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noaha\Stage3Talent\courses\client-progressive\DABC-22-02\DANL\getting-started-with-excel\assets\activities\99S-assessment-restaurant-ratings\"/>
    </mc:Choice>
  </mc:AlternateContent>
  <xr:revisionPtr revIDLastSave="0" documentId="13_ncr:1_{4B833496-8039-4D14-AEE9-03489673E662}" xr6:coauthVersionLast="47" xr6:coauthVersionMax="47" xr10:uidLastSave="{00000000-0000-0000-0000-000000000000}"/>
  <bookViews>
    <workbookView xWindow="-108" yWindow="-108" windowWidth="23256" windowHeight="13896" activeTab="6" xr2:uid="{9D0804AF-00CB-440E-A990-6536C5806331}"/>
  </bookViews>
  <sheets>
    <sheet name="Excel Functions" sheetId="1" r:id="rId1"/>
    <sheet name="Excel Functions 2" sheetId="15" r:id="rId2"/>
    <sheet name="Toolpak" sheetId="3" r:id="rId3"/>
    <sheet name="Rank-Hist" sheetId="16" r:id="rId4"/>
    <sheet name="Correlation" sheetId="14" r:id="rId5"/>
    <sheet name="Visualizations" sheetId="7" r:id="rId6"/>
    <sheet name="user_ratings" sheetId="13" r:id="rId7"/>
    <sheet name="rating_final" sheetId="4" state="hidden" r:id="rId8"/>
  </sheets>
  <externalReferences>
    <externalReference r:id="rId9"/>
  </externalReferences>
  <definedNames>
    <definedName name="_xlchart.v1.0" hidden="1">'Rank-Hist'!$R$1</definedName>
    <definedName name="_xlchart.v1.1" hidden="1">'Rank-Hist'!$C$1</definedName>
    <definedName name="_xlchart.v1.10" hidden="1">Visualizations!$H$36:$H$160</definedName>
    <definedName name="_xlchart.v1.11" hidden="1">Visualizations!$H$36:$H$161</definedName>
    <definedName name="_xlchart.v1.2" hidden="1">'Rank-Hist'!$C$2:$C$126</definedName>
    <definedName name="_xlchart.v1.3" hidden="1">'Rank-Hist'!$R$1</definedName>
    <definedName name="_xlchart.v1.4" hidden="1">Visualizations!#REF!</definedName>
    <definedName name="_xlchart.v1.5" hidden="1">Visualizations!#REF!</definedName>
    <definedName name="_xlchart.v1.6" hidden="1">Visualizations!#REF!</definedName>
    <definedName name="_xlchart.v1.7" hidden="1">Visualizations!$G$36:$G$160</definedName>
    <definedName name="_xlchart.v1.8" hidden="1">Visualizations!$G$36:$G$161</definedName>
    <definedName name="_xlchart.v1.9" hidden="1">Visualizations!$H$35</definedName>
    <definedName name="_xlchart.v5.12" hidden="1">Visualizations!#REF!</definedName>
    <definedName name="_xlchart.v5.13" hidden="1">Visualizations!#REF!</definedName>
    <definedName name="_xlchart.v5.14" hidden="1">Visualizations!#REF!</definedName>
    <definedName name="_xlchart.v5.15" hidden="1">Visualizations!#REF!</definedName>
    <definedName name="_xlchart.v5.16" hidden="1">Visualizations!$AE$1:$AF$1</definedName>
    <definedName name="_xlchart.v5.17" hidden="1">Visualizations!$AE$2:$AF$4</definedName>
    <definedName name="_xlchart.v5.18" hidden="1">Visualizations!$AG$1</definedName>
    <definedName name="_xlchart.v5.19" hidden="1">Visualizations!$AG$2:$AG$4</definedName>
    <definedName name="_xlcn.WorksheetConnection_99SassessmentrestaurantratingsKEYCopy.xlsxuser_ratings1" hidden="1">user_ratings[]</definedName>
    <definedName name="_xlcn.WorksheetConnection_NavigationA1B221" hidden="1">[1]Navigation!$A$1:$B$22</definedName>
    <definedName name="ExternalData_1" localSheetId="0" hidden="1">'Excel Functions'!$A$1:$C$131</definedName>
    <definedName name="ExternalData_1" localSheetId="7" hidden="1">'rating_final'!$A$1:$E$1162</definedName>
    <definedName name="ExternalData_1" localSheetId="6" hidden="1">user_ratings!$A$1:$K$1162</definedName>
    <definedName name="Slicer_Cost">#N/A</definedName>
  </definedNames>
  <calcPr calcId="191029"/>
  <pivotCaches>
    <pivotCache cacheId="258" r:id="rId10"/>
    <pivotCache cacheId="259" r:id="rId11"/>
    <pivotCache cacheId="260" r:id="rId12"/>
    <pivotCache cacheId="274" r:id="rId1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Navigation" connection="WorksheetConnection_Navigation!$A$1:$B$22"/>
          <x15:modelTable id="user_ratings" name="user_ratings" connection="WorksheetConnection_99S-assessment-restaurant-ratings-KEY - Copy.xlsx!user_rat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16" l="1"/>
  <c r="L4" i="16"/>
  <c r="L5" i="16"/>
  <c r="L6" i="16"/>
  <c r="L7" i="16"/>
  <c r="L8" i="16"/>
  <c r="L9" i="16"/>
  <c r="L10" i="16"/>
  <c r="L11" i="16"/>
  <c r="L12" i="16"/>
  <c r="L13" i="16"/>
  <c r="L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2" i="16"/>
  <c r="L2" i="13"/>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M2" i="13"/>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M29" i="13"/>
  <c r="M30" i="13"/>
  <c r="M31" i="13"/>
  <c r="M32" i="13"/>
  <c r="M33" i="13"/>
  <c r="M34" i="13"/>
  <c r="M35" i="13"/>
  <c r="M36" i="13"/>
  <c r="M37" i="13"/>
  <c r="M38" i="13"/>
  <c r="M39" i="13"/>
  <c r="M40" i="13"/>
  <c r="M41" i="13"/>
  <c r="M42" i="13"/>
  <c r="M43" i="13"/>
  <c r="M44" i="13"/>
  <c r="M45" i="13"/>
  <c r="M46" i="13"/>
  <c r="M47" i="13"/>
  <c r="M48" i="13"/>
  <c r="M49" i="13"/>
  <c r="M50" i="13"/>
  <c r="M51" i="13"/>
  <c r="M52" i="13"/>
  <c r="M53" i="13"/>
  <c r="M54" i="13"/>
  <c r="M55" i="13"/>
  <c r="M56" i="13"/>
  <c r="M57" i="13"/>
  <c r="M58" i="13"/>
  <c r="M59" i="13"/>
  <c r="M60" i="13"/>
  <c r="M61" i="13"/>
  <c r="M62" i="13"/>
  <c r="M63" i="13"/>
  <c r="M64" i="13"/>
  <c r="M65" i="13"/>
  <c r="M66" i="13"/>
  <c r="M67" i="13"/>
  <c r="M68" i="13"/>
  <c r="M69" i="13"/>
  <c r="M70" i="13"/>
  <c r="M71" i="13"/>
  <c r="M72" i="13"/>
  <c r="M73" i="13"/>
  <c r="M74" i="13"/>
  <c r="M75" i="13"/>
  <c r="M76" i="13"/>
  <c r="M77" i="13"/>
  <c r="M78" i="13"/>
  <c r="M79" i="13"/>
  <c r="M80" i="13"/>
  <c r="M81" i="13"/>
  <c r="M82" i="13"/>
  <c r="M83" i="13"/>
  <c r="M84" i="13"/>
  <c r="M85" i="13"/>
  <c r="M86" i="13"/>
  <c r="M87" i="13"/>
  <c r="M88" i="13"/>
  <c r="M89" i="13"/>
  <c r="M90" i="13"/>
  <c r="M91" i="13"/>
  <c r="M92" i="13"/>
  <c r="M93" i="13"/>
  <c r="M94" i="13"/>
  <c r="M95" i="13"/>
  <c r="M96" i="13"/>
  <c r="M97" i="13"/>
  <c r="M98" i="13"/>
  <c r="M99" i="13"/>
  <c r="M100" i="13"/>
  <c r="M101" i="13"/>
  <c r="M102" i="13"/>
  <c r="M103" i="13"/>
  <c r="M104" i="13"/>
  <c r="M105" i="13"/>
  <c r="M106" i="13"/>
  <c r="M107" i="13"/>
  <c r="M108" i="13"/>
  <c r="M109" i="13"/>
  <c r="M110" i="13"/>
  <c r="M111" i="13"/>
  <c r="M112" i="13"/>
  <c r="M113" i="13"/>
  <c r="M114" i="13"/>
  <c r="M115" i="13"/>
  <c r="M116" i="13"/>
  <c r="M117" i="13"/>
  <c r="M118" i="13"/>
  <c r="M119" i="13"/>
  <c r="M120" i="13"/>
  <c r="M121" i="13"/>
  <c r="M122" i="13"/>
  <c r="M123" i="13"/>
  <c r="M124" i="13"/>
  <c r="M125" i="13"/>
  <c r="M126" i="13"/>
  <c r="M127" i="13"/>
  <c r="M128" i="13"/>
  <c r="M129" i="13"/>
  <c r="M130" i="13"/>
  <c r="M131" i="13"/>
  <c r="M132" i="13"/>
  <c r="M133" i="13"/>
  <c r="M134" i="13"/>
  <c r="M135" i="13"/>
  <c r="M136" i="13"/>
  <c r="M137" i="13"/>
  <c r="M138" i="13"/>
  <c r="M139" i="13"/>
  <c r="M140" i="13"/>
  <c r="M141" i="13"/>
  <c r="M142" i="13"/>
  <c r="M143" i="13"/>
  <c r="M144" i="13"/>
  <c r="M145" i="13"/>
  <c r="M146" i="13"/>
  <c r="M147" i="13"/>
  <c r="M148" i="13"/>
  <c r="M149" i="13"/>
  <c r="M150" i="13"/>
  <c r="M151" i="13"/>
  <c r="M152" i="13"/>
  <c r="M153" i="13"/>
  <c r="M154" i="13"/>
  <c r="M155" i="13"/>
  <c r="M156" i="13"/>
  <c r="M157" i="13"/>
  <c r="M158" i="13"/>
  <c r="M159" i="13"/>
  <c r="M160" i="13"/>
  <c r="M161" i="13"/>
  <c r="M162" i="13"/>
  <c r="M163" i="13"/>
  <c r="M164" i="13"/>
  <c r="M165" i="13"/>
  <c r="M166" i="13"/>
  <c r="M167" i="13"/>
  <c r="M168" i="13"/>
  <c r="M169" i="13"/>
  <c r="M170" i="13"/>
  <c r="M171" i="13"/>
  <c r="M172" i="13"/>
  <c r="M173" i="13"/>
  <c r="M174" i="13"/>
  <c r="M175" i="13"/>
  <c r="M176" i="13"/>
  <c r="M177" i="13"/>
  <c r="M178" i="13"/>
  <c r="M179" i="13"/>
  <c r="M180" i="13"/>
  <c r="M181" i="13"/>
  <c r="M182" i="13"/>
  <c r="M183" i="13"/>
  <c r="M184" i="13"/>
  <c r="M185" i="13"/>
  <c r="M186" i="13"/>
  <c r="M187" i="13"/>
  <c r="M188" i="13"/>
  <c r="M189" i="13"/>
  <c r="M190" i="13"/>
  <c r="M191" i="13"/>
  <c r="M192" i="13"/>
  <c r="M193" i="13"/>
  <c r="M194" i="13"/>
  <c r="M195" i="13"/>
  <c r="M196" i="13"/>
  <c r="M197" i="13"/>
  <c r="M198" i="13"/>
  <c r="M199" i="13"/>
  <c r="M200" i="13"/>
  <c r="M201" i="13"/>
  <c r="M202" i="13"/>
  <c r="M203" i="13"/>
  <c r="M204" i="13"/>
  <c r="M205" i="13"/>
  <c r="M206" i="13"/>
  <c r="M207" i="13"/>
  <c r="M208" i="13"/>
  <c r="M209" i="13"/>
  <c r="M210" i="13"/>
  <c r="M211" i="13"/>
  <c r="M212" i="13"/>
  <c r="M213" i="13"/>
  <c r="M214" i="13"/>
  <c r="M215" i="13"/>
  <c r="M216" i="13"/>
  <c r="M217" i="13"/>
  <c r="M218" i="13"/>
  <c r="M219" i="13"/>
  <c r="M220" i="13"/>
  <c r="M221" i="13"/>
  <c r="M222" i="13"/>
  <c r="M223" i="13"/>
  <c r="M224" i="13"/>
  <c r="M225" i="13"/>
  <c r="M226" i="13"/>
  <c r="M227" i="13"/>
  <c r="M228" i="13"/>
  <c r="M229" i="13"/>
  <c r="M230" i="13"/>
  <c r="M231" i="13"/>
  <c r="M232" i="13"/>
  <c r="M233" i="13"/>
  <c r="M234" i="13"/>
  <c r="M235" i="13"/>
  <c r="M236" i="13"/>
  <c r="M237" i="13"/>
  <c r="M238" i="13"/>
  <c r="M239" i="13"/>
  <c r="M240" i="13"/>
  <c r="M241" i="13"/>
  <c r="M242" i="13"/>
  <c r="M243" i="13"/>
  <c r="M244" i="13"/>
  <c r="M245" i="13"/>
  <c r="M246" i="13"/>
  <c r="M247" i="13"/>
  <c r="M248" i="13"/>
  <c r="M249" i="13"/>
  <c r="M250" i="13"/>
  <c r="M251" i="13"/>
  <c r="M252" i="13"/>
  <c r="M253" i="13"/>
  <c r="M254" i="13"/>
  <c r="M255" i="13"/>
  <c r="M256" i="13"/>
  <c r="M257" i="13"/>
  <c r="M258" i="13"/>
  <c r="M259" i="13"/>
  <c r="M260" i="13"/>
  <c r="M261" i="13"/>
  <c r="M262" i="13"/>
  <c r="M263" i="13"/>
  <c r="M264" i="13"/>
  <c r="M265" i="13"/>
  <c r="M266" i="13"/>
  <c r="M267" i="13"/>
  <c r="M268" i="13"/>
  <c r="M269" i="13"/>
  <c r="M270" i="13"/>
  <c r="M271" i="13"/>
  <c r="M272" i="13"/>
  <c r="M273" i="13"/>
  <c r="M274" i="13"/>
  <c r="M275" i="13"/>
  <c r="M276" i="13"/>
  <c r="M277" i="13"/>
  <c r="M278" i="13"/>
  <c r="M279" i="13"/>
  <c r="M280" i="13"/>
  <c r="M281" i="13"/>
  <c r="M282" i="13"/>
  <c r="M283" i="13"/>
  <c r="M284" i="13"/>
  <c r="M285" i="13"/>
  <c r="M286" i="13"/>
  <c r="M287" i="13"/>
  <c r="M288" i="13"/>
  <c r="M289" i="13"/>
  <c r="M290" i="13"/>
  <c r="M291" i="13"/>
  <c r="M292" i="13"/>
  <c r="M293" i="13"/>
  <c r="M294" i="13"/>
  <c r="M295" i="13"/>
  <c r="M296" i="13"/>
  <c r="M297" i="13"/>
  <c r="M298" i="13"/>
  <c r="M299" i="13"/>
  <c r="M300" i="13"/>
  <c r="M301" i="13"/>
  <c r="M302" i="13"/>
  <c r="M303" i="13"/>
  <c r="M304" i="13"/>
  <c r="M305" i="13"/>
  <c r="M306" i="13"/>
  <c r="M307" i="13"/>
  <c r="M308" i="13"/>
  <c r="M309" i="13"/>
  <c r="M310" i="13"/>
  <c r="M311" i="13"/>
  <c r="M312" i="13"/>
  <c r="M313" i="13"/>
  <c r="M314" i="13"/>
  <c r="M315" i="13"/>
  <c r="M316" i="13"/>
  <c r="M317" i="13"/>
  <c r="M318" i="13"/>
  <c r="M319" i="13"/>
  <c r="M320" i="13"/>
  <c r="M321" i="13"/>
  <c r="M322" i="13"/>
  <c r="M323" i="13"/>
  <c r="M324" i="13"/>
  <c r="M325" i="13"/>
  <c r="M326" i="13"/>
  <c r="M327" i="13"/>
  <c r="M328" i="13"/>
  <c r="M329" i="13"/>
  <c r="M330" i="13"/>
  <c r="M331" i="13"/>
  <c r="M332" i="13"/>
  <c r="M333" i="13"/>
  <c r="M334" i="13"/>
  <c r="M335" i="13"/>
  <c r="M336" i="13"/>
  <c r="M337" i="13"/>
  <c r="M338" i="13"/>
  <c r="M339" i="13"/>
  <c r="M340" i="13"/>
  <c r="M341" i="13"/>
  <c r="M342" i="13"/>
  <c r="M343" i="13"/>
  <c r="M344" i="13"/>
  <c r="M345" i="13"/>
  <c r="M346" i="13"/>
  <c r="M347" i="13"/>
  <c r="M348" i="13"/>
  <c r="M349" i="13"/>
  <c r="M350" i="13"/>
  <c r="M351" i="13"/>
  <c r="M352" i="13"/>
  <c r="M353" i="13"/>
  <c r="M354" i="13"/>
  <c r="M355" i="13"/>
  <c r="M356" i="13"/>
  <c r="M357" i="13"/>
  <c r="M358" i="13"/>
  <c r="M359" i="13"/>
  <c r="M360" i="13"/>
  <c r="M361" i="13"/>
  <c r="M362" i="13"/>
  <c r="M363" i="13"/>
  <c r="M364" i="13"/>
  <c r="M365" i="13"/>
  <c r="M366" i="13"/>
  <c r="M367" i="13"/>
  <c r="M368" i="13"/>
  <c r="M369" i="13"/>
  <c r="M370" i="13"/>
  <c r="M371" i="13"/>
  <c r="M372" i="13"/>
  <c r="M373" i="13"/>
  <c r="M374" i="13"/>
  <c r="M375" i="13"/>
  <c r="M376" i="13"/>
  <c r="M377" i="13"/>
  <c r="M378" i="13"/>
  <c r="M379" i="13"/>
  <c r="M380" i="13"/>
  <c r="M381" i="13"/>
  <c r="M382" i="13"/>
  <c r="M383" i="13"/>
  <c r="M384" i="13"/>
  <c r="M385" i="13"/>
  <c r="M386" i="13"/>
  <c r="M387" i="13"/>
  <c r="M388" i="13"/>
  <c r="M389" i="13"/>
  <c r="M390" i="13"/>
  <c r="M391" i="13"/>
  <c r="M392" i="13"/>
  <c r="M393" i="13"/>
  <c r="M394" i="13"/>
  <c r="M395" i="13"/>
  <c r="M396" i="13"/>
  <c r="M397" i="13"/>
  <c r="M398" i="13"/>
  <c r="M399" i="13"/>
  <c r="M400" i="13"/>
  <c r="M401" i="13"/>
  <c r="M402" i="13"/>
  <c r="M403" i="13"/>
  <c r="M404" i="13"/>
  <c r="M405" i="13"/>
  <c r="M406" i="13"/>
  <c r="M407" i="13"/>
  <c r="M408" i="13"/>
  <c r="M409" i="13"/>
  <c r="M410" i="13"/>
  <c r="M411" i="13"/>
  <c r="M412" i="13"/>
  <c r="M413" i="13"/>
  <c r="M414" i="13"/>
  <c r="M415" i="13"/>
  <c r="M416" i="13"/>
  <c r="M417" i="13"/>
  <c r="M418" i="13"/>
  <c r="M419" i="13"/>
  <c r="M420" i="13"/>
  <c r="M421" i="13"/>
  <c r="M422" i="13"/>
  <c r="M423" i="13"/>
  <c r="M424" i="13"/>
  <c r="M425" i="13"/>
  <c r="M426" i="13"/>
  <c r="M427" i="13"/>
  <c r="M428" i="13"/>
  <c r="M429" i="13"/>
  <c r="M430" i="13"/>
  <c r="M431" i="13"/>
  <c r="M432" i="13"/>
  <c r="M433" i="13"/>
  <c r="M434" i="13"/>
  <c r="M435" i="13"/>
  <c r="M436" i="13"/>
  <c r="M437" i="13"/>
  <c r="M438" i="13"/>
  <c r="M439" i="13"/>
  <c r="M440" i="13"/>
  <c r="M441" i="13"/>
  <c r="M442" i="13"/>
  <c r="M443" i="13"/>
  <c r="M444" i="13"/>
  <c r="M445" i="13"/>
  <c r="M446" i="13"/>
  <c r="M447" i="13"/>
  <c r="M448" i="13"/>
  <c r="M449" i="13"/>
  <c r="M450" i="13"/>
  <c r="M451" i="13"/>
  <c r="M452" i="13"/>
  <c r="M453" i="13"/>
  <c r="M454" i="13"/>
  <c r="M455" i="13"/>
  <c r="M456" i="13"/>
  <c r="M457" i="13"/>
  <c r="M458" i="13"/>
  <c r="M459" i="13"/>
  <c r="M460" i="13"/>
  <c r="M461" i="13"/>
  <c r="M462" i="13"/>
  <c r="M463" i="13"/>
  <c r="M464" i="13"/>
  <c r="M465" i="13"/>
  <c r="M466" i="13"/>
  <c r="M467" i="13"/>
  <c r="M468" i="13"/>
  <c r="M469" i="13"/>
  <c r="M470" i="13"/>
  <c r="M471" i="13"/>
  <c r="M472" i="13"/>
  <c r="M473" i="13"/>
  <c r="M474" i="13"/>
  <c r="M475" i="13"/>
  <c r="M476" i="13"/>
  <c r="M477" i="13"/>
  <c r="M478" i="13"/>
  <c r="M479" i="13"/>
  <c r="M480" i="13"/>
  <c r="M481" i="13"/>
  <c r="M482" i="13"/>
  <c r="M483" i="13"/>
  <c r="M484" i="13"/>
  <c r="M485" i="13"/>
  <c r="M486" i="13"/>
  <c r="M487" i="13"/>
  <c r="M488" i="13"/>
  <c r="M489" i="13"/>
  <c r="M490" i="13"/>
  <c r="M491" i="13"/>
  <c r="M492" i="13"/>
  <c r="M493" i="13"/>
  <c r="M494" i="13"/>
  <c r="M495" i="13"/>
  <c r="M496" i="13"/>
  <c r="M497" i="13"/>
  <c r="M498" i="13"/>
  <c r="M499" i="13"/>
  <c r="M500" i="13"/>
  <c r="M501" i="13"/>
  <c r="M502" i="13"/>
  <c r="M503" i="13"/>
  <c r="M504" i="13"/>
  <c r="M505" i="13"/>
  <c r="M506" i="13"/>
  <c r="M507" i="13"/>
  <c r="M508" i="13"/>
  <c r="M509" i="13"/>
  <c r="M510" i="13"/>
  <c r="M511" i="13"/>
  <c r="M512" i="13"/>
  <c r="M513" i="13"/>
  <c r="M514" i="13"/>
  <c r="M515" i="13"/>
  <c r="M516" i="13"/>
  <c r="M517" i="13"/>
  <c r="M518" i="13"/>
  <c r="M519" i="13"/>
  <c r="M520" i="13"/>
  <c r="M521" i="13"/>
  <c r="M522" i="13"/>
  <c r="M523" i="13"/>
  <c r="M524" i="13"/>
  <c r="M525" i="13"/>
  <c r="M526" i="13"/>
  <c r="M527" i="13"/>
  <c r="M528" i="13"/>
  <c r="M529" i="13"/>
  <c r="M530" i="13"/>
  <c r="M531" i="13"/>
  <c r="M532" i="13"/>
  <c r="M533" i="13"/>
  <c r="M534" i="13"/>
  <c r="M535" i="13"/>
  <c r="M536" i="13"/>
  <c r="M537" i="13"/>
  <c r="M538" i="13"/>
  <c r="M539" i="13"/>
  <c r="M540" i="13"/>
  <c r="M541" i="13"/>
  <c r="M542" i="13"/>
  <c r="M543" i="13"/>
  <c r="M544" i="13"/>
  <c r="M545" i="13"/>
  <c r="M546" i="13"/>
  <c r="M547" i="13"/>
  <c r="M548" i="13"/>
  <c r="M549" i="13"/>
  <c r="M550" i="13"/>
  <c r="M551" i="13"/>
  <c r="M552" i="13"/>
  <c r="M553" i="13"/>
  <c r="M554" i="13"/>
  <c r="M555" i="13"/>
  <c r="M556" i="13"/>
  <c r="M557" i="13"/>
  <c r="M558" i="13"/>
  <c r="M559" i="13"/>
  <c r="M560" i="13"/>
  <c r="M561" i="13"/>
  <c r="M562" i="13"/>
  <c r="M563" i="13"/>
  <c r="M564" i="13"/>
  <c r="M565" i="13"/>
  <c r="M566" i="13"/>
  <c r="M567" i="13"/>
  <c r="M568" i="13"/>
  <c r="M569" i="13"/>
  <c r="M570" i="13"/>
  <c r="M571" i="13"/>
  <c r="M572" i="13"/>
  <c r="M573" i="13"/>
  <c r="M574" i="13"/>
  <c r="M575" i="13"/>
  <c r="M576" i="13"/>
  <c r="M577" i="13"/>
  <c r="M578" i="13"/>
  <c r="M579" i="13"/>
  <c r="M580" i="13"/>
  <c r="M581" i="13"/>
  <c r="M582" i="13"/>
  <c r="M583" i="13"/>
  <c r="M584" i="13"/>
  <c r="M585" i="13"/>
  <c r="M586" i="13"/>
  <c r="M587" i="13"/>
  <c r="M588" i="13"/>
  <c r="M589" i="13"/>
  <c r="M590" i="13"/>
  <c r="M591" i="13"/>
  <c r="M592" i="13"/>
  <c r="M593" i="13"/>
  <c r="M594" i="13"/>
  <c r="M595" i="13"/>
  <c r="M596" i="13"/>
  <c r="M597" i="13"/>
  <c r="M598" i="13"/>
  <c r="M599" i="13"/>
  <c r="M600" i="13"/>
  <c r="M601" i="13"/>
  <c r="M602" i="13"/>
  <c r="M603" i="13"/>
  <c r="M604" i="13"/>
  <c r="M605" i="13"/>
  <c r="M606" i="13"/>
  <c r="M607" i="13"/>
  <c r="M608" i="13"/>
  <c r="M609" i="13"/>
  <c r="M610" i="13"/>
  <c r="M611" i="13"/>
  <c r="M612" i="13"/>
  <c r="M613" i="13"/>
  <c r="M614" i="13"/>
  <c r="M615" i="13"/>
  <c r="M616" i="13"/>
  <c r="M617" i="13"/>
  <c r="M618" i="13"/>
  <c r="M619" i="13"/>
  <c r="M620" i="13"/>
  <c r="M621" i="13"/>
  <c r="M622" i="13"/>
  <c r="M623" i="13"/>
  <c r="M624" i="13"/>
  <c r="M625" i="13"/>
  <c r="M626" i="13"/>
  <c r="M627" i="13"/>
  <c r="M628" i="13"/>
  <c r="M629" i="13"/>
  <c r="M630" i="13"/>
  <c r="M631" i="13"/>
  <c r="M632" i="13"/>
  <c r="M633" i="13"/>
  <c r="M634" i="13"/>
  <c r="M635" i="13"/>
  <c r="M636" i="13"/>
  <c r="M637" i="13"/>
  <c r="M638" i="13"/>
  <c r="M639" i="13"/>
  <c r="M640" i="13"/>
  <c r="M641" i="13"/>
  <c r="M642" i="13"/>
  <c r="M643" i="13"/>
  <c r="M644" i="13"/>
  <c r="M645" i="13"/>
  <c r="M646" i="13"/>
  <c r="M647" i="13"/>
  <c r="M648" i="13"/>
  <c r="M649" i="13"/>
  <c r="M650" i="13"/>
  <c r="M651" i="13"/>
  <c r="M652" i="13"/>
  <c r="M653" i="13"/>
  <c r="M654" i="13"/>
  <c r="M655" i="13"/>
  <c r="M656" i="13"/>
  <c r="M657" i="13"/>
  <c r="M658" i="13"/>
  <c r="M659" i="13"/>
  <c r="M660" i="13"/>
  <c r="M661" i="13"/>
  <c r="M662" i="13"/>
  <c r="M663" i="13"/>
  <c r="M664" i="13"/>
  <c r="M665" i="13"/>
  <c r="M666" i="13"/>
  <c r="M667" i="13"/>
  <c r="M668" i="13"/>
  <c r="M669" i="13"/>
  <c r="M670" i="13"/>
  <c r="M671" i="13"/>
  <c r="M672" i="13"/>
  <c r="M673" i="13"/>
  <c r="M674" i="13"/>
  <c r="M675" i="13"/>
  <c r="M676" i="13"/>
  <c r="M677" i="13"/>
  <c r="M678" i="13"/>
  <c r="M679" i="13"/>
  <c r="M680" i="13"/>
  <c r="M681" i="13"/>
  <c r="M682" i="13"/>
  <c r="M683" i="13"/>
  <c r="M684" i="13"/>
  <c r="M685" i="13"/>
  <c r="M686" i="13"/>
  <c r="M687" i="13"/>
  <c r="M688" i="13"/>
  <c r="M689" i="13"/>
  <c r="M690" i="13"/>
  <c r="M691" i="13"/>
  <c r="M692" i="13"/>
  <c r="M693" i="13"/>
  <c r="M694" i="13"/>
  <c r="M695" i="13"/>
  <c r="M696" i="13"/>
  <c r="M697" i="13"/>
  <c r="M698" i="13"/>
  <c r="M699" i="13"/>
  <c r="M700" i="13"/>
  <c r="M701" i="13"/>
  <c r="M702" i="13"/>
  <c r="M703" i="13"/>
  <c r="M704" i="13"/>
  <c r="M705" i="13"/>
  <c r="M706" i="13"/>
  <c r="M707" i="13"/>
  <c r="M708" i="13"/>
  <c r="M709" i="13"/>
  <c r="M710" i="13"/>
  <c r="M711" i="13"/>
  <c r="M712" i="13"/>
  <c r="M713" i="13"/>
  <c r="M714" i="13"/>
  <c r="M715" i="13"/>
  <c r="M716" i="13"/>
  <c r="M717" i="13"/>
  <c r="M718" i="13"/>
  <c r="M719" i="13"/>
  <c r="M720" i="13"/>
  <c r="M721" i="13"/>
  <c r="M722" i="13"/>
  <c r="M723" i="13"/>
  <c r="M724" i="13"/>
  <c r="M725" i="13"/>
  <c r="M726" i="13"/>
  <c r="M727" i="13"/>
  <c r="M728" i="13"/>
  <c r="M729" i="13"/>
  <c r="M730" i="13"/>
  <c r="M731" i="13"/>
  <c r="M732" i="13"/>
  <c r="M733" i="13"/>
  <c r="M734" i="13"/>
  <c r="M735" i="13"/>
  <c r="M736" i="13"/>
  <c r="M737" i="13"/>
  <c r="M738" i="13"/>
  <c r="M739" i="13"/>
  <c r="M740" i="13"/>
  <c r="M741" i="13"/>
  <c r="M742" i="13"/>
  <c r="M743" i="13"/>
  <c r="M744" i="13"/>
  <c r="M745" i="13"/>
  <c r="M746" i="13"/>
  <c r="M747" i="13"/>
  <c r="M748" i="13"/>
  <c r="M749" i="13"/>
  <c r="M750" i="13"/>
  <c r="M751" i="13"/>
  <c r="M752" i="13"/>
  <c r="M753" i="13"/>
  <c r="M754" i="13"/>
  <c r="M755" i="13"/>
  <c r="M756" i="13"/>
  <c r="M757" i="13"/>
  <c r="M758" i="13"/>
  <c r="M759" i="13"/>
  <c r="M760" i="13"/>
  <c r="M761" i="13"/>
  <c r="M762" i="13"/>
  <c r="M763" i="13"/>
  <c r="M764" i="13"/>
  <c r="M765" i="13"/>
  <c r="M766" i="13"/>
  <c r="M767" i="13"/>
  <c r="M768" i="13"/>
  <c r="M769" i="13"/>
  <c r="M770" i="13"/>
  <c r="M771" i="13"/>
  <c r="M772" i="13"/>
  <c r="M773" i="13"/>
  <c r="M774" i="13"/>
  <c r="M775" i="13"/>
  <c r="M776" i="13"/>
  <c r="M777" i="13"/>
  <c r="M778" i="13"/>
  <c r="M779" i="13"/>
  <c r="M780" i="13"/>
  <c r="M781" i="13"/>
  <c r="M782" i="13"/>
  <c r="M783" i="13"/>
  <c r="M784" i="13"/>
  <c r="M785" i="13"/>
  <c r="M786" i="13"/>
  <c r="M787" i="13"/>
  <c r="M788" i="13"/>
  <c r="M789" i="13"/>
  <c r="M790" i="13"/>
  <c r="M791" i="13"/>
  <c r="M792" i="13"/>
  <c r="M793" i="13"/>
  <c r="M794" i="13"/>
  <c r="M795" i="13"/>
  <c r="M796" i="13"/>
  <c r="M797" i="13"/>
  <c r="M798" i="13"/>
  <c r="M799" i="13"/>
  <c r="M800" i="13"/>
  <c r="M801" i="13"/>
  <c r="M802" i="13"/>
  <c r="M803" i="13"/>
  <c r="M804" i="13"/>
  <c r="M805" i="13"/>
  <c r="M806" i="13"/>
  <c r="M807" i="13"/>
  <c r="M808" i="13"/>
  <c r="M809" i="13"/>
  <c r="M810" i="13"/>
  <c r="M811" i="13"/>
  <c r="M812" i="13"/>
  <c r="M813" i="13"/>
  <c r="M814" i="13"/>
  <c r="M815" i="13"/>
  <c r="M816" i="13"/>
  <c r="M817" i="13"/>
  <c r="M818" i="13"/>
  <c r="M819" i="13"/>
  <c r="M820" i="13"/>
  <c r="M821" i="13"/>
  <c r="M822" i="13"/>
  <c r="M823" i="13"/>
  <c r="M824" i="13"/>
  <c r="M825" i="13"/>
  <c r="M826" i="13"/>
  <c r="M827" i="13"/>
  <c r="M828" i="13"/>
  <c r="M829" i="13"/>
  <c r="M830" i="13"/>
  <c r="M831" i="13"/>
  <c r="M832" i="13"/>
  <c r="M833" i="13"/>
  <c r="M834" i="13"/>
  <c r="M835" i="13"/>
  <c r="M836" i="13"/>
  <c r="M837" i="13"/>
  <c r="M838" i="13"/>
  <c r="M839" i="13"/>
  <c r="M840" i="13"/>
  <c r="M841" i="13"/>
  <c r="M842" i="13"/>
  <c r="M843" i="13"/>
  <c r="M844" i="13"/>
  <c r="M845" i="13"/>
  <c r="M846" i="13"/>
  <c r="M847" i="13"/>
  <c r="M848" i="13"/>
  <c r="M849" i="13"/>
  <c r="M850" i="13"/>
  <c r="M851" i="13"/>
  <c r="M852" i="13"/>
  <c r="M853" i="13"/>
  <c r="M854" i="13"/>
  <c r="M855" i="13"/>
  <c r="M856" i="13"/>
  <c r="M857" i="13"/>
  <c r="M858" i="13"/>
  <c r="M859" i="13"/>
  <c r="M860" i="13"/>
  <c r="M861" i="13"/>
  <c r="M862" i="13"/>
  <c r="M863" i="13"/>
  <c r="M864" i="13"/>
  <c r="M865" i="13"/>
  <c r="M866" i="13"/>
  <c r="M867" i="13"/>
  <c r="M868" i="13"/>
  <c r="M869" i="13"/>
  <c r="M870" i="13"/>
  <c r="M871" i="13"/>
  <c r="M872" i="13"/>
  <c r="M873" i="13"/>
  <c r="M874" i="13"/>
  <c r="M875" i="13"/>
  <c r="M876" i="13"/>
  <c r="M877" i="13"/>
  <c r="M878" i="13"/>
  <c r="M879" i="13"/>
  <c r="M880" i="13"/>
  <c r="M881" i="13"/>
  <c r="M882" i="13"/>
  <c r="M883" i="13"/>
  <c r="M884" i="13"/>
  <c r="M885" i="13"/>
  <c r="M886" i="13"/>
  <c r="M887" i="13"/>
  <c r="M888" i="13"/>
  <c r="M889" i="13"/>
  <c r="M890" i="13"/>
  <c r="M891" i="13"/>
  <c r="M892" i="13"/>
  <c r="M893" i="13"/>
  <c r="M894" i="13"/>
  <c r="M895" i="13"/>
  <c r="M896" i="13"/>
  <c r="M897" i="13"/>
  <c r="M898" i="13"/>
  <c r="M899" i="13"/>
  <c r="M900" i="13"/>
  <c r="M901" i="13"/>
  <c r="M902" i="13"/>
  <c r="M903" i="13"/>
  <c r="M904" i="13"/>
  <c r="M905" i="13"/>
  <c r="M906" i="13"/>
  <c r="M907" i="13"/>
  <c r="M908" i="13"/>
  <c r="M909" i="13"/>
  <c r="M910" i="13"/>
  <c r="M911" i="13"/>
  <c r="M912" i="13"/>
  <c r="M913" i="13"/>
  <c r="M914" i="13"/>
  <c r="M915" i="13"/>
  <c r="M916" i="13"/>
  <c r="M917" i="13"/>
  <c r="M918" i="13"/>
  <c r="M919" i="13"/>
  <c r="M920" i="13"/>
  <c r="M921" i="13"/>
  <c r="M922" i="13"/>
  <c r="M923" i="13"/>
  <c r="M924" i="13"/>
  <c r="M925" i="13"/>
  <c r="M926" i="13"/>
  <c r="M927" i="13"/>
  <c r="M928" i="13"/>
  <c r="M929" i="13"/>
  <c r="M930" i="13"/>
  <c r="M931" i="13"/>
  <c r="M932" i="13"/>
  <c r="M933" i="13"/>
  <c r="M934" i="13"/>
  <c r="M935" i="13"/>
  <c r="M936" i="13"/>
  <c r="M937" i="13"/>
  <c r="M938" i="13"/>
  <c r="M939" i="13"/>
  <c r="M940" i="13"/>
  <c r="M941" i="13"/>
  <c r="M942" i="13"/>
  <c r="M943" i="13"/>
  <c r="M944" i="13"/>
  <c r="M945" i="13"/>
  <c r="M946" i="13"/>
  <c r="M947" i="13"/>
  <c r="M948" i="13"/>
  <c r="M949" i="13"/>
  <c r="M950" i="13"/>
  <c r="M951" i="13"/>
  <c r="M952" i="13"/>
  <c r="M953" i="13"/>
  <c r="M954" i="13"/>
  <c r="M955" i="13"/>
  <c r="M956" i="13"/>
  <c r="M957" i="13"/>
  <c r="M958" i="13"/>
  <c r="M959" i="13"/>
  <c r="M960" i="13"/>
  <c r="M961" i="13"/>
  <c r="M962" i="13"/>
  <c r="M963" i="13"/>
  <c r="M964" i="13"/>
  <c r="M965" i="13"/>
  <c r="M966" i="13"/>
  <c r="M967" i="13"/>
  <c r="M968" i="13"/>
  <c r="M969" i="13"/>
  <c r="M970" i="13"/>
  <c r="M971" i="13"/>
  <c r="M972" i="13"/>
  <c r="M973" i="13"/>
  <c r="M974" i="13"/>
  <c r="M975" i="13"/>
  <c r="M976" i="13"/>
  <c r="M977" i="13"/>
  <c r="M978" i="13"/>
  <c r="M979" i="13"/>
  <c r="M980" i="13"/>
  <c r="M981" i="13"/>
  <c r="M982" i="13"/>
  <c r="M983" i="13"/>
  <c r="M984" i="13"/>
  <c r="M985" i="13"/>
  <c r="M986" i="13"/>
  <c r="M987" i="13"/>
  <c r="M988" i="13"/>
  <c r="M989" i="13"/>
  <c r="M990" i="13"/>
  <c r="M991" i="13"/>
  <c r="M992" i="13"/>
  <c r="M993" i="13"/>
  <c r="M994" i="13"/>
  <c r="M995" i="13"/>
  <c r="M996" i="13"/>
  <c r="M997" i="13"/>
  <c r="M998" i="13"/>
  <c r="M999" i="13"/>
  <c r="M1000" i="13"/>
  <c r="M1001" i="13"/>
  <c r="M1002" i="13"/>
  <c r="M1003" i="13"/>
  <c r="M1004" i="13"/>
  <c r="M1005" i="13"/>
  <c r="M1006" i="13"/>
  <c r="M1007" i="13"/>
  <c r="M1008" i="13"/>
  <c r="M1009" i="13"/>
  <c r="M1010" i="13"/>
  <c r="M1011" i="13"/>
  <c r="M1012" i="13"/>
  <c r="M1013" i="13"/>
  <c r="M1014" i="13"/>
  <c r="M1015" i="13"/>
  <c r="M1016" i="13"/>
  <c r="M1017" i="13"/>
  <c r="M1018" i="13"/>
  <c r="M1019" i="13"/>
  <c r="M1020" i="13"/>
  <c r="M1021" i="13"/>
  <c r="M1022" i="13"/>
  <c r="M1023" i="13"/>
  <c r="M1024" i="13"/>
  <c r="M1025" i="13"/>
  <c r="M1026" i="13"/>
  <c r="M1027" i="13"/>
  <c r="M1028" i="13"/>
  <c r="M1029" i="13"/>
  <c r="M1030" i="13"/>
  <c r="M1031" i="13"/>
  <c r="M1032" i="13"/>
  <c r="M1033" i="13"/>
  <c r="M1034" i="13"/>
  <c r="M1035" i="13"/>
  <c r="M1036" i="13"/>
  <c r="M1037" i="13"/>
  <c r="M1038" i="13"/>
  <c r="M1039" i="13"/>
  <c r="M1040" i="13"/>
  <c r="M1041" i="13"/>
  <c r="M1042" i="13"/>
  <c r="M1043" i="13"/>
  <c r="M1044" i="13"/>
  <c r="M1045" i="13"/>
  <c r="M1046" i="13"/>
  <c r="M1047" i="13"/>
  <c r="M1048" i="13"/>
  <c r="M1049" i="13"/>
  <c r="M1050" i="13"/>
  <c r="M1051" i="13"/>
  <c r="M1052" i="13"/>
  <c r="M1053" i="13"/>
  <c r="M1054" i="13"/>
  <c r="M1055" i="13"/>
  <c r="M1056" i="13"/>
  <c r="M1057" i="13"/>
  <c r="M1058" i="13"/>
  <c r="M1059" i="13"/>
  <c r="M1060" i="13"/>
  <c r="M1061" i="13"/>
  <c r="M1062" i="13"/>
  <c r="M1063" i="13"/>
  <c r="M1064" i="13"/>
  <c r="M1065" i="13"/>
  <c r="M1066" i="13"/>
  <c r="M1067" i="13"/>
  <c r="M1068" i="13"/>
  <c r="M1069" i="13"/>
  <c r="M1070" i="13"/>
  <c r="M1071" i="13"/>
  <c r="M1072" i="13"/>
  <c r="M1073" i="13"/>
  <c r="M1074" i="13"/>
  <c r="M1075" i="13"/>
  <c r="M1076" i="13"/>
  <c r="M1077" i="13"/>
  <c r="M1078" i="13"/>
  <c r="M1079" i="13"/>
  <c r="M1080" i="13"/>
  <c r="M1081" i="13"/>
  <c r="M1082" i="13"/>
  <c r="M1083" i="13"/>
  <c r="M1084" i="13"/>
  <c r="M1085" i="13"/>
  <c r="M1086" i="13"/>
  <c r="M1087" i="13"/>
  <c r="M1088" i="13"/>
  <c r="M1089" i="13"/>
  <c r="M1090" i="13"/>
  <c r="M1091" i="13"/>
  <c r="M1092" i="13"/>
  <c r="M1093" i="13"/>
  <c r="M1094" i="13"/>
  <c r="M1095" i="13"/>
  <c r="M1096" i="13"/>
  <c r="M1097" i="13"/>
  <c r="M1098" i="13"/>
  <c r="M1099" i="13"/>
  <c r="M1100" i="13"/>
  <c r="M1101" i="13"/>
  <c r="M1102" i="13"/>
  <c r="M1103" i="13"/>
  <c r="M1104" i="13"/>
  <c r="M1105" i="13"/>
  <c r="M1106" i="13"/>
  <c r="M1107" i="13"/>
  <c r="M1108" i="13"/>
  <c r="M1109" i="13"/>
  <c r="M1110" i="13"/>
  <c r="M1111" i="13"/>
  <c r="M1112" i="13"/>
  <c r="M1113" i="13"/>
  <c r="M1114" i="13"/>
  <c r="M1115" i="13"/>
  <c r="M1116" i="13"/>
  <c r="M1117" i="13"/>
  <c r="M1118" i="13"/>
  <c r="M1119" i="13"/>
  <c r="M1120" i="13"/>
  <c r="M1121" i="13"/>
  <c r="M1122" i="13"/>
  <c r="M1123" i="13"/>
  <c r="M1124" i="13"/>
  <c r="M1125" i="13"/>
  <c r="M1126" i="13"/>
  <c r="M1127" i="13"/>
  <c r="M1128" i="13"/>
  <c r="M1129" i="13"/>
  <c r="M1130" i="13"/>
  <c r="M1131" i="13"/>
  <c r="M1132" i="13"/>
  <c r="M1133" i="13"/>
  <c r="M1134" i="13"/>
  <c r="M1135" i="13"/>
  <c r="M1136" i="13"/>
  <c r="M1137" i="13"/>
  <c r="M1138" i="13"/>
  <c r="M1139" i="13"/>
  <c r="M1140" i="13"/>
  <c r="M1141" i="13"/>
  <c r="M1142" i="13"/>
  <c r="M1143" i="13"/>
  <c r="M1144" i="13"/>
  <c r="M1145" i="13"/>
  <c r="M1146" i="13"/>
  <c r="M1147" i="13"/>
  <c r="M1148" i="13"/>
  <c r="M1149" i="13"/>
  <c r="M1150" i="13"/>
  <c r="M1151" i="13"/>
  <c r="M1152" i="13"/>
  <c r="M1153" i="13"/>
  <c r="M1154" i="13"/>
  <c r="M1155" i="13"/>
  <c r="M1156" i="13"/>
  <c r="M1157" i="13"/>
  <c r="M1158" i="13"/>
  <c r="M1159" i="13"/>
  <c r="M1160" i="13"/>
  <c r="M1161" i="13"/>
  <c r="M1162" i="13"/>
  <c r="B2" i="15"/>
  <c r="C2" i="15" s="1" a="1"/>
  <c r="C2" i="15" s="1"/>
  <c r="H2" i="15" l="1"/>
  <c r="G2" i="15"/>
  <c r="E2" i="15"/>
  <c r="F2" i="15"/>
  <c r="D2" i="15"/>
  <c r="H9" i="1" l="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3BC950-D0AE-4037-BF85-6F6BEAC08258}" keepAlive="1" name="ModelConnection_ExternalData_1" description="Data Model" type="5" refreshedVersion="7" minRefreshableVersion="5" saveData="1">
    <dbPr connection="Data Model Connection" command="restaurant_cost_and_ratings" commandType="3"/>
    <extLst>
      <ext xmlns:x15="http://schemas.microsoft.com/office/spreadsheetml/2010/11/main" uri="{DE250136-89BD-433C-8126-D09CA5730AF9}">
        <x15:connection id="" model="1"/>
      </ext>
    </extLst>
  </connection>
  <connection id="2" xr16:uid="{6DCC8715-658A-4FD3-B2FB-9BCBEBD4446E}" keepAlive="1" name="Query - user_ratings" description="Connection to the 'user_ratings' query in the workbook." type="5" refreshedVersion="8" background="1" saveData="1">
    <dbPr connection="Provider=Microsoft.Mashup.OleDb.1;Data Source=$Workbook$;Location=user_ratings;Extended Properties=&quot;&quot;" command="SELECT * FROM [user_ratings]"/>
  </connection>
  <connection id="3" xr16:uid="{5E084F08-02DB-4868-99B5-8A92FA76DF9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75B8F259-E1F8-416D-B4B3-73C10A906B56}" name="WorksheetConnection_99S-assessment-restaurant-ratings-KEY - Copy.xlsx!user_ratings" type="102" refreshedVersion="8" minRefreshableVersion="5">
    <extLst>
      <ext xmlns:x15="http://schemas.microsoft.com/office/spreadsheetml/2010/11/main" uri="{DE250136-89BD-433C-8126-D09CA5730AF9}">
        <x15:connection id="user_ratings">
          <x15:rangePr sourceName="_xlcn.WorksheetConnection_99SassessmentrestaurantratingsKEYCopy.xlsxuser_ratings1"/>
        </x15:connection>
      </ext>
    </extLst>
  </connection>
  <connection id="5" xr16:uid="{8B7A5A96-9ADF-447B-B705-0F3184F82B5A}" name="WorksheetConnection_Navigation!$A$1:$B$22" type="102" refreshedVersion="7" minRefreshableVersion="5">
    <extLst>
      <ext xmlns:x15="http://schemas.microsoft.com/office/spreadsheetml/2010/11/main" uri="{DE250136-89BD-433C-8126-D09CA5730AF9}">
        <x15:connection id="Range">
          <x15:rangePr sourceName="_xlcn.WorksheetConnection_NavigationA1B2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<sst xmlns="http://schemas.openxmlformats.org/spreadsheetml/2006/main" count="8992" uniqueCount="561">
  <si>
    <t>Median</t>
  </si>
  <si>
    <t>Mean</t>
  </si>
  <si>
    <t>Standard deviation</t>
  </si>
  <si>
    <t>Range</t>
  </si>
  <si>
    <t>Minimum</t>
  </si>
  <si>
    <t>Maximum</t>
  </si>
  <si>
    <t>Sum</t>
  </si>
  <si>
    <t>Count</t>
  </si>
  <si>
    <t>userID</t>
  </si>
  <si>
    <t>placeID</t>
  </si>
  <si>
    <t>rating</t>
  </si>
  <si>
    <t>food_rating</t>
  </si>
  <si>
    <t>service_rating</t>
  </si>
  <si>
    <t>U1077</t>
  </si>
  <si>
    <t>U1067</t>
  </si>
  <si>
    <t>U1103</t>
  </si>
  <si>
    <t>U1107</t>
  </si>
  <si>
    <t>U1044</t>
  </si>
  <si>
    <t>U1060</t>
  </si>
  <si>
    <t>U1123</t>
  </si>
  <si>
    <t>U1026</t>
  </si>
  <si>
    <t>U1021</t>
  </si>
  <si>
    <t>U1083</t>
  </si>
  <si>
    <t>U1108</t>
  </si>
  <si>
    <t>U1012</t>
  </si>
  <si>
    <t>U1093</t>
  </si>
  <si>
    <t>U1030</t>
  </si>
  <si>
    <t>U1127</t>
  </si>
  <si>
    <t>U1100</t>
  </si>
  <si>
    <t>U1133</t>
  </si>
  <si>
    <t>U1023</t>
  </si>
  <si>
    <t>U1080</t>
  </si>
  <si>
    <t>U1063</t>
  </si>
  <si>
    <t>U1074</t>
  </si>
  <si>
    <t>U1020</t>
  </si>
  <si>
    <t>U1055</t>
  </si>
  <si>
    <t>U1053</t>
  </si>
  <si>
    <t>U1088</t>
  </si>
  <si>
    <t>U1014</t>
  </si>
  <si>
    <t>U1056</t>
  </si>
  <si>
    <t>U1134</t>
  </si>
  <si>
    <t>U1126</t>
  </si>
  <si>
    <t>U1018</t>
  </si>
  <si>
    <t>U1119</t>
  </si>
  <si>
    <t>U1076</t>
  </si>
  <si>
    <t>U1022</t>
  </si>
  <si>
    <t>U1116</t>
  </si>
  <si>
    <t>U1075</t>
  </si>
  <si>
    <t>U1115</t>
  </si>
  <si>
    <t>U1024</t>
  </si>
  <si>
    <t>U1132</t>
  </si>
  <si>
    <t>U1004</t>
  </si>
  <si>
    <t>U1120</t>
  </si>
  <si>
    <t>U1037</t>
  </si>
  <si>
    <t>U1035</t>
  </si>
  <si>
    <t>U1036</t>
  </si>
  <si>
    <t>U1038</t>
  </si>
  <si>
    <t>U1071</t>
  </si>
  <si>
    <t>U1084</t>
  </si>
  <si>
    <t>U1106</t>
  </si>
  <si>
    <t>U1079</t>
  </si>
  <si>
    <t>U1045</t>
  </si>
  <si>
    <t>U1009</t>
  </si>
  <si>
    <t>U1016</t>
  </si>
  <si>
    <t>U1095</t>
  </si>
  <si>
    <t>U1099</t>
  </si>
  <si>
    <t>U1040</t>
  </si>
  <si>
    <t>U1110</t>
  </si>
  <si>
    <t>U1121</t>
  </si>
  <si>
    <t>U1042</t>
  </si>
  <si>
    <t>U1054</t>
  </si>
  <si>
    <t>U1111</t>
  </si>
  <si>
    <t>U1015</t>
  </si>
  <si>
    <t>U1001</t>
  </si>
  <si>
    <t>U1048</t>
  </si>
  <si>
    <t>U1085</t>
  </si>
  <si>
    <t>U1109</t>
  </si>
  <si>
    <t>U1078</t>
  </si>
  <si>
    <t>U1102</t>
  </si>
  <si>
    <t>U1122</t>
  </si>
  <si>
    <t>U1138</t>
  </si>
  <si>
    <t>U1033</t>
  </si>
  <si>
    <t>U1003</t>
  </si>
  <si>
    <t>U1091</t>
  </si>
  <si>
    <t>U1086</t>
  </si>
  <si>
    <t>U1137</t>
  </si>
  <si>
    <t>U1061</t>
  </si>
  <si>
    <t>U1046</t>
  </si>
  <si>
    <t>U1041</t>
  </si>
  <si>
    <t>U1090</t>
  </si>
  <si>
    <t>U1025</t>
  </si>
  <si>
    <t>U1059</t>
  </si>
  <si>
    <t>U1006</t>
  </si>
  <si>
    <t>U1131</t>
  </si>
  <si>
    <t>U1058</t>
  </si>
  <si>
    <t>U1002</t>
  </si>
  <si>
    <t>U1096</t>
  </si>
  <si>
    <t>U1136</t>
  </si>
  <si>
    <t>U1097</t>
  </si>
  <si>
    <t>U1010</t>
  </si>
  <si>
    <t>U1013</t>
  </si>
  <si>
    <t>U1028</t>
  </si>
  <si>
    <t>U1070</t>
  </si>
  <si>
    <t>U1117</t>
  </si>
  <si>
    <t>U1125</t>
  </si>
  <si>
    <t>U1005</t>
  </si>
  <si>
    <t>U1113</t>
  </si>
  <si>
    <t>U1104</t>
  </si>
  <si>
    <t>U1052</t>
  </si>
  <si>
    <t>U1008</t>
  </si>
  <si>
    <t>U1101</t>
  </si>
  <si>
    <t>U1098</t>
  </si>
  <si>
    <t>U1087</t>
  </si>
  <si>
    <t>U1039</t>
  </si>
  <si>
    <t>U1011</t>
  </si>
  <si>
    <t>U1032</t>
  </si>
  <si>
    <t>U1066</t>
  </si>
  <si>
    <t>U1072</t>
  </si>
  <si>
    <t>U1081</t>
  </si>
  <si>
    <t>U1007</t>
  </si>
  <si>
    <t>U1129</t>
  </si>
  <si>
    <t>U1051</t>
  </si>
  <si>
    <t>U1064</t>
  </si>
  <si>
    <t>U1114</t>
  </si>
  <si>
    <t>U1130</t>
  </si>
  <si>
    <t>U1043</t>
  </si>
  <si>
    <t>U1069</t>
  </si>
  <si>
    <t>U1050</t>
  </si>
  <si>
    <t>U1124</t>
  </si>
  <si>
    <t>U1094</t>
  </si>
  <si>
    <t>U1029</t>
  </si>
  <si>
    <t>U1112</t>
  </si>
  <si>
    <t>U1057</t>
  </si>
  <si>
    <t>U1017</t>
  </si>
  <si>
    <t>U1092</t>
  </si>
  <si>
    <t>U1065</t>
  </si>
  <si>
    <t>U1068</t>
  </si>
  <si>
    <t>U1082</t>
  </si>
  <si>
    <t>U1034</t>
  </si>
  <si>
    <t>U1089</t>
  </si>
  <si>
    <t>U1027</t>
  </si>
  <si>
    <t>U1118</t>
  </si>
  <si>
    <t>U1031</t>
  </si>
  <si>
    <t>U1105</t>
  </si>
  <si>
    <t>U1049</t>
  </si>
  <si>
    <t>U1019</t>
  </si>
  <si>
    <t>U1047</t>
  </si>
  <si>
    <t>U1128</t>
  </si>
  <si>
    <t>U1062</t>
  </si>
  <si>
    <t>U1135</t>
  </si>
  <si>
    <t>U1073</t>
  </si>
  <si>
    <t>Restaurant Name</t>
  </si>
  <si>
    <t>Average Rating</t>
  </si>
  <si>
    <t>Cost</t>
  </si>
  <si>
    <t>Kiku Cuernavaca</t>
  </si>
  <si>
    <t>$$</t>
  </si>
  <si>
    <t>1.6</t>
  </si>
  <si>
    <t>Tortas Locas Hipocampo</t>
  </si>
  <si>
    <t>1.333333333</t>
  </si>
  <si>
    <t>1.166666667</t>
  </si>
  <si>
    <t>$</t>
  </si>
  <si>
    <t>1.28125</t>
  </si>
  <si>
    <t>1.208333333</t>
  </si>
  <si>
    <t>1.25</t>
  </si>
  <si>
    <t>2</t>
  </si>
  <si>
    <t>Restaurante Marisco Sam</t>
  </si>
  <si>
    <t>1.136363636</t>
  </si>
  <si>
    <t>1.272727273</t>
  </si>
  <si>
    <t>1</t>
  </si>
  <si>
    <t>0.857142857</t>
  </si>
  <si>
    <t>1.428571429</t>
  </si>
  <si>
    <t>0.75</t>
  </si>
  <si>
    <t>0.625</t>
  </si>
  <si>
    <t>0.875</t>
  </si>
  <si>
    <t>0.5</t>
  </si>
  <si>
    <t>0.666666667</t>
  </si>
  <si>
    <t>0.6</t>
  </si>
  <si>
    <t>Gorditas Dona Tota</t>
  </si>
  <si>
    <t>1.5</t>
  </si>
  <si>
    <t>Little Cesarz</t>
  </si>
  <si>
    <t>1.3</t>
  </si>
  <si>
    <t>1.2</t>
  </si>
  <si>
    <t>Mcdonalds Parque Tangamanga</t>
  </si>
  <si>
    <t>0.8</t>
  </si>
  <si>
    <t>0.25</t>
  </si>
  <si>
    <t>$$$</t>
  </si>
  <si>
    <t>1.4</t>
  </si>
  <si>
    <t>Giovannis</t>
  </si>
  <si>
    <t>1.75</t>
  </si>
  <si>
    <t>Mariscos Tia Licha</t>
  </si>
  <si>
    <t>1.666666667</t>
  </si>
  <si>
    <t>Restaurant Teely</t>
  </si>
  <si>
    <t>Restaurante El Reyecito</t>
  </si>
  <si>
    <t>0.777777778</t>
  </si>
  <si>
    <t>Michiko Restaurant Japones</t>
  </si>
  <si>
    <t>El Oceano Dorado</t>
  </si>
  <si>
    <t>Chilis Cuernavaca</t>
  </si>
  <si>
    <t>1.416666667</t>
  </si>
  <si>
    <t>Subway</t>
  </si>
  <si>
    <t>1.111111111</t>
  </si>
  <si>
    <t>Mariscos El Pescador</t>
  </si>
  <si>
    <t>1.692307692</t>
  </si>
  <si>
    <t>1.461538462</t>
  </si>
  <si>
    <t>Cafe Chaires</t>
  </si>
  <si>
    <t>Los Vikingos</t>
  </si>
  <si>
    <t>La Virreina</t>
  </si>
  <si>
    <t>1.533333333</t>
  </si>
  <si>
    <t>1.266666667</t>
  </si>
  <si>
    <t>1.178571429</t>
  </si>
  <si>
    <t>Arrachela Grill</t>
  </si>
  <si>
    <t>Restaurante Tiberius</t>
  </si>
  <si>
    <t>Sanborns Casa Piedra</t>
  </si>
  <si>
    <t>1.555555556</t>
  </si>
  <si>
    <t>Log Yin</t>
  </si>
  <si>
    <t>Restaurant Las Mananitas</t>
  </si>
  <si>
    <t>Restaurant Familiar El Chino</t>
  </si>
  <si>
    <t>Paniroles</t>
  </si>
  <si>
    <t>Mikasa</t>
  </si>
  <si>
    <t>Restaurante Versalles</t>
  </si>
  <si>
    <t>Sushi Itto</t>
  </si>
  <si>
    <t>1.8</t>
  </si>
  <si>
    <t>Restaurant Wu Zhuo Yi</t>
  </si>
  <si>
    <t>1.1</t>
  </si>
  <si>
    <t>Cabana Huasteca</t>
  </si>
  <si>
    <t>1.307692308</t>
  </si>
  <si>
    <t>Restaurante Pueblo Bonito</t>
  </si>
  <si>
    <t>Restaurante Alhondiga</t>
  </si>
  <si>
    <t>Restaurant Oriental Express</t>
  </si>
  <si>
    <t>1.125</t>
  </si>
  <si>
    <t>El Club</t>
  </si>
  <si>
    <t>1.181818182</t>
  </si>
  <si>
    <t>Restaurante El Cielo Potosino</t>
  </si>
  <si>
    <t>1.238095238</t>
  </si>
  <si>
    <t>Abondance Restaurante Bar</t>
  </si>
  <si>
    <t>0.888888889</t>
  </si>
  <si>
    <t>0.916666667</t>
  </si>
  <si>
    <t>La Cantina Restaurante</t>
  </si>
  <si>
    <t>1.28</t>
  </si>
  <si>
    <t>Preambulo Wifi Zone Cafe</t>
  </si>
  <si>
    <t>1.583333333</t>
  </si>
  <si>
    <t>Restaurant Orizatlan</t>
  </si>
  <si>
    <t>Rincon Huasteco</t>
  </si>
  <si>
    <t>Potzocalli</t>
  </si>
  <si>
    <t>Restaurante 75</t>
  </si>
  <si>
    <t>Luna Cafe</t>
  </si>
  <si>
    <t>1.176470588</t>
  </si>
  <si>
    <t>Restaurante Guerra</t>
  </si>
  <si>
    <t>1.363636364</t>
  </si>
  <si>
    <t>Koye Sushi</t>
  </si>
  <si>
    <t>1.714285714</t>
  </si>
  <si>
    <t>0.882352941</t>
  </si>
  <si>
    <t>Restaurante Bar El Gallinero</t>
  </si>
  <si>
    <t>Gorditas Doa Gloria</t>
  </si>
  <si>
    <t>KFC</t>
  </si>
  <si>
    <t>Sirlone</t>
  </si>
  <si>
    <t>Unicols Pizza</t>
  </si>
  <si>
    <t>Hamburguesas Valle Dorado</t>
  </si>
  <si>
    <t>Carls Jr</t>
  </si>
  <si>
    <t>1.388888889</t>
  </si>
  <si>
    <t>Chaires</t>
  </si>
  <si>
    <t>Dominos Pizza</t>
  </si>
  <si>
    <t>Pizzeria Julios</t>
  </si>
  <si>
    <t>1.235294118</t>
  </si>
  <si>
    <t>1.833333333</t>
  </si>
  <si>
    <t>Standard Error</t>
  </si>
  <si>
    <t>Mode</t>
  </si>
  <si>
    <t>Standard Deviation</t>
  </si>
  <si>
    <t>Sample Variance</t>
  </si>
  <si>
    <t>Kurtosis</t>
  </si>
  <si>
    <t>Skewness</t>
  </si>
  <si>
    <t>Largest(5)</t>
  </si>
  <si>
    <t>Smallest(3)</t>
  </si>
  <si>
    <t>Confidence Level(80.0%)</t>
  </si>
  <si>
    <t>Rank</t>
  </si>
  <si>
    <t>Number of Restaurants</t>
  </si>
  <si>
    <t>Horizontal Bar Chart</t>
  </si>
  <si>
    <t>Treemap</t>
  </si>
  <si>
    <t>Puesto De Tacos</t>
  </si>
  <si>
    <t>Restaurant La Chalita</t>
  </si>
  <si>
    <t>Little Pizza Emilio Portes Gil</t>
  </si>
  <si>
    <t>Carnitas Mata</t>
  </si>
  <si>
    <t>Vips</t>
  </si>
  <si>
    <t>Carreton De Flautas Y Migadas</t>
  </si>
  <si>
    <t>Taqueria El Amigo</t>
  </si>
  <si>
    <t>Tacos Abi</t>
  </si>
  <si>
    <t>Pollo Frito Buenos Aires</t>
  </si>
  <si>
    <t>Palomo Tec</t>
  </si>
  <si>
    <t>Puesto De Gorditas</t>
  </si>
  <si>
    <t>Tacos El Guero</t>
  </si>
  <si>
    <t>Restaurant And Bar And Clothesline Carlos N Charlies</t>
  </si>
  <si>
    <t>Carnitas Mata Calle Emilio Portes Gil</t>
  </si>
  <si>
    <t>Cafeteria Cenidet</t>
  </si>
  <si>
    <t>Cafe Ambar</t>
  </si>
  <si>
    <t>Mcdonalds Centro</t>
  </si>
  <si>
    <t>Hamburguesas La Perica</t>
  </si>
  <si>
    <t>Rincon Del Bife</t>
  </si>
  <si>
    <t>Tacos Correcaminos</t>
  </si>
  <si>
    <t>Tacos De La Estacion</t>
  </si>
  <si>
    <t>Tortas Hawai</t>
  </si>
  <si>
    <t>Tacos De Barbacoa Enfrente Del Tec</t>
  </si>
  <si>
    <t>Churchs</t>
  </si>
  <si>
    <t>Restaurante La Cantina</t>
  </si>
  <si>
    <t>Restaurant Los Pinos</t>
  </si>
  <si>
    <t>Restaurante La Parroquia Potosina</t>
  </si>
  <si>
    <t>La Perica Hamburguesa</t>
  </si>
  <si>
    <t>Gordas De Morales</t>
  </si>
  <si>
    <t>Cafeteria Y Restaurant El Pacifico</t>
  </si>
  <si>
    <t>Restaurant Bar Coty Y Pablo</t>
  </si>
  <si>
    <t>El Cotorreo</t>
  </si>
  <si>
    <t>Carnitas Mata  Calle 16 De Septiembre</t>
  </si>
  <si>
    <t>El Rincon De San Francisco</t>
  </si>
  <si>
    <t>Restaurante De Mariscos La Langosta</t>
  </si>
  <si>
    <t>El Rincón De San Francisco</t>
  </si>
  <si>
    <t>La Estrella De Dimas</t>
  </si>
  <si>
    <t>Restaurante Bar Fu-Hao</t>
  </si>
  <si>
    <t>Restaurante Casa De Las Flores</t>
  </si>
  <si>
    <t>La Fontana Pizza Restaurante And Cafe</t>
  </si>
  <si>
    <t>El Herradero Restaurante And Bar</t>
  </si>
  <si>
    <t>Pizza Clasica</t>
  </si>
  <si>
    <t>Restaurant De Mariscos De Picon</t>
  </si>
  <si>
    <t>Restaurante La Estrella De Dima</t>
  </si>
  <si>
    <t>Restaurante Y Pescaderia Tampico</t>
  </si>
  <si>
    <t>La Cantina</t>
  </si>
  <si>
    <t>Restaurant Bar Hacienda Los Martinez</t>
  </si>
  <si>
    <t>El Angel Restaurante</t>
  </si>
  <si>
    <t>La Cochinita Pibil Restaurante Yucateco</t>
  </si>
  <si>
    <t>Los Toneles</t>
  </si>
  <si>
    <t>Restaurante El Chivero S.A. De C.V.</t>
  </si>
  <si>
    <t>Restaurant Los Compadres</t>
  </si>
  <si>
    <t>Restaurant El Muladar De Calzada</t>
  </si>
  <si>
    <t>Restaurante La Gran Via</t>
  </si>
  <si>
    <t>Cenaduria El Rincón De Tlaquepaque</t>
  </si>
  <si>
    <t>El Lechon Potosino</t>
  </si>
  <si>
    <t>Don Burguers</t>
  </si>
  <si>
    <t>La Posada Del Virrey</t>
  </si>
  <si>
    <t>El Mundo De La Pasta</t>
  </si>
  <si>
    <t>Tortas Y Hamburguesas El Gordo</t>
  </si>
  <si>
    <t>Shi Ro Ie</t>
  </si>
  <si>
    <t>Sirloin Stockade</t>
  </si>
  <si>
    <t>Dairy Queen</t>
  </si>
  <si>
    <t>Hamburguesas Saul</t>
  </si>
  <si>
    <t>Crudalia</t>
  </si>
  <si>
    <t>Cafe Punta Del Cielo</t>
  </si>
  <si>
    <t>El Pueblito</t>
  </si>
  <si>
    <t>Rockabilly</t>
  </si>
  <si>
    <t>La Parroquia</t>
  </si>
  <si>
    <t>Emilianos</t>
  </si>
  <si>
    <t>Tacos Los Volcanes</t>
  </si>
  <si>
    <t>Mexico</t>
  </si>
  <si>
    <t>Cuernavaca</t>
  </si>
  <si>
    <t>Morelos</t>
  </si>
  <si>
    <t>Ciudad Victoria</t>
  </si>
  <si>
    <t>Tamaulipas</t>
  </si>
  <si>
    <t>Jiutepec</t>
  </si>
  <si>
    <t>geoplaces2.latitude</t>
  </si>
  <si>
    <t>geoplaces2.longitude</t>
  </si>
  <si>
    <t>geoplaces2.name</t>
  </si>
  <si>
    <t>geoplaces2.address</t>
  </si>
  <si>
    <t>geoplaces2.city</t>
  </si>
  <si>
    <t>geoplaces2.state</t>
  </si>
  <si>
    <t>geoplaces2.country</t>
  </si>
  <si>
    <t>geoplaces2.zip</t>
  </si>
  <si>
    <t>geoplaces2.PriceDollar</t>
  </si>
  <si>
    <t>Restaurante de Mariscos la Langosta</t>
  </si>
  <si>
    <t>Cordillera de Los Alpes 675 Loma Verde</t>
  </si>
  <si>
    <t>San Luis Potosí</t>
  </si>
  <si>
    <t>dairy queen</t>
  </si>
  <si>
    <t/>
  </si>
  <si>
    <t>Escalerillas</t>
  </si>
  <si>
    <t>Cordillera de Los Alpes 160 Lomas 2 Seccion</t>
  </si>
  <si>
    <t>Gordas de morales</t>
  </si>
  <si>
    <t>La Estrella de Dimas</t>
  </si>
  <si>
    <t>Av. de los Pintores</t>
  </si>
  <si>
    <t>El Mundo de la Pasta</t>
  </si>
  <si>
    <t>Rio Papaloapan 265 Lomas de San Luis (3)</t>
  </si>
  <si>
    <t>Av. V. Carranza</t>
  </si>
  <si>
    <t>Lateral Salvador Nava Martinez 3145</t>
  </si>
  <si>
    <t>La Fontana Pizza Restaurante and Cafe</t>
  </si>
  <si>
    <t>Satelite 606 Satelite</t>
  </si>
  <si>
    <t>emilianos</t>
  </si>
  <si>
    <t>venustiano carranza</t>
  </si>
  <si>
    <t>la Cochinita Pibil Restaurante Yucateco</t>
  </si>
  <si>
    <t>Venustiano Carranza 2175 Jardin</t>
  </si>
  <si>
    <t>tacos los volcanes</t>
  </si>
  <si>
    <t>avenida hivno nacional</t>
  </si>
  <si>
    <t>Agricultura 595 del Valle</t>
  </si>
  <si>
    <t>Venustiano Carranza 1809 C Polanco</t>
  </si>
  <si>
    <t>la Cantina</t>
  </si>
  <si>
    <t>Capitan Caldera No. 420 Tequisqueapan</t>
  </si>
  <si>
    <t>Munoz Sn Centro</t>
  </si>
  <si>
    <t>El angel Restaurante</t>
  </si>
  <si>
    <t>Venustiano Carranza 1625 Jardin</t>
  </si>
  <si>
    <t>Restaurante la Parroquia Potosina</t>
  </si>
  <si>
    <t>Venustiano Carranza 303 Centro</t>
  </si>
  <si>
    <t>Restaurante Bar Fu-hao</t>
  </si>
  <si>
    <t>Jesus Goytortua 390 Tangamanga</t>
  </si>
  <si>
    <t>Nereo Rodriguez Barragan 450 E Centro</t>
  </si>
  <si>
    <t>los Toneles</t>
  </si>
  <si>
    <t>Estatuto Juridico 1040 Burocratas</t>
  </si>
  <si>
    <t>Himno Nacional 100 Avenida</t>
  </si>
  <si>
    <t>Restaurante El Chivero S.A. de C.V.</t>
  </si>
  <si>
    <t>Angel Veral 328 Altamira</t>
  </si>
  <si>
    <t>Restaurante Casa de las Flores</t>
  </si>
  <si>
    <t>General Mariano Arista 1205 Barrio de Tequisquiap</t>
  </si>
  <si>
    <t>shi ro ie</t>
  </si>
  <si>
    <t>Himno Nacional 2104 Tangamanga</t>
  </si>
  <si>
    <t>Cuauhtemoc 455</t>
  </si>
  <si>
    <t>Restaurant Bar Hacienda los Martinez</t>
  </si>
  <si>
    <t>Santos Degollado 745 los Alamitos</t>
  </si>
  <si>
    <t>Anahuac 805</t>
  </si>
  <si>
    <t>crudalia</t>
  </si>
  <si>
    <t>la parroquia</t>
  </si>
  <si>
    <t>Av. Carranza 830</t>
  </si>
  <si>
    <t>La Posada del Virrey</t>
  </si>
  <si>
    <t>VIPS</t>
  </si>
  <si>
    <t>NICOLAS ZAPATA 300</t>
  </si>
  <si>
    <t>sevilla y olmedo 715 a</t>
  </si>
  <si>
    <t>puesto de tacos</t>
  </si>
  <si>
    <t>esquina santos degollado y leon guzman</t>
  </si>
  <si>
    <t>Venustiano Carranza 719 Centro</t>
  </si>
  <si>
    <t>cafe punta del cielo</t>
  </si>
  <si>
    <t>Restaurante la Gran Via</t>
  </si>
  <si>
    <t>Venustiano Carranza 560 Centro</t>
  </si>
  <si>
    <t xml:space="preserve">rockabilly </t>
  </si>
  <si>
    <t>agustin de iturbide</t>
  </si>
  <si>
    <t>Julian de Los Reyes 400 Centro</t>
  </si>
  <si>
    <t>Ignacio Allende 785 Centro</t>
  </si>
  <si>
    <t>El Rincon de San Francisco</t>
  </si>
  <si>
    <t>1a. de Lozada 1</t>
  </si>
  <si>
    <t>Restaurant la Chalita</t>
  </si>
  <si>
    <t>Guajardo Sn San Luis Potosi Centro</t>
  </si>
  <si>
    <t>Francisco I. Madero 215</t>
  </si>
  <si>
    <t>Ignacio Aldama 300 Centro</t>
  </si>
  <si>
    <t>Francisco I. Madero 145 Centro</t>
  </si>
  <si>
    <t>el pueblito</t>
  </si>
  <si>
    <t>Universidad 169</t>
  </si>
  <si>
    <t>Alhondiga 62 Centro</t>
  </si>
  <si>
    <t>Restaurant de Mariscos de Picon</t>
  </si>
  <si>
    <t>Miguel Barragan 46 Centro</t>
  </si>
  <si>
    <t>Plaza del Carmen</t>
  </si>
  <si>
    <t>Pascual M. Hernandez 240</t>
  </si>
  <si>
    <t>Pascual M. Hernandez 210 Centro</t>
  </si>
  <si>
    <t>Mexico 2015 Providencia</t>
  </si>
  <si>
    <t>Cafeteria y Restaurant El Pacifico</t>
  </si>
  <si>
    <t>Constitucion 200 Centro</t>
  </si>
  <si>
    <t>Tangamanga 7 Tangamanga</t>
  </si>
  <si>
    <t>Restaurant El Muladar de Calzada</t>
  </si>
  <si>
    <t>De Guadalupe 460 San Miguelito</t>
  </si>
  <si>
    <t>20 de Noviembre 1817 Tlaxcala</t>
  </si>
  <si>
    <t>Restaurante la Estrella de Dima</t>
  </si>
  <si>
    <t>Soledad Sn Arboledas de Soledad</t>
  </si>
  <si>
    <t>Soledad de Graciano Sánchez</t>
  </si>
  <si>
    <t>Restaurant los Compadres</t>
  </si>
  <si>
    <t>Camino a Simon Diaz 155 Centro</t>
  </si>
  <si>
    <t>Mexico 810 Centro</t>
  </si>
  <si>
    <t>Hamburguesas saul</t>
  </si>
  <si>
    <t>Av. Saan Luis enttre moctezuma y salinas</t>
  </si>
  <si>
    <t>El Herradero Restaurante and Bar</t>
  </si>
  <si>
    <t>Costado Sur Central Camionera Km 2</t>
  </si>
  <si>
    <t>Industrias 908 Valle Dorado</t>
  </si>
  <si>
    <t>pizza clasica</t>
  </si>
  <si>
    <t>524 Soledad de Graciano Sanchez</t>
  </si>
  <si>
    <t xml:space="preserve">el lechon potosino </t>
  </si>
  <si>
    <t>circuito oriente esq. carretera 57</t>
  </si>
  <si>
    <t>carr. mexico</t>
  </si>
  <si>
    <t>don burguers</t>
  </si>
  <si>
    <t>r.b. anaya esq. florencia</t>
  </si>
  <si>
    <t>Av. Coral</t>
  </si>
  <si>
    <t>Tortas y hamburguesas el gordo</t>
  </si>
  <si>
    <t>Ricardo B. Anaya</t>
  </si>
  <si>
    <t>sirloin stockade</t>
  </si>
  <si>
    <t>Carretera Central Sn</t>
  </si>
  <si>
    <t>Restaurante y Pescaderia Tampico</t>
  </si>
  <si>
    <t>Ricardo B. Anaya 2700 Estrella de Oriente</t>
  </si>
  <si>
    <t>Villa de Pozos 4497 Villa de Pozos</t>
  </si>
  <si>
    <t>la Estrella de Dimas</t>
  </si>
  <si>
    <t>Villa de Pozos 192 Villa de Pozos</t>
  </si>
  <si>
    <t>Restaurante la Cantina</t>
  </si>
  <si>
    <t>De La Estrella 2005 Estrella de Oriente</t>
  </si>
  <si>
    <t>Cenaduria El Rincón de Tlaquepaque</t>
  </si>
  <si>
    <t>av. seminario</t>
  </si>
  <si>
    <t>La Pradera</t>
  </si>
  <si>
    <t>Emiliano Zapata No. 825 Tlaltenongo</t>
  </si>
  <si>
    <t>Ricardo Linares 107</t>
  </si>
  <si>
    <t>Restaurant and Bar and Clothesline Carlos N Charlies</t>
  </si>
  <si>
    <t>Domingo 10 711 El Empleado</t>
  </si>
  <si>
    <t>McDonalds Centro</t>
  </si>
  <si>
    <t>Rayon sn col. Centro</t>
  </si>
  <si>
    <t xml:space="preserve">avenida salvador montiel </t>
  </si>
  <si>
    <t>Himno nacional esq. Blvd. Juarez</t>
  </si>
  <si>
    <t>Restaurant los Pinos</t>
  </si>
  <si>
    <t>Federal Mexico - Acapulco 10 3 de Mayo</t>
  </si>
  <si>
    <t>Rio Mayo Colonia Vista Hermosa Esq. Rio Balsas</t>
  </si>
  <si>
    <t>Rio Mayo 17 Vista Hermosa</t>
  </si>
  <si>
    <t>Libramiento Burgos Colonia Las Animas</t>
  </si>
  <si>
    <t>Cafeteria cenidet</t>
  </si>
  <si>
    <t>Interior Internado Palmira SN</t>
  </si>
  <si>
    <t>Lomas del Mirador</t>
  </si>
  <si>
    <t>Rincon del Bife</t>
  </si>
  <si>
    <t>El cotorreo</t>
  </si>
  <si>
    <t>Emiliano Zapata Col. Tres de Mayo</t>
  </si>
  <si>
    <t>69 Tres De Mayo</t>
  </si>
  <si>
    <t>Revolucion</t>
  </si>
  <si>
    <t xml:space="preserve">Taqueria EL amigo </t>
  </si>
  <si>
    <t>Calle Mezquite Fracc Framboyanes</t>
  </si>
  <si>
    <t>36 Sur Civac</t>
  </si>
  <si>
    <t>vips</t>
  </si>
  <si>
    <t>tacos abi</t>
  </si>
  <si>
    <t>puesto de gorditas</t>
  </si>
  <si>
    <t>frente al tecnologico</t>
  </si>
  <si>
    <t>Carreton de Flautas y Migadas</t>
  </si>
  <si>
    <t>40 Norte Civac 1RA. Seccion</t>
  </si>
  <si>
    <t>Pollo_Frito_Buenos_Aires</t>
  </si>
  <si>
    <t>tampico</t>
  </si>
  <si>
    <t>tacos de barbacoa enfrente del Tec</t>
  </si>
  <si>
    <t>Hamburguesas La perica</t>
  </si>
  <si>
    <t>cd. mier</t>
  </si>
  <si>
    <t>carnitas_mata</t>
  </si>
  <si>
    <t>lic. Emilio portes gil</t>
  </si>
  <si>
    <t>carnitas mata calle Emilio Portes Gil</t>
  </si>
  <si>
    <t>Emilio Portes Gil</t>
  </si>
  <si>
    <t>palomo tec</t>
  </si>
  <si>
    <t>blvrd emilio portes gil</t>
  </si>
  <si>
    <t>little pizza Emilio Portes Gil</t>
  </si>
  <si>
    <t>calle emilio portes gil</t>
  </si>
  <si>
    <t>Paseo de las Fuentes</t>
  </si>
  <si>
    <t>Restaurant Bar Coty y Pablo</t>
  </si>
  <si>
    <t>Paseo de Las Fuentes 24 Pedregal de Las Fuentes</t>
  </si>
  <si>
    <t>tacos de la estacion</t>
  </si>
  <si>
    <t>TACOS EL GUERO</t>
  </si>
  <si>
    <t>tortas hawai</t>
  </si>
  <si>
    <t>churchs</t>
  </si>
  <si>
    <t>la perica hamburguesa</t>
  </si>
  <si>
    <t>TACOS CORRECAMINOS</t>
  </si>
  <si>
    <t>Zaragoza entre Francisco Zarco y Lopez Velarde</t>
  </si>
  <si>
    <t>Carnitas Mata  Calle 16 de Septiembre</t>
  </si>
  <si>
    <t>16 de Septiembre</t>
  </si>
  <si>
    <t>cafe ambar</t>
  </si>
  <si>
    <t>Search by Name</t>
  </si>
  <si>
    <t>RowNum</t>
  </si>
  <si>
    <t>PlaceID</t>
  </si>
  <si>
    <t>Latitude</t>
  </si>
  <si>
    <t>Longitude</t>
  </si>
  <si>
    <t>City</t>
  </si>
  <si>
    <t>First Word</t>
  </si>
  <si>
    <t>Last Word</t>
  </si>
  <si>
    <t>Number of Ratings</t>
  </si>
  <si>
    <t>Name</t>
  </si>
  <si>
    <t>Point</t>
  </si>
  <si>
    <t>Percent</t>
  </si>
  <si>
    <t>Average of rating</t>
  </si>
  <si>
    <t>el lechon potosino</t>
  </si>
  <si>
    <t>rockabilly</t>
  </si>
  <si>
    <t>Taqueria EL amigo</t>
  </si>
  <si>
    <t>PointID</t>
  </si>
  <si>
    <t>Price</t>
  </si>
  <si>
    <t>HasZipCode</t>
  </si>
  <si>
    <t>State</t>
  </si>
  <si>
    <t>Country</t>
  </si>
  <si>
    <t>HasZip</t>
  </si>
  <si>
    <t>Cost (Number of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</si>
</sst>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s>
  <fills count="3">
    <fill>
      <patternFill patternType="none"/>
    </fill>
    <fill>
      <patternFill patternType="gray125"/>
    </fill>
    <fill>
      <patternFill patternType="solid">
        <fgColor theme="8" tint="0.59999389629810485"/>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style="thin">
        <color theme="9" tint="0.39997558519241921"/>
      </top>
      <bottom style="thin">
        <color theme="9" tint="0.39997558519241921"/>
      </bottom>
      <diagonal/>
    </border>
  </borders>
  <cellStyleXfs count="1">
    <xf numFmtId="0" fontId="0" fillId="0" borderId="0"/>
  </cellStyleXfs>
  <cellXfs count="17">
    <xf numFmtId="0" fontId="0" fillId="0" borderId="0" xfId="0"/>
    <xf numFmtId="0" fontId="0" fillId="0" borderId="0" xfId="0" applyAlignment="1">
      <alignment horizontal="center"/>
    </xf>
    <xf numFmtId="0" fontId="0" fillId="0" borderId="1" xfId="0" applyBorder="1"/>
    <xf numFmtId="0" fontId="2" fillId="0" borderId="2" xfId="0" applyFont="1" applyBorder="1" applyAlignment="1">
      <alignment horizontal="center"/>
    </xf>
    <xf numFmtId="0" fontId="0" fillId="0" borderId="0" xfId="0" applyAlignment="1">
      <alignment horizontal="left"/>
    </xf>
    <xf numFmtId="0" fontId="0" fillId="0" borderId="0" xfId="0" pivotButton="1"/>
    <xf numFmtId="0" fontId="1" fillId="2" borderId="0" xfId="0" applyFont="1" applyFill="1" applyAlignment="1">
      <alignment horizontal="center"/>
    </xf>
    <xf numFmtId="0" fontId="0" fillId="0" borderId="0" xfId="0" applyNumberFormat="1"/>
    <xf numFmtId="0" fontId="0" fillId="0" borderId="3" xfId="0" applyNumberFormat="1" applyFont="1" applyBorder="1"/>
    <xf numFmtId="0" fontId="0" fillId="0" borderId="0" xfId="0" applyFill="1" applyBorder="1" applyAlignment="1"/>
    <xf numFmtId="0" fontId="0" fillId="0" borderId="0" xfId="0" applyNumberFormat="1" applyFill="1" applyBorder="1" applyAlignment="1"/>
    <xf numFmtId="10" fontId="0" fillId="0" borderId="0" xfId="0" applyNumberFormat="1" applyFill="1" applyBorder="1" applyAlignment="1"/>
    <xf numFmtId="0" fontId="0" fillId="0" borderId="1" xfId="0" applyFill="1" applyBorder="1" applyAlignment="1"/>
    <xf numFmtId="0" fontId="0" fillId="0" borderId="1" xfId="0" applyNumberFormat="1" applyFill="1" applyBorder="1" applyAlignment="1"/>
    <xf numFmtId="10" fontId="0" fillId="0" borderId="1" xfId="0" applyNumberFormat="1" applyFill="1" applyBorder="1" applyAlignment="1"/>
    <xf numFmtId="0" fontId="2" fillId="0" borderId="2" xfId="0" applyFont="1" applyFill="1" applyBorder="1" applyAlignment="1">
      <alignment horizontal="center"/>
    </xf>
    <xf numFmtId="0" fontId="1" fillId="0" borderId="0" xfId="0" applyFont="1" applyFill="1" applyBorder="1" applyAlignmen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1" Type="http://schemas.openxmlformats.org/officeDocument/2006/relationships/pivotCacheDefinition" Target="pivotCache/pivotCacheDefinition2.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3" Type="http://schemas.openxmlformats.org/officeDocument/2006/relationships/customXml" Target="../customXml/item32.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52"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[99S-assessment-restaurant-ratings-KEY - Copy.xlsx]Visualizations!PivotTable3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Ratings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Visualizations!$B$20</c:f>
              <c:strCache>
                <c:ptCount val="1"/>
                <c:pt idx="0">
                  <c:v>Total</c:v>
                </c:pt>
              </c:strCache>
            </c:strRef>
          </c:tx>
          <c:spPr>
            <a:solidFill>
              <a:schemeClr val="accent1"/>
            </a:solidFill>
            <a:ln>
              <a:noFill/>
            </a:ln>
            <a:effectLst/>
          </c:spPr>
          <c:invertIfNegative val="0"/>
          <c:cat>
            <c:strRef>
              <c:f>Visualizations!$A$21:$A$26</c:f>
              <c:strCache>
                <c:ptCount val="6"/>
                <c:pt idx="0">
                  <c:v>Escalerillas</c:v>
                </c:pt>
                <c:pt idx="1">
                  <c:v>Jiutepec</c:v>
                </c:pt>
                <c:pt idx="2">
                  <c:v>Soledad de Graciano Sánchez</c:v>
                </c:pt>
                <c:pt idx="3">
                  <c:v>Cuernavaca</c:v>
                </c:pt>
                <c:pt idx="4">
                  <c:v>Ciudad Victoria</c:v>
                </c:pt>
                <c:pt idx="5">
                  <c:v>San Luis Potosí</c:v>
                </c:pt>
              </c:strCache>
            </c:strRef>
          </c:cat>
          <c:val>
            <c:numRef>
              <c:f>Visualizations!$B$21:$B$26</c:f>
              <c:numCache>
                <c:formatCode>General</c:formatCode>
                <c:ptCount val="6"/>
                <c:pt idx="0">
                  <c:v>6</c:v>
                </c:pt>
                <c:pt idx="1">
                  <c:v>19</c:v>
                </c:pt>
                <c:pt idx="2">
                  <c:v>29</c:v>
                </c:pt>
                <c:pt idx="3">
                  <c:v>100</c:v>
                </c:pt>
                <c:pt idx="4">
                  <c:v>121</c:v>
                </c:pt>
                <c:pt idx="5">
                  <c:v>886</c:v>
                </c:pt>
              </c:numCache>
            </c:numRef>
          </c:val>
          <c:extLst>
            <c:ext xmlns:c16="http://schemas.microsoft.com/office/drawing/2014/chart" uri="{C3380CC4-5D6E-409C-BE32-E72D297353CC}">
              <c16:uniqueId val="{00000002-2E0E-49FA-A808-EB35E5F80FBE}"/>
            </c:ext>
          </c:extLst>
        </c:ser>
        <c:dLbls>
          <c:showLegendKey val="0"/>
          <c:showVal val="0"/>
          <c:showCatName val="0"/>
          <c:showSerName val="0"/>
          <c:showPercent val="0"/>
          <c:showBubbleSize val="0"/>
        </c:dLbls>
        <c:gapWidth val="182"/>
        <c:axId val="1202625535"/>
        <c:axId val="1202619711"/>
      </c:barChart>
      <c:catAx>
        <c:axId val="120262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19711"/>
        <c:crosses val="autoZero"/>
        <c:auto val="1"/>
        <c:lblAlgn val="ctr"/>
        <c:lblOffset val="100"/>
        <c:noMultiLvlLbl val="0"/>
      </c:catAx>
      <c:valAx>
        <c:axId val="1202619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2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Histogram of Average Ratings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Average Ratings</a:t>
          </a:r>
        </a:p>
      </cx:txPr>
    </cx:title>
    <cx:plotArea>
      <cx:plotAreaRegion>
        <cx:series layoutId="clusteredColumn" uniqueId="{E2B67BDB-F085-45F9-89E2-2B1AC07640D2}">
          <cx:tx>
            <cx:txData>
              <cx:f>_xlchart.v1.1</cx:f>
              <cx:v>Average of rating</cx:v>
            </cx:txData>
          </cx:tx>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_xlchart.v1.10</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Ratings by Restaurant</a:t>
            </a:r>
          </a:p>
        </cx:rich>
      </cx:tx>
    </cx:title>
    <cx:plotArea>
      <cx:plotAreaRegion>
        <cx:series layoutId="treemap" uniqueId="{FA14DC40-6852-44D3-A215-D72579CE4AAF}">
          <cx:tx>
            <cx:txData>
              <cx:f>_xlchart.v1.9</cx:f>
              <cx:v>Number of Ratings</cx:v>
            </cx:txData>
          </cx:tx>
          <cx:dataId val="0"/>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Number of Restaurants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Restaurants by State</a:t>
          </a:r>
        </a:p>
      </cx:txPr>
    </cx:title>
    <cx:plotArea>
      <cx:plotAreaRegion>
        <cx:series layoutId="regionMap" uniqueId="{5C137524-4FE6-4EB3-BA4A-182C92436CB3}">
          <cx:tx>
            <cx:txData>
              <cx:f>_xlchart.v5.18</cx:f>
              <cx:v>Number of Restaurants</cx:v>
            </cx:txData>
          </cx:tx>
          <cx:dataId val="0"/>
          <cx:layoutPr>
            <cx:geography cultureLanguage="en-US" cultureRegion="US" attribution="Powered by Bing">
              <cx:geoCache provider="{E9337A44-BEBE-4D9F-B70C-5C5E7DAFC167}">
                <cx:binary>3HrZkt06st2vKPRs6mAiQHT06Qhz2PPeNWt6YZRKJYITQJAACeKf7pM/4f6YUaUz6dzudnfYfrBV
KhQHgBgSyMy1Mv/65P7y1D0/jm9c38npL0/u57fCmOEvP/00PYnn/nF619dPo5rUN/PuSfU/qW/f
6qfnn76Oj0stq58QgOSnJ/E4mmf39m9/DV+rntVJPT2aWskb+zyut8+T7cz0T9793VdvnpSV5qV5
Fb7089vzs6uf1Ns3j1/7Wub1ZMb6ycCf3949yjcnW09vrpVR03/+x9s3z9LUZr1fh+ef3/5Q++2b
n/7c1X8Z1psujNzYr6EtQu/iJCaU4uTtm07J6pfnEQTgHYE0hjAmv3Z3eexDk39nMK9Defz6dXye
pjCr179/7ws/TCFUOF2//UdrU08q+75qmXqZwfnj65R/+lEqf/vrnx6ERfjTkz8I7s8r9r969Y/G
9sM0gtzOanzu1PTr+v3viwsm7xhBgNGEgdd/6Eepcf4OMMLjJPn+GsS/9v1ddv/CgP6+yH5r+MMU
wwyvbv+/kNT9Y/9ou3p4/D8oLETeIUZYwvifhJS8owxSGMf8+z/6o5D+tbH8fTn9se2fRHX/38/X
d/9PCuuPyu4HjfnvKjv8jmMcc5gQFDQbpuxHwUAQtCHg9OUHEMJROF3f+/7l9Pyinv/xeP6+UH5V
6z+M/Xdt/39Ho/1jbfebPcgfzWPxakj+oPD++dtfNeWfmv4ze/R9tfZfg7EhgOE/yOzlIz8s8NWj
e3x6/HXR/9Dk+XEyP7+NOH6XYIoJJwnDgNAkGK3l+furJIiOBksGEIgBS2CQnVSjET+/DUqTxjjG
nMYs5oi9jGFS9vVVHF5RzDlDNKEs/Pxm369Vt1ZK/rYcv9y/kba/VrU0U/gwTeDbN8P3ii+jjSGl
BMMwzfAH8ZiRMMDh6fE2eBEv9f+bEy6SSLJ2x/rli+g9yJCzzW44jUqOuQIm2YJ2KLeJG1weLyKv
vXBpJCgrgOyWbRPhmxGjp7GO6v2EEpItdkFFx5QIFcRth9U3bsuDmW25g2vjt2vLbimb8IH40W4x
H+/NYl1u9bDkcDb7JSzK56jK2ya+oTTiZyRmXyyjnovZaLHjVuQgikymkghuq2gVmZrg9eoFziqB
5D4MPEq1dCeo3bqLdbIDQJ2bmePr2g1RCkuvTxhnM1jEZSyrNbWJctc6qefUAr5zkI5bZ8JU5QJQ
mCsZd3JInkcSbcKJ5Gcul6/TutCTEi07rZQ+yFaU29dHnY5T3JPQzPBvVKusH8sTgj4uYh6Jgpej
Szsz99t4oPTU1/N46svi9UYt1heMLFPuYxOlTrJkZ+e+Soc+PuF2aI6o2VXV0l0nZ97psADG3utR
kGJeWzunqgdk1w7DkNLSinSVuNxCoq9Rj/otiaM4S2oFL4knT2HFD4hN6CySerpP8HTgRqfjIECR
zBCeXck+V621V6yckp0b7peqYdfQdsUSTeRQ6VmlUsfiphkqV3R+zSxv4IYsnGdSwvNAngmopiO1
ywlLNhf90j4g7PlOtfxYUeaOQ/PAQLLcogUd16qfD/X80IXTssWekZyvfMw0TcjZI33T9dDu2UT6
SztEj7Kq/LZseHxqWE9PAGm8TWT7uFiST2vZnhLL3eW1kIlcL567AjcV2TUz9YdENuDwelW+XPU8
flwQQoeItyqtO52klWkyICag0qYtr9YOJYd+8TYl8QI2pSrn7SL79xGuwJG/FK9XvxdLxKIDBIcE
GnPErjXHWc+8sAO1KUhGcAEtyqCJfOYRDBsqnjPYgbDzarWt4wWmknWfPK2eZQxtRoZ52JYrNjmi
5kZGkcgS4MUNlJhf06JveXPSSdxvNVo/2CQSJzcM9ammIpxN+uLtcXNbtsuF0A5kvm9wYUQPsyUJ
hwquNNqYqXtoZ3sX5J0r6Ma8GtSU4g5HW0tg5iEVmxWA+UKbtj7GVNdl2jSqLmLXR5cElvc6mvtc
e+qyCEF719GDGfFYhKokYyvstlzY3M+0SiGEl3CGx4NJ5JzVCZ5TY2uacirJbd3CMIuwaZFG8Zba
LvOL31elLS91ErkCwX7eEv8ZNn2V2WHVZ+VyzjqfTYCwE2ja5BiX+rqDyO/h2NYpcmVUeGyivern
W5ACIedDRVic96xPcTlkI2iLasTr3rf1kMt12k1SzYe+K1kOvAJZXJX5KqTedSyp01q4g8LTfBpo
2MuzNnbTN0OU0YioQqn+HLsBFk5Du4tgbvmUVapr98qRerv0W1ZCekS6LdY1SsVq+00yumGjrT8b
LG9L2AyZqfvuWkB5y2a3GU2Jr51Da+pNS7a44W3uSqTytbTLHln3rQ0qNXNBYgVNzJqieTBBonxb
Qy2K1WidRZ58kcmAPie42dV0SsdZgqdyATDF4dxavqa17kxO6exulkQmmaO02/QqaVMVY5bWCaFp
GcUwb+ouOhOoD1S2d3QcyhQa0GcWq/5kIetPpl/D1cvt96uXZ0k0Jptak60dggVQfXtByxKKKmku
r7dg8e7Uxj618fKxAyXad0HmV68FrzXaYqlB2ifxL89UFY7lLo7t59rR+QQ8GO+kHuzOs9Fk7ZTo
O2Ed3smG2AyUWcen+V4TVN5Psz/CCrbXWizRfcNUn8Z1/UV1Uca6FR3QzJqDHw80Ws9EwKrglMZ5
Eg9d0WhLrhv31I3ygJLKHadGHQOmWVKNKpIOXe1zC6K5WJWTexaNKmsQ34IotjceD5mAsD6oFdCC
zM5lRiXokDj3Qcpyz32P9xWvdOoTSLfJ4KJL25i0ohXNUdeQfJxUt4kTv4njOgUr2Oq+rDdLcAiL
scQZFT3OZDvXOWTNmi4CLlkvlkIlo7oBa7tkqAyd9sgmuR3U0UienKU/ThCBTejc5ZLsnF/GPDL9
nLZmHlI1NmI7ii6NBqx3FZvyIWiDOREgZbpXaV/jaMNl/cHwud9xk5WC6T0bwQ3ApNx1eC38nLiU
lKbfRrScN1GNNhrwOQNjUm/FeazGzczAWrQt1we9tAepQA5AWxVBGCLoD+y2aqk/aoW78xSPWTh+
Teqb6D0JvnKxWHoOBt3nRKgkT6Z0TeJNH6Dm3jrrtiUTZ78SmlW9jnKwjX2DMla5KPWLnne6mrbD
KOp9optNsFVxMDzDlVmnk+6nKhtQ09zaI8LoamjEnKFmvmM1H65dh13G7fSN9aVI8WjUYe3mgrVN
nzlRgmyJiN53o7+CyZwcYKf3k57PHEETnKUmhVUdH8XKQBHUqc6m2raXbioPU6XrDYvtknZTrG64
MHuBkouSa7efaZfWrNYXjeXXcYzguYqCelPxUp7H+KEyCJ6lUCnqE3jFmqa/GinM6mG0N9GCyk0/
jj7TA1wvIOip0vDppprgkEEyg806x+bKDCgsr+52XSODPnVdtaeYXSAm/ZXttN7KVpJ8nnkug43/
bEbe5NxHy6XqknnX03ZT+XHd1j0TF08at1nKKRNhSz9w4FK4unO5lONj34YeCG6yqHFgNwcPeCeS
sMcGQ1lY624e0/HlkiUSpPGk4IbqqjoviboeIJGpSeh01FWwqZz6ZFtBf+pXvCXVGYuu/QKD34W1
OhhWqdzMZMoVmsBdF9fZ1JSXaZDzTnWkP7peyKMDK1VpiVoWyohOzeb13e9F/1K1wi/v2STC6tbN
wTmdsOx7o99rfr//XvX7tYtRaPa9CzqXwZMLZ/X1g39u9b3rP7b9vQYV07hbmuG9W2F8kq40KUeN
3UsCDlatV3ogJI+d+wZYJYpRgTMKln9jzHTfwojeqppsu+iwNNX0ZR1UlJG55XllVRrPil0zH8yi
DGdzD+Pap0tM7a2N6zUdVDJtGrsMhcQVLupWqcwqJw5wYfHGKtQ+eAS+VJ7pr4sjhxg6+NFz0xbx
DO1pjavxbHnic+iW8tPEUdgeoWpU8yaVPtKFbOinlfE6FUifnR2WVDSGp0Bal7rZbj0LHUbDLWnj
g9Sz30LM5k1Q/Oc2sQVdZrkJCOZKJmjI52ZOp5nuI+mHLRXAFqiqgve+iC43fDcQt0HNdRzc/iJe
0bidWEXPg95izE64CUqrE6bQXH9qx/HiVpLNDT1y4+qiJiKrEvnomc08AxcXNHn6UqufVp3F9XKg
SZNyX7N0GegB4HgIXuLkciqbDFkUFi7oXg3zAekp66f4FIWlmJsorLBvz5DDK2r0sekinonJtynx
+rgoJDLdTXwT7OHVPKLU1sBul0HNKbRROGO+Tykk39QU/DgzVHXGrpH71rEmZ9FwSA1Vx4SiJXMa
VHk1Q5HFlHyIeFMG6ME+G2meWOOfRjrc1kv/EOz7kIJWtvlEYJkl7SleLUrnvtvhMON0JsCkcbte
RZWkaQ/1vl3v6pa4TJ9cNTzIOcwH6uhoFztvII+Pqqqvxhp9VLC5cYzupNIgb+f1s0XmWAYPnUcf
vMQkbaLpWrRYpcA1n62CMmubKUtMLHZieK+q5qYqpy5XnN1aWt3FQ99lix6yYEaG3HXdM5x5FbxR
/VgPKa7arDelzZiA/b6P6WGVMd0siH9ewVLMgw/4bh0vZMWfExaUaYPHLG6hPcwN3GlJgotfjzoX
d0NZlAPflH7a1NiloNfggL2e8slIe6gosQfYBAj1eisobTJtm+roJ7/uYxZcrAVofrO+FCNTqBBd
H+e/P6t9FaV2jPTu9dlrYUGXy7IMkEmIdNZ1AMTx0gUFsjyxwR0dmeq9cAndUVVtlrhJ0p5IejZ9
BpVu9i/npdUxy5cFxEUbobIY7SA3EYbjA2zmZjtj3xWvt8broFS02UFjr8GwbgHQ0zV00fi9EJWz
adKV425qXLVvo+lpYoLvagk+t4OBG7Ti3Rwl0z4gjXsxWpwRGjVb2SmWDVbhXVerXLmxuigm8kQE
patkF1Djeg64xxxaB0hKVAwKBauUG+nPowEf3YtPNPLl44L8cBz6VM69LlQJ27QDEUlBScymTB6d
rncBGgY048hQVOWZR0F56S55btuAirHF+5UGHkLX7MqwOmvUWAzc7LwaZWH7sJlrWaYRG2/pkhsT
l3lnVpkGhk1kNYwfhBbXH3Q0Ba3SVO7QGZwKHw4x8cESVe5TmWi7G+rxttXqglyCs9iO+oB6u18c
P82Kkn201DYbRP8eoFikA1NVuirVFkNwnodxHdOmn0wa8I8omp5f1KRF1l9ctNz3A592ZFI3DI39
SUob3POlD120Q+oj9jAnscjmJfoK6ie4DnNaWklS5swXRdtUEnQAHRiO6izW7v1qwPw1Jt1OduOu
bIf+gQZtPbi+3mFfp3Ot9nA+OOoODBhXKLbIAIv2ZUce27F5pBOZd2MP7gMaaMdgFejTEuEyk333
RRmZO7XMGzS5vbKfS4eqYlmrNrBAdbV1ZSk2GuOvgNX7Jjj1WVibRzmZKSWgPc+kCQ4KZuwh0g5k
3PvMOn1hRgRlFTcZdg3Zay+ySNs2N26y+VTPu4nPcptwVeU24OmCxManVAQNqIzzec3Cppbrk6rY
J2Xrk+BLHJy9sDkYkuRUzqZJkVnhri+xPnYNOw/r3G2rCkXBAahvQKlY7myObLep2AC2nCfjUZt0
avszVB7soiF4WZ5YVixxDYu6DFrIfgKsb44ctc1piUe1r6Lxlgy9yCY1g+tE0GgvmhJuJoyC+IIx
x03vbuokoDqjmqelpHo3+rDfR8GGjZdIFZ+iZui37WruOl/F11gt32BEuqJcY1l0fUVPTkef6y7e
E22ac9TGXwOLDHMBo+q90eU5+APj3o1i2y4Ab52I191q3XODdFL4fpVF3BC6T3B7V3pSHmfKvzJc
ko0qF5/T4D7nCNgu5Z1o0ykoxQCm+LAZUNC2dRzMbNMgdfZZNMJqI4RqP6iA59cyoAWpzH2V2BNZ
abKLOUB5lziUdUFfpnytykLPMdmM7pSAil8HFJfNM6uONOCfbSSmKu18Mxx6bS8G6vG2DAD/7PS6
f3WKaCmywBE+aDl2F+oCVvFgFTvU9j4znYYfywV+kEkjil52sNDGLIdq4RvRAFAMUTvsEB5vZRcH
mrGP7jzyfFMNc72plWG7iAVOBBh2I9sgy8m11QV6ltHOwyKx5Scd1iyjfbsW0dQXHI1zTuuVpYK0
TWYC2N54xM4RqefCT+bIBFpSGRg34Qzd4jiS+7It80kYe2q0OcsaqNthbEmKBpdR2TUfE9XfzbwE
zyqegqfNxjpY7GASxji3kal3bTVdwiaPtoPOcSBqt+MQu8zWRG9N5aocGNncRX1zI0oEt1M4WLyx
u9aRm2ldg7PQiz4HFgWlGylXJCV5XwVyI1dz7I8eHRxUX83oxFfG1jzuY5l1olz3BH7zrmy3TM8y
navytIhV7/Gqm7Qem3o7DfRuWgLPiyt5HGQZ2AIY1rSX/byzfMEZZnznK0yOxrVRZmFUZj337Eqo
ju56GRW1dkOgEQKXNo5213VVITTBYXZLldXUth+nPoA0fh8HzPS04OgRK/zFjGy+q4W+4bUQRTmW
61bH8V0w1NF5dD08Tyq6q+hyzw2qP1NzsJWN0hWV61kuTThtXXdRJCA2REHoENXygqtE5ZqXOvd+
/DYERiQQXNODov4jrjzaBnwWXL0u8XuftEVwQsYjt+tWcJkc1ipiB7twWEDinx1oRJyVK+v3iw8r
YOLo6OlwLTgOCwYidAieS3AtvKg20Tg89lWS7FaKP7swm2xtH8Hg/EnoZki1oP4a9jQdQkjgHKRb
nwJXtw/+HklbxuU5qEGVW6/6Y4ziPkNrELxNXhSZ0GorgcB5T4OtC5AJBu1bHl0TBXJN61MXJ+Lo
ha+yxZx7H6Ru264JTrxqLkmA3qk0UV0IMaUNTarg+mJwkoFAye3sAmeibF9MvT4GqHjjsE0DuOan
Ug6fV2+S3eIafZW0drgaFhOU5ViDrGFkuBphYMewOo/4OL/4SPHMz1QHy+C06PZCVGlPa3Cpxrbc
VCYZTjAgi+1aJpuq1DwAu5JvmI7uhzZolxpN39YmoOfAm2bER3ZvwFIGK4aHra1coPqwlhmGDG4Y
jMUxsWNRWTQepaj5DpbjJsRIzFGi/Rx8z6Op4UfGy+kQ2Oo4zdvJ+LxEc5vLeSkq2uAbpXw+VjLZ
t77mGV4CeYnju3IU/cFGVUHLlqcLWc5r3PFT5GZ+imE/ZlwFgrFW1XhZU6FWcmyS3u0mtTN0ws+s
lGcYTdulQuyuQohuoyU4pYRhdZAt/SYVgwE0t+B+CVGPbO35ATuZbDCsPs6dpBuIq6IJ9NVJ1FFW
JpzkYK3bDW5XezfUXZPXQ2O3Vn8SRk8HkGLRkN2oUfBEINiMlk0H2EJyei2UHclJBxkf3EwDIpwD
PWMieh/V5bkcVrdDjsc7XjVXkEXufo6n9UA6BnNd53UiWhiM8jBcatb02zG4CYF13pfBtmfScX0/
Yf6+DbM48SFrOq9vZ9LhW4iXdiun9iGpqusOOXOQy8lE9qttunJLe/gQAkTxpq7i94vGIrcrr/ey
gftybNC95pu24eEUGFcVCjVtGgW+cEunNhgsFl/w2EQH3Up7imDFM81MwSbZ3y7dXOa1bnKE42Cz
rBkCCQjLTUdhCBnB5ENN1xDqKIG4bzocOGMG0tZXX50mRyylqgMjFkBai5eTHGt/mYQKfiIpZeC7
1+c4F+Pqt951K0hfuU5l7bLDuH96+V1rO+97qUXq40acy2aJ83CUdiPzXRYgNQi0ou0eGil0aunQ
n15vK2EDby0Q2xury30v0JSBygRKn3XVwS3T/L5TVqdsiYcNY3U4u/Os3+NyuRWDMMelRTfSo/om
WZxM3djJx24WwZJG83CtHJzPPn4Bjy8vLNG3I/lQ+zK+zFC2pxEvddapbBGW3CPSfaBaVBc2RUta
mtmHcAYcD0mAgEk1wKt1RVd2SuKrUU5Xvg6xBTaqLgWQpdoCkTsWv5D3Rp9IHSg8xmSdQQnWHeDB
YvGhDZa/9WntkdxSNS485XPzQa2TC4o2Ga/XCe6RVOsuSiqQTlhEIYJR1kVQzjxbgw1OW9R0m1HE
5DCp+rK6xOw9VuMFJfCGl0O5Z+VunJC6zE0AWyPAl5aV+IIjHygSsJbFtCb3qPLkbpalKrCRIJcy
RAKCk2HPwaDgjBsOU8eGEM/gTeBF27HMI7DUp7YXedcy9D7po3OI24UDGvkmtUIF/8ZIcvSy3bXL
Ul/Jxq4bvfoQLhHSXq2RuZ4G0D+EzkGg39m0MUDCVDXUf67XeE5lo4LoEoMOVk8wQ7pKisasz/KF
sQL9gHaMuF1SxculAXa5yHoGR9SORQkfhjieH0CANw8h7thLdFwgaFM9R+01nnV3XWa4VwEkyPgC
Ozqmngu8kWs57P6Y1/RDNPpJDetYV+KXhLPfbv92/jWL7TXX6ffnLylrv9/dqz78/6dV/uGHXrIK
fvvS7zlVL5H83xKs/pQb8D037h8kDvzTl/9iVgHmJAT7f0t7+y9ZBRf7PKs3p+f//B/yh9SC7+1+
TS1I3hHECQ8pAK+ZITAk7fySWhAO2TsEQiQ6pIQQihIegv6/pBYg9i4BEAS3m4SYWBLi/7+lFiD8
DnIAYEglYTEJfcX/VmoBweFTP6QWQBxy8hIafA4QfuFL7sMfUwumNtKtqme4r4m3IZiu8CEoCnSg
07gZ4RzlJRlDLDkOxWK1kCnzgAQftJk2fnYfehGid1kDkvhg+K0TAh5hQ1Sma7pJmiW5DJAmF2jE
F9pGt9qQQE0N4KpESZwmDUCPZWs+vIDjO2WCsgRrWjE+Hbre1tf1sqosmoT4Oopc9cv8FLAxTeHg
q2NAuvTWjDHfC0CW1NSY3s4vBRhInxKy5QEC4oY+VAHe5rP9OARkbhYZ+Fc+uRvGm/WmVyxERIe4
2yyGhKjaS6Hi9ZxYb26BGPGBNvOQe9RmvEnUHVGz28Z0oCGzQY0PvOdst3rNs9dbItqQABGvx3Jg
y87gQK8bt9qU9cH5D0a7ug6OdOBHxpYd4MzogeD5M5s0K9ZFzIcO1H1QWle+IW22LLC7ei1mEkgP
0CSoSMZ2OXDAAhMAfeArwbxmc70EyB1pdOrUzC7dEJiVAY/siw08IcEefBI+wQXFsz/4xpIdk/zU
iq5aUrV+wW33yfZlMK2MhaD9SxEs6nyExocgsIw2dDLDQ4yEuI/gQ7dyuxHKXSYfAlRagGRD5zp+
QUv02iU+SkPsRmWezP0Fyv5sWEs2tFqSoD2Dp1sPhyWa61M3zCTXMChKsUFV2xww5VG2JnlAZJCm
ixzkrgQo0Cjewaty7r6FcALIG4nb1An7TWI471Y1Vf+TmTNZklTntvQTYQYIBExqQON47x5NRkTG
BMvIE4lAEo1EJz19Lc//Wv33llmV2bWa1ARzPM/JjHBHW3uv9S3B6WrcQrcLqqATXquuiXZB57G0
c0bvwOf6h4U9Xjqxk1kj0MRPtUET9Gca6yFz+nnbLZUT56xl2Ebj5X2xMzqNLXONss9B5DhZEi0N
3Nx5LuHoRkXP5PREpW5TR7L6SHpfPNG4oPOkSzz/8esEsa9sZxvlEBicY8XiYDd5tCCdWp621S+X
OYrvXhe0adTDnnYDGbxiJ6rzsBvU/u/tnHC6k/5EU8udNxW80KlurvIxEgZOX6BR5HAOMe9Xbqh3
c+N9ul3FLw6ZAGzErCRzTPKYYmhRkTHHsY1e0dOOWdUeelXTonN1e3O3xMtkI5t0jf2xrFeaVwBC
jknIz5xj7CYrtL8+7uye9HpIwQt80xgu9CZenVD8xH9XLmbX17LFINGqdHbI8sSFKu260PfWqPPU
iBcJECpbAy0yGoT/BGaClxUtZCdYlLn9GB4mcDQpWUTuoj+7JIuQt3WajsE0DAfPY+/wdCUaK+pA
wa+C9O9trJi6ONr5qrd8Et0l9qvkQzRiyRf451dMhWMxeXGYQbc8Srd9QyfR3eDMOmWi6ZhqBZsg
IVFcxLVzdCfbZLGv4HkmMkM/kE0KfeYy0bAQzYqnQ+dJx3dC9CwTToABNIT1p7sSlnydok0/Vdxx
i9Dpm3RuV7GrDPgIZ83b3tmzrvdzL1yehwXt38jaWyUcnsYD5xnlWwp3Hf8KNbshSHShlM7rUPpp
GMX/hFs5icRJla+/PK6HXIyw3bcQC1fpndeYPd3eJEuCjE7xNR7dJl8s2UslL6ODkTOMSr0wnkOd
6PEgT5+TkEMaBs9ULyfSVqRQW53FHmHHfl1fNhv8GNwxk9sWYDTlO80TzOmNfdmaqkonQvzP0dNX
20ZuncbupR4w5w0xfce2AhWCLQ9XOd57vi9vcTXAF6rr8GuRQJVoknysy9zuYBk1R6I1f179n2rb
vpuJky9roUug3foxWqfZq8GBGab78IdJ6qco3sLbHA11JkcKq32c16dq9LwjDzpIRa4nPzdgDxEh
3te0mDCrx6DFVtGOec91csETG2ROF9svlPpMLo6H7afryohvK2yaoM1qjG1B75+XYFCF0zj/BDCN
jkqpKq1VBNN+UIMAYiSrfS1lexQDdu6MD1QW7iIaWDzeegweF1vp9dhOFV4x1sj0772MujnjIAIz
CkHFZMFa23RxfImPJSOC/cLK9nYz79ArPy7r/3r19zawqM6qjj9tQ2UpH91iF+hjA+39YrfavXQA
J2YiMMnJbTfa2rtyJXdkq2JMltt7FPEiajYQZDNXJl8TqY9x6P4k1A+eQdXIgvhOVLbBgJIUD/WZ
EmwcMoz697ibXlfar09JohQwtWU/TcZAIF/crCMmeu1i2GyTZ0/R3A+weJr7QLj8aD3MRyEJq8IT
nO5dRzDsNWbJ9BLptOrj53GQ31L37U6Q+LG32T9OpbyiwraEJV4dV/3ZirqskiWtedGbCCBLcKRR
4+zaEFhjtYypnKeP2Z9lGsMRjMcETYGB9rC86858uJt8apZLHYG7UNTJHILHarr603pftiHZ0xVP
MptfTLBNl+BxY4XS1zhIG0rYlUvSnrFs8g6S3hV60bRvyFrlXuW2pxiD7Ckw7OQm3s9RVdsZFVXe
x8H30rkPnV/OEP9Qsu9elwRzY+c3l3gJggwyYpVWNhaXAFgGoaeooeF1GiwaIo75XnjBwUTb66oh
m/A6ejW8s2c8DvaMicqcUSktmB2IADr5Dh16b+N427V04GntVR4olHEo/Zhe//7X7YJNzSwKWIW7
zGlHI1W6b5pJcUIHiJ16hdUFpGQu1knvI8/fcrtGsEB8+worAFtXRa9Vtdwb7navKxnT2oUL369A
I5JIgpMLaZLp2FPwBEcspUHsggrmJuG7fiBfoRJD5g8YbVcVxI/5DjAZyJN/XZrHLbCfm7d1V+HU
vz3snOnm4AsY1+hPspnlLmqa7GhXQy8ifrHNq4WfAZRjDfA80UXK3ejEqRtUUN9MdW681c/4Bso0
bNo1Q9LjhS54vFlnTRmKzw5CFW92M9zXzjYl+kYDE0zdJBOfUWefjefIXd96NlUQjNIkKSIPq80E
SzlGTZh5PlRkYV+4CJ/X2AypSLYRBmL3DwSVHRu7j8Ubn9ksthMWwWH2USXDJjjXI0wLuT0nZvuI
pPsVB3Ldy63+DfoVphCm0ao7MTbe3R6WHVv0S7fJW4Q5IauAyh7tKA+D/oISYLHZsLdwA1oxsPnS
Q+QZw+rqxLN3kormio3erlpMnQH7c88I/Ly3IyzJse+fAuvJtwS+rYWSDjqxySc+DjsNWf7aNHJN
jQqnkzQhbGTBxHF0LQWGB/XVawDpzSSBhMWObQc5cdHBnIuIO08YinFZ6hqueD/um8ftIGJZupHv
wjZSJ7u27kWtO8cny6VNDMQ4cDL1mECiCKQ4q0h/VFsoShFU+tDVXYmPR5wrKoOsQg9zIiKJrpX8
1YBfOQUrVLnFNPe/l4TXNA2c+MPW65RZb/J32EmnfMYeuWu4voqAOef2cantxEoKSXynfKDTsZ8s
7y3VXRGbrtvXCTMwe0Bkqq9wbhl6OsC746M7kp4cfraODKAryurgxm37s0GdgG/ZEaLKqULDOy7R
8iOAkrC25r2DpevRYHqG6vNrYGzJqwWQWtjttiklM/pDPGgOoMwmTHm97KkLmYZAogEN4QJLGMcl
kwHq4Ma9pyYSuoC55dwC2o47DGr6Wi/VWC5TGJ1tPc976Tt9Ws/DBLDQAQ7GQp7VMJxMh14iqmS5
2tYc8f20x9gFtsPXVCWSl4FD5L1inckpX+mRGUJTdCJemlRx9Dkz9+6beqxTR5/MuIJTnttkbxiG
Ouyw8ICTJrdOldewHw0Umg+OWS5b6RY/cY8v0H3RmLixYBmbIU1C55oJKOIWW86BxlJn2lHvlZ7V
R8jAiEDo+xreahAe2TRZ1ARK2dV4zGQkmOWXq5rSTCvohjm5KKeD8kPsJbR2PqpK6KvXZMFsyNUo
40E1D0qgAN29I7RKA9JHO0x+sl0cUOSurIt56vHzoUU1jbekxBH+PgDwnw+ub8uWaHAAw4wPSI0o
I6rN57FbisBsaVN37mFW8TOriYLmzlUp7Wavg+js9e+rtW3WjPc12BZ/M+UAnRFNcxg/Q5q8h6rZ
O1XA3mggaLbmFYnF3Qmw/cp5qVMU/njnLItToKvSzxuBhLXAaFMVnb95PaeUu+K318KCBrQ/1U5X
kEB5eVit7AwQ75sIRQtgG/YAWzENgPSeXFuBSfWTttgaODjbWjTxOKTOprPJmn4v7DoXOlZ/eCWm
zMFzp1y1QoZ/Y1sfZhFQbsXcE8MbAW3mNBw6oIIPTkF1Yo/GGlvLEr0MWxwBGKvTRTu5mQKd9gIw
XzK0xWK7U9VEz149JdlWraUctwNatuqyDPU/LFhvOhS/ZunFqWArO8p4RIs+LgDjFwVfYUOwYVMA
6eVXLae6mMYVJp4ILx1qSioHzjIfv/b4oEZGDTYpUSyBAzKJ3QwJPaOt22eqGnfDKvqbCHLfbuxe
oS+8x1tb57EAT744YgZva0cYnh0UAT3Vp2VGo8ZqpothrNc8AZ2f9WQaTiT04ds/XjkM1iq01xfX
AW6pJbtVFGK+DsPuEnKZO9Txz3QdyJnBZh7tNBctRBBYo5DPXRe2HVIEpbOsaxZ5eF8FrDkrL3qd
W9hWbWC8gxfwBD0MPi0Ct3uuDD8mFaoPn7q6MJzW+aqGNofR2Zbr49GKQTshHda9IB+ajmZjP/rH
ZXTbTCjhHDqvNpcJ/UseREDwFmCH+LvGy8igsI/ABN9lrZ4iINjfc5UcE+Lrn82EjIkCMhy0GtB1
sm1H7O90x5CJeiFsHSETL+gA6WncIv4PShisIQhHzRSJZ6DWORniaqcXoNUWQdR3G7qHhv4eJVt+
ry59mYla3zE0xw94UYIuvHijBJTP4243rxKGxtRxjCDR9K3ZLxF4w11hVkHZ8OTeHfpqD57Z3G3n
Tfiql/YrmcOMz6iwfrcG90ESbHzEsBt+MJlhshsLRxoNOL0xn4S2fzxDoP4Qoy+TGPKxbedd1Wqb
R1Ssr049imKa4t9BnEQ52dDLWUOToupZcDUx2O5mA/FrBgMnHyV8ZnS9evCMlwqwAwrNHgbYcNy0
GI92S+ZCuQmBdLakaz8DM3OjuRAIMzxNMbkzn1JMoFYXvU06oLKtc3BcxjPo3fuwb80OsQQHbDG8
vtofAHwN3r0f4gkY3qafuNPWtw7WEmIt+ulfb7UojEvo5wuUswQVAI3V8KLDiFyGLYzhafDlZzz1
Y2ZUS85975hX3/MOkS8OsRvDs+GLvxswueUe334G3Bt/kEZ8BuBD/tHedKXB9scOEfkRt0OxhB4+
9HE8EqxK2GrD3mrff0FNR+dGkrXQ2qHA5ib1ww+hRgGGeWLtve3mKPMl/2zD+VUEXKfL0ZBm20HN
GNMKT/Cp2drm5GwURmj1GIIn5ma9T3JkXEjazO6MDhuGYjzETd7PNTR6sINhZUQ2DJ2TDs0y7WQw
P6tlW/O68aJCO8NT1dj1tR3mtPdpt9d7sUl0wlPXpzoIusPQR+M9WaPdQHuvmC1TmOUCjM5ymEp8
v3vCpy9h1QHVwUkdW+06TONlG4vnxg8KGThNGvcxqlKI4E6buKd+IeNxC2eUkEnths61aRInXem2
ps/hmJJceJHNIdbStI4NT42j4yLUAlZZDch+mYFWoqX01PbkuzpJl6R7Mght8aTvD9sU6RsyQMOZ
VP0RUQ+RoxJCnOr5wfe4ySPpFeHalo1KqjQZd1O42SMbgnJUQpSxAxeNdeoDugJ+U78YtqSo45r/
WkD/hDPDPtqFYLtDfEO095tiM/QDze928xe5pXHUmmKSflwY6ek0HL+WxevTQS96PwiNr4kVUb+t
JVnrCcjEcOlUN4KkB/JWTds+Gpo6pWRmLyDVehQZtNiVrduMkyAuyajHBo55DQyyjd2DjpOcD8Ie
4kXxk/5oVqcpt7kL0bSM+Dk2EFg9vPgRAZPZ3ase+uhI5rKrkErz+ASaJ/yArUXedGVvIT/222xf
qrYFOkvFkMYVFBpAyci3td1lkA5sd9cmoO3dabe67gmuc3+hjJsmqyLEWKJO3KFVBZcuoSCbIoR2
4klcOoT6Uh9+1wZM7GeEKbRMxEp2f29jdzk0ghbbZuLLItw7NVD65q0xBZVNVS6u9IFcsCxZNb+N
Go1es5R+rcxHLapMReOfpGPQIaGYQD2unXyOom9PWMAyW6MyVQIhb16bx8VT+qdVdi1ra8VpMqM4
hRhIT+tofTSRjzfN35cxr6oiQAuTRQ4iKw3TwynRY3v3Oa+BnW/t78UzRYuV9VOxjhTL+jOE0Hng
nqV3628Ef5vHflsQiHEdNB8ukQNmL885+M34j9dHyVFUCSxPsf30FaB+F/8a8AvRVwXYp088WsHR
i0Lyny7/x/eq1u12fjJPSBNKDFQ0YFiPBXg67y3Zgo9Ju9E1GaIkc+Dni7Wv3uwQ89ITwF0cp967
Ciggn+b4GE8T/MUenMoyzPia+r5/DgFAjny78K4y6DGsjc//ugQ8tZG7vD22C0wG+uLL7YL8SnRU
0LVTd3EGIO9cnckcosxX+rZW/hamJiH9eZ15yRDWvIjH7C5Cem5YU9LB6a5VvIIQnFZ7rPQQHqXf
YmX1rj32FdYDj4MS2hc2B7UAdfWW2oe8UvtHMjQknwl3MKAH3tWrWoS4VIVVF0Rr1i0GmLVP5WmJ
PMhQ4TLmvowQ94mevAmADGJbzr8uunab7L9vIv6/2IP/2R38H+V3/8hN6//dafz/0EP0oHP9X5PJ
x1+i0Y+jOf6dZv6P/+c//MOHSRh6COS6fuQmMP3+s3+IlHFCXJ8gL0wDl/47mozjN6LIi9BEIjRM
sE3/2z9EajkJQwJM1vPDBK7kfyua7JOHgflf/MOQgrz5+yPSmHjUd/+rfzjDHhxnr1sOdAj0AUmz
NxZW/MRcJNumkJOiDvgOIsMAjtHz875qlvc6ztBfzbuQPSRbj4Ny0J27912KhKU2yc4SN3okY+Dc
jZwgRhoh/NCeZ7omZzXx86ADfp0gC+Y6iaPd0rMOkBBfUQKBXg6CLsCeVoC8IRhJWw3Bh10qN2Ue
wlFQR0AagRhP8gQs7ijY3ek88sOGM6INY+Ol6xZWWTtKLL6H7dnkgTtATots9bku9T4YAQPWQm2Z
r8OmdBKGAY9BwRr4SFMVm/CkmxFdxupVF0MUwgIyWgsp9wgLRuegM+4hbMl3u0qEAiR1v4RCMCyA
URVBQ4Hw4/gHpzd+ORv74c7JkhMnpDfMsBRZEmOzFYE2KqbkXCtpjlE07eAUrzDhEJDGFvUawyDa
ORG/A0wZj8zhY+Ym26tL6uH5AYJ1il3gPCMv5LLv3mmmC0/8CSaSE2Vbp/x93ct+53YNRgsr360v
6LmeI5D3roC8AzL9JLEPEH7XXGF4sQhHhWFfqKgV+LWR0OqRT9mxGnlcykh/igITF2xu1oPofHqa
AzcL2BZekNyD7OYC6GwxAz4GWmgRY+VdwN72aQBo5IvE9RsOmPnw+EowcgKpAmX/PYpofhK+fgkC
cXPVBslSjghpbzaGVmf7zGBzPlKLNihsO0zyzhYc+hFxzmV+Cje4hNEa9A86snAroRhsqmdHm702
7YINYVYHjXzuRNWftfOgMeJh2jsSxD3cOkQZNm7Rm27jGc/XeE46qH0NUKCdUmxN1xkjkWxCtEy9
274CeZ/urEY3+rjz3Zv0tqfZazmsZ286YLd0IJVXCBbgczwMHL5WACAu2Nw3aTx4iRRZmajuPuDI
09yMg8AAjGYkmNhcbh1CgH//ABj276RN1D32MZHHEzoptCG8asOCRMMTHKPhVSMcNldj6glY2m0S
MawDiEGS+ABYfPrlTktdWgFRIdH9FWu9SBzAkOjl8TyO32yyca4IZklXc7OP1ubqYtDdbWNUJrKz
he74mDcOi3ZQYBCRxqOUyhVepqBS5XoAHx7PrDr1G9L8cx8cMA78MFAVARWQJF8dgOCVqktCx3/m
WS3gY+y8D5oN4TQ5tvuEozOvkGh+qCUQsaRJOw7MW4XMR5IHQHEAyX5vEWTjNAQtCclxI6rLBjyF
8Ln8nK0VuSDEEbrVPQq3+kxAqvWBH4FTBpuHOhVla4PliNqzliFxfuJTWl4Gr4METsE9ERocFa9B
n9v2TvQEX94KilQWDFPVoonGavqo0ReAzJNAJXVSEOEbdFKQsh1IDGbxohIUUWldbY+o0Nd+QWqn
UnFmfAR7Io7CEivqHZL+e3wAobNZNRjuYUsJaQ8N6v2uq+yUwqKOs1H3t6SC0acNYj1uo7+9Kfjd
jsMfbzg3MMZ21NH9zmdIHDuehojRhzirINg4eoIOjGWU1e0K5AFCdQRd1K3okLJtA+NQf4tOgMo3
5lPjcXOlSI3kQT658S8/CoHcNzu2bidrtYRU0r/CZJ2KToe54pNEDsEgP1rr75CxfaNtcyCb+KcF
BZvBvhdFPQ4bEDIC6csfi2b9haTPmE4GGnPYN09duLxyQJM5rFNYr/2HinDcAsQwlsYminDcAmAK
HU0wIFuVIcytMtu7P0jCzso475TC1TEQQCW0wDSamuPsQlOvkWIiD1HpHR3qvRKQPRPY8dPUhXkE
RADAiW/p+WGIzNDxMjvocyPkmGMH/LU4Tp9tKMbNE2rMfasGjJ5q+tFN9J13ycsy7EFIgyCQ9rjw
7l4BVT3P4x8oDvAlSFQO2wd66xsYMIw/vT53GO9h8hrIRT/aQLGUbzhIAlsLydBOf/XBmsClrt99
hGVGGjy5DlRQEOUacSJW2DFu8xXHj+0iQDfD9guBEJ1GgQKyoj7IsL6ugrqZGh+Hgqk5I7x9tr5+
13QwkExSYCcqjwf7ldQeK/A64P3PGjpWIX33UpElb+v6c+iGW/hP7bVtGoaBg15/ho7sBUlhrf9t
k9pkCkpEZlukhJw6xAvztwbf1V9NGNgjHuHe+1QNO2FelLuhgn8CK+kbMLefjhHpUj0JdEqnaOp+
JXR+s19aSiTNCfLA7Y/K4U+14L/otXbjBvlXSLGV9+x55r61AwK2E/2M4vnS+PEPpF0vymuBYqgv
o7pb1wcTLCQjs6GCNodYrH9FFiNdTYOcvBe8qg2RLdK0PdQ1pn5d/l7r2VSYJubbGCj1bBL4z+FY
Tc+6cn74wmAdJG58Awa1RFt9qkJanwytzvUS1C8zivuo20+EhtJag1rYkJT4lA8yEOcFOFeXQeJn
jeD5UhOKQyoCBk0RzisjSNYYJGrdSE9IpWBgrii9YLDeTnzw1tyKmoBwGTCxOZiE+1VObzgkxeyt
u6y5sHZ6o7yp84bUB432ZW/0Mn80MWwydJeffTshi2MDdYDiP7+t9BEpw/uUDtXjWAEL+DJpCmek
c14nIUWWwUluweS1ZW/EK+lwSAn0nQyFIIByXCm0LJw9OQ4/cHQWyOy48jD1Zswr1YWHmW9eKroJ
tMm4qpOTIDvUNB7Oo8MlWKG6+0xcnaFFLrVdkP3o2IdXzTbHYTcIVbsjTj3Q7rDfGr/OaoeuP2oP
Zr636ukFEQebGx81cDBUFdHWVS84awZWqsVeyY3tjkmgfnsAto6dJGzPR9h7xJwdkvjfYcJZmvR6
ejMLeRlCBZIg7Gka23l62sx6Gn1THX0dmKKjC0lHaX8L6bRPlQc4w67x9xitw9XF3rubO02LmZGf
fqx9pI8qgezaMmXCm9kNgZlWb/4npMtn5NeGOai+QWX39UfYTtvrtqobLHh0rthLdsTxAU81KnjG
9Binkxrir7VPoFRU/E+fxC8ciYMIQA0XVf28+EF7cCw8qJhHWeSC1XNxIFDSVAkkH4asVx/aYup7
bOU+3Y2+9F7qZSlXRr5gUs7XsFL8Lezi6+rCFgfR0iBqEPslksHdDUrxZ2s4oj5R70AgxtEJUNeS
XxhRQFMogWlG/gndHl4eQo6ZqDtg26ElZR9LJLX6ZTc0ifc6bTiVw7nA65EfyEG0KUVNCoGwPjl1
3aScu+bIcbaJUE1yZViOJZzmpMCOew3hN78Gsz00ensca7E0T6GnIWVJp8lWQSZEinT9PC9ZO7ju
VfP+FcHAcNeaDY4cDLmGiKn0FyQDExOByqkYVvh6YugGn5xuXguA7PzgkrcN+vAVRyuNCA9tpcQi
+QoJ9K2p6nDqAoQCtM5dfIO0i+wfmb2ccMtwDkK6UL2eFUzkHPN4mGkBPnkl1dvWx6bkumdnNoVj
CTDoA8oqth0xujvJ2+EyJuCWbe8MO9HjUA0HHLkjbPycdPuBkOnJtvzc1P26t4DNkCLBKoeOxJ14
SR2zDh+6P1eSjccVodyj2CZTioE9+0ohWhtZAzRhMJdh7fEb1+uK3JAwt8gyaLY4QmVq4bBYxMR3
DWaTcxQFSTlt2zPIvv6oPRnvoc+HuTAllEta1EPFnzkCeJjYbhhG7XkBQqinNTl0ju6ucmkuzGHP
yN2Fp8TOXy3zDqKXmOGQsoHAGicAw+wnAnYKThDupsZLzi1q1ApzraJh9LpaMabDhlGlQW9ircUi
E+3PybZAR0Y1Ft6CI5oiv9El0zzeDwkpJ564LA3pqXk0xI2Ofm7KyptPs05U4xPrSW6b4CIj2ER6
q7y9Tw0p2QInAsAMirtuD2HcDLseR1oUADOww7rkCF7IOxDiOifvcXHjCT1fRJZy6sn2oqM3vQyf
VAXrDsbGtcWX34aLeffg4sYBQO+/l8jgpKJ/36LbpgBVHn+88QWYHo8PZBLVPiDdewSSpRR1styg
cvvFTBZVYmp13uq2xwk+XESnuPltRje4o3DAzxrX6+BsT4hmdke3RhiW6tZ5hUdp4LAPX3/vOjPP
T6637KbHCSpN5eMAHIxWeW/mfMOZOO8WCdpjEEmJDgrnILERvS/yPTPaGQIjZlRYc53oMpxfsVxm
8BrYrCr6svW/h76fzpxu0xmtNponWVnQ/E59ihl6Pt/3tr2qg+7ekzj7RsRH36pQ9PepExFK1PaD
PPBXkKl77obtXUQbdOKqDc4LVPc3scXvgT+1ReOx1xjuN+J9K6ztppsxUAFeAQUTQ9T1x50GCFKQ
gdZgM81d+snDLBztdWQJP4ZGXlwnCs/mcdFRN557W0rPqpvjF60V8e3vBXODKfuEmnPlA9/HKjI7
PwiTt3kkOADFZ+UoNlY4cQy2vmaQcV04UaNZvaetRlad2vkCkvAZ9vzw5jh2p7omyTckKe9sEElG
fXJ1PSd6iuYR4eB2qU9weELEtGo/o2OIkPOKptY1c3jEMRv6jG1uOntaq2Kis85byNNHFXg4JqFZ
/mwzOn8KVTdH8Mv52q2yTT425u4TCQ8Edgn7BVXoOjOD/c3NZLU2sFE9eQtwWtiTVe2z02nnhC7i
Y55jnYGIlgUN2nD/P9k7j+U4km3L/kr/QLSFFtNIrQAkFEFOwkCC9FAewj3017+VqL7vsapu17We
9yQNQALMZIbw42fvvU5jGOfAHsUT3omVWJJ32QbirXVgSIXuzLHv3Rd/qb8vaR+d3VvOwrOHc7ok
2aFtxa9G+GobIg3boUM33wv5/MJ2I0YbEThr051s0vIixb02MtKxRRPdL8mxH2z/KceWtnUb+hlL
BxClc6tTFaXlg3ILwt+d+lVph/MzR6otakttmjHrzl6U/GIhKAmzeO6JKElcVGbxnSB+hVXHLpvm
S+YNXozZslxHFBD0yQ36UivDd5KTk6RfWqz1x75PoLON1fNS9uY9cnG8wGM46sT8FbqGdRic+imp
cKcEJj9u7Gy5NzLyuKpM3/DYGBd7osazrZA6xPaIsJNnr9bAQPTe0BiDG7Nrvpau8Zgu0lhpt252
aXDjzIUBJxeMwG9zTlyvHpWxcjoz2E2qnrdsYPpzW+TtMU+Dak/0UG5mNQYoyV5Pa0vPO1d3IdZg
jo7L9vWkShG+YuW472rznSTRZphndXGjCblSwJNrXKmOjvVmzEhfWVZUxz6KJlBZXEYSa4Y3mZhA
CzTnegpsCoY0BwxTlxhZiNxpQl4nb8UmfF8kWt9JZR4HsWRf9ECnzJwucgydk4tr7E5iPimRaq6a
23iXULwV+Ga2nw9zD+SqqayagL//zYWQtoGQITaOZPdpDvlW1D2mnx7BjsMRrmDNoIcA5ary1yoq
d22rzVNgEC5vw8fahbNEtV5lCaY0IT6ywh5imuXKCrc9B+Qg+Aiegz7kAlNTffr81swxBGIH8LHp
19TTuKzbB9x793hU/H3XRNmxI8F4c0oekjCl1z5FyzVv0gl8mHOzRXozvC92HIbojGNglsvjkHbl
nbKrU2l51k5ZvVgZIjPt2KcdFlX6fU6S/LmKuoPyh+aY4EFfT57ILr0RfStTV2xDp8wPnTeOF6hH
K+WVAVAouzt+PqRpJbcpm5oYT69/L2ZJSBTdep97ebMqxxxERF3jQdTRqiG9fmfMrWPHn19ms1+u
rRGLyDJSLhVZeTWsoXzqRu/dAJmRzvogQjMVG3Omniq4CHa+AHIaBzqv7qMc137LPndTtbZFPhO/
vxBGeGfPNlZnIvCdre4UGKS7UZkHvLHVATXlRg3hgdyylbiwEJvi11Qb1jE3XeM5tDs6Fvie1rYu
3yaLPmrF8nBYjAp3T5tCbizJlYgwMzaTj7FzDGkfmM3GDNbScNNN2UYRx9klUh4gRLt1n69duczX
dAl/NoSiv01j0K1EkN1bIkkPIUxCVgPqmbHVYYwvfgbfAIBHjOwfa2gTgziLah4vVqPEilWEUPhY
F3PMQeJzdFrJypkZlybRxqV3o9uWrj5//qgLKHA9Hd+QhCff6OqTbYRIpJ/f//Hl508/v+/mEUd+
lPuH5KalIu+ICxWmunZGlccza9hewdGGeIcC5NyQFUO5PKtSlofPH30+cJ5KOo7YgRaLrYApLo5l
5fd2qvL7dqx9DBx5tRq6kSv09jBLzzwWHU10qt4D4Z8oDsdTbdXEjSMrelEDDXZ3SrOtHQ5rdkRD
EPfbQXbtui8pn52Kc9fouDtESgfIu314yrqBdv48Y0FJDdZv7C856VJaf+0CT5RvG/JwLH9Y5G7f
ff5onsmlmKbT3bgoA/55LBj2EC77SNnT3h9UdnW0gSGGjsH3nnZPo+32p1s5vxbbVy9eksAvyA1z
l7rRYzMO9ZEKBfJEMdBSwDZ0cDs3OC1d0u673LPPaggt7PPFcsnH4kLJNG1SmydrrcVT209QaNLO
+EGluF3KenyVnbMKWBPeEufMVsDfiSKgVTno5mGgYDkOi/xmdGnz8PnQdH27rsaZyKyHjcyV4YfT
uMVRNxYJpwG7BLybjYgWvR9nf2H58JeXIULVFqV5FIpwdELFu8YA7B4CqcIvtm8f20aRn8qTb1MH
Wy/SeK96+EkwQ/uTuKXeS0NG2A/CYTsod9+qAvtBtSGYcqaEDIAO4DDs3fGASYLTFyjmfpTzXdHl
DzX3iLMjK9Z26sXFrbH61dNjYOY/BzU7sauqg+drvVVR+tBbeMYCwiertJtxwrYNFDKjXi/RwK4f
kokB1BNAwyqdacP2S/MUCvuHgcHMbdq7LrByOh7DITCdF2Nujl3rQjTt5L6Ybxehd5nzIK4UHltr
kHGbDPfGSCa9nYZzN7UJlpfwraPan3zJWrJzXQOaKX9GQIA2XdEmK2LXd6ERcc52p3RST9HS7RYc
EEG77LDuEZ7xiRPlb9pz2Ebb0UFxFuK4cy1ywBM3pGM61juqD6TeRne7YMAG1jonAXw0nt02IP5u
HZOxmo9J4UEb7XOWVh/2VZ85HKFugORh3Reqdx5TKiwYG/PJkf54HrpuIkiAi9ZPpN54cnH+8H+R
SFL8LO0OTmF367xrMRh2HnxKOT2zqF1oSzYvYV1Oh85tN6S+s1UUjvBDgxlPilgOvl0W52R2i/Pn
VzTCkaxxOQTFAAjq9hBGfkyWbTtn7rgJ6aDGJsYVUZ4is3M21kx+GePrY2MnVJPNN43HNy4dpN5G
67e2AkgorO5dI8/tiN1xo2vEzmzwnUAkG2Kon0AlULEPzVPvsVExnDk7JandbPphmSidadH34Uaz
bbdNQJBE6hvyFMVuzOzpesMcFMH44hkGaAsp5c4hbWsQuRgtglbcnKutjPpTMfE+bK60VWqyUrdD
h+Ly4pfoBVJbux7432pQgb1yErUuDbqfQbHSXvOtAmC1TvAGqnpMWSyzR5OFZRXOxLOD4SOM7Ce8
HxLTbGzqjOwxR2SFE1TFVlGvfe0Hu1k0zwOurxKpoAdrucoTAkumqk+OvRCBhxVb1gaZnQDfsUMP
sWms96p4TtveXruNb20dCjnft56mqdjirLs3gbnGAF0OzkLQrDffkBewiuQ4VIL6YN7uzvgiceBW
4YbsIjRivZyyYnrFqJpsll1Icvmw1Mk151w1u/xtabi0TZumhuPOO43t7+B35sCZ6ZPMz8SXoDxm
gf9Epq1bG/RBYzmHcCkLXLxeM56km3zpjOhD4BbaJ3yYWEwzGMbG05hl2JCtfkPDO1qFqXjM6MLl
FrbQCvyrBktStuLk6PSVbt4Fz/gzy4hkO4JfNJymD6gHT72sX3PPwsVfOz9oep294EqasM5wSvgd
JqrUWw+EQdHRjpbbPIzV1iocj3VxrM+3Lo3jr1LScAGklV9h/iJHmtxLkj8RVz/TcMCNv6zsrto5
eNB3y9yvalEGT9X4nczeD7bA11QTHERBuPcEjZsG3G+Mq8820jnWVnVyXIeQlyKP5VCVMrbDQz0z
svZXOouJ7HqMKoxgmWexyIL5hRPloKzinQUEYpHd7t2kPc3uDHEURCgQtG8lbMKViawxKV6PDdma
nvpjxuLEFiCoYsZgWIiCsHXNqD+XhQNlUl6gQpuEyUqiSaSdAJcJua0iGG5BWnDI5Dge62Xhr216
5NikdtYUgSedrJ3hzj+k5/Znz3gYk+HVCft3JBj/midPKXzOGDsrHcLFJajuceS7BEOjXiKTLZg6
s8ODNdE4Waz1lFJeIxdEAlMb0OJV6/rOymCzhsFUn0vfeMYlOt6PonrwGgTAuY3Url/sDmaD0peb
6PypNxuETvG36aszOKDtOBwT60PDXRHpoopiT7gGmILW2xaWt1vs+R7LkESbCw/JQrs0ZWMQwwkz
8a2jlXXTQwT6ZlcU0wmPLzGqtLT2vUpfC7JUh9o1AECKEr98BgzE5VrYek7bbKLB1BuAMeG60BPw
72EcaI9k5rqX/YOXtf7Jz40LELaB6ASaIom6wk4TEiRTcQ5oE1FQ5q+hcIxDoblud4pc64rQcQwb
oiZYsTwuruwh6FkjDBYqW+gB1yGc37uMFFjTFi+dYd+NVQKARBvlLpEALyLT+SjahfPDT46ZsPs3
MtjtpvEdcQarEO76yPxg99OtFS/9tXaDvZlZ4Yfd6Tdk8fphFC40tsnfOxYqUdVEcTnjXdK129Bn
wQ9tFj3nG+Kil9TGerKzAFOcNcaZOZY7C5cpFsdbr8H/XmYY4gw4bg919Gz6uvnQTQ+/s1EhSIHp
1aEPrNH+lyaP4Dlv9LLUX9TyppGs4jQRxt4o6nkT5p6ivHBiVFP2juA2V5FNWzTvhEMMQ/UP8j6j
TblKA+fDbT0DOTa60CwnlWHRkk5ocKVdlxJ+Adoy1DY2TuVtbCAq6yZrDkJHp7G8pMJSbwou89EY
QoFW42wc4S7bph/2CTC9jcotpKUle9Uh+p9vzFeXQFyM+xHHePDNqObhHi8ZirkDUhIfKRa3Yhlx
JrCwDPWw93Rvfnhf02w6aJcWkHa4Txl5mzz3+8m1MbRwDq7wvUFgI5u9qpGzN7i5NzRVix2EZPio
k/pOoYDyaKgFp2SyrEIB/HaEmLiyGis9NNY+AA5wmOkfruYuv+aqG1ZVHTV8hre9RrDOPL1J/MXY
V47R3cBWDfyHst+4ToainthfIxQguGpErwrXxK0X9iuv7OzV528lNj5anYXofMPsn80tEwJ2yiUa
Dh/nVHTWoa9oKVOb2ncNjkkP39+BFExB/MRwt57PjjUsIa+mZOE7ScgaSke1Ybvoxx5MSj2S0Zul
bQM5nH6CYGK5yATSj013EoN3XGjvPejH+zYtqtjWDib6cPhhjuSfi4kDwxnTbJYE7LjVwh+OUnut
JHZgkqJIDoV/Z+f+UTPpYF3J+tou2ZtrbXy4AFmK6mZMGJMdnNsgtlLrsURyTMZ3VJU9Nsx2U/r4
T8RtL6/1MRhkDhFxmGLPSI9oJ1fINl/TcShi5VZov+W2MuXHbIfpWpF0LEMM0YM6cM3uEfHjelj2
bVbsxaw+kjmiOJVVHKXeveFBwZ3uUmAiMbGlm4/I+o5CIWNav3hbo9QEmx/t8qD6yQSmc1OVT9HY
/WqRb/AiTXENg2FjBbXCE88/jHq6UVgBui66cx0gkUGcyf4xcMOXwbJpMC7OK6srH+ew5v70Km7v
xm4XHTcif27QD+2IOQ911T3kVnFw+uynns8CW1FqgqFv6u+4l/fg1r3YyuBzieFbFAKLqSr/uUnB
ehFdXufBeJCtbncy8K5zUV7LRSPsYkN2IxraBIP51NQma9y725pSjnCmLJYd4V38Onlz0M7iodbv
duLIuPfYKvQpXMK2I8N9q/lnFyxa08Mtr/iIZ/FS5OXV9qcXiV1xpcL2qhKvX6cf0icz1dtGi0dC
dnvXum3+U8wzE3hW1Y4UhKr57lme2sMYes7Z9HTm8phAH18puPNgB9R9TlpHVgAYBtkDuLfGn+GU
NgBRbr3h1tiVVEZ+MrrXRpcuYB1SVmxE2PCIYQUfsX3KbkBy+PWrKgkIAUpTH+zUtF+SsUNn6Yub
qLRsMbMmj6WoF4LSDNHw+2CfNBS6qp5ONDlvICxs53VfbHw4tzTqAuu5Fqx7XlmcStv+PteYkaSG
qmPXgw3mXNonFt1hx5X1a55r69kdwcwSdu32SRodCVDrlyVg4z5F80440XQyM/ybc6hpQ41XQ/rp
biJ2cbZEvVuSoP2eo/4uwYVYAlA9Rx5h9mjauD+TlOkTRUrwWUy9YPwFO5ZQyHzlCUHASULFwntu
ku+BjFAWGxzmrV2mRN/niOBgDBBwiF3y9Vs85MKipEBYigNTn8hvsKM2SU3RQyhjhI5tahcs9jmy
Nv69jR+RPfN1f+7KnrYs4Nk7UVUbs5dfytxe462mT9c0wYbAzQGnSrmXowk/2A3XchSaW5UsN16W
eoAGTgXjITyjON5w1n4VflUa46DsN3Rx7HVrYGWdNl4Ly8uq/LtsDIH2Gjo7pkJuRsd4hGNLUq13
tpYRvrCisaH98JW855M45D1Z716Nd5Dh7yeDAOQkbn3ylP0sfVXcls6+6WELFNjpyI94yz5sIY4F
SdrS7M/EJVWlf8fiusrqdrhbuvaQj19MvarVIL85Nb3b4U5h5rqiyr6iv/RbMuS2neurHZIeZLnc
RJnXn/Js8jbSsbbsC5pXL/3Z06T9/67cP2y0/3Yg2h9PfQ7/AbbzT2Cf+D1//18r/Ca/QM1mf54b
9Pmn//LmWthsPS/0A9P8JPFg9f0X28cK/vfNmRuFf/PmOvyR5VPbBXaIvcJxmYOn6/42NgjsD6xS
J4LuE2Buj8z/J2/uX525Jv82//rNORxEnun6fyH7FDAjA6dvCPoQBk0M0nDWKG/irJCsvu/jHOiL
8FzWfuGwz8nA7+OI2xJbotNr9/2FsqWtzgxzCV8jB2kDEO1rDo7s8bdP9/8Qpv403+hmEf5tuhFv
1MeSzDsMfCu4DU36s4XYGUgIusU4XfAqYFMaucEpT1G6Kr1scCg6B3dS2dbqqJq5IcpdUl7++S24
f3sLLo1tN4Cs5MNb8j6f/23Akl/KqVM1KruX6exceeS+MCC+KIDVgeGYd0oj4aStHtauUeSbfOi3
Nk6QK/Dr16Ios20YTNlWG8YaKTXZT7MDFMNIYGj47v2MJwzfY372tLszTAgVQH6AG7hm/mOanpum
Xh7CxWfmB5LC3moStaM7/+BzXzjR7k3vRj/cpmairjBpn1phjq9ed6ntYMKxP77980fxFz83c/58
0/JMh52p43Hi3HhRv30S2BP1VHmBZI+vWAgkGHg3nwHwdP5P00rzXZQTUImgjQi1++eX/vsZ60Yc
ARdztx3aqOy3MVi/vfZgelYLatClMZblm7bu1swUGZEu5Sa3B+eU4e7COjTv3R76eq6EvZOd9W6O
IU5WUkRpgCU294gdG4OZbxOJh3q/hAhv/+GN/u108SwzsDhXuOXf3i4T335/o5aH+9p1ab0qb9nZ
vUh39TShTMxFTZ/Et/ehymlS+QbcysJ4JmXT/qe3wMjFP180Hq/MSDkv8LnEQYz9+S2kmTadoJwm
SDtdduhs46pxa4KnNN5p1XbnJpLPtJnXtNiLtWGb5SEQprXv8NC90voh7jfcs5WY9v/80Xh/f1+3
0AO9Ipuj6Lj+X44hknrDmt2r87QgIfjWvI0kDo2cLNxmYh/p+nv4oc1lkUm/nXqayFVOlVG47fhY
WPXjkvrya8BIm7UNwCRpwWZXiVNvBjJfe/Cp9jr21TSfvRBNOBrsbqsIPa9Eb5oPxWTkq6bNHGbt
6HRjZeyGvZ4ZAlhWgRFIJtwkFFaZy04PdIe6L0f04xY9q4Jq8Zwn+ZXsoiRasRHsjHbk0ayYTvut
N4aXyZrBIqD+gnnB8AbOkWwPTv87P21fl2R5AK1k/8fDfDuV/nRz9Nj5BpFDc9Yx4Ur+5eZIwJwx
R36D3E587pDNQ3ZipJvcEPzH+daiulh5T0WWglJITTJY+Cqou5sfVuIByPV94zwXJnWIR+MZPK8c
8qupaavSlDxF+TJuvIaK1wp8rCky6GLauSVttxofnIsDCgvJIVfp+2gBMSi/SK8FGYpxJK/odrlN
Un7MTtlvoSEyC06lx7Q6uNjTgbtN+a436e55qYNj0X4auEYuDfmstR0Bk8L9cg0aiwk8TpNuIzib
rn7TDHSBKzs/57SKN5YKE9KG8nEo5/o9ZAYcDZVhHc5kKbK2Mu7n6n10e4uUpGGvsnz0t66aB9g/
9OUJzHmn0kn1Vg6iOc7R7LCnboCPAWWJ0f7bx8wbG/Aa3lvKonheDIgSPeIF74jBGnqU5Rq0Wnae
0aymsKjvTHEKSovxaKwGcZUuIGSx+pymns6bE/gz4LKEmQFAP/b0gMOjmAbgRNJqkTI82gx6ilGZ
g00e3U7FQhdbuwhcnGTuzz7qEmJwgIuDYTa3RD0C5A7xzTOH6g6T7Q+d4UzEpngnHbe7DKr64aUe
R8vwvXMV4XJN04mavGuHHYRZazVFkwknqmd6zwDikgQrck0DqJZJQSPEaf29LwAnDE5ZXKBNoGNw
LfhmHVG1dtvFbRbOlb4/1E7/wjwGnCdp7pyZDaI2rXevXLt5DdPkoVUzSn7OSjcaXDFSkwqGn8tm
0KlwG9bpofL7pyqhzOBAWQdFv+S+cps3bg/3ELeL6y2h+s/3oJAS6s/XTMh1ElJfcf+xAfv+ZQ0L
6h5PwtBa50+3DVvujik8A+fVGL0OJs4CI3+0vIQJaJ38UhWef60AgzIDMEKBaNOT81bbdfQwaBqa
C65stvmsLLf7SECjY6EpZaX+k1BQnwSjTVqoMFfUZNKqCdNX+mb+jgqUH5qlCuI5mYC1tfASarYJ
pyBggo8z+09zsEn6i1JheM0gkDe0nAAidZi/wPQKgFPr0qEPJohTPqShvOcG1R0QrdZOILx1J5pl
5dfwiTpwsqntPAXCeW0JVV2ke0vQM4lw7RuD/p5Fh9DHgOd2QFzq/gut1uZL0hTTITM8zMJGHnwL
Q02YqYfw4Gbjt1Zla5nNX8FfB2CN5zx2tV+t+9Y9JHYU4QZWt960piUUuul2MfQP83aXqFFPVk1g
POVqyA//fEhZVm8Lx59uhKFrMUoQMGR0K9RudfOf1tywd1MVMUrMYkM5ytuMI0uCH/7XA/NXAoKT
//19YMnqj6dLWYP7+Z9nkiyRfMQ8fP7s//707EwkxP7y65/f/vUPf/s3fvvy8zX+5/c//+i3t/nb
b34+9e9+/d/97PN/Nleq27mmqR8TSFxgDbJyPTdCb0emjyOL0oSIi66wTjD/j0Mi7YM95S9tRyIU
79pyaXya6EMtfZZmMRHtJWQhWAhs38mOhaXmDU6K6sFZHsPQHWPTMccXA0JHCL7r3bbRUrmvhwC1
fs2R219MbkiiNnaeAebCn3sWSseO7rMceIbFWKcVRUO78bpeQNQX5KM6214bIlAx82RslvjihmvI
wrWFD4xBkMlbV47l3i2cWDVZdrFn9y0PnfrW0tlldHrQTWz1E8NAyHi4dtRH6gl9Kpf+xUokKIY2
eK1Fc84p1xlPRUndKWoFZuYgGPZYBrqCUUBSOGjDzB3K0kniVUub65gBNBIQmPj0ZvEw5/kxj7gP
Yq9n8iKgwzUrhL1VflJCQMIcx7g6EEUZji5lnIFfm3cJMXpvcO0Dt9V3GCRSzvueAAWaAld/M/oE
75zmKgmW7CBIhLTnScCM+HeOOO31JqhyOr9h+O1mk19PBmlmwyzGbTLKJyx4FoJefy2AjW0iZTlg
x+Zgl1SgCCPWvoyNxJNmfkg/+rts7Ffs+YZtveTTpnG9+iAFaTjTNk9NU5QHn8a2Fux7oPi8KPel
8CLC7VHArDkgN+taAs4cs8Dahe0eqa7iv1C/NwwdvMy3IR745L3SexOy0cTh5UuU9d4XUS1PnnRf
8wL4WbaQb+hqgoWBEeB+GFmaRBP4q74g+VzlzbwS9pzv5s90gvLeaxrXu9SmYRThe9SAEe/tRZ+b
4t5mSMGVkZSQDYZ8iV0RoeDD899S2Bo3/yO35UREh0IIjMzGsEu9BR/VjclB7OFchoTe2Mp86ciz
7udQPES2U5zTxoyncTqqWkc00rGPV0ZnPzTGczmfx2nqvwcAdJjP+BgpXNZO4g2bSiGc9AY46Nw0
zYMTCrAASdleB+W1kFn1hwsNnFGcwQQ2AZdsr7z7zmnfrSUrd10kkV0CF5aK7LrVjFCwKpnrEy9D
apLL7H85eLmJtRTTg3aIbNlT6bK8ptA6CI/s2LI7JB1xzgwuKvbQzWgozBY8cl43+zx0qzvh482T
HYhd7qTnJnNfx4BrNwDudas2PNRQA60SP8F+nLA9YHWUbFFVf2bz/VHatxkFQXqfG9kEbIBpX0mZ
FHHTOeY34ac/poQBdWTBvJNM67u80qipY/rSOQ4ix88UfsklGJd+NWf2urcKOqIObgO7MOBU9GSZ
XI/rHgYpKmzfSahcN4m56b2rwO2BSzbbJZ5lrCi/g5UHXGRlFkHGGNcgHhJIZ6HorrVRjty5vtse
GIQ6SWi/BcsmEdkt9GBD06KJ5k34VzxlHwGK9dzdKHQa5Z3YuN+GozVM9HJOIc3Lh8Bnho2sgQlz
cQ4bAi5rfBDlpWxAi/lexxkUmcXDMo77LMlZj7vbJBn54PdIu9IeyaS1Phm1fNlOxIR3LvLMnS2H
S2D0LzlTJvd88G68hIG1FwY6Xd5azBVimh3kMw68T7TnzLZ/PY7qUMIH+lJyuNeOU5SXwV5NUyMO
lpd98S1DPtYlBbhgAJfRh/ZNll3JZgoeo9zARC/RUiB3xc4tegm1xr1zAPkf5ml+TcEMrhoLgYMB
RuWmyXHFmVNO9ZBZXzOHcRweKugMIE0Za1HW7UNa3qNPF3cS0hGuO2edcybggqQ/X9CbFjaEdcad
52cqb2LNXM96cMHbKftie1I95s6ikLjbVehV0350Uu+pbYyT5+bymBgkDzvzIxclZPSlyy4kJQFn
+qeqIO4IOta+No249GoGdRM5dE7Rjw8LYI6qiMLHjs7sMZtEBQ+U9HCJLRiwAvJSmFy4UpJLN9hv
XKsYN7KI4UHLaghvk0QW2b9MjNcRo8oerRKzCDao+e4nV5a+hsWERahIvlhTwWQXBOJNo4u3hFOD
UVBTuL0xoizbHbZeOZU7QpVH1UO1GCYMCkbThSAExweLGNMtoRk8q8hltpH2iVX5Q7DcFwHsMkaB
OJVVXaRS1cWf5nXkZu25T8ZbEhR3UOW9MtHKXIfKN6/KAA7F3uCb0da/ZDd0DLUj/sqIF0HtViRI
BVxZelz8q8WbA9lVlEcgdGiFws3vB9ZO/Op2fYAJFYKmB/OnrRaUroqGQ1JXe6nd5nHotQFvE3NY
KB2G4bCGVWANZyPBvhFp9PdFvPCK+Vl2PmORof3uMBkHq6g0mMMKEjsuyKCdorpiGtFYdR8MDllx
LijORG9BmTO6d4m1CuOB2R7dlqnNokG/kUMBvgJi2OprPVt3TQX3JBIRFN5h8rhDPEf9VNxHQ//V
aduHVrvXOjB+ok8aLoMGpQ6P2Vy8zEDICXRlX/Dvv9m5+QTF50s+Wk+hBTFS3Ox0BdHvInmq7Ijh
SQnX5PgFVtfaLsJtOAPOSJZqTaKAMKGJnaH0UyhCsH9Rkqwn5SbsVPLllI/6PZmC2B9y5lnjh9WI
2bHq1Z4hN+HWK9R7AsRrZciFhhBKHOIim/oj1czzoNRHNT+BddojiZDCHX64g0dQt8L1Mzy4uj9E
zMpqJ24zy/iztsiAJYm5ByFz9EXKRS6dS1Zjs5JDBD1Yk3EXbK9WNWlQ/eLmxTUxcvvr0rGHASr3
NqbNjQeyjJfREJe56b/TivHa+a2fxJHdzhRgj9O9xScnlybOpuC1VAGJ3kQqNKCyOdKEAVHdVCgi
XP8tTkgmvGkGkDstM4f7cZsaw2MQAXPG4WhuENW+JjdL0Wxc+w7qaG/pmX/JYLmG2WlaxMIqvzrN
ivE64c6yj13tvWfYbuldnOhhPAcDfWocZKt0UXigGKDYGTB4aoReBji5OA7nNg578wkza5U+J8Tx
Dd9+wAN/sW3mNQc6e+6YLR0nzsi4wciJiyi9M6PhF83xL35vES8nQOumSUkNYnGD7OUrzYotrQ1M
T1hp+xx+leCGzLy6JGGoT0SMYMDfTVqeYaXzMhx7/6KT/F6X6tpPCXGH7NoNGyuVT+TB2lXagJqP
8rscs60zibs2e7aXGcyg9bVeAiY7o2rXGs7xTLz6FpMGBv26hCA5C5J3XBVowfUI2MF7T4V6BZZ8
m192pJtC7s3UzOMq7jx8mJi2rGwd6fHFMdSGPM9zPtgRcSmaEpMVvuDzo5rBHZEkD3rOIIWR6fED
DQ8ouox2j9GyWnMT/WgidPisCbK1JgNJ+/WkJQjarOw+krHHAgbYgmHiML5thstFdfkDd1tH3Ghd
2RgCWqwyQXgQFT6uzh9wESbNu8vSvndEBoVd8pG0ZHNN4R0Xc8K/YRcXMA3fBQ2jjrzmicpzIfd9
+/LzAYIWUzCyMcBMd/vSvT18PkOQqN/R/5Fdcb/oycQ3dHsuKnNGEHx++fnQWKV1+vxK/fdXCRzY
4yI/qjSY2u2/+90/nvn8C2A+62SS5qE18NP/9tt/vCi2XIj1n6/C/+a1bDrAordX+u0f/3z2jze2
QNMO2NRg1ePN5rnPjua/qDuT7caRZct+Ed6CAw44MKkBO7AnRYlSSBOs6BJ93+Pra1OZrzJu3Fd5
Vw1rkMyQIiixg7u52Tn7TIZcTY7/3w/781//8mP/vGMMZHDFAh7//tzo0P/3c//zV/79jPFu1Bvw
nN///tYvT+z3V4rsFGcr5ezpn+/B3/cZY1gHnTY1axSwwD7m5q2s82nLBEadaxsn9tC/pPZE3GJT
UMJCXrzVktK+6qprDB1tZReG+4QxrGGg/ogLSBsNgy1pfWpisunYUelBaZHQ2dR7UA7yxErlM2PO
vjuTCeTFCA9DBFJRj6OPqB3bNav0Db7EcHZsn5OaLD3y1H8asMYP1DQCi0f0MjRvMlLNG9Mjn8NX
tq4GOpWBNUcXJ22YKOCP/qibiIMRFpX9hEopm1IOP6h90AZtSeJ2XrKwPehhBmgL3uq2mYGsEeQb
eYEhYvh1jIASLYC4Dayclt/0YtrnuAexWdVY4R/ZOJrhEu0cH3pJJFIFiTsk6uh1Suhfa7O4Ixon
f6DMWFz7fC/BXO9ExTbIxJBRcAyRwJqR3QaRPZ0ZY1vrJiHpzLXziEzT+KSrKLuMD8JvPaPkNR7u
xwomYGlbzqHDT7V0MNo3ugUMhwCqdTO4t0z7Qe4YaJVobrw4reTSgry2jUuU/rYJJ6qUIBQee0FZ
Nk+aGssjTWUeOCjstQJnsNK3SaRAZoCioEOQ2StAs8HRMmxt3Qmwrc7kaxy6kNooW7M9avt7V6Xf
tImhdpNZa72Waz+KJ5JwUKoIp/Iqww034Z4nXC6jwCeJVwdRoQ+Tv5GFjzm0aDeGJkkKhfPqZWgQ
mJA7WA/ngyN6mAV6sKnJRznUk74ddQBx9lQiH+t5U6O8Ldb0AGP8/+2LTpobKQPaeJxrPEtMI5jU
uJwIs/4Modc9TqEbeaUjtdOUs3NTKIdnsJyBN80A6VxaDCBO2IcDEY/gfkA0ZkBVMfqYqB59OOJu
dWxllp1pSxWeP2rzQg86UoujH21iFHfZEHqXzzq0wgl5YIocfFx0lXWXZtdeSlmAPgk0IpI1k3SB
KtGsVVXo/pJYjmJH+FKD78Xx2oH4pr7Kfg60eThaCfOUNeEbqaWlp9X92RzbHC6+BQuyL8G/twYc
wbMrhvTchjS1h77Z5MKdNmPwGAVj7n8auus4k4sUOGF9DGjMgnprvcZupwXy8GqdRIa4NgkuKs0Q
9UKr43pXRvm70zMmyY3nvGw0QKXFuCOQT7g5RilO2k/SSuHjTsngTcIyToVLuPrYtce0JhI5dF3i
J9V4NiOx/DSXBVrckbqH1yzt5Vuc0cOqEXZDodZo0RSMEGIKbLZQyJ5lHFytJkDNVTgCj1SXbe3s
qZ9gxVtdIzEd5caKpPWPwAIaA2JU7jOkliOG9sYvu3WXY/5wxaMSJfxuiRjP2Dadny2Vml8Tfejh
GhbYVfU59WpV4w8s6+zZyBleFX6wZgeLNqBV9XciVI+AWziumpz0K21ZxbP60rQi8QY3OFYp/Jkx
c+b7BJR6TQa8AxYEjqWGdJqTNqMMH1JVHD35Jva5gf1hY2FiXBRZOxz0anzruR53Tk4NR1n3gqr6
QHkD8NjKhhPgdfIgWmbzsdrjgfX3pgNNAoy3Uqe0JZ2CyI/kD62vhzVrw0028UFNhfkiuRgXtRNN
XwPcC0AwbtUwmHuziMQJHmLuHnRFF8hJZgxrQ2t6NoTFRSPn7LljeSY91dk3vM8XSUshldPXaDLy
9yKDbU8vJV272acEHqVUgsOLGQT26TqoUg86zTsLcvhuQXEKK3IBbDv/4mT2jyrauOiMvoz+uFFT
GAD7KkbWbA3Co4/AjWneRg+aAToJYs4uh+2DnoZTqNyivI32WQy5pbzrcUcqpkUvTVekcwY5ulud
emg2/WdglOmq80W7EaqitV0k9yhBTuXrE2LpLLw37iPaRhQNvHX5VDladuqrKVlYPMjjZGaQOIZ+
zThsPJYWU/hSTvt2VleCLiuOnekfdg+Zn0XUWEhnzNYz3Ymj7ufPJXyIk2RasQVhdcjhiS8Enbir
aMqlXc+4TmPUs8xGgkK6x65juekty/BEgOYYcn+9Z+54SR/88KxJy2tkEt6euf14TbDs4dAeV2XR
tk/xVMInjaxkhfd8YgTN77H1dtkTJ0FgiPS3aWC0RPXiKWvCGNxHxfEJ92rIIOc42XS5+cDKK8Cx
7QyuEG6HTmfMWvvKQRYWBu2ajWaTzJCPcJsVW9WAylfCKFZos8jlY2a0ZMxEDCvS1DWGp/iq+ekF
2hffLruLYV1sUFXvHfx5c+MHoX22u1lukqIeFwSJ+1siIJ4J+kG9W7h7vbQT+DrYFnOCG0CefKGx
aG0lHZRlgREy1ENwrvVDuj7U84ppv4Xotsx3ofS1lTJplQ3gPJalHusvtZW/Pg2MvUg4J+EvSwrG
ZrQzWAem6cjkLC7N9JU5mrtLTeMsHO3KvJWE++/uThKPSj4T/s155B7F6Bt7a8BmjgWOUNHoB4Cl
xDHS0wNAM46BvS3s8lyXzI1xjNSrmTytFSeJnYWzEdSYycx6qoKLqnDX4wB5RgSkbYWwr1rSK5ai
PD4VNSzUrLTeHv9VuVU8ceCC0T8HGQQhuiwQL92vaZe/Kn1SR5IsD3OSYsYrkqspuy/o/avnMNKv
Y+d/ZFk03kvWXGEMBa8dNpYB4wwFaXgW3Ufvwg6Seg16w27/MIY0fFIzh5i6e8JGizWMAf7eL+Zq
BfOEIkDHADJT5i9JZHWYNfMlBCK8wGXwktHR0exweEpygpwq3853XTGz4XYsboQGt0edQx7bzHzo
0vlqAfffcJJpd0VM/qNDHMuR8W//CnJVHsoBZWtew9rRka2TTvg+yEAj3NYdnzQdX0TkJNcihA2j
NOfqhln09DlxelAig5/F9c/JElFzfP1r8tyvX/6v/2te3b/8q5f/L4PvvpOB0dbT7WcQFf8SYIer
+5fZ3L/F3p1+jtFvxMrHHf7SxDn2fykDCJrtIOAxpPFr3h3oSVNZ0tFtYuZYn1E6/JV39w+aOCH/
CzWJtF0DmKUJiE39v+TdWf8m3DHRFdmovGwhDVo0vw0Ra7MXUU5v/lRkKPmDASCenrY3RMPtLWko
E2t1DZUE5Kqi6c8btLh//YnUgWppgd5fDnPvTQl1/xx9DzV7wkHjdpcZPx3I9KDa6K2evg7Sv9NH
XSetA1mSvHXjZAnFNMSICrrzdftMX3S4ZtJajeBpF6DPdVh9/Da/rKHYpQi95w60YtLIn6Byd30+
lR8IUcnDqdiowzpbWZMKvY7ePj3SubnYvQ7RZIzyZfT4MuzG/6jV+7cx7EOPIhWqI8txzX+brUdD
RNp4ix4lsiMCAycaxZdcI6CvC0dn2xoNAVR+2SwGUyGK0FtiJpKEfIQschZ9EAMgAQSW7G07IL8M
p4sffmM1B5Y20VB3cXZTwzpeEoTioQKjO0rADAcEvoxkB0xaxbSQZK8OSaSnS2iG5ptegTxvmV0i
4Uu/aNEFaWP5njNOZMdzasibGIRiKxOeQYWwUIkhnvpeG7Zpa9HxI37l0BLhfGyKiZDXpt12hqUd
Z2bg1yk0QWq6ENT8ESu8QTsWUjeaYTMBSgasDv5S0e9Ds6Sry/3h2LmHoIOfpklcGzli4tvnnyJU
F7d88sgRcZYtErHXFtA50t/A/T4EcLHdlNQGxI5rMkoG2uPsdGUaWxeOX5uZSNJD3kzFJuhpQyYP
rdLjZqBErM3YvRSSaW/b096JePEPzYyj6BNvTzrLLq7uml86PyXGEbZb7ErhZztnIDA8ba4O0p2v
acvBruon8dpHMDRGG1TEL6vEX8vpryrPf7/0HqIMy9EtuoH/wwfH0E0Y0UMqjvgOyYepM7Z3OCvh
c28DCWtnIE1tF5NQa7iQ3gtf/2aOtA/SIOv2rk07uMv6/kWYgbj26Kw+v6LRVK0IpBhXQZgjoCRH
zr6nvfEudFjkCz0ltkOmPR3NIouqAzVcFNs/+7IsOMwI46WdL3rUU6OijLmbdt3vTJ9ovF72xj2u
nH6H9ZjI3nY9QMjuw2gvMLE4nLWVOkRW+X1QplBLMnmjZeYojKTAXYkTn/Wj72TiKNTrP7+I6ver
zwXeaxmGcEy4u4awf1u/EjNFeGNaoB0/rz7h29YtF0OwqnxfnuZUL09GmBWrtpCEfsUt87sW/9OG
Ga5+IxDAXYJfyzySYcTt83vq29hE7a1NWcPiOb/oVcA7ZKiTqkX9ZFE0XB8ezWYzOeFXtyfbyOht
gzkxtZ6MC4zweUyUAbPGl1ricDWnlEWAgUcoNfc6SLoRqgYDxQ1i63lJtiQ/LHdwtOA6aqMk+z4/
zOaDiG+9GekHlDdynQ59fNUTjAt9ZY/XcYSxTypd/RC/lG9kTZPZzHARvghJKghJX+scXKAVRd80
mXer2Qqyo6Ek9UrQn1JYujstbn8Gj3XGfawzn38qnP5nYQTTrhjK/6Qn/u19EigywS6zc7nUbtz+
pkASTDOkNhri4Av4v1M9vcsBZppSOJQ0NFLxgCXVcSgAtRaDkBG0CneXW25498u3lDytZexH0yGN
neKtrQGnV0ujt/rL0AT2MxMCsWobom0sWVyiiYTXZdWGh09KBEO/Z7S9BZZ+TiOm/14FBbOEqJrO
pl2OGCEkNESxtclaO9timC+fN6FTxEek6Vv1mFTZSWf/B2WofOjNfxHwCEjUArm84yhLf+jmH3//
i7o3j0J/JF90OETpj7wzo5Md6P0y5XS5qpzC5jBuBZvPKeFQ9IhFe1FvBsm0URRz4bF6mHerCN9C
tNhXrkDEgGlXnrCEmW+2Widx/qN1nRHjbVowKbGIwHTKvgBtOsjdbMBg4IhTbujoN3tRZBVYBBEv
cZHY3yf3XXFK/WbZTMUxiwC+qxlRRbo7nNKCi8Z8kIizDsVTFWQfZWk/kuVwmJoWLjPIg+ViaKzx
m5HNtOPVf1g5H7HDv79wio8Qhx/dwoDwO2I75zhpY9BvDwANEc19UuSbETRqkLbi20RzaAEliVTt
agyf60T2TM7R1QpTa26TYcKUlUXgVWPd3mDDvw3QA5gt19V5Ski7Rxng3rNIgkeZmmE5W/bAQmIW
f3KukQYy3HPM+SWrJhp2Gm2/+kHItzqLBL9RT9ZVANLVzWEfIGxgn6zjY/J4U/rOIbMs6O90QJgL
yMZcY0wOVp1h+9/+eV00sFr89hK5lsRtgcLANqX1+7qY5ZKwpHyAbe2Q1skkdrg5yibOJNbeONUU
u7ZFSmMMYByqMUPqU7C1JGAjvkd46YkyqUfy2v1aj65M20rWeYzFSKTuttF4Tm3S8AVJVewnqpEZ
23msb/75Gcj/4RmwN6IcFxz4BaEf/3p1mFOZUoiU2cHRqfuyVq31sa9ubWZgQptdJp5xdUstpoHS
bc+p67zQsZ4+kJ4EK4h20wpkMH65eJyf0MynC5H281cZqGIh2hq/UZ6mR+Uo2LCMH0WHszEDOIpn
aRkZsGr/vqFkcZaZeLixhJWx+q/MWtfOfxaUqrmLxvV37hRWKzhjrfeZxB4qpmjWg9mKPFieg7a7
//PLY/5mS4CKz1GTfc81WD4ex4F/fXkqP7CdQBojkr1BoGAg7caczNBLDRRK/SOMkEVjRf6EtUSg
QIusM8tVGDQ1KTaokVsmtK8IuYE+wEF90XI/XxWa5cBGarJLYsXbIo3NH8YDSZZW01dtAPRmZKH+
JY9SRnIuWvbcMgcajFxndQxQXiH/4TehNSuL7EnQQu4MdRRuYN7zjE3r8dWfFkKH9so/vxzGbyp7
gfifYHBD8lE3eGnk4+9/WUs1W6amOzXV3tYeTWm21uA8kZ4EQvtWwiBvnCkUNFsT8hidwUHeXRfn
ea7/MBRRW4OemssUlaDX4R64pXnHEahJ2GFA0DtO+VYUpv0DrhLdmy78TncJiCzjoDvIgPw/fPDF
bwL3x1OxFUc7lLoUNIb9OLL9+lT0iXfJzIFjdXD1yujroJvzOxj6i9l0RDWOtfUcRKN2kDmu8aRC
1UTPKViW40C26uwY5c5muVo0mTrZk28pmoRUuv/8ggvsC489+9f9izOtEMKlZc0lpovPJ/LLA20i
mi9AOxFg+ekiHZHDWO59sOmvIZ+cxDZsT13x7MCUJERgWyt0ejON6ohxepKee4P5yzTuKxFtWr2g
SV2eYhVsSYFbxHP7XJvlOn/sI8aBux5bQ5xDOK0RQbRl030UoXm/hKL5ilHiYgT+DkYYdCPnlAlW
1PZo1POCqBv7faDLXWCrBvGO7DjYxLnzpSX2gGapB3DNa3vfg3tgtP6RAC2iti4WtXWtmZCihg3y
3U3E8MToh32o7maSYeRlzRD9y2wQqlszxky5NCYYZJzE4HrMq9pUl7TPvcQ01wn4jiH56cbvsfOe
TXczWil/0ZmH1N9Z5TYYUTgsx2eoLfF3GqwMkvTs7KMT6KtLei14spguo0fP7o/BAblDoR76XsAu
EzaIYS6jfNVcTyC3c7/p2rNfx4vOOZg9wbvZqgnpvi0T4KVy26BrLVfK8pwBZPwILyxA/+y0q4c1
c9rGI29WyKFqNDbjrL31FTBYjFl6ou9KiKiigdSIlGnWn2y9wgiC/7Qwb75dvPSWeRITrTiJ1kXu
QEVto4kg1TjqF2x524h4PF01T00671Euck4leSBSLxJPQj/jZyghk6QDFKxmU/aHhumZpT4CTQO0
n29U9qUEUZ+KGaNV9xQgRStjuW4US3qXOs86M7p+3Fqmsa0Tc4nvDwkB4AnYRDgKIvKSMKyKaWEV
X9yiXI67VNJNFx9sbyBzQeMYj5HPQuABLINrU78mRr4IyeJpye9TIT8sGr4EUwLW/pLGIU4r0g+u
fhC8BtCMgjCSiyEZ/gAWR86c/S0KeiByEiKeuybnYPmIasUCIQvFb5tXNrhDN+sO08THBVL2axO8
gQhGFLQf5d0qL2MPFnNj3GWwNOVXhGYPejVBPT86NLSZrTbILhYJGQbg65aF+NIxX527Z1K00B45
+D7WJud7+dLW78l4f4BHgo/GvvbtS08M+uuA579B9UsesBaCRkLwTyNgjXhNI+GqDc+GcQjgyM2c
LPxsRZ/XM9ShgswCA4M4L/KqFS8msK7cfyfUKdhL85qKd/YLZlnFR4+YuPCGBkEEqiHhLq2mpm4q
woW0psdj8TNUDuQsRBqU8TRnrUC2Fc6rMnH54dmqB6ZRPwB3NYlabXPVIsMrh1c98c8KpbLz08AS
MCZ0Xi3EpgagyMdRzHfXcQuiyYy2SWvt+T9PsVv1eKpDiHi8DEi+vFy2a3pagDz4V9HaMPWlrsmV
lXY7iqUlfRwv6SWcNKRP+rgz+fgnPu2q+Kl4jPdQmkphLWM7X49Nj0aZzpLb7bRUX6veRbutLRKm
3CqGcSROVBtAx8uzk4ur7du7ColJWPeQgg1wkfpGtvI5GAtvyqT3OLQPGXt3CvSFS5ssyxXJdUsb
9dg8HIWE4Yj6CyJzsku1SxY+1R0g4mVZ7ItwW5ngvrwZR1NDhsKiRjkJ9oNJMlfFfAzdD4iPy3R6
NZLvkRB7G4RUXgOICVPPMrVVT4AfPbzTCKg89NHPQvhZTVmv1iUX3WFMGdPzvF4zBROvEb7/nluZ
FwmMZ+YATIgY+5/Y7rQXylixYZlJB8tcG1VG5R3aiLr1DqUrWeVZkHguArcNcSixw3SrxoyEjDeV
u6oX3QpswTeAKuk1EvbwTDTfroo5gsWPCNeyl/5OuKiCkLfvTabntzKZ7AVs0t0YzWpHpnmBSh74
KwYVephudIe0B7BeuTvTVZBf9OoLYZojGrU48erCJVqkbhzCC/p3WlGCnt0FL2a3kROzqMjRvLCy
PKN36y8ttfLOFZBsa2Kxv+g2GqipwhGqZzlyF9ien/+sdHq1n7TYoWzgXgGCmWUWNXRZWpKZIeOz
wUyH2AjbNxApxjErqDVVPLxiqsieirHqVxRv7m5ET/lFUlUPzWDfR2eeT8UgYcczjv0yuKMD1aYr
QEio86iL8dY0wWYKW2YrXU9CYMSnoumDv27MuGdYn8Wnz++jttNI4goCZM9zYyiPbB7qoWb09Knc
yV6W+ziIJ65OCzvD//lJtQWDwzB4xZrkgyEhGfaaL1a+QxOo7mLIBETiFcaDl/34xZ93/Lz5/N7f
X37+7d/fm2zHywIu8FYWRbpgQkM3ObNL6Pa+htE5dfJ9YD0OGVnGeQMMJZwJVYNkyezcWX3+FSO+
Ako2N0CUeCSff8yR5YAvaewBEQcTRXwSOR3EVPOMyDxDovCqTgd7zRw69deFNDH0PdkPiAVWxp6A
9NG2F8IKFy0RNtTYnD4YdfsY+upx3ZPiatdc+0F7HgyTjRUuMRCLjjkjwy3EGsNOB8WkGe8dCodY
nAalvE4T5wzJuA/vwem8bjI8P/yIDRoRrQQvkW4MoSNHlBsZTi9FZe4eYUgWIQlzXbJwuremIPGs
gcCch2i+WDBcYwXmyysakvrko0dLth0tIAgmtdt4j+WqkGpd6cYKw8PCRjUeR8nJqIt1Q+yb8wjJ
jTYwqtZFbLMINhsCAzylxV7TE1pE/x3XxUmnK6wxZ6YBtS5CG1xDskknIFBJxyzS8ghk9bIYEJcv
vbJ01xM4xWQXlPZHibQ2GxhmA4csSQDA73GaZ43QIYJVQm1FdvK1RJJrjxjC7Yf8HU6JPl0mt4PW
ietUy9H+m8/9XH+tOHbV9VvasU/58yu2nG9Weu8UsELHOaqm8XqHx2GIS6hhBI8YDNvdLijOI6N2
oDyfb17XOytSYyCiGFst1o4DAuv4gXhBujIptTGml35MN5nVrJgVrNEVbDDlrKfeWMNOXbsG5OCS
NKo+2dbOvOfavwTUKm6YfHFjlKx5uxV54+lQOQPLc112ZCYOQ7ZJfyZgqxXXbDJKiO29F/k6Sn/z
qGrIIGng6eMyRE9Dc5HwQ4SmLGhWUq4np6KYJAW5yWGuWHxSF5rlemlerjNNX7cuPl0QfjrlEF4i
w3gH57WIrXnDuX4lYbGjCXkYldYdSQddoS2CaU9a9MqCQz1NzorQSLfo9gZ2bdvvPZXpG7c191bB
2vxlEM61Qsjc8w4HeuFpXAupOaJIip8FD3DQuYTaZhPjlBg7z0AIAvMOWYVzFFq6USGjipKlQYBh
MezF42njJV3nzqtOhSGKeO12+Rr3PXu9YCQRrWzQ3/2jWnWGjXCag22Oh8LW0J2DiFEQjrrr7MCw
id1V67I+UH9bJCgZsFki8o58xuclZ75B49zLcdbFCeOj8dHAYWF3qoErq3ng1SNyO1nxljJZD/Zu
pXuaMR2Jr6fW1G/4Ww91VRx77GN2ztKOWr6guKdC3ckPeJtbe8asjV6lYqFUlrhzMtrZ5PP6uth0
TrRmnYZjpRNuO25sRPtTvR/Kcd0CL6q6D5eoHg7Iq8nG4+ur86SHz5wovugFyqcihAYEgru82H7u
9bLmai/uuBpXNJu2uixOQc9D7g1PDc9FFW07E8A2rqlM07yaaVkQTVtDFpTwqNVbevnYYMn9HWry
23q17B/YmoB5MctUY+2yxx4b6l6RpntsIYgVYbgTqeyYwa1oy6PVvmnIwuLh3BikWjHvkbPaYJii
drIofJy96GLUzBNFj73Eorhls8e5NB1pPb1U6Cjzudz3xas95jssSrdgHr+nNiLwLjpkbnXlHepV
RtKMBbzJ3JWWvzMZIfFuHsJaPdXh2veGRFxDojeMZORtrT1pJiTb2KtsDtY9CkTSKLjzt0edbxjl
Fl7wyoCG6CeA1miv69GmYv0NXG2jOawwZQ+FkyhagVGFAikD6VDm69ppdilLYKyeGAWsRaV9rVx/
6xIBamv+zpDNxk65/sE4t6zNmNKW+qbtIIai5DZSuUe04VdfGZu8VyTkFd1EcA5mFD9nL9mTh4U3
dV6PeMvs6eBoAyti46laX8wjWPf0i8kHJMuXTaOwvMSbWk2kc5kXGObhbP0chmeZx1dOqwvZ5Lcp
tHaRsxtt02vmawUDtQR19chgmCO0P/o3vbbJuhl3LhOYwgTzo5trq7W8qkjWutOsCM5gbbrZKrgk
ebfPymHHnHmFw/9mKXiRxjGWHAq2EZm9qWRyQFzIvPHrgZp4U8t+W/qBF2R8gBmQOLL8IJk8jgyY
x8MytUuO22IzDsWq9kFiaSQygCjJc7U2Hxnqfkvex8hoquSoWqUndwyPra7vDWkeRzdcSoYftL/f
+j68J6P5HEqKFd8st3JgInOeKDwk/Qbohdsqi1+oB59kJW+JpElPbHnh3pRpXCw9XWTjGSWYA/4N
OG77oQf4ZEsAtIS4kYu9wUjh1HcXYN1TzDEUKFUdv/jGoSD4V29OemRvEjs66lFx11R2a0QJwRn5
BYpwFuRdpDt72RLkItSPXgXvcmRj1eN9WD8QUQXCqPYwVt3+0WtIi2lZui36WB5MCMHQUjcyVw5j
81yycmjrHAtHWRCFTvRJT7ZIlFrb5llqza6wrdWs4fZBgWYN6Q0NHn2NYdeFihyG8MVu3kX8UPxM
O6MFoqpPdEDaTdQkq1m1axw/ewtJSZYhtuFsGTbLyY8ubZi/IvI901vfaGQHVYaDYW/ejxlw436b
je8FomMxF1tUS1vLCLZCTzehstdJmm4rik1lvqYvQNtWJSIrxzjk6aN0iVEXB8V9RpI0DvGhtKIT
Ed+LzLG8hMRAwDanWDhn6PTneh7PgkNOlEXr3tpSTK76kO0zpUOSG1vaNGcgeDdGsLs6hFCqjdey
xW6rh1t1m/2lzJOT5iucZkjN9NIHMB3scxT1kigrnOteCVkUZCHHc+1F03xSWcS2nFsSePOtBcRv
8P0XTTivcCauzHhwUNkXVIIPAh0NZHvRR+gRtfYpy9zTIzNpNtt9UdorTQRbB/Nqqolr+TgvwwLw
rfmaGu22UtM5EPl98uenJJ6PoOBSrb2qWL6gATimeH+KFL/fwCmo4gKjUQVZoXPt3aCCWzdMp8gp
jo6Bsas+Or29HzWcIYXY6n51d7P21fG/pwHEsoZuQNBchL3qx8HL9PGQ5sG2UeOh4lMwgFTHTbNE
f8y+P72ZM0bDtF0A8HsvY+utDqcnNIr3Br5I41B7PVbKSD9lnBmnQn9npXx1qeoI+YIzn6xsBgmu
37yTH3kNYPCKtthy1DcQCIJmf9JbcXDCP9J8QP+YnOeyuzZ54UU9dUVYnoQRr8tqqw8Qk4JuG7jh
c8f4syrkPgliFgKyjSt1QyfDT6lfW1WcjU6umcUvHlEAAFIGkoK6OHhyMnCmEwEDmgsiUTzVOJJ8
5PNxMR0Z12HHyW9BHn4g8d/blPqPj7geBx8o67FedGsxqFtXycNo7rSeycE8Hmx3OKRpenWUfWg4
FI7jXWdr7PJqk/MT6BJ+n3MMQhW9CMOHcImBtV0JLi+3gnCs/E1k1McuNnbMu9LutTTUzpHBbbCa
beerAx3kZojgx/LOy2pgmTHiRYFr2lXvNTEq7VQemWHvsUcfCHugO98WCxADWITe+gb4Y/JAGShP
G8gZl9OlVC+pYx1UF50K7I6NmR4Z8Zx6S+FN8ve+q20RV09IQhXBgSSkrHTh9aa9RoO2dqvRU9/H
wthMg7lucR33cbyuk/nSBfo15jIG5ckHHX2EeQpCxq1+Tm7hw5rQ7JhXPXe6OgS5tbEwFCZEx0T5
tAnst8JGdhuOnttyxH8Tcj74Y+XpVPCGk+5Tspo1AxUgUrWOgyxnvGUc06+zcY1OCJ8x4rlksOsU
rTPdj2g+MI171bjeiA4FORJwXVECatCNtBbbSMpUQeyTI8z5jbLsLT2cPF2abKGRtRGDv57aiqsm
3HH21ZS4qnZYVlHHttKdRJNfsoSPcENGHWKQwjR/9Hl7YHRzS2hTNIlamD4GYvSCjatflGne01Sw
Tg8/SatlgXXR4aRbkIbW+Jrqcpdm84WJGbFAPX24h0kqrIigAdMOv1ObnbtS6sZI8CoGbTOJ5JYy
3e/NbZaeEUgu+jbZa/HAwZ1ucya2PUZyOpn4R4d1UhI+kVFrNxJX4Xjos/kmXBIODFRQQXiU3bjT
669jFB57X75P2fRidcZ31RpbW07bofePgNG3Zt+RZ6K2fdQdhsnax+JN63q8jSxiPIHSZO7RIeCK
G1aq9rAr3fKgZHZQBnRxbA9KqzxILGxr+TFO2ROwGgzjF8u1nkYnf59zDTlqgMA1gGgUTB7agjXt
rnGk3sJl/0dnIcudLoqmm6lb64piomLZiyZqIBl7rWFzduvOrm0gxKWvAC6m6cNNYf7Usj8aSYCe
rl9SKreGjx5uwQ2oR4tWh0ZEDDmyo99shNFtleOvfd3xIMNsxf+m68x62wbWJPqLCLC581Wi9t17
8kIkscN9Z3P79XPIZG4wF5gXwaIVOZYlsru+qlOKdkoelVH8qMLg4CgF70IXb5LqFdEbn8ETJ6i7
Jpt9VIinqGfzkzhX7M9sHq/YvNAjScH5JugBEsrBsNcGNKScS5HFEmPqzrEr9qb4AaH/ZifZxW+b
M328zyEJiRXBUr9GQMl1aqZoHyAYEfI/Mw1PBjel01FF/yOtLGqIa0r0iuXgcv+/VJRFulm+u9zI
pqTHJG2HFUDt/5J7qv8IP8tzJDQrlH63t1VU414DNUtCAhXCHjPBQpNJANG7HFmBm9Iv6O6gMd4j
OP332PJVnjEg//PAiDjFjLuljkZ0mFeWZsGKEpSEcGPOjsUZjizCq2MbUcdWSfQktam5NAubNypm
nKMY6r83ZWynTGWX+2gG88Lqf7/vM6LHlEgb6nzIcKPyKO2SR/97yHJw+cd/n+ffUxBKk6u6SRtv
eQ0W8Wd5mbKeboeMjtH1HyHKbt/13I22qqKL43ITFzodQlwh1wtSZGGN/CORpHiMeOnIXKL0v8v5
RWvnl2r5Cqd4flQAKx1Sn6XmrLD9+yuPeVdtmMx9poYfMzlPgY7WHWZxRAZe2+UJcm1+Rf881/zU
jhn/8m30eaqS+ZNVJS3HBuUN80+cTDP782OXr5ZjlXDAvfgTo7A4ZSfBUyxP9u+xy7EY88TcJMm3
l+/ETUxsWU2em4TXuu358/jG/Fq3dVlv4VY/KZ3irigxvXZlsyvJ/8mx3NroRr7W7vpWR3GIVv3v
ln1SRn2023Uk8U32BwLea7XJTGB1YtjJXm7Udlgnw/hSje5Ppbz4giY7ZxXc6njc9haUne43Tq+7
rjXsyvpNgSY+B0yUZLyOv1vqfMJpOqiyOWWx3AZR65k2ClBCa0Dq2V28GUvzxAjsMGX2Q9TFjens
Tj/QYXyJGkCPPqjvSTuVagg4Kr+kFF2G0PMVnRrjddewqB6tQzhb8pViH8jgSLkNRdxcgpLkWpz6
MtinCu9Kd74oQlK3tRP0g2tiVy/IKb9NZa6JOhFUmSPCxTMWAthH/N0oB4p0c1/v0jjy2i5eJxAd
w460Lq8H1SM7BvGnup7OIAypQYj3WuMeDeWb31kPPWQF233OLwPQ6I2VJTPnBzcDGh2JJL/VvIQ8
Fua8Xe9IFsZfjQpQPD6hr+1jAOE6vfMSQH7HqlGNvFTxSdpATRIA21icjE3GtivYlyYRTpYeCSZM
4O1eO2WMODafQqmIObAHKKazpPQppPIaBr7Xjc6uEvTjUIdqEMLAHwX7QF85XbEtkTJbGzxvH5La
h7rnM7JqtgVLmJAf0SnmYXSsW6wzmy+fdJsm9mwCbUNa2eiQ6gH3TOxtQ/Eg7XKed44t1Sc1J29J
QjJpcnKBavsUhODnC39jA3cRFaOTiZGWQdSy6/cGTRatm3LFEKDzS7AFs/fGBDQx7BIGrSoJpckm
chAY6xSFMsnzbciv1xXVejZOMrLZW8p7A0gl11HMoIIn4YtwngR7FPKuXq+7m3Age3uJD6jIlBZo
K4gq6xGHvpLvI0JGPYQLvfWi7DMyP6z0t06rjuawcB9qz7e9Jsm3VltuO1Xbl3pL5aWkiCRd+xXi
cwntM6OLvc82EX3xFbXXeIg8u3oUMsXbTGqb8ak1BeybY4jNdLXZGFap6XX4zVSZeMB+TpqmH+yB
FD2JRSWRoBSsTe9fmRKGpIn9pL3nfvUtyt1dww+LKXuKXHtjJOaPqWD4MTvCnWoV+5QB+ImnTgmI
BdcLkPTk9KNCbrKZfVmYEAS8GeJjBbo4RG40BAVgQOIyuSQcmAQk3HoDEYGe8bSmTJe0n8FcnC62
ugcaboDbky0I6QHD6ni0Q/snmzesaMquCso3G0KcdIKj2TElKDX8nenabZW1wsla4ANU5DBbZVGP
aW2gsC2GB5bs4s8xpiC2vmiBs0lB3pehZEh5ccJkE1NIlpqUCmq4f+AyZwX9oonX++BZgn6Xj7R1
Wv6deRwFDHx8yPwMPb9EfMaRuXeUYBe66JQYM0FvzKF83pi/4N8SOAs2IQqoXtZH3XUp6lPXiUOa
rm12LmMWuzO9USJc0RKJHRZyqh1XW5CUEFIhrlS1Z/a827BJJFSiKkwomt7ckgFdo8t5HeFxMX2p
8mcm5MrhR3e8bDI9ZAZovQgeI02Rpkr1sbEFiLaPYvpPE7mfItJrJesQW64D//dYUwwMgF11zRXk
KC9KAaTUynSbxmxfJO3aN2AHMFEeRHh2k3FDgZVnmCyjOB/H6EVp+lv65dPA8NGp2j1xXiS85tg1
LLj1k5ZiQEHGDLP0WObuNbA/9CH0aKrgU1Xuff/NzEoG+DYBMWwbOHJTLhkmZEC/Z+YJhN/Bs1LY
+c6wFU/hVNm4Bj53beUqHeGB7OCzealSd8cO+xiMBcyBX1mP2113V1I2s7dnhcdUVgSVEE6yU2uq
LyF0F1NTj1XlbA1GqTP1QTQta92bH5sPcI/3siqfGysZkaUaagWIDzoMi08zYDeZYKb4BEABugER
IIO5pTkCZgzaNydP3032QlbrrsSRXt2h867LrFl3wKRI/K6Fm0Ko7zeINJxzaUbl/05V5qrOlM2c
Uh6tbl2zsxQIgrZsdhknXlp3eA84uwk3bMTIp6d9biwoBbBvkn1oFVhrWrofFWd6GArIBqrXac6V
zviNO7lIoAbbgHKf4vxxG4gUFLlbE55xSJeZFqBgiocSmbtQagcKtn6HzSEcn/WSQpnGngdQ5hFi
4ZuptxtokQeDVzpKB6oLGv459UzwdziDKPX4UcrolaQtSaviIyjC73pbH2OaSfLE+WA8uy5IlK/g
Fe3nHbGVBKh1Oq5/QZvgKjK0awGWvuCSbrXmqcPsVIr7NCgHkQNJIGnqdpc4Gp9Dt/umRebnVLML
KszXmm5As4wQUCcTqqH61CgWOYtsHRmUBrK70x+JSK+GjFnYsNTp6AwPlbU5+ruyEBeQKs++MG+1
H3wrFIr4BNeWXL40eUwht73XIrml9gthepvZI+kwiUAFmINzKN2AO5yXz9PW9LV7P0Snqpg8BKBN
kRcenRlbvxo2bDk9H8G8qLlcxuHO8c9UJ3u5oXiUWh4L4Z7GWD3OL4M2UlOAXtHzbf74lMsydsYv
Xj8InB06+xBIVghBiOWhPIcjF4suvriGceF0OH/st4R6OT3c0cHWOiOVYBj3wIRuJoPIgMIp06fC
RWuPtC8cG+uC1vlaaxqMTPuUl+I49xjI2LnGoX+qoYzVZey5kqD+9H3w3eNYxIdIkwfHQVwMuNrp
zqZGDicZx0XdZSUJUu57rwMNI1uQtiEVxqwu2PXIpAEU8Is0EDgtmEXlL+k8j8XdFm8UHhHWxKK2
UQ2cSPWHJV7EdM/wJYJcpKOI1ikElvjk24+i+z0Z92qvUMUmvzL2X+w1V0ZH+5l80ftdo+3nDvv4
kdtvuoKl6TC+CX/FBbN+geSRmgf1i5apW/ERDXiNvAbLs7p2fxo/3HfOKdlaYF67lldzXR0op3/B
E8Aio+LPxqD9WXKqNFaAjOgfmVYh9LjfdMhQhgtzhv8LNpC45nrXt/eEPgQGbYlxmhwnuBaKLD1M
8eJFJv1z1FPLoag555iifUIqro7mkGFFtUSzogfHYpKD3Y4fpK0sQr8r+C6SsAVpEFGF+b4NU7le
wiEp0IB9nfOfIrp4DqS0P5tCfTazYLgqdlf9qkLJysvX7X4zDoApqXlTjoPldHwY2k1vApyqKFvM
3F5SF68BWDIUk0VqHtnbOGFpm9RJzlACmOk26cAWDXPuJx8YqBvjcDdtQ9l0OfzmOEjmqnYlfnMn
7ZyqaG79FDobp2vBjHFOe03GkRYYShzOdLiy16TobBXPySVqDf7eKKO11zLBngVI4CWy3IL+l8lm
sVUWl+VYkmfN3pdTvRPWVJ2VkIBJQSP9dy0pKXYAl5wO4qUo6uSx+Go0V7wshxJRemOb+3yMGFSr
FiV6YOqKa4QvliuhctLQLq/LjREmEboUViFxtsqgOJPTG691HExXTYjxOtk+KkplfF8OMRVmH5tF
166gigXc53b5yyx/LfaT7F0TPvzBROfUHKNRWZvS75kF+6FVhud4BAuWMU+LHGYuy79cbsr4RyQ0
/QH4sVnJUXW3onLqs2/T+rx8ZSqUtAzpFWiHOC7PjAkFlUHIemOp5ZcSq+azbCumgQV1ZxnrxosR
scye43uKmQyXsCOXo/HH7WThs6+ebJgi/JmVsogfpUoRStkzZrf1MljFDiu4zs14dE1raL1SWxpw
wimbfgBxpB9I+QYSASYurF3AGb3/itvhlBL2DrOsfFL12r/UxoxI0gb9PcsYkPfRF24WWofgw8N+
m+am3wuKPOVgfec+1EGYe7YPzTObLPC78ZT96h3/ydBMFnGOUIAfdkelzvQzfBH9XhGMIfbNJ0tp
mPA08113zA9lpxp3WuXW4ICba4r2s2JVSF2tYYwfITX3ZKSr/mwDoH9X0u9unWiXvE47fDGpdcgk
HL2gp806KOz4RKRQCGl9QqfQmPj6WD/hZvOa0KBzSEQUXlrrMU5mcg5U5a62TbnSlA4Eix3H18Lv
G29ohmjT9irumWi4Y8zXf+tQjQ3GMJ8DnbMMCPhsRWChhFqUmWc3Vrwj7v+bQQp1BJX+WfTJBQwX
U1yJqJXt7TYML05eh5eJYsEySxn4kzzKwNElN6V2zR0E9P5kWpXtpU0d/SzL28RejyG/lmyWt0ll
bd0hTp8N2fEpH9x6lYx5eEFgCC6Jqpnb6AnNn8ZejNuwZ0giJ2FNH3IVfreMWh50uyaB7fY9ZjRE
tKQgYe85bsxgXsR3a+BM5nf6aw+b/nmeeDd6JneDUTLQRY6yjML4HQpth5Rk/7Baai5Bs1BQj3bg
Le/sYB/HDvbqRtNf0cj7rH+iEpKG5FR7LtCJh8g332oCatfAdYOVb/fmW6hpmKe6jkm0UYndJHSH
i3XOmNuoybVI0b0EtOvetAJ10w37l5YJ0EqMeTmzKroXVph3PEbm1R2V7iXnJVzrhR0gCCSdZ0WD
fwqeEk4gIXXC+cUOwv7HIDRCdXRGv+o5U7Q6H7gApR1XRWoo1m7AO7hRqayW8WcxvyMbqfZ3ikVL
1i5Fsva1PMZckAQvNB9w4h0669Ngt4DyHf6say5TWZNT6qMkDtO7PkLIFfR/BXl0yYcKPGCjNs9w
43EvY9BobZPMZWE2N2IcJqV6MCQH2dyKIGlvMqMVvE2L6WBY+bBxcbyhtdZ9SEGkjVtmjq7KccSA
gcNY0jR7HelXvVsicJjcQQmI51DEcqMGolzNTBRaRTGG6XWHdsLfKXbj4jmYPz2T7azikYJ7YhAB
a2bczQ7okQspNIKHfkyDKk6XoJTpOV5+sq11hgeEtfieASa2tZ5qVLtiXtE7vB/1Mbj0PXUCYhpJ
mrpNcW3asKO+M9fhm+H8yIF6LjeGmsOPw5S+zSI4Lv4cUYSkGj/6SXsvhj7YT3FDIfg8C1Ulw7sI
zPRFa1hRLHkOgrSJV7dsqzmbf1S9abwbdlBQxGYLOhSbfu+k2z9nAK31yUlOpn4Nu7A4IfbgXZDG
NZ6mwdNqJMwleJWCrmDTkW2dOXu1HFpuaOTdp5mqnm3TT465IX81VchqmwEtK83omOecB1FOqJjM
2M+gOvqnUWET6OtSzuzGrqWVdig8JiysSrQhwcwaVccQDu+pngriMnHevqdRgEspiz9jaXzrpPXj
T8440xQ6pwwrpOLJGi66ad4tXYbPyw0n8mBNyFHZt9gN9yHQj/WYJneaKvCcxg4DActsnhCrwBAl
EDXTECdhLCgi1MaiJFrqItlbk7Gxoo5tjj9a7t414jMheE5wrtUzNFuimBQIDF7l5ICd5hvR68hA
Jrmzcvx7COgLgaqedTgrvo2djvV3ExQ7lGGL3kgsoGd+ruWRkXEZwvpij49Uibvvoi5Bo/lateuD
YvyOS6jCPCoNVQEXAqPlaPojeR6Q0TGOGrMe0ovKdJ8e7JzOk/nu8hXTEwWnpbb/d0gSNfEI+Rhz
gkCcB0OqZ9kaf28UvShWA0X1W4iMo6Q6fPa/DqIaj00Se2ARqUObbyCBOTtTcR7LIdgnf48vX/09
pu0cN8mOqYi5TuZpgCmGAijdrC44lGZ2vtlVjKa53yoF6ZbUxxhWV15b1c0tmZgPLzegLim3pGzt
36HlEfZ8vODxy3G9zptDXwSY8v28ey4J/yeR2T+We5qO3lEUMCZ7mUZPjvUzo0bs5rCDHPUCB9N8
w9XPWLu1Iv4cS+ZH+DyiI1bukcuC+lqy5Ci1jPVdn9rfIg1BB/dCfre63LpVLjDTaP5GIDsBCzP7
smrF2MlQrc7dWOPJG0Cwwsg+Y8yx97WG3CVYSj41iVCf+nlB7ZRtd5zmY3pY5HPSPUgYTQbIZxjj
2CZN6J+WWaVnPekvYS70u9EI54BdEmRAh808GDQKKyf/0eqsHaUTdwc7ZJq1HAudtKRJZKSOkRVs
Iipuap0PsTp+ErWWLgmDQFPgOpbDJYZyRpLA2FYGhW76rIlge/f6wXCatWG8dcPQvPRTGzCXagXZ
1CTZuGgjJ5sCy7upglyhM17+jOLpUQdq+wqjK9sbv6gSq/dWl2q3erRzhO/aeFdj58PmGnR0mprG
urakKVuyF8WRpL+6fvSfu5EHniq72nBNWwrLrkvOzRXuxhSB/icwq0b5VyxQs+maJUoVZi9ayqxu
5SSjwumGSqJ4kpzi2UjjpnYS7PCatmI7jXTCYuctMHr2S6oW7jp8eKxgM/8w8r6Y/TqAkFOt2CKZ
NSiZLBhSPZ9eqa/XSPGteriTv1ro0mwOjd+Rqd8Sox++4Z+e1i7I7kfZS6bMMu6OKSihi29Qp9fI
+CnJrOKdVkGYemnun6L5btL4uxzYxxEzRg1DrtVetemel/30skS2uRMa2hulMf4jzXwcjhQu0sVS
h2/RGF+oUoRJVUj7GEVq/IT1EVC8zo6c0TXeB+eZEbSd6+OfJ3P9O8ghZ8fOrtqGFAZttDwvr7Qq
p/s+oux0MDIGzqqa7MnKl9cUd/oGzFL0NOUIp6Gc0KcLV4HIXD7T8AnFUzH717IGWr/8MoVzabVR
O0jJerYe8vK9pfBjN/VJtYGbzK+bfMdqq22TEdnVVlUW7hbE3puYLniwonXlMs+xtay4VjDDr8tX
YIAZ4bhYHOO2gy+gSdyfWg0Jj+vd3m1p18NPp+EZlNWpKkGJVQGWZNVNIETMx2q3LEtwZASO6vi5
aILq9O/GIVLw566oIEIrGdy75bulpAqRTYax7TNB93gZU2GgZmRk8t4HU1BE2tYJHQpX5qtCUCj9
sWrqczHfU6u2pBh6FLd+CLK96ZvmiQpa5j5QetkhkLG152OirMmpqEbyYvvPS6y+zWtaQBzRQ6cf
xClRjiMrsb1mWvlOmonzLu2JmXMT/nSMjVKpvocmW+xEnevQQ7tsU/Q8cnnrpIyB16GCtdpSkS0n
A+mk6P7eWE7qn0wqmgymBkq7ths8fk0ZUIquB8B0i1oi15utm6PLI6y9uUWrxC8lpX0Hc6KY07Sj
+Nrp5jYnPfOYBGV4lWpE1/b/HJrc+mCXvCM6q7gawCIfoP39h25Pwd4YgnS9HFtueOFftIm1l5Ib
6SaaN0/JfGOHVXdQ50IL2mH1u+mDHK1c9ZLmen8B6KSda4cG33CAA8jNchh4Z8cKBK9hjL5D3bNf
bwK1HHbEkLnWFxPBVxmZZCr7vN9PKixYAiXVM5M7ihMYLAkHaQco1HCpKX9b9aURXobG/krDKn1n
CpV5SRFld0Wf4xe2HyEORl8A7uO9YWvRAzYGqSoRQd2ntTchgDS4yQ2oI+1OCgRlIgoxBjU9f2iz
01FA0mzKfP+H3lDaDZZvRQe0kqXuCetewaQr0aHHUsu8DmevrDoHVtkc1iff4NNHlQ1bMs36bJhU
QgLIf85EYUGIFDV7qo5Mb6IPu0MazavphfNxj4lM/Q2ZM/7g3xEtVgLQbFYKZWwI9SeeYYa9ZSZX
JAurod/kdFoDjQHQlYwny9IfXYsxYrnH4ifbTan1Y4HBgG1DZiVVA60TRFo40xuWY5VNbi6v4XcH
39Q6yJ7CUHbPMf2jnjpQXrfcnQBeYxMKH+wGXMgk72UVjDsG2B2Gfj34lqTGw2ht+WSFTnWLTT1f
pbbTnshbNExJ4OhQhBl6ywu53Ixjl8PqdkYqbxGgly2gDw9kLh9ymIJQxII6O2+WXbCOK20Y7Hdz
8A/BEJb7cfkGChJ0mLAgW5DQF7V8FVclpK4w4lgVfIRWYe1tdlfHoiJeVICNvzh19IWd/KVJu/F7
lVihN7WCj5xPjQDGVcVzqPi42g64uyUSzkUA6HdJFeamKJ+sVqj3JorZnYIPXu4NpsDrJoHr610v
NtCJ4IfoXX7XCI2TniH/XU1QrZ2xo15guZCbfnDWkramdqteZ71m300jdO5Dbe+MsWwuy6HlBg4J
XvESio7v5+a5rqZX1GUiSOFI2cJUhMeg6539EFc90LQ624aq2iOSJ1ypkyx+kzksRzXwvYAl7a0u
muZhZAwKgOe5BJpH36uDJrwWRuZvTLU0H6kLVK2pfOVVN1BUhdtr33OkoXi07K9egwA/wNIRI+UN
Zow3vMyS30E3e1eK/nvfaRCfrVy+WikrQ7/puLA5JmzrVNsHbH+PsSzz3dB2BivkHrAi4cA/X03z
sXD+bjCYxuX/fVxRrBu4r3viJvq7qKcnFLf8MdYM24KSqH+QGBEb/HIieT5FXlCK6bnI5N+vwv8c
W77773GF1ZjHwiK5uTxkmp/gz1djFz8Z8Jm7PPzd2B0Xb1VTuw2Fb9GmrIvkqdd9ThVR1W5lbvyI
KsM8LUAYpgbmmfHhcy9KxuF4ljyZstAuyPrsl1NOqWMolb6j4+iyymcyYVNR1xfXRAIFraO/Lnft
+W47gwuwO7BkpYrW63xyEyE7mA9F8lvGNSa5nivmR2A+11SqHqo5qKewiEi8oSv6k0Kbt/R8UWFv
W0hMy82Aml0j7RWRAud+in4vWiIR4cpOGryOCMiJRbVSpZrpBpDA9o+kl2rMAPW8vdQQir5DoHGx
u8b6czbQMBkCvb8oS9dV39tY2Rx5TQsqEkzZqy9lRdeHWjj+jxprru+Hz4xsitdWkKstI9N/rkXN
urNgWCqdxDw1aoE9i/PicziE8CDNtnvTRustvSmZGXxT2rm/BJSVt9ztK37rrm7FdSCH+ayZ5gX9
OgThTE9DO1Io0Ylu3JVJXX0T9CRzTR9f+9HKz7WLKh9kbvkNDqK7isEpMhByhVfBRqQQwbRomB+m
7SREQiVvZ50nxFIafFUyCmpQbvUWyo8531QAw1ZtkRARKBsAoqUitzLVaGUz0rK5BcnAVJDqmEpa
nNg4U2NHL1WqeNDGdn8Ezdq2VoGGqKx3KV6OWZQ2fDIvea1wXZ8Va3MM2K26CTPwMB13vWCi8FfZ
M6A+DTpTvsh0OePOcl8Pt3PTNSPO6rXWNppX9PTbwHqpTvwa1MctX9aFEe60RtEqku9aRI4BBZkd
UXPGs/Oa91LdLYeWm3/KsqaHcos/OFiVrLerVaQngLl7mzi436qn7lN3IdIiHnUVxUQcWR6w3OAs
HlfalDAmnDLjrDNgY8A4o2w54wEJSzNFrqxsjkpn85eu4+jn5X4fsK/IcHNPjjT3rupeW1b9fEr7
FERug18Dkd7cBIkezaEPA0CPXT8nzZsf+jJcB7HI79z7I2KZYbXcS4aseYxORmdPERmeMnYILxDa
/ijx4AEoV4mdZNvM2yIZosIv361VB77V/N0/dzVmDG4adDvK6eoHeStwuG15y+ZnXw41Srk20ri8
LfcW+sb8qFgbcNbW06MwkvgaCqZiVD+G3wBWA1xtpMGOwZUf2eDBNGnuQ6L9hENq4g5WO8bWispo
vE0OrH1zb9RG9c2oOhJpbi/4BM3fRfhe2QQKCIRSugiF98OfLPZkivMCtq+40SmLcr4ct/hHOPoQ
roPNnxdJaYp0s9xf/sPOKGys/egIlUqcPw4ovP7zwOV+o1LSYUcKS1fVOi83ZuD//erfsVoPPRXi
0nbC9IatwMDfUxssHAXxpuZ7JbOtgAM+RIOGHtPwcRmRGArmV6o9d5ZaiJ9uvlMFenKuRiuSwG9u
Mu2cSJQbRbrTKp8OQ83yOzDClWzptJYNm2WImnDrgESh/9Iz+4v1JdPPFvaLX58KI95mzbTDlNRs
plrc6SaimqUmBuUODUxcp7rKUn+kpROvzDA/6zIwyTtW73DssJ75+1lQx2LDFg+Pk6voNy79JE5Z
vXMSFmn5g2hVQ+mFxlCp0l5lDLxNobFnXRUIJdh3Xd9neB0+KHGDXa52TKiI0KiYcAs3w7mZ/CAp
88Qgeav5VFfwlKQB41n/wPmO53Zw+3OmkYvMnPzJdLG6BJF5MfEU8udiPhMVLfutuNv7FjpMiEqf
Oa8q+C4+bc5zmA3nMEa18Hs3XjX4gyNONau6cr/5RX2IWvE6n0t2qu96WVu8WwMsJ+C4D5O3n6kb
6yz52eTBfQioyeBPGoN1DcOCcLiKq4gJYLD6aC0+z72FljFO9jXuFbIfEniu4zJkJQCbENlzY/9t
6sRLmrs3ZmzERugTZNcQ/tSq7oPzGcV5yvAgG13sMl14kvl1ZWhfemh9KsVHEYzjKqskGcXqqfYp
uSJ4hbz32Rfys4IpXNZsLN2JRIQzlzR2YmsFyClKcmi6mDdTGkCjxX5Us9ReaaamezojbgN7YzLT
MOjy1ZraggBLoRWOXZ95eFqD/wfVTX6SpkwrfQKZ/OxTnY5mRvMA2lVVEfxqh+ilqrX3yB2CjYB/
3NnYqGlIo0Ans+4QsldVkGZbHSRh3Mtt1Ks3Jx5urqvf0oLWkJhyDAetdiRdgFmHrIXzxgTOGdsf
Ted+lYZpYsQhaU7qixp6ex3qjE8JL8hA/+koZCGDfFvpo0I6OaGnU5TOSvOpqTPVdl8NxQ3J6IcZ
4qrEXcllTgT03KefgQbuqGqDO/qYxHVTbcK4+yhN511zFRQ2Mz0xSk5WoRMfRNkeFc6smzgb8TGx
ZRtmP1rpw4uXMvBKtICixEPtlLugsgLPDrhQTiode+qtKlOaksd05w4AkdXBJd4SZcDkQ2jDMHxZ
b5wjH52vblvCCsnUrJravJCJDBg5S2xcHkvRdvaudBqSZnlvRfrimpHYjA10CSS2tVkYzimYekhG
FulOKyHVI/ir5Rq+Kgvqn8l7vaiw8w3BV2lufWzTHlePEoWMxtKGmUiVGEc+yyUnDzYtTfWkOlG1
LRP6TykZxucFKD4jtI0zhth7GoM+oJYA+saZ/xqnn3kCmGDILNsAi34dHsmqP+La/pVSnE35nHsR
A8+cI6nl06eLhw2HBYnkEBpCg6C+lXiFV1a90RO2lCNJRo0I8yD2o0nYbKhUsR6xulfZzS8DfV3Y
zbsS0vPHwHXGPPT4GfOuyNeTUL4US/nIMaEUAZ4oqz6OiGUgs+VgnQozP4BLSb2iDZheZgp9hLnx
zUw4G6ba+DNwfJ1gokq7S4atVNBIw4VGx42oKvxy1IEFbrCL0K5Y/SJMTkm302MFI4bVclIdm+cq
bd9ZPH0RPHyyQ5+ChXrnFCpXfILxxqC1bIJq17N+ko96Str4VSHNVXe/kS/ZYymmwGpCsCQOPb3A
aqMpOJaCgOhvQv9hqBfzuKP5LmuZbHvqenq10lZ1JPgFw4mUYvLTyJofowshhFC1KRWMSqL8ThiX
90KX4hYxxAGo566oP007E+s8gzVPXWfL2de2cHQmoTNuNavy6JNtz4yufkgbTK0TnvJqTLdjgtWw
y1+6KfkMypbptdW864lOr4+rfwGGMNc5gdxhJC3p1vtgmsSly4bnkBIfUN+HoNf3Lp2AFKBa+ia2
YxhBoAVUu+aKTfQU3p2yTv0hX0XUoroJNkD4FboFrzE3v5RhfMfJjl4qeIQz96o3If13nX/LcnmY
JIvVgHF6h59D6Sl+Q3hKDC+9uoXzTepQVRj23VhyHnXbxGUIsWGF8PcifJ6zcAWwUXrjVNAETqx9
CoEpKyTsrs1yeRUPr36Ba6kPmI/nMSmOAIcnOK/W1fS1owu8E13NWneyf5nWgKmmbl8VN9w4deus
UqM9jY58kda6SZgkDnr5WuVjQDQq3gm7HTeW46qUA0W/HOq9N0q4ggzTQdR297bUPp0Gv67DCYiI
8rAe4TWtuH6/KU57q4XzO8h8YyXzDLKTSRdO4tPfMfrdvUv73z1CuUMRBVvC7IOlxhvvHorq9fox
4vcTk6qSUZdfGirmuqS8dlCScu2o9KVnKU4+pk1HDPWXPvKvOd7LtMZpKmgMtjo4b/XoEQr/0lKl
8XrKhJVS2YasN9Kc8JWvA4JiPXDrg000ACmqqpxNWfPdYCq/SqR4gzyYwR/n1Rpa+VNtqDCiFuNc
9/EtkASGbbr5sO5BBd3Sd0bLWynqq8gncq05on9qPdlKKK+59PP/4eo8lhtXkij6RYiAKbgtvRNF
yksbhFrqhgcKKPivnwNq5vWL2TAoipQhgUJl5r3nrkc6sAuwbniRscxCgBrQw3uIgG3QXex7UOsg
+wAhEsLUnbLibDoY1ZN0mGjbtU8dgog9Yq2eEFEVkMcmVY4TvKZNEMWIy+zJf+XwhDFq7UzTJKdO
0lpKYv01beNkhRyTMazsqRv0EX8e4Vg6Jh0y/6JFUXjRonGDAeW88p7o1qx6mzgRN6u+ohnJXGg+
2jc1nZMboHm+YZgzbRFkAKJPa3WGpuSx5z3rQ/HVq6F+Cu0zaCo9AXKzaxqaFkmufQG6IiOvpfk2
QRQquZjHlUWNS5LPMm6ihMoh3RiT/C78RF7MhviOKSmR1kAUUGWxYiAfM0PmzevIQYvBbzlR++kP
gklN7TCkXMdN35/NiiPUcshJmKR/RHQEBoNFNc3YByo/OajAuuQu67Ens12K0Du28o2SdrZ17CiB
K4Ocn6jthxp1CwasMt1g/Q0WQ5n9yli5TRt8UuH0O1u4+lavp18qqn4TJgN8j6p4IX1jZiTh/kwj
k8Z7RMYy9FcOZ6BaKnLHY8jFOWr6T8o5jN8BhLhG2c/Ca5y1NAl6aemvE67yVCUeeRRexR6g/c6Q
OCzI2iTLHeiard4HpX3XiMZDaRVL4UEUc5P4vtvHvsbVe/Coaxr6yX1HrlzscQHwzXFldfGlUdYf
aGqZ272TNUZXUE0bn9gUdII1V3niI3l/HfrtLBACEo7rm7uCyiYYc2ejPDbqmb7JZfwYVtrWCyFR
EJJeQ0Bzl7GOd7DriulAVil0I9T6VqmLpVExBZlCtEkc6wDr+I9Rti/9bmKGOHlfoL289aQ1JTQ6
RLRSD7y1GqIPLe5n9fVqCEhu0PrunCfTeZRSrTUNAQKbDSlMZyMlPxuI86fH67pp0A+ZW14GiWu5
qK5TaX6TmrtoJvfTlsa3I/R7iRcJS/RGDuyC7ZGymiBcJHNzxzhElFEQidcGBwY5u4j2xaokIIrP
pOjWedR5Oz/wXkgL1ZZs1y5Ww9Z0cuR3NNLgNv0aNgl9jmjjee3Bb8EmGXnwaedE7PTanzGegrWu
mnvA3eVsXGBHSnzIsurc7llgQ+2JeyUNcQ1IGcZxW31KAn9WQXcn5kiNoVlYaD+2pGpqzFpphqch
ah2dg9symRyYNPoXoqJHZ8pxoznBvVA1AwVOrYU2Dzmdkv28DeAuKq++bIajnuYnIwq5BHvdK7yE
zRg6MJdSwFa1nXngENBzFsNL7xfkp6UkV+aTgRjSIRjEEclrZFcneIkE1We1DcSqIu5vwOhr8LtL
xY7XtvZOL+F8SnDnur8sBhUsW8rFZZV5L/G6aOhH4IwI0Xkc7YhfKVtGEq3IMLK5AJQ7gx6pW+Pz
sJXur03BdQ6uER5dZ8KjGQOvSBWOim5vlyiUS5tFliUSPwAkqMYyGQPhE+86yjLw3LOLBzmtOwL5
qIr4VOpWvVRWt5GJc8Tgmh/ykv9Yi1VymNWQYTnRJ2K5XnvhM9NE0LIprlKvlLshshdRKNQRWRrl
nkn166bFWq8SlxoamrHeVptACgvMj36fTPHd5JrurnDzfkGfblMTrH1HLxM5Ykcl3LHtd/VK7s2e
97axadahTSDQl8gQI7tz+hKZvGIVy/14NbKuXblWo9CFPUJIBwgYRfOQue8cuYQp2KVnvfdGjmS7
QTvuRzDbUIa6y/rS6RAJqXZL5pIUexx67ZUVB3mKOni1ieDWZHeVNzs4FmCayeQAADiY9i+DDtFS
b4aaxEf4vI4DV94pzXcKFGDuGX7esgo2qIS0RdvWlPtN8an0aViPKRv/NqdzaIm9mdk+RjRYUgTz
9LssqS6DLb+J7O5L6S/0aMD9kjPZ0dB8ZY5jrEHBclhodM2HhjSkRjNxOAFi0Ob9WdE32UqHy2h4
zqdgAdt0oTimQ7Y07Drd6ppztqRWHSyEvL3JqyAqOfxFHQsrcKHU1Xcxel722c4iaV19CS1ka+QY
B3ojfAsZ5Kya3KM3q+evIKKf3E6c7ZZiCA4NfV5769BtXPgpSOHML3GO6cZrlg14I2wEeH4yUDPM
uyLoVYQkoCW2QjqSCOM1pOhc0l+YLT5WsVes4bPgMJhQLysLZXX4JxnduwCia9T4FgWKoHHEvg7y
rMScZqDfhrQXT+pOs/I/3pBgEM7Z5NJzeEOJfo8qq16zTXUXpsuayRmJoSGNMCaFEevwLtA5YMpO
/Ia7sR9rRghybJhVcAp3HcyWDiZSyWm/bmqLsDc97Jf6wNCNxjNjGxNAmZ1dbdwUarARELred2Zy
oQzdeyUFKDdvX86B15pEYTi42KWm+0J4D26RnfCqFQCY0Ry5EVwp74XVXjhMphLVMo60OCoN4d8F
SDOC9Nz65qvXk7IppvjECHGfjhWGRiWQhJlfXuB+xS4Uy0g7xq6AC+lVyOiLs9/hrqExw8mEYB0b
B9x90ZLuF/xy0aQBpIMz3Ru/5fzrSGFrFk2cvac6ZEdCQzvU3LQIpsz49NwRL3bwxzY6n+Op3ycO
dWnXgHOkjP8kyfexr8etQhHHUJVNOrXGVijnRRGfRHSW4JwAD+jjWPasVtuZwinpQeAR9NwP6ebp
svbHvesOEO1zLMnE6yJ8Gd7yiC6TS0Cb6TaE8hbSvPOymOGIygK20X9CLd+NhpU/3G4S5gnbEMUh
+dw8pqi08OoQeDyR9rZnc7nNPVBCEZG+qOLgrIZ5Zxwm/sZDNYKeSWyyT0dWUszzM2dngC+QRYco
T+8rPW/2TRfdl1HuE7eEFHMWl6baF1p3SiWuEfTImUgEyY58nGnZNINPEWj1aAr8fKVjTQcRN618
S3+VrtTORK4CcNLDkz5i3tN0jOk+1K9utNO1MvBkhT4jfiOsT/iU5+Tysd13tvvuyBNImjdRTMHK
k/lioKu0Z5LylMX510BDqmuGR7juchfpZs1Ov48WfRE/khaJWBEm1dTLLZQSrmUDmxEazO+5yB8z
qzraihDuFtx2S7z0onTze81tzl4/vXWut3Wy5Cx8ADBJjXfS8jATpgUyGfa/rFPVW5yVF0BcK5G9
GGgc7yas75ZmRYsRhSVXHh9JVn3IFDDZmNlFNoAGc11ILl7nqpURYVfo8Bq1rrWsoTNOXsEOu80P
yA/OnlZQDOsheYR0hhRmlaCYQVP06kwXVk726jBETwKMH5E53Fdl+SHN9FMjOZzE7WSjpgGIP38J
gtlQhltmZQEEX2Gt9N5FJpJ0S8vtimVTeq+VibnRtMD8lohCYS/Si8sfc6T6R3dwwWhweMM9cKuj
W0/NZv6nWje3NyYNs8DIr7mZBAzsk181YROI1LMaMmkfvw0FqBvDYC8LflHg1bewusVUMsRTMNzp
T56OnTZpBKslARFI6TKFMskuYibg0UdomWuWgENCAD2gujJahRpMxNZkTTIxiTSyEVgJI3yHOlBx
wp04PkX30WFDTqVCOWY4n20QflIcP8aqvUvL9qz6YllaRKBlBYjpyehevSj7IHatXsiCHkJfh3vT
Dh+7UO0TMX5NRPCsqt48h1xMWUoJOndhkpHd0XnhkwUeUi+0p9zmaqLN7sfeekjSewIEokUdUCKn
fnuySsDK0T0O1qOKbZJyC8b91i8U95At6J2tO0ZwaUpryDA/OerBgPrdQVXZHrnTsAS6fh7jbei2
4YZuuVzFHo5O1Zik0kUb2IoHxhB0RrOvupwoBCrLWEMk+z0mNCT0moog5INu89peiNxRGN3EEbn4
o08mHb4Ueiaiu/ZV/QsN5QE5qb7oitLfmfT9ikDdGTpO8tnL6iHTR7HNMlz1/gujgU3Yqy8l2anH
dXXi+KEnH560mrkqEYPv0USCMR69hceRWrdng/xSb4px8CW827XRIxbGgKr3MXBersxdY//S5fhW
eXMMe4ZsvX7Nx0MG6JNu8ogmO7wLWFmcyHm0bfOl0QG5tuoldIJP+T2O1uMQOCu2UycRgH/kHOHs
teC/ut1piuLLmIhsA/jnqfJyiNUK6wBB01BXoYjh64SiQE83bK5iMk4tb1Yl1tXvIAqvoN0ubcl6
UMzloWBo4XHJGWquTgEEByZgq0iiVJxtM6Etnkp74m1ovGltzwdIglFyqIy3hIJ75bbGFeiLuxjj
GqR5pfFGWC8Qxz/Ee107m3iIUMeyfVuYZfduVyDVUhyhxrEJuP74tG9nXhxFKnb2Imyf4t54HdLX
NvqGenG1zTRYXJJabFU4QHP0h2fwyPtioi+MjWihEJcIOVJ1sh4ggE0oCrXmxda5ikXx+CtCU7ax
mZ+ujbE/TSNc0tHGEkDfDWEgu6NafEqrJn/FlcsJdyrn93BsU/tF4o5EwXlHzdkt2ro4B5r6g6hp
k4zpp2OOZwiSH95FRf6usYZ7nYZ/5WmctSG19+hpcHNKcCtj+9mN8TfdTOL9LPk9+TnHDL41nCa7
0Bo/Bhba7cR7bFITD9M3M2KXOoJGZGFVu86a62/F+DbNoSwWQXaK4u+UbKeVpkF6FkHNMEeAJnJo
ZhY0eM2CdJiRXNiF1HOwnhta8Rw2TbGwM4sNaObG66D0eeusvtyMRQ+eqfoyJDvViHUmGv1d1k+/
CBnHuWTHGxVSBebFuaJjjnLya5DewSgQvdIZgG0NmrLk06WFBEFypFrGWBY/01s4K3cLJzf1e4T7
HlQ1NZp0mugL+B69Ex2JHL699s1OYAoCTaxVypUQriMtiK2A9bHuMriA7bgPutbiioFV21fMDlvt
Vc+j75xVYelb/ptbCvbzCsBjibk37GJ/iTdwCV1J0mncWU17b3QY3emXuZRgYbY11lVlYt6ssRtX
X+EsNS3o4+H3Qt1dsiJHhYmxIzmQKvmWmYAB6A2ImTHTS1bBUCK02ycRTUk8eDn2gTFmp8f+uZKR
tYbEyHLOVq4x/QMfLBaFOzXHhdXt1o5iGrPWobCLVax5GkfBbW1JjlwShmWJZnlO8rUWrv8A2vmt
7ZIAoASDkN6++rrercKge9Dbsti0uf8ciP4Z2Sh+kqJHShQdCbK9jw0mAjp6ObYuzSK1xYlYmzvD
DVa4RHG2T2zdA5Q12zx+qDT9ybJkhN7efw87NinQHe6mJL+L6SAu3Ni+qtR89NoFCczFMsezvyGy
Bd8dsQVl5AuwkNMHSVtL2KocrM0XXe13jA7XPqLTaJBBuBo158svv5GcvRU04CiFeSzQNkJN844V
2IleEh5UY2T0I/tQNLxdfv5ck5/Jlde/t7BJazlRjqp+031CQUu2SMvOrinLs35n2TT+fT3Z0jtA
UGo3K882gX2mDFOQahrsCJcxEqVVYhoPAHH9pQlhvm+KvZOA0fAJpioK/ROiFZxnd1aKs0Q5GQ3T
wJiuMZFDS7a6EGQ8kIV2/ZtJBFyO1PrTxhEuLFAvETynpmYmLLXRXztYENhfAQUYXeSRaMYSVFDB
Oh+bR04oCCSR9UtE6t2kFjxWID+KCbGNp23wnbFwoaPTKhZhgZmVwRN2A+3RJf4EncfGUscybt7K
hAlzOATLJrVf7aq9q4c5hRan2iIa8ju7F+fWQKQcyAowikuVFlTqWR8OiTN8MPnadopxHC3zDAeh
P8Z/MkECahTJniCT/MxA6hQO/VMPxYSNwUxXSuDf6eZnTRNDa/D9xi6URLzuy6rAOy6SI5OseFGz
FfaagtmDDJ4r4ZKFA2rUqJmu1kIDpN/JD90qDzTXHsY6YRmp3kGhwx3vwstMop3w4DHqG1fJAG8D
B55vHoJc/dZyl9gV+y7oE/5nIn3tEFZpzvwjiOi+FpKas8ITEwE5dKxhkZTpvh3sT0ZoXu3fxUaV
LZ20qgBfdNXSjcJfplc8U9xw7dWwAUfdFsFcv3Rz/z4Bz7T1+v6XSwfdCZNLOAxy77YXZinTcppH
WjZmQ1oG/doc+ufAhifrlPN2K1PHek1T67cLpZAqm6guh0hxh/kMCw+xsxXgSrPi8HGq1zBKiNmy
xbWn5YLh/dP0hpXvt8vM64bzZBfNQjeHLyck8dV3KJYJ9nxhW/aSso1xfCoCH/sv4m+nx0GJIjpw
i7vcczYVAjLUFIgyInei81L8oiV+zqxnbDPh0mNKv6DG+9OJ+mTm+bZpS/CzZuOuogppZ4pCYUra
e1srt2USn5wEH2tBuLfZpHf0n74l16AFbX28Ea/F1Hn7Noe4qOs5UpKQyEDazzWtqGWpazuZ0PhU
HgtHxAjcB+rRQ82i5+UcuwxJQt9+cEmOUSnXC5PL6dQj/VGifqLfbu9sWyHhS9tT8B1MvXfNaWc6
zRO1tYPd8IFMohm6CAMm5xpYPPZJn2MMxN7cmUzUCoMeNri9ifOwj2ExWeBaQBP4oQtsJYXj36lX
oaEryjD005rN4hOnVYtRbiU4aDzV3bl5teESZG4oyFZzC0koxkZl2B2nCC2nZw10uXX/QUX6PrHb
bFf77bNpVpxVJvsBatDf6PGfvAkBgtOGsEcSrhJNiIIm8zgmGhow3SvIarYDDqdpBPkdXxnRHOhF
QD3t67HZUm4irhrWNRtMNrLRK/FYzkJ32PwKNJ8N3MBFEacd1ZUDCDVK3js/KpAQFOE8gf/wWtw1
dOEtv7k4fOhTJl+pfAnsmbpDn3i/w1HvFw0hGDnknUVWliSrnww1EvvcIGT2/GzX4SWIR97GwfXi
j4RQ9wWrVLtMK7aVTV9saLOVAbkaw46IapAuLb2K8Ny17om1ioUz7QgN0Y7GmL0kMqUxIl/ZmbX7
TO/f9B71GI5yNz3WkqafHbQ09nDrBoAM66yFrw1mjdDpDfHHmNn7dE6hYc8Re7TgpoL6Z9FU2t72
/a059fY6C2csayuvJIyf6kInsYsuFjwZKmKkDl2T8o+QR8qwVk1049zfpUeGkiycZB217bXxFD+M
MgttT2ZY7UpO6IRtmvtbctIeQQVDk4k1ZBLIjnK9fJiQLS47kT/pXbzvQ4s+KDiVavotKhCnSfbc
5OlXG5vvjcfJ5mXac6Roy07N8CFC+8M3AbcmvQPtYEQ5psp+YdnZ7kvUGqBtrV5l0oRMTvpePtLv
pPtOec2OnpLMNya10SlPqePf6RLtUr1/oU20cCXnTZg9xVP9MX7qdU+TTVslzlYvXYOZu9qzzXcJ
5KJ7COIKmbeHQbFCzAZvghHz2g0x7IEI2fQgQMrxiobo1QjNr3Jsn6aJbmVhZy+1nzw1SuGa9RbU
DPmQHHou06Punqcqe9czREhEMAPZG0CRS/mMUYAhgNh6TS62NmkrE5O21ondrT32RxFbawMLzBbo
5UmztK/QIWrb4pLD+cnWye7xTc6dT+ykKKh76uVVWwN69wDq9wHo2KCBhGSw+YfMi2Aky1eMPi9N
LNd15XwWlrs3/epPlZVnT7nDQuWMm/y9QVG9lFUCfy51oGgxZpVE91ThsMeXeWFzDe+bhBxdl/ds
Z+BBNfRlUC3TvOOq3BNqJhSYPD+3mPJOpzgHdJpU52HkXMJgRpc1hrUQvvnIiheJQc/dB9PPzpkw
K9DU244rGuNssGUNXvvAEl9SS79TR3yPIO3iBnePQ6u5ee0HPA9uYl4bjR7NHBSg0HEvSNxgLm9M
q3xA0O004yrrHGvZqPyVnQkcK2SGNDVbYOMZUa3F/AeT4uQO+M4n/xkCB3uWaIIDlNvBFblIrEpc
Wq53qkUEs2QbC6NaVgNhBSFWReJuDdbezkDXknxaniKvJhaQrup+ZRbtuu4K4t0mrA4amGvAMZgV
mcqw1V8ZzXgx2wJil9V/TGn5FJMr8gtzXrQjiI2uDWGtLLlklAKynQrWQRfckND5SAqjv8M2FC77
zD+V2fBq6da51Z33MtNXbmD+IdW8wcJKHrYKly16mJXhdP5nACZ63jcZEI5UcfSr6BmTFqZ6rg9Z
9KWbaU9V/4Y0/Nu0aC4gxvnMs/F16NlDqojLhmeExBdIYHnAwfKMqrsWiAIRN4Dcfekr48ERmk5d
HkFrpOoKwhJUlzHoLFaVsYRPw2lAy2tZBra1JB/0RR9hzwlG82aDhwA1ccBUqKlZRpq0eu5qjCwG
17mKyUenfxLIvQ8nX60da7ofGsaGekSeLVKOEuJasVFEia2cBGl+jJQbbtfLFGVyo1dDu9J9t93g
7f7KOq5ImmDuqVFpxQBGJwNwadQ9IZ9a6Q0/kITzq+AfgPljxXvPp3VsspsRu6AadawV05sc4FqF
Jn1ztiDfYJ1YHqg7BsNCTNStWiQjy6lDoaCHn2StI7+svF+TQTEL5O7aVexyW/uuG+Bvlc3U0Xpi
DoQTRHxMtJKDIobT4tBuj1OT/UTz6uRmzXWSQTgRUZiNRKqBIc43tlLDSjkURqkCnEdTz9YTQcYP
Zfw4Eqpr9jNAhd70sgY3vJRm+9VqbnCuxUep6KI7ppuxLZl+s5o0d8yuNmoApk57N9b+tHyTz7nF
ZxoyhO5Cg0j2yKWwlBujQKDgATsZ5+mBrwz9NMbsRDPvGhX+uLNEQTU89nJtNxnocqPfYkurN5Xm
pDzu5buG6/PaC9KPzgwJA8kDeqyAOQUMp4cy3YLYHmJzWgQBoEUvvuSN+m4qvcSwDXZ6dMcXf4CY
Pgh6bIkAIhdi8W3NaNbryGbHiBZQBDhnnU1Yivp6ifppqqPX3ELvbXV6RFiIfqJ4H7AiJnQjM1b/
MU0YPvonTUuMhd/5740LxCzrhj+NN9KM5aDS8CXokl4l9NEl3Bag4I21GypRUROIeGMg9OfYNuYL
LT6HBHxeUaclLYL2RLVlRGWJ+GmWTYT4SmTTnhwoUSaD+rUkj2dT99UhUeI9A+xBI76+EyLbk5P6
rCWMakxrQ+Dn3OAEK2ebhrOMjOReNgC0TZohIeq57QQtY4FviwUp3AzzEAadKROmusGX6r4Khx22
3lM2eo65oyeuX0edESpCy72dNsHVxPuCmB0ymVMAaPcre1UY6AiHkfYalj0y0VgzE96YcpLRCc81
029gFYso5VLJITQZAf+MXtiLvGcS5tJ1MKUPqikbngpD/y5NPdgaHvEZwNBGrpe8d23JJnIiwwv0
EQm6WsI4W7kdwSVUAEpj93Y0OSTTOCnWQo3VoRaQT283ty8dWcs5F+/Bo48Mb9pi6G3PETs/d3Fu
1ajUS2Q8HQYCbHaoUutu5HYKPfyagU3xrpoSeaI6IZDTNklo4madH7rdIB2nZBP20WmR/YvMKw5/
b6I5Eye5peOQv7zD9rpsZ3QoDmjAoLd7MwP075flDLqy4DRzBRzyg+QMTX/u6jNtdJxvgjxg+o3x
kio1yKHbcaPF/7t3+9Izcn5+8NUAsdtrJdcbmQMPZPPM3dsNYRDke4jyImYKbjpn8yRc3BY0Lcn0
nWept5smKOqfe7nnd8b69iAmO4WQd35SZpgVf9D4kc8nXR05PSzy4b83QsQU1f3JyiMNo4/55WcA
Dl3+QsoMY+nSFGOD4AONDDS95o9wOj6qbCBtismIyEu6rQrRY9AzxKodkFRmPxEcML8zt3/4do+t
Dm9Ck9zrmg3WAEvoFGZA4Q4ptu0DitaNYw/HfP50O/FcK0RjUYgSb3SWrlVKGP6pBRYgFIxpCEeE
jn/sNd51PSb54u8nc/u0bjdq/tyChkgHxEdE+HzcjoN4FP66NcRHotDhF0fttwjpRQy8SY7xOCJl
XeVlxXyOWtwyvmmI/ia7TsNrjtG14adMWqsO4KfwdVUz9Tn5v/dFMD4jVXd3e69+vs18m4uW7bMJ
rJqBWfwM6a11G37c7W6fmoBuq7xXRCc6Xz+Pdeh0fr7d3u6GlVMebjd9PrOfKwdhwY0mHLuNl3KS
zQfsfJja5uQS8Za+morC8+dg+v/j6nZwBWkebCDYnbhGBtXb7ZBsOgPkbQnxxRiSBMFVtA8ROGxv
b6l3I/De3uzhn1Pj5/z458tC5UhVEWE4fKw5qIDD7V4ZTrTtauaMCCNoiVaqPvzc6P5/793eMaYJ
jHtrJvhR1UyHjI3TYRxSdEzzTWprDRJBtiQFuhgqbqCEXVXF12a+YazQLj0IORvhBtSNoyCKsCq4
ToJriq7+mPDhmlXCIJu2blzRGhHD5GKl9J0LMyT71Mfjockta9n6UYOaCdxLfbuhvx8xjj7/fb6B
Tm1hNona315++4YZecRDFLQJbq+6fUOOcbNLJhKnjdiwjrblXwI99C+VazKmpTGcFzxEEhqqGhfo
q+Xm3f3tGVFQ+xdhtR/IwOcIpf+9Mm9hhYeS1Xo0s5Wk7Xy1NS+8OlWvr2kJNT+P9cYQXjWvIOal
Kk203nx5uyEOdzha8Gdur7q9HuuRuh+5SLT/POvnqXiMCpm35yiPL55eOsekasWFZEuMCdiiqZMT
cYnmx0Z80OucofdqElkEG4edOAth/X57yt/nOfERAqR2f/tB/URxzAEwrdF8oN8dLrG0zZ9fcnsC
LhxBSuJEAYdPklWQX6fb0ttqWUh4KoJJdAERmni9DOi1x84608mrWmR2al+E1h6qKbBO4/xa1nf7
opEBsMwx425vj91uuPzabHFoBPx9zBiT7DTvB8e4CvZDNfyhFxlfpZuOFynXA32vqwdx00F+dwZn
a14cZ3xMUr04Nk1kXW4PtSNTQZeUqJWG1OP20O2bCcr1vWNSDNweu9341qj4sP/9iFZR84WUVMIk
HufvU4teQXeSAzP8+Sm3byQ2WVSNI17//vbb4zCNFmntEmLyz1/ls/miJc1c/vaMcf7j86apN62j
gQeSbnWBulx4dnAv55vag1crSJ7rJgxAXtjbF6N07YvOirwsnbFCeshj4J/sC4zzYSaVMgmbH7vd
+JAijnM2OOiIv4dXotnZ2RE+A7djT2NqkVatu9YmIKVVRzokcvnnwUmS44B6nqkw4oHWZT48sBOF
7d1fmupRRNNj3bBfn9xhhenvUzWpdqnmm6Ieok1kBtHcOg8ut2/oJXnLpotsx0ZHi6NhyNK7Yej2
t6f8PFYHx4qa//LzVaIZV3Iujr0pzC1x6dFOagRtYDeezsgCFlNJ/Mw86YrL/hTW9idXrBeliNgK
KLOSIUZ5rxinp2cbLcZi0Ix45auemPd6PcXGU9KZ/qKsmMUOhvcszWCnAKaqgD+YVWNh187CcVGS
KP+ux5804nRrhvBb+rAaY+nGK1U6i4qMHZUH/ibOmu+gb/eJgWGsioN60ZppvfDL7GtICRnF1VuY
w2+nynRA4PuwsOh6OR3p6oH8FL5h7awwJvoD8TZn9B1LtX2Y2KxLfsxdPky/Qo08Us7944iGo8Kk
y93bjdN4Ovu73tWWt7ti/vr2HTsrQQtBfm7S+0kNLBu3J/hZEvz3ubevpZEZQE15Vf3PvaCYxsOU
f5NPQtzY7Zv/99yf79xe4SWK8Phc31eaBnX977N/fmkLhRo1zfyz+W9eMtkEm9vr/vXDb9/9+cMm
wA1ukxBXPP9JNDatRT2aYjV6wf/+7Nuz//Vjf16YWI1c1TLG+zS/8u/fa/z9339+5d//2I+SGsuu
//X3oX/9Y///Ttn66O0EaWFotfkM/r5mgA62xHwHSHMcHivbTrag3G0phmspZfegxYO/C8fAXZBG
MDN2BZJVeG7J3kqM7kHovbx2dGPmL26PJG49bKUXkScfY6RkVr13sw5dgmIFuRu7djzKsr9Y47Yl
rONlcLT6jJieQOBkcB9E1tGEmH2yR3uqR6ZA6WgzDI3pmlqU4WPtIz3i+StNTN3D7V5YoN9l+pwc
0bfXdNn9dqNbmnpwqPBobwGeodAwKLsKp3v0UZHO8d51ZmDDkkQZG17vLyekpNvbq243Wl6sUiX2
XgUh1SH+7mQKpjO+ax/stEtPNufyojI8kmBsm/52gR4sEgQKdf4w7SugE7evSE+YGCCgNSkURrUQ
+MB9DKN7U4wFJuf5nlaGyb5nXhQw2/N8xkvtQ0ZY1yN4T4PIpxlXqLeY8rBgcOkcP2TQv0c5/7xX
UODrOnJRaavgiCSEKECzdl/ywt3iXiWtLh4Id+qtO0au4RK6jvvuWcyJmQPnZ5E62lUr/LeeycJ7
Jb1zbmYvgReMHyJBBsR449GnLDhmtinpNEr/jP4Bo1KpvdDSda/VNFb3vBifSkYTh3qANps9vZlh
jg0oqKxXlxVo1ET84GsFidhFO0NtDRhN3uy31hjG3pUZUXcEyFS0T5oUeGV7tG/HQBYzuucwpJmI
5f3eZle6k7T1gPpEm9tfCRFnOZkm0TjttNMGjT4+LS/UsgpLR6EHTxJUwTyk6+9CgkkPzqiHS5Eb
36ldjBd6vsPPTZXSmSMyfdsP6g80rNpCrz64O1enBVMQmh1MYwu4HPeFq43bSh+Y47tuAr5XNfgT
EAJp6O19oqXOf2+0+cu6V5e8zJbtjDFrAJbgRokZLcxf1o0uOKL84QIEk6aCfM7yUPzB7fQMk0K9
MQSF317IZhPEJCKUzhZKg6uW0eBhIieM9mRi3180I2Nagnuw3RtUYsfAsYJj07XBz71U/EqKXjtF
6SitVYWMjYgjQz7YM4oOmfdzHWj+tWLGwimEpE9rHcie1WBgc0jYWwaBZ0OtQVDbJV5+MPOgv6MB
ofDSBRs0A80epZB85Q2De02Qoim4bspUwFxD/t1rWXVVlvzyxjR6hao4rJBFJ/dtgNDOlozBLDl8
xWgciCQAsBI55kb0sqJ5DnC1j+gkmor5gDAww8SKPsiYtv59b1FnpRPbNn3+8vYY2JODLyuiMqZ+
/Ii5bgjVvPc+gPuMDd4m/Q9dZ7LcOBJs2S+CWWAGtuI8S9ScG1hKmYUhMM/A1/cJqPpVv0VvaASl
ypIoMMLD/d5zqahYU6KIrllNUBImtIHgocf/5yGtb6FXeifLpzeZjRZEW7WMVDGfsHwWj6mTlJe+
Cu9ECBAMKRhznSYTqLhJGuyNYGT3yJA43vZQnd60uHiSMWJkaI8BqKHuQ7d0572zynxdVoZ5q1ub
8IFQwnYwANGWQXeuk5FTMCOgLbHOxEabkf3sRUV4wbGD52Y65H70aQapsvSkE8OcyhqX1zphXvQW
xsSWmtN7CjXExjYG5BFvw9k36VtZtmccQ49Y8FQhbqLgL3MX79palCggkiIqIddt4Y/RrLe01n4O
7LreeEjxt5zt3HMZxd9ovYsjJrxiZWsRH2jQiL+9MUCOSevjyaxR3HKoD3+JAaBDEZg0Kp3sFJXs
isIRv0nwxfmlRe1Tbz2Xs8dta6USsYnbDJzu+KthGcH0qzuHxJStWhSpa9v+VZfBROHvfU+kaxBp
qneIa/j0OgWJ8mxZ8rB8oqfeqPeYz/qHUXE1jQxeQQaPtmBWv55iVcCJvn7yFG+gyHrapH2AHkld
4vywr5wKbn4auJdYC8tXlmn2mJ4i1g3FARA0P2duPzezaz2bQfUPQUW5JfVzo7gGtg0rWy/7/FKp
S1ddRiIeVxgsiCUqnPgKJglTVyyzbzvfyXaqvyaFRo3Q21W643+i/r4u5FpI1SsNSOyzxptPi0qw
pHV58Q/6FSX+Q4j/ENsJPQQsa+fA7+Jt1Df6sz9Lk7jgsFsFzUj4mKIFlqMZ06j3C25TLmM0hydB
FhsYcz7emr7SRb3ybFsRI4Ub7wIx/jE9B+Nl3TDntRyVAsuuDZEjJVJ+sOTF+WRLq+qN4EdY6W5d
XIFMjFs3RnAMv34c+ue4BelSCh8YOFdRw/hTC/E/D9xGcS2ff9b3BBj7AcZaCMjTaT8ru7y4loRC
L5n/5nnPb82dv+LziNZ2WYGz5dEfiJ4Y6Iz+rIaYNlBrp+bTPDH/MAlV2zRYHZ9C0z1XWFTfyCnD
WpXhyF0ucfZoD6groWIlfHKXZbCygHSmvnFI4sK7kqib7aMpyvBW9Ge8aOITXIbP/8VybnNqMwsw
G1uippztlxzPAzNr1e5V7gfH+PeZFk7jCvMfCFaFkPJgJu1rh/FEMpUM6ZcXSat6j0W0k6TrDXbT
bXURUfWOo76KQizWUe7mm8bsspccmTB0YOfP4JELpIelvkFR0T6W6JVQohivy5WofGbIW23UxeuQ
1dnZselIFgrj0mr4eAYD9/OAFPA2O9MKzdf00dYoNRFJl4fYEtFzIlwCWKdkm4xiZ/UNMvBlR9U4
svYF/YnlNaspAQsOU/3Uy8jf1hOZIBqYwqHKvvXeeSmsIT1aRFNsc4GRpqodCJaOYz4uD5BjiBKh
2YRqiteiESODR1bzUpQJy3T3hh7VqynpcMrr5OJFfUpkBsbszah+5MEpkBimFFL4G/VHM8R0zz3j
/HEmUJR9+N3K17QDTFDoXvTVmUSg6nNc3I15tI8QX/AGLjtmwNyBRDe/foJe6m+X32y51AUM0db1
QZQiKhWcIZ/NyHy3Ldw9OezlnQak9snVPRpO6JVXMR+VF7KA23ZwnuPa7l/4n/4x2jo4DxpRy7GM
vf4+yJhMlNBrLqWPCy0vNffFN4h6aOO8uhFmi6bX7e557g83g1P5q241996extvyB26D4V7oc32q
0uoRZG382IWSUqd30+8gojNq5fqn4UT42/w4P4WC76g1ALSEjYN86hgkaKxmZOP13Sk0U/2rdTm7
R5rXI+lw8o+ghCM/eoXca3WTfzTs+q5FZSD9TDy5qX63zCD7YBPxd1mVbk0HVViMxJFAu2ZTWCyz
cV6eZrvYDlpA8GLRf/cOuqC2h3OV5wMpaVVoXQX2R3oy+BDjqrlPIv/l+zT4EDNAgwwKeYVh/Ebr
Q38BXBm9gF7S1IWD9+oG0Qg+cHpCbdg+91Xe3dD4JOgQHoe6Tv9W6VOA6eivwT9DuW14r1BM1441
KMtSXL6HsSBcJPOZOKnLhioAfETLzKvCBmu3Faiwypdnx52JPUzxef4sO7HlO8xuYOWXOvncZcJZ
ZLlcHhZ+PvmXmC+92gH1CRa6rUf3opW+d5ypEkPE6rAs1Gtkg7K7sNFe+trAqySlBjWpJj8SD/ra
myDhPmjaM1wW94b/lSuzm15Ty01PLq2Fxw7nx1HX5y9amXhpyho+tdrqlv2OYWAGSbDEgcLGV9ZJ
czKr8FWIvDtng1Loqq3J+N+X/31Viy7UOP/0YzLem9mrD/rMhKdEU0c3Hbrechu6o2DQn+iE+8ax
e3a0mSSz2LgaJWOrYtnSm6hkq3SmYmNa9MCyekregoR0aJgfSesiCRVNRB8OCURvJ8XVnEuD+rUz
qEnpez/IAqzTD7pOFEjua0/0dA5Yp3QGbR+yn/o1SltxMNVlH9p7srvney5vxAu5t9zmFML5cPrI
BvnI1lcymx3tZ8sw30fEaDj4wr8o9CsEoWDJmrgukCRDPakXalkr4VA0zAr7yS0/YyHhm5j9u20b
3jGLGJpnY15tRrftKX4L7UL7fAfkoX5yEgLvm3wbkuB2jSsXApUzN9QUHAzRo6JbtwB/6kWoX1zB
RF3Lw+QlYpkikMfbghgVq7EhzItxCNdNUoqVA+XrScu475Y3tugiRLKkTqwcLLLrsKjHi6sRXUKH
6QvhAHpi95eWBH//54mmjV+VXVnn5V+adPGei7E4LetXg/oK228qLlJaIY57PFMEa7SwCcrhFzpl
VuG7BOu4RokNwMurWdeT+qUu5QsHdSJ81UuDS6ussk28JuqLY1N28GiwkS5fTTzvN0kK6bYMkalK
RUDMBGKLQffd8wyT5JU0r83yuq0WeUjW/s9lGNrvgrYBneeODEkEp8t3ebNVbApAmbQ122pbxzax
zr31EQJZ/ZPNHPt1tQGT3FXnNnINzN372Mns76KT30mmy08m1vQOhzpap8lkHcakRj8S+rjQu/6a
GrwVTIa2FrnzuNoAqPtj53/15JUmlvssvcj77gd/k2lujhQONHJgJN1fXwOCkbT2B0kOJYFhCFpp
a1AQD+GudbQEK2M3nBX8CVoUg+sUbQLooIq4D3g3INMALfLgroHIhpwjg/JleDdik8ab6zU3X+vQ
wteWR8exaC5FCW4j0iuPBFrX2CqiXAqKMpK6/uI7wycZ8vplIhHkZYJ4sOLMHuyFW25n7m1ovrit
nJHbUzaj8yakxjHcSp4DicEomyV6e9vieGubxC8t30IO+ZURZ4imsTGOaTVGz7iNKUGd6Wm5AjuC
f8Wjm9mTVbO8ZFV+9GyN/4Tqmzwp5sdmNhBE/9/jKb8C6FZdB/6rTqsz8udtaaMoTmVJLpXpUGQV
gfObBipTCcX4E67nbLTaweGoLqcKPZAHC1VmufyM3OKlIwcifAiB01Dg/eMX4Qf+kPMc+OM5k4V8
HZcOS2o0NfVW5+DhB+r788FKe+8yVgTKsQoHH033FcWd/k4pyMGbP7Evq/ir7bRbn+Xta2CYYl+V
3cvQOzjqqhzN4pyKW55FYtWO5lq2qf0MIcDmL8KPE4pR4xSTGauZ/LtHvFMQ/7ntwLFsvbDFEQZm
4bdTfScVhwCAYPq2ZMvDoS7jNysaVlqrX2Yqd1SCxNog/DcvnslsgiBd8ouQJcBaixRSgQyTmciz
uA9zRMshDC0Rxvs+QxQOJ9QlSqccL0FB5lXblf42HTX3WmoevRzDeC1rBxuAxVqvuUrzlNXdI+4n
BIduyPgXZz/zAJROsjJ21L3jo0at/jj6vdyPOak9ojStTRB6FBt217O9a3ucb4rkN/et2I9z/106
DgfpcDZARi//J/LkNlYQkmoRt0G0N7ndwEXhlR+DiOBoMy8+4J8UvYlQumm3GUsBt6hdXPV2MJkY
t89CL9sDFDB76xWJc6QzZCGOa5qnXijGha1soPMzvtZmA4VMg0FjN/efB4DvmGoNcECDVdXbIllb
MbETfRu39+VhTEsCJGU776I8/QplVt9DmUJdMsu/YKJ+nqhXQgmxdDbiADl9MW05JBZ7gZP0vRj2
hedz/vLgc4Qlwwm95tnIPVVU7a2p3eLWy6yFwhWIr4HfY09WKqFqSXhewLMEaEAXc4wZwkEXX0GH
XMjri1TSHg0pjbcKpHet32LkZU4faNef7mlbinQNxwUtRA+NjHNrNGxRy+2IhFJga7OhrzgWeDSG
8PDzp8D7PG3iEPZIKyldvEw/c9+mh4FqBOoh1W/YPdIrmJ6aLC/u6jfDeREOwvlWTwpvcr9DOdBP
g1Q4dv2L4wjVf2ytnVm6/ltkTgfR5H/6OTEfdb3Ndo0PCShtMm/1Q8vUQvYfNy9vVYOSYYF2mqUP
NSyzT9E34srxihIQpb/yi//cPrlIL1WsaaQKlNcu0iU5n508QQH2T3GIy3BJoykDcI5d6kcnyPHo
OHL0N3LoAYLoBVmaYy0J2Qym6VH8TSsqAsZV5NNWQt8vt8E0AVNAYBRtENnQ96AzsjzocG/QcuPs
MnN4wsx3tqE5yrupavcgrPEJt+xthm0QIDWtQwXNNLLa28VQlbYpoScXUH1Is9F2+2kV8f/lrRkR
pTAFeYqkHfxth38wZkV/cg0ZVtkgw/rJEEnQ7dY4grN1J5NiT+rR06jz1f9+ODOjeU/A688yADlQ
iNUQ03OSTd+cQExyrrfj+MvTT6aGMq+WcEBbEd/x4Op3ZuRr3x6yq+eNL13W9y+RGfcvkugh+MvP
gW/Wx6LgNEQIRUoFahrNSy3Y+XQHg0ocdWgk1ceIcbnORAx4k9UoYbh17IuRKMAKo0HXZCwVAnlv
6HXi+vOLmZ0Z7XA3uqi9/HFXIXPZpT6Cv0Ri2ihSx9tZqnSnG1KRAJ5Zl5YAH+R2hSMvYtjXLlRU
kH/23kht7b0bMU1xdDlMlaIfdykgmP/1RVn4v81ZeNcFI1tTflwqFMML4DId6KKiSDq7fVuvCrBe
IJFStJyTSMkjCI3H5S+dgGBthYwYutXGdIqKajjqCYfTMR7+Lp+c3GTGlCT5oQk9/1JZiQeBxpMI
srqPNiu0PZFbeM0D7bEDDfCZsijhqo38RzxYxs7SzMeyi+a1qY75lSDq0w8YAxuKoF3RdF2g8hSx
kFeWpQuSKYkGrn9sNDrG/mjjhcq7uTrQHs+bTjEZ6Fj0g8KJ8Eoon6LM5Y7FWL7WXGs6jWGI81Di
OqchP//26FQ9dDOqdc1LMR63hnay2nLeeL5RPQK15E+I3yLGkgOQuCh01kNP/v3vidxEgcGkUZYf
SSDDTWnNGMd98WfM42mTIBM40L+vWOKybk+LqLkvp/dEhSrNRgOBqKOPBtESuRaQ9YcUg8aXEcZb
3xysf7jHjr6TFjsHSN7G9rPpgu8qfGj01PtNsU3kDb6jU+SV1p6KomAa7TNiZMfTLXSZftvtftYf
UIAEG2R29+aS7JkIOf8KHCIRrFHSVQ3GgKG9wI9v2SZNQJ+4iNzA4GT6z22NeWJQjQT6rx1qyulQ
quYICRnrugIDIesZ8KTBfezG2dOy2Fdx+FQ0un0ltEtZguvsOxn/CiGa3yU68jVc6FU/BhPEQiqp
Qef+LYmHAZHUrJfPFkCy9j6kpKTqbtwhvEGHp0DHHDeMdTokM3mHGsGRBKFbdkw3YRIRw3X4WK6t
b5eVwlVr2TDPGNyR3/6Exczj+I9gXXyyxPhdpbC/gQIOqyCadmD+qXe0In3v/Lc+8+Y9vAzIn0Yw
HgsDW1ubT8YF4AHuQ214zZxZf0dspK8tL6yuEDY7aFbVpUOzhG8EfB6O9aoGfhUGq3FwZuxtxYsD
Iv6fWv+iX2dv4ZkWmxEE7oWm+tpWqUtjOWUXs0djOpBatDw0k+uf6PyS6WuvQBTEt8bOvn/e5agy
Lks90JjoV4cWQAQdoD/U5dqq6EbFIu/18+SkpOeFBI7ART/GBnuQqjF75u6XBlm8EABkylITjz15
CkfZWydn6uleF2U8PMPBt1GqZvUlw176QITO9OgKUIAZgduFm7p/vMhEnFWOkNGzAIJFWD4HpBzi
jgIpOaGlQtEFk1ev+xXu65DIHUg3Braa3Zhjcp2HlGDDHIewh2G+m1pxbKMRRi+oJqx2Iytm1e6W
VTUJIYUZ9nzx40YHj+Mi/g5NODve7D/PBK6gSR+eNcePd8tdVFvdeJTugBySCfD1Z18tWCkvo2QI
AVjKv85a+cenLqdYHsBF5g3t+8w+ugRoPcvCeF6yf+wCr2Pqy6faT58Sk2FN5Db+488/WMd0R8K4
3upEk65jh+4ZzQ1zYzs1Tdk2YYBT/kri8OSFenfIXSu80LkyUelSrGASe5BO0tw6zxkf2i7AJEQe
kHvz/HmmWfpWdhWJBHPhuGsQHszRVDHlDaxfVDCkAjoZUJIgKnW6uC624Kp6j/qCAJs4ntagTsQn
Z9XvxGKWWqSQorD63b2g8Tm0QSJOu/g46vaA2AuvXVHFHd41niVm/++z6H+ezYhNRlFYr///7x1A
0eMdw6VVsyCNcwEtQIUbMEXSsAbTb15CDWglw0T0npvc3I1dZhzw8hdbwxLyMyZEDB9v/5V3BuL6
3tIulWeSP9KAYKMvYwa6/NWm8pCMnEzRjT/lZhp+OC563gh/4IU8vGBLo/ASYFw/IJ5jdpp189Vu
oY/LJmlfrKhQQhBwVpNG1CkNhG2utFJL3b88AF5kXEJ3FBrLd1AV/GVTkn7sBPaDpYEcRrfC4bbB
7zJZglQvpcOJRDps6KnWG6mCfag29XM1l8PBqUyv2kWJXQF3htOeqTNm1sGHausZ131WwoONabBM
Bk0i5sDGQ8RZEkgqriEdZO0xzXIcXVhR3voJ9TPWlXC3XMKAQsjE3z3m9EqIVgAx2mVsLMwp/pIh
5a+n/fmJLcAEVe/dwhho++MhnDAqnezBC05loIb+aNQXvpnwzOKyPFseApqkhJuTGRZVVrwxTKB4
5myJo4EldvkVl4cpe2NsVnwk+nxy1b5lImjO4Rh/WWCkphCQwzY3BmstepMdNEgPguAyvPWhcerV
w/J6k/2bIpdHprMlonim4crgljto5PDBbbUEtC3le1B2H2ND8LMNR8OWVvqIe8sGZ9zhXpMhDgQD
bkTEFK0IfPQ5hVPsc5rF57FCRy41rAZgtshdUBvNsliMkf/285OaNTFP5AR6EBsQ53Z1cprsjP1y
pAtepwaELh5w1+mnpizFJgWjD3RX2k8aFjzm69pbFBIOCrwbArm6xEsZrBln25sxMEYMXLGJLW5G
mbb/mfoAyT/E6MoBrDSwgNxlZkVwVUxccgYwqYX1WdAd+E/BYbEl8IP+WoQIBvhsDCVAs6KxzJ5G
SyKjmCg7yc5OpJu9aJ4draMpRaHekvAW+1azzhvvSRvS8ft/PwkpnWYtCs4WmRYMfDFeLs0pw8B9
oBTdV9dhEhCK7NTXjlLw67DMbIGzRFvm6l3UxDszrKePGm/B6WeRrIz057ZyhYn+KxHcH3kQjT93
XT4P46qtsWeNWXoaqzJ7zXmjOPFaLtEF3hMRHqp/wbTarapkH5ZYJqLI4vBBVOhDjAdzm3tjeVt6
lFoR61e9YGgnm4OFpmOzCEso8jZm7WlvAUfoQwLYfQU6r4BUpdNmpx8YHMArcY6qcmeduO67PlPT
L1Mck2L8MW4cWG/+MG5sdSkjcRRNYR/T2Ww23nfuQhM2Vfnk+ppxT4jDq3LzMGu8PEV6/cy4cD8m
pfnuN/l0jOgsop76JrQkOBmNCugj64in+A3BMcd0NUiSpIOUFmRKdKj9FqVHpcwSfLyJpfdAEuXC
C7dOHreXoKRP3dBPClWdBPqwO2gVo0QOIUBKDIVWNSJc/yC1jkz/iquI8W8w4R1o58YGMbjatKXH
SIM+9zbawIgW0ymtsp/8MzNmGdSY55Rzbt4MPEnUW2odUXPnn3N5VGYu7o0kfwk7OW7bTnAEqsyM
iJ08XKOu52/UNoz1J2FG+9Hxz3bVUI8QClmqpBSbe+vConHKm6SA0GzGAf5j+DUm+C6IFP20JfTW
eF0u68g1NikYg6CuymAF2OOcM5ffoyysdnnTiAvdwX+fcZP/+yy/jCY0Sl+TzHUFqhOsEp+WreFb
VA+5X0GYSpVEK67yM7Em5S2t5IsQUqHZ2gn3exQMm0HtmNhywcYJ0nF/3qGKb1q5OvoIoCva2vKj
6JwPocVppIhrfs5EXixV5C3bfRrRey9L7L0dgBRp6d0zDuBCKbcSPhZ3W/d29Nikend+3qI8ss5W
P5z6Mv2Ykkm7pZ7WvEn7sIx7UI91V+M0B80fvYsDbAMIiZjgF/oKr+qaJEsIH1ohYExk8W8vk89O
v3VLPfqyaw7/iMez0zBK8wlH8g79ONMoinZhWtcSbC/Hj3g2aW5J+aIZTNfsrMX/1rl9sXN10zqQ
px3gzYydVatOClWXe/smyPBcLhUf4/4LFIpq19oGxUWfaK9d2a6wW9LdnWsGTr7DO82+6IyRdUQZ
gVxspLMCm2yocKNK8aXIVlG4CV1DfCVd/rmoOFpzMJ+JVvBs7fJzGCz8gYZ8kGtnH1usj1O2gXTk
95F5932n3VOLJ3vOdTmNHwZAvUawZdCNaz1fLVNrkh2zx+VZDiHP0zft7FBvS/aVsuaITfvPvoZx
+Yqj3n4zhAW+KLPQZ/l0xUEadCzj256sqdfQ0/+iUz2EJntBWj9CFKWHZ+bcXcuptvPi9himSbNp
qToOGGMq7IZyt0hFdLquK/rYO+qL9K4TObCKnXT6TGZ5b92QXnAyUVPIbsPo3T+gYpC70cCIm/jM
OP1BnQdo8myXz8nysVkuPY/m+mTlW3vMtRu+zejWDRFSFKhFUEppR6qjXa1G3l4RpLuf+Xg9YRYM
rVuQV8Z+ab0P7mhtMTHJzXLpRZV7bIFwEG/O3tBNf8hvIiJb6eb8JEHRHcbWLQmM5kkI/7NMEepm
tfabHeA01Aw11ZNp9qZHQhbkahZWoGbghJuoQ//yINcgcfcJOuyvsPZenXzS38baMTbk9zknaZbD
pc1nA+spZHSzZFSl6a6/1gwtvgT2kJ+BOd0zgTtc0oV+0UgGpKmRkx0clIexiVR3HRVEjeaHsIka
jddAI1NKl2SzpG+eDKNHqGHQrATfRQeWf2UHIjg7tq31tGzCskCp05itzgEVO2ZeFD0QfT7Qjdac
0GanN4sRG/Rt218bKjc8Js7lihITfv1cRRs+mfnBimokXoKPrYBvfdMb8sjEKNr3KaejaYhz1Wve
wbYKlxREJTtF/0FTSHSkSlnRyTOr6Lrsk3OGNAqzynszQmVdPlB2BeGxwd7wFromKUNYXaMZmKZc
Pp7qg1qrdsrPAkj7P77bRqfvOE6Oq+Vv4I2Gv86VpG8GCrghGjBHZOQYr4jY7TMF+U1vSWsevdG8
DDYlMrYF8cZI0+cO8y3E2epy5uwb6giv+LVigpzbbk2m3Ezn0KVLrU7tBsv+rjY7nN6qz9Za5vsk
rOiQKo2fXtfZ0TO7Zi0NlszK1eYbaazpLRHcf8uHZ/kCUG2YoBMESYPhyaXVoEXMlk/Lh5uhHxL3
tdXYMLIMvohX88O6oUW3X2kwCIg76R1Ew8jrMO67yOhMZbEoESt2GCwvHWUxw7Hs4JNL+uDpdUXc
NgMDZH/To93BoJndlGQLA4wdUgO+qlQywczDlDMiL7rP0JcCMvigPbaurTQciFdH7U3XivvyHuSF
Yz93AOaTIKkOkxNAB8fjegiE5Z9DF2Vtm+jNvStpj8T0VD+axH4nPEHptDoXTLhDM9maKu+CrMep
K1AkalGtR8wFlKnpI+ZAc9/Hk7kXeh1dx6jYDEknHuyIEskkfm+n+oHQlMrw3TT9Zs22HR9E0ltr
MmSSTU2O9VUL8Y353nD4qVjhWWISS+WfqTNb7OA4bk19iG7/PfglE+1J6/789xImq20V99XZS0Gn
LqVaMTDGFCkU1JByZp17cb+LFy+vehYuz6acSUqS4GXj9hiKGqRE10DOG7qnko40hmmrf9Fpp/u6
4d4br5GHuPfqtebg4x085NMEgF9cG7qwuiKDjACPHrNdV18A582/GxtTtgtq7pjLmuz5XHu3ice9
BFiLVvbglvymo7FGToFlAaflaegoiPCu6y/W4HuQBWpizDTvoeT0uxoJcnz4qV9cGv/QtP750VlN
gx5vpP5/Y2AHY/QOvdnsTTVdyin898CtC3j2XOo2k8OKtg8HqXLi1MTD9D/PZmtm5e/EPml9FEau
/kEFSDYPUSFgW80k2SVIoD+m1MFmIaKvhu4KCj1vbbZ+9647+lsLH+8vYqzVmE7kmOo5em2P2ZiJ
P/pCj6Z892g+zjS/Xh2Xxrpt+xX2CG33I+JpQ+MprMN9xt16SVvWHqWuq9RDMJkOuSj9blm6pG2I
tREQlJNENfKNGsOI56v2QIjnmeEe2i90jsxerGuvrmICLh9TA+QD+VuMctTl8oUw8R/I+x02kSR2
bPkxPEbV2+VSV11kRfSgS5rcslpBMtRpCHJVesla49dyZbO+coBGv5TTvt5q4dzf/numJaqvTjbu
umwSCIGlG+CZmj8K+oH3sI/ep7ZNVnzuKqR4PKP3zDaunsXqNW0Y//1q3POr5UP5873L68t3LN+b
x1Cq5ej+bWhd7G1vlhvdT613M7HoIaZQZofCeVyUDclgI/6c3gYTLL1O9Pd2KZwqIl63gmlEKr1Z
ZUQBylUNzsCfbp1G4KPrxsVh+da26Sqa5p3kM0VgYWD00SmeSnlyDfAXqcZpaOIA8Nq3hbbO8Apf
gXiw72VwZSLRfNlx07yPJguw0utPvQoKLy15IEA0JhV4fvZbgJdZH6WPUT31Z6/KifMRbvZWF/pR
Q3dsi7a6l1bSvDGiclNfe01jM3z2aIcsr4Y9KF5v6l4d3ajf0kHOZyQv/cNEFvjrbF1DWhDbYlbq
bKd377rHCkqcnPcF8+G1SeL0FXiNtoPqpO2Wy7FNXpdvaH0lqbJdl0we/vPlHxqqYUZkr2Bsvfc1
evjNQq8Ot74XIRfU9eCsjSWyFPJWfse+/zjOcfuSR0VzHFtklCXw0t9oCwC4hNGHjwVx72q4Lcn0
q97siG5UgmapHT5N6PYHYksZC6tLTbYvRKm097wdu2tHpiTES16PgmaC1lBl54n+6que0SRDukvj
NbxUavrbzYZ2OOK6pSIumXoZqDUOXR53+xog2dlysl1aGLw3KPHWy/I4dtSDtUZiooW8iLNde59S
G8iQLuSfnogQQ7R/eW8VCaBvX5x4JG0oKtrVmAhQVS39jbTzg61/RPjJWKUL6/YZIKE45xml2s+1
FuJ5COCIl934qlUlrXyq/0cRTS4nDa0+5zLQDvyy9p4kAOcyzRRj1RieltoiLerkMaTxslzhIMP9
1fbuifxSdCMU6YOBV8EppvreuLW+5873dsPMClZybtxRjrm7xuu9g2FZ+XUsYF6lg6a/5eb43UHk
+Cch0oXD+98JTcsDDJIoHaLXweoR2VdsPgZ/51PtjkRl5CmJzAV70Wx14q//OQpr3vSy0s5UAdSy
naifOpbjc0561ro2zfp3puuHgQiQtxgD2p4+KoxoKBdIUkMO99wWOmnBSiAUezayHKNkE23T6JPh
PMlYPJ5FnDAqs8kRazCAIGZMXvAxqlAqK/oDlxXeetyQRmK+hjYNT7vCUgLedHywWiZ8MXONFr1Y
ByfmxGS/gT3CJa2AcR0gcjuQ1NWi3SDYtgvgu2HqGfeOqrV0mx5X5SDbWcqO5bVqevN8iA5RYadb
XXjJfRjFfLDwnhI9zBB5ea2uql9lnKLzy/HD9wxSog30DZ2hF9dwRpWkTWn2u7z8WFxFndFGB2/Q
9lqk432qMyUHM1RiDkVMB8itWLVleqoqZ7oSRKQxnfKrI9geDHdd9lb2AhJ6UplbF5L8pwk0qGjK
8VYkvhItU5zJyrN2iyIYDtwGbE3w6jgqe8FluhsCri+a/ClzpfbkVEZ3RlpyrxUUZ3norBrveBpc
R7BTb9xAl5zh8FfucWSNw7TEZmu5p8jWQJHkfnbWsonIl6HwHwyEUSqLVNzNKClwWcLOq6R+Z4is
36VEdYSoFw+eX/2Sz0uFSv1MZvUlvc9lOG+NTJrvuQmJMZCeICGrbXftGDH7wKo57QiHjHRkOKV3
JqMYBVCWE52cxEoxuCcdsTpzKzEPaWutOSLWfqUGQa44ldNVttR84ei5ewsvxWMiDdCHIVvrUBjp
kaz64hqW5kfUx8FDb0r3bfkP0B+6b5zEggdGcN6DWY7WLVIUoTDJvk16WCu3N9ubJ1t6rE20refQ
OQNpFhvmZtnK8f3Xzk3GC9HO/UurPdfQKl8TKr9jEef9OQ2tJ7P06hM/Dg4YGEn9ukZVsc6W6G4m
oyuq0eGpMn5nZgDvagy141L/WMA6WhtlcmywIUnyz9ZuGlnwN7ydMZhoQ13R7PQwuMc11bnhkZSY
FAiG5l5lcZsDCEoUjmt9jKvPrgSkEPRGdkvVThpK/VJmyCyeqjhV+pO0H3Bzoa20h/K3jB3zbDfk
fRDEGO37wYG6Wbivklp6XzSkki3PYnoguBncatfjattFuF5+IWgpumHlz1YEfVP8+6VOY7WoEfhR
JS7rG8A8CenL7B77IoyOmqEb4MIm+QIRLpJHO79n/4e9M8ttJEnz/FUS8Tyebb6a+6Czgebq3EVt
EYoXhyKk8n3f/UZzjrnY/JyKrMyo7i5UoV/6YYBMQlwkUQzSzL7/qk3jJVGSDFXFQGzzJL5K9MQn
A4mkOznmPcWZqWujH14go1Gfcqt898u4fTc1GCqz1r9NGfQlxezFNSaf0ZWcRmoqtbZ8pouryFFc
C9q337Rplee69TYoyNo0f7QR2KJHj0nYysljXgviS1+rd0KiilcqBf2NNvX9Tmvn6OXOy/ahTi6m
LNLstTVIUZ4JgTwyNqgxv0Iyj/ep0VG1RhwNZTDO+CVAJZnXvfKomYgprXF6Rl9bH6NaRXg/QwhF
xdmZrao9OSSl0eZlMgtKNJcS2+Am7IkzXlI582SrvQvOJs5Cc+xTMRLZgAEp/FYmqFdzcW20Vn/I
yjZcY/cz3HamprSuORssXveGjRI8Ta0r22awxPqY72/Te6KAVWImiw0OvJ2Onyg2+xhbCEDm7M5K
kWDgAiALK6NsmnDc6Vnxe5+OwUo8Zz7KQiV/5TVHK2xNtJPoqMA7FY914ZjRvWrOqJZ2taaEZVWv
vH0yABSUIQfJzAZiTbQluPicW2glX5jj/EPsFc+OSMwjwgDOwzNPmNUULUeIKWgR8Z9KULZT5dFk
TejDyhDyeEMEHBLPABurczFUzX0xsaxZk9avOK1zph8cVl/QB+IjzBEwp5iEm6UeUtdBdeat1Pt4
vSo+6gpiwHvHt4qrWugPueKIa9TH95ZWs/pSGrEJ2xAnQyLfxZD6d5Wdmfee553wQb746XwqLjFx
MX68xCWwQByb+l0Lz78oNcQkKdIinHyMnUVIWwmJvA7ZuvNQSo4EruxMOdTJte0r/dK0Ntoj/lWf
kNQRc28bxrc2kcCVVfb1hhQSW3lVg5ruDVqeLl7l6dsuTINDmiC77sek3rbeGNwZGoH7Q0czUUmI
2kaLhvSRcwXApI8H8nYVSI2nqpMaYxHkd5vkNJ3H/nFVzFeNqk5J2TGcbTs1CkHzHlWxmPzWtzdT
CEoMvOoQh9Wou48XXdU47035qGxvRp16wrfmU/l48+5U7CWFn5NCP7d6FXOPi+wE1dGK2eIsmW8U
uOKhEgo6JOermmJFF6DhU6UX3g+kiBRPutW1/W0UM4o+PtY0uBWUJdwpZfTEC6s8036j7TuPXrzS
xFfktzRO2kn3DbQLm8gkqoemqMW5mZKjwSm0WHYanWS1JbI9MHD14HOW2msV6ZCCZnkN5fS5BCeQ
JE6FKVnr8eh+XKcjDGEMVVXLwqTWJ2qRo2uEeRibKiNvh5ASfe+xyRq4r5ByFMlayRXjQSts5exT
ouUQKnobAD8uYoVRUKYvliJnYovB8DY/2vngbVIHp+M0kKNA6VKyCbGFhW1D1ljrOBLFFeBeLCmU
1cPQfoEYdGUYksI/qwg1yafa6STGx24dZLD4rKAgB5Iq0DqprV2QiGp1W0L8HJQhCcLiUM8ritoJ
1t8ou0fiCdbrlWiaIqt1baP2VjewfpCQaj1N1LvOkcOdbPS3PBiXrVWbn2FsbTdCwb35QELYOYIy
sA9ePWUoFtAU0wFkuDfJe5g+jrylVySymM+lQVtIZjnq7na1hokhxm9GdrTQeq4Cc12J9lCYQ7hX
OaafNBbFARHquqjYD8KGIiojZKmweYOjpFWMHHtGlSX7G/7ljKhXSAs93K6pMxpmk2+88nCpEqZo
7G/Hn9sFobb7riiq8+0axXHNfmIqIoY+adg9OSpFqp4D1ApxyVNvoBO+KndlrSq7qtIfDDETnrN8
r89qPl229zn26hShQElA1czNlJFC4jP88NUiZW0PM4HvbL56u0CeZVAHSGCcMVIY7GjwfLePUlKP
p4j+7/PHx6x3+M2WlX3ceXtEC6Ev4UbOt2t+zHAxtjQqhBOcrNAyrHVDQO1Gz1BUwU22ayR2B2+A
ptDKH2++2zswx+YEHztlKDB+Ry/owsVIQnFHLDC5mWnmLIPG9u8TukWOsiB8EoHu/e0mv6vbLfQU
//TzI253GEomUDhN+fZ22+0CdcSdgXGWlNsiIfxTaxw3JQxvKDUYTMLJVhPeTJ0qtdQ70wmWHXj7
7RWMU4xsNvUhHW0zPQTPE0HjGOUId3vKBFaUG4HWjcbphnXPCjNtjKqDSZ4wjsHy1XQ0wm1nCwnq
q2QVVpG374ag/Zyxf7QlfQlhZt/fhP9p1h+8CvKAj1L36FQmx0hdb9ZkKj7IjsBhzrxIAkmnyUmb
QXlNPPM+9azJLa0KyTwwNmmV80XUtT++qglN2xHIj3HS21ae1iMXZye+maUdKjv2k9k/h3Vaujbt
Iosy74fTB3s6m+VvX2llei98WCqTA+HHTWFCyezEsLZujFI7z8+KVFzvLrslEZmNdyeKbt1oTni+
3X67UBQ1ZALlBFuoHoEgIRSEUEMHcF97DuJc2UFUim9KPnRbytORGUZD8nL7irqK9OOrj9s0Vl6A
moXIqvpqhqDcNYe9Dc6t8AtW5F2pq5ULxSPQOnZbZczalyl0vFkKPR4zrepOurTbVWzUYmXGJcoF
b/qqZzgsbgt6F6GBIbubmS65hgUSzl7uU9Wz931r6qd2vrh9hYknPVnF9uPKEBkn4oEoIgqRuGk3
92xoFA5lHLgsb2heNcZfZdXnJ9POmy3Z3N2aNkDomUk1VwB/BXy9Lp5Hy5ELL2/MQzTYyjEtKhVo
gRKJMWmfp6jXd3pYs0LMoFKQmeA7Oir7HKDfQ5XodhbsVlAHHi6Cb1VnA+RjocFP4zs7I7ywMBef
TQTvDuzJh03fSqzrNCX+fV+1G+rw1EPPUa3caCO7Qi1emQSoCnEYkGLSAxZqIxEPzxcGA/ThdpUw
U95lgyTzYuZrhyz+6kdGvHGcEtW6hj2U2FlKi+cfLmALD23X9rsOhuePm3SHUsbbICxKC4PdfOxD
Zq7v+hBE8Hbwu93WxzYdqQRXIMahbwzDUOvn+i4Ni+jcJVSmghwJgv0sY++ZmOUH2rQXHwTd7ToL
F0it4J8qCwLTVR19OprSjwBz4TRkwp6Tjn29N/KkP5skZVfr2mvipW+iPiyb/o4MsOSE0PnOHhP9
ZHTG8k8HXFjGaDPdVQNNa0HokKEyc1A3gPf2VWbrIzYJVDfafDHSXL0yhTNrv4pZ/ZOWPkOMF8oH
PLTaky1nd6LpPJiZ0J+m4se1fKaUDNENRyt/g7kieUFK/6z6U0YwEVc5pVzSUZX3Yh7h0tw84Abw
HvS89PdxhrAw8+bAyDKyt+hSqmVc9draSyYsJJ02F6CJ0NyoiYKRwspVDnopnjSjtX5ctzm3bMzC
7JZqG9t3dsrAlypeuxrANO9ut5H32e8EUAq1YPNtuT9wpic8UkQ5mnW2TF7Se2MqsTQbwndjxfnx
Vd8r7zYEhQsbVK+ABJ2XADJazSgw4ODQXfyoOBS9kb+OqbTZL8PpIbQn8mHGttsoSGXBITpxQfCK
VKDUUK8a5D0njnUXpzFqTLTelChZkUlpUIkqu402yAfJt+kK2pCQlxyc+eJ29XYxhTXp+JN3R6ht
f3QaryNXmq9ozSS5qdCHg5dhV+XmQAz9UfEkopJbdoZCCUZcU6QtSjT9uVfTifLXiybWlVNIMNqx
gW2iTJK0yDn+LisGgueRMxP4ra4+Vl4ryI8TWNvHgQtrEHuswCZ2O3I19Oe64ywo5HyvLlGQWfub
hKZUORCoTHMGxX7Xmn66281xlzGtMWU47fg6lswliszVa8H7a5nbNiZCcxDX2x3WnJRnlI3c/XHb
YE13hu23IJUUuSEw0pb5IKuLTjLdIoxUb48Col7GOZWK9MvpnwMPhjlO+0c2o+bOSmmznW+uaEPG
5YMjHGH1Rmc3/UwC704jIuBbYwIYjbrt33GGksh9MrlC/RN/q2vUQ2yhQYQCaiAXxp7DRWym222Z
t/a+suZl3p4BStpfHxS9ZDW1RvvVaHwqdXGFWZCVdko1UtAPkNumAfUcUxw+lIyAvoELXC/jO1XO
RJCeKcTwcLKvccC+5fFj0DTaOwQjGs80qFAHF9baagChSc4pjiUj2pqGr/4JdnP2EDra+9S9EJ7i
v2mqjW2lqL94KVN3ApOJzSmerjqlxevAYJwdYFe2fIqcozdZmtuQxLiHnR32hLMoLmWiAyJlq9xG
HkUPjGI25MeQXGXHdBfU47ybqVfYawI+g1q8VLoGqx03705EdyYROcHCICgePZ32niblM3UA9osI
PRAxmODH0G60VeY5wR3oGSoJDq9HSYLeHsO15srulOWKd1AiJIHjWBjH21ccw/WjT2nQ9vbVH7eF
P9/mx6a1B8ykB3fIdh0IlmtG1nAeB0mdzaSmTwEMN2IAL/5O+DpEyUAK5ES4jB8P6jeG3mGhKUN+
KXXrEuHHW6Ep6y56BCGuS9wsfGicPXi57xIvYtMhTUj8GDjBpcRwPJo44u26GfZAXQQMS86pPeIW
3v8CtxBOo6Zw/HtR8tYlnSH94P2YenolVK6ffvmXf/vX78P/9t/zuzwZmTJ/ydr0DoyuqX/7ZOqf
fik+bt69cdUkRxKbsC0N09AoQjEM7v/+eh+S/vzbJ/V/mQQkV1aHD8uQDbEASjJcSfCkuoCa8a+6
ZZwcoPm/aBr9QK1Wf7dsijYc0y8ezZ7hxC4onwrKvlmlXcbVUGaPXRWQRGSm9XdIgVU7lMkqaP3i
ZEFAU2bVgnIkQl5yZZrDuJv6tS6xbtZ5yQZrYIYCkeqX+jzgkdjTvOa5Rpqq770jS7wbwiiCGvbr
CeEZMds2/vkPC3mEfA+t9u9XCajXDwMSnY97TVlj3rw5ltO8J4d+VmjdZFpdSGQ/SrvF7XX9l59e
2Pr2Qn+n/gS1OFDFz1f/7TFP+e9f5+/562P+5iGnkMK0Ov9L83cftX3Pz6/pe/23D/rpJ/Pbfzy7
1Wvz+tMVym7DZry279V4/163SfP7G2R+5D965y/vt5/yOBbvv316fUtD+pDqpgq/N59+3DW/oWxd
tSxT/ulNOP+OHw+Y/4jfPp3+7/+h0T3/T7/rnVjD3z4pjv2rKYWjmppGbJN0LOfTL/377S5cYb8a
3KJLlcOLYwnuykiRD377pIlfdSF11bFw6aq6Zquffqnzdr5LtX/Vea8bQtUdKQWdPZ9+fw1+fEg+
/vH+8w+NbfJL/vypUS1Nt/GDYyciCQLOyv75U5Oj5/dqP/N3pqDN0JTdJpP+GyhjiGMIsULz1SHY
bF2qxDIMKbh0QAMhKdsXUrSvyEfYGiPERu2cfTLlJIsTyrIqU8rI9Ea6DFCmJV689K0WymHUJgIY
akhiU9HeA2VyTaqpVglg/sKw5BoKGWtC/YXQz90Un1PqWBPYuqEogodKDNg5JMeekijVEa5zURW9
TuAYgSENHleHmt+qoISlHFIQEsfe1lioNkmQqmu0XvtcEIZcx9bST21t6zvkvLeGs7dKwZmlhU2G
S6I6Qfbe1WNVXQ4MCG5sdMkjaQnkxNuGc2ea4VZiOsUclb4oduHSu9vegxDmcLr59xrt6nHCGluh
Z7sqcVlvSVaQpBSpmgv1DeFB7mSVCmrfKRuX9qUWLP99pe5zX3fOfUU0e9cltIjJMmHMt2dcJz/a
Rey5jtOn22BS7Itw9F0ZqF+CKU+fo5JoSt9GSZh6xTrVMf6ojq2Rc8fmFMo79Nj9Z0rsNopgR5gK
w9/VVnIxCzUFEhRElhjM9GgUHntN1kcSa6kTz7IXj2xe8g8VZil4/SQnIt2qs0UaKhSP+QhNBIWC
saUTwIH5ZuGT97cVEURGp2Qksczd9kHW5McuCZz16I+tC31HbxVpIKuaYfHcy7jYa8i7yKU7mA5V
Xb1wrl5sRqe6HC+e3QdXLxesrJbeuH1YU884Rcpaw392oSv4Tu3TBtZFGmtDp4tNGVU0SZV+jbte
ABH6qEwUdU5d0MO1LPglqdO5XSGmkxr624I6VJ7ftCOvEbUO9Y6oFxw2SLtKyPuMmoul5y+KbpvI
yv1mUyrjyqrz9IS1N1mPyIfXpI/YW92KZsYRqWPi4aEHg4033Zj2a/6IhrIosvN0n2lXEjyxbkf/
3k4hbfWQ3hpn6vfScuxFrYF1jXUHDcGgCS1ZnJQ5CiWNkgd/Fr1bd1bvDY98DjY5s8OdEblVVH1T
aDG8GEg1d4ZPuWXbWR6zRJzshtbb1iTBG3xqVsKSdCGYsY7XPXuigIvWqDanb4lfWesk5jku0Tfp
qjJVqoLBUHum6EpXP6M3zdeC3kOad6OMxPFujfYHCS//hmuKggSJDkCzrVNTWkpNBjK3ds0O/U0d
TeSfph2saNBR3bKiq5AMmU1d3tEJDGU2dBvTtF8nmow2jko1bkW1Yz145O9OxYNCUPHOmPwDHide
dElHXhhTNBJ6vb0VlvlWoWw07YHIugRaeKRRvo+DgdksSI/BgmJoK/zLMLvOAmi4dTA7WqaEpaiw
EWsgYC+waJTJ2gIBJVNAhm5sG8QUI/FecFQ8WdDqLxjWFoTwupFsarfzJQJ1Wz9mHMtFow20r6SA
p7iTTYoxqW7uzDdi1hYkJegXb01cEW4OQBM6KFGJQQ8Pzbfo7PNgx6TZmAbYNH0Ma4y8cql247YJ
J5LySUfbU7BoqpF1imxiAkNnpwCIltngr0gQyVaVNykHBe9LREMcNcY1vG9CQyBtGInbWKPpThzE
Az97q2WUHK0eogv5IantPs3bhlrORhZfX+LfDDadmbNy+yqdZ0StGHbwmUmwOE2FI2nMQTeUxJwC
rbNJwe3FggI2Kgs7X3qIIyazOSeqL4fk2LeU/jnY9N1qittVKijEJLiQIj7pVBuwohfkHMmD6UdX
qy7z1y5A9A1zmqdxsNaMoXS1FCOGWgkX7fB40GW+8ojWopRPaQ5R8qLww45oOYoj2t4sIClIz9Ts
42Iw8Ylz9vSXQa/fNXSZ74USWJRThBAXU6Cw3j6BiYbIeVDCKaa+c6L0mT3OWal9h9iLTpRD3RTf
ZKTb20YKymV6FuisgG0xVHlIeokljOyFRdkkNPKVmkbtZfTaojIu4YUOadBJFL97D3f3iTlFLgmY
rtdUlrwRx7r2MvIaqrLq6JGqzYOZUusHVvlskJf54JsjO1fo77QofjZUj7caog9Sl+3uLlTauYVk
lqO34hgE0R2fAlePpokrIyaQtjg6wXboKhzTQZgclYSgddQv5PCL8qkjygLmiLwdqdXCVfvq0nII
ZZ+1v1BxGJXdFoSW937Tr8OyIce4SjPKBcsKeVTwRHhzehDl1z6AVKzTWTmOjWlQ5ZoOuWRdT8ml
Hap1wwiw7obp1bOHbVcdYoeCH2osajpNKD2NxXvOSWZLrhIO2XGfFuPXStOyS2BQrdewcoVNUC6V
EMzWl2WwqzrxpU0U6dq1kZ5RgyxtJCsuT5esutbWV6aWVKc2NR/JF6fAvkqjg51QqI3gTluTUkBn
daw7Vwb/fI8zIL1UatPtMdQey/mzQ5jPm+6YlptGWYu8XLoUVFEjRBXHYY6PdQv42SUMYH2wPFGs
pRYny95pgvsQo9GdBkOXZNmDFTcOxGNm7gtCHxcGJJE3t0ZQjmYsM4FAEslqelAUMnrrzHwONV/B
QFWgE5lrHeqe2DUxLYUupo3waLYa8cVuHKFsg0qrLlH2rnKqdNVWtfb6pFK2Mhr3FOWai8yM6nPK
jNuXSr12iC6lwT1Qcet4mctGGC4aTN3M3ekuYRrYlFRK+y8aC+w169MjpS1UfkUNIRN2NrKe8CT1
bD1QVAnveehUe22YWnFQg2OPKdAlzeKLQaXJ1lf6F16qM0Gj9habcI2GSYR36mizDnWk8nvltNWk
rW+I4cCn4uCA8DHPdbnOM0wC61xEVbsmaYMetDCr6SBxop0t/WyvIaJZ5AomIoV/IurnUxU9ldJ9
CZhcnTkwNwhzVhKh9K5NwfEXn7EMVmnaN16LSmhGl24XhReULhG1lCQlKVE7uUL0NjF5xZ5yS0e1
vG99jKqn5PXMmhSltDEIPJElNXkBNt46LqM7JEoTtiTzaz4GxWeeThvnOVhY3d+rrSndYaQwjPCj
amlB1B9QhDSf9Q62VFjYd8nyXAZa/g0un6SgsbVWk9Uru0jK6ovqnBsrCC5mGWmuWYxiI8ZEUNyh
aeciEfEqSqQFot1TfRc1lI51RUxEH8Mo0x8F5EkwfPFl87VMUu19wNLTyU7BNTC1kC6Zv45R6e16
j/Lr0QkprPGs4GswvHq6FT4Eo3U/hCptc6iWjl7I3xipnPSIn8tPTUJCmJHHS8Krk63S18geWoRm
TZNpR5V6zk4dwKP1TVUExkLz4MNLw2PV1uidn6YXmcrPBTlIK1NO3oM5g6l0Cz4XTkCMjx++RuPk
HMeenIcmz0uM2+Q0Vk3xVDdT9BjlbGSoBmj4pJSTtA0r+hIJjsFGR2yOk+5bZCGrSU+bgzp0I5oj
+ExJ7cSWIBF92cek3AgsuqvEo2xdb3TqwlJieyFSLpqfnfCNfp8sGdzXxDtyNF3pfRjgtvfAZpUh
XiOgkvvZdbokx91kxZLloUy9cDU0pbmZCHRQRdsuUt00HtrYQ2QtjHUQeHJtWEW8zUtWcK9oimNA
kLZhVfcyMOU5yCWhtl1obBpc9kv6OoxFlygkt5fUgltWLjdmNRVny6nWErMqLeWCarOBfF7KJ2Y+
TT1MmGvREnHEyqCFl1IWy9Sr7KuqX8Mws9a4K9NFGwQkbOVfTB2+RikJdIvQsRGLhCIp8NJ2XZT9
VrCbUl+n6ZQuhk/QHSctkMpOiatVXDgYiMbgL5XprAdBpWY4mo9YPTnW9MazpKGXpXJThM5wygnm
pqSyOVTd15AUk5PvRfedQjJQoeLbq5vyApzyjVnXjfzeuSaDqJdqDZRcmbyLWSryRdI1mDH84GXQ
p34RTyoBqZopdn1UkoqJLS4q6AnxhvhEHBEe8bFf++SlcDghNg7fdjj34/AmwLzcmhwI/Dg7KjSg
5SwCJ6hEfen5gUdwxHz4jnpa2sigWKiaE60zC2N5HTvaZqgcRH9GoSE4oSKOGpB8oXgFEautRZeC
gcIvL1p7EVYcwBrffsiKem+q9TFRDWfbafXSEgpsjlTfi9jnGSqDfWz4XlfIaW85zbDhL/dHqKau
04ChyH1clGw9NLSS8vT/8Zl/BJ+Rjvb3sJl/99vX+vtrEgL2vNd/hmhu3/gDnlGF+qsNnmITsYhJ
TzWtP8Ez2q/2DNtYmil1qiT4db/DM9qvhsXY6RjC0BwL2OSv8Iym/mpZ/ESS6i3ye6Um/xl4RtPB
m36CZ0yeEzOmzRYrpcXT+BmeQdhpTInT6tRHyGCvxUJd6WqD9xXk/dK1frLksyc2SUglr+bb1jdo
MIY3upkdo9fPBOFI6rR3VS562i+77KqZh7bNSfUJQvpFYUT2hJ40WysanxDrAh4YAZNwWT52uifO
VIYoQAb3xmChw6Zyd6lqU0IahgyvY6paC8MRO2fy5SNDyxkqylmrdaFuTbt2znUQIIm2R2B2Uq9n
SOM69uNjYKXstZOZfrEKtGDKypkK7bFv+o3vNMm2jKVOwQGJ/O3oah12Z3IJsKnqIXZ3J8ayYUJS
FyQMzKSY/aBlr2pPL3tk2qM75MZ4xokEi9017wOpYqini5eGANGBcUMsKAClja8j2YestfyMJT9j
sU5bhDFJ6EKT2uSMlNWKFFCO6nawLm2KqgMM1UDlIzk7MDlORzD/4LCF+mhXTZWy2zShL4fZYyyp
nfN6qz0MHnWiAWbPFf0IyYG3GbtiP+7YOjjq9ml4slSn3HQWdirhE0UK1Kcw3Q+FO5jZBclJctf0
qjw1UfoEQUiWOfK1pfKtMoR+6G1GF8LiaII09PCQqgpSlY4EXpIs3hDQ0TWvaPl26hLDbZIw21Tm
pmYrv1qteKGqTN6ZcnjKwRMmL65Oo5ckOA7njdvqTpDO/bFN0ApGpVHTx055G52LG0FU30HT9bxY
MM3PG6NaceSeDd0DQZ6U7hysKQhXU9VVD31oPjWdTfOb0J4Hr95X9uhfNcxmK0kUxgILc+nijwkX
IxF0rl5G1QWD+zpL3LicxOe0J7xzHBNyWGtkvmBdE9mZkXfGTEK+L6u6a+e86cu2DnY6CsxNqfWP
ZED191Yc7rzA1h8lesejiU9gaREOjVQ4UVcBZo+hcIpnzWljIJOK/rmGzOfYP90uAkFrQq2SOxiZ
NZ1UpI4dm27Y9YOqPYXkDVuF2j93ffDW+8WahFnUX6hAhqCc7vN8Qr8ylVsiJQHNiJE7oZo5pFpI
Jw+Jsffx0IzbLoj1vZMG5b7Kj97YE9w0xwQ79N6elOiZo3V0DCBAyf6NjzlalauduVDI9r2HJzfO
J9iqXCHR0ZnYT+OoQEpVEvAcESfo5eEXv8HwF9U5J/gcypHP8TN5ESTBZnOnetGiGrPq/kjdwj+/
Ef1jLMB/h074H8gU0MEDF/VXruo/0gScxr/nvyxhLv68D3182x88gWM6tiBSFJuoYc/s1Q+ewHF+
1S2yqYRFrea8Rf2xEanOr9yjAt4L28EX9KeNiLsED8W1JrXbxqb9UxuREH+zEVmaYQp+nGbAO8AX
zPf/iV3DPSYZTcAKS4ccx4CcsgfMW/Wq0ZddW3Ng0rRnspQGoCxozCnetjMaReJ+4kYxGiX+Ds/N
OiwXfuuv6nkWZ2PJVmMMIVdlHodXDltoHqwZ/SrK1TSjYe2Mi9UaE9aItft94rFG+JRM91FAVliq
4KKxUKMDNOoxcAblcuqXRIYLpb2zw3hBDmJ5KEIofT3GMvnFomcZ38l0FytvOplrw3SMoGmLYtcT
NOGwHyRiHZEVntLza89JbpTQ6nqyQ0tA82e0biN9hWdridOQ/4k2tnxaSEr6TYvUOHLe3MUzXjgB
HHoAiHJGEpHPnfoZW0xmlJFYrNCVM/IYzhhkMqORoD0ISmaEEmebho9i8NZq16nHVCR/0Y8hCCPI
5jBjnBNgZzSjntaMf0LVzqadt2hGRqMZI5UzWsrmC2kNgBqpBUI1o3qo1TTf6WXLC9YxSgpHwETa
rzheu00PJFsrF2p8K1IbOg7GinBzqQcrUmodlOj2N+LR23UT+mJVh2a9LHDr1F0qzn3IWmyRgkS2
XbtmQE+XdtdENKuSbJRV02d1xpJF0+6Brb7nU4sTsrLdUM/0ZYT2SEtPcF/xwi/TJ2tGqJnUKLkI
OlBrxPxN7Gzz2o53RO6CbBMhsfFrfdpFIPUXvcu/5SQW4mu4I7lyA8cwPAaOcdd3CzXWY1wfPaO/
ntPOo7vDjK5XM85uzYg7u3e/1wDh5YzGN8Dy1ozPazNSjzt6cqsZvW9nHH+aEf14xvbDGeXXZrx/
nJH/YeYAmqgotmZHaHOUx1+T8Dkib5bXtuGYwLlyoahOvE4nn1TiMqOEp+kF7YkFJpUSdTaRHuGq
y+gBA/S0ztQMMDnl2j2NifXhn1+d/zvr7k/U73+5zP8PXJ3hcU3L+vs8bl69J/lPQ8Jfv+uP9ZkT
OBQpgD4nMTkzsn+sz+ZMqdkzl2tbUv2Dx2URxtwN6SsN1cYwY3PXn3hc1IqqI4SuOSbL9z+zPkNo
/Yf1mScmNZhExhKNOJWf12ck/pEvbGG5hO/JtUV93WpoNe2gh7nJcgvrEkzJmpxZOrp1PiJVZ3L+
qlo3HMx2kw3ZoylBoXuk/EGb7QKrwvIXaWc/4xNk99icCerKN2WldVdBqwRq3fpVAdNY5EbeHCvP
dxO1ki5/8UwqEHMbU6ZEL8hbBOy99ru3ICdds9Acis3nD91khfoiCAy57CfC8NSC3FYxGduM0GwK
1Ikn841qK1tC1xwBvGVWgDxxQraAIKKW57KzovABeSlPiuCitRrFxLlb21nN0S2oFvTgHllRbY/W
JcLUXD1gidcfinCEYyhJyM48oCZ7zrz1jLdGMtcUDrXjAmwgnmvBxs9Foqz8gqTlXq3PXkU2nIF9
ZJ8FxJPKa1im0WfCw6ulaU0HL5/TIusqXeJZ0y6+2kWbFvCltIRcSLKGH/FWIXmcWlrMy/5iyjbf
5TRZr5qkrY8IvexFC97rporoV2IwKfNWux7+qxlOvq187Vsnu1J7j0KMVHJavsxBIalUI46dutvS
7XsCmdSJprvWe0UhyVzkB9eyC5MHGTQvVqGzvjskMXtq3qy7itrAgYYT158EKKKdQRcBgsagF/QB
7M2Z65GQPkwU6UWeqQCGC5pZITHzQ/nMFMHwfVahjggCteH7YJOamVfyZobJnLmmZGad9Jl/kjMT
RZhAQjBd9iYgqabbISHcmvOhAaLyWaoJlUYjTiq1XiE3UB7CIKWreV4L43lVrFkejXmd7OcVk6N0
uJLzKsobO122IhN7gl1I65lXW7JU4jVZjbz081qMeYr3ffhMoG/81WK5bud1G8MBLGDvJacQ+81k
4BVFKW6SE5K+2Iw+l7qMGUdAB9ZkrxsbDznSSkb+tMNf/31Aqonkcjq1Q+vqRRwj3h3CteINhLmH
lrmmnQneBulYlHTJpjdrm657lXZ1fJLbohgI5Ij8i1043tpvU/6OuG9cT8A+tWMSXOsGw1DRRSdj
lNcGW9Mis/klbbs1MpvW6TLozmya+KkxFC0NSxvmj/2ViSNZ6oC+67y/89SoQ1IBrpY1fXYe2wMK
O6hpgPlcV5xNTiwW1kZgQs8babUcjDVoh7Mc9OpLU7Sha8aruqkujkUCtW2jyo0j7zCKoVhlzUQ/
HBx+RbXDuTLGZaNZ9WksxZuZNM6RrO3j/yPvTJLcRtZsvZXaAK4BcLSTNyDBnkEyIhidJrCQQnL0
fb+nWsXb2PtAZaaUypu37FpNquxNYGwi2ACgw/3/z/kOkxhrN6q9PEn/gor5rEXVSOO+JH0hrpxd
TvbwFFhPiYhea36AOwUUaNwJUr3gKy673nwwmxBv8mB6ewj+5AJGxUI00Ztd08Z3p69Cy7+QR8ok
hMKd7b5ULMgWlkNDJCyGgWhEcxWfyYqZc8BBZAZt9C6LvMSOCA2Q8s4uscw734W6Sng08ikrPeWj
8TZY2jNntnEa1Pg6Rc0GHJEeMQWh7u0bCc42zviu1RLPirpN7Iaf2ghl979/yf7bK+2frsf/nQv7
/8BLtmnPxba/X1At39Pi65fg68+rqe//89vV2uG6ixYQPR+LI9RSP6mu3Ll25wjbAnPEtOAmyPpR
1tNoq3Hx5KJMMdjmGvr71dr+hwMtkdI1zUGby73571ytKSr+qahnGaCMBYs8NF46Ddf5+Z/WUlXe
ZxFIXRrfUYc/o9s1ZryqGW+EnX6vDv9JvPezKvKvb6ULJrSua871SnOub/78VtDA6kh3jHzLb/sN
wt1746dXQe2HHWN9LwD87XvNE51fvpcQOnI1FCWao5rGL1oycOijrcAg2josENI+RzhesUITh6kN
L1CmKUXs1NjeDQqw9ix5jT+ZSvYYq48hBMVt2cf3iFvOSVU/da27+ukMufxVHvprIdUy+GxC0Ewz
WUdTnf3zjojDtLQbTYu3TNZWc9oFiqJ9QCw8svkz8pHdv347Tf3Lnucs0TBhsT5nd2g2Z/TPe36U
NYUeBNqwlwTDHIYiWsugVR371S18BfgXdnqtY8AvVXoTDVGaCB5BYSe5l6jaFxqNKisW7agPxXsZ
Do5XsuZa1ZlOR79zm2VkZeT2cj2eVAq8TYEoCapmGK4rpa12tC9BVOrikBVhtVKEoe5CuOjLCPXt
LEK8WHavEWuhH8i3ephS0rnNidZ5n1BqbsI9PJKHYpQNI+UQrUe6Nl3cyGWSgJ/tCzVY2EzMrCo+
MJPSVloGa08Lfa9tyd/s0nDfN8JZBU26NShpENJU+ovUib9ZTbhMJmiGU2QQAJi5CycuvmUKmjij
l+U2iacPF6RVK2k9kv2O6ELNlkFVuZtbFz4piRBpzAppy2Oc1dlGtfN+1So+XLUg1JcpcABL2pDp
e40ADQI84I4QKRP6T7WKWaExrGZjjGrudfUoUNufm06B0aMO+JswPId2pHoDIJVNOulfNc52T6sx
wgnEUKDBiyeJAo/ahGMScI5eAvnM8F/8jG5D0J9/R3PV33ZVxB36rM38pdZCcTO3xr4UG6nZA6ha
tdhrQ/XbpojshPLp7f5kxBSe/3jen703WTBsbw8ZbljsW7vgr3/8ye3B2z//9jo/XoJM5nZR4S31
6k7m+8gR2R6dWr5P+xHdS0bAx+0JVN4vXNxD9HJCQ23DJsoFoQ4Fxg97VkHIyE/3Wa+l328lxA8s
7HEsF6hgX9o6zPaNUmb72612nLK90gHHSPxPqpRBAnSNN7291Zh15Wpy9I/E8CN+RMlA9FCn556Z
9qwjbi+Q6V0ItWV+1dvGMaMvvt2Q3iJLLvtkYhJM7u6q+R0n06ShPP/p7dbtsXJmyi6gz/k7+Er1
H6/z429vj0VTjp3/x/9GdWSzMImxOHB4mp7D4yMDSajeFGgVxv5B6RQXvqMhkLCwP9S8y6AoJE4M
zpz7gEz5Creb2rzTxLy53fpnj/WN/vs/fn+N28s12IVgDMyv/OOffrzaT3/54+nbre8v9+Pdfrr/
0zv9+hFv//rj3X56+Z++1+15LTjF+gzGTYZTPNak70TNe9BOWP6Doj/bhuXf2ZVTLUMTJj9rnQfQ
V821xP24l50z0HngHyzj0UBc9smdbHOddiXTbHRbzx3ZJ7fnYQ4VRAun4dEwmWaToI7Z0h6ad58P
QatHrS82+Vh3hgI+6fZOk4W+rbObJ7RYFUAEUDe3V0oe6dgn74rJajJjWbDzb4C+tj/cnkZE6yy1
tLKPfZhA4g1Q2d+eAGueLiKnK+6bGchTZCAEb09oAFcGGXTPtROKLRzUueFsdZ/Ufnd7PhXAEmo1
MHBLWxaMjfByezzAHY8+oFbvrMnEWpCMuALmrzRN6bc8GLKHxqClgKi7//5G6uiuAksOL+AsIlon
Mt6YNm0vyyy/f8SBwBxUrQ6sz3i0Hm27fbq9U9RlyVJi7TqpTY5Wou19Uqc4GlYyQAJUk0dlku5e
xJHiKeXEladrspWIBgZRR3XOld7Udyks9kXKMgrNpYlEbgpZQYwSDVxhdAETai2RF5CmwFWjbI+c
ONs1edSd9NhCoQruyItGZyLVZAweW9x7NA4RsuH8jL9vJP2w3QBBbxnCJZ7jsXr81tzqSxIwOb+4
qaoBjuvsj6cCH3WRrOi3xZMrDlU4lHMg6Cz6jKjXMYrRQSTkKGZZKMt+pXbggU2nqZ7flU0xtMFl
Guo7jF0Rp6j2KYirTW7XDF7xqJ9Kn/7NEF06t1vgcL6IIEMv1wHTNjIkhhSbdWfFiNR6FVZkF3YW
dhgEfeyTNcZYBBtOjRY9b71EZOVOd6gIFPrnkuTfKJlJOmSF0nLM6aVStSbeYu+0RruP6vdcg6DU
unl9IEgl9whQBVJEbcVjSVt6lWImMOgQ8y4KE90WidnxtgrFEdVdeRBPatUcOsQ+4JQSjFI9wWZO
88aoF3l17ctlZTZgGNJqQ6kEZSjAOUjL1nMygX4TwiTTR9P5rYB3HGo6ddN73w3bYLDsdWk1nk9g
jO3Qqs2jlkASQxSbYTJ6pOPZ1qzUT05Ew3Ey+NkOu8JtCe6pjSvI+Zww3WmNCQd5C4KutamLq6+P
w35ItHWvXZzMRQ+mVYCS4+AxdyJnl7mYLDvbeZGQd45EAgFGLsyr0nXGKS4bf+kG/oCu1jzgebqj
5B1dFIuVujKaM1ecqLneUYt7cKAoHoPE8/lFf444PgBfR+hxJTwE3Fa48p1955TDPBeDmReQ3qA1
9IbD9wz5PfUW+6lCg2Wht15D2IRimrJAJPN5xfGWm9ZO0agJex2GwXM0KNHCDvRnJ/D5gAM93bDd
l7Z5Il/NAJ7VL7TsERpWdWGFuXE7mGbGfDng0idpEZ8aVxV4MdzW63R3ZcOuQENTEQUjs81U0HzW
DWlu9MwngGOSpIYM/geAwEsZ9Lu2qoYVvol7oAubKnCsJRAqlCissR1lb6pacDXoWLRhvcHS2m5s
gcHIt2pr21VRQ9fZH+/Q7j6WfSjX8dRlW8Iix7OJgNQrpnB8DlzxEgFtJy6k/uoYH+Hk9l80fw7k
UozCy3vECEXXd3cyDdlNmhN/wqGOjlJp1bMfIbyHCgVySaFwqHRO/knHT9ZUVgCOZRT7VG+MY9r6
Yu75H0AwWldtqsDHNwL/bY5aKKo+nKBKTqpTfsFz3d0RmUyU2WjLHau8diXSsnsbS/PKoSYlheh6
L1eD/FHRIDOPLhZUmvA4JmwCIO1UL3azinQpDak/sYPf/SSrvNQPXG8IY/Wl0E3yQhQkpekAsK17
LftO2RBcXLOu0ZUNvoVV2FpzfHyerOug184o1O0V7ZXXNMn0jZagsjJk/op26UF3QbQSiMdFnAgy
Y3gqgmRH7bJfhqL93LVGvXRFpnu11m/Q3MpNWWAJNKpXd4ijhdlQtKizoSUuYOUMTLsHAmPXKrzE
JRa1Eu82TjZQZ67oP8YSx3Up9b1GSJdXVljV/BJ5vrRwOQbOfak4T2jbP/dJZzNMfSp03I3pokJ8
rNXudFJ0qr5xNlvdyi2l4W6tIcubfQvrAY7PQlPcg3CHLzqj5uwO0ZeZ0E+UAYlGHs+Sct2SWMkE
MqqeMCBO8Sz7rfkO+QsWcARqjo3wMCy2XcoaY8xl47lzgidaNaZ6REduC+AuyVf2FLzMBOyTYGK5
msgh1CFKRBaxn0UA/9xEU5q51kNj1ojiQyKBUmB8KcAyt1NOfthUG72KvADvEbYdRL7NmKCrpayj
KdWjMibfaP29+C2FOGpWgaeP4TdaAidhTNnG6tstdLxxEekpAk7ogTL7ij+38iZU6hBGw4MxdMhd
mq5cEg4IyqlJHpS81BAxqt2yhshuTaJeqn6MMLDwPacJ9TukDdewqo1DagfPpkiHVVVN0TKL3aVo
KtLIa/NMImm4camCLgLyRlZq5T5VcOn4A2sTKFlFZPeOdDgQzxMnhJ5aS0J8HzUdovMQI89G2B6u
mlpDmqZ02GHaKw4jcz/YFF0N09E8CvTpObKSl36cFPQLgjwaad1ZNLo8C3E/M47WuGhOj4XBbg0v
1chFYjRpvdCY6pWvcj03ajqBZoNIlvzvYJMwXPitXKWoisA0QlC0hs92Xyu0E0gJzR67HDkdfNd4
YVwirudYpLFG9bpKtbgHU0vftC8oCI4VupkoenA06nt5fyCF3EZF2mhAZtqPEhXMfmz70zCgAp+0
/jJnc06jzgSjpp/b2YR6dRox68D4n1O1zjc9vUC1GI1t4Lc2zeUwvHP856mDt2GGz7KskVL56pLX
QhwoEPElosSHHH0j78VYE/JGsTjgmqLE/uipKEaXbV8Zh3repM7ZmEyMKJ10Dwwu3xIRN+ukqOLj
WFfKQYWIPGXkxrLxfWMz5VyXwpD19WDrXcpVRc7hiEIhFd020Vmm5p2OIH8C38GDdTLgfp6aBbAz
Y9mSubws6ul9nGuaXUz0URj23pA64UHVqNQSpuH1kdDe/FqLN0GcrlI6ADRg86eyVoZ1pY57I8Cr
1nXCi4gwhRkQRodw3jRKV5NNOd+EzR0duEHUrGhQpM+P3TbV7W/Kns5/rvXpOpyXWtm8kLrdiue7
t1s/nkAS/M//xNSzZt3MSRGMh1c+dbRKylADBPrV7OgVISrGx5x+ToroWU0qLjytvgSnN6MJ0L5P
TnH2W0N6BYxKkiDfpsbfC70n8iNNvppK3C8rzSXCiwo0g4+y1lmgTDWy09k1qMoTPqmTmg8nPEax
ukJUP2xJp98KtEG7eGD8wcIFqhuz/OhqHR0G2GWGjiFRT68a40nQ+sFxEuHWDfOtXwfGna5hQnSX
CuLRdNwzRn/OE6N5GDXo/MM0vAM1gJcnjOyiEg8wckRRMKstqMKoZelNaNOyM6rf7v94RrqBOet8
3+cl88amfXVwwFygFL7GrqOswo5M0s42AUST5rZqIY5mayNNV4Sa1Xuk7DtbJjDClK9t55JxA+Bj
Ca22Qt4BdBr9M+lsJ0LHwndSysFHMSeQo7sMZXmOEmMxaM23XqXXNI/Ves0cgh28CLgs2k0FhrGm
yZ8r68iXX6s2ehjTmHQ93O9l3AMO73CgI+UqKhfVIkZFZ5GbrbYK2lx6sRMd8XW591kCYZVsb+yD
Tqw9tGF7aavpWU3z7NpERNoV8E/XPgfunNcxFkSC0Ye0c79oDkJhVxTJQ9h3/ZZeh+tnxdWgJiBY
kd5PmjPtUkN9N5PWgt/ddhrkWjMnl6dMaIe02GiaIl03trhXqXrtO6Ane2kIc9/8cctSvTzL2j10
lNdb6fA3S/NvpcpfHNa/3P0//1+W/XUM/Chp/77u//ie/ceRieh/XHKy7/7vf/5c///tn3+06wU1
fuRU9Lznbj3V1z9s1/o/aLiDCcCxi+laUKX+vQFg/MM0+XNXGJi2hab/Sdc7O27QCKP8Negb/lvt
eo04519r5bN/G0WVKbBvsv2lPIxAX28AJSZoZcZymSnBcDfY3UMkx+KRCWv5GNoayiAghntQaPAD
My1ZRSkpDvjGGdOJcfDgBuH7NVKyeQrTQozkfh6Irjv2plmvSAN2Npgi1INkwuPqdMBLS0G76bBa
O9w2JFANO0ezHPzblAtEoEObY/1wDuyM7Fero3YjouNtQ2Rc/P3W7a6gQU0WMqQ9jTL4gZyTt65T
kwcKGS3RIJo46m2xVMzMeIoodpdjNnjFGFjzOLFgBL7ovqZTbbRxt+SyAApqJYsxozEb5mJBtAks
g2xXlG+Wmr9FY0u7k0IrS9UTBoT1GBNABLz14tOmT6DDsARQFItoeaWn6t2YKIYYprMGWFBpSbAf
ebOwCQB2aPUtrS5c49/KVrZVBQunt/FhWTsdKzMrujc5xtPKdodvVnyIA5gccFRxBBxaRbxP1SC8
rKNaWCByCLIawVLyOIAlW+REsE1qhuAgiMH9fe179Uua+FQzpxfG+k9lEX6QOJWxVtbupXQ3NGSR
rY2q5yrpAo49Vf+YArW+tDtqMNm4hmLzoMCRoFKgXUpxGlrSUlmnOOk3baJzajbSXduhRzy1TfVQ
e7HNauVGlbHsEu2aRg3SgenYhdhnLKm4XLDenNn40yQW2K8ABmH84FK3X+pKAE6GXKIYSRnvcPZl
2i7wjL8XBu5KZk14jUh/J5E28rtZNP4tsOJ9EI7KuoQ8BpzwOTFqip0ROtWamRWi7hZfmKUh0DVE
9EmEBPA22ZnJL9xBVvtxEO06oaQrvujgia0dmiYURHmY7DcFttzSr/KTWxDjZGrhcxe9GRQLPFGo
WzFxCFKVi9XUgM8qFpjOD60wy6VZchgIkpVLoZyBHn9mbSkWTSesBT+WZmHm00MfhOd4bD+h8VmE
OjJZxX9juY1buXqo86xdGGrE4oWqxDKE45mNtFgCq7xzLd2n08HUjLRjcyR6feQi2Fronil53IW9
RRnQqtbElN8LiUyeBASiqZP44vvVxcVs7/Utqo7EzDwd/Clq+I4+S321+DnE73nXHcjOlp4VsAop
ZLFXWLQsMJhhdawfeyd/LlLMw2bSS08Ppo8RjCToSK5T/UQdE02CZ16jFDex03HGCH6c0BhWVuq7
B8f1mdJQW+78fejoBfsWXkGi5rsK0+bCqCcgDSmY5y4724WMIA29aNHI9F4HOyCDmKPhDruqxF/P
yXuZWvOo1PrrRFwntDXtKdPive8PFsWc7qsNInc5OTtqSRdiuI+p0XwUVB+X8OyiDTDX3lP8slni
w/9WOZpJS99tL13ifnLtcOT4+8ES2KM4Rmn60fpatyaBrAfvHU7HSqu/Jr5mnCIsagUllrdIr1A+
NxT3UH240ABQSFtqNb3WrKo8ldCaRRKQex7mdv4clyo8P1mFBKBwN3DLq3uqYrV9GtMkXWssF4nn
tZMT7abZwAgdnETpF7eEVRqFtb9oXLyhsq6z1z411+gLk71hZcUy7HBiMT65D+R6uqw4SJcYyS3Y
S326dxh3aKJ1PbkVUl66wfjw6XcQ8+EXHpiX9Az9cxaudpc21INDFzW/bwJ+mLe79Zyn3WXzxxLZ
0yR6+SAbyIy1Psi1Ew8Da0seu210i3O7DAMD76ZfrhzDTD2nH9OjSiZEzcsdE1hLx1pxhTcF8w/J
Ng+DUzjYuqxwX8qSSgtTLyyStXaCwk/Jr43hduSNcwUcBW6xzJMtomPn2gdgCoQ9NiBSedZx/CdF
B0aKi7fealIZr4oZvpb1CDjHAFQEusyae53tBg4n2QCQURBvtVuCyadvo12vgVbVr2AeVQx8VUnO
1WDhBK7mhPayuiPnEuFpi26sSwhX68UoX91c/dLRAz+jxJXrUG+ivWLH0cYKC3Vphpqzbg2V8M9m
xrz2FNK2hpGUh7zMg3u1J5HdR7kSjfFnn4gWyFjNUF3SKdgyPDvHOYPTnLT2QhC9fBjm42i1D2kS
tQ9M/5NtZsLvLJS2fbg90URQUOLUUXckZvpbgHGkr0GtIpTEXLYo/c+BHOJTMGEjxXBMdy0mJp01
/pWEt/QEFaBIWmRr5Phm8At2JcJVKrFzVoRD2HzgXlusxQ+MexEsjcckd1kXj8peA1G2caGZnx2/
1c8KMW0MS9olGdrh3E9h7CEht17j0Ly4zg7rKJg9Apm9Ia6iTT1SiJcRXF+LI9g35qs+OmKpE5l1
X/p1vQmTkDlIHVPLLOMQ7yN8Wb/BpWrK+C7vm/JAhgGF4pdeI4E5ihiypl1v+JArEXFdnADkp1s5
BPsU+cks8n5T6E66ySwJqzPVxvtAyOmeUiUZ8CRtIxWElEKAMeoIA1dmEEA1dB/iuVRBb9NnTdwN
DFAzW8CojL00kZGT8xYaYDvZCFkqnlmjdasVfR9kuaDNP7Vew/pwKbRUOdw2elNUh86+F6ltbEyz
Kz3sfDT4dCs95B0nLHS0fsmPlBWKH2knkki1E4h6ZVEZGSJwqvbIzeJZCE0NHoqgSzwX9P/Cp93A
STntM7DNizQfCfNNzGlPpY9u5MQ+iIJwEySmdUx9bREOBTM/slDoVeTH7/GcPRegs9GaVLLiChGV
UmxqXcYLU/e50sMLnUXmd10Oq0cJ+ucKogdJrs7xtkkyn6SSKh7AVKkrP8/zh75o+81IiPXKbQha
SxpwblplGTuVWR1h7u5WLZx4g2LDf5aTcfAL4jpa+uUnfzBeEQASYwEomW7ZriKTYClcrj5KpGbr
QmeP67Ypftr87WOidD4RtItUE7OdWIqqNjcxzSYuUuzknFB1Uh4/OoQFO02k2OElERIqAVHBpAVf
VH2AJKtNsFCATu76/q0OSDnGtJS90etfNcMQfRFxLLkM4eOG1FYcgKiTWj6PSHViTQtdb6ibTnfZ
iHpAUzPrjgQL8iOSuHxzMA31k/xo4rA4mzHpNREDg5lK9xH5Wb3KcsrGjNbLvq/dx3be+IUeL0Zp
iUM5uQTUiYCsX1trmBANK4kYA2kl1lxDj049EJwsktqDDgJvg0YtQwhj1YTQo5+d/XD+mFlXCXdw
GEwKkuQwbJWpt14xBHgFSqKnLrSDlXD4HaHV7UlkddKnus5ngIykGqrHLGvj6KSnhEO1fryxGj1+
kbJ6y6q+eiRPqN/7InxRHFAbil6O77J91YEQnmTs+KuxDNa07t3LUAbZFSdBsgRNEi2rsA82E5NL
D0BO866Ptldphf+SwSSdTeDlRjhUNqukL9Yyt1i9h1K5tHVEZYVB+VC1jbvPmAYAjpyW/TDqz8VI
4KSFI3h/uysthp42MavT7S5YyVUVtvkjEvvp6tbE82Beerb4IGdm6K+DQ+OiKSfrjBDjbAwB8b4C
W5dNFfxqrG9hWM3guaGqotRU3LvbhqlSBsWzjgl4U92Usf61yFzzi24qEfLjsriUwIT2vFK+jNqy
WxiopTdN1hMpXIurZWrFfQdKftO2VMNI1gvXAcH3ByUlvlSti8iTUpXvjkHeGDjHD1lSOBd52m0G
32AUoaJ4cl36GzUec7St6HgGMuuOEmDq0JtHqUGfxf5MZ0u3Wbf4ertMilJZ+SWd5TTFgYYiI54V
GRWTyaVs6iuuE3mvIrmY+MCPSqbIx5kZCYx9Rep8CWQpyo6VWZ9yBCOPUxI9BtRrkGhltBa6nCy6
sSazjKKZnUyrOIjHM9mL7wSyVUdKRwW4p41mZNZFFhiXJaFj+4jIINoNvnkBJ3F10yQ51EK1LkVX
WJexjI+Fn2D+QHJGP3HeW5NtPAZxUuPkGEkWyFGmG+SIzM04ZZWpUBlrYRRb2k78aDTyTIMy87Gv
BP4j5h77SIrSu603/uOU1cpSm+yazDMT1kWov5RVpu+6DjYDExiMHl2+LwSwYUUkiKSbwnovmWbq
A8D8ouk/E3NIz6MNv+olRItE1940PIJUr+nMi5qgmyoX+lE3YnAyaA42A5rupYK/fBcIBp42tqcN
MJ9gmxuD8gQl6xT7XfE5ayz8Q3XnnAfw4sdS8k0C4RefY+Nd83tSV6KW0HXAUgVH2gN7GN61JknG
hoTdoMQk1KWxyxpbGpR9ZTxX8seLxAn5puQ5EPY4zbeV7zsk1qPT70C3Hwj1WZpZlR96MRDDHlRc
TmALbgiHJ+ymahC2DmDRmslgd9dwq3JEC0euS+Xayt2zoaf5yed6vsjV1KVTrthMKJRC2X+/6WjJ
JzWBD6wqMbSBoCPGu9EOGvTZzRhEmtcPYI4o72KZGjDNBCW+esXujGdnAipD0vM+74JvVlkXO7oV
d3MJmlOeCT4gRA126XqsOvJNnIEAN+nU9xJpWBgMK7f2i7Xfa8odAGEFNEFCwPA4BE8VITsxR/jc
KM8tWfTnbM7rrXNt4ajGVaMhvSl7dzyqVVUchZz9AvqxLQedqBdbP97u+la2D2Krv+szWlyWHh9T
jeHbdxXzI9U46HFrvnEynLq2vdogBZ51B+ptB815b8kiu6CkRtpPeuQHp1sn4/RLWyE4y4wwOI8x
9tKmAUVGsVg/QBWvFi2hMIuQKdCdqhTmieDCKx2nBVbV5IRmf1rkDb5rEedrwhLap/SZ2BZ3M4N8
zrg1RC074pSHnQz6/kGymsClRthdaybVOc+aJSVhYrkG641q77PsU3eT1qUPg3jZ+XhzE+ZOXy1r
X9HU/6h996IXZrYNU6vf08PABZXA8CoRlV/mwIyLyZoJiClRnkXjyx2SwR1aWFtZmt2UbhN/urfn
XF2bbq76UfqudheZufBcegJeLHBAoABzAfcMryw8lK8KPjvThOyxoGK7NWrGDn2IESgUAAQT4QRH
OwWnN00zmtSKnHc/UD7bQxY+TooNGca3NnaqDmur6EiCgEld5HXz5dYIhA8SP3asorZha7ebsBHJ
cQZFLlpXMhhQ2I4OKiGuBGhyqxb1hYmeuwIHV10iuC4Lx4EFoUCOXetp9z7liEWqNOzW7iDah0Gr
+QVWnUQ7QgZKiiPoIRAalXOmyIfaulezRN4pCbk0/NzHLSHb9ggHcTD2rkkQikOi7cYuYn6WrE5O
taokiDAtd5km3Ydm9+6Vrkl7X1YY3Fxv6jXtlFetgE8231TnukZcCFy+g/Lal4p5f9uIrumXuUnK
Zx4C0KYkRqpESClBcYgpyrLJX+FNyU4Ef0skUml5CHsdgQHho1tVIQXAl5q/ymoJgJnOth60xh0B
HCwpI41RJ7CIMZ2zvhtrQrMBCmGRJOHnuIzRlGaW+UrOLx3bTrc23TDSlu9BppTIbI3l7WZdGc1S
WE9qV/yWCQkep6BvYlxpCrTPSpgCyM6CiwxMIH5KbS0TXKYb106ddTT146euOJLgfIh8LXjAoUw4
NjRbiIb6G0bC/ilv+oODgJeRRwITYMpWFT4akaSD4UWiq5JsSFW7wva1VyT3MfpDTg5qe1gNiplv
whopWjIy7DjkxdpofuPR8UyFKohRgh6qk2CZUEFElMHBZ6YEGwD1QcoJtghs7U7qFVqOKlXWA23u
KuqqpR10n1hvvpOINCIo4YSEIs0cmiICWYN9Ulx1f7xaWWottESfViXZkUu9yQiprvClc5hMTrmh
bCiv5d09SVbBWsOJOqBO94xu4GGj3AUl6fCjQzNfMMfHlkK4qmNlK9UqoCI0urZ0CyxOmaNd47GH
sNuBrC0Pg96gqPZXbkWo9NDQELRzjEiaMrst2nyZVtHe1smbzEe+oCRfE3muWMZleAeyn0LW+FJ2
KHxhUJ8xZOieCSmeFbQ1eTjfA/uL0GFxprrxhiQEHLiWvxf+WL0kkwx2kQs0uSb38yUI1doTUqVR
Mz8rh/oVdk7jGVTMPDiS1mMTMNFwhQy2lYk0zSUGd2/YZMrpspk2ceGUy6Rrw7NbBPfGwGQ3m+91
Sngoi6leZqOh7cTMEJOVcw1Ycq4Nssa8LOzk1TQcTCZMmtf+WCNEloTupuAyWupBa5lm5UrvVUg7
BfVHgqPiVeOMCkWZ9H3y/eYEyZNAnqReoTfpHqNi9IpB1y8uB/6RGlqG89+QayO21e+C/X+r+/Pf
sXP8yRfyvwi3K3QU+v+q+XN9T9/bJCze/+TT/O3ffm/72P/QDGGhzcK9gNtyFuX/0fZR8WLOzR3V
UE3dFhjsf2/72DOzRQcCg/fX1TE0/+H70OkVqbyUq4JgIb7C1f4d3wfwlz8bJAAF8BkQhaLr5tWs
X4TdNoUtfL/5uHPqhIJ1kwwMJxEhEdbLlBaU9FUjIkJBHxmBUhXck8FIN+5Im1MhF6WfjbJDE5J/
NaRveIUSYbtOeqrChMuGXpYUX1pRenDWNkMfP2sJYU0jlgOzVd5+2vP/xEzxF6fH/EUsVRgGKUQO
PTH22M/mBlemk51aLVXhydymLrGtLekYk9lgpozVS22elBgzoR86n2myvhTuHLfpPBUyZlq7iVRw
jYb2DPSKUlJfM9BRAfgvPiKG3D+J6PmIWG91eKYa61jnV5ONSJxI+Foy7PLMPTc7t7W/hL17SSNE
4bkFwtdOVIig4iNixohS4F+//WxY+svbO6pr2ALvjWlrv/hNaGiISFeIPPPn92ncguZzYVKWLI0F
ObMxvXKCvRSIZg5YLDtOKCXkCUrJ+FJbJTIVitNwYRdBn1I5bqPH1NG+hmXCrM1gxUyVt193wfgb
xONvPTxYkP/i4qHRaXBMVQ3MNJ3SXzqThFkChO/TFBnceBmhnsiCNaL1dQxs+6Tr8xyU62hFA5PV
WwrRNOjLdRU+tbl578o6WChDgn5R1PvIqIYDENCQdTmaalvS6cL2MRxKZtsrpU2SVYtJ8sFEYtxq
TXXMURCxXh0xuEDurHDr7RXTvnOYj96pQrCooiIohqTxlKlmNf3/mDqP5caRdok+ESLgUdgSoBGd
vN0gWg7eFVBwT/8faO7ibhhiT7dGIkHUZzJPYipAk2QLqjWEwJnQhmNdWMMRct0z+qfygGwrvVp/
D2P6oiUhcYT52Syj/sz27Mckk2iXEIGy5WNoP3pKn4NpilDwpugGlNE9kveH5mro0I2QBXwWmhNE
kdFYmw4e3hjxKkGD7U9uEZkoEJhAL41WH3wdwYarcnaajMhBTtNIBowSvaOAS8SLt37594BjNN2I
YZq2ZjIiryF24r8HNa1qi1LSI1X6hHGAB1IQp+NM43SsvflF1wZv94coHVLNo/0QSm7+nqctGbDl
tNGh1u3HHnoZVQg+ymg20/PfV/SX085Pky+I1D4TDaepTn8PJqOOYOYFC4YBgR+/yDHRM0loS8dX
UwaDGwNX2YrHFslebwv8n+uDsFVVbNrVCyHFCo1gjGGj9wqNOHUYKErn9PfVzD3lNBFFtXVKCg+t
77wT/s3///D3Z+O1Jkf4bGFS64vWORp1I8+xvq7ObAud9N9zAm8+0G2Y+z94JHYoFpatx9K76y9N
mnaUsasUt0/HawLy5uo7sg5VyU8VT4AI9bZ4dUcruhXrAy8Y5NbUsrYQs6Jb3g46+0gCPVXMUqXQ
iSUxSHQCPXunN/m49xPXZalM7PPm7w/7qCVRtESSIqCUywRtVFADTxZZIS5Tl9r3iz5P9z2lyUTv
hlQqaE18IjRv+O3zEZWeV44PdRdd/J5EoYqtdze56Z1VZqBKB0jpAJ9ZpE0Wq3w52I8SGTnq/myH
Z5tkqLjqXpu0mlD1RxnNFXFnaTPPh7ivTpo3EXiL64o7bux47eFKkakeeuuYF9gW3AzFrUdoB1d/
0Ea23PWzeO/SjpBJHdm/bEdipCPOmorpGEBrcrtKUCHEBIP045amD2zYkVSMoM3joC2eEtsE4MG9
bzvn3QEu5p0rG17Q2PzEWfOGDod9ufQXSmmJ8tD8LFPriPrrm52kFXp5/JrZ2pNuArIsDrWLY6y2
Bh+HbvuP2B4Up/aGGwtga6/5LbxrY6/vFH687cBIotYmiTc8Ixq49xgQ8domS/k2IOndN673W6bR
vKUD/vHk+FajISWLeatihrFgQ826gZgwsMPGioBKIz9YzqAHaII3Xsx0TQrbuzHkDGWhUxd97H5G
4n+2fAD+qXKcArOooZdB6tx037JfgrJNW5LT5ozFWVjEDgyWiJQhNLV3gtzU2FQbqoYnIiPJvixM
FEV8dsAKAJVGi4lCbeXZVM53WuMXyswY4adxEQkrVUI+3gwyZeNIwl9cyjbIiljBT7myePxtaqwa
mDZ+G7d5wPN/iNzhG+MVIauZQ4093pWo/8lbI+g+wf2t9PirnOVLQdgn20X4vDYSuG7OyzDmh9FR
jW/JIWa+PoPnUT4mBChVMcFAqHvp/wNdS7lNKpIfNesqY7GtUqluGqt/j612R8MjDyAstICD2UK6
6SUwHMVWCbGEmpl+lMhTibgtPufByXZOuXY27Mv3Y9K+SkdTKzUhCrtcPGUxstqWuh6wIxzPZIlw
QRralriPB+U6oVYutBWi2ZkePNZIErtRrZJc4o1arZW7WUEpA3CR3eANYQqnWe9V3BuhZkX9lvLs
3hZnooIOnb3GBxW2JMa1//IJTWpEwYWFGTRs1ScbkCaM2KWUeW7doM1eLFXuCmluZ/JjNqPS1HZA
eDC69ashG2DhGrg6QYIgubEbMEis2qU8d2AONjpnf1uLW2euD5O9nMxI3w6EPm9IRj4RBbXTiJrY
5sL+zPV0m0n08wvvfkHXElg1v45GCk2kdzY2Ev2k7PTb0NObsiaI2RjdHwi7rx7+030F32CDaIpD
Z/IelgEptsk3H+J7azVWZN3Ub2aPBPnMfwZoTV2XxC+c5SDGXZspcTUHmscpSXxzuSVabgMx5Nfp
qqs5G4c0ZvGtQ8jY1J5zGzdjtU5b2BzxC3YrBsOHCWFa06tr/1Sx861H1S/riR8WAIP6BuKXM4wf
LvSB/xJvLVzZxaXFFzyMxzxzn6eT+AU1VULTaNtAF+O5SRWLd7tJEKp3525GuNMgwTG4w88jyCLX
sL52k5rvHbvKICJJyHVNuR116Ciz1iCv1kipBTfSp/+aCupQ51U+2CN3p2vtY54WzEQmCwdWC/+E
2YUJOZFjTb/3Eo0hiTfua2f6GhmOssUIXe5eOB+TgCSPgy1cgn0AHpERTx4h/laIxoDNJzQvHGNB
S9jSJndNg0/5u2/Pt+R0HeEV3tXoPLJB08PeBLTlGRbLPCBYA+ntm9FRJ83J0HQifh5gM7hWyhB8
IVMrwauRN9Dki4m5gvvmTekJU8STZxi3EG/hzxHWuWLQV4VCIgp0TOOjrgBsM7wEQuTn+xFPi62A
ahS/jqo/s9rfNoXxTt/Pj+ubL1MGJYrcawDLfDd/ZGgCTxfzHv+6JK1pMaCyapCaujjmwhG8E7Gm
vYM3Ofv1NHEfNkMxtV8JVexmgje9qZkKbZoaDXY/XrOxujUcNSKxJcCU15KVxGXu1oTuHOmCFas7
RGCrStf50u36zpGsV+zxZa3v80UxUB3dq+Fii8DhfylQbsxIBHe8f/ZN1x211XZS3jpt85hJDMIu
KV/hItoHnQvSGUtQD/PbnA8rr4IbsaYfyQEzN2vPIN3yx2rGNSbWjqE+jlvH6WHMuNbVHTy6iGWG
MdsODrGyxvdU+WyMKM0IGSqjtg78Gv6Z8LVTzQ3I6BuA4qn6zLROQqh3DtimRxC/+U2W+B+CDjHw
REKEomU9M53g+p5rufFT89DHVrWvFT5+8igm2NHhyCwsEDOCOFd8ZT1+Sm1V0uPZYX7aQzIjY6yV
LC3bSvOC2K0f3BEsvovswBbgzaADnFPmQ7pIvv/+OWTiHcZ4OiQL/YzFyA318KFMiXhgn8nHvniL
J+ZICglUX7sH0JBjKEh+Mhh2Fz1i/bR269CluNvYVPrguxVKPfz9AXku1TazxY+WEyQx0mOEZrEu
MisP1Tt9LZ3xgRHSAeYOKLrfRKvZQKDpy8uAeh5lk1HZodYvJ38LghowzQC2OvHGp1yS+41AJGTj
mZcD0rUYlZaPaDg0u09TYrUfxMalpMBI+i9TbswOFWI6UaBcfzd/vxAbjrMbOUA1ZY98KfmuBMFM
DoBgFmV5DuK3vhkqgyPLsN6naho2qCrRkLHD2vT6eyMrBrrxP6PK9mNTtOhIcIyyRs022pjh6MMB
3TkLS2IzaiEZ149tRVQMVx4+Gkb7UYsbLetOjUZGoOs6STDh8myK7A6Hwu96eFMVW6GI4m8nT0+Z
+oACivZg/ZYLMkx+oeOYY1uLLEkysufeVbPzPgrrFaHJzkUTaHaUWT0wY6zj1R5fS7sRllmtNcSa
Xpu85LF41S2hNp3vEh1mJPsObxsBlRlCyd7buW7yZLnRS960ZGwYXghujyMniw9jXTDvFmUZyNbZ
E+Z8S48BZYDER8SdNS1+Zp2Nr55PvWRNwwaRInTx5z6ofc3A1c2Pb7V3lQVKO/ZTY9cPeIMK/Z63
DZBQOXxQ/vC+paFRuNqGqMOy1PWAHJaCWkeRfrvcaRj93VyjO4SCddCFwW61e4LEFKM2XYjyqA2G
vJb/7++Phq47ZN3yZhJ2t0E6aFT6GyjuipNRAySX5WHvi3+Zkf3GmnpvVfEjPktfYt36IuhwO8Mr
p+aXEGjXnwG+0YfX+YHUlm9Co9/spldBWxN8uUgzHNjn+tYeYx/2tsx+U3AcsfGxIfEsbl4d5hv8
b0EHUPuxLLWCA8PAAoZo4SUm69egN8oRTZwNMZt3dtY+LQXvMD/Ti0Y+6zlrFNoszTbeqobiFTHB
bT1ExbE1AexWc7LtCHR+qm1buy5RymmPp2XKUwX8FT6eBAG7r/UpfZvc6Yd1TnWdHG5xyERukTy+
GazJOljWVjW2NzbR5hs/MwvApcsdwHGi5QfCcOrKie8y8Lp3g/PixkVyaGPxAqVBQ3tFW0zAu7qQ
YlkQD00yqaq05Zy63OfUGrKh9IV8MxyzW81hIg/xNTkpAZisT/AXGzYKZ2mfkQru/Kj7aKmwDMwx
UzqZe4tGD28Zl2Fd0oJ4WBEyN36yfbAQRs5NleX2YKgXP2czkxoNIweovdVyM0k28LHNeqofzVB1
RJvAMvZy04N/5ce7TvtKUClYiqSVIpKn2s52ZcdIWrmYK6VxR2mXEociVzdnJwJXtFfVWPdFQ9yv
k1RnS61RDVn7qlnEATXA8iFFbezUODJQI4zcup0HGcaIrmtdcVk3//S07866adZ8iMxnlWHl1BoF
sBV8W51bZz+KHk0/uRf2ykvUhydgszscV4eh9qmIqvwfsdkPti92JmpnyoDm7ElgSelobxclYCWP
59J0JRSO6sHx4TXQmF8ItEJkrjdISOr+EVolPBK3vUUkcpYldsAa8rJbiseknBBZ06lEow+8OU3Y
19CN4BZ5j2pJiIfxTPVl73WKC/r6Vxf2HMd2de/0+Y1j2UGZf3ZVTDS6+lzfUjoACNS1DKTenExb
28abt94lGGx0+SDPi0c1wLAoVuZ5Fn4TQj2BrDkd/Gy1aBlPBWd+kqfU4jlyq9lNPs12eAPpQV+l
TffeFNX70jLAkVTMy8wfK3G/tfqtjlnXlK1SR7N9kBFi6KIj+nn4Hms8ZBqdsFQIzxd8aqLvMXkZ
OzeO90LLb1BOcjHBmcwFYZzSRYBtYlcOLV2yCmQ9ljWhp7FV6KR7HIsM7XsaRI1xLMhJ1BkX2Ep2
u9ItEPNZj1GFqbeVHHqlF7QtxQuDoCfgeq+A9qG42TNGGkvuIVNSA5bunVkhoo9RqVrKuMlGtUtH
/VZk0y3EolvYhpj9R7pMSNNzFR/7GChlK160aK0O/nWD/4OUm9EVxf9cckv0dC9ILNbRrY2B0foU
AFOXuNq11qwFZZ8z5jFgcNNdETSj94eWhEiJ2chJqBVlhsDMNoDGTcV3bLZo7PsYJ3yNJBBeR5IN
b40jXk2fgBLHKU4loke4NyhDmv6oIfHAxzDrLDoRvnFEpE2EaV1BhW0qY1M3WIdEs4/R7YderHZq
0Y1Trd8SMU6TPSN0nMjJ1hHbKsBn2NkSfHBOfT8Qq5lG9HuYArvAy6EKdNK5+JG3sr+VGRLPAbqg
8xDYm2GP5gdY3ZOPRHQ7d8i8K7cJnNoWp3hBUpdzBsKOqDaQ/1C8m1svo67pHa71GtOqO8U/jbNj
voz5XSVNaPfAaLsIVGtuw7wGOWfR2yYd5aVI212T1/GZUfU+8QcmJ8ohHGLRt6LIyn1Kf0+rceZH
4/aTJpc+H41N08dH15HJEUHXPQXrV5F2aYi3Gj0F37mqfrJqReWw82auwmod8EOnE76jMIRtAGlb
OWLUua4+Ta2/TMZhdhgrEMVqcOQTxFrClgPTB9ngVUvkjxij54bR0NhO+2qoK3yPrPFd7a2q6hAx
5l64EoPltFfyqCb3VDvVjUJsH9Y98g12o+xkK/vdybkbFub8GRPOgfxOd9jiLu3WSICuejab7Yjk
BApmMMB+vE9dfuVaDRgm8mFvZUhi4PNwU527x7boX+Gb/MzdRKZG9L3Uci8oJiBxYldlx4npReJL
/YyN6oEG4Vnrk6Mcfr1BslnVHOM41ygosyS0agQzpjbXQRznbZBndK7WaghZug8l8e+PDW8Kylpi
4w1+wWTZFnb+aZfdv9kXPybzA0dp3aY0mo8i17kWiMPe9Cwf+7Hb1/Lb8UojqMr0PoIn0nP39Vza
SIJygH4wy7dwnp0T8CLKIw1IJKeqnQs8LGYbDISMLvk3EivaF7d7tXKLzsm3foBgOUGVHhgDmzuk
F0gJF+MylNNjMnQh44ybeLQOft5hwI5cawvW6bYYEDrqHp6WDCEQ9DMtKCL26GmUnPyc6CRb3VrY
44vK+dGm+RXCD3R6ysGN0LSw7ZBDLUN0W1akL5Iit49HeRnwNmrjso1oFHM7LK5+Ld6xW0A+kOPt
HBtHC9tJ6CBd2ox++mREfE/ih7EKFBF9hQLabn4bRtLskkYLCICMNm02ETRez8cxdm/gCqVbBoqI
Er1z76MLFcgNN86AidxavC/HnWCJyf5Z85OtkD1tht2fZqGeFOTnnFZxsprntsKJTRTJ3vD6eeuy
GURYl36x/HC2GoOXohoCO/IPnjK/BSOtjeAG5Eher7kfIoCB7YsmerKixG+8bt1UVQLZdKwhzCPL
uM7RcDcU4+/oyIPARAnUrHyj1Hjh6lE705L3MyW3sSA6xAn1Y/qkBDTGeJw0ICMCsjP6j3pHmLQ8
gty4jGlEkC7LbammnVEfNXcgoU2yYy7GH7PQCHfC/YEii90EG+iKAiyy2L5TD9wy3STXeGIkUUX7
tvuwXXKYc2W8wKAtCfPj1cKP9In9ueF+NJ/lmN3GCi2bJxoZsGYr0p3ye2ZrjSGvRrUUoJ0qen73
wdMSda1UVG3nbLDoItF6mEybaeUn+LFC5aRvMQW1ZdGusAmiv2OPMOGC6Y8rmErlE4hQSz0NJtVi
t6lGhrRoj6pL0wFSHqTg0EEfRF6C/8rl6aCUOxDA4eG2TMDZpMRXqxQ+6Wg99UTWbFJLn0OsXstG
R5lEe5lsqookmN7DlsvLJJ7a3A1Hx0yuXsFcwSd6s9J87+h2yzVbn/39UW7oy16SPLMBEdtdmWyy
oEVtM1VfYzfJpxh1FnxQgLPJoe/r8SMrta/aBV5bq9u0XWLsIxzmaCRslrOYrdM+yR7zDrXH0nxX
ftbcmT0SsiWrO8r0ZoeTKETozsKl4sXDgYVTriVBT/3zQSjYtmR8CCekH8er2XKFWi6izKXxT7XM
Fa8nBR9CVNn52bEjxbvEvB6IBhIpU+3UKndd4xR7msQsSEUCGyHqH2S2wN4u63xXxXhF6Es+oYSE
JkAjlPbjwbE9fY/I67NL2h8xswM1B3YppP8wveEvbfKESj1L+najMnI6vJShSeLNp5jDmenMv7wg
Jm2Mel79znm2Re9uG5Tj/G0EMLH2ROJ9QQg1BhlHfRcqHzaJfpEwzbeV071PnfYt0ToSmFEFthCE
/GUoOW5SX+P0noSONYO56IiyP4PYG7Cmn0NrSO/oen+TiFHbgNAtwbiz8mJydHeqk5zyI3y6IXX3
CnyNZif962qQqzT9JZpLd9cJCvUC8GuTPuIK2BMrP+2YREn6di9IdZvh21Atx1ms+jRihqxatwOj
3S8owdkYcK0b3Lo2yLF72BGLAWZDfBkEyBIt2tcXhRoOIxP7wm5KPph+UyWQnkpUs0fs4bXMluvc
EAWoaSOq3+KpsU131zR8b93x/rE42g7LBA/cq4lpTbdD1d4vtfmtU6H1TCqcxvgGJXkLWygPhblr
JqpgZyZjW2pn6E3AFKKYMVTFkELBymfxyC4FuWdGIzjG1QB1YRDwF8SLN5JkRrl2ZzGSwLTYfCdz
CWoHbIW/WEOQ7IRQR1+REGaU0T+nRKE6ar9zirRM7/rblSZIbWKi+Dp3sZm+g0vzb6whwSVm2fU7
UzdKH0GKSI8u5t436k/pnoAjTqwptRJiBsMfvRmHV8iXetAurHC0uU/2qc2iN18fkry79pMDB8Sd
8dMbvUknzvvL0PxN5LG7If0rvft7sEZ5TYghPPnlP65B78rEgmBLt7QDC4fsuQSLk9tRd+NPfFBa
r3tr7ZJ8RPIOz9kyF1x2801kWsOFtdY8ZvolsSTWM+ZJdYE1Bcmldh+T433IhjgOsvVp7uXavWIk
ErJh4yAzkqOuLJ98PSaiC908hjaq5iIpjsXsYGGtxv6ULimdRNHO10bPmh2BCQzVOkEWVxnEC+m9
cMWrewh2J0c0r4OKljOTcNrqJjN2kXQQ2xcGNGZxtWtxgf10IYinw9CbvMgSQ0PhfQ52dYOLwTpa
kCWCpa9v46F7xO9q7OKkvQOGdaLkzHADE4qXfXFIjAe4xJ9int78cnrglKEvXeXBzJeXuSLNR00n
ZbQPcVu94UjdDXr1nfu0WXa23iIK58EplkfdBP/jEbI52VRuKp4PTb5r8wVKcWYs8AG0kq3L8sAL
8lEreYsufg6oTfbYCkItQxLQXBml+XQY+9mMim3cFo/GQtCdPjAyREBmBsXE3KNL/HNLL+IA3NnZ
OjPxrPH4TCIWCzwT3Idr/TrZ4u+cvhruuER//dKxN/hGoRS00edkFdeUyicxWWNzS2v/e8jWp0wW
mIc1ToO+k6kKaQGf0J6h8Ue/elPslmnVhQtu7b2DhlN4JS6OEZYTqjjGEhbe0FyvnnyqA6hT7nXx
4Gaay9M88gMiF5ggRnaHubTUFtuzE0Jhwz6UlMjmmcvrcs/GlrmfBaklHRLWwauIGYXfVWNKvdd0
TljLAayJymLasTm8Gxb3p7fIF7DH5fz3t+mxF5IheODieho4bXeTNz3lBmTjnNFnx82DiUfuXgmT
QT2xiXgZL2WqR2gsbPpyEz26r4abdsUqRI147mtH+9c09EpgUsq7RkbTefGNd2tOgEeDANEjPTsl
Frs40BX9oXQTeXVZrGclXvHEtTiMbcY4nLQWzdN1sqf+EqtHZ32iiN45GP141zb9NbJYY1Okaq65
TYZLPtf3HNVvXAOvZjPv/RY4aNe/9yZLHjZ5bwreVtWgmUodSiOs5cdqxplGKgfrSc2PdkP34TkR
IZwInyBTGVvdN34boaH6tFW2a5Pmx+yiB93F1FXN88A7yuXkpLCugDtEpIByn66tvHzTOXoISW5+
OnKgCMZkiGXN3tPEvavrZ2BhUzUchC8xRgOjufeq/knhRHpN7S4PMTPG58oihjPLK7G3+rbcSjt1
HrrGemdV0h1jtVZ7LjOsi+vl22WeXk1kJ2Emyx3/2Lg6DFx204h+pIzo12LuUKO5XLzK7o6FDQ4t
dcs9U7YPC7Vi2OeMf/8euBz+76u/p0WZkFhRJP8IliR1udziEl3QgxmgLLOZqPDCqxTipw7SzhoI
tklJ+jj+PacIH4/O+kCIVMpnzi3ZLwnaRw2U0jHNy4gQS4loTWs9K2iZhW2sbm6PUap9K7uhAa3N
M+GAv4nUQXnzphMWyY0ZtgLMnoxhMfmPn/g9QW1piU9ECn5YcOqAmezeCSyvNj79P91pVX50RqIT
ndIRlM6d7D7yaf9Kb7V6x5UDXwu6+ODZzxZkh32b2qTaWnr1XCn7cR4N81Oz1c8IRwAT3QMZlylc
UlQTRPf5bxluf5VN9qdgbx9MSVfeapF7METZ3vQN9edoK/e1Tr2daC9D1MLKd932OuH/+zAyF2bi
Ys6PnevhDcpo9/h1fJIaDYZ4DFgfCQFKUHHEgZ1F1jZ1+pPfPTgRU7dGyo/JkzWeXEEECWw2psOb
SpaXcaGza3UWcb24VkSaAMd7MVPusOsEiSNy41jzm5l3zMXM7nMqkBS4055g3+86y0xENTLsXavb
AgWaKfZJLoEwhzEeq38ORbQtEmbEYJccs39Iq9pc0XIHDJih2eh70+DOR5TxCt7CQGg49cmcWZk0
bVHtU+DDpWZvaWdwRxOOY7APb2DQZ4RLMe4omMywvJgB8osoN3c5PKwA3ddxFVduOx9fU4NfALNN
AVkBUfgtzM6X6si6CzgIfl1mPNKfGqbQmgIFwxs09QA8ZRh1OARkIi8e6SnPjqBJIwRTO/49BWL3
CuYfVGTfH6OBwAJjEOPFHopQeei5DWI6b8rEC7iNrBkDjGc82/muwSgEpUO2eROtURLNuYpT91Uw
foqGbriPIo1TbxYpo9RdM8OHkNl7mRbFU8rc2pc/XkJkmp3G5MXYI72OP/Y3cNnIm6iMo83NxLYH
WqW1OOrQKQYyTrNbxOXONvIOjebTJWbeU4uMDR9fzBREY6JYe+xeZE7oQafnhAvMH2a6dDs+H2ht
ZlYyjlZvAQ2AvujjFJPII4kZL5HXoMnOInLeSpf+aU4k6UslUUvr08pMoWSgRqK7GMVdURl7aWvq
viG0VEGW5PyrtWOKYYu/bwMVFI54clTfAeTcenpS3i9mEx/TcqBLGqf+fshB2pEuTX/vDene8sjV
XWa5PAxToBZVPpBQ9xpnHGoqApgcsbbcEZaN7az5BSY3PQ1pivg14e7fReYeftaTp6fGTSxpOuEY
uDs/s8EWlDZMXLFsZwmkk6J7OPiV/MVTzWZqMPQQcuCvZpfGLdF9bD/0pEK60OsuveOKssI0FufZ
Md418FM2eTMAyNKG9NyDRs4o3p14FIfOy+2dXpWX2R7Kq00bF4yCxZqfR+6dM6TOTZPoYod2XqB4
WYG2vmL092ybSfLkdH3zrFfg0mADsdA3hhNpv+UVsWR57UvuziRIvzfzJ4XQOlYmFQFagH1oEakc
/d60WIUW+jua/NBAofyJwRG2gZV7V9Ek5lm6LRVnJufAL4YxQKczoCH0hmOuGQyiwDHiVWyL278H
4pNzlpeE0/u49F24oQNMkW1c9R/OMrtHncXgEakTV6rJxLYySVLhw6s2U+qPO3NaRkwb08nW/Hnb
VaJ9Th3IVUlDSvbfU4Acblgn9bQndbZ+rDBPoqJYp/Not3Kj6h8o8i5Db0/3fw8NfequqL0ydP1s
vkfkO913Y5Vs65zkpZg0Y6ReFnScZ1BWjr03GkxwY2q5wJ54oEHjzJCOf9Pk0n0wORlPOd0e3vZk
+BpEIIs5/nYrLA0OdL+7sTC6I41nxdgQvW9lP/o5HWGmm/98cAWYhxuaqZ4bR+I/TG70z89GcSWE
WVxdz97VRnkYrWQ62lVRb1vZJtt+tacj95zvpcmWpV5963aDg72XIFqly1o5nzPorIZ2V69md2Xo
N5bfZZfYC6cK3ZK+HdeA+aJJEfWN0CMS3PPJ6qNfHXi7ZPXWN6vL3lj99kTkWmtT67whWH+Sf7Z8
6uNx9ennte6EfpkUl0m/0VPrDmai+zYu/npgsgiI8+VuaTousRUEkDSOcetMXbFP4wjKp60HVhrF
jx3RyCtDQAETqFaqQLnyBRrHOpQrcUBhV6tXBgEod7Dy5VVf6QR4RSIG4RALYtAF8cow6Feagday
Ulj5BnKCdADLNDpkK/2gWzkIlMzqoV7ZCOVKSQDiWxyKlZzw9x/GiL0LTAV7pSuUHSO+lbdQAF7Q
+qxstylEBlQxwbIiGqoV1kBAJ9aWFeAQ9SvLYVixDu4KePBW1EMsgD5kJvgHZ5XhqhUJwbj4a1gh
EWrFRWD+tPC4jVi3VpiEt2IlwC65h25FTdho83lpiv7NZelg5c7yyzbhoAxhQzEDVlGu2IpYArBA
QkXk8Qq1iKBb6Cvmol2BFxE7W8ZsEcNNYBimBxZjWAEZRFRgT1mhGdOKz/j7r+OK1GADlvGLg9mo
V+BGs6I32hXCMQpwHClcjnkFdMgV1cGaoz/LFd+xIIbxVqAHR1gZtivko2GqdkCwz3Zn5YD8PbAZ
m0ImnAj0OlAhf382WdWzWjEicgWKqJU0olbIyH9frU9hUSanCRaJl7LeFQblEEmcyP0iOz55tfdd
FTK+i+qF64x5faAZy/20ok4wWelhQZUTzjqmuXRuYeVkXUNTAyZlgJeiScApnc+ECBiVF1ae8+zX
zkNMExfGEURBm4O4r9PXkls0Y7+WbU2PPI+G5GlG4rxtev2lK6M3q5afVmW8N37xPfj+tYrBnODM
DinywSzESGIYts8zYUaz8aZPOF2Zc5FQyq7NYXXlIcjKa2GgVyUxjzYamDyHV3OQ+IQ1+NqXbPaf
SznfGJ1NnGDUhXXpQEuhcFlIVZjtug51FR383qFktutPS/lXF8NXay9iExn+TTebt1Lvf6x8PFD5
AwYyGbkNvndHAPVRgZNcsiko5vnDqd8jOZp4nCz2bYaG88hG21cjNKoN/RLVkUTe24aUZ1WgT8uT
LQku9Lr3ovEfwDp96cphsaExu7doHluIYKJmSsckCw95JJ8Ni4YJO8nGm1jzZr3xPjhFtdHE0VN8
FhyHxfc8fU3guioBinA2AQo12SNUJPwG7GcIYWW2Q/Q4U9jop2FgGcygcZHEKb7xiPsyDVXf94He
l+csj/EMDKGCSY3BlbmlhZ5NsZ2wsv7V7iOqr+I8Zf5hLhpEEdpbM0QQ+i06aE7+9f8QQwQ2+zl0
ovahFhQcvvtNAnC8cR6nxHzMTes1X89asZz7Rtytx7XRDBddV1NgIFScHPNBG+jcl7o+q74G72Xr
lMzxOw0TzM+CmXVkMeEdnXkjp/Z9BpCakHuRuP2eBMC3MUNl9zu3XAddc4XVmrKwIhJY6x589mV7
J9IeqfmwCTqKj4g23vjRITfRPndtsUO27TxHJhLOTzXxG1GkzBqvYBElj07qw0V075HqIOYbmgE8
1Wtltz1zdmIFDX148JONVC7JuNTVOuiLEd1AvvQ6k29Ea3rOWwhzbGNIwoPttLxq7qrmGa2Lyym8
8dWl1alEs556QtdtrqYfhzvvaRo1O+TEq1j8l64+7Igj5G+JW7wNy7a2WpQXac015ylINSwFdHLU
Nj0VxWYaO4CZ/2PvTJrjRrIt/Vee1R5pDjjgcJh19YIxj4zgKHEDoybM84xf/75gVvVLKauz+vW2
exMmSlQwGAG4X7/3nO/0Bq4jxGFCouBozBM2gEORg7DFiV6TIfI5aSfKXCEAOt5kKJb52ZrVJxpS
CFXNafNhr/lvueT+32Qk4kX7eKt+d/T8KWv27j1+/48Fsec/0ItH7//x2NU/URI//vs/3HKm8H6z
GfWbzi0PhxuRZ/6nW850frNwy2nHpEmLCwgn23+55TxPA60l49z8R4BSg6I1/PvfcMtphXEInb+N
QUxAc/yf/+Mn69HvnMvge/GvTGa/IBKFy6HQZRJjE7rEwd29uen+EJPkYItRWLPFUcbcybPXPZcF
wx2I4XIJ7gHT9NzqfUsxCK0/npZe52HtieUB2K5zcmluVqQa3JV0Ytd/eE//D16aKSykw7x3dEGA
TCr7l1j2AKh1lLCQHLuMA1Io8b31E2tS3obFiqIceh9w1xVwGGOnxvbHlF6xeVOPYnCeTDvC9icr
3KbAv//6lVm/2t54ZcqytRQm3nTBe/fzm2ZKeusDjY5jiSCyHq0Rn0oKZMKznvusI6/Fn24mtOjg
FXhxVTusgLr4u9BDwFx5ZbStuhEgMXa+VUmCyyLLTIrTXntLcEY3LZeXEi9jHP/6ZZt/ftme5ZKT
ZLuaB+n+YjqbYwnaaqjRDMxNt55hfmCQMMq7NvateyND5TDJalr3Hi4t32Zv8TX+jM48/fXr+Pg5
hGgE4J+//f1vDh+sp02kkybaHS7zX12DBO4CMyp686BVUSy0mvtjA3H71twk2m8cnspCM0nPSJ6l
xTLt3BhtLyPHTWDb8WlW5tcuRr6XdzfZpYH2heCaxxqovYwjd+cTF7vOQvUdHcYDq6/Y4e7mQO/1
yc4jQ2Xp+cqkScHHowt1LO0i3KVlT/0inH6TWYy8Yoggh6wpw2WsiF/WCQ2nYooZ5Y7s1VHlIV3/
HthucmthFBu3apOjzvOzqSVIEMcnQqAazA1t3YZphbSxiqTf8We2O+YgXDWV/NxkDdCCxPrqjchB
mSXJUNpb9P+MkNLYoxSxpgM3LfibVBCWAetuOvPT3V1YWidDpTXYkUquUSTBxnOqcPnXH5L5q41W
SDrlrs2igFlXUqH8fI0Dj3ZlOuCSoKzn/Sy6bk0uJPTjkHovdHZTsipL8hEMODyEXcXrMrKCg6yJ
uILAv2oZP4BBjomcUgbmMQZOi79+hX8y+vIKPVaHD/sp19KvlzMajaJMAnAIKWoVtFRCbNyZ3tDk
G2cVTV9hhiPwt5GRjPgAdq2G1tW0l9GU3aXyEhRShvelUkhSxlA37zTbv3GbLp3Agts9Tl/iwCE2
gJyQddeIkuMKLSHyq+nqWuXW68r6/Ne/0J/vCwmL0fEclmRlIUP8xfArAFSnjjsPh75kfl4B9Ygy
Z5dbNncFKkM1qfKRExSjMG9C52pzKuvN4ihVeVWxMLdSF83zwLpIG/17Wbv5g1GTuRlzgddAtMGW
F861yN+HwKEcmabwRcVn2zRfkjTSRMQZwT7nTK1ama1QoI5MToN5gYy2QSGZwfiu1nOCksVXQFHR
VKq1adCIDBy4JjF39dJFGLIYrAKXTgEoII7GecEO1l1rQEJrnBEQALr+jLp62NejqVZOq5JFW06E
f3QMyclcSC/aUXDD+zh+L5EHyhgDl9t+5RTxPVBNf2mDaWMVMsW1wIVnG7XadVjRED+m7sHTwUm1
LKHWlE0XnSaPf/0Rmbc956eli3xCNkuyk2ySw0zrlz1JzkFpzvhgD05blKu56G6aPOdUP2HS0htx
sxv5QmXPMoXYhdRu43AO2yGAmJbW3N55GHB/Zxn8tKP/MXzQ+fONym2K554bAc6k/vWqKWvaBDT+
2wNBthjhCgXfR0OxJz1sus6ph8sU1eVWc2f2UZFe/RbhhOHWx7D1053tQRyDCvNQU5kvTDtE+E1/
7a60ckUzscpOEHhSCIjdD7rjyWKSZNbp3JjuCrxyTBA6d9dxoEBC/SkF0bySSOwJlsBJOsJBI+DA
bO9qF6jr0Orm2Bl6PSqNObRNxd5JevQtZn3gCB3u8T5OW9ek404TiWkG7/OqlK0DxMenlTA1A8U4
8CzP8FZelOcvIadkwcFmqKsT41UgpQJPx+D6xuqvP/Zf3dpI8l2Y1RJ+AQQD/vTzWmibLdI63ujD
mNAaIdb8oJtxIW1v3PYCyX/ZOJdJ9nBWpR/+m2Ljwwr+8yWHt930PBsqNl5385dduxUofTrMjweD
xXAXGeKtJto8GAZ1yIHC39V1P8PbVczAmk2djxPd2yZaO3Op1kkkiYydqgu5Ocu6KoNXXxlbDXwE
21mLiIFoJFI//LXOQLqMWTkd++ReVOOLojmGFHNER8CRBbkhGRitWx7x0FtrAVwaZRfmbKmchWYN
XdhddY3doGHaFSUosrNs2dXGKYP1uoCFbR/SuDgh5ez2ddZahFfbFrJuBLo6wlkTSi4GURKaMcxb
qETW/8WbqPn8qLQtTdX8627Wx722wrLPDuHgwkF0a2/fV6S63UbdbkLONeNb+y6sbdwOjjlv6aTR
/TJIZUyJuSNDUWRXEQV7k50WdouB2mE8td447S3L+6RmZz4N5XwMmCueevxUa/Q+aiGnkl+cT6GN
XsKypqZj9BONmMXadJ/cYgTS7HWKDfdsmOyURXLLewpqb9FYxrwhp2dknOclj3NoGShq7QD7J7nb
iBGjVy2qfJH14tT17bztA6Upj6r3JrGn6437lM+h++9qAs+5Xek/XYy2ZbtYuxxP2K7zkdD+x+OC
ZK02ykEGB0Vi5aEyN4Q8yOfbgPQ0leHFpvU2UbPdLKqLsIeVrYMgPzNVeUtpbS5kGnkHuiwogafE
fzKH9nFMAvayOrQ3RVA9DaUlT07a+DgTBqY0TbkZPC+7WFP4YJc6XA6BZSyxapi4Z2CQjpXjXbuU
mYtoEc9+fGk7Fh+NC7SwVziOVeu+uyCPcm94AycF3seoPhvQdj61Y7gCJdl+oS1skkroGyfTTaOz
TUCWLr/7hoNk4/Yw2z6LJ0LHdRLX8YMhzlXCEKy3pb8vleKuLJKlUbpfQX8GGxJLxrsQNtEmdMyd
246PdT5bhz6TbxMdgROhU8PB1dcu79wFMxv1WWboeMpQ0Ql18b3RXjxk+IYQpWffZBa+Rrdkbqut
JYHPPdSjB90n8SfZXoAcM/mk9Lyj6LYhArLIruKBVdDKm2ddF/o8dE2+ZwUbFq5p1S9eofRKT1DY
mvDY3R44eRnkojTs1112qsxQYS2LjDvXYfu1aiZIwDAkaBFaNIoA8GUVOAy5oS++hKr6Dost/uEY
h9Hrhy0+a2vX2PlLlTjiYYRCdPJhHWJWLPNTRkoHrsuJTBa3y/dlINb2UPQXmYLobot4Vblld50z
6xsmPP9Z9nRIZGi/gEyWSFj9clWOvneflr69p538kOD5uHe8V4LenHOQTcdktD2EON0LAsh5X5FY
v/NCWGeZQgVfgzVkRTqyP46nj79xBP5ST/jpujOseY0pQG7tACeZE7rBqnZOTLS713zS+lQyN79L
mrB7Le1x3DQBwYK5dI+jG7TXWXnsqFF18VuXnx9FTIcV2q4xZW8MykLCkNM/RKaN4xd/1nsmNu2+
xlhEnAoTVsb0BKAZ+E2t3D46lVTbss8TjhnWLqTtzsTfivad0218Vyc7Ys4By9WCmw5I5YxO5NRh
H6Qz5a2Q19ZbWfX1XeCW+pTYz6GZcGDqyAx1Qzx7cjM4pGZhTFNMRU2yPCDQLWoPCinlkzz4ptgX
DJkWdiKTY8NvB6MYi9/cWhjsvF4yopTqrm9ZDlMj+Qp5L1pVwKZX0OJAP0eTPns1Pv5uMPe+F7yh
Uq6u/c23LuOB6UDHsHuQ5oojbrlqAlVd3ARDHYBegnqCYW8awbIYc33W5mAzkprxh3t3gzuZJ5dD
5cnrki9V2nAssot8wxVqoY3rj5acpoepoWoIXNrdfhnW61rP5joV+VstvfYe2Ze6Y3IxvQ9589nx
0+pRxAbM8XSsFo0Clw8hPHsBnfvc9BabEJRT9CUtCtVxlT1IIt9WAE6dXW9V9oJsNCynrvIvM1b0
rZfOLeJx95WgxXI33JRCNxPesRnu4eUj9jC77JDW5medW+FeDiJ7QDSKUqDv7lsWqa05RNF9eina
Tt2VCauB50Iti922PyJJQSacZ+WDNZqrArLrweB9XORx56P7Hvt9FAtjmWGWWvWli4PVR7/djbiY
ozj6lrYqOtZxFm5iUIFLS+fj1qBVhRTdt5aiRkYxVje/vQ2oI38cb66aVjjJbsKots6TjsMpVLE1
vdgeHXfm3/wWyC/GBFl3PRU7XSBCsyMMjn1q0IiPW8IvIm5+FEGs81A1OYEgfj3bKbERrUyQs8ow
2nXj+FAWbb2TlaSs9Nn8K8v+RGlpPHMU/jxHdb5zGxMfkMjOrsTJbHRlcQhG11vZDicL35nM41w1
n0SFf1n4ZXRox7hZ2RHN6sKCzlHy8QH611u7QhJruFF9ULJOF3aJ9CubPTj/CTBsx4UVElkTtH+I
5tsyCMNl2JZfxyAWO6e3FwP9/d2H/J1ujbfApiK3vSJ+q0y9al+NXotyYFtpEvymRl9H2hMrH5zq
feoz9ZY5RRZYulWcl6TfiuquMFp3M6YuWdCpW5/SdFiBOQmXfti5b67v1gvLJ16jc6NtZBZQf0wF
8oJmssAQ8ECcIe2MrOtXRoUrAbeYd1IDEra5uRkbuijfGKFeWGVpPCQlTNdchvEn0+QKp3KrWFmn
aI91uTm0Af62JOdsGQGGvWc7XgU0QE4dMnCkuTrYOckzSUq0rMN6PirZthvdOh5+WzxCXdNWq8Yp
P7FTbPvK16cKGZ3IpidozM8Z/J8zmDkG4OriZS3hjmO6tos+vn48MFRvZgWeaWA9c/LssapbgDoB
N7OuiM6jVjwo+7WSg3dHeEZ81CSgLkx/fB97tHxjNySnpmm+ppPvfc0ZHCPwWuZZy+eh7CXk4I68
DaVWTP0u/pS8fJBb/CS9oixuN/A0rMUobLWt0eVNohyPZdIUq6azbmoKfEEoNJiKsDQuU83M1Qq4
zIM2gIiimmrbmFl5DPKQFIDERXphjyEZ0sPWJc3kVBd1vY3pRS4K5no7zQnxvumSp8CKX3UW959j
Bnx3ASPvHc3P73EB3iKP2wxQd2hdJ1PRgcpYoEDsPdz0zZ03wuQo5vjslvMSSXr0JehD5DWUgNfO
TrNtbRbpDrCGe+8lllpQgN3NfqV3KnNus2jkp0HhFERd3t5scguWtoWpRaWhoqcknJ3okkd3KoP7
kmQ+kPWxuyRVrb6zYsfDVhm3V7NYdB1xgKUY45UKNN5E2AYJ7be70n61ZVdciCVz1mmGP53oU5Pu
lmE8eL37WtsMnOHsclpHURZHJHrPfesfmt5YAElw971ZjudcB1dwylsLmOLnDsIBN2MbbtM4fKXA
He7lxBwxcLEyJk3MaXIyo0s+YC0M2wOjeWYzTKc3gXPTTknnUSn/iXStSx6W4b3lRzsFXWk9gOpd
0ewhpXCyk10pDI4pfh7wQeXZDphqdRgGYBr90okFT+Ka/UKhdVl3aFKWgEcByWpyBmSBFd/iBx1m
o9DI114bIws5XFxyFjewruWXxu2bg6rKhhTZiXuPwerSFXH41A83jJDEXjWJa9tUz6jrMJGRtXci
PIBbyPZKE6N6X18NfMnGAE81xEt/HszywWT8Skg8VNIq45vw5QKxtNp1mcPeMKTFhtsQwFtVw64X
DjiWsJS7XJjvKW7XNSBp/+jqjBRBRx8bbOcLj3vvcXCH577Kj6bQ/fV71ffVSxWggZyrZ9gRmitk
nZAIyaCJMoDMVlY9Z5s2+lNjt+6T7jAd166PzNI9+DP0CF+NzqVAsegWkgOKYa2p7I78Rv1reSv/
yAO9yxM1gpzJ7nQYnk2DNwZtWHJI0QlgRQJybuB/Rrn4HMGC5rBk4+0L490cyXkRYwBZ0uan+d+x
VggIQJ/08DlP+wc9NBc1Sf+qxfg0jV7wgFKI0Z+yAGRjoTzmdGt8lRKwNg6r2DQo/GfnRFpCtMlz
FAyjZ8uVGxKRXhP8zbB0TB5aSJjbEiLwHduXveKwMt/5DhrTVkRvNM7Hba1wALVDstPTVO6CTLzN
BjrTwpjd/QTYFRP+BCqiNO9VFLz1Lqc4wxPdM66FU9RifAngXm+JjAwgyOOnZy4bn1AyE1yZPExG
biznZJp2hja7lb80O7N4zLLhYojKZWgajN8422IaitV68EqxzcrxWQw9l4k0YQG49r4tsmdP9xtf
5Kx+t2x0hOn/eJgcEtsLtrZ/83dh10HC+fh/vo5gYPxvn+IP3/mv//jxIz/++8fP/fjST4BmABjh
dfzXP398zx+e49/88y+/2a8v8+PZgPkTM0v8OayiRTTZKzG2GFAi59vU29aPuvGu2nko27F79Mp5
H8KYO7OeNQAMyGe0SbssR3dXC5zwEIeXSeMEh0iocG2Ps9pmYfJS+auRN3tflEjty27kcBh5pHEI
U0LdtV3s6059j2G3FFRCoope7Lwsn2NEVmnZfesw1r92miMJuoHA1NWm8hDb3YhrDhJ4cLIwPYIZ
HZdOyETKQYk4ZK3gdHXKbay4IxroGNKwxQPQ2xO2ewLTa4VIze2S0xTPiF3Dpl2bsjGPepKsq5IS
np0s3SRNwwxb9iQgM7d2nXpTQtfbEvoMSqBBitsRGHErL9Fvd9HCdvFyA/rygBNCQWuc6MDOBT4T
Lo2d+cNWgmq/lTBjhzkvN8Vd2jvBEYXl0ddesG3wfB4y81UoazwGErWRGIMbK0ltidBqzkOOpdWR
1QsOBSzEBbk6/SMSs3zb189zZRsnawYvMkXVmUAKRmykpQE1l+XCiqJq0+RoNlIOvugs/W1hmMNb
F1EdmChUnL6rnxu2xly07a4hqXLZRF15tqhgWUUftDsFS9Dp5m6OwRiZc9sFd2lmJEf8NPmyqol0
SGviOwLPf3ZAARciJbeqDLGskjm3Cie5ohlVbALR6GXtqBNAyJPquxbn18Uyfb0QDnpXy5uqq9lA
9tWgoCuBlnUudrGVBae6LO1dRK6Kqhpo1LHjX+r0phsgy2FdAtnkGRpCIfLiMgDZ+mYbw+fJ6j4F
kOIfS0QNfVtdOs6X5+Gt1ZhaECRbW8q1Rzr7xqbFZr/G47SaPOwDMgG8jENsHfcdKqqENZjZZ/is
SP9yCDYSyafUgzvX6aF8AF2WrlTinbEfjqs2Ud1TDWSYHdAaCSLgS1m7+GXohyC7yEj5aWkTacRe
uu6mU/gCwyi8J7LB2EZD/mzaI83kMQRt7PfWgTOwcY82eMD+bXhq3pTMNT8PdImvc34xGiFPyeDL
k5sAycSCZ+7JbzjhMTGWnRX3xK6X8tw6/btypmwTJAX2OiILVgWb3cacQNnYnvD2UkwDRJ9Qbozp
WETNfAjhqaynqXjIfTnQrpyc5cyutnELJDXaRA9ZrGcRbGJZKvov0eeq4Hlqe7YYlsMKH+uWZD4R
x0RyZcbKbLgN8d2crWaKd3TpASP23dVN/fWgOKVh/ExOZUBeaFGn6zrwnb0RaLEPjRt+wv8Wgz1d
W2aNACrvp/3YcsoSAPWDZKKfBAXrlIQZbSKiVBaxiPo7XWEu0U6CNt2KmVmOQ72QGKa3uc2gpR4F
evVaJ2cnjz5zro9QR3Xj64T2UtTJQhmqPUWWTJe5B2m2GamOer98i4RBNmJvFPssLub7tvafu7KM
9sSH95s8YSpwq9afRjNeMuEaryP+sDtHJyNtGuS4U5VOT6Pr/Ogol31LpA9iwlXKBn3U1QQeocnM
TYsMfSndwCYeIn/rO+fNzsZhi0DNOGppB+AngbvLlN5GPY8eXvZ5XiYIdHaMW1hz7LVaEXc9HOaI
gDY3jPShq9jESQEUd9NY5AdHbB3sPzQAS9TSW6k4Ws6iindjZu6ZypcPoQBR0FWadcwgbLD/pkx4
PFYRiXNnDxvS9q5RFNVHdFcQEwmtJgknW47IpjexGIejmLbDpJuzkMCC2wg/ME29aTUQd7YS7tiu
PAdoeY1CUsPd3IzxzWEuJaa/YtbviWXjzZNbLZLwtesHhF8ZXQZVxZxrbcPf2mbakytvH3s318fe
tNJtlSYbkovI5Ja2JAcJHZQMDJgJZbxj9ppcadvfx0wW9m3vBve8mSkQ+SnfzmXyhFq5P0PZsZ8S
l6teY6RAbH7NjTTZZ5WRrweHRMOIdNYlVsLiHkoezuuBMJ0sj45pX7SvQ6lWRFMgOp052WrTS+8t
bR2yKXrQoNbPmQhtVnzVLEUsayiV9gtRcOVnl+yuRVOi5xz8pGFtLc2V6zIJQNthrVDEnYbUKZ58
B7wktTLUBTVCmksSh+8Ns61iBoqZZ4VPy1pUDutRHfbrTlXO2sVStNO6+jG25c2/otsjg+RPsafi
Xeyk8hhlhljVrOExXl40uWAN8odOQO0QHWtrSVTNRqqgf443XVHfW4zJr4md5mDVCudoGPmbo7Nk
aw91t2xk/Yg1a15UZSwO3oTNnaPPhTWjOGj45/uZLC9Py8ME72PhJOjeMo9J7jw2m2TMQiZppXzu
rJ5GNN0D2H2tvSCXF3BH1Rl4jpAd9jnEd7PPPwuq7mtFdimW7vWMDPkDqLstEiAxYUxBIdzwiEcc
LZ6Vu2uoSd7Oyz0EjX57ms0bxFpYcHSAyG7A4218BkJrz/QuZutYW9G474Zdjztybdjtmooe3BQf
MCiWy7jJv3Wj91wHdb9iWJhd+g6OaTMb296u5SLWyY+gHuc1Vfoi8oTYi558msFOjUU/DM9GFEIO
7iwfw+fCh++2zc3OBQAh/M2Qi44bI3rmi/kC0+G9rqJ+FXGDH3u8ay4JT9JNl5nd2YsaOeUy0mBW
A4FzDYeL2GVG9Nj2JSBKQj/JTMI3heeDQKN4K/NAbBOA5/hA4qv0CRyYe6LCcsM6wj3MN7asHCC5
4iqxVj1VQXal4qOgwY75bqT55x9FRDvD6D2xq1sHCN04kH/t2BmSMHVVVbVRVP2XepD9xsSav/h4
wMFkbG6f6WA46cKN8mpXVzZyDhBHG18GL2w+DVLS0HoLDYItvKHfMF8HXo3bZyUiL7gA8pzWImg4
uMe49/LZTV5HNqHAdPAioFmVw2jvwi6jhUtC8mdlcOKcJpPps+vsZBDEu6wZkFoignjKs/xbpN5I
OxFfFQnzxa2DIGkNYVIe4w3wnw4VYq2ehpwGEJz2a6eteRmZnUV0RPuOeD/ERxAcPZUyC8nj1ylj
uJgmy3og6cvMunNcONMubUlvnxr00maNRcT2aGzWnvFopOUPVBcQPp0Yn1FksDBKUx5KnFwb7Mgh
a6hXHxHDYroWcB6BSbR2cj/0FnwOt35nreM09pibMTPeYkjuY41Og0bzEcbwtB74vZDMMkcsq+Ek
Cjku1c1lyJ0O1cZYeLnfvSU30GBh0PYJb/m1Jky2h06Tk2uCVvULtyIcCe47mZZ7C55JSfW58Ltu
5DTJdhhkD5XXPcRQCD9XzQ1V6vE5iPwLiZ2HiOJmVQNrxKRBblMZJtZ+ZCz48dXvf8VTEwiGhKZv
gnXRVd4nU9ifOAFYErNmUZj+zhzi51z77ol0RKS0iZC41tLbJRXZPqE4CaYR5sPE0EdgUvpi3qfp
7B/sQfsHdXv4+FJPXrkNPXn8+MrE/74hW/Y6CmDGRD74iljRHKMZRpkdum5iJMtcrkWNmsEnR4x2
f5cekI+dKWbFsTYGC3xUbK+MKCfi9QYZYzZjgMBWDIeiAQcnuben2kFoDWMHe4ggPU20I4EWUilO
rUB/g6zjwEUS1BW9LzGGfWAu7cpyr83U6isEeaAGOS80mfUpJhTpHq/BwCwsypcJw9jnmNDobWIA
WqL3zP3fT+M+78jDUUWH+CvV+BbInGko/3IvBOiErWZh1sB7TeJbl6qUzU4L62T1Fd0jlYsL89/m
7obvWLc1rRgES8lnsJcPHfmiOwvz/YNDRod9a9Qz2v1mezkcTukvIZ9+cmxnhX263Fc+1hQpw0+G
hwC3oPUIf9fJ133XfJ0TNMy0vfM9oFYcfHnlvDC0wWVEAGGfUZobHWgITuY56pCKwN+ib7eGWdB8
y3E0cPCfgvm9RNzsJwEaGxe7jX8DBDCRs7cw7EAaZeElLWCLOvIS4Wa6ECoUjoFxqYiTRZ6BVN0W
DGTp8vkrx54gJ0zqCvQsXjhDkeyor+S6AuoH9skTGM3G+4lIAwqIdKWbbFfGEthmQdM8dIXY2WyC
m6IeiJgxOXqO5YA6qjLEZuh54+uy6heRMdorJ5bpZixJ0kayZ+41+LOFH5NIwNL7YuDTB0+PaIF+
hDOB1u+AKECMD74YuXUwpYHXGNpWPVmvQ3bLUczC4oW7wAZptRSmmcM5N39om7uhi9boNcS+usEV
KqpsIJ/F0bNANPQObBVa3UTU07h7TrLqS0Ce9bkOi2c6RjXIxNjaNlMA9158YbgA3Mfzo7PBXbP1
lJvtDQEQtJuKasEh0yM1UN5jS3hprDk6zJ6OV5j8u83QVc94R4NFO+IjT/qgWnjoKiFQw/oY4lMD
j7Ao4kOTUOUwmUSD5RCFEmNwMGbiJcjJNVYeEW2VNz5/HBJcWhEbG1cPAhzMK7NPFYBjLUo6wNPJ
4N6ZmAt3qI9uKGiAhZnfn2j3rltgAIsg7uZzGamlAR0WH6orHjV1PYg+9xhbo97WeNH8+AdzNe/J
aWPUibgpkNhHtzIuEevWmN9arCbXhtmEI7V9bav6NOrhpbFNeUSDUxyzCSMZKbqf0MfJh2k7GkgP
7AjfWKBR/asMSHEYAIxo62ov5ig9uKYOV/6YQritm/RoDRXryS1IKoGpfmgQpPp48U7dzUkYtre8
gpk0H79/gw2X3cMUze+TcAYyJHE021mB6fT2YFXzIZlauSesUZ9njE5NERuI4wa6GsReh4mbPTG4
nUgJVIyMAUdTUSKPqycHbSIxy8CzSUfyjHlErzHzpwygrY914072lnkuEyd5icFOfPy9Ud48jT1A
U1/a+pV1NgeChO2dCfIGnlPyarKwQ/6U8ym5fVlDUJlmp3/SlYweKBQO8cg2zkVvHTS5TZOuXguL
AXcZoLCJGjIjx0J9yoGhN6Fyv6M3uTdiIr96SjaiUsf4nv7KvLupuDeW47NAgQpa+7B/9/SYvpaM
zhZkR7j7tGokNlvFoCydHxCDqQPo1nSVe5V5SW43KY7C6Z4TIzE9thrO2NejjR+we3pFTGAoOFIz
G9TemKJgk006vu/I4l6VUAyAZaLDDuuKu1EQVdRx1ht163+NCP+rNUEfd9iZ18ppdhZxQmc9a/WY
Ev9CvxyTUoy569HPpnY7zASAz9UwXTwCqPHSZeekSL7Wk6np+ZoV4+soYZQQec8ovrqjrQPq+RhA
VlFItrEYJ7Hova9GHz+XLqOH2AntHe8gjkqvumY5RkjmZk/hDenROxVZCToZLoSydXfcd/12bJuV
Hqzm7RY6Kt3+SJw1pzXE0SBUY4BoBgcSexgBdJBLXfaluqQ9Mkt2o2/+LUPi46FPjL0T4hgtEv0m
ypLuf1L556oPwCcNTOoGTpVX6BeMauUl8LrPOaXrDrzTcD9PpDPkImUThhc7lQOokCJ4Sys0fFEO
w2OqG/FekWZa9VXFJVcbmxtLpIMAsW1qO96ptIxPoQ3RBSyIutR9+x153XbuJ334eNCk4/0upvr/
vpDpaSq///1v798yKouoaevoa/uTseOmHfuDcvBPxpDz+/QOFf5f/J//5QaRv2nOe65CQKqR4GPH
+KcbRKjflMbrwdBRSUwhiBD/6QaRvwmJLxk3iJaa70EC+E83iPhNeZhKhKlsXJKIQ/8bZpBfZY5E
0WAouT2dg2GFvfNnmWPgpGS/hXaxJxR1aL9Uvd9ugQ2KLYXehYgCAsZdPNqV+PqHN+lfOT1uWvI/
qsr4wbYFDpPEEotQKfmL1rzOJBpG4dWEi0IfMxGdqLDYp607L29D39GCuU4aORBB2zqSd3CHuv6u
wPLR5lmxU4MiFimOi22Ue/9GOKj4fP/00lxtKRKYiPGxP4J8/uCP6eKkjFXZVHskZ8QMFgTLhFa7
m4xx59ALuCuqGKh7n38b03wXx34EmM/NgOgx/FO1vzZDgthCySCchudGISLYIJS/ZeRg/q3HGrVI
8MSovsHwVe9c5H3H0HwuFSdFt3a+dF16BEC+CHOEBLNrDkspExusmfeCEBNbs1Fz+7PuB8MlzOjH
02PAjBOEa3Zx8BcuwjgfZebQkKQZo4ZIqFPmXlkQtP1hldWEpNTFJSxgmIAM8K7p/J/snddy61ia
pV9lXgA5wIaPmCuSAGglSqR0dHSD0HHwdsM//XxQZrms7q6q+47IYBw5SknC7L3+tb7lYhczycxg
T3gvcO6dTfQxAkzKIWvy105Vm21nRodQIRTdhlG9/Z8PBuNPiaS1EIkjXCUspXI0qJ/hm797xd0U
dUnMeX007ZbeiWE6aYp+ZJo27JPc3ltz/lDKLt61ff7dwKLNEs9qd6NwvkkHqDypQ28SxbyhzBSS
pjqogT63gH5qGE9soe1Ei3fFMn9YkdXtKEL8hcubrFDpgvXUipcyNfb0WrEj1tY65ykBDceGXI7v
WRyOu1YqzS6j1C4pNzWGiEBQZ7Mbx/PMAj6YR7PY4vj+UV6YkRr/woYs/ouXhrOEQjB9DW25f3af
p32nu+RHy6O+wDpn1YoiIbLHIlK/VKNeIZzJQ8b/7b6cKAbLdS8ftUdNTjkMJYtWaQGdMEys5KIU
GetWkpUubVeescTQUVf6np1rh4oJIUldyl31jGhlmv/8n9/gf/LQg8HjTeaRSx0rJfFnNzVMrraO
kuRYSzgBZvTBYmTDtoetzqKBX/IbDOhbS9U/+myUvFfiW1cuLmD1dkfpaPIvDjjO4n86x4kjma7l
8mCbzp8d1vSfxO3Q6NGRBceuGykwzKrqh2mFcGOm95rRzTbpabSsZnlaYrnXI6Pbl2X5QXD2YDjl
8tKs4dOEBku25p1ZTrA95K8pgpahRu0vYjpaOzy3yhourepTONJ5MYsLeEYWSzm/bx7ia7eYYKKr
6ckp+++p8q1iynjjwri1Z6UPhFZx9VCXbVQcmXefmfxmNKQnnjq+lIs5/UqY10DkTwAM05dcURMN
1n8ofXC11/WtPqblY9fQjK0ovQ9RH6ThyWALjosRi+J3PZqNTVdUryHVr/Y0/cClCwpjLVux5Hyv
x/aC2fw1a6KTCjXMJvqrxw2bT6U/2DHR9xo4uxCMp4GObN323vbAeuGwwxsyMiQJPfoZZvFboszj
SdG7U5EkDFdYw2zyhtalOXJvQ48pdIy+aJPz3Dh0cgArKXh2Ncj6egKCCtdetfK3hEKVuWLEz4L7
oOyV0saVlk2vIRMc+APkrUFCeXXY7Rwl1tiBNwfG3iY2Izzs6ht8VFDd9OplZaJuUCUfCe9icDNu
olUwalhQ3RpYxkV2r2rtQ9fh7GuRTYSbcm1q4FU836xc6YZOQiA37AiHbRbrR7YtVH/Xd1NaNjRq
SMYde8iZMpwt3tmEoCIJbwOkgCtutAQRCF8LBxE/wjR5RtYCij2m2A1ti2lh/T5UdrbN6EOh/rdv
bYF3bqk5fdXAzCc20S/1wLApwsK+JZ9QE1mCEpm7/WloJCKExk0hhBCFS+WyFAVMDfiAuxSnB263
3ZAwSwsTAmzTUHua2qjY7Ky7CvU4o621g5nou9AqvRCz2KkzUeWrWz+oTFixh7L5r4bNUtOnx3o1
GGYGbG2YDFxlOzpe+DsqKd/AQ8FV4JjdxPV7JcIYh6vL7AcHvaOimCnZaRltX9XXaglC7uTJTF9d
QLfjzTkr6wOxQM8cB+NgZQOUfHqbz5//mqxqOZilumfnFz/ZaZlsTczmFOtMEPS1+mUwsOc3IHBo
D+Wp8Pe10uZynzfdgdQOZN1i0c8ufZTnxpHSGw1wgmPXTWeD+uZzJqr5lCTxBnqs/hzl2uOcdsMl
4eh67i1GWmU/P7JZrHjLyvmoSP04T4O9VTiKNlIxyMHFRGWXjkoxDtbcqIO8mrOjzigcp60FjvxW
F9xRhe1s5rp4W3vR3Jru8GYJZkbVhAIDTes4w4eTrbi+JqwHyb5iS/Y13QyNeYngP3lTGHRgTacE
F6fjvDHSZqMyDWforiyS7OmxjkvcNAADp5QyG36MsrOdY5T7OAExAKThyHX2ZVwGrMacimbdPCxO
usdM/h3bTX3T0pKTeLtghNvXMX0sQz3tozGj5L5tn7C0EswcVuZwmSybwU6vlJFL38S6ObazjnW5
IPe4TM96Q08NmKpUtFgXork6S6JeGNURbTD7p8jUIHLnA6vNjkI4YDix40Dh8CzakvZMsPaySEe/
ULBfxiIpH5as50jn+hZKo3iYu1Ac5jQkGtO6z9Bujs66lU8JUh+UJW927FfpHIo4d0c3vjmqtbxM
M4PllV27F7gd2mEQfldrCjEDI2O1F/7QGqcFZamXu25eKGkZZH39/SGt39NazY7OpNfXEV19h9nT
CkR8KbPSfMPHvVXziuIJBr0AU5XvLUw+GuxldEvoJtlnzTh5GQbGnq7zixwciNipKRiy80WzM2yY
JGN8aLMhPrWtZRyacYD+YYD8SBHcrDCMfDLK7YtZ6r8aKZqfg8SM4qTqNwxuJVGRFk424/K9PjjL
vpBm480MxoG1K92+Ufpua4ZZS8qXBy01tzmMzOvnp1TmX97g5CDp1y86QipXax1wWRroyc5Bq+sd
7XGCN/AoFOswjvV8ZAurYUzMEvuiJdo3B8vIvhRFf5zZUh8tMUa3PIU1hj6n+brIopuTtCTRbG6D
HYCWrTBHHdFsBNUP19WKM+o/2vKLQQfgrrMz7QAmqvjC68SJktiPodsZr6VGz/B8nFEmHlKRldfF
sMprYrSXOiNvRJNdef38POzyHwnGFwOT8Vs6935VDMM3Y0bgj1CnUDRxtXKZfAabtPZpSqThOmPz
PuDhJ7FyFHVTcNNpPVVbjLuWyeRxZFO+MTUnf0O5XrllC9C99dssWk5tqxiurp4XNy6hv/90zQ1s
Zw1Lu6/dakX8TN0xWR+EzkB8M1ZujEcOEJQy3RS7GuLNmLnBoDXNd6sHP+wYbvOl6TSdtFuRPKPX
Jz5zF5i0scVxY6Nmhh02w7l2u3tKeBHqdPP0+ZFmjd2dIvVNZbrhLkU0v9TsdjDgKdnRnTR5J/6J
wxH92iMI090blTKAling5vOrLCWNZ+6QTEanZVWb41uTsvBN8uk+Gm0P4kTtj5//qrj9/P6v/+pz
sVu8l1rW+QANTbCekXmKLZe2q2R+dvq5fmZNSzK89jIX7sBQMlG2e6v43rE6jeNwlxfN3SKBeXaV
fnx0Ro2FgvUcmkbLKoqqHGgFvySzeDWdvR4191c/fzEtiXs5luZJmHP5PrbegDeKniqLYLIb62d1
qXuvmoCNFdYxc5Lh1EwpLZgFMYd6STDJNo44xusb2QwlbazJqO3wlxgb+mJ/sU01TjirILqU2TbC
xH6uZV4/JVSiP3UE7Sujv6pT1u1DuLgbHEThKXQ1EISFOu6s0lQOqu3AEDAEWxjCOzvKPaB/mqkX
awv1GtSj+jSBLC+lEX1YybD8WJTES9b1nTk6gaPOLN/MNEFIoxuPLc9tMFvn3MjepXajtg9G3s6I
WIRnbGlrd+qGydpW4pqGUbgHM1Nsc0lCqS/i6VYAhzEAgD1/fjSrlI2aTfOeR4NA+osn7CJK0W6t
aG02FPBtPtMnNJemlzwDEB2GxleNPchlzcX1sIF8fYzdDfF8b6ws4gMVyRIAQbaJe0145Ror+nzQ
tWQvDGkeEq3RwLHBts00xQ1WhG06LvEjmdCJpfuXUe8e6jn8VHolzvdk4KVruLsZ7vIhQoUOryVx
r5qZw3HqsDKbje0eZcqIwYgNYO12GV2yQpTo2flr7rjykYJX95Gb/nVG4gcNMD2YblSfZ5DjjOPn
Nfqs90dFMefTWIMqtMg37vVJA/hDP1yrDOUtpxzrUlfc+ocVhNWZ9uTF6mrer8L+AHUKYr0yPC2T
lT6HOYB2O8aLzJTxBY5jF1STDMnPEBxrw3pvlfF9UhH6LXexvZp7QWwmum8oGmec0A50ehmQ+qZT
urZwueAnT3FyA/bTe2ohHDI4wssMbBEMpEBVqSLZkbMM0lS7JjT57epVx8gzY9xmrLN2mMbvo4qF
uqeGtKbdNbRUuXHwYWxtvfquxk6xTerMIVqPcQ3DCLAA6zIkEUkDnEuYYqz5QdOwE1HS6JupTE51
ou37ptB3Sbu6E9MOIcIYssCsbG6C9Tc7su8CBJy77EE3cc1PdA6She5ao9n2iuNuJos/XUzxl7YJ
3UsnndzXOVxHmefHKEeCoSeGy4SEOxL2Mw5tOD2AHrZOF31XM/GjQArGDcPydAW40yGH5rFpYs3Y
GZi5N5qOfJT0rF+SnBM8GpkqW97AjP7a6LG6hfa0js+unc6LXrWL5mVWcxGmcbENEpxTafV+bQI1
ZniQk0K8AivcFT3Gi2kYH9yl6Z/m3L5qBirCsLaZWjVllpgO8eXmj3ZcB6UsnsvmVlKFlojiITWI
tUV6fXQz8wcNf4fSoH7W6cMQraZS4ShwuWJDVmEjcmAQkDDrRnRd1dilEetiS4m2JIctEkNRtxO2
cXEzi+K72OYIMZxHg/UCZnhKwnTY+FVmWrsMn8RspSVHOyNdDfczJAnB7jLQ1XE+L1rliwHdJdLN
b6nxpRME+LOwVvjBRffLIjzZBcFNtWmSLWs01gAp/tI4YkZa0KAjc5DIpISNjcIsaG91yXsCJWpX
Ej5v8zZ/tlv9++lTWPiPdOl7VfDf/1t/5jtZqDaJ4u5TEf3bR/8e0ij4WT18FD/ln5/qH54Z0s4f
f90qBf/DB17ZJd381P9s5+efss9//yuA8qzf+e9+8f/8/HyWfyFLa5CDgAL8378ov/8kSwf9R0l1
20dX/b0y/ceP/aFMu+4qJNuI0jYRc1RgRJK/KtPiN9Xll+B811ZmC1/6izKt/ebYBul0dBwgRqYO
cuYPZVpzfwMdAt3I5lh1IPno/5E0vT7TPwixFgQlhEHVMlcsEnwMvv53sqBpMIJVtLY+qIvGRRsE
td5CNOdqphA+ZwWiJ9N2pOHtgKXiFd+Teq7wkeKFUC+JhBq7sVL7YWTLE0AIWI6yG9kMrP/CoST8
aDa/VePcPlkP7dKrJyTEH4qqmueqKtB1k+5BhNGdJTUxhPp71ljLrY7sxAfFjda6lPW2GtAs5yrW
dzPPuNVlDuffUeAgxzTX1g1bs4g98iZT2ugRXx5+a3Vg3N/POzUG1QiImvK9unqnuIaa54G7HP2i
19QWy7OhRA9wdGkYzPRnol5bpZvyg5YzOoptkJod+E1CfjDJ8ulHOsU/Z9xpgRQ9fSh240uIjnRS
rfnO8cQmCJ8x2hsviHM0JsfE5gG/eJCOtq4HfxhRsdb1dLGHG2vc4eVIrxbATN/GJuP1ucV6M7Pf
xmxedlpJzlTBeQVvj1ndPJ0+H8Lwu6knTkApEA2NPQyeQV/Yrrag/RuImLSfZ9wZ6y84LyBA+KJv
5b0YVZpO1dENNDgX+GUq/dDPFBGZLWkiN3UedQBzO52x4mvbFRJe9ugCCYF8OrYHIsbZA4A391a2
JR3Yak5Som1x9GlhbvttNzz37/YAIMScBsoYdOYaUaXVpzS06x1j6vo9EtpLG2b285I0hL4tqCJJ
Jb+qKKjnHGXXX1oFav5cdadlpjuubfSUNgh1uehTeieASD5Jd1+sxogfFQ3IHFLi8jjlzSUcG3mc
fsxM8I6JRVN64XA7c2ONnuYYBwO0RZqwWq8lIHiTs9Heu8gT6vzdGQc7cM1mONZz9A7wOjqZekt5
mRKv+OnYm6S6gP0D8pFbCVNeLTp3lfiSRs6wo6K82KRtZOGEArIdWcMllKlySrQF0P7YmRDnjOE0
rxGd2DzGVVOeck05KAlCk6DM6W7gWfJ69bvTq4I9T2Xu3TvAS0qoceH141PNAJ0yFLKxE3t5DzdZ
y10xT77kaKaTaL9Nw7SeNSX7lCU8jqxpzzpmPUjo1nao5vq0rOTWtiCdwx4y9UIy4Cdawoia4wc5
mkQwXznZN1LLXA86GdMOU9nCprW+TEQMCkQdlM6sJ6dvEf4t3cWXQ9ceZ9umxNJOBDW8VR1oyfzD
Lqlp0BTnR50seBewayMm3pH8NNwqBu5MvQqfl/QdgLqyU+BrHIED116XKVCbhvw5iSz5Emfvs3Bu
2mLNj6bZaUfFxgQ4rnDO1Mwq9Mv4YKm0dZmQeW5RPV6kaiinthqUkzEIC1OFNXtdHH5ZBAegbS3Y
OkrR4Ol1aN/hO4IkJS+00OL4ljdZDQU8+UZRLnnMlSOWoNNuknl16qcErTpzJcLHvYGLnFQyuYdT
D6CFw2PhPjubxj4dRX807KI5UY5L3mLpy4eqpHEkcmHqq/iVSKVVdA0nozzWZtsExgArYGoU8+nz
IZ+Ut7ymVEwrkPPUUcMXgSgmNp//1Nxd24IWTTEOC3uEd5sPPxKGfAiteI3Jes8wlrMVmrjEQWgu
9PRNxtG21yvtlWX6vI8Q+DdamUeXznqqpA41rVx1HXtySXMx04KeSPACQ17Aod8/Azfq/RJgwa5X
5Qf5Yjy/jpt6pUId5MghckXncT3VaK5mP7KZ6s309Pkv4fY95M6EXu+00/Nz2ttYeIbJ2JcWqrce
E2lqKtl9jysSx/WgvDqFOvlJElqBCkfAmcrkpsRI81w5P9QFhqizojYK3aGrsZ77nT5luWfKIjoO
7bK3CBTGVEDSUcCM7idmvresws+R60jCoYmui79XZ4jmapd6VH84dM+67RMoFhbaCy5n17UV+Cvt
gfgNWdxyLWhKKgw7isR4tz40RTZ4bZYqAJis8ajXZkkA3L1KPS5+2BaGfaP6OYZthvRDIphzEAqs
G+Su8zo7k/XV5DZRM+/B89KuNrBmXxXYpqsiG5+Rgg5LJHoSLjtV6syZzMUNwhvVOf0LWyo/qvIu
0N2RP6geKAChs0tLh7um1OYDkmxzGUpikrIFzK9bt4ker19Ae7dTZ9nfEIGQIHJFf251SuOwXqfA
pYpyP47tIyHy6a5V0du4r3oj/GkQf9XtZywy4p01aZxk8aMwmT5MAzGUwkrEJZzUryKiIZtU0eA3
U1E/6Lr5s4hg9ZvWkj5ZI1mPVOqbsJlpLzNqLkeMIj63NWRjAV6bgKTxaNygaHWvhsvwK9Rd8VPM
57Qh/FsUerynE3s4Nn3zPVOa8liofe/ZZcMqt7TdW07dCAmekVbRkKBuLaPuNqJPQnTrxxfYqxHW
IQk7DFMxwcuqo2iI78OqyqYxRBcBdHEU5crkctlCdYYKWpWHNFuori3bE4IETpyh00hEh+ARUpi1
PfGJA/BVCovImNiMZp/MksU/zdD6HjstTuiuudI6eo8oT0Cj1NjuovVzy6OISE4g95qEfqakZCIt
q8p+HyFcOLLrX6Oe++ro8KJ+fh6v1KYRcf+m0gm5t2qiO8QatzU+vVelwZgJloYERGfKV+pSE3qf
o/xU4i2n6nUYdwtOvJMAlpWFMe5nW3Zbkgg4XZmOPwhCYQMdS2tRphUgy5E5iHEUot0pD0AcaLNY
UF2VFmAGzmqinDLFqfakMJdDjnLPvT1Fp9StohO5uyZqnEf0ThpDNdxD49zh3qXIolGU5nluJM5i
VmNhtzQf3udjuziMzcYsOehDZdxHBvQ0EnDaLoJMhpP6sUp0ecmpnxQal86sPyKJU8ZkMsa5lpA9
GGTv5rSJCYClz7NNU988g+vljBLeWKs3yfVcteRXUObTJleMm0KqzKM66e460t7AM3/JTUmhWgcz
d7ppYiCh5tDzGLaGF9ewO0oMfqQPryEcrEFrCQ9R/50URzCVLUbD7K5b6WWST12ZvEBpo8vpig07
8hASaXBcGFBGvRpvhSYOeagcIyzAmzG3L4vCQE61jkbXMKKkGo596wnOCxHg5LggkpItEBA97Bek
D9rG5MvY5BBofrmkDWs7ZIGlfOnq61LEd1yIXmWb35r2S17g664EZ+1UYIGlk3tTUMLZ6Oa+xDSx
QQ/m2shKG+buuRir20RKZLFC61Ufv+b1TM4KYbhVYGR2TIrcgfkwPrB412vtzmp7OmInZcMylU4y
M1jC+rGvaH1n6egVy9qvOR/biiEZ941trf4CBPleYMzfVCO4pBDMCB0HF70VhwlPFiyvQ2E2+8Gv
rf5ptO1fY32qJ/OBExHVyy32lV5/K9NK36SSxQlH00ypAuXkUD/28EDnTdtzkNqae+FkrqzpIhPr
2JrtEVyFn+qOsh3jNN2y5cGqXj5HZjVxSLt7s7fuNIBpG30xHitUDZA80ten9isV52xFnHMFgXBL
/mfdABztIcuYj2AfHSttOwwX6mFiTzmIpSnOThHtMzehsY6bZiq/NIiC4LlH2JEhGoPzPP4iXZb5
sCiCXh8a4Ig79nv73FgdJRT/mJNx1lzfaeuXslMOsJXOEor+qkYlFWb7erlQCuls+0oQFW6+wTno
NnksgybLfn7+ZiPNH+zONXflmATY9C4QCOje7qM7bHVKsXHWi976ZabTlySpaUoS+QOGpy9VWRyN
mNkPM/pmM0o4OjPgh6yn0nSmEWNr5DWYJOVg9w31fNhasBuGHAe0K8Tjaoifv41EfHa9uZxLQx0P
Efm3Ytk3I5FFKjQfgAbwk/14Fl3+wPKKlXGa71qCPpsQXTxKdXDj3bCj32/rVpRaM9mrNpEb49PE
QMEaZZhY7FraaqmZ1DfXYnhshBXzUmpLQ2vGkFG6a9P6km/lyB1ZSVFFlOWQzLW4AdAdeMMVxdNr
XQ+WnrdGLbgvQw8hZSPls9Tic95r3aXoJaFggyTQujArsTef0ijl4MoK6DmsWTYWiv1Wj5mbgiTS
0HNzucuIAsKYySh/457eAuLEjb4GCcB1X6oKg7w1RAvseWD1Zr28RQV5NIwDTHdOUVHEj2FJibKe
8T89W4U824We+9XiXiuiHqqb9w9ifeBN63yl42JqdKp2LCL3u25SIThQ0TwSLGsr41fXyXlLx7jc
mM2FxA574zRBcZP02TApSTbzEEGxGmcEO+0jLY2rXoa+XaVXKWhRsbwJpOUDc6YTowiMjtZTO2pU
4rblOZ+Hzu/myQxcJ7xz06XusI8VfxADi4/B6Z+OqVTob3KIkbmSRjNth0i/BKVJ30amki21jI7e
HNDs7EE3kpqgDbJ974+Lc7V4mQCJp9/LTD30gn2hKBautr29YgqHV6UwJv5munbjQd3GkbwpQNP/
11757+lYluMg6vz3Mha9pR/1h/x7Dev3H/mLhKX+BtMYEqzAgeuurMS/Sliu8ZsmBHYyfGqAtvmx
v0pYmv0b32wgLgmWVYa+mg//ImEZv5lIWJjIsCrZNve9/0TC0v9sr7Qc1UVes1WgiPo/24zavnUK
h41pUDNU70IF2YieVU1eY1kQnqSXdNNbzpah1geb859Oi3aC7QTOCzG2W0r9TT0mC0HNsAzQ53pC
eje9z1PcKrbwDHi8wwTWOSRQytWDW1PR0wCDp5sGwa5AYXdoHVfJUopCvjTm+2rP2syOTnl81etY
DToaXfTW4qrbHEvamv4F9xlB/J9fAkfTBMZwB7SgLvQ/0ca1fJlm+AADHfbKPaeYJjXdl5G1dzuB
+CM30NH3yXC49huGCK2No3wp8bxQ/57lD+yOjzHZn0ZL/E6tYIjWFxTvPYUfAPu7W6tThEorpxQn
fvTcYeGPJy5Z7JE5w9+R5l4eY01+ZEbzSBTqgJHzko7OpdAiyhXOAoytxYCHOy8jwcx6yIlahw0d
xaXz1tEs1SVJsBQRno4woC8Vfva5bLSL1lACYzIKop+nG/3aVny0bk8M4zG2X2i6o8wChUkb7osA
qt0WuLbhu81wwHGubBZKh1vdplmaQk1d99bg/Zj9dNOvqfO1mF90OsrALuinPDyw4oomr5m20w1z
UPp9xiBv7eBjhXLG3rEixPifZeSRqPfW/DVSERNzl41DIAQZ5K6nVnmcjFdGa5obtO43VbmFbYrD
46QPRwhEOxnvKeXNUIYMrrvbtN7ZZuCM3KgnOj3A/upOt5PIYvM+hRmAqnMqJ8GRrHwZmoy7Fo0I
XDtrg98gT7EY98WiPllADeqEnXGlP4dWdR9M/aKRzK+NnPnEIcrsfTL33pgijw69s4f+G6i2fGKK
cBQLJV2JcaAd7m6wnR6wppJe3lLjzIRT+vVwkjF+Bvs9UpRrLErfLt5q4ABYEgIXWSIqjF1Ngk3a
JBWoU7+pE2b+ac+pv28zfcuVAZCGIh4w9/jYC3EhSoqlZ5gab26FseZAGSAYjnfaOwiMxxtFXKfF
xRJWbGqMoe1rBqoxJlDWMWq2Y54sGd+IG3nO8gi+aG9Q9RMTzopeIzxHUZzA/MvGX3mvHrkyfUsi
UuAOW8jI9XIya8KbqPPaGJXNb1tY4oRnt+hP88zhEp3CVxkBkSKhYh4n48WsH6dha1KK90IKSTc+
CoRBRKKtMv8gvcTRYftEoDZZanoZVupKe+sxSy39jWZN6q5YXbEiab3CuHft12x6SfH5RO/Sug7d
fdB3zisaJvqxbxYMtWMfcljXeTxZ7B4Vt8WO9CAEIeEXg/IOPSx2o4sl1j41aNWpe1hCv4c1xouJ
B6cMv1pfK1yW+jXXvprpHq5B9T5kWxDqo2RV2nCTdbembPcGZUSkW+b1bwlxB3Z2TLiM3RlD54rz
g4k4jXguTw6hgJ70FklbbeXG6uRVSURQj69qFj6AO9nSLY9ZYcoIApuznwJS1U3pAw3zUjKckU6N
YWcy5oKYW+CLK0sv7sGl0J0iaHU2OsaMuicXvivxhM5wkI4PM+8P5cBpkMdBNhhBRzp8VCeSOSld
5iwJ06eq4RrKhc7QTHKKJTotllby1pWLZTFXPXtwERkJUlL2acN+BXCYD8tBpvWDU2pX9kGHRvQQ
aWHjd+I4rLDMzriRdw3mwgjAKu5GoH55TisTp3akwPpJo63FzH4Zz5TN9SSFJzp7IEYqj0X81PYe
Xu26OlaQ6tYFaLA0h1QGTAXb6FyrFHMfMQyxfI5dfBJrcc6ryL4nmna08BmWbe1RcoAEp+wGOk3N
LrpMtB/EIVpWq2W7uRgYV3PSnabc4cVu01fC98NOamH4tTSLAJKd2OnjTL/u3P3Mp0m59zRA+Fxm
ENdhpTTFrc1i64k2iv5zdxsVURa4xZD5S03kN5z8NtfjYFRyHFED6oW5tN+yas6vCSaXmzuNh4bO
yXMam1wfBoNMrYtSrToFqI/WeK6hJNOVrh6mZLEPSulUno78vrdBOQyqm7zkNh22OAaoF7MDbVCb
t8JpJl/iiQ3aygUY1oJy0ZXha80ImRr0R7LuhHohT9ISrgRxYwaYydq3ruvyA1tH1NG8BVBoIWHP
jV1c1KIUr7kJFGX9ttoZwEMpKbC+9cNoKtRtkcjmNHRwawZ74gYzn1IRQ1ooW3EuqiTCtDe+6pNV
PFVTM+xyQcp/EsbwZjQL86/RepmcZblUI8XbeaaObyMNA7tJQEUYZ/thUrXpGSOaP8fYqZd+mHyd
Nf1RDtEfD3o6OP5UpJfPz7MDAEaiRhFqwSKFHTiz6VeOnAJ1rg/GYNDxF6UzZyf+cfOvz9Sa7GyE
4BWT2XuozqrnKKG2Cx1RsVNOGRVE2Uclpj9+5+cPfj58fu5vH37+WX/73EzUsIg4wTvqoXC1J4QR
TGCu20gJlcXDt18eo1WHn4siWm1VkDW2dquvt8mSYsH1S8lfH+Ky4C/5/LjsdL6/khbSNzIZRAO9
PIYKBZoi0R+YRQRNr/p538EThPRj6IcUAZsnLyAbDCT0JwCOGq6Dji4yg4qyggHOggM5a8Ho1yDz
Ws79qHsYxbqhkXR54nVgtlVWeDuq8aBSO66Ir73Kmki7oEAEMPAeCgqtQtwIuEGZhAVh/J5i8Qg7
wx9ypmaa6psNvZLxfGfWeVjFchMVYmkRZiKXOORyRE4ImjIO1u3+6EL8JAtRSQyOWNh7QTtyQg6W
3jZXBuvlqjJsr0HKKkDAW6Ru0iS7CBCZEo41IvcsEn/QU69KLS6Cko2gEdhKGhBU30W2i9ljuahQ
QBXH2uGf86h9YJ6Aak3Qt816xhomw70sKFItQMEM6tr16J8DxRfV1jtcXMaHie+yx8fcTPKdto9F
OVQNNGIi0XFiXWsjfbQm43G22s1EfF1RZ6ppKWEE/Fgo5cVQdeBG7UdToH6hQvXcp8LlNbKXb2b+
0ttdgPftbEsZDOACC6E9xkp3QXi5JlZ/iKoHaKhBB7BlffP6wdkpXPiGQuyVVDmjS3ip5HYj3C0L
eV/M9wGoZWFKGt4lIAkcqp3Auyg8LQo9F3xBjTk2HLI9NNoj5/4jfoWtG2dvdDXeAMrttVIGFFdg
hgtclzuyfIzHws9/ZmqHsa46ZBTFxHIIklD1s54IbisoNIyYomzjFVUwVgdGl0ebCxrRH49MKYtJ
AFqyPI6xyZG6UUz0/pJBEtiTzqU6vDgvKsshvfGE+PopxZmLL0ZrZ/Tt7vfKNnqAhwH8CfgJ3M0l
ZSxQt+eZAYV6cKv+KCKyTOEQgGqnOE0/omb57duoOVeii5uBdzhSq0DhXMj1yVfHlImZfRhVTqFO
+imyBo5sMSW+kmYne3bOmpL7Nl0VwOsAe5MV///Unddu5U6+nZ+IgyqymG53zlu5u3VDqIOYYzG/
jZ/FL+aP+o/nzBjHhgfnxgYaglpZ2pvFX1jrW6zKll+7I+Cn8N4EFYaEEE3gJMZrh3s9COE83jgt
XO6lWvWGnfSwXFnjuXTAAKT1OnfHQ9M9zF61KxLcIz7nA/W3rbuNmaXbODLXwayQbqrNQBaeDIqN
Hxo7El34qdjPNPsmD0n/HPjrpQjQwewFe0H9Qmzw3mArQFw7taZ4qs343NTY+uMMSR9He+zvS4p7
KtSjeke0Da6mus4s7moOSteWr/jYQXO250DIXefhRU7FdkaOMI/jzjEf0bWchmrctsS/19076o9F
cL+ZQMz5QHUmET3TUXwXZXuvyuiVgVU5VHeHtrBXDVd7+QqudZPX07KuuIYwBf3e3LvDc1nHhw49
s5Pl+9ww9k0vtiEze1OVlPByN7V4gluOVRZpTbBOULSTwoCG6dEQHFMI9GAGHGsMGcBlTnYDe6cb
tj3Cds8Kn8q2utjtN2NWl2S40WXuRnPGXOTucsIDTcum8PFOkvzAuZ8oepw1HeiBm/1+SmAlF8MS
7bcv5urUl2/OWBz7ZH5CKfsrcxqiRiHL+fUDj1Dv5rsuIEQcrUdlB0drGvc8mueocR8ZhoKUSeVD
lIbAT0Ye1mavrBSslYOTKNz2LJkFvO6ygMWt2XJXB5fayVTgtVPjMC+BJfGu5vwNfWNneJwwFaDd
WG1zic2bAonQ8B7rd+PpY8YRmLiPbpBvkYF91ETU+TPYWiM4ImfcORnXf8njyNk8QSrFX9/NqyyL
VmamTrgsgvqjGaofdaNOJVS0bhGxBwX3klMGPIrby3bM19qZzp4xcCJqLIFiNY/Bysi+WzxBFogS
KY/DkOwadwLhaN2L6Y5V/s8wPKsCAnIerpQuniYCe2LvODrWXs8PNc6KagJpo4bdjAvHFT9F4xwm
PR59t9yUxL8Mwtrarb2vS4A0nt4YXs/Z9OQAkcLbfspZDZouDBane7JR9eEWQ6O/jQ6xqbYZHhdz
FwTzjtBFauJdo/pDFYT7MOcJPBd3TEHvWCMTlIo86uvMYeqdyt04lOxCMZcjsnAEuMTC3VolLgXw
RfARFlU2rWqdIS+NLi2QIVNZl9GPgJWzJfXKb30fsfmwniNFsRJY1QGRo5ncJgoPxZrCSYxDnSPU
8PJHVaunVM13J+tWpf/kWubdRocNKY8kVw9SuU884rsILbR7F2fYsufiJx7Tu9e8+j+D4TGhDZX2
vkleAvNcZihx9VXEJG6A2xZx+YrXi4kucY8uc94MZrcujrFAb9Pm5KS4v8Fx/QB6t9UiOUVNtMuy
RdJLwkjdnZZZA3YRlkctCgF+mEhdyT96KrrhPOrnipPD2BZhsa2A28CDYA+Q0YvgkXhmM3wsHYxV
xrRXMwvGYZHaIfUBCNtF7pZIlhe2UDKZN0Y/Hc22PAoxMQFpd7Fm5+a228DuT3bVHvN8K8BX2qT/
TEF8b6PibTL7G34+8Izzpja9fYN6asyBOvUk2/5gtX1B4HEwguxgg6SXIttFrrNNM0BlFJuu9Za9
oCvfVHa6gRJWAG2DwpXDaCtfEe/fR7b1lR1fUWOvcg8MwZAeesZQ4F5vKd+6mcebpMkhN33b2weK
yU3P8kGgm3IL88CY5hYX4VM/ySM4sKfKGB9QMRHlHB3Q9ARrVaRXI3AjllBiJ6pFA0HiERt+NcXL
Fn6PgP8KZIz23HgBN3ONDHmoQLt7YXGwQT0MQfBiSO/N9C2cIO5TOzr3uE4JjEg2Gej2Pl5CpdrH
PPevy7Z4tloYoOA4ZHjwkmSfGfKhWvrlRuzQQjxkJm4Md7qx5Xyd2PqnyXyxctaD7YObqJdFTp7Z
1HCZdVQDXVDNBcagytM7AuePgxs+dcN0jb3y4pn2cW4uXu+ciN3Zy1Ie8P2+wt1+84JfSyh2qJkG
hPounU0/DnuEDeesQBDijueaZ8EwirXqwash1O3K6RuRHocUHVqQFz+qxP5GkNRjLoJXLcsn7VF7
LSdlLAh1GA9TKX5wUr75VHV2HWxgZCLJqs9+oH84c/AQht1RtlBZIN6XpEfX5aNoSX+LPrNi+CBV
6IYI/0EX5T7uqSui6irNZFvVBzEUmz7sDmxhnju3eaxLdUrBpIlKnWTtPuHj4as0b61b3sxObedM
r7Lk2IL1Hmqx65LwkZErMbds0gx04LF8bEgnCsaFazNdPKxU7Jaf4Hi/F5F7Qoh8W57iIoHB4PRH
LEZbObhPHXaS0ToafXuC3HZ2/AHWUvbguc5Z0xSO46vg1tgVNbIUuJNx/GsuwlNVM4swiWAe1zZZ
O5LLy6+xv7jBDi/JpUvMoz3+zLo34JZHT4VPg60PXeCewWLrAcCewyOv8Fky8E4gV1kb3/3ReBbr
j+qSKWYCyjxjfgFtBH4IrGGfgcrW8XeyG57RWO+NgSR6Nd0r9yXz7LPbsQfyiOdA+QK35Nrb7kWo
gJgG40BWyST02h0N8J5iI+S+t5xtQUKXX49799dYmrtpsLati2wrSVCczPcuFA8JlzFuMJ7orwYj
tzAijC3AGI3kivXPUWnGysI9Q7je2V5wTQ22MgBYQudb6WBejwhObGnxv0ly5oKxRmVTXE0vO2Vi
PhlmdWv88bGjkaXHWyd4XBonYTE43iz4Rn6yj5ExqJnpRzyfLat5w1d6GiDEGXXIdUUJSPJcbrRH
p83Ya8oTiQ7DtHNt58AMpwCFyC00tndyCLZTW3PVREd6X8OVDy4aqDruuK10V6mLe45cUerwPIXh
sbSs333RntloPqUs4XXK/j5AcB+LB+2Lu2tZr1kmOaeHPz2kYCH8S+Vkhy7d2uNbJtQxy+e7Eti/
4p45HLrBOqoPfp5th7x8NGbv1XXdp7BdkOrGbpLpExrXoSc+PLuNYwjVNYWSNNC4M23O5aGHpsIk
80LuNttIRWwMtbZWJ8cez30+P0k/udOL37Iwuih8r6L5GOPo0mPXmMDb2Z35y23Ng6NQb/TBJS1w
wOPFLRnL9nF3Hib7lMhvRtcDTOQQ4xeorGbfdT2Fm+akas/Hyq/OEJHOrlmtmeBuXAMhWedyWysu
ScY9QYQ7SCqQJx5Hr/gxF8b3mOw0I0A5SI+B06PdMu4aR+qtcVt9dmCSINS4DN0sYQMDwhXOsRdP
1ECgEVp0cjnKJLAyG8dhrlAbB91Hu9L6Y+SfmuzKQAiSYnoKDBtTZbrDp2gz6jDIXQiBfAcaS2V3
IEgcFrq31xTB0jDP6WOtyo86Co8etFNAjHsvFZsyfuMaPHNAPZidRvUin2KQfdBnb2IqaB5vHuHh
VWrsZGCjB5JLfDsge2ZIBbcihxKDiMsETY8tP8Y6uLPJvQatvqQDxcqyEIVyHDQMUAoLH5IxOmsj
jPjJbLXpwruHBmTV5BxG2CuehIDByFTF2k7W4KLiSQGXi2E1yjnA42vmK999ssfyguZqn7rwMqz6
Oam7iLuZghHtEcGHzs2KCe2a7NBG85Onp9Zy3+NcM0jzftcq+4mcQKxRP4R7lZMQ2qRg2wzb2E89
GD/l0OYrRJSNuowBBNci1u46jftuJXxEG0IWJinKDqYn1jGdLP6EsaNIDa+dx86a7ceOpNMhGqP7
l8JwSgWUAqjRX+9D1KTXHbsgt2YGwQnPOdSiFRtTFLfxh9MlCTGlIwK/pdrqkFsnTvypZPowLjD8
piGfMbbOhMxzq7Y+g7LfwKg+k3CpNvNgfDcmBil1WRIRidc7YLjpUHa2DRHKcYX4069Xnpm+wCR4
Z12lcKWaa7R1PylIqk2b5B+2r0GOtOhPwuvQkZTnMMdupb9weLu7wXXYJRyr45g+FrLkdCEKGjMP
qxBbkCYxF2Ck+zSLnqV7X/CIuzz+U/Tzq2ReQq5AfxwsBGWT6PF5ZcAEdUvaXPlWMDZbM66Mt+38
aQUMXQ3jt1MNNlTv4rFsJzQadvHTzYPwIY4izuJDQkRI3NqHwf5txP2wHeoYH0hyoUgqN6mVmOs0
TXdORQU5eSHhIE3xWSQUWE0HA8nNANg3cnggKguDe27etN0BofU0siMTNSEz9FVVJz+Nd9i3Vajf
M/b7jTnltOn1uOXRtMgNwQijwpjyaVXYFYFB8gMGV0wb7CFON4rbSJTFaianYu2j8fkxGP5bU+rq
s87eIXUkrAFkffSddAcj6dhXbX21crc9aDyw1L7hq4XiYO/KUG/qnsSBOTCHsxk7Lybq/GM7GBKK
am8sgr897pvuYWx+Sua5D3a9mHZsEo7Qcu+AQs2nLojJjMiCM+524imICY1t0yHlbJiwtshr2uUj
90g1fIMwkvyo8XO9dUzpD6we9tSEDfuIMmBWn+obKRZwWmkpfzAWODS6Dn4LI/wxkDPxFuRM2fIs
EGfLpfjW+A82savc73z2OYVT8dvT1XPJVuFbPox6i4ROX8JQ2hcYkul21qif/aR9+PpQKfSNVKny
+2AnwUbUBD6N7LsZQDbeoe0+pFkhSoux1BqtYDdUwiwV5YhYeIyRMNvIzJzqV87w5RM6Oyw3JE7w
y++WARqV4hfpfZjVeKjG+a2pWRZ6o+dfDYErPpZXNUhNvBubIdG9fIG+SwMjmRtruRk9ROVhFAGg
a2s2QzXB7aVMshXtCk+izJL7OcMTjp/bXc/eKqz4AyK1ClMWoNVECYJwLDP6b/E8/Ykb86XuOQuh
bzIcAoRscDk07s+p5VNzMiE6U+2Y6OIU0BKMFivfCTtBRHMvvZ3OCS7DsEMnFJUgNJsfU9XD7gux
xzWiOHtdFxydiIN23NRL2opFvah8963V5gPPFyiKQfg7HCMsZPOh9WGYWVC8Qq/GAtVmjBsWoWhl
wt7oqzWmBQARUW6fZlKn6nAkL6lEtoMVZXBtjPhm+8t3AE8GJuNhcEFqiuLNYMfezot9YKonQ3E3
HCzupIF0d2NLAa+rV1Xwo1mmZPVrEwLfBCLfGF38PvVGy8PYHxtQNWd7QXG0ZcsMst71NROThHw9
7qvpT8HocOVYebIzQvdNxOLTLFk+uS0zKvg6OtDhTZfE5nqkwJldSvzAENabMe+wOi55s11nnVhu
rxDT35PwGoAh7MvoO4ptQoCLuthBl+l3ll3nK3tyjoVbvXV6/GVYlrU2DfcK1YYJCBObrT2TZFw5
mEJpWwzzj/KpKwdnfhuYuB7HYQIsKVgcIpHvkcE6/aqmbUPlqjJKbpyM96LzEsxsQb+duY9frKqC
h2hmV7gp1sop8IcbbVtc0PVus7bqvmlc2bjbr15rptcsYW5sWaegCBJ6Iy5sNfGCgKB+IyrUTV29
wncC02mZ4k6DXIIP3hMpnjMFXXP2rJYTGEYJ6IKGIDfYLZGIovU0AmSPRcQ6Pg3fXCP98JKcfUKw
6CSlXV3qSDEvqD0GkbQQufed6PTwM4SPV4Vj/8sxYeIIZphPtvaAOMcExnlDgqcWne0WchTehtLo
1rZX/jSaLn7GudXyFGPjVnBe4Lqd9nB+ApD18fSWDcYp6tzoJ9Lkaq3Tarpx+wmuOMynNUtWfeiT
Mtxo6rBlnIkufqzqba1HjIk2dgNtj2QeZm6xNiOkulbz7jtQ3kdnrA7z62SEakuGdbYZMohIMirM
neGEE6bIUq9tLt2t7ypj25QfZtfpbZQtG3bi3zZV1HPfsq4Ot+/Cmvo1EvWKmMt43YUM0SWUmLuE
BjJIgzSjKXEu0ZYJf7YvTFy2XeeqY97nV88mg6twMuPBMCrFfT61t7FOyJ/A0PLkur2N+Av9LEMY
62r5NpbM2j5yD4ElabjZ3Ydvs7Lg3I5xSZqQ2SWv/ozuGwkZfU5BDJieSv+oEO+tukWY7k4/M8Xt
npECUAiL7RAwN1b1nHFOggcBwGOyyZ38xxwQ3+FkBBsnCYPC3MLg4l8zhWg44vrd+k1L1AkO3K1J
ANXGDmzM8GWzLrL05xe51+7NT1syxfCaIzse5rC5v5sy4xfNKjIG45wHAXHMBWqMggk2ERwVfigT
fQTWhu0wT1cpkK4V2q33XV+U2z4MHoJBeGsCD4pdZ7CTIfdAzBfy1719FabtWXtERJRSFRjV8od6
NI0LNFK5o1vEfopqHz7rAuAvl1dDj58jgZB/cKsKEIuYkzVOi0MeDs1HhNUoihA64zV7VYw+rcQf
drExRLewSad9IJNdSbLtISrkcMMWBkos6f13/FlMIzlkgyihSl+ucjTWNz3So3K/AkNhJIwSR0zo
Vtfe7ahiLU54ILZhlM/Cgsjp1tMtt5cbAhY6jiPGMUXIUUBO1j1ooFYAlF0ZyLivtf1K8lLASAjR
R40P6FpZxW8iF+tb52SroqC3Dk0w6FELlwRDv2N3w0oITOm27Z00npFb78Aa9zuJc8BS6lx0hI2P
Xbtv6v4qMsIJvN47pc18LxmIHLPOFmuDo4Ahc7dtFNtIq2Ie5XX6c2BTghXarx7wUDzbZDVsWiRj
a6PgqqJO29d24O4cp/vtzmBQDQuuDkYLhO3cI0wr3U05N/ocQJXy9obqH6HpTMQleY+ji2OyGSHB
fH3InDIVK2H5hUl1tBGSljKiL0yxfftxGK6EF68Hb1InK9TkgqbzLoF9uRFF5TIftd51i65E5zkA
oHBwkDkpbhL22myneDcGSGDqmaP36wNShPCnxtjihxpmzrUevt2qTRLAMEaQbOKcvcPc1i4cYaZj
oc3+yTbKT8mGZVFWOdegj78HrTm/VNjikbf4zp4Ny1mVInhjUVdfELgrUvhU/gTX7NwUjklf0LZH
bu7iLWFlKxOXHxlu8DYa8F6a8FOJUe4fRuQ2q0LK8pdd6C1lVv9jmvMXZ+BOx1kHC6KKysdSywGO
TmP9VHZyz6y8vDdd+a3R7FrQahmH3E/otoRLB5CAfQbzfzXJ//gmJzqfVCDF02zRllAxxm0dvGWe
5c1T6OGnasrGIxDWJ5XNcD5J7dvCjcxek16/qn4cwRczhTS5/27rJlQ3gTf2oA02R5AJumsWIdqG
g6Kfw8gL12EdVGxhrWIPIu4pjMb50w7/4E+EZj+yUCwnFf02EK14v+AAG9+DAZv90NThKzFWFKqU
fI99bBvbBDjZretB5ltQhc5jRFR7lE/WoUVdlfv8ymrKcGc1YnhkHh1tZr8lCNafOzx6XvfhMd/X
HWE8YvwoDe9z1q39feIPRt1oxq+eBYTKaGr5OAOfgAIMb6HLSGBhK2yfcSFaiBYQigdLsGKnq4qi
PISWai+36rLvj11iZOeZLfFRToM4Y30yD2GhiQfE53cgBm++wMvw93oUTMCS7HuBxng/6TS7fr1m
DE7612vDP97GhU7pMUKWK+YiO1B1OedO1BVpQuZ4Iu+th2bhAhGDiLR2W7dCP6zwuNcLZCkMyagJ
gfc4JrAH8mMG1ly6ONNyr+SCz43Nor2TrN2yRJdM42MSikbWUQA5PFwOgeJMgQv8c4ysozBx2Fq0
DasOQsS/b4//v/O+/1dM9P8P+uMtBm6Iev/3wuIf3a+P9r//t+KflcV//6S/S4s99282hFXTER4v
7a/c67+7433xNyUcS3oOImKudA/j+n+44x3TQ2+Mo95TiIiRu/5PabH/N9MWpu1bBLtLvoD570iL
QWT+qzsepa2D/541levQaEKs/Fd3fJ/gpAlKJfdeZVYnPTJ6ozAtbq2ULNp8O77puYn3fRMvVciQ
75tYWyysKqQfSTNds1xw00qb9lp5ctxbjSqu4TjKPaFQ8dWtOiw2ae1ffJX6+7nt1IVqhVjHNpwv
hLhmB8PJOzKUsuqAoLi6lJahDx6hJ5eUCfKhmJzgPDSWBJuYAaNumEoU3iDPFI4+7bMYFkR6fFRu
35z7ss2PygzyM11bfeynLD5nfkx3gwn4JGDTsfpo1amIfTQvQUjaiOEw8YxkfyLQNFzCAuuTm6cZ
i+acUDvZVqcZ2s/Jc0LGmnPrH0vPn05eZiq2JrPFimgQx5K2/OQlGtej3YcMrRXut8nJzoIT79hM
oj7DhSLHSQPZEyHbYsyq4qyYUR36hWYEtM1kySH9c2+P00EJEV+00TIfUEFxGURSH4o5bC+DVeUH
UQ/jZXCG+FBUgjiSDpabS7F4KWm79kY+R9eSyeze84m2Qo3MjFT32J8rYJBzmIxXn/XxPnZaOJKB
LhD04eUKB5mAO/XCW5UZxg77X37L+KK7JrCbm4AgvGPiNNwyWcld77jmbUzQHFCdezfdhkjZZgva
DtoQwsAZe7deiS8ubSm1SMvbBSVzf7vswx3+GXW329rfBoRYM71zOMz7IQVC25isy6P6oYmfyJOp
D+3gpUig/O67DodxJYraIAmt6177sd58vT1eBH0sBae//pvInPDPMPIvSPvct8L5HYZN/z3qsFuP
9hD+9VGh1VBWNoN3Loem+l7evr5UhR+eOtZbeYn3DV4Mz4MQNfvXa3+9SNoE0lb++vU/+x/v/F8/
7D/71P/kbV+fViHY3fJcekN0U7OeOBtBuepGPziXJhBWNxL+ilKgufXx3NzKEotN1hAHVVK9BjWL
/0gr1njxA86F9CaaIbkXInwbM8BndGpkA/vOLQcy9JQwo4XxaFlHSsN5D6kB/WuVQPMNZmzlqcR6
OjSaQNuBKWCHDXvyBFKZcQnnrj0fLgsj3ah2yXEksbdeVa5v37DqIvjhOUpLOGzMAUm1U+bj1Xgd
sjq75e3wTeXFQxbxMKmyWmWzzTYkwdLjY4ZfY/NCujIXYleOk4miNbLQwDgzCmlhPaoRLxWnDc+t
UNmkW877RJukWfX4EcI4gtMfOenZKKpvPRyPizGX3s6B6oD+2mzvxFMsEToZaYWq6ZDtR91dkwC7
8iaEt4XhfwS40PYCHL3OfkcRvU08zBl1NXEzwHLvbiHEJkRTuu3rGWzm0K1FZSdoW3OkiEjh1nkf
Rw9lIYiAyDGspQW5Nk5VrmsbRRGm1ekQx4ixYSrOZ+hwZG3guZaphA+VGqjtYNydvQBTYRT5OApT
bE8EOG5bx7aRc8jncmmkihl4rAbRYxBv3m3ckhmDPff1Vo1mQfArLmHWFHKTi6y6oS/uKSBoE8PW
A8OWBMlWZ/E+Y50rIK1detJDLtPymtcY1QXUDgM8Rr5ZfPVSqz8z2VmpDgF2hnbBq3V1SVzJ1nB5
wVWfrJ0ugAEE2qrZkNRRH9mLnfvMRmpetogZ52Xx2pneNe4LBEDpZFu7jqnVigQvuUZZhORqItGQ
9LuK3SXe/6TpblAjgxOLtOPX/6a4Fdu055nWYQF9GNquPXcJYSNhj1RPWO9GZqVPcmmJ00T5m041
zJAcLzqRIoAoHPDBGUlRtNVkcWzsdsYU59li00Ao21eOSPazZBiYp6Z5neOp3elILCYz+SsPXPsw
zf0bt6jiwszERUvjWGxWoqNXz/Y3W1s7tMnlvg/AInsG+CrFUGgVK8e8EzvgPyorf3WVOe+dJi53
foGkrukUcUj5XID8E398D/WQIi8GTTouBk75l5CMs2+e99Ny/GMeFe6PIQ5OZm9OpxmgmVa4WUBs
sB73M/noMEMnkI+cSGKxr5nXzI9hmmyNOWIbGI81hhbfOhuLnE5asA6QF+PQmAmT1ypAjfT1/9LL
sRt8vRot7/p6TfJ8WxvpWB37zk4vXy+UBzm1FZW5j6boOZ744VdN445MF6dgX/EI3mRqFRC+k+Lk
TebdA0v8UKo+YvFCNsJ6iqGOkRXMIiYDyX4OzNRaIQrTV9s2uMgUf3pRzQUADzgvJkCCTTCH/mkw
RPZsZ+OPyAbWIDsyY+a2JNeimzDm9Oxg4zppPxy3e8Uu6TzPHqLGobAXljVvt+2amKW8+ZHUSMED
I0kOoROO3+bJ/+sDpOWRuqRIZi2iEZ3TnH9WJO19FNmE9XG23bvtaHENVTX89Z28IV4cjc5Lw5jh
mFmG9dcXmoejVE7/TktKQIgXW4chjPo3QU7O109SLnEMoP30Jfb66tHyaPm+3hFFZoPwI1MP2Dnd
y1Dl3l/fSaPW8YfEfc1nFR8DW5cAE9zsI33++rzMUREtBND3qXfb18mpQJvwN7KMylo7Dv0K/Fz9
4AtIu1+/UpWJBNcHrZMIcpJIirjafH2lTigsFyFE+L7uDt7s2jurs8J3W/31nYzOY6Wq0fcjnoX2
ZudPX9/JaTzmKMoJSJWthnvYse36+oLJpH9Fczbe/v0G5L/SWvwL0+v/Iz6X46v/Y/uBrzHqPvj3
z/3HX5/0T7ERSyQE6QqO9GhE6DH+Aef6j5wIS/7N9WgoPMW+2V3gxf/oN0z7b/QuUn5ZHXkh/H+n
3zDJEP/XhkMK2xTCURDTPd/3xVdD8k84rtIJDYf5c4B+Kp1XQxd027nV43YmDbQ3ZP3Qs4F9EiJj
4lsGlzyFhQeRL3+uYHM8W2PxQswk+OgYvaQm7tD1je08Dm+NrhCNxmButjLOfvXKYkVrUJfnXnYo
feGvsTYzJwVcsR9a+aBMRuNujZDdd/Up8HgxFrM++bwTyDG5OYU1YrjTx8ayHVYwTFyJzVuPEpJw
HXO8VBZU9+aexYbedlUD1k/B5UsSt75mqNfCIt8H2s6/zYnbXIbOIoCvjd79NJyvCWjwO75ut+yu
w9i2eySy07qhH+VEYJAe1j4g6/C9CFBDM8KAmaj8iygQJHqSyIegDrp7HquPkUt4YHCE0AXIhmgZ
G3gBPjXXTYPvY1QfXdjiBtU34oqw2c4z1qxBZC4nUvrHwjowJ13znWKEsrdcUSM3p9Y3uztDwk1b
Q8TIGsw+RiXOGbnIQP1juNpF6xJ1l2Fo6WZIfgvBApwDM15ma1YbMG7LR9Ti4DVZcRmbMUETQ/mT
BXW5IVUGTb6Lw52h2LwrXMt4sSPjIQuBwUzaIgYLkyGW8h1EV3TZcXkoglagEVkntcYShuvHNbzg
Hga4aGyNy5NJXrzVQ/Zi5D1mqI4EelPm21b3i5KL1UoYDihPjTbaN0P/EJtTcyF5m9g0XGNszBL1
PrewR+IQ27fMgX+wGaj2DhRulpNUaxgAGya/YX8C5WbvRsOXiB/0Z2/j4yhK/TNMaQB9pzmk1ktT
NNaHbKZupRKzODoExZOROKh99qIRuWJ56/6od5UmiK9NfzyMLgt+K9DkRmj91rPrPXDsBrvKdUZs
lBLBhwcTwCxVvHN7cgD4ibirGu2Hj/ouCTTVysyEzzchDQT5SANB5surX4TfBbngv+Fr33DosnZt
nB0HSrUWsYFfoE6eEoZvj7EeqhsgCraZCPo61oFmslgx5DGc3OqpcrviAHjA3ztWGuyoagjftUqx
7tyTqIP0I6Y42lXmmB/5e6VvpTUdv95e5hlhwvlcHeeh+3RZIq57OYaL+UjsYjek/whZrU7twHJG
6fKltXrUinI++VPx5sumfJzg1cEmfrWVyK++RJY7d/6dgdpLskyyx7KX63ls+lPPeHI1g5Zi3GA/
WTDE4DnZWCEJsTMDdoWNiV0vn8FXigqlIGwKcmuX15xs8LclXq11SnLF0QoLiW9WXi0vJYgQ/dgD
8spo/RiIVB8myqkgJyRS5gioZSOjJ5mb8Z4jtV4zkBTrWQrz1ITNekiD8ZA23qtIXJxBiMU9hQS7
jpeUMvRwpbwSpcchyN7mMEfRgYnsT44eENyME8HSbsRYouMoibrSnXtrQhqkcgjcex+NZxRUbA17
mR1Mh6W0rvkVu37a12ypLvkYHg1DS2wQKeZIozsFYf9b0Nwsya7NShMpuI2HVm8GglE9N/C4elGD
RGW6G32/hRCSwpKP5mVQwHKZJISNDzARTd5nmgX6lyoPaUKNhZACP4/xi9y3tTMYBM0DgTiNujO3
tqXmC3svYLNjtodeaGw08i1crZvSxiqVqhBXoOV+V2GQohTyvhk6L7dYfM+pPJXINK/xzPPWWOwY
1kJqgUBUzqAxVP3Drwzqyso80SA6D5GTvJtVxmakdpybKINrk1A1+bn9LCIQQrKKPFaZI+xZWV+r
wYG/mxTBh7U00zBWflRaNbS37eNMFOmOR5DrFX8Y9HugPHWdtwRxhUzAFceVOyBqLC2q/hJik58h
yeXAcG+QbuS6TvvhMcf3gajvXlh+9pmAjmr7ihtULpdD3bqR141lGdf6lTMDdOKAdRwnXdDR0IER
I2ZiugmArxe3TrZWMXqnkby5a4tN5FoleXEGNL/+jzfhTsKoSl1PaEUVX40BM202VkQYklfOlNj5
H+Sdx3LcytplnyhvwCcwLZQ3LFpRxQmCpCR47/H0vbJ0+57bPeiIf9wTBEnpHJHFQuIze6/9gFfV
eSh4Km7jcGl8ez1iIIVrqf2qgl99CrFpEDJ4uF+sKRcPZZ17KPhvEUtaBK9N/ljMct4OKqLYUzOH
itnQygWBzD3mrg1lf1t6gJF6Un9bCqRheUiI5JwKoF7dtLZdr1wP+HRjiSwALJMFGDBoOcD7eG3m
U7ap7LK62ifoMvajDfkdhN88r9GM7J0pImu7a9hQQmvz1Ll/P/whrAwPcKEQZczB1Q5crFat4J3G
LtFbKrlJaZH9qJqsx3F0LViYAdYCs7lAERoeh4KQRZfvT/JAcu2m4YDkL90vLtCWFfLhW26U/VoT
s/2ItBb8HvOhrYXWdU0sgAnLEd07CUkgpsltRDoZ2Ut8XcaIgiQoLhVWZPQXQEPkuEKwk14rOy/J
9cSGPDWsriNwDbVZ+emE8piG8tTOttyCs+YAsM1nRzjtcUzN/BJnMfpHM4VyAMzA0Zx+b0/Iu4zG
koTLwM69/+n9a1bJDgVluRGWI1l30B7ZFsjr/ZLT5+9Ml3XK/dNkydxrgg8b0YS8CCNZWGeP5q6R
2fww0rkbYZWdyH6v1iLXxM3Itc+xX766FgJUJ8L8QUtRM0TjiM/a6n7c0Smxbl2sNPZeeOFPDDCI
s9St7tjZKFE8rSqxDQXFLRj1PcpB/VVyU1+G1CTcQcAtx/DSHkxXBz/shuPZlrIGNjFvnbKsbrpD
Ng7KrGWb8dpsvBTxVKKmGCwGX5hPLRdnkDhfk7m+mSkqH88uS9he86wc23dk+LYgYOulibKzaOxx
V9eJjkIhrW+G6Z4E5fNLaOrzJSUbHiOTwTtHW355KLp8oO2MQKK4f3PBNARR2NzinqKtjD1rq+kN
xmazYpE5eleXCfSUiZe0TqPnrtZoI2OiLvBgCpZZNO1L3IHNWDiT2PGMq3R0j6b4JJoJZx+V/CGh
rcKU4Bg3rQvfCy/NnpvJrR66oXhvDHs/jLN1o2rOiBIeiovO6P0lrrpHdC/WTfRdzyIucLe9roOx
rOp6AzsLfHPdvmnTMXGmD4xguwFJRUJDnqXj2pvjP3TmsO7p5XxYsOB6LOKRx9exXIytxJIqoC+t
MHd+NqRjCciLIuahZkSa7deFu1ss3BdpybBOC4lCLHIIFcFbTfu9Qhj9Ri0E5MoSiA+G6oNxJo/r
5XlukiNJA7cUTzgTovBRmRAXA0s+dOZ1QkQ7HCEyWY9B3iLNla/pYkNDTfwudX3NDrGp5R43WWTC
xK80i7TVhyTC3+KY0yqh+e4n+xNsmNtw2ul15jtpDcaJ9S4Q9fDLcIs3q3UgwIrVvEQDe/dl9GXu
XROUuYArxi/JetkJk0e2GRX0KM6QBG1WznPOzoxp5ZTjxpjGt8DGSuiUcNWqrD01G5GL3xKDCgw2
ieBVocQHymHZLNq1xrNk1Cr/q34Po6RdDbb1NFrs8av203CntQdRLHOH6WGhyF5pxvTthIyASL4j
wMcpfoBG+5E29sVRjFgvBMhZPbAJoJSqT4EsLrnrbGv0zmi+ynYVSR7CU/ElWvchM99KA46gy5Jz
Ncr6D46/s0G6T9eXOA+NTq6jOn7WU1iY9ARX1uk74EtnJ0EHW8z8urv0MgzVr6pAkIT1EL/ae7EM
7qEn037QEJTNRlj7cZT4TUuubqmhvEiSet26BWZnfHxeingXwTSzOoeZoYt1tP9YZhGvbE54GJsf
yzggGLSaVwKQ7L1tt34rFKL1V7CM7lPuM3vsXtGmOi0jbZRhym+DNy5vqlXxMiZjjlmTEf5gKEex
rudrnBYLhtsx9llxj9SPNqFvAF7ZTHiroX2HjqYIE9BuJUFcZ6yLfUlyiMWbxm2HC/TTreDhth14
jsFh/rBawagxHBBL6KzMTOKURs17ZoB4SOweuabXvxGkyl1lgLVCu//bysNXd5mLldOjGM0TBFJd
WF61jMeM7JimDe+4lR3fVVSwCNM/c16oLCTq9PPC7qjbcSycq27aNEhqCbeI3jUP8A2465VlWfOq
wzKCjjod/CJ3aB+j5DZ4UeGTUg+3sAs/FG6XXBbf9LpHh1/6Aj25ShFe8Ig8jon7O2Tov+rgn+Q9
fvesLF9m/Fjt7MC2aTeJ62X7QVYP8czLOEk3/kgGMa0iUfd+WkOygyi/7fDy0LNAR7FihkpgB2cn
fIB/dU7IJmD6O8CLESd9zn4kpKysdIb2YQ/JGc6ANjbnqv6uZXpqKkwgdtDvytLaE1+I+TvrsVaj
sI9j+h9MRCud4EMfxF4HOYF56VIUfgnWURxsz9sZC5VsFipHXl899Tz1m0Ir8O/jY8LbtFI4M1wQ
/CBxAUvJUslbnfzNPHQBlOiQntH3Tx3CK7IcPot22WW62a/BZw7oDkW3G83oBZdoTpsu8lXdQ/fU
ymdGqHjprPwV7fVhDM1dOiBBq5ffVo27Lcneujz97mPjxlospHYSb5Cbcgqb6cMK7Q+P0Cg/GZ0t
8W4op9uSCtLO9t9WIxTukJKuQkvaZPY6nxcGnDjSGvvc03+sPJ3UJBAVPvi1m2fme8ANP2beG2xe
z0GYvbI4+pg/WQ0hihIo3jEiS4hwVnsYHXyYXokrnewWP9Lci9HW1lrYOFKKeCPDCcG0U29HxzfL
marOfddD47uc+9dl6bJ1YWc/Gi95pW19DvHVNOsoJxtgbJufsyYfQAjeNACIK1vP8FdMuNArJF3L
eLEia8dz0toR0b6jf3vtnVjubJiqVmxudORMO/xOZ2GiWeOxvzZ55HB/EuZij0PKs5bbpSlHHTwm
HMK+oY5zYSmMAa7BoOvWsS6RYGrZPnazfM2a5LEDj9jUzmdhygNmAiTixAu3ckKNFF8H76CjFfFR
pCtlnUrQLQH0QG1Cf8tiOXxMSIHGdoB9TKuus8CWoXeE+tB6M/c0tuYomOiTEELcs/nb8JZzjIqM
cvhhmrmX0Buy1SLlbw5/ehmejUSPOIYgNOC+7qmsZb4beKLRcNCFdpLQc9P6rkT6K3WsX7OcDjSN
+xEUkt+9jxN6eEJ7njqR/dAVI6LVuHuBrexCINnrnO4Rc/sMoNsh8qfN37umizlcke9OYY/PPMt+
ikJ9w0VPr5mvQXq/TWTH+DBLUZrkdvBk8RK05Ym8FffcAFdc97sYMb1fT3AqQkscBq2Cq5oO+qpO
k0+qSlBFMRhp2bAFLBCoDSRNWovlRwKHc4xyejX1y9ZmuK93M16YIlq75vixpOVrDFLmK1mKaJ+x
z1sZ5Jxy5HaEhLTnpeAclHOysQAacqKPF9sACjxmbHiz6d3UzIdeAw2UaZCujD9p2bBomnvpt6Hf
T2igdWdgz4dD+FTGnb6FIVOcvDp664w3nQ3i2s2ib81IaUgXyrPsl2Hm6Cy94TPP5vdpTOGHRzw2
XF11uhWR9Jh6ctY2OJMNuYLVitvyx1jrz44ltFUqI4w6dEdBWAYreCkah1WNpA259cpuk8gvA9sE
i8oybm63VD45j9XhQXrVLdC8TddwjHRp/TY0LxHYr40CwvuD9lk08yFcvHZDitF16kYb8H/gMuwX
5dkGed1mbAadJA82Mao/2JM/liirtlpNYB/WkZ59fvqtBJiVsDS2WSkrCLxlC/p2EQ2vCLPWJIi5
5AlqTxY/gG/GZnxwPYLkDaoZaw/6WCNXZflZTfgBQoNoOkqQX6B/OR7M6DTp5mXSh3XvCuEvg9hG
WvhZZwWK5Nr9WtguF2EbPA212La9fRkmIKtlR4smay+GtF4zgsv1VVDA8ZJIKEXM+GU2uncnZ0ki
VVQddLAMNnEqcKDmW7ttp3Xr4CNJW2x7kzzbWoKaNUJjRU56uzJGxquIb6Tf4DT1K6P/7lWj21gf
ZWu7a8eQGWXJ8pvTpLtgo9m2Ez76fFnH4g8Ex4zfM+MRD+4pGAPdXFmR9MhF3OokYYKGF8d54VXA
MqCd55hKNHOfosKb96YFFRsGaUUTneFa12k1+qjZ1sJJ+bpL5gLP540bpB+DEcKByYOdKWiiLZre
5zLd4a5G5bWsggC3lRs/5l37i06i9AMXxzG9+A8PbM9msiJjRbfQIkJ3dz3SQ1hkVbcXCwWtjZNX
owhLA37KZvizNNF7biY8VwYEyAnfs1ERciuKRDsmGaf/nCa+NnhnIeCFeoN362STA5aa/nTufK1L
3lQs1JmeGWR74lHADo4fvDP3EzMnegKGk7rJDx7xn/OgpUuG4w37KcUdFfXsnA56VOIdihYYXLiY
V1XXnx2GnkaPXalCr7FtxhoEp3XL8rzym6i5WBZJFePCfq9Hf2luheiY8ulwx2xDd/xIT65Vh3fa
SNN1OOaoWxAf4UHxOZBCYowpFG2UDX7fdAWv27vlUGFrI2hP1yEkZ4QvNxODhT2gB4HSBU9GCLJF
hw5OqY0336uh0epRtwI9+BCXJgV1wJmZ8MKUSxUhF9TKFUjiiJBcHpW8hRZdTWJUYmg+FkjYq2Fl
VF66DUg8K3TtV2lowU53gRjHGROOKOe169EJKCmAjw5xvdgimU5aKweYNXQAraB6w5Uk/qQMrRjB
zfWxsap/X+6fOlVTERQ5PaMhQkGIkpPwLUVX+vthrrfNdizLZykG4gFGRODZqkEaxdQmRLBbB/bk
zyqGQIvb84RVb5uEBhwk9aX7JVOfDpZ9cnor2lmKlPTPBWDWvwMMEJIvKJJGFNUAzgdy7Y5/P2rj
//60zOXME91AnJBP+bHiDk3/fqjZdn6c1SXIAxDq4xTSpQb58X4R8f/+6P6pq+f8/4Pvzl6Kgyh5
3lQ5oYQUz3x4v8ABwQ9glY+WYkulCsuU8HAj6YhUbINAruP90rFq+PtR7nqDvrl/0S3qNuNXx1/K
dKPmG5o/cnXTNZEzYkOf/n2xkJAfk/Fs5pEgWsv49oiaQ7aTMCpDOi49qPExBQeyVKE1fBMOy4Us
mwCNFYhw8hK5T8t4ORgH/dg4SKCNcYEZoV6Z+w98/4hShxeBhZEm7LXn9D43EUOz5JgGVn9MKQAd
/Lqo1lbjYL01bbdLGVGsnJlNiVlW4BtS89imobV3B7iYgBFOo+BV12KgJ//8ou6/rfuFpGoYVh00
j9ww7HMa0DZZk53uHG7HK/6HBS1Gi0A7GELcSoZzcaOe4rJpipc0HC8MU+urXpCgq0+1cblfEMbK
Al7EZJkEbXBHd2gbMFMbHk75yjjlTfYlEA5DkUzpa9WlVhfC4wgi9RielXqOesFGs3z/A7E44oLa
v0Wi5i7IN2BsmjYH1WyX5uVlcmfzwiyFUd/CP7nEY8bxbmcXQ0IgtGpz3QHY32aNB/Ejz7PLiGFr
L8KezdUcw7ugnrwCGRoZbkJcLswyPTfxcInn7G0czGwNxumjmwAB5HYZPkriBR9rVhiXpWYb5jYx
xlzPeqjHpMG1w5AzNNiHkBeAOsKdBTQFT1wbIG30yCjRRPvSJiweQ3YX5/sFFpu7Yy/01gmnPltR
RW9tMR4kHRkifozlxuin+jzrU5CtsSz0x4ICoaqr9mUq5mabMnCkKnVVuF/xQ9gapt5kvtRIHo/V
WMqjHuJPp4fMiUXTyuQ/H9//xv1i8aBZh1U149/BHJmAbz+ZHgmlHp7VetzZEfBPJ+7F34vx9+vM
A6DALMxm1Z/I0BSAtATPU89pL1Ff5eeaiUAqBTL+MbvmktRaratm36za+EEwG1slgxNsl74de7Rc
GtHrHdHBWecs5/ul0MoTktqYjdPcs2eLUu1sWeNy5kFNDkQFPp5x85AWy1mPk3krTOcPq7BxbZPT
zQQEOSE8Tw33nN0C5ify5hyF0CpxG7ZIJiqqXnW5f3S/CGNIQN3n9NMNRix1cVlKrZmyjAzFAadW
xdaN3OC0EDaIIBIAfKt37n6q7F9Tx0CR0hgvX1Eh1paAmMZRPojhyyW09kGbYMhAIxvXZFk6PJwH
1ldhkt2MBjiEVtNnCjy8ey2VGo+CfA/Hd8P/NDrrlPBodgAHkO/CPXdsqwByRKNdI5OLzF0mcEQl
vMNnZf5b/6mc5LfXPZd4Gl/KVst25YwPCGyOA/OWvfPaKKfXnGTVveak9jlbOuMsN7q9MMbR6lQe
qGa2Lfz9Y5f/jUdpyjlSOpeNnLLk3Is+OVvTTDHlujlDgDYuwwOp1oY/Q3gjOo9I2oXOkEV051wl
S5qt26NY6Vmm7ZsROkdTj85xpGSDyZHssM4Zq8XWCZVdzO7Qsvydg6bZOFHiMSgbQ1BIDrB1WaeP
S6hPWAn1/A1AxWloGdonaP2u3kg1VIS5eXQGHBUutOUVwc7fZc3uOkzNpw6tkR/bjipW8Sux4r3R
7XwZLcthWcXh2h4dLMN99sEk2VsbOrYk6AAs7/Nk08MD3nRFg82ytZjUEbP9qlmSTYvcdK0Ij64K
oK2X/i0lkHIrsqTkbaP7HqpvAnyknyXZs8Oxv2PXsU1L/ZXOuMeAYFJIjTOe3MYGGTva0dbsbBJB
SuwBeRx+EVo8P7rJDa8s1suwSq7BnOF7nxLSw3LnLc1hfUQf6YjEIZIP5TgwxXTSt1yL3/uoh9+F
lG/dI5j0MaaBeEG4sYIpH+61JPUuhsFwAEw6QryefYUhJaOQxBdelm572+QUDobIx1uvNtKczhJF
8rYtYSnGWrDXB63YQ0T5moOkvuiShW7XaoewQRGhtbuOaJpVSyiDL+z85g72vKkFxLlehawB67/2
SEd4F4QknjCFJWMXoQKR7QRFNkuEwprdmg6WepOYuJwt6X33fTN/x8F0YIbVUjzouzEJCQ+zo/IA
hOcgXEZ5NX5kv0AIdfQCBpYY6hakdOYyHgsXCu+ol+NHAF6R7enOcaX9plZ+C3zvXe9iSx68BUAa
d/KhM9o1plEL1USePjvwGwxnsR5Kd7TZLAH9bXomN+0yFReEsBAJSve7GVILkoJkmtAfBjYirMMU
K9UIN14yFsCmcE+ZZXF1Fp7NVlRX+4Ka53r/2v1SlAAFQlKOclfuCrCUGzvk+YQtUwI1wXOfNCl+
aNRddg5mtgFz4Hj1JxudAcIuiDK019/RxBMF7siQ48/p0Mv5nqtMSGJ8LtxHfr0DG5aKDHTpTZf7
R/xo06Wpn5vawDkbNPsS8LFPGihmu6aHZTuJl2opEcTkoeZXrPXWsx2gIVCX+0dM335bhultJe+g
oN6UGlFwSAyP1bQAccaVyWCzg4Ah8oIxHHGrSzCzOJQE+RpkNqyMQceexfJ5JTxveYTx9cp7t3Zd
4Bs1FsqUfI7NkGfwLqP4OZ3Catd4hXOiG+4wMbAGMLuL3oE8NJNinYaIP1SMXIPc4dI3aXdZIGte
eoxvu7wJPzGZhpcZ9+2adikntnZcFcyfwEbfr1X+OWqN/rDgGQuMkum7NcRnOA4kzJTkfmm18Vy2
8xO2JWdfs+5Gp/Q9mlR9ZWddc9Kbxh4CH3aMS6mnmNoZj4SZQOvkYvAZmel6ndjJoowItOJSleSg
tkWwwTiZrttc+x6Iq4gX6yWhAQ4ss+Sp7Nb+QMIyCLsnJ8fsEFXpaXCRA6XkS1hmRzvOlm9D/NWV
gXGw76VHAWmwScOzFDeptZ4AntRGOr96SBAI5yhg2pk9puc0w73BgAHZR4zOVCSnFP67ReTjDQcg
e90yN0FxFcmaTkE/y550Uyj26aPTM6lg6LMT0OHoR8hKY0cWrsYp+iMprY5ueA7d/A9qAMBU6vfQ
V1Z30XrK6xYLLpDfiKWR9suT4qtCi47nuzjqOWBzr3F+lIF1shYqAy+wvA13TM4ic0x2/3Px4f+X
7icPhd7/y/zEZPUT3sd/aw///if/0R4a/7Ic22RKqElHJ8Hmv7SH8l+6qbGGsRkn6TYmpv9Yn5x/
gRyT/NvsZjwbR9I/UkTjX9iUDIPSykFXiJnqfyJF1B0HVeP/kQxqUyQ6OK+IG7U9TXP/L+9TXMee
hwocjt4svzCnZDvZjtqjO0uNOPgUALvTGyunU+BEmcJgbaMnDScfq5noAS5D+FjFSb4NB83xYzS3
/mLm3W6umKLdLxym7apu6+5w/1TCfibzkGOiDAbrmGHWOrJZZXDzz+d6nMOvMNLTP1+Kwp5R7v1v
ZxxHnPrSXKeere0Xp9GO6NVm9Bi9wWGRD6comcQW8CJTY696NfJxRIS+5C/TLJ4c7RDwfZKlRbmw
Jpw1hEut7fNsCU72SPWazKZs0GmHFH0LbcH9i8pXwRjUHp7bUt/QasZwSPBYWVVIF+TG1o3sOc6Y
3BseQ7ZGV+Y3lBNWbt7sJYAErHUvoZHGOGdjdqfxeCuLaaSeGuAZWORuGdGycdM+2YOaCl/ywJ2P
uouGhebO+qlDv17FAcmMdtg+a0NVoc5I9XM8A46onTw/oHw/DKqzq8cBiZbuHMixW7bTeyAtDENJ
SV+YtM6l6XC6Rg7iwn6wn43wyXD75L3TG8pUOxy3UGBQuZf1F/GS5RUrJsRsuxGfuhZc+yhu3np3
/pR6A8MUhTqWbxICMrO5FrmAgOnVp3YsPQyxFXzlQsHOq4XFVzi5j11nv9bFFN7qwZp9JLHaUzhx
dDdl/jVmRvUo48FD53TL2au/eRBTqGjngaBA52InXbjL+1xFQjR7RumUjmnO0r1t01Ok51+Jk7oQ
w9uruZTLqV2qz2RqON+hj/IPZDdyw75LiitfpinaxQg31xy4uxm3bqf1D2HqPbIrvra6i+EjDbcl
Tufrj2BcXhdJ/KbUU4ffFcJWTc+KXeCK19w2d3Cq1kveX2TQEkdFnu7K0fvPJMhYkkDyguFEkmVe
2msQFG9SNwhFGHUQmWTXRy7lStpvZxaR55lRHXFGpnUASuxbRvY4TEIcDTnvujQk/quKUxiilARV
HMVbl+aOkKUhenDH4UWa4XUmb3LTBp3qHFue70Z3cdUMaFq0wE/H2WRFxqjIDpfDLCJysHUKa+HF
jwE6FMDdTdcdMQUDUudJyJhx4tPkpztmDu0CeQRtvmJXPAEq/mgr2l06TkSxZP9MbdNthhTGld2j
2GVkUq9Ct6pOw/RTQBY43y/lAgb0n0/vH6X9yPe4aacg3dtJWp//uTB37zaVyrU0RQp7FjDFpadq
XXfUbX4+2/reIeY2pXtGZMb8JPVKeZYe9yoz5JCS2yweywESRW2XWPGYLSFsjnfGLDfETk7H+2WA
yXh0wQxCF4F6pSVojqmcqCPAavz7UlfiORGG3FaFS/ZjltHK2y15JQwUyBB02JhTux4lRrVdREyX
qp6tF9sg7niyrZuR2Msm7IHeAUsNn0wPghNjBpUc6QjIj0m2CBrLxLlV3sJgzNNeRyYh56aUu1pj
fm8R80dv83uw62k1cSSRicbIUpbjS4Rqy4krSh8VYNdPojlrKZu4Lk6PTtHbr9NEd505yWeRmq4v
WcSeu0pp88gZZPEhuTEiJ37kJLPw08XVtW4LAxsgymQnmKJPU2VSLpINQGU+UlE8stbtTxFlCjHJ
aX0L6BJDF9PRVHjhe1IR7OXq3ps7DSx3jX55iNXYfJp/IqtnMIHuWnpoD40CNLFJXPa6D+PqYMAl
gZSISCqQN+66QzOG+8B0k42xDLccHbXHcKsqQXPU0/zZ1d25cKsfsd0867WB4cK+xA7KPOzj1soW
1SGO8bvn9s9RTa2iHOEzRXXPWwThgYX6vEbLcWNPcBsTcj4Yx+0cD6gSu4ZkFcQ2xhivOUprEFep
TDxkEu0dzfqI63LcPrfW9N6IEOZk6xwSrX7WvFxbF/yu16zNzx1TqTZq/HaByhy6o7cSUomSzDfp
aF/GorowTLt0iXvDxlef5HG6kZqd+00Ta/DV/gQue1VkefEqN3NaXD394UVA09r8wWQFHuphv04W
UhkqdN8MSFej3f+uQWDuh7OtuBL00olsIKNNyTqA7OEsP2MLpEtf4ZZPUj1YZcPJaCIY9WkbUlwi
MeelUpkw1srzqrdZJw/AipAKgAYjWqjW/qDRan+agMDb0JErXRPWNmbn1uBteEgC7QG0CCQztd4a
6+ocQnwrK/LvyiKdNmbA3qwSikqvSyz8K2b5fh4Cj2dcsRzwSaKEadPXTJJJkhpkXJDfOK/cMUIs
zIxlH/J6VtbB1Kros7O5p5lwH6dOuzS6rWKO4R3SxUAqgZDSkCpecqhMGJLh+CafwygOFjMtDa7U
3m3yDznYP8puCnxbYP/Vc7FpZ/HRhREa+/Dd9tJ2U1g4MoryOgQzkvQMCxVIDxwYHOgQ1koEJl5O
WrkgDspsDx5rJ8xs/BpD0gRF8TsOEip09ill9abNNM1GjOWP98K6Q5kDkw1dqd5NnKuhDv3IqwkM
1d9ivbPpYd3+uWJMZTgi5B4N/3QSZzT7j+iKdIBopnpMX0ZlTybvs6CsAfxspErPZa+iKSINfZo3
DmM62FfNQhROpyevpSWOE0pdVu/DhaHzDdAQkD6r3o/xQDhNT5INc2IG5MxKeJzSsHqHVHIsmvYD
Vgi4ReQKmMfGYCYATpBESO7WOTVQnMW7YEIHgCBCzmiuRDOvInP5A+eSMZI0eE8uyUPcFxVP8VZb
eah+xpgNRBo9EhayJW4YKB2ejQ1USkZcaf4durR4GPTx0k3BM0xV6pWzqQ3fsdAoET3g0uCuNgv7
ohebI5DAaK1un/Qq7p6gj9ZguzyOtnsJm3fWnohYLCVtzxsvS+pzWpK/yIFGOKCiSd0vI4qPcwmC
RngwDiea0XqufutxWcGnwdY4882t43thnMtTaFrd1Ql/IiZsfzRAj57cojrdP0uI615rckHhXpE9
FfY/2JDOJ+RSO9pOIDmd3h5wAW/nkgmsXi/GpVGYOCTPP5sxbbFSktLJ/fdoS0fswKTz2ge1t2Z1
J45sln7i6UD4/6uW5bYtUM5pgbO8BQlkmYp0QB4M4VarNOc7hQlsxj9bvPVfQwM2recZkSagSjhJ
/pAge/WqwfUZKLMuyQwWdA5rPg2pf48IFcxwz7s+XH6HZGMAzaGCjNpK2xm2gs0UU0UuB3k4jiSd
cYAQn00uRp7IIPfLDNKtzJcYkU64bLReNrhH0EWbSiE9IZUmNMlb1Uo9HSgd9agU1eXMCS6UyjpW
emunu1V3/bVSYrOkCf5eBqXTBgSYINuelH6bMbFSc5dK10154jywpXXIwi0AzVM5hxM6cMAu8cVT
2vDRAKA89SE6cqbpEMF5tERefvrnS0lTusehjjda18wQGh4SaaBNmClsJFkFdBCICiZnM2OWvEx1
IhF86A/kftQb5r4EQTndN1VI9kcuV6MZRyiUyfjk4UTxbT2VD6AvjRM27GZDjHF8E8W4S+JwQfBE
1o4TEB0QVHnkR32gQgMmfWWCI9tqafOkO1OzrbrOu0k6/bqzvM+OAmLVeCVks8K5oAGSDL5ng1QT
x3oROiXH4F4ASfGCpFHme1X0obem/eiY2nFC9YSRqLxZbrBq7CKhG2jeDIB3bFemh3AS5qVtyVIu
TmGHI6F07PcyNNOdXdk/XdcpEavjX2A01Ck/QxQgqkLDvZtGvA6Ocj3Myv+QKCeEVJ6InrqtwiSh
gLUAFXCmlvtMuSiwEv8B6MS9h7/C7m1kOyWugEl5L5QLI8aOgXrcZo2MQ2NCi5CwoloTdgVdUfk4
dOXoEFg7mLqD/fca5n/IcoKEdiSK0Ifl0w6SIeot5RGJlVuEMp7ZWjecymWR16KmuyWVB2wgLhNd
+U0AgrnKfxIoJ0peN180MrilvWTfYcs6ls3FUDElVZEBZ+dgnTG2AEpC1orVhWHwtG8xv2g6LphI
+WEs5YxheksFqtwy6E0LXygHzYKVRihPDXh1ilTnMUPiRXDNWhIV22SO9paWtXG48/VoZKlNmpLI
LMwL21R9FEQQnIcMCIaRk9Nb0oqSxkiYeYNTvhs7XEAx8ogGV54ALHjU4Vsi8sE1tGAfspWPKMBQ
hE8xv8CMfVuwGgXKcxRgPrIxIfXKjVQqX9KiHEqj8iolyrVUTfiXRuVkcpWnScPc1CuXU6X8Trpy
RFVYoAblhaqVKypR/qj714ls8pRzSioPlVRuqto0vZ1XFCyt7KF6TlEoEroVXWqJglebTga2rDjO
qwfRlf2TXUZEDzi8U5WLK8LONYz4uiD9AbfH6RVg+Ro0vF9CucAChturSjnDUuURCzCLLco1piv/
mIuRzFSOMqG8ZalymdXKbzYo59l496BxxlvKlTYrf1qlnGr23bP205qa361Nrk/0HGHU2dWhy6oi
7IvDFLCNg85gfGr16zTUe6vgZy4xyI3KKddhmZuVd85ULrqww0/nssdapQMM8tglK64xA+yOKbt3
SlV+c+pBI2cC9CKdVUy292BIZhUUg6l7hHUf7YRg79kpj9+klzAxNO4n9PlHmWb6pa2T16aa4w0q
T952qJmujnKQOGyRYuUlLDSe9KnGfYtuUrkNSXbeurzRdyXGfT8iGpFzkiyMRrxGEceVSOR0xJVK
b+tkoAXax1l5G5GMiHWp/I5sUycgw9TuBmbIGlNk2w7GOsnGhpNAyDV6fXxzkctCy0JKLMxQO0Ve
eYCKP1BnzGtE5P01c836SEwpnAkwhRg3fy6WdtC66HeYhHI9Kxdnr/yciqviO4hYR6yejvJ8SuX+
XDoGv5ZyhA7KGzpquA8xi7Kp7Knt8Y8uyknKWQrrGW9prlymQfgh0Kqce/aAG5FoIHhhzPply0gL
986FZy6I3wSeizFfLC+4IUxHS/u/qDuz3caVNc0+EQ9IBkeg0BciNVmWZFtOTzeE7czkPI/Bp68V
rgLqnEajUHXZwIZge+dkSyIj/vjW+uTS8VvIGdZavk+o8qiKBcxqRGbBwTKCVUXH6t3VVrRsBzYr
DfjZEZEKS0UWyUDL/MCQ9UQsiAbymt7MMfj8Q+IqJldTD57LIRZx4HM9rg+lInhbAcs7p7MfkH+k
NQLQd1TErw76i1pw2QIXGut2qliJzAI7GUuhlONrt0hY8XfFc6GQ4rK0i5tJhcvGmb373IvgHRy7
B4xs2we4/UDg99zW6EUIdSTcAwXjZVsNmiM1co4nct1gwKeIabSpxtIr8+lWDaqbyv+amFwLNcIu
1DAbhcHdpMbbkxp0s6Htdwmzbx9kQo3CF2bike6gKe30PIBGUC94GoRsXzuvKGs5AK3WX72/0vIA
+fdOHBAy55agD7XJJzh14Qfzaoy7xU53XIjFpSzKIlSiUUfr04efh4pXUzFb11GPb4h88lNLAu1h
aqZ6Y3JpzKL4MdKa9Fg2WowTj7B14zWqFGlY7yzU/f/04KhP2Tf3e1HMbxZpy707okghKxsaWj0f
CpwWy0ovCjgeZ+SQFXPtcQ+0nHRbLyNvii5hgLJU76arU3tTDFFI25QZzjgRHnotHG26EOgDe3ab
qL1aA6fhvFI62j04XXUsjIq5rn930eLc8kh7Ql+jv8wToU4yl/vFSCPknHQo8qye27zYlkmO0iEF
25Ivoi7xWS/V1c8ZEOn6hNEErRqmykcBSPyLKNLN0Nbs3FZcraTBGcfqPU85c4lem6nz0BfQwHxF
e6r76543Juve/sZhjRc0A/scyI0mpLhN82S9qzn72s1mETRJLILK0urdaJH8h1JJQ1rB5qfY0dIt
jTl7qlx9tPDdJ9ZCJJmpaJ7ijOVxwxao8bTsIVOqPYLKNxljEV90m9lflf72BfQY1RLUE8EkvRyK
D52qNqwX5bmhGWEe0fK1Zu1fjHLAm6M17q1jCBHQXaVK01HGk0lhS5sY/qXNQKs6ib+jswnAVTfe
kfK+GYFH4iELPc8QzxPeXqreymonFgYxZt9t2xxYNMrkx1yBJww2VyAGhNyHJp6pNOpLhsPerz5q
HnJut0lKuxlvJFLs1YeR4gdfSIGzeemyI44haDQonV2TaNrG9mmjK8uWkD+Dyn1SOsZD1+gs0hLj
gx17z7bjZvspo9xC7ItBezWb+G5y5j9eBcFtzhoYN2PCsNacKozk2R+H8v7ngW7gZ5oorO3EEkHr
KOB09JSuybW4poxVX/IEXi7Ka+vklTT6GCZwdmR+Wvgy2IS6dDlV7CAS1+l+seGAjVryJ3Ld/n3v
2PJsSwHvLgZeYVFJmeeiCn3XsBaj3C7r4PJCzkhuxpO5c/jNDDj8lwnvO0XrBJJ5jtOlMHZdyiRt
yE/kVEPN1+ezKAsOwGOPC+EKoVE+/ODW2NYIlWtefV1Q9F7k0CdB0w/PXrdoW/CeB1sa3tYUzc2u
uNKaCAr0Nn1ppqn9NYyLgX9rvfNqyDkHt8k2cWPUucxEIXDIPBSARepCQnq9Ra21c8TX5M3uqVk6
7T7RRATAkXl08Op0OnnpwM2+mOTOpxDsOsXZnWe5f1zZxHhweTALPb5Cb2q72eP2kwLyeGviXCGb
pmcGF3/l4FnBsIwfE/UIrhftKpfvyebuLH3XwwoKVgtSt801hoOOh/aJ7R/j5J4Rjb3naPN9ZHt6
R5zjWkqUT9h9KeZ8MWKB6F+3H4vSoYxgHCB9s/aj7FkDpcv6kufAfsaQX1xK4DmC2pSyvCvT+l3v
ik8D/hOFBrWKy59pscj8WP4jwoZLPgodd2tI55O5N6h086z+lWLtQ94KNkPWLnZrUm3Ozs+bP2uU
sF6XJO5ZO5LTZf85tl9zXTlhshKvnqgFWSLtr08DDTXz1Smqbd4MNIdsNSLYhP3eqB+Mmdft8L30
tDHUp2iNljApupMdayR6MIEaLeVXTfUbG+2fYkxvXkZ4b+7Nx5FIhd4rgMrnn3no0/yKLuHcuBUT
lJzOC2Ao2nAycvTzZH7ZQdnpAHI232Fs8VSh7t9bTUeNPTsYEhhfsq13kvEI/ZZx7oYtJSOVVVSs
9dxx48ZVvs2XKruUvRjCCBlt6FpLdvn5mp/CE1W5TUS9buUdMNNyZ8xMpqFoOQFSDyWlgru1p9cm
WRnMk9oZ7uKsZm7P1nUJY7/8mNhV3lWFKnJUHzmj/p8f/b++lpDDbTLV6msnN6ZtK6lb/rBZZNaT
txj9c7u2XGh13TgRsRuI4jCizQpuGj//t8w1+i9dCLM0c+pzZftI1ak60p15eOY6ODzjqHtM2VRc
fj7zkRew30A0OiSOed8UAOUeHMtucZzkSYpZwHvM7StBnGxDEWPzze4UR4U1JkzXb9MU+0Hsm8lu
7AuIphbF1l2tHowqHu5ap+sOBnfekCRB+UZASu25ypsWLdODkyYfP18edAe1K2tqQPi2fIuVPrqx
zPSa17H9LEW//fllRU3dcpIB/jIOPaRWj+Zprvo7xgDaUzsnw15LCP9Jp2cKOE1ftG7vhIwa5Ho5
Tv/qd2rm1UMlJo4fclqPEqs7S8upsG3w9WWkSGkoeEI5vfIH66VYUvc6esbbTzqqd/HVMebEuj91
1Ss/HApvALJw9jGQMbkEmHN8+3ko51WddRaPP59JYzJ2dpdPXGa9+NYSYrsrzXK8c5uZDFtqfIEj
u2fUaKAx09zIu/99NuC5Lvnv3/5FX/p//u1flEP/s/jA/0diIpc3438XDQhqrERp8S9eov/4Pf+Z
DfD9f3gERHSfFICHy9S1/ykbIP6BiEigRhWcgPvmP2UD+F2ub/HrERLpArHqf2UDrH/YlvCFrhM4
4M8V/6tsgClM/qh/yQYYpuvxl9v8qahYPf3/ygbkmltSr0y3g8imNbDtxXnyJvfFy8SzK5LiplKk
G9Na3fOcJfKYslcOhMlqykrq8hh5S82Kf0oou3UnEnK5hl++wOpsrR63758PqbkrT1z14ezVF3lz
zYxJ+vesN9LnRD30+2xJKUyBGgMTc/+sbkFq1h9I1ax98ajpw9851oISDvStNfeynTg9RI53HUeg
+kbVbBoY/acllVtXsjTGmvogF+mdswKIXp+OsqrG96jAL+2Zw7z/+VQwMoR4E5vRGwq2cq5G+bjz
7vqNDWAscQ9wSyUNKtMgb0R9tmoq+XSHpVbqMs5gghU6bs3cdLQf86leNiV9DSBoaPn5Ya83Tlx1
17j2BDZe8MS9NfN4WCn5DZoZ8lPL/EvUmfrB4kAez+RKT+NKW93WqGBN5USRlEeqUc+xqw4QsjQC
rZmnHwcv5i8hbcF3LjCZ+7hOSTYixBNgUne2GJObQ5oTrmZYkKiWW3cc230+NGeuLugvJ0uROnSq
WiC6qegPK/QAIo0vufAVe6QAqfcb/h0K5445z7/ieH1zNJdQFBM0UuReBuWLhk9V4uHWzj+JU6L3
3FaJKrzXhze8sTVJ9R5RBYMTOhJoQVx2aZtom4Hq26kxt2bcSnpHANj7odjrzsJgK6q5NLsclg9u
fy38mkkOmenZrx4JnXDSxpHXY+Fpm3nE5MjrwEHutFmhvre1O9Fgjbqa8zSXKUHEesrIZE2ftk8z
dYUKnoHSrhBFg+wB32nu6yeI9nbjI7rlVg6cndr2Fm/Dk1sZ3j7jxTBSWUpxSne08uFrVjO/shn2
hbTEdlo5s2qh4bfR7O7a2m0fBsuqGF1gW+HQbgkHZklOdcgJB6Pwmp8HrXlMUnVANi1zWFnjU5tO
w67llI/DWFkgX2j3DTlg5rjE4+oUEWDGTT5oWVNs6BwI45jGqWn0ZzoosvTUgphTCeckp5Ummo3s
m2WXqZ4GFkvaTOlm+UERKe6M7IHlbv7IRejQFUP3a1DdDYvw5+0IjbjRe9O8xRLpkNk596JqkcFy
SuBnzVZvXM41LQ55jeFi08f2G7Phh50b7S8zX0h5IDbhpmQivfDMZ88sjmTljnRuyue1y8Q94qYW
h0E+vUNUeuyVXHEuY6e5RcsMb+1gSxChLj1xiQa/f1y9enhEcxZ4rHquP1+azRhRAKfTVjIMG89j
2tLnqAycmrh74UaH2CAWuTLcO/IGqjY4X3slA0ET5ImHkn3c46y745YQk7nTIeV6Lqk7nf7MrVSy
2jbXoR3pAebpXUMTxHmCfLnIjn2ow7nSsWC9vFu95a9WJyjmpUMAb7GsANkLx9uD980Lsdh6TjE/
axn7lC7Lxt1YNOEiZH826eF6tJzsL2fu8iOuJMVdjt3CjcbEiYVMrm0pqkBUs/XA+tVWVeZQlFP2
pXNgHlSylA9GU0eHujXKA+cz7a5x4vbBmz7tthv/dGOLCD1bneeMStWdPU7KIGp3517vOa+m6je3
59fY8W5tM0/fbfNb1OZRrE79yrSopJ06037KxNu8Kp/KKd7Kgo6w1Gkxxeb3MtaaPxlrRSifMroV
Ze8wenSWu9nR2UdW9b0je3BokQ/YTrQ7LhjVnygeHjnH915bAkWh1zIlW+nwqicmPYspoPLMFvtI
V/CU6Rnf45L8atQDfUwbVHrVzfaI7MZp/oIan9KDbuRsLtUoYUmpjLcNjeqm2c3vusIodhroTJN0
/lakrnGkurRg1OY/T8Qd7rWFavFV0yH5fNHve8+iORhtaQXwhNhmHbe+x0i+XCkNnxtxT+0H59NZ
fY6qJt/1aXbN14I6YZl3NwoUg0YMXD1sszn9fBSxAlPlsjMyhrLfziNmN6Ck+NQvVRn20wpSrtGe
S5K83vhLFofaOC4PYl2Sh9IK27morz0VJW4G82gmJWF7Gg4pDkAFxJ/DQ7OCdnbUuzV5ErjVKojH
inOCzD+w5opiQJl9wZWjQ/L2rCijncdueFN5bcutaE54Pgz1ris+U2u+dqv/PSuXZdEuSMHnvR4P
DCg166mLOSJrGB9jmQgJlvWbtY8wsQIdrLp7qCf3NuX9CC9UHubMzPZOUy1MhlO1pTVeqkGeOBO8
+HZmB2v9ouVUFrv8boZHQzB43d8SMxoXG1kfYt4BmcfeoyIat5XpQTcphfGKFENi5tF4StiEtpH1
aBV83+2Y/zE6J7nPygU1rJvXyAYpyRkZShVZ+d3TqaAt7fSHMpF4U5j4u5j7PGWOoW1nBoW7seHV
3JW4W0yrwrC7deYWpj4q0pfBzA6rbz6MQ+E/sesAO40suffKctxSdMTRV+Ktl2Jd1svPR92CRNlv
nG5TTtFT2k760cISM7TVtK3Gjgg1pQ3Y5uZxz/HxFkQI8K2RSegiID8gh51IiuBHLCVt62wk4q1p
2NqF/YeF3nSXmQzbvcpAIq1KpVfXIBnJhZHgyNTM/aVovZENo3FmqIJdq7X8c5ss7JMziAS//JJl
SR1yUqQX2/Sry7wAuxpvXd6OXxzvUbvmdW+c6L5SJtUTl/Hwxsh6eYpiztcW78nj8BC9ss/hm5FP
iM8X7zHzMj3A0d28aW32KbUoJPeXhvQIIVwkcz9k/mHh+4VC6E+GjFteL4n+4KGY/MhTh7MSKchB
5nAueDoUDCnozCGIum/J7egk7Qp/xqPQ9WyKPTJ3oD04G51jXDKOAdRtiY2w0DM9UltCGCO3L+zv
8Vp0+8wc+8vctVwPXVO7Sqvrt302G48jZ+Rmw1GzE12tviu2ad5DS7ZWtHVg5gzbZaBRP/rNAH4K
OmJQcLbFdPxK8fhOcqUMOdEEHLULj15xkjrV8sICRDIbbtdtudLmMzpoMRwre01sIm0WqwFerDaE
AzMaDqQyjvejKwV98Lfi6JD2CrrGXTeIOaulR7zScSbVFt5Luq2ILTEK5Bibolo74a9sxmFCNE7A
f3HzLpwMXmKuGk3Y3Li2tNCTZ6OQDLPMKg5MbF6cvNcC1rd2PdgnvG48GX61Xeb+TR+EiZeA1hRs
NptWLNqp65hrjS7RlaWtUgIRVFWisNk1GdF43WEGVPMdaxRE3eloO6gKANDyYPq8+JdbCfpacupZ
VY3Igtkhia0eyz/CBSRSbOTzikkbQYVZ1kdbH9td1FhiX1v6NVvT8+qSYKrcEo5j1lFFp/o55VkJ
INKxiLR54Ko+EXPmZzvYy6YhzYfThz2BUZyduT4NpB6DruQFKFlCP+YSJpkgVhgJvMdxb1uEABnA
4mynZnKavSMFPdT6DQkBHo7viJ8g0+se8E5y6lVjF9EclsyTO42Pamuha5y+dOqCbt4nbonmBQNw
oFQ4DZEC0/5ChcivGpbuYV3reO84WIed2nxPMlaeA8WOR8zVO+pJNNq3SOaIofrs9XXZyjxnXVIO
9GhZTP9tVC4UJXCtr9TZQfuw2M1vGk7mmvmynjDEpCCAV+w6PReOY2z9Sr0sOD/D37I08CscHPAW
CLQJ2r+a8ZPoJScRnvNpuXRuTrF14pw+MJgW7EEgL0LBvYJr+mzyu5RThH/RRD0aPhRAu0NK+iin
14rFpquzA7OITHFEMhvxW9xTxDKglSXAVr7ieXp2J+tij4z0mf5JioH3To7nx8+HOmC5TsGpbryC
/e4tl3CZ72ecEVKkKAcORZtOlcAxl5w9BECaSHOyZC+Dlt3a1IMhB7UxOnW/60V2iuK/mXShXvW3
ZPDFtiJLnlXsewwbQRTHQsGYM9xK1/7MReWvt2Q07ZY9a6dsesvt5iokh4Z+rpAat+m3vCNHKloh
W6w4wQV/iHReMJx3/WGYecRXNu+onwm7mLfwxMw/nHQ1gapoDOiwbdo6g2p96U6RRmIvX/EhrHbx
aLMS6xfb3fSu97swI8Qj7rXn8lh63rGG3aJ+St58giybaL1WlsfWoiDDxyGtXx18i14r4jIvS/IB
B4DPXIH8neBVaXB1V9AuN9XRN1mqkbu3VhY0bNNzyfHrTMou9c1vL3K/U9fjSdRO9GOyn/OAI53q
4k8I4pkv8GaKMRThgbAyawyqKPpybeTnZF3Jixp/GvXXcbw3sBMkQq1bcaD37RSMLduStTA+PfLZ
lPn8tY3J5/U0HzNSLJtpKDzCmvUnI8Pb3Ml9P7OFnecIZpamT4RjLz2nJoFHZwLiOAb2oGOMwLWD
aYExuigw4OE/GipIgs6XR9ddJPEJun19K2WBs7xxzw0XF97OdInN9ZyXnVklEEPoiyjMo7+xBh9q
iPLp5yFz8x4nIprkn0976SMN0YhYokFH3Q8lV3qJTn6Xnr5ubeNdjEH3buXfeIepf99mtlRSXi3A
ZNXvOPxWTQEJtU75tdXL4ThMxPOS0j+s4/SMU0p9P98Qt2KbcY9A4nDWyig7FGvDgcBAIyDLyXmj
ESMMyUdRPIZug5nOK5Ctdqmkdj+lKOR0KQThEAIzfmkeoJoYTBvcc2Pf2hLv6e4pCdGJa0k4Ott9
J2A9tsWbVa0sq5tys3jUeCGTei7S8nvR6rdpWG6Mk5pDomPtoTkeAVqV3vxoZQbir9t1bvac2nEv
W2BAx8R8B164FaI92T0b8tHh2swWlfPwEvh9IHq+vk2uhzs2u1h+rQWETjgb8EoqLKp6N+Rdz3Wq
fUuL+gHmKbQw9Vh6dV41d8/NPiFSwc2hpW7Lc7q7okc+mwK5F4vPAZjbE9ec3D40CLr/9M+OrkD3
JLYrx1n7bizvrGy9kJdjEKvHtKjkQYtaBmVyfY6pLM5Nd+trxaszW+eMOPE2MRcEHvVHY+afmA9P
WN2zHWwioWX+JekcxE28N5qVfTWkPIIM9zTE2RQId1JzfDYsZouXR7jxoXbzQGjTxlJn57nRnFzE
K2PGy5sCcbc9IbljVM43NbqQvYQLATHLx9KkX3bIs6+OHl8VoUZXlc0pbQjDNjJIiI2ZF1iUXgt3
DFIfqWELwIYC0kM8GWXUv8nafqqK+EQ91r0qAd4PWvLBccuWSwCZypI1XVYnYawteyJ3XJPAiDgt
HIAe8D0Gvk7kZWrA+Hxr+kA+gIqKDUFsOJ+Inz6rLL2l/XgmIXnpZ2xi0O6bgmkHspHpFejuYyQa
hB4s/x3PXXw07fg2xT2qRvm91mXDlsW8xNxMuZROZqACc+a7MXnxs2inUK8UMcHdRKMfQ5vFU5Zf
C5UK6CKZb3J/vBd1ceGNVNGh2KeoeaPqMR/EV55ztNDTwLQlX8gSg/5Ow/zkVY8515/u+ragpAOE
VMjmIlNCxWO8s7oOt7/HyXM/mL/bNNmlYJaGq+2tsfjuaDBiJSAMkgvxH5lpWqh3CI8QSaIVYLpm
lcz3vQKsrhtvfmaHbTKuONOmRyjiL8cq7nTdwoeDSfNgdva5ivoz52nAEOCfAATsDkYuw+3s46aa
d/Hcf4Okw3137T2vH84nY+Sb+Kj6wXhPViSW+eqTeLbOlIAY5nT01lRsZMZPuzNmYOYZvyaNbbHH
nXka7C+9kW+ttxxmgUl46F5LNOLDgIZnlXuKUc5ofwFMnJttmy+D3ly8sX+Jneiz+S2luC1Ul7Cc
urcipw95j/DuFaSf3Ome82iiPHidSBU9tx66l66Hhm7lW8XP0imwGeQWii6DTTzIIafWxOmtbfuH
sNGjP7FdqrkewFkh4x2RTnLLWTruTvg9ONJhFNBAK2nSOcS29cyJHj+GwcOkrl4gmW+x7jTeEJMs
oTsaj5VB1lym3VNB4xE/CPFiOOaH9d6R+EqXpN3PLN9ATad3u3UIs/v2xjgNEfcfnyMmCj/XwCvH
CuXS+JzOxuuSA3z/pj7+0TbzaPOQdcweSTqGib/8KrLkWK1jHBLI3vSxVJszks5cDzaLgceEH8gL
CF2LElV+wcWOO9vhsI8OvXvUjUSEbQNqyi0e65HVUWeRfuuueouGae2AwSMDW3Vuv2C8BB1rz77P
gTln/pdI6/9CPe0ymX86JgfW/vjhPfSJfxjEcqWrftOSdwimmLyO9LQz4faZE6fxc5Lp73rEr1eI
5vfql7xmqL33DO0QC/mxcKFFSPpcmw39KOtvPW7wdC0QtJVoD5PAO5P1OamQktAaJsv7JP2dczAZ
ajSaMmnFJElHCiGWODArp9ua+H1CKSNt05DbXbtdbLa8bBQbV8CWNAXT36j2+dGJmZPQav7VG+23
0bBSTbjOJNI/FPP6lWigBznJnD5Odl5ZXdqIt8Nsfy8NItiqZvduMiNfGQzUPLsB4hhvJxd0jI5M
f1WM3np3nxDl8+eJkJ41B72kSd3PSKh5KJX0RX071vimaNuujLddj+NrcUlxmNPe0lSRVvGKV00e
yWOgL+7bkr8k3jqj9qqXye+Sq0JA59ybS2ie1QTpgHpilzOlSK+cIsBEAdXlHcQwXg0CQ5tK7122
YDCTxrYlqWkw8LLslhS7yXqKZGZQtz69X1yRafclQ5qxmV3eCrNyt0uH7IpmEWCuTRc30YZraWJS
wY40YuvPAMuGxfq5bRKxbSR5UpOl3GBSeGk9Z7I496iMx24kiZVuZCTuKrvC2uUxIDV+ri3ZiVvC
EtRmyT/R0cTGZZQxrW/jlEXHQpXPz/YjQOgUxtH0pI9UlY2l/4tCxV9pqj9wGj+HLVYzsNErY580
1KMO2aAYCBJY90ZTYDSIQlo4C44nWLpHyzDty/SJbPezEEwMmsx/jykSZVE/ngmdnukHajduaj/2
uXnzAA77nnwtzZU7N2aKSMtkUCdk8LnSfGgWWwO6BCYxfDMyeTd7tmIJLKFRMvFDP/jt1785O3lD
T3lhK8zXIm1HxlGtWMnQ6DWsdjc2oU+LesUJDuOzX13dsVUo/Kto+5NW0t+KphGEp9/ULJGCySYo
axdQH7YpuV/SBWdaB8JGA35s0PsOE15DhZLBihDU1SqZVhpPRDD8wCQeSlr46GRRffIz509V6Z+R
T/S5d2uqq7lEOcVCNYGxPqYEgwOWumq2Ahtpd38sh7dSk4u/I5lWFhkM6EhA4CyMw0ajq4e2E8yE
Heo8GmGLYAXrCGge2iIpufGGkrs5oWI16d+ZXYpTS/q/WlvSTHjmrIkLl7fDU8pF2MLeZddsHWzt
5upqcY+3kc7idHirMZQGMWDMkNuvdjueuyXmJkRcCrKkRNNv0XNGhTmShnFbjLn13rbdQ1Jb7Y1b
dMXxF++PTH1dNNYhydHiVtySIbHyJz2NXiBJzXe0aowO2947UtGdvWXLp+c7d7xbp80gCLDDWORH
CRK5LUWtvRmK2l+GxuVKaMVP5HoQKxXHSLpX3nJcvhJ4K87dLOzY5DNHpb3u62mX1MZAem1s7umT
phzbn38bSAQfuOT4fMudPK9ccW5R6pJoMpt3Ym36zs3lvNe67D7TZvfGxBykiLWVWfRy17Rade8a
xhT8kG/pKryN46zruV9X+0b/2709jOMhWW1nW7b6uqNja9k7HAHRirvghFfxIrjJ+3VhaFGkTX+c
Kh1dTLKmRHLz7IxbT382c53a2Ll6X2Ra75uIzUGjTcNdKmYlESew7uLntqPWOvdjd0dm/2Xo0vhD
r2Net+gIL81oaMzf56+S/tg1LbV3y9TqsMTrg11J0sWL2Nx0UJxHSnY+Ke05vFtAjYx3RWHlXk0l
Ry+UJv3n058H+jrjrRGjDpqdq1B6dUvJ1yeuzA+Jkq8bHRr2n68hWBoP8GJ0Ov38X7ztuM15/SiV
O5j8k6nk7p0kqOfie/fKFIilZdvOlo4bpwhTJYevlSYePgBhvMty1UAhj6H1wNqgOkvs8rHSzHur
iXFeBeevyYYN+i5SSnqh5PRcNxEiK2H9qtT1nDeOwHXVO3eCZTMoy/3PA2Bzd3GAiLIfDz6LhUYg
xjdEB3OKNJdBkfUQK30+HCcbXaXU1yQ93Uqyb0Xo9m0l3pcY+FkMTpefXLWnwtVpg6hfcmRhK3U/
7xSyuajuLKX1x2FhPwB92+j+TSX+13xOygZVBsAq2SJ0RkHAiLqJmqI61DOky45E0y9UoYCYvPGR
JszvVZE1HMesW44oUlrg4W7YtI0kjWBxEkXlaDZ8TqZAHUXsGIrdiRXFg+NHYzIC2bOC+BiK9RkU
9YNhiOkkHNCkiKBesUFeAyWUgQtZYEOZ4oemUdGmHfidYoskkBE13qtijrg07QifMWKl1JnnBTKp
U4xSA6xkKGpJO/ogTK1imUxFNY2Kb7K4Ne11kCdXsU/wbX1I4dxbq7goXRFSABl5EANNNYqeahRH
JQCqaJGRJ7SYL7jy3tl4QUqV7RKOtda96Hp1qqx2ZN7LZ+1KKnsYrpW0TxLfyh5sKQtXe803NhtX
BGvlH6moLwMVaVjz4yoBxfpibv7jYZHSon2k8YJVIWOV3lqMA6DKzFgctJIsQYL6hI1MPmwPuuLQ
VoA0LT5avLKYcMmbC7BWKXItUQybCczmKKqtA8GBcdOB3TQX6k1M2XeFdpCfneZuY6NcmJSKXVXZ
eOGnKr0jVKgpji+y6k/fhv6uh+me3TGlz/781xlqqXR3u6Rbv81o2BDW3peK0zN8fQhdgVmGtvVx
vDOH0xR3/MRccenTPjBm1zs2dnoaQABnUMA8X9sA2yzg5NBgIGfY7sXJu7SHMyp+nrQCBHNKnpk2
FhVqcUEUwk87uS2MOHQmtYci5xlyBAahCKrILvAyKXaxWtT+EJyx/wEbk/iv4SjUsQZ6HBT9mCgO
clJApCIjbcVIWoqWTBQ32QNQorvywyiN9EC9lNu4+rW6GwoeF0Y61R8PCBMPXo6VGNsVeCa7Wxo2
FbEZ/bCbiuLsK86MQJE5++lmjnkuxOHXzRBrGLWE/2IPGkoW/wN/IdSRaPdcTZhEF+JFdzMyF8V0
mJkdrHF0hPn9HHQab4vBrJlD3toCuQUtENQt2Mu2VYQqcApFWNFdr9hVU1GsNc83fJCr6FZXca6V
Il4zMl4h7tw1rMBhK8XForxbj4ViZSOgWZYunmJofUXTQjvTBQxfWynSVitNTj1hbzkJHljLEFcA
y6Xa3r8kgLq6Ina7mP2UCcSrK5q3Aus1O/heoUjfxSBBzCnPL6ko4FzxwKbR7sqqisPIp3gxn06p
YocHRREniie21zcfvFhXnHEKcEzplhuQInTvZDdyLJj0f0zKDobGv+IoJLIwuENogjBzJbl4IM1m
l75QfjVuuPiyZ1Pcs5z/toqDdnQOtlLFRhuKkp4UL+0CThsA1A4g9TyLXxFgtcbh1oZGgXGPKDXo
WQyUQNjlAo3NlkgPUwDtWpHaLch2B7r9KKNx3iFu+lgV1m3AdzuK9CaZcuensN+4sHAtKx58AAyf
FCEOLfuOMa5+J6i10RtOzjjknAjpF5DlijEn7fuWAJ1bwOe2otATxaMngOkokDaOOzyVAOtLPN03
AOy1Itk9kHaS/kGUSnTlsO4t0HsF/A76914CwxuKih9++HhFyhuKmXcUPW8rjt4EqKcdS7KA+ktN
2XrJB04yc037pdVkKAlTJq+zik+OSN4mtSoyNJiKXO/GUzQWRKZ18SClF5KOvTh9nH4ywNFYHCwm
x+VDczWaEl42LjISlKzNTI+ZnCL+HqtCX+kHcLkWUu34WQz+RToOCcqozfFCM6NaOMOx5YA3wpch
a4CZiYhH/kfTLAwN03fJEHWv0+J+n8jeus+HCTqoevivrxS4jEK39ZBoFba4J2Yp7pe2Y0Svl7G1
MziV35T9lB4yPbqhvXLRMg3u/c9HmvpopMc6ZZZ67y70QMzUngW9VdUhtzKbdeWkPfw8cI8TO6oH
ZFAkrvaQ4vDGIIoXuDWj6ehUFma0apqhUQ0KbEoGp9NcP9m2nT8O4zKFsixQhSxa/tAZOy4C4oER
pXhwI38nZe6eZqfck+XkecjfLDKlp8rQaA3ucuPNr+Ml8NpcEM5hnV/5Q3wZzS13O/1tRRN21LJ/
Z+88mltH0yv8V1yzRxs5LMYLJjBTpKSrsEEpXeT0AR/Sr/cDdfdMd5ftGpe33qhERYpCeMM5z/kA
v5JvJiXCaqsa8LBrEWFJa2FFzwzVIsw6JnBkJbDw85ln5Gs7aUnRE0Sb2MbwoNO9MdOZAH+OtX20
i75fGSZifFW7C1P1p+jiAodoe6pJE7lJFkc0cbnBdLm8w1JG240JCyf/yY4H/WQUaMeAVvltZxdr
SKrxkoyhEKiCkW/qWH0qghExhTFBN+9owVWjuWiuoMeNR3dpaMjIUgHNXfpFH8YPQWS3FOOklGMu
klGxcxqzx7iFCyXNp2Q32fpzM8TJSax0UzsAOtV8UEhUzh2MfgdPIIBEupU0b95aCfZ0yKr8ChOZ
YG2jp29mQb5sXI0NUjQUfoaDay3I/P4R1+M1mfgGVNqKT84D+WEWrr8CUdWik81HxaL9gMJePRaS
e0ak11zk8zzC0jSnuJbxnXAAnmCjjB81dkFbHSrL8vshmQTV/wtrv4o2bscH/PN//9vbZ06AZNzQ
o3y0fwRoOdjb/2dhLUuLP8tqv7/jH8gt4xdmlvTmoLUc15oFsv+I+zQJ8sQBbeM2wlY6w67oXtro
73/TPL7JtD02ay4rNFPjU00pvz/l/mIjudU9Fogm3+ga/xvk1l81tdC2PAYThq46PEV7/lOrP0R/
Bl3XybSztV3cWAedTVze9Oumy7ei1E9/eFnuSsr7svi3QuZ3JRjs5u9/o3L/i4DXsjXDMW2XK5fl
2prm/PmXIewac1dCw4ABqS5szHCLqDOWLFFImnYpiCd3jwJUOQzT+Mxk5VOY7XPqsqMZvO5HyPAF
A9izDBW5KquswIoMGkmYK+Y72B3SvUpkAl5LQqZSByFiROJBDYRvSg0yGYR5hwONXHPV9QUtMMSK
CQFr/uah8osscEJshMMkp92pVIojzb0LvRYbSSgchGug00e2FfpoffTxuAzyFAhp5MEJ59m5zH05
utIkftabVFlKjduzCJ07HBrEBnKDquQzUmSi7CeDjlId7uBSVWly9VKYSNUmAPHHxM3SnsBwY9q0
IFxUygtE2UfVKW9qM61lkd2BizxHwLPSgITETr+heH4xo/isKcM9WRurMiuOmsNgKAtzwqj7sGFy
j1VdH7V162DKbNt4N1R0jnWutIs80VFE509RUayVMozPMpMwVBt5HAtTIOytjbVhRqRup5YfUv1b
NbDsyUY45IxTtehKeSA/HH42d0gf/zBatg0uYUaRTI2y0VsKnaCRZrj2GfaBZNggc5sncGlEIEze
rdHqoQ/L7f4YoaOEIkZuRt4PHQOznzVq2YUZh8UeYeO+RdWdhjs1cKDAhqU/IjoB7mJHfjhcCahr
uNDyb4kMbzh4gzdyVycML1ebRyXy9o4Tt1urB26Kskt7cNTwZyiiztfDXD8YvJKHouFmi1WUbENd
fyeA61CqqJuwzGgPtREikGoT5o1x7VPCeZtO7Q7QvNBqUF4SCYjODwnKMjLj4CYcsPMDJgxWS+3e
YMP52PBEdmWAtMZTSBBt3Pp+LPv6vvFCMoLGxNmUtPQAzs2rE/QmiYXZvtBrchXG8c4ZIg4Qrf+S
uRyWJNeNOO/piCYB8ptKxAskeZPqdOOInj1VD1k4ii370nfDxC6tyYT5HI0RXr9g3VVKsw2EAwKA
Hfi6fVM0Va4Mp7wSEhKCs+oe3Ti5hiJ4SJJd5rJtRj8SL0JmS2BF00vg4kjqLGZhRsDOXujV2+QI
hnM2had10i0qmp7bXlYWyN3Ns6LX+Ko5ocyhf+qopvBLsUjg0C8c6wrUHb23wxXBC1dtZgdLbFcP
gcvCkGzXV50kklY1yTMyzS0Wk3dPlH6YTDvcjyx1vroi2fWluJNTOhCyKJetPW/4UH30YccCQHY/
5ExQRk4lJuPHpNJm26b7WCfNDZuwozjMRBwykapNx4Z8RLKMCqMUqwqjxLrFMgrCipWCUf8EFMFs
rTiyl/+aEQGVNTw6KdCsp9brc1Sn03s5cVVr2ccgADmHtkoSmnUZY8LFcgbqZik/Y1Jjqm7aEtQF
qCrYghAVO8dAoWDsaxPBaanmnzr9HFbpZUiyDgEryYuZO1etC/cNovKF0icJ7mVc2GqPN4fWrY5U
oFVhv5Xx22BPX3mk3aioCF+9aFpbU9d7xPHob5a2RlT1XObltVFEuEJfswcKd47owehXGHgEgJj0
GtAFJBfQ2BWetDVZ54LMCm+v5O2H7vQge72wQMsoL42lvxm1OStMxmDRx+ES9YmyyFwgUD3ZqA0w
D47OcGmQaDCHMOeQSdQU0peTr5wsXqo5IXCcyaRLqmvyZ1vfJhMEezk/GxZ12X3aSkv5C7nZKMaL
YQ1bDTzN2lQnhfZzdJbuYWjDa9Fnx86L2dqQOFXWLwR5fVY0QXqFxJYI+CaLuQRkeybJ66aSBy1+
zr3kaFTlWuTdz7Rq1wRA+JmqXLqMVl0LLinYhKRI1qqBb9W8N0T8nn1ZCkctgNbEYKzo7fpOex0L
bF6zpLPUpvtGpHuTXKyp9E6xa19cBDeep2xlNmwA8BgLrAM/FctgVARGPljYOQIvksvsPFxBmzh6
6F+dGTvkwSZIkkeK6LPGNpqLkGTCgLKLS2LaMhnLU/vKINa3RPmGX/iAfuiUKtAQPGazU8Z8pVy7
bXLXGGI7GGj3wwEdc7tHknJqziNa/ZAMOXbwGDKBSJnahggBXALxPUmn61EneiQc6i/Vgm9compz
q4JVUkc8izswmKyGnSF+ql7zBjXd71mTaeMlnK8JMelYreezT8lb6+wY3bYDkOfy4teT+RGU4azi
t5+aQT18f8Lrbk1wUnUSlqto2+nqahjC14pbRtta13piEpP8VJC8ttNsLExf9S7Y1XH1qHifdti6
6zpAYmzgNLlZd92sshmyTKIbHxBQ5QGzmpzF7AB5/FC65pO0au8WBQqSAMKHfCRD7Z5QRKgpQ8Gd
kYEMyuciuwcbvYHNyEBfCrELLVcn2SJguKTVN5XbykFV4i0GagIgOovLeP0mPfFTz5v7zEVNaZja
KXFxagO/XTLjZ0anVAcYLUi0m/CmKII20uYcy3ywYu1DnHj7jk0wt7mRQwGE1VMR0lAR6LlLY3Pu
36BUawWugClUXwlIcB6svNsyu38eqk5/GNCfpLwaedxW9yxOtiwIq2VvzHaXaI0U9Pxdy82OufCr
/K2Ya/7smfvLw//41yx0/xcv3p8MfPz6357e6q19+9MD1KfU8VdMBOPtq5FZ+/3E+UPmr/xXP/lv
/1I3wObDxv3273/8Db995/ktp4/weRbiS/yJwfvbN/1utHN/US1HmwthaMksSUD6/qMj0H/hseFa
quo5tjX/qt87AvcX12Jx79FkeibjHdC9v3cE9i+Y7DQMcfjvGHRTd//+9P70n/znf/aPZbrG2PYv
dToiO56CYZISb9BmWH9pCuo0LE0JpmJLkXURvYbZGbikqKL4IQ7ZwRmR8lQZSkk6HUZwM9arfV4n
3bHOGTFYWCmKdMpvMc4V0rO85aj38jhVDflMOkELzPHYUkeKX9FvoM8jUyZLWC4Ib8PGS38QhH6z
PUl2ZulGK7t2ftTA3zZWrj22SRb4hB185v0xnbmgTkgUnJo/RiY8qEkbjJviBfWtkmggK504oBBC
YiUepAcdwhuEseuaFT1B7ttiIqez01MC04pVP4X6TFsb91HTjA+Rl150mQFGjO1hO6F1GMPGeQha
k/SZyb0J2Q37SgrzyPf/9qaRUFFSVGdNTT4WQxZzq1E91M1emi/4uKSvRTWjfjZp96oCSYoLFwgS
PERIAdKjZURrR2ntjYmc1RwKdzPl3n5wFY3RQqo+lKzblkTh/cSZVO7DIdG2ka7b/hDqzr0OHd9l
HSXtxvhqyQJ384FI69E8TCAtQnEOShD0iMHFMhyJlEIS6h0Hs4cVi8SkU8K1IiJCfmzDujdhqk9I
DJqwYA5fTivSvI1r2fVrIjfSVda00wrxOA1ONxUtuSXGM1a75jAFu4hYqAN03E3JCHIbSV0cPPhi
rmZFB5MzgYFIXaAfGSxkHUbl0wqC7ZkUuSuB5CcNe/dEb37idNJx4ygPsmN+Fc3bmYn8XN1r6Yxa
tzpGAlBTYcfqeZYEj3WU7Zy6bRY2GLZerb1rYxzgrFanwtt2Q1JfbAawhFBP2jp1zOoSsmW62IPm
bqUpXk1iA45e3bH89q5tXh9cdDMo0QcFhpXGXywM9ZjaLuLxCAt2XkZY8sinU5wxX5PRggRhDk0x
YM3kbJx2EtIluwdkP15qDhfrCi7kAFVhvPSe/pwFQ3zTBQt8W5SnGmbRQgM4woxYtAcBudc0CgQx
tMOP8ssB97Eo3PkYpchYVKKgteLev5bNa6Wb57QfvCX7WAMBZ1AvyvhMh18tgta5N2L54EC14anp
1LTGsse9nfYFUD0bmpjlNK+5ljmLbCz1s8lEWMdvqUwh6BqSYHImgBkyi6UWmnMLGPvscN9lDshO
SVtyR6OPMIY3MnVw4XuzOMYAXWVMwk5tVs/mPL0mH07g8EYCtm36rt3C4sEDqzPUQ7peZr0KUglJ
gBoC56Nyj3pG9vzD662SdB99CqJXIAhwPBEtWw3/TiGinam5+U6LawViBqZ5bMc4OzMSlTk7iBcr
KFuSpo5wf7TeWnF03AdqhwraKs+hw84+CxIfrCiag5aWQM1HBBVge1NRY34KHEIuK3yiRqVREGTe
tGKPkCxkO36ao3B9ytxqA6a2XmVI02vFCVdhnHXk1/kkgTobFoD2GTywzzpU2QUihRyFDTJBfZh5
8evY9L7T2dkqbTV3qVA3W5oZbL1ST5YbNqs+cAlGpYrJFFv7UY1AvNkGQn0EbkAIxFNuWye2BQxP
ehP1Gn5FssbfgjwWgPrJ2coubmatk2oYdo4LwI5BRLvwHO/JUUEZJCz4a8FMUf8yAHEhlGG6kFcL
vL3HixZzStotNobeuvV4NkEUjypuRkJtTZHtqjp6pjazHukEiSF0d5bHXwYUY7hrg+FijncxGIsz
MxB7Zxbe0WYWf5xq9VPqhDg0ELYbumLyyatfIwYnrs4r2GXBwXONU2CPzkfbioudsoaV8dZL5bOr
B94SsTWKvoBAYDPD69SZ1p5hmrcBvMvMOqCykYeSrNszkoLyrCBtOFX9HY7meB2SaIG1q75ykyW4
Jhzlts9Y2zG7Ko9pwkvSK6AwtMQL4LZlms/ooFpktpEQ0wdrU0MvGKSzwEmvMONkpbHBnDSWSrdW
lCBCV1a8gHypV4PuNMdMyx8mcyp9uifSOvouXws7u4yVGe4C1SGqklVoX+X9U+Tc4RTWllWs6VvZ
Ebs0ccqsyRXlvhqGP1qUyD9G5l+NRMGlqe4FXU7uu7WLhUnkR8TxwzJi5H4hpAmCiAmYp5cNe0PQ
rlC52pMyXKIIbJknqGtZYWP86fajh7ULdyDGkjBp/K6J8arr9cXt9OJY03NEFcLIoMjkLfQqmMdk
wGA3ZgkR+y6ufFYSs+dRJGC6AJbPFF0CR4osuLYVBhsbv+iqlgT5aUNHTAyyzd5RdYDh9rJSoQnq
preHm6Wum4YWUiUF0rfZyCkdsNjRcOtVYpYEwyobYxJo4XCdLmygaIGNa1SxWnuRVV54P6QsGufl
S3pWa7mbxvqZqe6pN2xi6dR2oSlhS3r6uM0K9UsojlxMOq1io3hw+z5awYKL34n/f0sA+KeMmhnZ
mk2LXLoIypEgGZND9R5W1yQUl3iWOecj2SmtAoLExrglavEKPgjXfudTi3zgO+g2LWNHzv0G01er
LTEdpTOpZbhGI0YnDWqs1yK7cQAYSjvZRsrg8oqH/XpwtC9HVWAw64DEGQP7ttYcy4qKIXTvE0EH
W1XSRSFdG5uU7yXwsWo2KcTtBTo7A/deRYoTrgQE7p6+KYFdLvTZpcitEvNH0rsrnLtc18OIBYXS
sFFpJzyuObOPri2OVoBYaGBJt6mxEhNbh76lRK4XGdz1hrFf67KEwDukp7QKNumQEvuc1BvP1Tn5
zHHfOxoRYTOBxQwYnJX6E4eA5XPJeAoM5aRmjGU9s2L3KZ71nAFaqYHY6YIkXSG7KhHxZunWRdvH
0DAYXlCgYRV3PkHaRTuniKPbZLp3yqhdnRL7jvdTnzTE0yQkWmyUwbuDzO0xpFqYwd3AYPabNegD
QOrmmLR6qho9sZlaVfUhG9oXOQ5+k5vBKkZ0hYpeBL5gu7TA8puuXQd7oUqmc5ahA9LUnd44/G1g
L3cUfRla7372vTPMUMat6kQ7QKdHAd0Kn086LjWpPxSJ9ugBQVsEtnJoUPrEdGXUALijHTVGk28A
c0QVFfdXw25BXEZIGoVz19d4Wnv+HtV+JHkQFC0C0fwMHh+FaI8DbqSOWAUYUZJ2tO9rBSm6+HIM
+YT6RaN+ih6C5yzSMnZk6OrAROG4aer3NjVeZI7dDfEMEpgI+SZ7fDTPWvthV+VzVesH2S2HigEV
sqgXLribFLJD5eZE/XrGhTHqu0TX6umaXPRaN8ey62I1JOx3IdU8iqZ9YYOMScHU2GLpuj/flIsh
y8GkEQht9MM6lWq7HOGALipzwn1ihn6viYOSGWApEzKFa1Me0qgmdJshnNlkr7TNFbE2nPACuKyT
3xW2/GJGSuubFdDb0MuH6NyzGoBeNb57GCLVuFA2QRjuGTq+JgmmKCi3j4EOHa1u0Cumzz3xz4uu
0Yu15sJptcA8L9LO8POeoUgKmYFEIvSqNCGQjDAC43pQY7/kDF6pNom98Ck+er1s/Qh3RdTeEeFJ
qmHMpaNw3JKpvuJSiHjFkrBEWfwYPIuwz4n0dQ8XpBZ+JFwDF5Uy3dVTfDaEdkCBtpKjeYsNe8+2
e25SwGQijiUsGE0eS/cSC/RnyVGzzp3huUjyq/C0XeqaCi9c+AKAzdQR9jtkaKeEKIRMp0q07iSd
wNMKN7UaFMB7zZfeZP9gwILGIldt6x5mm6cf3AcCQs7MaEheJXYjRNpikxTNvX2zTs5yJiKlhSaW
wh3fe9R50HzmJKmUk3mcq8BKhaxqECGR68q2R7ezUJ2MgPWm6/YMJA8OKENyCnFlyqRe93PdieVT
23qOxB2Ychl2eK/wiuSE3+RlCpL7JlSeLMf5mZlKjSmQyq5nieGO1bpHG7FMOLceFU1OewimCaNG
+lKG+IGfJx5cWZpMaOmqR8AufhGNtak/qTOTSHjLqmZ0YwRqchhD7CG98sCPafwqUlFNlAFS3nZA
Zgz6ymIwi14zfsp7Qscd2zA2jDI74PVFx4YaBleGsxepFvRl8t8EhC0m9RPHJG6qbSIyxvkB4+fY
IzERQ1mZSP65ncu+Xb6poC0x01AW1sjdEfjby35glhojURpgdS7aprhnx7AP6uo5q5SjO7mI97B9
lMatyhHMmwODdGRwJPiu7Lz6IW1jS2rxg4N1NrTLjTAohR0uQfBMPjA9/ogwv7has8owJGbOHKPu
vg+u9WVhoag1RirIhRfgt17Y8Byn1PrwNKTomi7yVYBK1D1EivIlQi4drnBfvZpIPJORlotmcjnH
n2ZZhbAk2nohJluNwaRIELVm8sxFaNkYSHAIfT8Ebsfsne3/MBv7UBAsRFvFeFWJto6U3aCA97eo
slq3860OhV1eWb6SK9yxYT7oaQc1OHzqx/5NNMVnnTEXn/LybmiTxy7BplXJhAl82z4GYFQ4ljH9
6Hcs2ypzJFhEVB/fP32YdSnV9Mpy8KNycZhOvW4vnMK840xdah3YD+Q3EQsKvosRM7L/4dWyygfV
Dd496svecK5ZrP3Uxu6nQ5m9YIG7qEGs00FzyU2NK0XutnE7d1HiZMWkli7BouxJA72Vtoo7LMI4
O4fILoPCWH3/MlSas3FY7is/MRrWYjba8Y7aHmLZx2QjFqz3NneHhRVDqPsJJZKpoIZ1PqlWMn/2
0JqtFdc+oWo4AA9i/DjuQc3SM6kXFn3hqoZ8nFSSs8kpbjV4vVBJwEAwUEkVGDQiP6CXhbZuZ2z3
WASY0ngmwwYGNte1uu8VKDLBZ+uZd7GVe0yf46eSjfHaECx9Gtvdhpi4bTnpe3PCs2fR3ijpvQFd
dJaSUF81J/gOr31UnFoIaOtEN9Rl4SLkcdQJjHxMUFI7vHtoChei8Pg/Di2EZfq+pZtW7AST4Ssn
ImXNdkBVkd3nY7jGS/xClqC6QdMzt+XKtmhNRHgkRax79urLkljpmQm1ptmkLEx6dSl1Av56w1zr
DaudJjU2Q9qci04/1QCuVm3JyiUfuCoEYE5i2+UAN5qGyTnWpbH9GjMMOQS4j7qyalnHRlJV/X7F
3oppvOGmKyuMT6mBHm/MrCezS59VCbDbHXHEV0AoGfzGR9Pl0OqJf+qhUrgjOnuTIxc9Hf/USjV2
CKM4LC1xqwjFg07ZGoi3g3sygz467GnoXYYn2TqPVtndmeTWn7tmgCNUjvV6EoW512WaLPTIKkAv
Tc5dVhFozUXPbOUBsVSxiBrV3ok2Ge9Ni9edY7zHZH4fqMLvvFQ/MnZMuBQV/c6K8Z0bob2bgHtt
JJXigmmOKa3ugWo43dqG86qRTc+AAFN7jxJ9VbUNDA2Z3nn4cpc16r0FgY2AjZG47gyI2zj895pw
+xXNv44sOlqC6HJ2pm7V7C6TpzKPH8hctX+McXhRPTX44SDqy0AaUbObIe7QaqsYfXMopp67UH2g
hLtDFbBWA3b6KLUm+mRVmTHtn1N3NRHVbpzMHBeiNr9Qk8J1MJVw06f1OUi0z0LWyUYP+y+HqJnN
1OIwoHwlfibU+L+O8iHDMTPZqDMTFbhiAt0nV9OTcx+d4DxgMRrCi1fiH4uTnpMjKhh0euKudgjF
kQnr7JCl6doUeKhpLYpVjq4dIo+9J/wXdkqkfHTw2Gfz3+e3ZqfVAvgGIj1lOpisThighBNhXxGs
fD8IrddJSQFmk9i+d8f0XSEh8044R8uzBBPQKOIWG+Qn21KiW88k0UpwLBaadmXzvoNO1q5JmbJX
vavBKUbyv5JciZtcQIpRmJxIz8ZtHg/Ps1LrzanHdJlEoQZM7dJ4ibVv+p5ls5KPW12NdiI/B53m
Ma7CH1VXdL6R3AudkqBF+L3BcZpTHGgxbZ7jgKwubL8hDAMwkrLwjFa5Bo1F/Nlogwc0wQ58f6zF
tBOyYT5jivXWKHM4i4XlXHUlda9ab5ZLWTWmP9jiOrg5mcCDaG+5SSnS4wsaU4OVKo0gPrWov+uL
bR3o9kUMnr6Kcc2uKuZSF+IrxjVuWY6TuNIuWMhSMKnXAVD5AXvZy/ej7zdMq4g4UjklSosIkSKf
YBAMun01M7aFQ14ymp0ffn9sULF5KpmZA5WDUEBu8c1VzPqW1faMm6lORP485FYMwnWS5V4qUMcy
fCsOzzApxQnLbH6Zugqkd0FTQjpCv55arzhQAH16/Z7qLL2UAf4b/O4agHHtix4y23dT30GINkJO
r8CPe0pItVW1a2IVV7J06MIqmD7Fl+0WytaEmoGQN2HGAX1rmwdoktMG+OVpHLVma0cNQ8airTYa
l9Kt5ybmXD0sDUJW5kKJoYbmeFsbaXfogEGPSRn2JRZor6mWaFWsbQKOZk92nFTSnR126Yb473aV
OIhJGqFwaaF4AAN7ssP4Fas04Ow6T3bwMDs0k9ZKplO45TzYI89F62n/4GXgFqL2QEFNxMgu8RZP
sA72XIKWdhVGz16U1UDT6Ay+H3K0iwVt4pcoesHQJasuaebmR7U01rhRCLVQAsDr6TRt09xUE1wK
abTRXVogPRWT7yjMoIdcr90VdwXrPLjTrhPa6OekmckcyRPVTZ9fNIuB4eAlkw/5Ir94beRwpHrM
QGKguZ5QftqlgXbQdYoTAtXV5ERUsu/WKONja1mP+HiIoE3VlT6J7k4Xmvz1TRJLbJ1Mk9PEAdgm
mB8t6S8rZBEFLlv6gjYEyqWgwueY5xpeDU7vwyP2LrHrrsqgVk4VKsM2yUlzM/re7+dBYyddCxoL
fj4JLMCvIEkEWgbayqhmPSrqUou4jncvHp8mxlbsFcZTF0XiVAuwB07nkhticnuAAXEea++FYAVU
i0b/NtX0NTIhI4UBGwlXTQy3R4KqKkNn4DZFH55r4TZhN7LMMvfeVLqdk7nFqfaq6mY7iKNrlX7t
/7eT/9J2EgmfybLuv99OPry9vzUff1pO/vY9vy8nVUif4HJhg2kmyM8/UEA98xeijhzHdWCiWK7l
/UGuiCYR454HAFRlt43Q8Z/LSecXZnuG6llIj7xvduj/Zjmpuew5q1/FhbtPRIWabZmOaiB9NFzV
JQToL8tJx8SL3QpX95WO4Hsrrsp904XlvtSHcu9ZRPNRK/PB78ffn/l++P3GmD/xz4eyqbKVlrUD
XQDShd9/0vc3oen47Qd/P0zxeVRBt0U6hnVRnxPLQLSnC3ZA2qrv6arLJi7232+YpEKbgMm7SpT6
t499v1fkPbDq76+J8a4vhjhEXKR1ANvScSKmIGQVuJBagdrfHfa6XtV7annYf9Ks9mojAsb7yXMF
IHTvqCuWntZeTqG9/36PHaa916BV76VjXGWVb6jlKVpqchOb1mLhobSyI60wk/a+MNU3VsrQy6hK
rlYL9gGU3AMCs6Tveua/VXbTMTUzAO28D24tq6pBoKzUQ36pi5Js4GSqd1peFg+dmH4Qxnc3sae6
waZCmpgR755kqgcCMznGssQ5akltjTpEZ0PEdXJhMBM6RxQU4G42QoW0ZQfRY9FEty4PPm0rIr+7
F9spKMCD6PuywwUR5Mq9kY4RuoZy5Tn1T44A0E71xQuRGsY2VXTgXaHuvS7saDwbxC6sig4lDEZt
NVEYQgfMzqXtfhVW4mNO3aVK2OyNPF/nG65Qiy7kMi2hzqyiLkNcRK2/TvhnPzT5hrpnOvQKjq1I
fYvw8WI0jhO5t+YO7/u93pyx1wSizcP93z/DH8Ae2G63jmEWd6HicKwNE3ZIDaJNZrY32ETv8GfG
fXiKYrLWxIaZlHmKJE6cGOyzDKLj3MNMev5g6e1K0QNG417XrRF/LruRwz0bKokxKUx3Q6Zvp2/8
Z5mqa9x0w9m10rNbn7uWQkdtyrORDeekbpQN1tAlFZm+shWWmUOekQcO/Vttg70Wuy91Fj4r0sTH
7lYXei3q/yGOFsD1dJw1YB6q5Icd5O+1F33YHY7LMfmyvFxbDomRrNniPEg9wstXyTnegYP7+wj/
fu/Xc4G7wP77ve+P/Vdf8v0xM0HVL/o2Zu/fNYwFlTg5/PrGwIAQJsSI2IH47WPy+2uSf3xNGpjt
dsK1sbIisIrquLfpAzZpUz4SpUGiU5qvlUZLfZ619hLGwUrTWE0hU44PThz3qx4G7jQv3Opmeuty
lkUy0PVlNUWsFWz0eLYIp22RRnTaTmwwhQmASw1Bw7q6g/80eRhSRzoOnQ0maqrjMGXB0dXlUSWJ
bptVyVfZwCQWvXNLLVddKRVEcM26hxz4mQIkKGuV5hYmhW3AKbSq8itveeLCApTZhCzSkwDtlvWO
rediTRX3es0+1m6wZd6OHz48dSZNdUZYy1QgC7UrhdHmfB5MYc9WKMkP5VjFWxTL9JfDQNwY3tSr
48ed7DYs1KO9mpjx1q4hWblODkrd0/aGGbPyaBLtilG2yMjNsJLimvR2u5auzIifbNxzu4gggKLB
wI2R2y5CKLVGeExNCx4npW3LhXcragfV6RyeNBaxsbFbMtwDaGE0XTRzzdEcgh7wTJxtmyT2ebqn
m6KDBtZTaMlRDYt+CKOnxHnIi/gSTeaxy7DYwClGCsrVKy3EAxk8u54w0xy/xoJo59fE9MWA/01V
zPt67FlE9jDvJKFAhTfkqyhMGB3BjdzT5xMDmSpyUUWRsjcUsjOsMsnXqrRoq8FQr+ZqHd8a5qpD
OXBxM1y4BLGRxOdUUd1jVH3omF7PNq8Xpzua7MHm+Ojb6dIzWR8KdnnmKikRXzaa+eZG9k3p0lus
vis5EfItXVfRbaRarFF9nJh9nFqrezNF+RyyHYOm61uAfbNGeU1D6wZyP10kXKcQzK1Y7P7Q+QGd
LH2m37sSC/pBxYRkpuKuQiw+xuAJ8mzgVzh0oIO7nG/saxyyuU/RMHPeuUT0Fq97JcjcgeJjrBg4
lNe+YzqRNpCh28n6gn6r7fsa8USHHAfxAQ9DVq0nNgbbsc/tS/Gzt3ZGwUmUbaZxbSQM89th/ADL
+pkpww9PMNbsDTfaAybs7vr+fsZphMw1zrkkaw3zaIqgnB0/8+OJlLhCj/pN7Roorm1Hv3PDwkD8
RzZOC6l8wSrZjzycSAg+Fo1u3JyIIWGfuo+ZdrAqsszCD40xEQzWOQMEiUWE/1Vo68hgoDdNHqMK
g+mXFT7bdfusuTi79dLZT1l4lFjRhwYhY/cw2cEhx4Nb4jTrsxG8DAsd+tC959WroneeWIdPCwh2
L8Su89MIp0P9I7qlZzH9mQ+wTS04p8k3MFal7T7mXu8Cn6BCVu6ZAcIUbHwdutt/sncmy3EcWRb9
lf6BkIV7zNvMyDkTSIwEuXEDSCA85nn8+j7JVrVJMmur7n0vJKtSFSkQiAz3d9+952LGKM8+5SFL
M0NUJoiHrUEz5wUK6jiP3donfAAGHcly5sOvCnYrcxJmHaOb272PNUtEqiy3QV6wBhipqyJOt4Xl
8tBRuLBKcOIPIg7bqHnQnkNnpdq6ydyzC0Rm8mIRFjXWXH/8VCwXd41bupfJTV+Z4PVBlzTcYnYK
y6CHXZCAyiM6qgfwwbZ5Lslyb4YbWaMDmQPKs6UgpsnikyS/uSyAZDqrjR+jZnnB+WizmigegNDi
VRib70AKvLXqrUM71xDr5uqp8/urMQXIzGl0dc30p2VNp7hx8W7MByT7b3B2AMOOoI8Y575VJEAy
c0CbLXoqQLm51fQ2pz1Q1yZx7vE+RVtHjncBoHEonzAIRqpPVyn0YA7VNd8t1pM1157O9/cSanrK
1h+1Fmp6k7sLStuNAmX7FTNtyp6Q8sggaqhIndmlZxGaGQCVCL5NOje/ZiZ9FGBWtLN9oED1zqd2
p5ePUuURyp7hUMfKIGbFAytFewm9Sbygq/Hg4lBRXc7uYrFYVqqTQeVjOCiG6nFs660vSC1UxbuR
untM4cPWq6K3OEJ+s5D4N6QONlbn6lDcYARFQ3o1RmJXAmfziIDEVoIt3JTd4Tm6NyKz3GSTBTPj
OuZOw2KsyHd5ppGO2Ztp7rlENM90kDfdPdr4LjHUixpLcUxQ+kpAlvxoWFkuE4ef7JhPU5oxgYrh
fP/0csrLYfK8W7wJb/ufbFtL74GtLc6CarkiH9aRxFe7tM9NfRozeEhl4ny5kroq3t5s68iA1rYZ
2rnT4pvg3qw7jHXKwSUgOmHusw0RkvRl4t7SIu9eG9aMmLC2bSvmFUaMfDdVZ2Ala9aG/dqOWQFW
EW8v40bwmpin4Qg9uyASjlNCmqIduvbCpc1ns5j4W5OOqqeYpplVl0Tjz4jrZ2cY0Rdh5LesKa6g
nnxcds5J30L7VoS2zYmFPXlCT+vi1zqjUtEVbDqwh4FPoTuaKjlMZUYHeNGqqFuvTEr2Clc+ycn9
UWPdskzPYTkRFIdSN9CguMXebgNR0kDTAVnNKuGGY6qcYxWZ920VZZesEpc2m64UnPTfbDz8TYDJ
Y/YacEIl+fypB3wXL+psmblxLllt08UW0QFr2fn94HYpPcKGyUPZufC+3GU4TybfvjyT5m5inXIg
ZfAaiQp3vO18zgr7i+5djA+HyrYJgQ/EIHIHLqRlWeuunX7mXvXa4RryfJ4It6sGYltjgf7ONroR
JLrQmYyK50Td644nrO9vcQh/O+Y9C9EBk43owVB42mU/O5tho1rMRvifIRfsRYngt8TmF/rLa512
hOE1LD9cCx8xrsY1ZTrG1ozqbVt2G7tqgzXKTgRafzhMAw4p1cc/amXShowpF/uEgKdXTIqqsJeR
guAb8GM7WL0fKps7XFweTaXu+NP723LK45C2FmVN00a5kcWnYvw5IFuuXCkvjmoYbxzIQWxBaXpw
YIrPyzrv+GiIuZLbKJWfC58rouMAh6w6OGjbforava19C6i1+mmqJAvbVl6jxXlNXdxI8xSEqH8W
cOcU0Pmh0Pkp0xOo2SlmYRe8zTnsP93h+gAmbXJ7B8djFJiBOop+YP9EmiENI7/Fe3ELFyqeWFc1
lv0RlTyodGetvaymH3W414181sv8mRrDt2WAujBUM1UQ5HSCfG+UFD9B7A4CXmpYVdapJdjse2CK
AfCcia1wE6057/OuzjluQN+PvnaObtxynBgtfDR4X+elf44UqwFrFIi+aSwuynwkKh1c+Awmq8al
AgpvF9bGBWuNvHE4YoIB98r1byVx7DT1/GW71U/bcTBwVlN875hwXHVZ71RHpMuOKa7RdqcBq7/3
zeLvO659GByN9FJ2lSIcxLK1GsAMtrT5OvFwNfze/ZYMY7qJLOVgNo26s+KY2kT2XJBcaJ5+/19J
1ZxA3ftvphIypBFrxg5diJPslbcpCzN/TfvkOwKL+tV0+b6LFwOHS1WFS9O3sNZGdcTu2GxTs9tJ
rfp9jX/xNcvy75fByKZv8NandeTKS2xJEl+UTJ5aOV6DxVanuiSo3tOU5sTWcrQchuUMFkCmrCB0
FCuYzv1Q7dhfY93sJoTPTYWXjQ0EmS4RuyTk5XiqBlyhhZ+1eK8qL5xarCfUGZAWiJ99Fd9zMeJF
63X7serqC50Nh8rIeGhbwv9TAjJz+YFdoPoa6+hb1MXlJQfkBz2xPMYd/V6uDE1TX900o9vP2RZx
/OQgG47QeCKpyzUJLbwoCuxcLilFNOW7GECLDu2+S+L7hq1iHot3Llg/7ZslK4bT57j0JIw0k/U1
PAuJ/TYtb1Jj+2MEffdTBNkHI6xaRT2RoUgzJqTws1raEMZJAWkz52tVWE9APSny671fsI9YNTdP
VDGdW6e6i4V3MErj2V3MU7WQABprmLRpVn/VZRFvnYqlcZKmWyZcalxqLtl1d45EGW2bRIybqPrE
0s/IjkUw2mutL26uoivruA/A87zJ3OLBgXOGddT4JRWQiOWr6ZAc8qZPSJKXr4AqupPOrpM5UBFt
wD1INAEoDvVNPiwvWfxpNhQUmBQ1pZl+monssanGuuIEIL+0F5irBEfdljHmIb+NLJ5nn12HOJWg
caK87WQY61YJPYUOBGabzGmbQL+g6CmMc/cjKyRY3AWQkUM7vcSOWgNJA6b/A/cfC4ta4JCx/KOr
VlVZ3ql5lrt5NN4knT0hS90jf5KQm8XXkhFqia3T5MJ6H9m7WyK9GlH0ZeLKDTGxbN2eJoR4jJLV
/EYBJa+ryWc71JnuBu1rWOW5uS8TbrCdtTgPJm7qKTXF/VgbzsOgJ33f0TKTJLe3lqFd+9iJ4hNP
FsA+rkGp5gfEmospRfASbqrCW49qzrFa2GdrebPcZLlMA0zx1HDoQ8dRPfYUoQKl31Fwx9iDOftD
C/8XXQeEqLwfTZmnx8lh4CYSABK799D+qL0z7HIT172+aKt+Sjx5jnpnd9s46PGx9JecbtVF7Upy
rVYSaPi0zQ2goejJE9mwwSD3CAmmx37GC/3/RfD/lQgu6JxCf/6fRfB9/Os9i/4mgv/5a/4lgnt/
BFC8+W1oyBL278TPnwmdW0uWRSrGIxzD/05H1p/5HCn+4J/eNHAuPQLwC9Gdf+Vzgj9cqOZu4JiB
z08ycP4v+ZzA5l/ydwVcon0Hglmd5haAN/9QwFmcR01hsIgTnl/vjDTfT7hyVsIaHpNRfVcxlTIu
9Ylt+j3oc/CYkGQgh+RlOCztFuThLkoFcz4zlaIutatXpkOAwF8rWp65IOx9SQjNbNZ57e66kbcL
UWnPgR7IGRsBIJXsoZa03EY2+PH62cqrfc8ULbhtkdhlmrbC0Um33Mw25P2pIkVd7kToawCxLEjd
YWItRUcr9oHJem657I5wNI0db08OdYgqTbJFmX2pmwlTFZUYJIJoCmZzjj9y7Sk8zjNyRd+yhu96
bkVuVL3ymtiz8Wqe0NDR7HJxgW/cXszuo6FcZOOS1LxmwYS50Psw66g7AsO7tqPx2OkxQaOT+kQD
196ZyHEQJbdPyvyA2kh1IiH3svqJ8wegrRO9mB19Q1x08wN03Wrj+wjhUezU361vBDfb7xk0Tnz9
VQ5rNcgXCVSnuKcHesAexNA+t8Nl7iirLNOBigyC8Zny0m1Fn9P3qhgehOdJRKBC3sV+fmzc4jFO
l+mjbnkLdoG+8AZ9Lhe/u/IicjfS642bu6+7iqa4OEFd71ORJHeGi9dMczG99Xxy2Bod2+XgewIE
8kecsLggnLuxrcQ/VZ1LvjDGT1QMatyYDgyoqJ+STeLZ8Ol8Lpx0qev9XFRPXjHQp7Us9SkequKJ
HHS5s5BhN2lq298H+aLrZc+gKG/I7nS7pGZ+ney1Jm5xGgoaMAcu/lvcsMSfIV5yjfYI6EpZhn1t
kUmRezUs7uetmQryjvg5+FjjEuC4j6Ads7CZ6xtU3ntrmjB2q+qNhpJvMgmYBduheNYeDdiA/FaL
bU6Phje8WHOKMg50Z2dBEYMirdxXnsawWaBSesCFVlneQ37J+ulidGQ2tTxD6X/UdVA/LKY97Cx/
5ERLHXEOXNjVWWQDSU5x8sysVjqbZUdi+68NU8MXp/UtG7eAE/MEYGVrPMui6z4isAgrZvTlm913
tDErWTz1nsKbRHXyfQBcD31NoG2mxt4zMIyaS1Tso2QWd4aBFdJh/4H8ujwN5oLqmqOzSNN8pdts
eSzL7ivWUq9h1PP8jk72CmNLQ+KpnQenZ5OhOrrymgCNoRlwLJlNAlI+y4OD6bckhTJYnvzBlgMc
subRYrc8c6LmVDY8wWGoj0VFFHkxUa16Xc8otVQVw91La/tH10T3jYNeotOmPHiAbx9AB3hHAuP0
AnxL6qR7r2z4D4HuWrK1ejoM2hWHNiY7Zore/VW/2kZ5J5Sjzwj8450JUui//iY7G+mb9rvMF+Zz
Vc0J4rQF2LPr3bBXY70Zggm/p9bTMZ+kegycX8K3KcujtxvEyi/YspSGjT5X2spSB/C0mFDI7J9n
GKYgDSjBKmhQ0OLWYQyqF76VR9uWiuVh4D22mm665ZzShM4dHWqPEFghsFxtqG6gDCOjzSXr6rty
HOVB4xg7YhOlHaimOoIN6nROy2U697BIkMJulQ2BQZlLpvUtH7RQI1v9HMA90RtgUe8FW/KcKmtP
z/yDUbbIibqddv1UBbu0rKHZ+dN0cjuXOcjEt7FukuVaIn5vY1ngHjCqMSSPnL5QXEXG3MAYW1YT
tFp+dClQfFqKzmPb/+z5q4a5tJ40SjU2IF7ZtfhujgQD7KHa+sW8rXvcK8qk961isTncOl7ca9n2
zXYcol1gGHd5UuUbx6leRzgE8bSdU7Vh7/CUl+jM1lvpxAfP5eddlHvWeL+qbMAXgKCFrYJJgBmG
xCb8XjfJ2SaNmoEtNl36gpwm7EaJD6LDz7oE2VWruCF7JhI8eOLg4oWivtd/cioskT5q2s6a6mej
SMwjxTXjyiuT+NzWfXJPWQJpjj7fmwnjheUFYgt3jOhe4Q/7KIKUy070arU5xWAVJbi6RIWFNBiF
M31br17NM+01/fLesT+DLHgMqNc5GjGkFngbRC6XAHMFDY4sQe96rcWWLp3+1DBKH/rIvCtcb7dI
Cw+IVFuvl9UH8cUNqavQW7IXVh/qYfaW5Z5NJS3x0k6+pywaO9CrF8MTzX1TN+39kkmGKee2L11i
El2qhOV/+1tFdSLsRdnKvZ3WxJZSkzkU1vnkOO1mRp0+t7n3Ufsj5j1SuXw8MQBFuXBC3xIQvG5h
RVmIDKQ2/dU114yju8w3SVRVHJ5Z9STYS3rKGi9T3vP+uXWvZKkdYcWtCvREPTzVk5TXFHthnrvD
05wxHEflDJRZdXdDk7/3dJcT8Aeal1OYFlojZdo6L/jYZrpFoPFTSmclVeMTLeWWqbddhn9zseLo
uewbPwTNeydKbz4tQUdlwe//mA/pAh2YfQWtPg14FAqiLU2RJ9QR6bJAMrNfZqNeqqHatYSKu9wQ
G1FPT73Pp7XH108kZL/UiBBp9DELZ1/H7zM9vodqNs/EPfCq8zStRQvIAB7NKrUgm+IEpWxp2LJL
qO4DC1kHdzRw7/EXkxPe7tgZL/jPH5Eq7jEJ0QEXB5ehodskZoS7sfpv54DXPtukByG5Dzse+r2f
Mw+6C318kvwD1W2Xrum/l9OAYtpOertQ42cn8wmv164p+++Rrkiz+eaVVSd3taOpowj4Q70XFC6v
ZIHm03nkk3RxtZeBG8Nc7AGVvdBzz5bJzQlRNfVbmgwYmJtVIGdmP/8xW4L3QTlUHgAB+t0XY8VQ
aJDw5hzRJivffUtH2PuCUyQXvm03fsGSXWQPxoEq9W3CwOnXptiaQ5+HJFRdNMhbrkVYdD8oEbO6
jfSDYQmJekdbPfrKJ+xZFnOx9cPJuF7WEYCkyT1VkjDq6AMprDwrXsFYp7GemMW6cwzeZ8EH1tjz
oto2HG4+7puJDac2exRqykP0i4e6WQ58tkiUU30uvfwVSOZzEVio5CxBuMcV+6W9QgOi21V375n5
Ylxq2yEYayLlaw2YZG7lp51NF1YqT9WsMu7Fub/LpndDR2fXGw6jpieItmT8eRn3DMRffkLBM1R2
Gt248C5EgRjo72JbhNFApYehNvFc6p0YkWWXzoPVeiMcARyBDnWWY/kkcztbRxbtDb7XinUtl1M9
629+601bOIPYRo32B2EXSkbnT0qJ3mfZxWtpxQ/TQOPgYv1gTYKMTOeJgT2ZkNMqsdyDBwqWu3TP
TVhT+QoYJZip9MD5ZXBqrHKLZgpaOxi4HX400SS2GTvhrMzfumh5GWfnzq6i9kDYGXbxQBOf7e7Q
BeHbBCC3I5WGv6H6CgcpiEIacxgb0qj56AtgRHJxP1y+BmL03Jji58YG+TpY476sHQsGafeUVro/
eKbQLwDS1m7qj48m95YXMIqPwdj5d6lJxWkeY5dYBDu26CaoKzqozr//K1srXDg+V5nf/6xmwYSQ
6znxnmEuCeVAd/Wcd9/wJBUnm5wGGkQ3s+N1vD3dQ+Njl5blir10Mevqm5U6P9qU7Q8ddMnV1FZC
TRhGQ+74JnItxZYVsO0BpCWagqs+ZHvKq2Pfbilp6H/JFvwJkEWW7EtV74NpBsdy+5uOzZJ9YLwc
jYhqNEox3pRpjPiF0U599MIfkc34ha3hLSfdtVtiStXHyGkvvZ+xa6rs/IgXGcXO023Ycb5t4KIT
g820e9eXpMmMdlpPQWGcY4GywzRobXEALhQsdltzxoXXdWZ8hd0IuN9yALUUzZ2hxu+W78pdbdFb
X8fu3tRny6Epshf+ZuFOegrqT0wX5G7zU8GdIKw8u3xsU74ILyvPMpLGw/g+kyypxERVKdipQ8W6
PuKhBOyUl3s7IH7sx6CuhtpoNxkXHYrQ2jvRgiYDiPfIW5XgWa3c48SMu7fkZ0a2/r7i/Qz+nJvI
4CbHtPeWbaedZW3+DmpNx6iHx1abjXHPjuk1CcgjJE5ecPKOMqxsOmzYyxbsovMN2XJeJ+7oHKEs
B09TQ5MrG02yI+JaLo5mPCiztaNudWtWB3W+qPu14frNHrhvdzJ0x/ZHeNSeFf1OBsh6pLZ/UZxi
nHp0awDXw3GK+/zeSQU+MeE95BYmdfzRlAt7GeVK1LgkJwOkNgsb75lsRnNJFct+D2s4lfMJo6Zx
40faOTXsBhQx4AA2jdCHpiVp60oUr8QqKFEmo8Ueo7zPXZMMeY2FpTgWprB2/IrPiINv6HscGAQt
yYETqJ52SQrtqTToVJ1Z/iy4Sf0h27QT05bLfSdvc/c46OhtqX/M3pSfwHO9xNw6dgSMCY3VhEeT
DlhykGIMSephx9rO9fy3zu7ezZGcNhGKvUh6Z8XYBuLfrF+IKQl05LnHNWWnLIRiejy8bcb1Yi25
Su7UAp6Gzm3WqorlgwmMqvWe/l/y+l9JXtITNm7M/1nyeujJtb8X7//BRPhXuOWfv/BP3ct3//CQ
lXwkY1tavvTFf5Np/OAPts5CBhR7AIvkwP6r8uWapOhpR/Ck7wgHPepfypf3h3/7rfjLcZ1A/J8a
4O1/YGkc2w+Q3ILAcxmgQWOa6GJ/YVUODbORFxQTQ1G8hyS1kxUziO1iM7uBfqPE3cUNJPEgsYPN
YlwAw9rViOp1G8ARLIwVWtkrSWPeE+6qjoCOOJkDlGE7DAGaNy+xne2/xd5ybUx3N/umwDLHYrSE
3cwa+TVgGNgkHW2LqmCFnMhjM9ofWZS9dt4yhWbbHTJT3e4kRboKmoLtYG3Pm9ZIsP+N3b/haf7W
+f7ihIUHT1e1j9KIuda9KYF//36M5EjQm8DR2gYLT7fprTOO/hcT+ZlFMe2LqUnidDBA8YBm12YL
Ps3oTzYAkXu/w+rvcm9aN0jSK8kc+1/6898IUX/jCP3DqHv78vhZBXxt0D4dFqd///LsRtJM7znL
Li887LGyATBjQFxXrnecC4G29Bur7yRfft/PD513lEU2happOUrNaFcq56cXzM09N2+KULHLuHFR
HmEYFOu/fBb+RCD97Us1b1/L37+VHHGBK4WQPgSl35LrXx6tCJAi+I9y2jHdRMekN+6DBK6Nlvba
iyyks35H+rVQQGBoqmLnQ5VeWXvivgVLj1noVzX5OObr7KVyIDdHxNtsrJtoG9I+6o6mvoll8660
vSJMFmyMtUg+5rEtNyYr4YKZcZzP2eD1L5UNH7VJSai3UXDFq6MfWwGE2y5h7JkR3qQIcJmBA4+j
0v3hV1SuF7UsXiyDRbWdDSF6SrSStLUMY3C02KwiZtTsnWduwb1cADzSa0Z/ZpPGd3WUHbH6uhdv
LlU45Bw6VhyLM+TJob2vpfjmjYTYPVMBD3dxqdnFhCOQK3rYMLnuIMYs69gfKPSeBJ14ljcdSTd9
axp1mSwjuKfzhGBgzPpjSv1LUVQnpPjqsbqTAw12hbSSS5Yzb7UTVtq5Z7zCfNQZhXVHHDLeGZih
AeBM8ZlRFbTqcooqIursyzxonINzmkT5OFp6Z8hbXibhvkzV5ebfPB43Qf3vT4fH/phwh0/vC4rD
7cX0l6djdlwVGSZvCu0lF0Yl/IIla3Wr2z0uFURqDd0cWbbBHp2GrmG+ioSVf0CI6fI1jAR528r7
/DdfU2CDCfvHV4XfPuCt6PE1Qc//x1elvDaDWsDpbJK1zeBc8j7gWUxh7tRrHJhYq929a3xrTQMe
Kw5Y7h2pfhb+o8ALOxRBOFpA5qGH55fkUGY8XtQlZsAd5hlKRrGPjUebPNzClSHOf8XOm5t9WZ21
lnjj8ok+Ww/GDMEb8kKDKfdIKYwgfRgzqkKuWQkqqVReb+Dl4YgsIWePTGysymuKyciPBBD6cBS7
S3REA1lPmLYWTNg1z7lfU3jVp2EZVSdSKwdvgrdDMaWRIshTazOqu5n2Wc9Y03NxLVT9PS6CXcu/
LFHDJsbFSI8THHmHIwJPrg9XigcY2FUIATSkzSFka7tD4anNTeSZG89FixK0mgD7LIlGR8mzh9kd
QzYWMa6F7jqNSO5SfacwTjpZE0bBtLq5o3GErxv4nwMCl+g7EqTTyhzmI3rjR0WhV06hSM12wos9
rLHR0RkoYKrkI/rLOri1D1pqJWS9NvoJKBFXUHAJZMLChE1jukt+zdQsec1FRj5rgmXD2LRv8ouP
qSEx+WE5zaYDXFY7uyUvz3EEf03JsEfwLuZgi0MRnoWJ/Qtbu08JOw0FBtzL2Nz7RoRH0gmz0t6k
AUYOA/bO8BOn4mqmX0fP3HGr5mgFwZFA3Tr187XXtQS9pp03OOHcR5tBLaHA7oFZ7wYFaeQeugQ7
oyZ0MIo6xB5TpjTwhpt2hAyA6WqYeThzwv3Lp9l/5FAlfP7ViIzrPjvkNlQzVi/IqDhxoFja2y6q
9jFMai/t90vcHZrKhboFu1J9zTAVwXRsOBpx9/EzBU+9ot3ufqH5vUy7tbJTbvZsjYU+BymHMA0D
1AUe/FzvMOfnWfbVq+pxKhFj6m6vS7ntVXscKEPyrZPMqgMLs7XOs2NVBNCj3qwJPCvwBZcUqlKv
Tl6RK6ATyYZ7Fk+7bBjWDkKAukH6abjwHS8sqW2wPSM0IBO33DAqKjDxGm7SLj+o0drUGQJvshyj
udz51c8cG3JnBUiXLcMckFwaYtDjRwoA8xO3jmdt4veU5rFG+rWnetNP0VFw6aiCe5U4bI7ca1VX
T62bztzM29PIUmX2rQ3zqpnv6HUkXFlvWIRUcfxams4NF7qpqFCegmivgnQvkPuGisVefbWnZl3l
JAziHOQJhJOAQSYAAjfMlHiXVFKCq6HUvsmNDTzB08xE13C7F1zAvL7d5bQLZtriGSCa68LRLfRu
JIY9EwYp8C9IhdkPRgiw4ZqMcuxqkKlmOEj/DtzfJlgCcPv2T4/KF4CyFON5a86otbswdLTQRWV0
mDPxYLDNBDR3mDr1RX+2np8sALtr1LxnxIZjr61X52Y1H2jA4TsdZ9OGI5NffkFLYbLmE9jMb8QV
XqauuFo2xupS/7C65ph4xaFI/beWdpcy541opt5+dEhJptGDXVs7tooQDegmlHclhOayb9HondMQ
v4+VuC6TcRBFf4nzJ5IAlySen3QwfJex82tpptNQOi9wFdZOFd80NWxG0nxsDZcKBNpGkGKag2it
B1wCd3YPGyMtjsswQUox1sB2d1UpLlEQPynh3DcKGohhPLMpCZFfntsiAcXmwS7s4YqveuVsc28O
va7fc39BzgVoxNHFkfJEQ4KS13GKcRQtoXIWjEslEBDghDhsvG4MleSfIciO1Nn66lwRdC9s42bD
O5YiOM2o77dvg5wP2vSOEA/Cgh9+LJOdxMKimwd/sQ6Dd4hwoSMF7mm8pmuDw2JILoFtX3gd3j72
21zbvB6uaMFrqwdmMc17o/funXJkt5ruHGUcUtkd6zKgNPqSLOqlkfJcBN6pqPBvApymsfYu0erU
0FPZVEkY9GpXLz8m0MWstA6x7A++Xx4InV4SKngbu90CBCP8G7BIpmftx2gBe0c+yzqkSzBtFh2W
fUoe1/5puDOyYruKqp+9D7r76onXHIW4gN7X4oIEZtC8ueJZLNecAPRt54g9KiQUH9AQ7j2Uw9di
X0Hb6Wvff+YuPsKbc4dlatc/W+MOLT+QPPcwsV8R6Iy4uLZVueaI9x910YaaD2BdV+0Tvm3iG8MY
h76f0ubdO++BStXLkrDJb+rly42rmFtgKY9wPTHDoOTuY/I9hePl6wIsyF1VVXxCtVWEhaieAoHk
u9gFi/hU3sej8yYcqXe861LRws6ZR7o7T/QMVqRp05Lo9XzXZIaz1dRgUxAD601Xd3bSHrKCkqGp
NWr4T+q95t4J34mPDXUY+76PIzA32H5MEufdkp0jadP2J+pT5N/g4SNLlMFPn4VB6KReggNQY7ou
0o7+KFAOda44pqR9oC1bEsWyw4zw9pG1oPPUm2O0FbI7+2nbXTpzuRhQYlCjOFrSZfwk8nzNe3sK
B175aUNQJJ8PpKHtcCzkB/0L+hB0yRkrPl7FttmkN/faklbmVjZkeRKw/fTjzdFuqUW1bljIHWLm
hUMAyQCK89BvDPW1aEHQzU9pmgv84sTmnA1Fuu/mAn825/k2S/2f8Q2rGWdsAQgthe3Ce8rCxE4K
S/O9bLxs52XtQ0nPemHbaLyxHW+t+LYhocR01Q3+T7f2oU9VJLepf30gIvzcBESrAfldWqswkIU/
6rh4thgHQaJggwxIn1HKZ0HvTzD22yalJrc3sU4Na9P4SY8Fi6CNS2sMc70L3tm8AwhA2MuqNpIs
26EP2oKGy8rYZGVJXlnjC6Gl3dp7PckZ3783qoraWlra6NzrYcVhzOjIoj2qiHFE2hd76GNKB2tG
mHGot+QisdT1vChiU9g0E2UXDFUv/LbpUTe22Fvdwuseu2mCm2sbeM5T0gPUN2Z4E3MQQo1mL0XN
EJbDH3QeGBsoa3UYQTTZ32DUQrvn4JbnmBmToH1eXbcBWugP4zotbbyLBu/6esA5kiU86HlTJi8a
mXvX4Y4kBuHFL36z6IPzrbTSnGsgPvpp9lkB1zDQ5ka8YbCNdRjEfM8SG3fZjPHmzMv3M8vzX3z0
8muA0rb2RIK/IW72mbhqOkkfJ47FlfDn/Cmw4ud6Hn5MlB7sbznrlbJx6vu9cA4DoRw8Y+V5Mj4I
Zuxq1My9msxPFVC+qJyRFte4hu8wPwLxjYlb1A7W7OFNsl7eu/GlU7N7ySkEZf2avjo66+4AoXR3
GQYGLrbiTeXZAyEhEq8MfqfI9L4iLwAXT43xufH8z7TkIJFBMa51Ynx3eaZNWLisnHj5FQ6ffGME
2A5pENdH/xhENod9NHwOGO/XcwYFHlLTjDXPttinRSaMTNAlgClCVool1YrluKaRug1bo3p0F/48
gwyyQ2yOcq204howza+LF5NoLJwn8uXOVacQAdgjv1QJZzzZ0MMAS4a3b/UjXejNlOykNwEUz3VR
uMbZKMaE4lz2rbRvHDGhQNjJfXsDrjBkRNSYauxtNujxTMLyrTfpW4uq5IOu5zvoXxys6ubs7AN5
nSjkZsE96HO+ADYQ3ZTvAzyQtjKIGZGTZeXBsIOve18HZxK0Mbt59RBRvkrdh9iW6QwowtASr9Pi
rQND/4LtLTZ2UPK0+tmDblp8PLzddWZW68CNPI469niS5vQ6LzF3Gu3BckOrF+UlqYAT3gBAfNn6
ENGGdwyyJ/yX9+kipldh+yeDniBzzDK2qPKQtpZ/Fv63VFXlqaNFkbZDzAABOLyelQigJdZvAdRV
iuu2HXLFnqJJb6ODw3SbooGyQKuJ8OkcbdsNy3LkPGkX2KOmJXcDG0lI/oIfZt7JU7RQdDV7bQf6
sGTX36NCc3izbwOk447t3eiNKZddNT1PGR+0TAa00sInarIsO1h59jW5yj+oGkyH+5/sncdy5ciW
Zf+l5yiDO/SgJ1dr6iAZExgZAhoO4ZB/VN/RP9YLzHyW+dLKyqzG3ZOwoAzG5b2An332XpuLybEr
0ndsOeqGgeAyRBonZ5k+Kw7kLLSDdDNG01YZtLz7DjaHXFI1XAOovtiA01cpCR9e7d4rBJbVqDFR
W8CtsAhwG0thIRUdl7dQmv3OQU0YvTE698sfZjetxipcMMRxzC3BBT1NMWM39AcyVMmZnniEgnqr
M3xohh29prilaEbYzwFdAqwY+12tWVxWeQuD3++vdhP/qpf8Ko7Z0ayZqTOSWnYd75OIUIuZJGpn
pYzg3aTUUbnhtcTLtorR0FltuN9CR9FmY+pjicl8FTpApPwWj9IAnVW15jF0i3cvlw2eWc6NkZDs
R3TobgnhsAJSnMQEHtQS5NPVS50P6cXFLjGLg1ekw1ny0+EaJOjcD9/uHdjMK4I5HxyeDgOw//tU
Q0/s7fjFkSM66yzJcY6NCxmsZ9Wv6C3n+/6O7WyHA+g79YPIWiE/fRJ2XNHwA62UPUHIKnushHl7
Kpe0WygMe1MIMhCAXigEREToBNvrNJ8+p3S8VIDAzv3w5ijznVyDXDX4N7aRmQF9ZRtiUsHFgh6C
sGLbZDvju2IZvYeyczfl01M3LfFWH1wdLvhtEC/BTnHf+LDd/K74HXXBQCCeUIhI1MZHCgklR+J+
DG9xizKQ1lShziVHI05eh6gKIbyILt9nhvcb9jpoq1k/1EWxD5Vln6fWf3eF/cSBUb3iSaemNB/e
JvZae+l36WtJPebIq5MX9NVQfb+zpx5qNvFAFK7vSWz/SIuI4gzV8wK3jPeFJdpP47jmtwTtUBkP
owkPylXEuzvo2KuyLz6Fmu+p0kDvFX5/TC0WpGE0Y2vCPgXgb5n36PoVYqMWyixGo98dS3RLqMvk
NONeWOWZ7e3LwLZuW4/6VFIuwemVOJ7RFb/gw3lA2xkYmvDcL6Dp1G/wfZSnDk37lECOnmFO70k5
P5M8BXW8aoCA0ZCioQi1+PxVYrz1Lko6OZdfurf9C1WnMHBVeGGxBOx39E9lMuXr0irDY+O2wXOQ
uRhFmWxGhTu60YSV2CmyhLVUsWtdD0ALwY2VAyxom5LLWI1z1Z063AsbmDwPFVBoNl9G8Ngq/OxM
0dtkRPZP5oo+TsElCBuOhZq/axtruoAC53LLJM2NN3h1MzK0nc3vxVtAsEHb+g9GVkIrKZyOLHSP
XdFGZakptOZYZwZ3hpXduV70MNg2WY7RcI7O0g3Ue8Y1JMh7QPRoj80ltOfoGAeBenANsuIZ4ZGf
8XMTfxRVP/yQv5uWu+hQhKwprOqjSRO5bsMqeyiTHEQ65RC7uC9xxLKyy3LC266DsltF44mSsDeR
Ev+E+Ck3tU90MSrK3VwOjyBiGXUr9g4RwLYdQf7WZ+EttH1wLBpSIvPQyvdZTtkpz1DqhCDkwl6b
Jy8eUbQ7tERP51vme4ftZ37L7CTfLYPckPAJDZ5p4jcY0GRrfdOZ7A9mPz6MnkN9lGn94gpw61yR
XCL2q7IbxQPHvnZPqRQqiTa32dRjuOTCn3nvjm3QAtwy6llBiDrcF3R55RgkeC1G6zLIp+3yTPdx
Nj0rjTWE7NzvlgPLAbP+Cgacvw5MrHEJq/IDMzHp052nJZG0YHiPp1+tO1VgMdpfIoKLhqXFHyfj
1IY5BUQEY9b12L4HBPJPVo//og1MNsbOsw06DMOfQ3DfgJRha2XumqYLNsKHTj6R5QpHlFQznY6e
Hp1jRC78ZKrHqm53EHTATURaH9sR+7JfASJyAsLenvmZm/YpH0D+ArLDGZJRS+PlxW7MkddUlRWs
x3khp9noo4/Jx0TOEPkwH/tW118oH6IYot9YoW3tMylK9JgQ049X+Me2I8Iye+GD7KNqV3KaXbWu
4zArQ8iEinFORwVkwLGO9oKxBA6YFNH3KXb7g+5MIst51m5HWyScTbDCjJKaxI5TcJMc9cRU4vow
6tQ0Gvu4TYkjxcNnTlJmM0xI+lGdDauqJglR2h7Wc9mdpsK8r70wImaZo/66zTEucHfNxAIHjgmr
Qls5ix1xLSsWQ7kc36TVjZCU8mhboHYGdvTNJEmKaZOsX01zQYr21eTWvImKpZZRhNamyD/NGW+o
W2FFjWzZk9Aw7ide54d5nIGcmdadsjcO3gIGcUn5UZ6RNelYnURheWS+e+zHOgBznNAR5eJ/q3jQ
nbEQ5x5TIpv/qPXye8psV+ScjFOfb9h4eGc9XL7sQ/AaDqZZ6ZM15oeh8dqDoyN3pfot2AKPyUO+
KJ5f26xHZ+z74TTqZuNGvtqSGrmDEG7uELuRARuo67hyqcwxiRtjK0L7VbzQdARr18h1s50MZzos
FgmAPI9ZkXmboks6/mv7qdGQpbzvaoz1vp2Nn65yWMp4c7ztnU9rpGVKAG+YJxffXln+JjGWnElc
IlBl/tHXtEgZAgcM0epmJ3zjUlMJehZufYMwte59J3nKBN6cDtGZVjMw9qMmgmo9Rrl3DQMGnJyi
cMRyvFygAHhBRRTBD/DQw1vCfET7KWVVsuK1H5pcZQo/B9UgmVUiKBALlg7/DULT7MCpuGmBtocz
x0NRKxcvR3j9esL5TgXk3UjuWtfsDmociZ2V9qOw9E+rpdguNdJp52ZmdAE3o1eAD5E2s62BIzXQ
RxiIT3GiUQw6NkwC6Jclw0+dWx4DNFFUFkeQPMBzcX7mhuv7p8rAnjiSOfNzRU4tb198MfsMGH11
N/Wte/E1LlhIApklG0yLm9Y/mnSp7Iei7NesnxPrQKnsgdLecJtrxPtMV/NpjHDqwx9McbVI+5sa
u3DrRl2N3Jz/+cc/3vz6wH//PojJ//raqgCESvL1v/p2Xuq/toW/glln0orRd2/DZfACxXaz9EEo
cq/7eq/26QQTZoaaVgXdGxXpqrHdb37JEGFIUnV/fFZnIMfMgXX8erMhODYALXvBkGhc/Z7+iq/3
x7ZkQ5FlNY/4g0cE/h5QG8aYPs/uwSBj7cpFAD2W1+UcetZdTjPUrqBW7g4wNAneNtF3o07KnWXH
JYZ6mPHMADR1u47edQFSnyYDyLV5lDcnSBCPBjHcMh9FoZ/75uaUPlt9WRc3gVy5S9spwqvdpXt4
I+4VD2C5B9/B5q626j0Tw+LhtGk17PLmGvnTtPf5nGtECmPvtVV8jZIAIi0owksecbwjASEv9IYk
h8wqxoudJcVhBhd6sQ2vOmSVKC+tKroDhqvk0kT1dGicJqDRvJSHBlEEkFDrUovhzCi6sFrs0oSC
rfzk2GMdPWd9QChhHPOziofmWHpFdPa9FCm07r2TXyvzWI61RcextgH40VoT5Xlw9DOb85wS8Qn3
TXUqgyA/GaZHLyZ13CcSFNHJrtseEs8EdTO3Z7oNgI7a9NnDwC4h3dkk3Qk3dUfOW/G5jSmRHoRY
LsB5cRzsojm3KXpZVjQDNoI2OED1Fee8z50DoBvnjMIjDnMxhmczS8eDb6fZJeIufPCxABCNC9TB
UwGZSS/ND3CWOI1ZaXworYwG5iageo2l94UhFoi8VyRXXFlin/bk1YXJRIl5WF8dbrH7Pomh1xlx
vYfYa12xrxX7prD9a2tmyd4CqXWDNcyxz53LG9hvD0oC43LDi37yr/PiEvPg8J7sMoe49fX2H3/9
eu9fHzdF8ednMhbA7vr6cK8lX/T1oT/++vXe//Ltv77dH99eLt/v6zP/+s5f/1orvXBa//MH+du/
9NdX/vWv/eN9f/sR//b/+vr0zrBBUaTTDcDkvppqfKLgrQE1hVLvB/pj0qUc/rc2wmMBTBa8FBtJ
cmIYt+y23hYOTTeCSMLAmViPAI4mBKzgk9B+iMeaBDlREK7EA93qFOoJ37q3ZLvrK0xk7NsILeyM
bLpNv3UobvE8H02WJUXa7SKSZBgTPT87iYiRuU+3oAzO8JyO89J62Ki73C731jEpvCvR8WMelvj3
5Lky4zNIs2vewGZdZA2o1da6b4djN7nHuAt2tESTY4pOUQs1Da3SIPKjzgN1NCBnDkAHibCyMPHk
GYbyLfPq52nyfxOlHkLCSjASVl2jnhJK2boKuiV0enIrh2afp8lG9+k6Sxgj+g52A77ZhO1Glpyb
Zr4o6R3NIj3INqAM8D3s3QcLQsPQ/1wehpnhHDs2fBiBhzjfRHNNNm6x6vi7tPb3g989zuGvFiIv
W7EYe2ZqzzurZoHbXRyiFJC4NjlhkhDSsiUilgHcw9visqzwKsdYVwAUMtSDCisCnXlr1nA/hVHT
GpEfHEVJDwaBeGahE5Hdm/x9LWi3FRifdAas3wWAQb4aP0dFk5X2pn00xBu/eQ7nkFUJZ3Tk4oXR
0DP3TFQcppbzCMkR38ezWcwkEpJnOCh7wZlpmq09uJeHtE4uZeltue/yIPGQ9+TvW7zHsG0eo7jD
3R9uKXo5CXK30Uy1iq3RgIaDzS1YBxgXS5TcrNpWrc+/7TClYwGbeAXiEpj/ZQb6szvuTzfQP7rs
/vHm/5vVdtLFvfw3F8pSnvdv1Xb33a/P/N+arv/8kn/FZrEPStiMDmYve4nH/lVsR2zWdEWAB/BP
Y+Hf7IPmf/jYEBcvSyBovJZ/C85iH7TJt4J7DPiu4NT/J8FZIb1/FlC7FF15tuTcKvA4Wx7/1N+N
PLULqp8cJ04F8lE4dTCBY3VUV4Aj28oMksehcd4Ulu27SObn4KkKk+mOuyDlJi6KIfZjdcTlvEmX
DE3yh+l8KQEL2LAh18anQhvJ1lOsI+1epTed5UidM9vXYbpO8RytCcQl5z5qL3rZu+Oxv9RVxFyU
RaCOE6jwRTaqPalLpvOpNdcYKwu6L1Vxthxo6in+x2vmQSOmau2YmjDFBa0R18p32bDn5r0Y6HTy
UjlfkvmDD8Uk2d3vMkyDQxo2H1lYRqCuWVubOMhPGs7DfnIrQlcOeZ0ZPqxMy6Oow9hZ42z61Zmp
xE9T+qwTB5+Bel6kzuY8+Rzpc/CRwAVwD0Yz3R/u/OaJ9kUR771Nc/O7ookPGr8PwFcm5Y1fc4RE
yja9jvP8BstnBdJuvlIiZdDecKrmLKUFZH7OuviZ9J64eo5pXBvHeTKacNqzdMF8GdcPXeP1T7ay
PjGYfbhplvwQwbMu0l3qdtlbW2HASGpG5YKZMmqb7iAbea4xEeJKinZwMtxD4YZYEEaaukddkZ+t
IufsKeNQzNxEZKh7qntlsmPJ6K2+BEmmeVyK/lNS18leTggPfUwY1bOMS99PWNSmPN/brN1GbEpH
3UEe4PHYVHOU/ARv9LM34JEm5nkwi3IZJr/5hqKVCsA0AO6Y+R/+Mrx3+8EP0u4A0jAKpdh7Rfxg
tl7yVKH+bSSxx71lm+iDEL32qt5AJzP2adTetKGTAzEHPEP6XAweG6+SKboLQvMXODfa0vL0TVQQ
g5oM3wzBhEf6nK5NrDvMMeHGQxY8AmRx90Ctb24s4X5CoggBJFEG613bSde7yAYSTg0BlAbZ9PgJ
ym2t6mmLM9ylDwhZoXLE1unY/40Zx+0sSy9tHzw0oZi3bo6ZPhKCg8BEf7Zq4+e0JQPSufpRzC0m
D+ztC3CFdYscTrIGx5ZODH9FYL06gSXepMTECOOKJZeBs8zt0adiu39xwhgEISrBUE9H7ooF20HZ
PIbZcGN1Xp3SgFW7EwXRvus9uD9Oh50Ra2WN1tw7GHWmKNzSlUTeywellreAS9RIf6GahovHPeoZ
qDZ90vTg1CJ75QoY7XqEnqi61r5bUY9AGMqbsUC11lQf4oI6GSlHcjE+nuAyHKjqQLrZgVj6JZEC
z3ipngKMnUeD/PyWT/ApJTN/sfwBSo3Xb0/7+D6LK7QTHsbcbONvuvHEpvE91osYJifTPeZ+/FEF
lXvpMEtuHZs4MUin347bOPe+7J8aKNV70sgJqkMb0/zRzlVBX4rWD6BbDOmxXidEsCMmMG8FM+Ke
LnLntSmne2Ffu7ls73s5kZeKxls/2DBigiVCQCDxG4KKWRXhqXjDZNp+LwWsLbsxqMOlzKxjx31q
o7bfD0H8Uc9pfsrc7GhP09MgJyYsIP+rOmim5y6ZJPbqYmcRf9haRcuDGlYO9hx3hChnYftSbkzd
ZhO9oHvCovEwD3I0OQt7zJgy8ArOs5JHPaTngjTSBte4+8IxksY/r/tdhTFRKpmfpGHQjTGFn5SK
djsTNN3Rphg6ql2CG+Y3J4uti+PrS2ERHivCLNpVMXVgucxRWBoIUR2WYDiE0Z1QtCm5Lp3bjhUq
xLeWhkkdHVrWAqsovNTDQADIyL+lFfxahRy+KsonSarvgQ06HXZZfxfRR4PDudoHHXlyv44mRlR4
Q9hLCczN0b61RIjpS1hbGEGrhNjWGecC/E9NXiXzrEPVFh8pjdKN30ZA4Wz3CsGYxsmMMm1tTgWl
knDvSL0f/Aat1kiI13ucEj0RPpgJNC9hqqdeiuamAPitYtunnTpLjx28+ncvYFHVHGq8+I8kA4PH
ossfm8TRB7eXHsxLj76YRZkSQ4M0iS/GLWgNkDWbQpPNLs3E8aVzQfugsjQbIuvFymgDlEzb/4EF
QesaDQdfoNs3XJ9y+cRNDM8N0IZj7cF+ICfD2doBE6F6fy9Cm0ryShQHUSd4aqo8enR4WMzSIISE
SW5jNtrBkhVz97I3Qd6MxwnJhxYRmnxyS4d7VsrJ1U/ls0uYCtqXExy9euT02casLS8SrvUlDylX
42KW73LL7rmBqwl/dAlzL0v3fK3cFbAqKeljKhCllV9cXp32QCYy94OfbTMWu7wYyQobIwtTor1Z
Z+6wZdh3wht2co7sY2Lk3tab2efwFKbDngi7n47JoRXdp0fXDY7aMD4Uo6CRKUsX8AMdIwTHTlIV
26HBVde4eoZrkR46WTChBy2Nsq069JKDhgeLjwnN3TV2eha+czOhwW1cejWjPKzPCOdq47BD3NoY
7bYQ+fGa39dJ/eHXcKLbVExk+g0DZ0pZrPlftA/cBBaeWTnvyp9dZrdQWrPSB91FiYVTRdkDabf0
wfDDajMOFNCH9RQBKG34mcb5kEqB6uu08ffQsPakfcQL20+uvpNcWzhnNuwCAOq79XiAK4DZjtTs
mTIhfJCKykMODHhMySA9BzMFRWYNa4OU4SJftJtK1BXWITxIFCnoddDl1kMikJWJ6fJDUrUQI+xf
URai7QydYlMjUePU0URH01E8UQjQb4LaoZfMjdHFhlx+2G37Daia/9SaQ3zqVCW2ky/FR/9pl1a3
S80EhCFsiV0WeTU+xz48YSS4RY5GEeqXFnUUoDFGDZyKCNlimFZZnNhXxcbK6pzHMM6Q7b2ue2Nh
9AtUp/mjdlizFu1zMuv6ECoJpdIwyQPD6fYsomOlF9oXHE5iI0CfbLoEQMmQZYgl+DyYp+RpaMNw
awzEFQNEJNJl3iuWj2s8SuvcT425c8PsHEOag68yfSRebV4SjFSrsl2aSwd6Gn1QEZLiDsTRpLlv
Xer/eid9mj1NmZ6tyu2Ysj0JYxcrWlyzmqs78AZzdmlYkXHENY9z/F1FyRKGGDiLzXc+Rjh/dvB3
PmvMlSQIBL9IGWJTpigutyocHR2EmPLVMdQT5GpYwDYtdlZG0V5jPhQVdDeFt9amTgZxmjsShFqu
IDU/EC4VeJ+m9BoYqsFJTlwSI242WzqfIMP+rIvGXS/7VzoyxE6KmXxx6DorVDQWJ8mdOU9QxPCb
VVlo7Gl+/J2L+LdqsLVSuKlrPHEN3XPn1Biob7fSM3o9SzorTp9xduqLxR5JtCWb32AEp1yCRuFU
bm0ARMPS1oAfQQvjh8YgSkmF9YNgQ7jCv4/Rt9lV2sjP5jRF91yHEsqlGnmXZurNWWTcrpWUDEoG
chKUkbHqIuyDUR4Fjyiv2cYCN34MvPo7ndr1bSyd+pY1wUZn9met630EWnhveGn82ssPmaf5Z89J
hlYrnOx98U6WMLuo2SiPcUpZByaAgd8nHcAcUx/6kIS0KlN3FTcVbla15C0rLHLmgECIqXWfsnYf
J4nDclQDOjPEWkMUNYt5MDL415xd7bTh1YtKaMFxGu5Du01X1GUu2dARtG2qHAiyvXdNC55q86xf
+kCNj4qr1ypv/HcLv+NzZ9ktNp3ytaZA860sNnBV3bcyq47KQiexcsN6bPhOWEsK8WMkFgKD2WXD
LA4d1ggs8Isvh5yAEL669TN1at6yvW2G3AFNmalzgN0OdsV9YdJLMiLtssCauZi+pJltv8sFYzO7
WbWf+OZPxN3qc0ntIBil5qlLx/jg0DdAMRVQHCSfdEuItDoUCzKnT4DnqAWjYy1AnQayDg9Dxr0b
2M4UvA91Wty1QOvXmlP/qRF4/03tJLdApfWByrkrBwJ932GyW0tvdim6hefT2s4z/GkgcjXXtyob
Pw0rf5ya/JTGgbg5YS8fdaEfxDiU785A/NyTRrotoQqNC15oXkBDNcQhd0EP+TCI/AVGpBYsEezH
8JDdGf7QvstXI3bqd+8LY7QAjawFbQS4CP5vP281hhSOiv5jkuMvKmnj45SL/SLJsjMVyd2OvAZO
9Cl45ZLkbp2yjAnl+DSg+9gW4m7AzJv47Q6xKN1wP1k5hmU9Wl94yGk45e1IoRQZGn41p6QjjKoo
Abh11kG1tTzkLPQo3xvkGYMr9Ag2gHH8zVUTUIauOU0bnff1C2stmLmdt6dpLdxMVXaaQgNiDc3K
HPPweQ8T21gVIAQvpWQBzTsRpvrIJQA+tsUa5TikR9XitA04mPX4xS8JNKflp5kW4VvPk5R2JPrp
MnO+s0E/p3V2iLTfPyhXEEbRUJkig8KnL5LtxDyHto3pUDYOpUcDdls3oFCvCkzqqclIjKXdn7yA
6sfebSF6kxYzGkDJgZ8lJwc3f1v3aotnCJJnFzV3qiepMQMn4fhkIGpTs7l1lW2vpyAoWP6lb5hD
KfHMBZItnUmASSfuX+0H7Vb5uiux8agmTvABBk85Ov2DgN1QcDt64T9UPFUgFeffIhqbb4MTnrXp
9BdM0UK75JxZqQlg83BcF3O/nuZt49X1R5C/mZXpvCeGbe+gfZhrPfj3VJfrZ3uovc1syPwu5kJy
oCWDsDxE0kvOSpMe2yh6tFpSBKr0u7dQpt/z0l6IzkOyJYF30yWSHjl3kwR8qg6WIl05zXLLobLY
KGAQ91aAzduz61du2AnGWcpSG0m7giavQDVC+QCyzfu29CGCWWq/zWBSVujGuE5j+TAXPj1EJvGo
nO4dlOy4wSU/93dOSiLSWH55UejgBMRebeOAek4taKmtu8YgJ34EgEDCpY0IchU3Z6rSJ7jYey0n
EMY1MEqDGpGbqulD1bJYNrQ0ZNlme6RjkfoxetD35lT+SmpzPAIL7olZxCWFmAiy8fSYAzH9Fjza
5mRf4JHRtU6UiaWmxAmgW4/1SkYeMSMED4ryBKvV3/tO8RnUXgVyuCXW4EUctVNCrmzzjx53Ezjo
yZ3XvCgKCy4YV501T21nPdrSPYlB3LdMx+vBcTArlKK8fv1RUC5+7d2nToXVJVzM0Un+breGPgdO
NYCiIWQHmeE8UoUbaJSDsmfOyLWELLW246l8GOrge+2l4xVECWyiENtkJ/phU+DFOwwsTFfgNtiW
ZQmBH6tQR0t3d5nF9Q+4eLMt+eRnNxxQliDPDapKcZhN8m7Eu70gjKO97c7nsKsbwupF+gpEuojl
Paem+hQ0c8cDLdobdagnlRv4vl/DBI8F97FpVwc/R7fNaa2SP/s8wF42xm+yNhk3sGFyRbOeZEwP
No58zlTGpcsB4+gsvNhDDP0udPeOsOvlehzCtmvJPabJUxF66jhTnZJzDRK+JP0EMWTx8xrg/Zu9
TNTSRJ8ZL2K2iaSZ9W6c6T3BAuatTRdknk+ZwqaWbJgShQ077n8aaeFwGPR+0q269jzHvSLkNavR
Sr2DMRssnI324sH2JW1TfWRNa69dr+4fNE7R3VcfbVRrdWXHccu16lYWO89jmDUsL+YjRaXPUzCx
m4/0oXTH5QCq+xX8THNnYLfZ+jFW2YlDOHcYeaazdN7Yto2G38xr2aeMAZNxRG7DwtG4N7PJvV3N
ESTO+1tlcLrMUgJ7sVtvJqg3mK8af6/19JNmSvoFuW0sMx3omArARuBhFW1q+rQSQOdzMdk8qTgE
MwVhDy/oY6cV8TGdHXUrTX4DnkR8UxpDR1vHePgRpXhyxzs7ZqRKU0IPWuERi7U0npSTlceiiY+c
b2ExBwAKwyaSuz7jiZ32PyCb1AdtwTDuMsJ3ps3vS4Q7TL3mHXIF8T0cELyo7nyn1AfGguhQz5sR
HAKNW/giqjedJDyZ6/mSDjaMbcweRlz2vJjjH0QTb7qgKzc3x09px8kS1IT72SbrFKT/1ubqERoz
6KlIcsp8rlKWY4WLs8v22u/axWuXDvTm9lQXC1C9y6DCzRzZrmIu0t6T47mAXxIAujhW5dcWD2/e
mlHiptvvBTHvLdXk2H6bEp4q7Twr1CFnpX8l2ndeLC7WK2A/1Es3+vy1F/j/O5Tpeap+/e//9fGT
WvlN0uom+aH/wVMwWSr8dyCGX83/+U/90fwTw7B82b/2KCxLcIfTpQW614WsAAD0T/yoMM3/cFwb
5dtFk/UBLvwbhkE6VHTAaEDporzrLwxDAM804ODrL1BT4drif7JH4aj778lj4QrHCqTLLsVia+PK
f4AYMPrz4sLgcNRcTy5B7S5WQry0dpE+CeODo1zyvU7RqO3AQcqcsuTYNTra2hRowR9EL82p6XNd
AW6pGb57fje+4bBDPfK0s53LPtu2rsBvT0R0neWeu65zk0p6X8qbmHLz5ELsIieUssjRbXxXqTsO
ru2bwQL0KFLTJQqd0CdfNZ/kVQRc0zg9JAilaHmyrS9RySJgsKA1GgtS6Ot9w/KBrzcLCmhWpst5
rEps/0a14hMkCEhFRjk+JmBvyjpJXrKh6o5q6p/AWhJ0sIaDYTh6k4E7soo4X9fpqYBapRceEp3l
n21DYN/MSd3GYNjNWv8YyJhVvu7oFu3NVZz4+7iKboQIzB3LI5oZO+/WAmOqBEMiaavetsSuzbhn
aTtZhbGIdsy2/OKN3dgqHwJ7dCpTD24l1KfexXxs4RDsCKRxYNsVAKLaClKUytzvuZXtQyt7mCUs
qRioVAFcqgAyBZn9O70u8OK/+FOAqBqAVIEHmSpeGFXWQquiwuGpt/xL1/UaWx/2vW70VtTGXqeh
jxmAo52iehUGPlpNepMzVKwx9TN4VkvF7/MIcWhsJoVHHJLWuDC1POBaqRVfHOMjKzt/H5jAyAdp
PznguGawXAGCMPCBcF7VXYgwdZeZLxYYrxCfDkbs+yaled0wULZKkrNN6zxz5/7mddEV8SRb1a55
HJrggVIgkm0llbCuYhxRcDpLqlu49RYX1f6I+1SS9qFcwoWRw0xBymSASkBbTeWtBJgyshL2xgVc
lgMwi+YJndgbf/UJgN0G3CYVYulDkaGpjYIY4WQMONHFHTKpOc4FqhOSuzUKgtvA92uU+B5qq7dw
1WLExArQmm8FBoZe9QG2ib0QikNOQi+i0iWHPDCjk64KsG3c+B8dn/wmaccsGx+itn4LXLJK5UJ8
A0r0wompPNhyfMwnEOTYEcNEhWs2M7j8rQbNuiDSdkkW63Ppy3tVIKbUoOYqkHMW6LkJBJ1aWHTl
QqVjj/bOK+8qwNU5C7fOWwh2KSg78rb7iIPhXgC5k8OlX5h3DfC7DgieGtrgKs1038NFrQr7kbzv
eDWTmh2Cmn8GHgpuPNpXo6LGLSmGHdg3f9e2+ofO+pVTi2SlFyZfs9D5qH641KOZH93ho04wNoPx
4xp5iurkEMzwbjWgPxPg35iwiGqX9hBQgDNIwKRRP4UElTR3DvoYtj+jd+qVOdeHCqAgF5z5zFlr
OptfuMGvv1LqcUsGOtzTqPGfbWM+YrEWxzro2nUzZdSDOcmdyqE/xQQ3neUtwK3N2or0vHeQmOl1
buZT60zuU2gRfaV601uXiUGftEo7pHFsDtAa3+pwal7tyCRXmNDQAhGvfSWSD1txjuLj10ddoT4o
CzTvSmm/Nz6NU3Nj/8CCH4t5E8jQWc05JQS2Fd1NE/q6lb0Kl62ViSaLSYoWDrdagGnuypXYI/Mm
JYxRq3UFh8GIUzCrUdTx3OBkQ0UwTSjNU2qrM7jf55whXfmC0wnhgllLsRZuNW7h0rD+4zrEqZoq
VsbddR5nFVAvBJuC/AcVzwEnf2/FvBKDmtMPwM4XP4fe9cLYJxlpWV2GLOEhZMHvZEW4JGdCa3ju
8+rZdEqAxP6iaji8NIenMMYTG0/Rhx/339uUSMm0bCmJn1PoTCFt4mEqTlhGI9jGkOqX8q9kgXW2
6qe5zDguTDXtQKIxJ1y0PLbbqXBKlh27SbGkwGkLv5SrHilJX6xnUvLGNHjbyTKfWy6XSGLfAt/o
NoYkwJCVLpBWoHpJUW8qPTALlcPLUMj30R8pMq86dctCET8C+8JzdCGIOn2nbsrfFbYV7AX2v3Uc
OwZYlzK+j9LiCTpq923M7WcNXvrQVtGEas8fnn5pYWeta9Nwia9HcGi//uqZ7FjSDspyv9y5GC3/
L3tnthw3km3Zf+l3lGEG3Kz7JeY5gjPFFxhFiZjhgGPG1/cCM/uWUtU3q+u9zdLCUhykCETA3c85
e69dcUXgchFL+WIzmFlLg3um8zPtWMtOO/Z9e7Y7Qz44OqYT8En72EklCtRGHgJ2iG0TZsYBZfh4
jQcXY/C3qmjqp75OsvtBF0i2PLn2yqLHyOvCijG+NfOQSKS8/2ZkG1vDfUzDjktKLs+rqfk//CIo
jrjbfjCELOlPxpAqPM74TYe9PirEtMl9dOpZ7TF8c4fm1JDghWPLeWnI2eu0VJ19RL505QjlHqf4
OYboeZh8JogtoXXHtEUu1nmQXQNIbCWTKGfJpwW7WlZJzvdVcOhwRYk0Cx9FXH4vAwpfYUUvrgyB
YMJsWnsEPKwzxyOJqE76O6JFKUiXweNQYdATrW5eO/3DMat2bZna+BgmE4kRhraPZYVLicYZiWWI
SLvuSLqUs+IkJHA4EgzWR4Qcu+24SlXoYo9FsJ+GzB3oSb24oxGe+syNj3YSI96iqdS6VrRmOsyo
GPqGWZkhFMjwjZuuO/iJ9LYQmT8czjVprR4t9JIPrF9rwrPxKyv6tGFFb8nI9WBXae1lFLo65B+i
r+pDn1VnO3fHK0R7xNOgQK6hqMRTXaMTUeBgygrHNFb0XUHWB7srw1Kr9BAu906+mZjmnCJZfxu5
T5cjtxXxYql3rzHQGRGZvsWBR+w1TvJjaPHhsweUg25HvkTzVjXdvR5QGQpkcdlC6Fm7zlXBrpEY
4kERUHVxULfKhuidshfvVUP7hsl5/Ww6FgMKVL5XRgPLZjTHZWBKC/MXjahe78WWBPl0ZbSqfkxR
dFAkpeXLoKftvpx8OK/KbletNaHMaX20sj5uEZtR+FYEH1k/DsevB1SP/K3GQS9K2E3EU/LpTL3X
JnNP2Ju8teMRkVEPZnJz4GytuhKKihXmKVLSuZQiZq+p7G7HJMS8CfWW4ynAN+hrj5WrWYdRtEv2
WBQmbZjs//Py6lHm/Pc/55LsQ5YjJu6o+QrW/eefzvGHYsj82fztT21/yst7/rP+/Yf+8jcjkPuz
+JtVYX/5w7po4ma8a3+q8f5n3WZ/PIvwp5x/8v/1m3/qzP5NdUWKsP231dVDXLxDpf21Ivvzd/4s
rQzd+QdyfFIYDNshm0gHWvZfpZX4h237ujNT1VB9zVXX/8l28P7Bly2AZq4+s8zEP0sr0/wHX4ZZ
pZPDReiQ8x9J1P6lstKRuc0EPqhORDbwPP4qUDN6DblHHRP9OCJlrzJ714GvGzlQFTpunUkM4EML
RoVjKLhXkCOIoHhwlPMdV229HPpxl45g6xIA5/SUYyAHof0cRe5Thx3fNYud2SbftbGDHW7t6z6j
nSvEz7AZ3pDXyO0vpe2fSspfuWq/E/uM+eVQJKJo922CKmYy4K96O9fORixwbXGcmvozLwAF6JP7
3PdTt6wt91H6WnXui3sCX1xM891+cnlCUtfCJf3c+pYld5mLTiqVnjoaufZjkNLe1YG9H0xWSJbJ
7TyYgtSTenuvl9rC4d3dRqP4SdzSsKFxlJy8QAvXfZJIDi5QJ2sjoIWVcjA0ApfzhgzlnUf5tqde
2NaqeAvGvnyVASEadk25xEuTTAk6bfH318b4XYv4x7XBXcTHbZZM8nH79doUMvNgnari2BdRsSmA
+ReDD89NAUsdSYIDkUdejVP0GzKKNWFkp8FvfzBkE+TCEzHUM0D6+6dk/sY5M3Ra0dxhmHdAP8J/
nIl+v3DOnMASrRYQbaoXDR6gbkA2j3qG9MH0FiDa2UHfgI2hDQMGUNhMYccotCize4nE160YSKSh
/MT0F1DqJxNn8cY4Dk4ULGOjWGn+INfGl+PVIfS1804yK6J9gfrzviYk7O9fDNZmnu0v1Lb51fBS
sCu4JlJP5Kd/fTVN3pmRLCU68boDJC8+4qK3D6pr/FXd6j6d1gy/hT2j2bsFIiO28X7RecouF4KW
KcjgwsLDonVX8GOLCd8l0vUZkoYDvTLbb6DfPk375hNifBadC1shTG8oK7Wuabeo3Oy94G2yXF65
4QIU4KBL1ThVdy5mPuml054ViilKrRY5c/v1OHjykU5msq/s4eS1zltilNlDEaQ5oFp6HfmkKpKt
CfMcnPEx9gOP2TlhZrHo4VsScXgLWv0uqIf7kC7w3gSA9CxclKPwIY81xpeFA31i7Qq/uchkJCHM
pWzvm/zWix6IPAI8XeeMVJRe8apH8uyZo/eaW9nVC4xt7GgocOamcd/53+sw0x71YRvW9mGI0uiZ
TC8fllviMVIZ7uHOfKaxcYzc8s4UgbkpmuGa5nCQ3VbDfVqAQyvNaY42Vvo3vdpWA8183IPxA2af
be0bHPI+xeDDPK6Zx9WKE6ER1+1JVrbO8DvdcpHeWICy1wg08pZ+KrrNahOJfvpmVN1OohJEbasP
R9SKRHaFS0Pn50Tn+w9tuhz0pEKsVnnP/+ZjR8/pt8+dQ2aQS8iPPd9FrmHN3//lLrJjZ5pGzys5
fFLdIgNRqwqM+iHpkXi1JpBgyDxEx6qQWJAhbXZC2u2tnWUHjryr6qy8i4KyPk3kJPMO0RyJpA2a
IPks9MZGnD9LKpzW3MYiMg9e5ZsHIgJy+PqWyzgjUafMj7tjga1xwBVrYJZegzmwTmHm6ov+y3HW
rnHNyzeDUDkRYrpcBNpLztbw6bMA12wEorbNT+SXgS8xnmOxvk9nIabt9NcqFeFpqFGuRMGqjWCI
t27+0RdJtsyENLFVaiV6z0WNnO/eEoBKhKVdDd09do5F1e0VqtkYcNZXfesYBIFKtzmI+UFj6V+2
OI42XOPhYM0PX/+H73Q4oMyBq+cx3gligsqzoUguvj2QdZOmGCpqlD5/fC0s0nUrPebXNl5qNYQQ
I6AMYAunaqwIunBc43sc1B9hDkQt8DG32hbjgWZGayhoiYBDEofZr2oW5MUxAl+MKVWzLVezlqyJ
06uwd14tIBGQnJuHu6E27+o0zLa4Mx86N/vpl8WP1CDwphyzJ3Cg2zhTQMOdYYXF+Ij3mczPeNP7
aQg1vH4NJ2bEjbDWGvIL4lbSAlNKeMcU+7PqkKDE0/RKf23mgFTfKZCIOgyGlBJpfNKD6Eck1M8w
IpAyx2+nYJtU1tWF/IOh8gWFzTFVgbkl6b2O51c4ORfhoJ4bEAlow09bMHWicNwYKntvp+wbIJkD
ssKF73NPNellTixCmzw9F3WCMiWp3mxkVIthIMGuZPRmQlJD0Rc81xpEOphWRlVckVe0h84TRNXg
5cp4vR66Wc/3N5lGa8QZbXPdT9MHtjF/7RZqI71uvJAuiW7UWrVD+wYv2l72vfaZKadDBxbNZhPC
S/FEw0GV2sYCEnv1x/LPB2F7P4mTQ60UIz/KunEjYgRzve4x5qgSv0NfRTJANSjt1Pu9d/Ss72qk
PPG0iXjZ3CfstNFoWgiX9m02Vu4p7oW29mE84S3SDwgFjVtT+BVT8/QZXuy66c1hn/vqgYqOXcRs
qAMGbV3VzSMHHgJeJa8p0Py5PR3PYStB+t6x3Bb1tIpE6N/sPIPGoPdnO0HhlR5r1o51MmTQ+JP0
IRkQHfcwFUycc88eERqQjEFJzWrdcWq8bWm143qOKB/YIhD7E2YNn5PSxJIr2B3jmb1DnMIxvW98
fjv2XPVUMzYGxushGkY6gbPz3TTBrhMQxKcPZgppojVeT5D8zzbkcE+nasdChRyBUjT1TZutPX6M
wpSIu/khkGfaQ7jqA4KXTWEz4QdJuGnd/ie4Apyv4sWp+PgZY/ii64X+APoBOdqbNqn6YMB3vSHA
rbdFThCPK+R0qCJOHGrwtDUy74kbkszKrAf2gSaw3dEvfaOjlZ/0KNaWmfHUBOUN3d1TEtT5Teta
tKE5Me2tE2NCL3oXo8T4ptJgTmpVa3soxYKDVbHpBWM6wTHoEQM+sDgauH4KHkJND5lPrjYEXnJR
EeOnkSEuYtTEZaC1wi5TVHDXwngZa6X3wJA/XytT8t02i6m+i3OIfPMM6v6Qv+FGFvYzrMliFViO
twEQ9GOkwthPISWy4j1O2VbXFTj4WwUaOUrSekU0RnnvFRGc0Fi9510hzkqm28jFWkL539+nMo1X
AEdrFjhNbqoonJ37dNHw3mxCMcpNXW4McyiJp4zEWsrIX6qyfqAjzeU0J7bODr3yRChqo/VzMnoP
P36iyTka9UYVxsrUpuRs4LwgKyF78qvGvcsqpFV6RxbWaC28oUAHk4eI2p9dN242ZBBfFVgDLt15
jA1nORoxKRwYFkBmo6gYlP6cBdp9HdBaynT9w7N5pzKEfJOFSMZpVO0wDg4qmhPuI02k8NBoq6GL
sxtlg4n8qwlWHPKCfT8U31KMC+sSmf8qt91ZNQLbNKhyca1h6oz4Twkpsl5MTQJoku7Kx7a4tHX8
vQqZn6qLeuupdDo4f32AGsqnz6dIwXAmF1Qr4VHTyhj2TnzXgs9THTML11PTLeJOPrZ2/ACHw756
xqJC93H7epgUAR+5AhnQ+NbFEMkmROeyYRwmkKFli4YzXDI92GOAiIImmw9eGnKsPlGhkQVHHzG8
gETYuom2BbHmrHBtpTfgNf4molvBTVckq0TmiBgNvOqOZRjfMttCfa0lR2HJeB3YkCME1qOTPlnt
OY+KHWzrdKHMlPFm4WwSTCC8j757xJLNGo18tQiDnYyJXdWQTDlWE75nQJl7n5vIiNhBvFwchvSO
XJBoBkfCq7Uh+qauWHTxZD/0BPvl+gce73RVse9jDCGPo+Ds7c8PATaVsbdHBg3xKsK9eGJOJHkB
RJQLC7+GbK5FwFlJNvZ1sIZTo38ox+2PFHcuene6D3pl3lsSJp2g+u3tLmblkvGK6Mb1oCvjUuXv
uadFCFi/Hj2Cm5Gn5nhec4QVUReeCxW+d2XJblQjuuoUg3TSopoznaR2T/+bZlyxMpte7u3mnAr0
kQkDw00tCq7TECLYj/CH5ZmzyFAN0KMj0lj5/rjr8M/oOTnGYroRfhwAMzHMtRVbSO/wOS/1gASk
iqoiLAoS5htCxKK29XpC1yd73znpodTpOWkIwg0MNqYlNpHT/5w483MP8vD1fxDK4T7kIfapSVIG
mNGjphhFVIFhr+Az2kuAP2pnFTbqsXt8z8M5p1F/bj3x5/+BNSN420dn2N8HvpdDZ3OocvK4P7SI
neKhftILTnLAzXZ+Bi3EE9W7VLG7cdGb6zHRUSr1lqVQ+aYL6ey7Ycr1dgt/TRadt2X0eZTShCQp
C95FHiQW66sTVeXOo7WGdoWvTUG8DNA1XPLRDMkYTIclOv5NKlsk8t6t7lL77Ev/Y8gqY9dMQ3Gu
W42ksQjdZen3zoKXZl+8VNuIJE/vgfLZ81AXq5Wn9r2Y5FPnEzE9j8i3Tj5x5PCcpzBstloxw4Bl
/yZ9US9qa0J8GM0hJnWi5ws+NcaBZ1QtCVSCZhwW+96J+Cw41rQ3222eIEtcUCHuzcofPuzM++gc
QG2coK2tmRvROoRld3LNTp27vn0Z4qFjfpibNwZS/prcaig5xmVM9avmpE90qBYilsUKkEC3nPou
qBG8pN/Boqj9mOYfedRhtBgnd2NxcY+jbqcwssanyCGDGqnSuiL8ahW6XrjrCSc+0N+GmphmnxTn
Fn4GxSI9wtSwZiRVb/U/uGLjiuIxuQggbVHfJC+VirfAbGP+rkgRH28QTibcozZm1puPcGcl4zJh
IOnEj1K4N7CQ9puUwJY1HSno0IjwQeu85zQghKjyhbmkY2qd2I7Ce1HZH19fL1qQwj7kxnMxRXBz
GVgsvr4Bxh3etmG2lzJuiIn20cB8/ctV2OvArYiDUY6ZXI1Zr93D9tq7mXOyUaMtae2ALLaY/LgW
dgoyAlbsJtTuJIZXSp9BlLF1IoQOc7ajmHmBi8SBRIIT/RyKSBjfVQOmLMU3Tjg8/G2jA1zJEFa1
OEKbPPC3gX5pqawTgGvKR+NJjuma6W2wnFxrnbXp93Rm6sJLWDZFc2yJY14MMZNnTl2UF8EV/sHC
0lvA0g1vlscwnjxmga1PsnzRXligIIQnVrjX2EvUWkMY7RV1vJ5/X4a5twD6sOj7b16ZRpw+A+jm
hhWBG2mSS9BZybKpquqUFOVE/VSoc1ljqyqiDSXnu2oVUmYvYJVWtOqJzF6kRfI0lqRnZuSyVjEE
LOwY1hbb6D0Xcz/aLUEvxgmmWnc2m2OSkAAbKc1bd1VDEcQ0bllqxL3Znd1epV7ABEY5hE6ZZHIf
uQBtuLXlTCykDtF1XuNuCLz+CC1Hu8x+ukRm2SFri0vTLaWRqCuVPi4fBX6KmM5XZemvQkuInE9x
Lnn9xFk1zNuHWNb9EsWsh4cW5nyrsuA7Cq9bzieGUKXWQfNQTmtztMHXeKk4lLLE0FQwlgTfhTrX
6b2blx1IKzmj05zuM1ChB4IyqJ/6UO6Qd5ydzmv2gZ9cU0rBLhlfoWXdlU5oLLTQQWGbuCYSgaY6
cphcVqRK7XK7eAEoK87Shmhv2FOz0k1yvmUBDX1iSSzHWN9aFNg7DGl8XGFHHuPaxgSsl+bCNu/x
/96Vfapv2I48kN/ftSy2L3rgL+Gvxgc+dfbRd1o+rO2Dve2rrn70J0VmuaPTSfHRzmiJFuKTZxrl
dMZ95eVbTrZYawomc0Svod/+YcpoOvjx9G0i9raCS9iRYRaCdtVjYoqaoAeElDIzEhYjqATJGgEK
MgPnw9Wveqs8+ycG7hgjbAvhyoA/tgyPkWo3DjcPsLD4jG/CXLpsv0sK+d3YVfscnMECjTts/Lzm
ECBxl2GB8LPC24EW3Q2xC+pbb9xLx9itVyXApuG7ahQM8VZ4cL0A/8h+iI+ZHuMHsfIHq5uApisc
VCloQQxy8V0AaWCNMU6jdz3r49z6O6cQKIuRTxYnG60oGP1osUYvQnO+g9lXy7huvBW1JoWRdAZo
Ysz5JGJmA0/6MjK1V0JTUMQCJiEGV+4KmlBJZ+gnstoISO3EazbkLwW94bWJhI4ERnc3GFO2iQu8
iDp0VfYavGidu/Zz5HQRSQNpeE2CwDo6RST4PBOV1+pBSdEWEDQKWnhBgMMrLQGA0WiiFk7S4tNT
Vo/gcJLYmpp4HWtYa3NC9e7iDIKQZZW7ZphZOFR5EQP+XSfaU1UrFAkOXlK9rboVw88e4UOaLunN
oxTOvU1ci5l1ygDdc0YIhLL/yDyY+KIsF5SQ0dnTS7jnbbytUPJixjOWJFghyDRqzjaotFlm7L0V
vgAvClYibH9ivQB2GELI0dx12Mf+xpI6/A6Z2evO1E+9BGAsUlyHAOGWvo7HWNf8hoAHfavoZy2G
UE2rvFB35TQBHIv4Wzjsz0LX9JqmCrpMRbSuank73CwlggFYSJpAHVoNjkcXHyvDIu30584v9dXo
w7Bom241Bc5nwXR3lfXOu+hYDNIuOwEbhi84ZtzSKOCXEVEJu0xOO9QAxQOtpXWUYwax2EYx9xms
ml6VfTfCeOWUdvhgJOGAxMZHFazrNlpfmPeUqMuEsK0izvUz0WobLzM+QHgi8c6oEaTDCRyekraw
Z41agtWaox4cDctQa7fu6WKBASEWYk62BLuWY83a6DA2i9Gj9YBnCZWY/NkVGR4dzVrVDqetsZ9R
pHODFW1xReAfdrsuJ4oIcciO6Sg+S+i1c/DPsooNXibelYrtgh0PoSnmjJizJQjg2Lg67ZCstBp9
aGjXJ1p9agN/0L3VURYeene+NTUAxLBTKoPKwmiohAc7YyWCzVSYCQyjND80QXTo54kUrZB7zk9i
rVw0JUXvY3Gf32wzjjYV3MJta8VvX+F24PwecwNJE8cFXHL158iYqgt15xJZDzjy7DNw33FBJHS5
DVv/uQzqLUVPQA83mpmb4aUgPXkZVvWrn/b6Y8OBOmcJ1UWdgzCy9G0zNdMCAwvWipK30olxUo7p
OY0CSP8eVObKau4AvRnoV/C1Xked4BDeV0DfzuA91hk4xRZhSVIbNDFUZ50VTnIMM/wrhnDgNmhE
X5ROYODWgp2noAgcg87mU61oyLhscYM/HdWc7ZtpLsbiPF0zbcRPoTfDPYbxDVIyefUaKfZMY+Qi
7trh9iN00vEma3PRk9l2g/89EOE9gIjSJgYVXIFSBe7FQqxDmdxry6Zx84vnynvbTfOXwQjh3kWB
f0wzrdmSlXtCU+bsCrO4gZEktd0J5lwRrs1Q6GzVrGZblYi3Mk0zANUDpRABhO1o7GSr/WgsiLNJ
S085zttvcPVCzjLw1tG6VGkjdvh0moURqNe+0Mi5cdmQcjJz48QKVuwZCPWo67uYuULeHGtAMpBS
vbXhJ1g3Slw8CXhfrYZBxc+NBYVPGHG3pWpn2mm2Sun1qJngO4a6ib1+fGfeft80zTs5FK8C6f/i
68zXN3q6NSvgF1FO86ANxlcn1e/GuMm3LSHlB52rjoZj2FgTKE2gUhASRSWBOdJAQ8Riruukogqw
6OhYkdQQXwgiAo0AiSAdQiy46kJADTIPhhWOBdTR8pehRAziZLSYyghLMO7iFa1r8F8EBVgRXD7i
dniFSO00u3/TVXwweAM4pMeXr/1a1s24IJCkXMpUAQcp5K1zwktVjd6j7Wk4o/D0RzXGPzPOl3Xt
43Iv7H4Zkp0Hag2bQCSSa9b6T9MAIsLpm3UUE/ArMTSAK/UXZDt6GxMJC+f/kx901erragU+LHWf
DpjgXCHo9e+DgZls2s4CHHJX6OXddZKeGqqsH47pPU5eOcDqUd9j16p3lqgwNFhc0CBJnhLtmbba
gduY8ozaBZJFn218nFLQMSe7UHhP6ud+skBOVrM3YAqPae/pK0SD+aavbIIP9HBFNDB9nH7S6IhA
K+JavI1cT/AmGHYcocgf1k4Ow6lzFFTvutFFe20AAKF9sMwuyrKNtmJwwLHA3rykJpB8pDoxnXUr
vtMG64dKbHDiqPuWA4eOFVqQlkkaLKsywKpjDDuzGPTPUDXrCd7sj4z6b5GqLbhR6y0Jiw/aupwZ
dZettKarJmq68F6N/QtI6YrzjD7HCX1T9Jrfqn5YS5E9dWDgrlVpvRVa8JBUKEIT/LFrZ960kPb+
bIJvkBjM+zCPv7v6+B4VYXw/H8hykT42R3f+d8qgcFHAugAyrXeipvxTLASGIjwS1Mhj/JjY9bjE
6KLv+qB7l11rnry81vaM8U91TfqX5Mz44k6Gvqgd/xEom3kRTbfNHEkXvFbOJcYHTauJvOr0Tscq
vOvD1lpq4BlLEg2AhGP07d0yWIS+Hm782r8I4jg5KEbDk9WjH+sk8FfJLzqKppZlwCMIRCbAfzAr
9X1MKiMHy8yq/DNV/9pj/9lJvQ2IVCleakpLmgFH1Vstxc10V0OoWlswNA4h6oj7IfG+TUjuSKx5
NCcTJZ7VyJl4eXRbOrJ60Bwwa6XbQrbfXdJARwZf0vLiJxgvejaW59puigfwG8bBd/tvtYiAp3rB
NtZxYzSKG1A3hxDwxPRs2EysckcnOkbriXySNmTV0BUHWFnbYCg4iJmh2NcEL2x4J48+x/Z1aaFi
M0lYPQ/CuUX+HcPQ5FYkHEs11TNAtRFFGQmHRcMxrT3UE3sdsmfg+M9+SggY70KTB7NMGX9Uw6nQ
wvLFTe/8pO9eaeL6h6ru/OXXH4skQlCVJdaxdTrq39qiHAl/xl1pvzkG3V+DdvFOqNJ6mbh1vr7e
EImCLEzroAnazfNIgmll5OV1QhmD6n4igi5NozPzs+miN8wYEqSK+7DH+1kX1TOpd+rVlDvQ8M1i
dCfxkjQ5UzBXuFuCSIMXbKPIHLPqlqopfuwnY/P1U+2UtocpR+/OIVat6XDVh6HuLpOTixclsI9T
zK4Q+4WnVPP9s6ZM8K2lKd5UyYmB4+8Pxi/1ohSddz/5UMqt1m12ONP7e/oEZDJ1V3NI+h92Dz7H
SD7NRPtuu+1AXAbquQnh90ZWOVIvVM9LkumGt0IWH0jsxVoHF78VIMzZOtzXRGUIYVBVYYazwy3y
53irmnQXEei0HiuvO5FBIPGtF/cVySeAKVnIyhiiGt3/8M5tLOyTVki2gO00a22kOs4bMg86X+vO
hoaVnyC47K3r6ieBt2xhUzJetKGlnDZooEoTTY5ySPqy8eblHSoX3aCZ0Xr7ImoVNYVwwWva+X0W
slgHk/Zu4ho6tJYfPRlxscOcoh9d2jurbh5pRnqpqJWrYl02fnrtck3fSgfjJiipXaI4cihzdN9m
XWVK8G9tQfUjy5u+qOyuWJA1whJyLlHSI3ml2e77MNELwntR2u0CXVQH2oLtMlb5zciI94pMzjx6
nLj001gbDUtZODKSmZZrGGfsEzs3d8+B5ZFYb637xWeFbudn1NAAbkzcFGZbV9u0nYI9q2Z+FVIe
p6ojqL6Ktec015goT2P2Y8AwSOypda8zqVomfb5sgw4JgmEHhzIynQ+yaV7ZTq039LkYoJr4lsjY
eoomMtYVC3tWMJ0rivg957izDPIivR8G+9VvzHqp+XFyMmqNIWWTopNvWDU9mPznyHnwVHkVkO6v
Cemh597iKEImzTYBTvUUuDqa1nI9oTxh9e+8pzyijd3rvEKky3qj+WQnSPdWmEc3mjIE+Ww0ZXHm
zlXEJdLNTm+mraH4rgSbtdTVHYSbeB9GqbnNHSQMeWj2W2ScTCBK/55I82bjlUhqkozlbWiy4WJX
WbJsEUmc3N66pJEgAzgozEe7ponRe8MIwnbw9m4JfZ9F0D/pSj1gKSFTE7si+KMR7Q08L2ZKYOEZ
KzlxN/3I7fBdxdH0lLWMgUIySLaTg88dkj9AflQzX0qJ/+8RY4jytx4xC0kIjqr/3iP2QMiW+quI
8Y9f+S8Ro/8P28R5hb4a1S6SrX+KGA0HqaJh+raHIhFVIhKvP0WM1qxUdHCHeQZ2Jc/xeA40vpro
f/0P0/2HyXMiTNK3cZ05vvuf+MOMWbn2i/AKIaRj2a4xq/8EqbRzivCvApjUw15O+nd1eqUCjK5Z
RMeiBfOGM7n3L1bv7DljW0c0Pnc80/RCPyBfWWVWPFkGjaYKj+x/GvBKEq3jODoJxDRzfWQ5v6nt
IE+AAK6j6iSbmIJfa2l4McR9FFoEI1PKZ0NH3wX+nRasmd6w86PPn948sBMv3NzFTssVHFRz4I+0
FSwO34eAziZaDHiy6IPJkIltZgZseM5MW5ZNuofWB+Ipn/0XoW/skHwPjzEBh9vcy9XSDRzWlNR+
HUad06hvuSem7e2pRV6wcDnTn9uyh/YXFweDBPZNj/D9AZqOGynrqJyII4G4Z4QRn7sBR0WL2wRu
SCwfmHtCS8ZlVuAXPLU1EN7Iq9OdVlNOBzqI9whtGAdBYZMBYusHfzaH2KIi+1GazRoKFygOv4sB
dhOUTN/YJcfMrFYR541QS53z1DJGl6lwdwXz/wQu0ndHaE/p1O5ywzYeusqz13Kwi7NWgyN2kC9C
96c3Rud8GXJQfxsHB0n40Fi3hvPBZXQQaH19o67SEr5YoW6MSNFU9PUJN1J9Ian9AqAuPrigBdmG
gn1jTc4dgAxvVaEMWie+9m8khL/ZHOfPDNrVGUtp2p7rer+pVxP886VRxvLkKC/ZB1o8IyUaBlw1
/T7QP8t8MPewVPP1L3f7/0U2+/sNZOgmksWvD6xBR9cGe/mXG8i3ktaq2jg6eU38XpAFc9WQ3QUh
fA1W8+JhcPQYlR5lTS8qjOXMMbA9gKKjjVhYcfvpgWHQJ+MP2fl/m+j8JUn95cbmeXE/srGZDHM8
Vozfb6JSo/eXDs4xHPKHSTXuMrORuXDecldG1hlrDgEDZpLEw+BZGeSRRsapT5yfmL7EJolwG41N
U2H9UsXl68HvtnVYdj/ilFvAQwe3JGzDONa1SMgnKmDAZjSffDbev7/E1r+IQ+ekcpTeno6c28Nl
+9dL7FkoYAoaKxDNKEQ7Imbob7ePsdcehelwWkBaweTRxB/VDp8d6btoNxWtrtw/zUkIZuMXhxHv
dxdVBmGnY7oMrIy1geFxmXPO7gBY2MSIbmrNKfcMYVCOjrUAPTHXYKJvtmaPplHv9HPcaB9///IM
/1+1vJZtC/wQLHmsfK7zmwoRLkqRt07dHo1QoQQsAkpuJ6Lp2YztoglpaVj9xahtrP8mGZPZ9DiS
lAeI9HFwtY5o0wAwNK0lI2D6mpaNgXSxe+P8qt3s9rPP8ltk0opTQdGtNc3Ul63HACII2iclMQBW
ItuNQPA3vdeMe6fvrEXXIBKJm7q+Vjp6t2QeG8al2yyayI5uXhR1l8bPtAU5GvYbtkQUC6IO79IZ
EqrssVp+fcMJvY/RVIwYB9c6jUz6/vg6iJVn0ZTRw9yJPPayhpqk9/ZbKPxbjQjgMYzH5AgxCwr/
1788+rzTUf6E2kYdKi9j4WdlRsOevEQhqW6lnUA+BHzQt9OPKZn6V2pYLHMGLwVHjnWiTP9EPdsu
aVAUtEoBmVegt1b8zlokoXyJav3pf7N3JsuNI12WfiKkYYZjy3kmNSu0gUkxYB4dcAxPXx+YmZWZ
f3V3Wu9rA5NAUqEQQbjfe8/5Tu0IZAJVzz8myXQxibBbjE75PVEkmUGt/FIq1uRCOa5aDlmL8ZYn
eFHxAn/tqsqRkTESNNbTNWYwfCa9jlZZ9G9obJozFIT+FAiIbg5Sf8bQkyC9i5wURq1HJP46Q3Xf
zM19ENcofREq5qHhH0CwX6klEN3CzVz4yhkZXuffWl+jS1nHTJekLrdRswWZpu/5oLxOmKnOk6m+
TKUXuwSbUTtzI0Xv9hujy6nNU4xWmoqWSDwpHpAapJscNQNCM49o3M5aBYXns36KlSg7/wwCNtqZ
NV7mcmDxyQsygEPGI4jgdH2NRPjNiouX0LCqfexdsr5uiDxNP3R1MnP3xR/wT2ojoEcSgpOrH9FA
85NvhGCOtyIOvyJ6dAu29DZKMweedOMQ9tHTBg5TC+Eiu/5tqqxnomo2o2YRUI/FLS28ZWB4/rKt
CH3Kk3KVYUrcQBN5gZCav3VSCw8uXUwb0VIQxDSfpc2CW6D3USYIUVHmCVJRBApGRn3BRmxFbN6H
MefZWHkRrroQa5pj1F8MFpEoM24m4YtuM56PJYGJ1kNVEzkxDd99VyAHVaV2ZBJsHYLeEdtUjOra
SzTcveMdKyRsL3poDIvIq9NbF7j8DUVPCRMl/nIKGmKhcRi6k9Xu2S6OaxXawDYzwujYwqxl3bsH
yb3qQNKLgc8tzc6C/uiGWBUXFyv23qRDvz7RIVjAtTKB35ThPkF5AtOpRKNKVKadnJTWJaexTtdF
5UYYBOP0OKhjoxGxNxr9ZqqxZeiMLCDVkjrcmif4Ws4pG9toZ5TDszTjql51GomNxVi0q7IlAhP3
rP7kOLiW859B2DS/ADUPGZ8mkQv60VajX8P50FbBLWEuexA9UjBTv5pFtxzbJjpNgn0DOD6D5J1j
WAIANmotX1hIzACgZd9Sg0/bwocTTwr4SI05WObVlwzxvOBrjDxvZgyIy+A1X3RzyGWpkWKg1qS9
agjA8Z5z0doc6gnc0qPR0q9DydBWZb9AE64DyWtIn5wPoUEkm6WSY+1VggE1B/nfX5VtLZkKhtmG
6Z84OY7UADjBoSGCioG9a8fpMu3KnoAb95cZz3B9IhpOVU8+SQX3JDSKnWP308mJUv2kprHr0JU7
8b7UyyPdiOl0P4gWUhosgHKjd7KHcatc+CbuFC1sJAMXQhHGZeYR/RfNSOuEsOoKiitth/xEYKQ8
A6zMV1qgaQc3tDSGQ0AT6lymJBRSciIB4uT9YNgaAYCwHu/nJ+SW/ZQdkcP2x56u5iKkc8VGrfQO
90M40KJDxwtOb/H7146dc6aVwx/PEN50BtbkbkVfvYYN+cNp1IAZcphWYW+QT6xQ61QnY2fiMwYh
rhvqkx7GdQsxRVsldlwsQbSh8tfc+mQH9GKmiZI3c9zT/dAmrbGrNPlUJ1DbZDEe2ZRp10qMHJwy
ZIEj6L3Khmzd9ElDtqJ9qUGqCugNJm+zpc7CmsIbKqrwBhsPZ4znfQzKylYJqm+JlKK0yvTEVJa0
+xRhAC224FqOeB/A3oNNaKEMaXmenfPGzwhqljbDdQudY+RjHnAyjPJ9diYJ3Zo1JajQWQjOz5Bw
rLNN+AFDqjje4pCdZhM3JTvQinODoueSONyEoaba68Ln7hwPMZ7k+YHqvw/hGFe7osm+zL6iVWH6
626CTjRHG9B5GPgnlVeMZ8I1h9o8/34o0EiJLq6vZFPR1tXgGEcdnq7IdM8yUHC3ez08eEY/XV3l
TfxXkcRj7wGDS0DSqQLxKaKPcXYcx6PNv2jYH8g7jE1x1H7aYfteDhr6DONpTJnh5mW9JbYT0YXx
Q9dRuE+Wtp5L2HXLT5m0Th5cVDvboc6PQIEIDwg0vUGjTH4kQYbh2h8zdjfzud8fJo+pWVSOP6ys
uh2gASKaOjTQzv74sic1C2xz3gOUVO73+8O9mvo/Hu7uX96xwfdDn1P/uTDlF144Yxlij+7bggDk
AlM1RZtjTt46adM3U0pohCQAFocqn6GJ9y//OgRpHmykx7TGL4L6HXYgw1VM8iDSov7ZGBKGrti1
wybttt3840Xeo9lXZLgehvlwP3k/3M/dvyrgih+acBG7NilU4BcP96/KEIMseAa6+smUvWmIBw6/
H3T/j6/ufzHEHlQ7DTYoUvvA3DreeBgHRLP3Q+po8FCHATeBlYJqagmhV3UdP6BKih9g0HRL0dbB
xoYVFi5He0whcjqCsXAQPUA05s2FfrEJUultY/CsTGwn7xZGs8ospc3dx+OBnjM4ej9qUcmUHuqz
+ZDVS2539uWv5xsVhaTZJpIOGi+/P4AVaVqhhqrX91fdH0CU0+4IYYUUGBuIMiz/Ftwx4J4ZnbVu
pFPIKS0R+D882PQWjdnr/RlR0Pg32+o+UCdN/Cn/fGXeEdUYVunZGk1ILk0ePjiaoD1c9/raFCxo
93O9MYQPmigQQdbMGu7f3g9kZQ5HK8GQP7/q/twgy+V1jMDUzC/621NRFhRV3l2iPL4JvXSP0HXs
Wz7phAWnyt/ZcWKjSubcWKDjQYcjmcNlLEwq4Zcm+vHb/Sl/PQ/3eeCn2vX+g/qpRjfPRAmBubha
7nCLKwfm4vwD7weJsGMpywnpyeDYt/uP0Z1KbLUsZPZSCP6lKYLYSs4jyQCxu87QI2tM8VLnZtNl
radg3q3z2mQ+pUmUe/nIWPZ+7n6osCxs/KlmGZ+fdz/QLMH3aFiIyqn4h3ogzdKIHyrUK7eqWg9h
lDwIFi03r+KLnpvmzXXHpySlSdu2kXW7n+rGpkLMCqh1FgjfT90fTMay2LOgwcmYX3k/+NYoebP/
fkarzRuZaCHlXGAS7fLnU4teluu8AlDpz0+5P5CAgz0AmXn761+/nx+Ifk4bL77+dd4fuRYTiLi7
+zPG+efmbdtgndAopCqvvpEyUwgnYEni0Aj0knZM8u4kEAGEvXMzSs+56R1C5NId6+39nDWfw8w+
bAhRm5b3c/eDX+TlET3dlAUPf11eieZkF9emKImPvWpRutSMKUBYU9AotJHozF4GN0mOw5SqRVb0
0aLzGiA5BtTDzO5vbf1kR9NTg/qmm2BPMvT9lG2q3er5UIDXQ7fOZMpInOB2f0Av+5yqAjUXfSEG
aZIQwvOA+/f+lN/PkT5asw29/f5dohkP0k+PAIEQBLRGxLKdyUWdxtNlAnxJbFK2RK4FAtMH4CDD
GMtzzZbP9X/YUbSLWdcXCIR3tmZ8s9C3NfGzPYQXLRBor+IL2tl3j+w6OBb5E55Nv4ofTE/bpuBV
2yC5Kvdcx91BQy+06huq3jjFrmBKjEWFOOddzafMWPhGcjVBBSydTNsg5n21xwHGrABMoznAbDrQ
3mXnvomk/SWT8BInRO34Vs+MFn6bK+NnM8BmNhXWGZnUDTsjkCftyduKanwKx7Fe1J5pk5BDEo6K
8JnOhJesql7JMXaXAJ9X6MufW4MpaUSuned9DhpOy2ALchis91FEsdqMZGgtrEQ7BEk10i5EI9v0
/gMgBIaC7TdroPwq2PnhVWgf7VJtNLMApieRKoH/Qefh+ONCkmKBdQxHYS/Kg68nDUI7Pd7UufPq
aIR8NlxgONMJbYXb3MFJyXz1jlsBpciX0oBDoL4+kyBtsU3TvPex9Y/oP81vVpI+NC8wWZdayISe
W1tJReoAmEGxwibCOI+5EEtUsAeiLXalEwr8Hv3PasAiUblrS3boVtpbSpQx49LvVam+UyAty1zs
YKx4evmDFIXnKp8Ovmr2ZFEG+YSIoLHpYqXNp2Sov6m7ZtcEqlmQjgZm1o1O7EIXml99IpomUsAO
roFhPNkIYFA8C/QfEhpy6MW4yCwYT2NMteu7mxHnQTF1qAaDl4ZqPEyDJ8GgitJw7yEyWcS98UTY
2psZDE/GpN5pob6Opo8xoI5fAsc9eJQqmzICTen/rKT9YNb1TajuG7y09Nr7z1INCF9CH5o0kbpr
VIEXGrmOIL1WpSbbDGaxVq2X8LD0+pDZLLSu0tpP05kOnd2zO9CBEou+aH+IErFZoqv+SDOpQrGp
NYduHMFTapbaOnRe153SmjXst3o9SSrKHk9+mCJPAgH/Y8gTZztYjb32Ud7yg+Ch5eoWttbw1OiK
YPf+JwYQfRvW3XTMdfPsWh4uNhtOmMrbZ3g5bzVJ998R3n+vvCZZpaZCmEVa8HYKidhuVHjIKlDY
bCMohSIcLFrpT0el9ugYqCEiJmeKPB0yONPp1CTtM6qWC2gl86YFdvra++F6AHX2VGtZ9moxiqVX
+SL8Ln82Zr1Xckuryf+B8/Bb24/9W56BZ9LxdQS16aztQogHPvSQB8LpYiaEGlZ99i0x7WIDd1sB
Z2tuSMa6I3phem5Z+kiENhGROPy9dVGKvRel6hMxHM4wnKSgrUkbe+u79mdnde/C1suXMIj3jVBv
caWRIpETNjs1E/ekrJ/2uMIzysNi3FtRI64uyCFuG9sqxP6E6sM/ay7N0ti2se1juUz7o9ZK5KQV
0GRBgfBakIBtMPFLqpARahQuPZ+eAYHc7mPNpqrLUcaWMJTW9rxs4t93S+MZNww6rqZ4a42pOZMS
C4RMJdPZQL2GRdAE2JDSvLCsSX+JXpSDsxD6XnsdCosUFnLRzNmGcj80rn3EjXxMgyE7+KHRP8HI
xQwk6upTKxvzQruNSnQinSF3cAIR1HQE7Vmdm7HaiRR7fOEpjZBF8C6+qUKkbZl/9r1pX0nZHXpP
+edx6uDu3h9IUoO0EuYdy/u30RjGh6pzSJ9miF0XpX0i7WkXiKzf2iq3vjuiZpwLXBhdvD/uGrwa
C9mGw8bxuVMlOJZ3reI+n5fQO8chsR+naKgOfUL7EvDEiEl2+KgKXOjCH+prOrhy7YySEbrWPDDc
r5Zer28st8qPipxDkDqTvSs0ADcOrPlijIlXjLzfv0tDGgwdsumynKYzYaSoSgUdCtXiHnNU9NOz
Po2u937VY/2Umh4gvsgr9qbmuFeW6pckLprD/buZMbG0vUisPLOpzmHnBPsKhTmepEikKxsxe+sO
zSklrGGMlDpJYi6XFl18PGK09qyRyKUqZsusi+TRmg8S/RwqzvFaBn3yaJsAgfoCSTYGhcAy8AB7
VbDESmKcKU5ZNrnzYveJxZeTf0nCVT4Th0gsHa92oKv8EqEPX3VBGL0PcfYOjM7/FZQrnSiRX1Nv
/cgziaw1zkqkqUO7xNzvHnzbH58U4iJuuP7aogxdCHuyD6E9bBE0aEdmYCjdayCIhUD5E7ROfjCk
s8upCi5mi9Wp6sxxa2JPZw1v6s+2dx7dpqkvysTxPaItu9CEYms/2DfyNg4+C0/HkNBTh0ajWK5U
NS0b0+5JIy/nNnfE8lCSQL2chLNurLY4ueg2+ghEmkdzd6BxwW1fD88EeQaLXHexaiOVfmt7G/Cr
pETW8NPE1MeC1g53V/cpQkbUoiHD9T7Zi7bVhysj1B8arMhjN81Dl0IA9hrpCsRI8KFB9AfJAg+X
K+relOat3IKsDXuEbZSGLmFnoqoODmK8d8AdaXhSXt5/n2ZFzFDL+mxO6gfxG4RDDNb4inbQ2o3y
LYGJvKqMsPpsM5OuqMKwBxMPCiY8ysFoLtRT1qnkbbuMWDvAGvjLQoUGZTHG8CxPmt0ALpwVLRUX
UPkI60v2tUhV4JtMJsFHGEcIf5AOcQLTWG1dKEr8QtxIMBnmBCzD5+28sVjKMMxx6JF5UCrrllux
/lRX3ojDJYsXDJz5xbSyOFmddsyodk+GYZPtIof3qSFZy/U0b0/oTrqfKmF/K2I72w2eFV0KRfXu
jWcrpI+kNM29ec7TgHT4aBGEtlHKbdgBUb6m0hxW7NqsbdHAHs1DDI5ksHpPJW6vRQ+Vp8/DBQGx
cARRzxtImCx6WwdSUjdkBVfLkArtXSh6qQSHsEUbR6QZCN5sAO+XrEJc56WZvq4Hlf0EKdUejbQs
101OdrI1RRQCStOvvV2fvAQZYpb1/oqCUqSXunIw8JTWLyhbICuNUH80PN1CbWrvmpat9qT34R6d
7xoRew5DzT0Mqq3PpJBtTVHKl2pAYo6gVa1LLEDmMJlnu8VKZU52/0ibZpllBj57zXmIaM/QQ5fv
dxWiqrX4mQyrFZqR/MFKuLSjImO7yf7+asTH1qW8DBN8e342EIBTjRAgNNYxA/PD42gQTp51DMpa
e3hAW/OIyqe4NKN9yEcZPgHnzxYT8LgIJ8JPGzE7e6dXcD39Y5wIFG3gb1CThuuGtsgDd1YBjRKg
q8faPaT+pxX/LKtKPZYBr8jG4IP67zsR4toNSvirEwjzq8DcvEg142bQUXsuE/eAls7/sGJ5sKsJ
ooRZ/ww69xOHZfwKuE3C1dTpc+TNY5PX1dLNs+gjJiwQlflahPn46IXsTPUiNlDq8skMNIdFmYL8
7GWSHAQy3xmTuQROjNWnoXs4vbxVmZruO67tnhieChtNnw4vaGtj5ExcatWH1uI1z73KIaDDYUjV
uPkW/Dqxp4bubysDJoKtOR1o1aHYSn0oVjILWGMN/VW3028qly7MwgI7HYhabnBLH2YGCd5cNJoX
vYSm9lg6dbKORzyJ9Ug5KO+HOaRvV0TMuxFkOMve6wbcBfkYLIGwThGCMOB89SVu0PBOWpBvgG03
CHyTAWD3FB6CzP+IaBYuTHLrj1lMkaAXxIT57SSZuo6LQGYoCXrlnDXi6baWNe9HGyJ/F3JqMKbU
AZ7oejpYacizrc+G5eOiZ43EKZVvtcmtj7En0M0pk/w5r3fIcqpxbHGVfrSt8ejEbfDkVTF26cJX
K82Of2ali6edxt0T/UhCmCxSfLrxgfYVnwW9Lnepa6mlFw3uIY9tkqDz4BxXxdKvdAiUvvbOX2ZJ
l5R7Pu2ruIp+yMSqoYams9RtNrchcIDxx5sVayii2XdHF1kFO6/Jmse6xhilssDDjoBwzE6W0mmW
DRbymDKRm8dYEToBuBKBLWuLhfF/iPz9BCtlk+B8Opad/hWPwXQFhQKtrrVpcM3WZgxj4OoYbeJM
4dv7YUSCaoHBuNiykg/59EXGU3wbpE+ZkN670NmKZuAVk/OLnlNOTl76hO0XM44z/Wot+vImGKpT
giXr1Sqc4kQfPaSzVCZ7m9GhXbe4HKi56llBy5Sx47rIjT1IHZx6lZts+zj7QVaLsUGjgEqbbOw8
PmVZ+BBZlrVFI0c8GJsQj8lS6EVIAwbedb+sPDbTNIf4BfAB589FxWTE7VFnxsJc6ukoT2UKCUzk
W504LtI5iSMYEI1IV4xstX9MKZFPunwn7RHF8gTXghUdDxskLkpz/FV6w6IYCXBVdUfVYyYiAHnZ
k2BR/LCY6R+T3O+3hu02BPtW9jLP8giDjFecJim/BWNJaGNUloe+y4IbrUf9JLp2bXX9umBE9NaO
Tr/ByGDsEz1yzyP4+cpFJ5mCxEKx4bUHM7b1DVLEYtU6bvfIOIqDOXxlbuPQ/q5W3ELfRzuGE4xc
EIQmg8wGnU+tv6is9Y4lCoujrUzvGNfOtB1F8KVmr1zXXpyBPXsGQmTX+dT2cfizIySRWozUUixl
jIsL8QvViL8VTMePsqIb3FltcmwFhvekK9atPflb1UGWrMbwhz7LI+rQ7NB2BI9Jo22rSgcQXFkl
3hlu39y0jAN5gtkqk/260QlgiZLXNnLEIjCAjmgz47lK62EZ6BrTgNkYBMxskbWspU2QvQmVKhoz
xeyXpQhxdDNZBYx7JUb2GF6AU7ty6YcpCcYRUpwWU7+y2Xv7jfwOVRO3YXWTA6PY0TMPgyC4dGAK
9ODk9drr6umxCwW/hRY8B3lv/4rSSxEKMBK6nexRUJIviRaPfWIMUpf6tHP6z0xK+OPttOuJLDvo
isJ+SEL9iFVPP4Jmumq2Y2+DpraObW43Ky3viYszx+hfeGyGhwjlH3oby3Z0rjODm7hp6cZ/aDhK
ZoSNpmnYCb2pPjFOwDObIkvQJ7oOgU9vBUbqp9W36hZY8LF9WntqZPMbTbcioMgrNbvcujHg48Cm
b6LDZ/oXrZL5f/wdXdMzbN91dcNFi/h3sR8dD3x7Wdodi8x6n6rxXSZmuo7cpNyo2mjpoRkkPEfx
wZM6QPjU87etdTK9cVe1Q8Ud3LsErfBWcdd9yJq0KdnGT+tozJ4ttIvMBOi0+SwFi6LovnKVjUTK
Bi5BZv7v/5P/1aP+qx7VcmYF2v9dj/qcfQ7fP/+Z/MzQbn7Rn4kF3m8uwEBdx/gvoJ7NyrA/sJq+
+M2zLU93PNSnhuEZiNn+UKQa/m+eQbHDywg7sh0urT8EqTxCSUkYtOcD67R8sgzubFOoon/o535P
7P7r+79jKK3/IYYiwmDWwrp4J4RFROV8Ef8NyZYhW/GsIkeu6BnwYqCDIjnJP2y/Uu+ogcalJGD3
EUg6nj/DHE8IE7nB5MTWKED01z7uSTQyDfpUPXd8ZenLaM49mjDGfxPZe+2RiKS32ImZ9A2sL2Bq
gXIXe5qx7ol+JTPGkyJaidFe86pgmqO7kaaWP5m0WGE62BuUnu5DU2hPVUNQk5ojm6w5vMnt1Kc9
0m8r4TFMg6DLpmsFLs/8vdZSdH8ly5g5B0LJORpqnEOiwhCalJ82zbXHIrGUMMrXRqFdh7aNDyjr
3bWkSwv2oD27cwhVP8dRWa0ZzeM2Y1n4ZF/ISkefYsLmEXOUlT/nIkVzvJUREnQ1zJFXFdlX0RyC
lZKGhbPoGe3OdFXkZPVzYJYxR2elxZc/R2lZ1FAnuqTTHLIl57itciB4y5kjuJIMb4anoSgNE48e
flnl9JNrYrvUHOA1zVFe0z3Ti7XFdIjYGdNxMRCH9zKuR00extQRG/RjgEX3KRDAtTYQGJZPTGaq
OURMkZk6h4olHfFiNjlj0xw4lpM81tfQzW1KEncOJQPGuZgEMWXsNOQmnqPLHIHgZZzjzNw52Kz0
kGAqss6aOfTMqdpuQ9MsOU4yz0GklWsA0OI4Je5jVIzhHn4VaJSJ+x9MbyyE4UuO/BfbUvUdNF3H
fg6UxheEbPvoDizQaebuzJGcxy7q0RL12uM0DTejDttDLbwvHEordunZTWtCg7beZ0Sr7IyL6Twp
8O3ulIJtB/sWW/lrNbT+gWs5XmOOE0uqgHOGLGyZEIdwmMw9WZ7bhq37jhssmwqA+D2UIHgB4LEY
4yG8WFbWd7iP+ywg9c72FiXODxrRy/kpXkn8KZ6poWtOYkArlicn7uYPVHYrV5IGguMd7vuyT92L
8dCBL68wqJb84EgRNFgybCgIntHcZSmdZYMxc3423R5QYy1c8seK7QNvyVYnuaIopyP2uR1YtiPq
sK0aYKTx12o9VDlyY8eYvnSMmZKtq/WJD3Khq8eoZvaREgwIyWznWEa9ldJ7snUIsAVs8ZSPKaG9
QNsqzDB5zetBMVYnn413Q3vnNNrQTuPoxsWhnyTAE7hkpHBlg7ol84rWa6YkRjx6jX1X29nusAr1
XH/qhujVzk1rwVLmHOu6oZFRwAYdVLfuDfWDLa7kHbG8pZ/F+dmsZgbN7C6NxLHtxh/Ymj6zmrxZ
a84AA7roOOo1HB/7OSGsnMPDh67ob+4ohj2BcD9NZnbbMpmzxeb3g/sp9xVyxwq6q7D0ySJj6Bwt
pUk+2eCKfluOmMG9kPSy8Z5jpjZyzjUjNzOec86spHWfC1pkmu8MdM/51NtY7fj8T+pKCGKzSU1S
03rdlQtGMcwH50w1UuUXqJTrRTvnrUGxJG2k8V4dv3iQcyZbTZv8Fjb0+8w5sc216zfTJ8OtoOF6
a11y3STdINKuMpKTyXyLG8SzsiAHricQ7r50/e8y/6/LPBs06/+1zL/+bD6/N930D3r27y/6c5m3
fnN8YQlDt8Ee63dh+l/LvMs4FbMHqmPD1l32qn8s8zMi27MNH8WjoyOnt9kc/LnOe7+xbSDNSPdQ
GN0f+v9Y5wHQ/ceG2UWgCTrbtAB8+4al/wc+G91XVaMTwU1VCe7biLPoPRN2172Ubvoup+LVSvNL
eg7qmtmJONmqWI3xtBNTseBnrlNXfB/h3MMJbosS7Vd9DKTzYVDrWhPt9xhtOriFjUaRhUDiAML2
OQWV4DslbAaoZYrEHKJJqPP8FjUw3TmczK12arzhI0+np1iQUtHiy6WCaBdy0SrtyTQnjMuZsdLQ
ztRUU7LN6U8M2/5FNESpdektru2HuEg3lUvl0vvvVTDHKJvHIKsO5UNGCORkBEgi033D/ypUROL0
KU68LapWUjwd0jdPiflSOe1uItXcD6pv2BfPCjoa/IH4kA1LQlaPXRuwmA+XEaADcVKUTsUR2d5W
EBsYQAiGZneI+BPkVrBjVbkxKnwucnOl3UarP7gyemET9qpN/jnQk43Rhzs9TLYFyKG0qh8ylrnG
by7ca+wouDlNs6/8Oct7SAHoNdoXbJdjQ6uymnkLalOnxdkRwxu3DAJ84g1hPWjpsp+Vpm4DrLWB
/2InvH3k1VfTrAj6kR8x9XPvb13PObBleG7M6mP+JdMOeCEAMwT5C1FEL9nI20/GYd7iqui2CX9i
PfI3jautHd5eo7EfYCZ/yoJA8DLdxb4F1dI66272kljZv9gq8EX9j8tWwKm2iNXiovWYvP1ze9ri
7rCnxg73A5sCZTvPIgg+EUKup5iLsSD0tmNWEQzTWUYgCOpOsUr13UHvewChlgEezST0CPRSI2sY
S8OTaDDIg5E1F5VXkZseDqsxw7eUdRMJUJozd6HVUkMuD/btnDY/zFD/BGm3yO2Bln2GqaTaloUv
1io1wpVswu9+sodP4R8i3RxIEIKfUmkAnq2S8Gdc3yR6O4ppM3sc2Ty2KXLhETYzVwuo17N0vdc6
dH8ClMFNQIrlmYkGo+ocVkr2Oab1xWL1rAvvLV/GcbkWRr/0NPs6mcdhhAMwhdtugrVF0Ite4Su3
3a2eFOuJZllSsQUo1nSHV/aUrI3e2sC/MZ3nAJon5qmjiLN1jPrSCQ/SAxnIG+0Z2a8Jb0FZjMu8
8x9qu9ilTrvJdXhiDfQiLquYnmBOvvoAAsKfzQTNv7zvlnEv4P9e4Lt0M0yAfp4nXFdw5/rnG+/3
FRHWYxTuBBaVr5Bxpd91LJAtSngjJHg308GiIZ8JFlUJxn5UwwMD6PTkwyCGeilfCpfqhe5AcBbD
NF4G8Edwd+r4q6cDLwDFvWrpEGxNuGJbMcCOG6WxQyrB2FK68VPbN1+umdC4tBqG8Ga+GLSuAk1j
HJxYWdsAucHSpOc7VidNBzPVSmNcCH/cWLVCB6LkrdWjFV7W9CVfm9zZdni26USMQ7dVBA4jV/HJ
rwTaveq67GaaybbWYXv3vverdE3SOadj53bPpDLGeFOWaWXctLnOiG3/waoMOp8lTja7Lz9FjvIm
abOfXtGugVCfc3pXqmyqpUxHhnpitBepI1daT6hHqgUvfoQmqmmv5dKTITBf5t1thoQl0R64eHK0
8MSexuktHyy2wXq5Tltxra3kMuHDXdhBfdMMMtVEjBS7bOatOfFMdutGK43oGJsp6DpB/weQJXxn
oq02ALZ3dfHpGzNqsJeI5cCxIekvopXuo2iqsI4gHT8Ct6WjlNHgHIwXwl+nVaO6RWLAHujJnVsF
CVxoUeuPNCaJyLwAXyojy6ZFO3e6y+6HVjiEMa2cIMTVM4KSQikfLjpbEftMf1bvuAqsKAIVAD2B
yMzY2QAbIbaynK9tsfNnkx355ekuHxjvsEUbYgAuxqz3p9yyF8YAuBjpIDMJB9gIDmikl1ySiL+1
wWaEyXP8oaQ337wNeAmJWS2oQ4V4YwCzZ3i8sC2QYXr6HSz2LRx9bBc+gQ5d8ZTqebAwNWPfgVFA
fNJ8wyySrMlXhkQBdjpqppfOkvGjNaVM9YwA0FSMcG38IJ1tX9WvTVYWSzt3nLWySbRXcln2JYy5
idBxv/tGOh0jKeg6mnSifZYWryoYsaObabr1RP8T9t/W8RjREG52g4OBbD4NtxlApjRqHzojXsU5
/qd+gKynJQ9Nlm9ElHsr/OMDeoViM9SdWNhu+5lTz/RjskISiyvCs09+YhGerhUrTHTmUnapu0KZ
5pH8Q3aW3ow4BJjcohIoTxB2DqHbbhFfnAr5rABLMiYRrPDiRYcfsmrQZizqqoCr4VArYfFXS1Lx
0HS4TrlAjPfNjaEflb33FsBWGEznYEBxg4cgEZtjK0nKk04QETLjZ+7x37tyayFlQjJ4gDxgL2AA
v7fdO6afko2SH218PfC5Os11TFyVA+PMgyfN0mzvrd7/8rUT1KQhFS/IyJDpm2R4TxMN6qwmEVdu
rQIdHgOuLyn7dt8Y5LauSRpfIpXZK+qWHdJq/YRLgWlpiXF5RaIji9Acgcw4ZNIq4Ee9tokiSrYO
pMypzZwAYUNp7Muw25deoZ3uBy3G+yhBDW7THpeTNEARlYmXH0aX4DsyjnSmmvWcZtQSVcbeYJVn
qXryR/6afrKqbEarjN36DRbqYmFHrb3uXOKp2jh/M3GihOj2nzIDaopuPcGLTf+LsvPajZxZo+sT
EWAOgK86sHOr1cq6ISSNpkgWM1lMT+/FOYaPfWPAwIHwa45mJHWTxS/svfZBohGASSPMNQoAta6Z
7uxQLnfr3ujIgjXcF0PxIhm0yvPAJdUkT14QT0htFjBALcOooqYkSlPBa8y+dWdj6wCViXU12PT0
xk734TVUXk709RJOxh2J1vOa1D0PJO5inBreU7LIihgnqVNDPbeGoQ9pC0Mazr7lg0La447A/Hng
XjtNM67lgDZYawuuLt87Dkkb74iU+Y2taTpIz3yred4R+OvhWWbGvE5jiU2pgLXCiho3iKmsHRmP
r1ar/xS0kEc9K+pQ1OVNxgBYVPzEPbRm/oX8X+T2ussdbZ0UvFUBoBPsK8NAj0+PN2QowEvHDDj3
J/I0qIbXKSO007+1oL3sBv99+u+/xho6gSEF6jxB7OTyQTerGQ4wHzrCtBBNnShr4JqahGKz8CbH
t+EXTRK0fDW24AezjABHe7YGq99+9CuES76Za3fNZXtltsk5miLeEtiur27XvtLR/K3QKh80/cVl
OvcoBv5+VAG1naLmmHaWC8XPxYSM52s1o1O7AZo/W0IpAjYsFbLdNd4t6D/tAn2bSru8eh5JNe0T
NVB/KDw/Y6UCmyOPG52emWiKuWe6x5V5VPlYomyYBnI++TBnNflVDZk/armTp9FYV+hPNmUsg12B
nHIDyq3b2GRirgHwgd0NEvWIUXcFgRRf6QtGArkyJFrkGjcLEKkle7gJNqlC8JgV1js+yLVYBpra
2GwjT/uwet9mXVCAWsnElmvQgvhScBzWU/sg4l+4EAXinqTcFPBuWLYcA8toTk1mX4JpIkjaY6Zk
2TV4p2UNpGJFVrgPzFAtRmB8W2GlgzFxyuRGuOGnrtjYNdM4HWMr6Z/LgXMoo8otSceoSUpP6vYi
cpOhlp80VGZaE/pF1oSNMeSha9rzhfkmSSoDZ3834VTPo1+lBdE1MEodgltt/SRbjvytDnV0bZtA
0dO+wsOLimYT5ANFz/SYDVV/HgKqSV+MT3Fq8B6ApQ191IobRotgTZx5Xcse1UnVpuGsEWWToFFa
R+ia9tyWz/BX5p0fkJWCfHolsrK+0TqCAAgG2MkTcz0UBV3ITgauAaooTzpvPM+rH8ewryQANL+5
E+/HfuwATlU0X0kKdgXIJcAuh7VwBR6vy4ggdLuuCIVHYHYUe6w4uxL0kuNr756n/8Hy2v6YRB74
bo2qtzZPZgDTd+WZHQMVrJtUZXo4W9CRGN0mj1o9+AdeSSNMAnBkXT6+u2VMIVBmEf+F6EahfH5P
TALJzdLPNnXaaQdTODiXlF99BAVolma28q/aQbOY+NkPy7eHqHbzXytr9vo4QA9KkY6M/ATlANcI
8Fy7KUt/fJ2XkdHIcp8U3/IdY4k4NOD5actIkTtkPLXanqDt4k1jDP+KNdOi53OHdwzSaFpV03wW
BHYDknWfZmm/FgPwpLrK3gndmblSvPROhnoR1jzQziZL60M6oqbwqomDUUs8DqMBLlWMVE3OxUOu
ZPGQyLg6z0P9QldKOxEnh+mfFmWM/AvBAPvSb3ngo5E132h83LBdznGJ2Xe3UKpCwQlEbq58ZlAF
yx5kxLkga8Ti1HuykZ8wFNXxgmODsgeQUDxD8+1Yk6wij5QoR1SZB630Hm3qY4NGeGW41ZPh+K+a
hsawxLazHglZDsdGPTI7+WMVzTUQyblT1d1WNLPUxdg8laOHgp5tyVsSnD4bD9TflkKI9BsxXjKw
ajlSlUDnFoVZgF1ktMK0bv8WpjG9YLnc2s3cPNSo/LqoM66uOwBtLRzqevvZYJa31Y3p1Y89+Jeq
Rcaqf2sxBC03QQGjKgYIvRDf9FkBfk91gsJLxorHcCOK5bYh2y+biIEfJT2+L1FQul2205wp3g3U
453MmPpb6Gdbmd+dOb+pSjzmpcmzBOMh4lPe3MwxY061+tqWEyFFPSeYPLZssFXiv6E9Ow2zbFfG
FO3iYViZshCrDmoeVMPjv0+AarwC+ELPpEP3y2DvF8VHlQL4ZpLiI+bC1rIb3eTiaPZbliOxntuw
n5IQJ5DewVt30n2gtF9XIQqcM/zd+a/vfFfd4vWdq4YwyuIurR97ALqXj+eoWpIcxBnOMXGWafIU
NwxkARFsUm0IY3bOzaQ+0ko90tbqkM2DZ9/Uv4ThvhK/8mC6xkfrj5jUEFeYXXkbLXkM5vbZYPZR
CPFQR9FpFh+jTFmJZ2cftXY6BWsIZ/lOjAfm1AtlPvsEiHiyzeYJ3NE7Mrdc9u/UBOQrkUBEFOa1
qooXbcQUcbM9zkg9paZvsaNIXz0Vs/whbPRoG+8C8ySytmX0Vef5UajoU9OUt+rN4jxCtuefJ8wL
GdCq0fMbE6SxIurXse4paQWpAcye35SLLcRwvDZJgGJ4hgiWPdOcvKJk/J3a+NFJrAce445ybwmI
WQ93+JTF1+XnBcwRWmZ9RI4HTiVEQ3MfIdUOrREur0yuAAoy6EtycCUa2oMCYmxx0OPsrSAJly3b
LU7UbRnMAe0961iSOxxmFa2nkOZ6aNv9iF/ZoWXDo7m1235xcjS8DRkyDyZxfYLgBBXeMh9AOcPy
vTwtn5Nj8+jUj5Ypn9S1sRfMU/mUds1LXDh7uxP3RFqhEuONR/ARoheZN9pTrjGX1JzipOREe86q
yqT5SjrQYt0EFtspvkUPlV+ZNaL5ZbpXl5c47Q5p7HzM/fCgeTZ+dsZCn+iyr2BR0S9aGfHH9jlK
4ktepEePxO7ByA7Lr5oxd0MIygsombNZu9bAAUt8t5lNb/LR9dpzXQ6PmaAUbSHnAANIwDtYF9Tj
O7PVGBgxDlR2g9RuR/V5jH1yunNn43WM/Os2+uw1/5k82T1RvidFVIByjD3GyStWlBdNDl/L4NMR
7TnNyrAsincegh/Kaz9dfsg2MuFJOk/YP1AbumR3L09Os5vvelLzo5OF41vqJe7bH8ztF8JS+G2G
AG0Quo9kiA9ejbNOZacUp6CsCMxhYjAeepFgI0Mc3mC/5ndtuKZn5pCyzB+LjiBPLz65MlgRVrYS
RKvGyZivIhmtZf86ISRVbXYxpyKEsPMzTzXjjoUsObprkfV31yH8Bj9gaeTfTFAOTspzxPJ+cI7s
WnZOdu2ckJj1DiL/cS+9ARsJ3zvVqOMhR3znEtcAd2NhkrnyJPiWM9fTXJa8Gc5xGWM6LkY7lrJI
TCp/fA6IyjbrBkFK/2xJ3hFNPSDtIAtoXPhzTwDZDhPD315PXxAMv/Y8D4JYfs9VdSdZ9t60+qMs
g5XkYFsmqFIsYRkaivDurDnta5yRMIvpJdY2CQ1+dB+4fZ0m2C/D3mUArPt8Q4aky18ewIJnuNi5
y/99LxMi91DepsZ9XCayA9T8OZl/SZ4XVjhyA8vIf21NIH69ubfkjD0AZCrzvXmIXoyI+S5DYIt7
JebINI0iWS3xhuXsJCsb2kQfMTdIxV/ps6fkFFleJpOjILGsl4C5PNi37UwgKzaA22aIASjj3qQa
iKa7oaePBv8mQ3KIWM2aE2tbJ4x4dWchumpP2tBfE15+5ruPgvkzc/OedAtdYLcps3SF553RtDMT
ftb5jy7BQEKCIOGcmjAqaEREDa39sfzsZW0+Dq5kAYg3jlfGbeWfNBHvRnlOFYsEEJxcXsOXJoZb
zss8QOqZ+/RrbJKPKT/Ejdg1nFLLLxW1wWl5nQO+1FByLzJznzyohsZYJD+JOeMAsKYvTxs+ksb7
tTp943rlGjHrznDbK8krp94d1y6vXbLI1AaAK7CxS3MA4Ud0bls+5dxDpHVcRmEgHm1P8+yxLzX3
nSMO5aTR7Nt7h6fGlkzfN3D3W3bwYR/1T+y/EXumj60rd6wxrj4AavqRs3eUnVjnffqp3DsF8lsz
JPu8Np/6MbujGTzZFY7tfjwYPGRwzwMhpPTrxzUKWaggHExRz2FTib3NTbeMcVF7mmSGRzaW7pz/
D2Tx2YuTPWbQQ16JH40RbzC+JP1Q7IegsNaufvWjmmaPl8HRH/DPJKs24EoQPbMxIYmFl6n71ICm
gnPAAJBwl95LkaDqDLxUojF/Y8XhJ+yG7Pm6EVqLfcU8NzlI866GJRJhDHBRnhUBE5jGrvSV9P15
K2ot2PSaq2+IH9D2o2Zf9Fz9AdXSv0nVrfBhYvFLxjpMEsE0TsPRKZOIZ18MlHkYXeqo1mDGnh1U
M4CNCTRcd7OMt9K3SK4e50MyvUxMnHZNTXBWExGth9zhp1LygElzV8yIIxMb+DfrqScko9u8zbt1
08mzZgeISNWCVQqObhF8KYpIrbNLdMj4q7D6BLknvzGamJukaoewQaDAU6Byr1Fdzmsvo7uIjBNf
yFLQ+GNFNKZduW+nQvws2g8blYvhZNPHQFO71lvRbSm3u23jFcBcY3LO4KrQavcf2kjW2Vwz+yI+
zXxG9fGtT7seZ8knJySXf+nbu0L63sfEwmH54z4D3t/oTCkd/Nl7HNLxOy/ABuUvsgkCCDcmjFpe
8CDGYm9nZzboJl9bBNu+nbWtZcTuM9hNnMrwPxzss0iMu8cCU+kDXrl1TN38MDAMJafqxk4z3uaW
Qulc68ZZ1pAg/JjEPC+9IeMgfSJozoUEHkC3G2HnYJES5dajZTxjAqpDPU4x2zE93ymCMoipqFBx
D961aPC8xbzD+ktgDDd9RPuh45yyZve9ck3jg/081hoWhBO5VVr8QQ5ec6oKWa5zxz+pzLqIMgg2
AxSpqkz+GtFobhzCJQiWwYeL15+IMA/XCf3zqoJfv9xJWLiZYucYIPNc9SSOWaT8fU2DZm9cdJcn
If6y3r1KFP4bZC42Vf3Fazl5J2/g+3lIirgNRtesQ2uwKAv1v0hoc6xZnU4gQEm7WzvPacv40gvu
jUV2XmX7LyIbiWTol7yHZGXJ1NiWKIRXcfI2xDnAq3gM1gaTz431rfHoLyflvAA0DjPTGFZRtA8M
bTg4Dt7vgRRWN9KeiODmWNDae0R5bjkNwHUHMTr+FMmGI6MZjiMcFwIRAiyYdyl1rAQldPwpx5eK
5wTTVZAGpLn3+PGzYDrych9cFtRbks/YKDYzI1dS1acorDwHRRH3MVqf8ddNsl034r+JtZeO88uz
X/K5OzGJP3SBfFt+d2emqU7gHzhx/1Y68SaO3yqAFGYhHtwmB0njzN8soVezopoTlfeTV8Hdbz/I
HAP6P87PidvAJxmqTY7wPawM/YLsgn556dEsQ7tWKD5W0ZBh/OJqiUGJQx3rrfGxk8GR7cmtxC0M
d5QRCVPHfat3vwSlP+S5f3A9MOCJPTyDOyBxKP+uahY7BpCX2UZ6wxB5rVv1qsodawOPot2Yrf2O
12BpR18aBCaX3um4Q+GDDAHLpZVhdcSGBBpZG+wZ3YmjK/cYn1As6aYA9jYZ7zMOjcDLvqLMxyxA
NACbLFp/AZA0ID8PvDYMrw+GLd/S9t4DFlMuYXHbKraeVVcL/o3aWEWZC2gXGyxl1TqOENTHHr6b
qHTu2NpfIrNFKJqQT4hdr2Gg0/hvY1DEa9E0jFK97Ko7bXYaEWyzPdbVi38VQf0cY7Z6zUSTXICE
0Jotn8q4HTcoaNgJ+R0iY72Z3+GWUFvOAldFx1gkMRt6Q4LfPhKGvSCS7WsRVL8Yv6Yze6xhrWq2
1PB9/sQk3J4tx43XiCbHU6q7n4GYaDqy1jl37vC3mTiURclMtPV6NmA++c4qbv5Afz13RXUr9IOF
/H1t6u1vEFFq5oY8dqPxMvWV2EWt+Y5k/swQ9Nb7KgtztgVMV7x1bvnBPtZb7m3jtWgChHp98eBS
rAvmpivQMLim9fKgLXEjqY8Nyeyjo0FelEywbHk6pLSJNepks+KdCfjKO2/NTp9p90YNc3MADcTx
wpPMrIc/RokcIQAmvsI5+Iqk7MkOiDsUVU75VB0nTSfM1WnFBo37SX/HaEu6SP2se1j7Rx6gc+YU
GxIaN2AV8UlHzY3k1lsbNIjF0iJdN3n6WGi4xOcgX9lef8GcKDluKptvOP61XObNfb4A7iMG3dWl
nBgnpZlHknc7rx0dD77uQa+xtcfYmBcnmv8Rm/XO0HEkT+qzjxNSC+c7pgq0Fz13cJCmoB4GSnn9
IfYRTGMbLFe95dTIF4PTtMSjLCdpwFNUtqDt8YZaSJs3Kv3oWvEaG8EQBs0y8h399eR9mIk4uQnb
E3PvFDTHytLybUqkM7LsZM2Ab6O64sGT6V2U+Wct2nalZqY9Ae2oUt0Ow5y0oQTmafC6NEOGpPYT
7pKYXP0t0qgPAf/OKtRbFpmlzf6ynNyvQOTE1wYmCi2m7rNFL6ot0Xs5mWGBvOfDcmFaH0FCtTMH
H+BquK2lhrA/41JGdTdH07OfNjbKeirqan5jVLOIATduJ2jgpwyflPULZnQ/KO1cwRy2jNs8BtWm
ldad3zQk2OEron+Hr9a5GdIZBUedxWbZDfFGmB52y/kxLyj5qooMTDl/duxbEla746D/6L/sH1hy
6UW1qni0TR1vA2qLp5m4rrWJ42rFItXyG2vTaWj8NPtUB/0ujTWs6Sc3GP8ytseTPpcf+ZDQ6TkH
GLBAkct4xdahwDUVhyy1ELiNwV6bMe81roAFC0MThBOWtMA6NCyOuQYtZ4V1+o/Vd2ewFalZ3pKl
ipIu0ZhtdE1r0AYaiswkB5nnv/vFoUroKZRDTtlYyOckIfs40CjLtcxwCCKeEGFE+q3kdignypJq
YpGYRMSqO4XN7qhaJ5Nhnf0Be7Xq9eyO5vRj4XCe4p4UHVMfHTpjK8WKw4dIE/I///Xv08rtr6mJ
bMW00w/b4HuM3sz8RVo0InP2YqIrKqCaa0ZRfbt9wCSg0P42g7tT2FwJkesP2ViyWmLzFnbplZk0
ucQzudFaoNwdnLsIn5dLP9rHxxY1HulZ85eLsp9f1qxee38SG1FSgEQVpl6zzfsjScU3lKL5ptDS
YQ8LggiLWZqh7MryqhyWDZjnOZzs9EGDa37uq5QaoEj1I5ipZw8fx86mhmcl4D9NrVcjpGLT0PZp
2MVBvS2QMN+MTj63g6lu08CTwACCeNRxHD8kguKsKNNNY4qbeSKv8VU4mEPKjLLCceI/Q1HuXbc9
FKDSYus9K8tdn6VPCfE1MhlD4ottB6QGgZtbX9OufQ8fvgXK7ty4P7FI5sYmYNDNBd66KwhZoWjK
UHp0IdhRP3qEPhh/TZx0UW9wPjc/KCt+5opAltHbeVihCO1q9m7dGSthowfQKzN9yU35T9qrbnaW
+mEhR3AWEZwRMurrFRqbkf0KDhk0tnhzeHQRhkPpJlv1qI/mvrZ0ee78EY0p5rrNzKLBV3ImNCqO
r3WgRYi88CT1+gjVsJzHs+/545ldAQ9zu00JtgNNVQyDeSgh6l1lVoc8uYa9Z5NVOUaDjbEZrXlS
k+2Q6Z7zkDrcWP7sGgd6Myus2sbfCoMCNF+ynd1seB4rcnwgUyDB0akVfFsD2DtA8JP9jE+q6f5w
rwxHncJ/rP/wvkd3r7JJRtIIVcwTWMu2T3Srp3fFBZV+iiyg0p8H2e/yyaBNKdOeeTAfBPYmXE9D
fGbTeE2e20JzoFnMDmuQ0TgMMh4Pfty1BxTXcZiw0vjS32xWuuDeU+/oBun0KGRTHmqHaxqh04OS
NdjQaoNAl2g5Na2LdMAUOM1IOXK7Ppq5bz65WrpOPcYyomvukyXgZFZ+utbTAX3VrIKDpKMNLZu8
qwIqxYrgznltK4cwZWqXx85rwLAMef7qeDLhkUHtgIX4L5s2/Z5r5muUNf1HahP0V3NDP2EQOoJT
bIg2XFrvHCB1YbPUG9NW28Pt3VGQIsOuk/bB1GW+tQRcqYErgmwza36DfYrPLfa770qBGROtSWI3
GJMGThp7I0P+TWwGNTi/ttYEvAuJUcKkyGbIjP/N7HvjPOsN603d7kF4BPVjZOX3vtYZ8M6XMpMj
Q8o8P2huVa36xk2v9O0bWg/3FdkF/DQhhp2nHO8yzB2gBTRRzDsnM8xt3lqq9WhnzY1OpLJJfrBq
nBD+LMWlZuAZGFLBsKscXvgLCUmG+sE2u11bxfpR5+05TG4wrzuPPMIyLlyYFjwqDG8ZFbXpiljg
YW1wZu1KqygPruwlIZIl8SJc5F6zEMbG7FuZXxEYjzcNzBXFH5IG2/3264jlRdpcycytCX/uPs3Y
yQ4EG5OAKUVw78SEw0AKVjf9BEmoNQH92UIxoJLlewEp6IFpW7KeJwg8Zadlp4pd5uC423zRWjjk
Jf34+i3Fe0t+VGc4J5yD+po2hz0k6pxgMwbjTm8LMN3tuHU6pzv3Vpw+d6jlVwmY6BMuU7zrs0U6
4USGxvReEcq3jf3o1y6Sv4FuajuI4JwyBcNIVzwMhCA7kkdcXrXuro71sC4lcb0qZ+vZ/lFmtLOV
S3hHV2XrsfCPhsnwjAmlIuZ5JTosZ4giR67FN6dC/lLl1baoOocZlf5oS/fQ2DRqOaHzvCP5k0G7
lAgUNlPx5FgT55DbR1u3HEAmaxiJq+fWtB6Yz717KQ+tevgCT8Ley/0o7fmAALQlQhe5W70MYQIv
RsxROOugjKCiRoj+Jo840KJ30idwFSvoiPUtjyjudJtOaiaz2FNLkGVORiz7dv1sDNOXIOLiyVny
m8m9YXVmAoNz5CWNvDefF+4SDVa66gEFb/NFWpFb7CJ6KfddgjFDxz5BxFVqLI0Tm3MrT0+U0wv+
KNsGJckf8dzVe9Gp54RkrZbHxU9n+7+Eiav3iPDUtaa7zn0QYStbDMaAo1dJFF+6XvcPbVDljDTk
0R4s74wj8qr5ZF3otVavaz0ewmIq8ZkWqA7U9+ibxldXkvTS4AY+OpbrP1lt+yppGb9Gl70l50yH
ucYHzJWOxhM8KVJymVPtJosnNVeP2ArYlRfUVxUIEnh/sZHt6C+sx0mV3Xr2bCfE2leFJW/EhsW/
xqRYHipzWobnYngWeWBv9KbyccAn5a4QTC3MlizZKE7HPclPybVpcn8z2MYaGIt2lE5pvCjT3Fl6
JD6REAIHo9zcl+QiBvUkLgMbn23DE3gTl6RudwzoHptcZdtohGKSE4wl1vOXRdwZoYajhecmb9mg
kpSVGhbALrufNjpzvLAeii/LT70b8cKYsAEy22Ti4F7eiMSoT67drdvA5faNgXra3EgGMccO207E
WRgs0X3W+Gd3Hb7mAyCnfY0fdN03DbOXMt/igZqOtYsIkKx31NM89LMxivccu+wM4/ZbzlWyJ8MQ
+k5R7DQFBNq1iErExW0fdNRHY9fYD6nSQy2iXBt6DfIaueVNM+YhQ+ffodIIKK+ag15Y2Tl10U1k
GnljXoo5hNXfzmhAehFcMJGBavfbqmSYEhPVgUw4Qth+MYGUIv7SaQkVUB0nY8jNXyamOk4u0uoi
5KDMj5KOLFrycRc7ibOZLJR2pcH+yhPtxvdrcTdmgBxVJu56vWSv0Lkh/7FNUjKBCTl2juWN1m3i
/Vk55DwerLSi5yR44Ali2QYSZxW7VPTatG3Hyv9pyBGhS8lX8Wji/3Z7RmmZF5+RX5I+YzIDIEto
P+fTimS1/tyRbbudLWwt3mJ3bhMU7FGT3iPX9u+JMwT3IN33RUQtPdofXMkHYftjWCD9WykTQImu
l0+sJPqza1AQk0e5VPkbiWNlPXDYcbTnx8ou80sMFmotKbC2I8TdS+234pSQagXc6wvXqrWvTbkG
N6A2dUAqct4Oq6npra3fcaJFFtkqRa1TFnrWmx4Y43W0S9qpSisBDDF57xz1QG7qSmXkrOXevZwl
jADIwaGvZa/VMNR7LTi380Cb3AHqlmZ96WaTsmQgbZ3p16LdDsRDFyOOajRGyyZC/jL2UR5EUoQE
rxG7h1/flrF11uM3bgr4RDVVbGG1wC1bFfpT9G2gLjhVZnYso3g+pZ76q7PW4pRFxpa1Rr1ph/Q0
zaXJVe+1HKRoREFRnyxvNpnm0IpI4mpe3NKNcUQxivMqdzzkUeVs2WT2bO8yDT5YHpo2cwK3s6fn
HjbjaqjMZYU0P9GVHlDq8wP0EkkvWT1qaIKjqYtyzfBd26djvDEN1X6an7JYphXaqpGOidGqz7Zq
sNsN3MwrBB+kx3PR3nT7gtrp1gTCeaP993f2gibPC90II9OrD8i3tbrrHu05afZVkP0kirG7R/Ds
Y9M1r76e+i+BS3sCLwyFuHJ1rEo1gJ1Y3UeHwhDlKFFBHif9sraPKhJIE2Or22yURE2UqVkSxNbJ
/MKIIwr8Brd2teT/ZuFEA88Yc5OLDD+Bo9H/9dlOpt4li8BGGN0EfLsnotM1C/s8Dck/BZGzKlRy
LoT3kU8/PLa6fdFhZXRYAa0tp4PIDV5h6wUgchvGPbsm6fftiOsuqoFPwI5bzwDtaOuITVU4+yKI
Gf48r6N6xLeK/+BF2amxpmfAA9nBnh+DLy3CEjBjnKks688QRXHYMMrYMbWQh2AkqL1Qn0bLDkev
+rAAUw+1GJKfhY+zdH9yTTSrdZ3rz05r93sUQF9BZn815lKpQQqcCyI/q+FIuPOsw35kZlyOebLn
nj0GsspfctRD9sLk6fT+j5iy1+IyZ3p1ym3zOOBGsLLhO1CFjYa/66HC/KhB+9NEjGVgmLzYij1B
TD4UGHkWKmaTn60WW0wVtPvAVs/qLJocNH3tXf24jrGH9mhGGyxxpVHTrZZyy0iQitjk1CA8+TWi
FSfqAwI6r83Z4BFgq6Y+GqPPE6cur2XS3OETqX0vRniS4kKImkFAmM1sqhyPUzf0K9CMZXqLDefF
0aELym4qVgyFow2cRgyPd2wqK+Vyu0+EYRAd2O2TknYCUWWPgeihNhwWZPbBBxG3RvHx62tcHfTP
fRdVW7fDp5sZ6d5svvVR68K4S4FLarZc5f0CPoCEac4VQxLC30vfPFLJvFcYJy8DQjGBn3GrVzYv
Z1qCtawIZwf/d/TiHoN0vCnGRlwlmr9SldY+zxiqW/Q7O9GQEVhWybPS/PZAyM8+JRcijAv9s/Hi
YJ9q7U+TjuLgkT+/F2JUaA60hsUHH2a9bm/wAXZ6p25Ca/ZxxP04w357maMu28ayTHf/Pu21pAh1
Y4i2Za2cbVo73mZinKKXNfpvWDh64FwGJiyrhLPGQFi27yyZHDSjP5F++tM5A0wLRhvcMjFzHpac
HdnEPWS3x38fugbAXjxTt4//+89QGzks8Upz+98/s73F5djO06FSqTgFRF8uDZ46xi5M5WGIe2YO
fNq4NDu6NunHpJkgZGIqGiKC+ULxZNHJblzdI92dHastDXWsUqvBkNlehXQ/EX1cVTX3/CQDwcnB
Jw9ZL1SNfwTCmR+UR+YMGUFrWPGF0bIyFjHu6uw3cRIeriiw7CrPyEVLnqrAu8cgdSDDZ4+Z+dpG
IsFW0rL+IJ7Oj/NPIgbgIwXqRklhAx9/V3qOJ7tHF2Z8eujsYGv5+8JIH+vEfCeX8oEXGqEKDEqz
Jougp6NnBPySXF3dH9dt9KSgLqdezRw11h8UqmbMOOCIqGH2wTL2ahXdv8sASZLGMaUolRK7fNH8
5t47Bsy9/kd23idFS4Se3n6zBydeB4Uj0Lij5SYL7QRFvjnmhHJb419/EYclayHQDmHI/0vcIjNG
pbFIJFKlS8BLKMi0vP0PUzwHYVnTVBMyTPIGS2aulWBdxy2ns/VQz/IypMuEIqIHTb1zttgIXHcT
g2lfq9EieTslP5sdAVGFFQWQe4zmBHwm3pZMH4/UsPU6bZoruFuCaj2dYboiYLj4Snpylomw3arU
Zbhu//uquu0+nERtTV6tg0lxX9a7xhPuxZ7MZgdJlCDy9EYYQciIte5h8/FDiY0LFGPL4Lna+RqC
xkU6zwx/Q6DCgxtXRdi63XYgYXNMeY+go8w7e6Iz8ov7cr8MBHnOBZx5kXbBivYT+0FQXjAsI2Se
rY98JnQzSigZtcmr/zSBGTLYij66wJ95xgmIj72hzlMAXMA2RuN9UZz8+9LJ1L+70pQv+uA5YVeO
8ZHbl60lso8tvvkKCQUO+s5BVPgPbqM7HF65G/UHd877u92X3k1bNqG9DDbuIgkX9dh8V+aRLKGd
b86Lgb5+NhiL0KDq8HCRZdjj+HdyWFWwKn+YGX7Eg9cdPOlhXPEasjEdpilx2+xJNcnBkfAhMCU0
Iu3fx0BzEfP+50/++xXZ8mWdaW6dPvL3gz5BxRwck7/1f/3df//Cf//Wf/6/YcSVvzbyJF28j//r
2/z7B//7lf/5Mf6Pb/2/vkUeF//5Ecm+7PdRn+0HgWO8VK///3bn5zLnf/9jsUj/EGrZELvU/bPZ
/vezS/LTlG35t/t/ftXufzJ3ZsmRI9kV3Yo2gDK4O8bfmOeBDI4/MJKZiXmesRutRRvTCVZ1VXeb
tUlt+lF+hDEik2QyCLg/f+/ec3/mp4/0Z/3P/+gfvjJkjj/M2IuP5uMfniyzJmzGa8tx9+Fn3Sa/
/y+AeNz/5f/2L//j5/dX+Z9C9mzj7v7911CT94+vj+bn10f9D3bn3z/rz5w9/Tfb5Y+JUlxZ6p7a
94fdmRH5b0rqtmOaUv4Rwfc3u7P5mzClBbhEWA7KyLvb8w+7sxS/6XBODNcWhACyffybOXvOP/ud
+e409i0b7o7Lkcr5Z/9gIOKYy8/YZrBn4QCULzbarI2RNc4WePLeNRq5k4m00tn3h98PziglFE3+
5o+/vjtJ3PGlq3C3DcXJrAzEIF3Bpv5c52p41G0QwBATWNgiT9vb94fU8eUW3jOg0RgLSQjzx62L
AiaaziYdGbOkjrSVTCw0h3Uq8c5ZWAvuTLWcoXOCWof5TF9N6ZnQ1Tc09eTex4dhAO5NFrKJAaF2
Np1d1GtTtaxl6VAuhy7lLqun6E0jPKek0S+wpsF+xYDWQrC9GVkMUoy+vu25h1Zl3rVOonofS/H+
/UwLHfdaxI27yuh1Y6v6NBy2uCSIHzLwWjl2mVPT9C7DVfdg6HI6xPU5oWafB6CHH9zcoXVHBWPq
5qIRqUPJhgeuRZHqQL9ZM5CpcCjnA5ptUs7AkKLwjuJ3I+9HFBkCWyrZOgQZTU9jAJmKOnudxFpz
GfxiSTnxwy5E/xzF5mIYhHxqu2Gr+WrAjcXCpXukA8HSunNXGv/3h0hfMaDJd15JsdFUZfncpOGz
z3RmMTZRvk9IAppnfNMDQ2DjVqKf8lFIPoTueIsE0NcQvM0W2l6N1ka0pJuVHdbbxjsJu2MzEdLY
j2VpkXaGZdMxfMH1dS8qllPQohmPldp4PnHt0uT86jTUXaqxzUXNUOgqupaBUaBYkz2KePup6+zq
sRzTcGE7XUGGXDwDE2bsYHJUS1orWFegueJrxL+69wmoKOK6PmSCYygCzAmbVtkftBFNewV5nc5n
clFOe0/BChHm6k+qjZ1L6ck3DunBFRNLQW7jSlWNsZGhl68Tabqrsst/DKXFdYtBbBUbfoQM18JU
4XRwKgxd7b3PSbM5HvHtlnWUPtW9sOkO1smlNzNkRANqUlPXVnRyNCp4wz3gzKetW/Yh/7OAr9KP
WyGBaBPrgd6mByhDTHe8AF7b7oGttvyEmrUzppRuMaWMX6jXnnxvpxvLc5UWqPXDdtz7mnwonEmu
jNQJlrqY9oh5GXWhCzlKIwk3CSEyC3sQ2Sm3texUexY9JDVMqz6NA/gZJCr2qG2Rq1dIh5ufVcTx
BufBeApNZ9zoPTAXkX30buM85nDvFqEZUy+7MdeSCjH7SaYEosPaxJxpxA2BjzHTdhrt1rmh58k2
bdJfHhEyP4konadh735EjW/gQ++0ldYha9RkADjWz88UlWrNb5PDjd70F9i1JyR18XOTDO2pC9AE
td26kKlAUSAxWqBSwfU+LcuG6c0gI2+hEhlt0Kuu2O8BDapq3TLx3JIw5z9YtFWbgXfeaDS5L6bA
XJYEeO2rqgnOnpbiMwym9Ev5a5N82x/ceneTuZ5dIgW+XvYUT8oPs+dI9Lc60k86oQtvHr1nGhrW
D3pZdFZyPzkgBPpsYmYdwLZ3np7JQ+rb8tCVgzx8PzV8Rg0V6U+9y1y9jipS3I1bk4tZrrrsAlcm
P7faM7P87lwXA/k4AywCmmvLSSDJTZWmkSgel9zVnJipdZsua66TJwLgPnq7YF2rUYK2s6Fz3Xez
LRdgI452WReghoJfronqhiTlte90xnNYUuVnQ+8vmzBD3TTY+Q2QrLg3V+J13oi9BBa5FVrsXAXm
sC3xYO9913B2zIKAqKfvD/MgcBfegMgnJ/EQAah9TgP+h35NAl4eEHptVqO9zPshXXt2Ziy6CkWS
6/pyrYcxMn2zpQOZhDmsCqDjeGD3qUmYZRfYzqzuvWyDVzJYgQaq3oBBXEYdxFXi44TOYjc6cCyj
83FHTnUmqHnaq1AQFeNXFBPLCnjnVnp9vKXZECqv+Kz8tlmMZEYe7gnq57yxECd5XfHp+iWE8UF7
8nijaOfb0zpUgyJ6igbHaFoTxnuuD2XEFbNFJQ9GjYKswHFCZB+9dBOd2psq69eqasOfWUb/v2j6
TzWUu6ps5mFTWB++QUZKqZz6nBcdRrmI2rjvEBhVmdxObJEvWWIuoPgBfM5qbe5I+KTItz/MVLMP
LnK2x7DMOPWKeODUy0/SKKPYkN0Vrv3JZMavTcUq6BNC/kLb26GRYGW0M/MxQ4bM8K+P5uhHIxCc
TEy6wro0SrcuXgrZA2n6DYm+eYk1RkdBlfq7gLP7HDCPdSkpT4mknX/vX8NYfehWO57ZN5jBsriP
8Mc2gSKKofchMScDCt0iecyTLH3UphYkK8BrwzDKhRsa4RKtYJVXwaOaZPdYY5Hr9Na/9lN7y4aW
OUDn5zszLHK8BDBFy+xaEBSzrPqxnUe6QUf6zvLEsKe2coDpmlcM1vADFw7ZaHrN9DDIudW9NopO
TesSXt813Zrk65SeXj7+qJWORz8MPli0ULlOWn8iqzBGlNWG8B3uv4+Od+ueDnTNJvMWOG7+msP+
Jwae3tKoFfkcA3iz64UoLtKN4nnS1NaXBNLb1NlnUBcRErrRPy1wB3vH7wcT1f2C2S67g7j5G82Z
hpsVV2CA8/w+YwouQeZZ54aJ6VzG6esYN/0ZhrZ8DmgalXU/3bLEyh9xIC5zxfi37aP6ZOggpb+f
hlqQ7wTt0fn303KknVf53aGrAHJIP7D3sihpJVeVdukThD1KyAKXF12p0kmqdTUa9loD2/KSjs6i
QIj5kSU2xBm8V2sy2ghbLYZk3qgmu2ne4F5G3izeRY3zYUg6qA3Z0RxZ3u8pHFHyMgXBsIs6p3r0
u+bNUryUpiwAaUlwvNtGJ1r+CdYYuhWxW+xqxAtPk0/4TGQiTbQNP1y6emE+jUWDwNqzXgeHcq9p
UDfnebD2Et265SY03Ix5Dw7Q5uKEMtt6aojpEVXiwU+IKOiTU5/1/PYyv9kAPFlOkd0segwMm5IE
zHlJHbr3SpbvlG36kX6e+8ghcV4Rp0NIjKpBrNXuo6Y747wJ2wXQ/uJsFNGPmkKpi8byrc1bfDvG
YB1tlQ6PZkm8fYwn0WC7thK7m8u2gwbhoKvAUJzS7rwr0siamw9RMG6VMdlwORj/43+Cruvotzgx
n4WdWA/TUE5zvB/FTpQifIIA/z1ox3dxf1rbFVRlXLN6DiQhT9NgEUoSkPLWJa46q/RDKbGB9W3N
GQ9ya2iK9Nipex80vgfXTJhRo3K81n40PKe2Pi7bADx041BgsgIJrqMeSacY/dWYFOm1bfmEIE7r
j7q8C35occD1bFgfJIRiKxbrNtb3qLylER5Vrb/W8CTuRww1Q0Pcb7sAO12MuN2Mt61HAgtu/+CW
AKQW4mvSuprAxwaknEjspe0QAZvYZIcFzbSyg5ahTKi/JK5KmQaiPOyCOJy3HfR8yANrI8N1bIeD
PJZ+Jo8TGMQRS1jvpRfXDdS8Y9OfVfc0gqRrjjWpwRTd+i9j1MVFGkdc1KguCx0OIxTsmcrx8niW
Gm5DNbzbUdMeFfGey8bs8nWa6DM2+m7raHi2Bh39aVuiHEt00qp0LSi4n8eUIJcvHVPstpqk/trJ
e/PWP+mKhRWuBgUkYxKONrF4zQUZbmZAaAwIqvgVk9cAvJusYHvveO6qs5W6tHqtLnjZXAa/F0rC
ftm2Q7dgFhlfsUg+IEgjOUzIfZh1PTsoso9ZJemkQNVCnlbiAkwDW7sQCgDLRnbqnliDuIwukonx
HIrVgPhi7gyOtYoKuzikMR1LrpKDVVhk8v35Udc6j62dhZvBt1DNNaZaNZ5yWxqaiTokXacQH0C+
ZFYF4MIOjQP8bnUgLwxEprf/65U0n5J1lzdfA/PwgwMZbIlrlHEZCfCJii1ik9F7NTSFDy5UnSOb
ASZQciVoWvWPJYbqnvS+XWuiJbKDn4oj7Rv8bQprzFpoxRDCOa5+I/1lp5uR9RYmCP5NTQ6byUE5
QDSRdIuvyJgwhzU+FU5EJSkG03hjGnHqRG7gu2r9mZYxjNEqmk6yajghi0kwxHPvBgGHsVMxeTv0
azY3iPtg0a3afz8494+gGCMQ5rgIe6co63lbBeNumgyEEfcHQUXkOEnIlkL6XR6Wq6KjtJ6kyghD
88H9uIxFgPHa5FKSuZhwz85srvVsNMWGO5XgEB/eCuO5+Gggkj2WKUENRqiapRXF5eGvh2bwYpqt
y6Ttj9zrhI7++VDc6Qh/Pe2H18ApOHdVrFFYaZgSOFjKx5qVJoVtoI9tt2sK1e2s/D1p3GHXsKXe
p65uDzMyi14TOTQ75cbOTOKpmvcibnbt9K361fxL7etiNrFREbo3ErRKiKGDlXDmqo4VRaTZrvKq
I3SHfBure+gWesylZnunuG4eA6RqJ/3OoeTkFKwm9l6M8fA6TIf2qxyHNTcbNakRXfBxzClQjC1n
aMhWkZMffETDYWrYqOeJcxXTCcc+I74+egKAaS6cRAKR8WhzaGHEZ9QfCPJBB7VMqrO2PiK8WsgO
94bAiTvBli9iDMWaq5lz3YY5pLE9X3pHjec40JaNIHFWVFwmsX2hRXwaZXRyYuWsqevxfOBRBQpE
Wp7rf5V58gZ0tCMsK/I2dZCxhWrjvjDLcweWYysw6nV1RGwu7t31mLokAXflJlVutyNIyV/XlnHM
C5KDAgfqVpq3/VNavGV56c77qCoumh595pOE+pg1+hUh1Di3qsh/K1J1IzPLuVQhgjRvxBnb4LRf
1W7oLsZCL/eR6W78tq7OjayvfVz6LOuxzg4xfjRBWD3pune2zEpD0M8ejIo1P/t5+VmAB1lXpk+n
Os9ZGzhRvLQChFJkPvgWkA/GU2sZ1daRZMMQCw0x6v1L7bnTakBjsS36btN6RJt6U7AtlZdgXqR3
qtsWFPU8LSjXi4fIa6qdHImrItfUeJVOoVAJ6OOOXpz2oMPE2LQaBySLWFozSY29oagtxNS8iUQz
sQ6awaXrcD5bJhp59rA36af0dcHqwvIdu0vqM5IuLV29cSXEC0Sy6b604vDZIYLDSZvuwVZc5gkN
FNJeUIAHg0Wk4f2p1Tve/vsjSdwJA6dx0xC6sUU/hupU2o2+HxmO9e7VvBfI6Vj0kCuyW6zHjE8T
qjQimtu9bun71J0GQuoChK9OOOob15EMIAbq+8LrmIx2k4mq9P5hH2WYPUnhIwZ2WP/1UtJ2PmPF
P/9JldN5y0Tfr0ZDTVcrCZstaVpMse5Pvx+6UavXYdXX4DE6Yt50J1khaPAvbpaTVZAVc/ghWuGI
M/E6PYOZmJkKOCUWrbrXLxp75AUdY7wWrvGZ9ubWNVJxJm9QnMtSoUFLDWdfZL3NnuwErIdlfJPM
P9bg1cuFXAcRsxvcvv0C6164ypBbLQhG9J4MThjr2Nq3ynRnkVtlgHfwNWiB2MHj0n9/KLMsY4rT
WpxiiduDbRefFWyOY401KMmGn4kbZQcZM6T9ftCyNtlWtbhVrf7nS4yvpwglf4vECrJeVl1RqftH
rWM+XruRxeIFnM7+XvLR3u7ho2HU+n7++4fW/dXv54PjAK6wb4kRase7y+LQkKWYe7V2/H4pVyX2
dBPv39jnUIuF63WMXit/rqVjfxw7/1AgJt/kdBcBvBz1Rg4nxq6oCZHsLvTa1XemJgh/1dB+RIr0
jsjt3xPL/JnLbLzmBacRS5RPOVKcbhaXrotOCDtbLBdigqNHmvRPUeVvOSEBS0748HKx+q5GjTIo
5T7csoqD+6qTV8u22kVMj3PeaZV2c5HPsAnGv1D7RHvaEc5deP6tPifXJ9t2FXwRVMIE/8jq1BQr
cVdnwtl3Tgkg/5WtOF9YCpNkAKdznoVtdh6r0oUx0Ap97XgWM3iyqPxlmSHHnqZVETkffFby2EEv
IE+mRQLEAWacNLIFxlyepl5TEqPQ/UMgvj6QhMOQVNWGTQfCPVP7jeHj0vAiwzr77oQxrGvSFcee
BhkfDxlLyrzL7uzOtD/C9Ai3cWD4q0Zz3/klhUembsOiS7MC4WC9JaMnupmi+LCMbEk6IluwpnPC
KapRrLMoZQ3lcJSZ5vgQRbHGl6dLKt1mfADpHGOqDIZVhC/66iI7gHWBw6puYpSrbghGwbI2kyrP
jBXLi4FHDa8FFf+cM4xEoTBWt64aqDla8hK+n7LvIIkUREeZTNuAtfQy/JHS2ARiVX0YTrqKW+9B
VcOGklcnWydbZ1n0jOBoS6v6yPTWmbc6RBzuCWPuELxnp01/pIngL3OZhEvNdN4b28k3o9GWc12I
lCk8D8HkkFFKt72oYvcqgZLDholOHu2OfQ58OiZqkBsxevEcsasLxcGVdqFY6JZFcoEWYdhEDLNM
yjxaUf2oheEEPA3dgKMrgcy1S3Kf6w6bKIyznT/R3QE7URpptTN89mACm+1FP4KBdMJ6iSHsI4n1
s6ob59kPSnPfSYByuW45z00zjeuw19plGVn2YSKlZhmSjbYp4gjdNmHVh766t3Qa3V6jz9U4pgEr
mhgSvwuH45xvV96hMsCBoR7V0CORjaM3xZtXQ1titggrgmth4UnFAWUspmaW3nevrBg1FJTRa4QJ
bZsgwj/T4Ol3zLKTdavyR3ZBsa08/Zc28LKnQebSDOKcZHFrWg86tmmoHY2mF04m3h6jMKjB58HF
vAhDLmERrECA4vR+maDs3Q9uXRJ/Soo2rTGNPb1DfOGRg0HUqA9x1VVLP7pnLNeEs7OV/iqNmNgx
N0guRZLuFUqbc27BSumgUKxkWlqPSuzazHPOTuoS7S6ISVNkssaErud2Dw+rkTTDw9p5pg5du/Do
gHmCZSr9X+FEbCGG84PpQyPQg9Y9lH76GXFjPelgsUsTqbNHg+rV952PhKOIkrH/SNL1gempAYow
ShH8G2iJR/01ckJt3xXBQ8756crR/SyFj4LLAW5I/DJcAf0EzyX4CPoY7JUYNz5Ii1eqcN37LLmS
6JkJfRWEHT+04NCML3JXw8RjKa1BXll9w2DIre8kOnPH0XFmlia6hdAC79Y4Eu8PZddeceJGM6Hb
19EWJ9H6cCpEKi+odJEvWiP3oMyfWWYeIrtoj8Jrl5afQDrXQRZOhUvsKxzlVZUMwVLIYN2VxAox
GXSf0yIYSRSz61XhAhUoTUBx4ZQ45+8HTy4TMVXnbFrfXdSHQbPNA+MI84Djjt1Cj3d5RABlakoP
g05/ISGSIlGNyTIv+nIFds0hsyZN9maYtbN4KpulTmY97UDtMW/Bo5qu94JiJntORGMcAi7fGZVJ
fPFjsYGrae/oXT0h8bZXrpnkFzgN9flHdofO+jC8QYSgI0+Qb5LQF9Bqj2i26YmFE8VuDok1NAeh
vloCOh6b8J7jEofd0c0SkOMlTMigUvaCsDiA+EReL3XAi3vDwz44hsLc9fj+XjI0c4lRocTwZLuq
g167TfTn07Ftr4zBtFvoFp+MzMfj9zOGMKQWGFG2y7XhOvZ6f2o1cuhHzbjYEBPixN5rIdAsELXa
c6O6aj0MgVwi3+/O//6k/X83Rv+/zOP/H47aDYbPhHr861E770qQf3z9139mfz9r/+PT/pq1/91w
XZEZYlqurUthOIZirP234br+G5ZWS1AK29LWTZ2/+mO4LuzfXGEQGGIrynop/73huhTyn6nMpmUy
4Fe2gyBHMPy/D9//LjTEpEMnsA+nKN1ocyFqvADvoUEk0lmtetLdetbBoV8xTMN4io8NNOqdfAs2
yhEDiFInfcXy+qK3TbdpDDLXVIA8i/DTWb9siExZm62+HBFXpsVqSlr0PiNTOt96TAoIVNYQWCj/
MHNiCFnTQKDwZYQHUVQex7g+tVgvcQKLZW+hvR0ce2VKCq0hLJsZZIyE10ecl0Q5115mLrE1g7Jq
wTI3Fv1IZeFtdrI331HciKK/5vraM00D8MSE1hCaLMUMcQ2Koj2rOGQMHgJGuxk+yTdOZ5Y+7cD/
d7OOvjwtIUKK+7uVwI/ffXmkIQaHzMcCWkfZIyvn3fTETztJlpdsWVnOBmEbuXUN8+baiF9KCf0v
cK2LWcCD0lDyu4lPGJjIGEGYr00jw3mspSu4eOai6/ZcGKwmnrWikWBRKjvbMGTN5egYFyRvVgpX
UAArR/oT77xDnHN8Bs++M83hEejevpLOsdVSEAcMb1TlnCrP0/k6s6YCA5noOohj62ZI/3Xq8nKe
MsKNVR0sy3XkAx2OiixYThAR0MOpt0CPn8raiuZaqR0FvkujpE3WkbRwN2AjW3RYHwtdLUpDfpXV
HVrcZ6sK1vRMQwIXuA64KHhEXY22C0PGisQU+Bb08JBI/8B8jezMbl/q0NgKk+6WIUaE2WRjkUli
QYmvLfBTqF+ZX6DPZYOHCnXTHIiCacYR3Uyqqx2kzaMnHQpYTV7wtGMTaNC7W16BYPwlAYcxs/0c
C3bPboaGmg4GrSFnBaWREDQzfIn1N8PJvhrC8ErZ2Nie5oXBde+Lu/C/00jB7qLnfsKIzJYGgGyC
IA0pj0TeY/CGwmtFfZDRgalTdBQxQ6GZeUsNWG3QLYO1+IJN88MloNyFf8PQQxT7qUflwcQQoBjp
cXZcLGWi/bIE/iJ6DOQGPdDvsBYJhMcZdOyd43cl3iAK48Qe0fdaOfYk3mRSGvNZwMwzyKoXhoA7
O+++8hp/WQRJcpWAKGMtCmZpOzzjkQP726c3hNN4ZWPrw6jtna/fIZzg6ApcRr3ymzkD1Sj4dHzj
lOQkuePj8DCqzuyyCJcVTO8ZA/I7DCOZOBD0Auiyhyw+4MKKte40VGof0xHmZlUcCTlJUb5QdwVe
stAm8xS79U4Ju0cow4Enn7zVMJqg89DEzGk/fCU+NrWOeeyssJh7Tb35IXoFxcZjWjY6Rc/bq0UL
LihMUbl6mAAkzQFLQgQYUngjWr5I0QzMDFdjkpZxUGJY99WmmYAuXTEMsWYRh1pRy6euHO8OQSJp
cmi00CK38Rh/KSm0eU/o48ypnPeh6i8lDqOpzqr7YEHOSn3hiezc8+/mlc6CF9eRt5Q5Co8bVRMQ
9j54iar47KA5XiBEfCjGsljokvTXMX4JcFDMOC6hokbQiI88uAn9JbXxUrTqOMD+W4aZBTjI1khp
CjLSNndth6h5QlA418MGYXxvwsVARVrE2YI5zNUGQThPWvupVObGHMW7DxFm1kzuoYhcH1uIHS/R
RexZYZBsSo2iHoZzhSlnjm8CNU//nMoa6mPvFEvctJR5LJKPH1PC/ZkJ/JW6KVaojfl9hARbDzjY
/ZBPrKzAgHj4ZVCGEhpXlCTCvFmjdspddcDXdkWqzBFCTL+yqls1tb7sA/cldfgW/L5fUqKA5t7d
Ucnugw5Kixmi0dFpin1m5Z8TgVfzuOJHiTr8B+6QdfTYRgYIllKrpLeKVSaa8CU1MfsEhIB3AbHn
be5d80AP5jpjg3tgq3Yb/C+J22qfk7UGQKpy56OeXOHZVNjp8cXTtsGEJuslTAlwN6z23totaPlG
8FHnU6sI6jQz88kQhT+PcXHlRY2quwbqF+JbpQX7K26C19GL2BDEW+pm0VGZ3eK+2Sc4szuWPuwQ
LI0QBGhOazlpth1NucUoxL6ru2432Ym56jiGzIjY0TY6nCgAGoshpT3o9i0sLEi+8zwku7XrxScx
pjBkqzxcaecjRfnKrOgO+1yNrhNeJRuHU4Un+1bDCGMHm1VGWGy4AhdgxYkTag2mDtiEdJRIdhER
2aHl6Vz7EdHhtkrrQ0koU9m0Qxr+FuFvnpWu2KZRevVy/dWfCrX0858m0eIaWdd0rRhY2dDTiwpy
IOI1Z+cJeFk2mjvIitUUnkptusT6RDO0jL7cVt9FtrbqXbPYZW32nG/yBnCL00cu6atsjrB4WFxM
WHJ+c/EH+9DJvFm7zfA1WUO7yIKxWUzhmjYzwuQG9EHAbT9GLihUNMx91TDAVZiT0nRGDxCKZS2z
ZRem08x041eNnCJX+vNGF09h5GaLOM/eXd/fTWHGoNnp8H+OnwQNXLTSPCL7Jg65zFeRD9dqGmHo
mJCiCwK1cgfVOZowVSfvym+ZSgfle2G0+zYCK+Ilqp11EIVL+jBrTJ+EtXDvY4xj9ojyKAwjYChD
wszrTrvRUBEZJBv52V2yZXdvYLOfXE8Hf9TbxFOBBiBr0mwxwQ1zJMufnmWe3YyKKIYaLpi5RSS2
uQ3TF65y4al9qEo0Hf0X6FPeeCYvHCrJTGkjO5gF/NuoLj9DG1WTm6BXHmA7LNoPYUa3TsfoqqLh
JWmqn5V2xeBhPWopIxA3NhhCk0hgYaNeqnvqET1V1mkIn08cUZZDmYLTdO9Myn5RhfWxDPsrw+wu
Uiw2OojqWODcHIgLJUv04iXeHl0k4u9IPMlW3hAkjXNg18xei+wQF9HWtjYOqwgSSrozrXG3IVeJ
tVU1CdluKvQtJ0JRyIsTo28B5ENanEYsJ9WdhxKC9MqGSLZFa4/EovSgScu9imBUD0ROpGmJdxHU
Vzs0Gz3E425VFkZaHawRUicr9HQCrUh1UpNAnOX+0rp1patrZ3iXDr3ig4oIQLUy78fAlFDl9XjX
52WrkXHDpnTCYtUSd7DIBHYlwH3R0jJehwQzQt0l5VwO9KTj9qVoe2RBuXxRHi8iYtl1hH7P8eCO
OxIJ53EQii1iExYagNwzv4veBle428AEb99x+S8BEjjkA9Bn6HTbvYJV3DR69TlFRnkW7NURNMdd
7qcPYxgkjJHfTd4imv9IaUJ3OGbRyqljual645kqgC3OtG+NmWOYM91lMAa/sBuJpZ8QgUxY6C70
uiMQn6ekcdQibunIJ9Owdh1CygwqvnUs+CX5FQQlS1XpLspfuyDoZ4CZKa7RLS2L6CEdlXPN9HJe
uSnIMmXSGEI/uCaHVOwjWC4KetIqcvQWTibc01LjnhVucbJEZ6/0kqhbxCAmP1VAHkAIaxy/sLFy
lQcci8HZCenfQyLQtFqSOlB4nBfsPl5TnzlLGmqQ8U1t32qJ+UhN18JfQbGZDSa1q8cWHtvlfnLw
Y8eJw5euB3tX40IkZjyq79jtYG1o+D6c4ieLeviA5vGLuEOIyMo/sz7Cup+E2gxRt3LMgFsmmlro
A5EBGNaI12bCdIJG/DhXdtfsUxonC44Vu0p3qEpyne02Y5mSrdrYNfi0rMDiFZsad6aontqMoc3Q
9OV2tOEqKfrih3yMP5q6bW9oPZ/BJXK+SHztkZZUt3BS+6WbpjeVSp2NwNuAe3fvjAFjJsmTEUPN
FABLaYPoj4uLexkewJxufrIm+mneJlKfY9jJj6TllAvGjMTRtn60bTTaiNBU0FBoahdLR7tl3VDO
vOo9IV/80hLDsAEtsXcFgGTTGn/wROwyQ1k0ZZV5GAcLRgW8mihmRaKWZyQ+bliIOUSSTuRLceHq
AhhJneI27aIOYccYPtQpanyl2fDerXThjP2P5pn4IWBtnYmZUwIX7O3bwEzKKF0PLq9brezW1ldt
6X9kQXqoQHA45c6m2LUa9dOzkOHCGfzZVePb4CtzPutxuzCCG2fEBDESNvExDgQxTqQJzycDmozj
k84j+C9HmOuZMWSvKK0NFvcethe4N5utbOT4whdAwlEY03tdaT95y365qdpZadjgmEvefccnGjGt
vDn324hJq+1oSCbLug78M6ULZICqZFAlbDTdlQp3duy3i/AuNwotW0KjQuUpyghdbW3jlNV10M5R
Oz1K6xO1l3/wDO8RvlZ9guK5jRAMHUaZ/qinVt/bJ4qp6hqM5mdlFGhxYXDuaj3Td98f9YpzbZmb
p3Ay7k7ceDoWpbI2XubqB6WK56FGWGmA6+Woj9OO8SQ0CCPhjNB7u1pO54Y9m1SDcR7e3yhBvVCH
djrPj3rQvTMrKqCsL5MA67XmdbjDcGvCzmAEctCnlisGgYGbu18R/q54Ep99ZZ4YDlOkldSix7YA
ctlN3At8L0I1pbli2mJTVlevceUx/iYWdeHp3o8U0NVs8HF+a4wjBvOJserbyLnHFDhuSw5va9C5
kVs7M/An4B3zZneW0Miuvexwc7cMlfJvTr3j3dpxMOG0kF8BpPiAgLraEXgxGrXaoLXcI7EvTtFk
Lp3ipsrgko/FUdbyfehdDrYBLrs+ptFisa4nUfHLaSU47btlTcP86oW8XMLXiAOsjOkETH2EadkU
bbhQUw7WiEmvERv0fsV/M3cmu3Ej2Rp+FaP2NEgGGSQX1cDNOVNKzYNVGyItpzkk55l8o1706j5C
vVh/lK1qpd3lrrZ0gesqGLCGSA5Bxolz/vP9tFpasJFdca/5GZtTlyR+1p/ELtzUKkY7VECpHUAz
Y1hjzIPCODExOJENnjMKcC0aJSPcfXSCwHxokT+mV5Gsb5usCqY5Co5pYFIbDTVgDhWyNtEG7UK1
41svx+vHwZ3cFmvR6+ROu2QedZ2LFoKuh0IYKyO0i7kgapylbvxgWTxA8Oo+A3g9TIrcWuuKMcyi
OHbOXCjGKPuzSQybeNpgpMEhAwujpXWS03+C/nagcR/Sy5Bz5p795Qv0gtwMios3V+J+8HVUbCaO
FmZKaaQ7zWK4vxUWQZVLLGsFgNUcIPGRZL337BB/kMBesexNlZKoGgD/5xRS4hgAM1kGWLKCVlx7
PBctc0nK2+qJrWUN6PFBTlH4kS2J9X5u1iUwJFSMtC234aSsMGEfrDHx3Y72uOWKpw8PWFAQE6M2
zuvMQihdss/w4nJuoaK325RdL2IJyl4b4A3ArVSE9AT92saiE34aZuxKhRPVZ2wiaojmcpENzoUN
tGMxyLgkuQHhT0mKYemjoTu3ihN3MLsL0iFzmQ0fWBQJ7kebkWy83xIa1VYGQB6w31SQS/X1Mi7I
jxz8+MRPAaVVPhJW6m0B9qYRbK6azk77EKtzoRL6Wb0tTkovgSRN41/dqPRTV0q1JaA/Ner6Ku/i
w8khqSHb1GOMlgmx5GYqOA81RCAjmITe9bV36DdVC0mijAASGgkBsSJ7GjAc3sEmt8yVARmqsMeq
wQgnRUgJn9dwL2u2eI5/Q2Iypa7R8Rs1KDjSj2DRxQyfjFkpvWYiYgA2IcxYfUCpKerTKozz2TCC
oWmrhV+6alMandsSTyIATp1D+ivpPwaYyExyC3IvPAV3hrycFabLZpY+4iWyhwHZLDtsB2xlT3Nz
VzonWakDvNLock6SeGNJvIrs8Ky3I9rrRH2v1fJzG6Ji88Hsh7V3k2us955rbC1UoIkjsMrJwrOD
dINpDykeaOMSRGo1seP8o66jCbBrG/enDpUfWCMJ/OcQgN50TgvHWdthcqs6C6OjzlEFFBo1Mc8q
9FWI1EWTw5mEFVDXh4Xx2Kjyqhvhbj0Eh4FbkxnZfeBOnj7ZAccgeLhOvY3EnXneNluvS+GKks8S
aBUniRFuvINzRrcGGiNbnrZNeGZ0xUNW+tR5gmxuDFjZBUDWZS1vWhqHjBQlLYWRq4pmdvqA2JfD
B4Eg6CxKk7dlICmEDtsKmw3N2ZY1m2JdgCL3B2tlDRgPANPtp01NwbkgDwz9NfsYO/HKt+jScjRx
1nonqW9+rszykrJXxcaWLi2PQGSw1TWSh62CSjijUrmCsZBPhGX+Vh0+V2j/oI+Ht2nTk9/tl6Y1
ehDQnKVie++Z5jL1i1vVpm5mFYj4tWKWoRCeuU1CcITKGvtrdd5wf6dx1i+M9oH2X3nXS2BQI4kd
Mkka6MQfJA2LhIAhOFgjz2OC7QlwIJPkSKZbVzHuKLOCZJ1lfsRuEKRveNOpF1n1AcUnrHYzA5vw
OU3DqzIqby0L6wbh3Eb0jkwbvIZ70kGHXr/rKpcDCljDqvzKwhpSFM1JF1lbP/NJObT+iUvvml+T
B8l1sLVehy9Vp/v47F1EHSgpU1FuIv8yDINtYRxusHAqtiKIUWJjn8eMqpNmoRjdRZ6QDgtwio7d
wphLG/dvmFkTrJaum759xKzqDJePW/hmhEFKcmM5mTLvDtY1eKluohb5Q1mKD+2hv47Mgz6XUcZJ
WDTmaol/lQcEtoGuzayDe4qAEPXyJ9VhMXcQclY6JAryCU5CMtpSayKHFO+NoUjOzT792DT+TSad
bajj22XXW7L9v6ErCyad3l5IOVyFaCx9ld2bdZYO/k5XgstI3NA3sCxiMgH9R1vWd6TGdnHAsh2B
8xeYf3nK2NFi7yNB6tUJ1XghGmVTi54AboZ4sbRDdO76cCFgp4NUJKRP8d+ia4BsO94WU0UO+1Iz
HLreahh0pqEQ7XpwMD7lSQY0y/tNESSEdHXrl7E/9/TowYlmJrwg2tPaj0FhIyWqIQAH9DHp5f0Q
+FdBXyFtgDrYRZK3SVjfKM69bRTZzJW4f2Si3tk0NdEFS9ZfhLMu9eaGztFqGFJMpKFf1hTpedzu
2oYIyveNj20Ti2mpwx8TvJBgpdEtoPXbYnDWcUqlHQsirCHd87z74FRy2RvcKV3u9cEsTsM4ujho
3Sbr8PepEVD41jV5hHuWl9seViIayuFiULxLbUqlKyXSUXch7iMzNStPY8uqyIQgS8SeqYxogCTV
6/hj7wPd2hHkUn/QLrR7aHBLFBVscVU2OY4HeCmBt9GKeJl7xZmInPuBAFdRuttKadkcjygptSnu
q5qdDe17ZDpcSHSKlSkTYqoaehNbtwi+h9ncGGlwWSIdpDF+yCe9v0u1DEgi+fm287uVbOJorrT0
S6Df+iRxHlpXY+UmyfZRViB+9dnLhpUBViCq5pSTb3rAMBOAVDgh+gteOSe1au8A+Bvwd2mGw+BL
AXSMrhlMqbf3uk5CJqWRTjrNvdrECm5qzGFijAI6Yw6aZpqlMMs9qJNTQT/LwhoNc0Jk1Qs2tJ2O
s9PoyDQpFVx/Td7bdYAWX1a5OskqBKQdsZpjTDsEyfDLwSw4AVF8rDW8BtToME2AnuHGhNqWVGF5
rrW3HuEd7Vj5BlrQYgRBl8W0CeUVb8eIjOaNI9Kl9Lvq4ulfbk1BLo3pBUVFjq2OqXX4WZGtwumW
nBSdLsMiLDzYmTGsDC9tD7CMNPe0lMXnIgtOy04v1jbOfyskzKv2cI0MpeAGqcVctka6NjqSVrDm
8VfJgct3xppKOLSgwU037E/TDS2szKwO51QnzovToeiCjUD9cdDL6wy272Xl5XtsnW26gUB9JImH
2NK7g5THco85GbJsV9uGDsuRwBN0DjttmGclD7znxua2JokGZEWeRLFscA4o7fmTRtrhkCYANlE6
NEN2nlthNEPtS6ypDYezgnRwAcX7IqL/IS9OBDWrpVIRSfV6JE/dIUbmwltbSeJ00SaFvmISWACY
y2rb4ie1HWz3E5MjX4JBwfLEPxmEl10NDmYZaYbzZlDTlSXjC6IfnIctOp98tUPAm3YXic8bO497
ZKOVc9qgSs+yHouhsJHnumLK86F2GtCEA7C2HqXLoOhrlDLs2iyWZ7PVKfIVOCBVZNKjQt0bpMDX
iZFYp8CkvFhr5xLvEpLoBYasBlBPpc9oMM5jQpORD1MomnVVV32wJCxmV5izH+4abzVYg8vEp3IT
zqB5wFmoHWNjaNBXD6TlJ4lNgdQqUnGbJ8q5ienoQA3amQmvTaYOyutpgoJ20kS2+ID1E+ZBGA/O
WR0AV2J7Pc80pZkVlA9Xh0C3FgSwo+q8xp8apwAI1VRBJD3dPW0Fiq0vcxmJGaYPqGeBMy1qTxBv
9gqgNgQrl1VemahZIEoRJqY4aN5z4Pqshy6xxoJ3QUSPjsXFxUAztMMJe9C7nmgSmA4rrfT3bcDO
OBHaAuCqSYeRiUIsp79Nb9v7OjWKy+yzGIDauLq8Y8eeXJrNmZGSmyya+DetnIrgvlFgOVpKDdCH
F7iUJphTA/8tsl9T7DPbOXn8YYV5KWlg0ihTTTPEapSPOWjS1w51qh5p8SSBpKG3tKCWvH5g9a/7
5nDOmyciIdjp8jZNdchaWMt1QrkKPNpE6kOwCTThTPVEnknAxFOdh7FAT41OlqKXRw4Lw2iDBlIN
Xm0TbiI5bBrlJIuSUy9gEZPNtUfN0CrLB69Ur9CtzTXPpyVQnsVZeFHm9DFZ6VVZ+Lc4vT1Eib6x
9OCwpPH9nu4aWrfThX1gYrArucycWcbcdmA+TwYZ2uBkCRm5KymcDOGRPLYGYNSU6ljHlHt2lLOq
qh4Sdak1JlZM8cGbdQE5tt58hOg3acLRCcArLMKLSp1QorgAPclLJqNcQsHhXkvaTacn12oS72I9
pkW3yW8T1V46fNKiKIyLnh7kOaTrfEqD1sYlJUgFNk1Py5g6lrUOPW6REcck/KKFMUJuXGHWo1fk
B/ZVj9VQ3dn12K2WFx9c4X1yovaDAryFCoEFV3MwT0qdDgvMQ2l9IYUau7hPqR0ckGxtqKFLamfs
AOyUDzld8UtE6NSSqO4EWaxdpU59h7Zi6rhkGtAtVsgQpyTRd1ldPYRRC83DJ13IdEC/r9DYkbe0
YfTpzC5ZD7HbRe/QYwndNmc5Idu8c+Da2aVWrGAOzTgw6PZJfvEZ9WB/ZY1FUnAgM5HXeN2hksKE
D76QbgOeCmwAsywgE1OQ1HCoAdKKkNrrgzv292R+thmkmAryvkFaqavAFNrULMt23mFFMCsatLbk
cTE4wjr30Ld7w6Rd1MC6sqz7gUK5QGjiB5PQJNII6RxbADI2bkq2yauh09AM+5VxQ56YSWlQXYlZ
DlV6QZe+nwwk470pXEb8cluE0D1KrJlv9hQNAH5HqeEu4Po2s6E1TqQ2br5YZqjecSTOgKdSGKY0
t5aApfuu3UTGmRUkyZ1XljgoxX6/VggMiGYiMSexp6xYuLvpcGgvHJgEgbYKHRfcFhQ6FzXBWqak
ouMRn52b15AJBPloCS0VNDutLSZJBae6zse/Dr1Gwd5Szp++RInAmKeNVpObz2qsX8LuwotJpfOB
9GPeMS0rGAHqOlzGOQYwqQm2odArGvkHXCiqsYRG9bTGYCMGWG8sbRTjy4bXGxuxzF7XWupSAbeR
hub3dnIowTrQ9dS53ipRknlSYsKRU4Ez4Gpuq9yc0iTpYCLSKWeQWa9MXRkx1LRYjRCjBsr7VKc1
W5oSm8kyr51zQGihI8sVPDqSv2rdnvnjXwiCs/i0ouuKNrP08hAldJoLbJCTwdoOAmgjndOpr/ym
2wtZH9RNZfoF4UeJ1QKSh7lGFXqi8XBP/3v122t0bUdsmv8DzswLJM13oBmINXz8VwwNZPKkukl/
7od+PNARueYxrZOqgIMDf/dIF8dq9Y2Y7umQnqg5Pxoh2gHXqT/tf/1FF+8dIUxHsw1dmpqQ1i/v
8MT2vn5b4eX43lQdOf6nGuyK9Zf3emTx/NlF+PH5fc/0+X6cozPYoU9P0OBWRfBYvdQGkjs05XjY
R6LCP7kO34zyr+ug2cgIgfRI21Kf/nCeL6+D47xX4bLQQvbl2yoKPz7wxVT5/vj/yjn+lZ/5a9dB
J8X15aC+maDfz4Y/vQo6N9uGV02vxfHpa6r6HhGmqWmm8f/txIUuDfSYr7r9uvFetwyaGBGnHt12
+70EZ6qZ5sh24s+X5+0v3fa/8EN/vE2mNC1+enqPBPvyBfTqP/7A81P2/QBfZ83606+/jK+Jox8c
gVhfht7/Acj629GseJrZL775PNOfPufrr389we8/+uizns/q+YurYF/sike/f/pG//UwR1bYr7/8
j1fvysddBBaj2pcvn3LL4YH81/H8+svR0b64+z8afrILd++mDP8ZTmawex5wvES6HIldb/wB767r
4nnQrx/C/Hrth0x3cbZ/9PfPI40jjyLm53+Pd+fnrg93cpcdU85IQIJGe/Uh+4Ff7/j/eajxmKVj
8DS9euiUcYPoaGQLgshbjEz3w/G4pLBfP+523wWP6TtAL/3zYOPlINPOW+y1l2NWF7vES58HehoY
y73nf//83FiC+diFNZj457HGsTWat1l6X3vUSzB/KJ+OhwY48wZzehV8olPom5Ed8QYHveFFAjLj
+eyfLocpzDe4iWe7flcER1GOrttvMT3O6n2Tvjvd//6/R3GkLhzjDa71+a6DlPjygugGwL/nL/z8
5Luo9x+PH3FdYsr0+oHHpfb3v1e746mnW4S9bzE42wOemndX6dEsYfi3eD9d75J3p3VQvsMPJC1/
/8fzAY8T8Wsw+Nrn8jpIdlF6dEeF+iZT5TqlS+d4YO0JmvnaQ77ZfSSEOLreQjfeYqW52cW7Ogq+
WSC/Rp+vPuxo1xH4HF8RgQXg8139+YfnjnjrEdea55HG+SEMR77Bc/lQA0b9pldLUDJ5gyfzh8zV
P4LWn4tzftxk9trB02IfpeXLq/3HFvW1s2T7+9/H2OGbsUlZ/8fl7N/F6n9sX7+P4J+3pf/u1463
J+NPPEb7XfG3fwIAAP//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absolute">
    <xdr:from>
      <xdr:col>3</xdr:col>
      <xdr:colOff>400050</xdr:colOff>
      <xdr:row>0</xdr:row>
      <xdr:rowOff>28575</xdr:rowOff>
    </xdr:from>
    <xdr:to>
      <xdr:col>5</xdr:col>
      <xdr:colOff>342900</xdr:colOff>
      <xdr:row>13</xdr:row>
      <xdr:rowOff>76200</xdr:rowOff>
    </xdr:to>
    <mc:AlternateContent xmlns:mc="http://schemas.openxmlformats.org/markup-compatibility/2006" xmlns:sle15="http://schemas.microsoft.com/office/drawing/2012/slicer">
      <mc:Choice Requires="sle15">
        <xdr:graphicFrame macro="">
          <xdr:nvGraphicFramePr>
            <xdr:cNvPr id="2" name="Cost">
              <a:extLst>
                <a:ext uri="{FF2B5EF4-FFF2-40B4-BE49-F238E27FC236}">
                  <a16:creationId xmlns:a16="http://schemas.microsoft.com/office/drawing/2014/main" id="{378BD996-BDA4-4BE5-AC6C-91015F3FCA41}"/>
                </a:ext>
              </a:extLst>
            </xdr:cNvPr>
            <xdr:cNvGraphicFramePr/>
          </xdr:nvGraphicFramePr>
          <xdr:xfrm>
            <a:off x="0" y="0"/>
            <a:ext cx="0" cy="0"/>
          </xdr:xfrm>
          <a:graphic>
            <a:graphicData uri="http://schemas.microsoft.com/office/drawing/2010/slicer">
              <sle:slicer xmlns:sle="http://schemas.microsoft.com/office/drawing/2010/slicer" name="Cost"/>
            </a:graphicData>
          </a:graphic>
        </xdr:graphicFrame>
      </mc:Choice>
      <mc:Fallback xmlns="">
        <xdr:sp macro="" textlink="">
          <xdr:nvSpPr>
            <xdr:cNvPr id="0" name=""/>
            <xdr:cNvSpPr>
              <a:spLocks noTextEdit="1"/>
            </xdr:cNvSpPr>
          </xdr:nvSpPr>
          <xdr:spPr>
            <a:xfrm>
              <a:off x="5257800" y="2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14</xdr:row>
      <xdr:rowOff>7620</xdr:rowOff>
    </xdr:from>
    <xdr:to>
      <xdr:col>20</xdr:col>
      <xdr:colOff>30480</xdr:colOff>
      <xdr:row>29</xdr:row>
      <xdr:rowOff>7620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F42E11E-F004-A38B-A6CB-87878C792C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43800" y="2567940"/>
              <a:ext cx="59436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1</xdr:row>
      <xdr:rowOff>0</xdr:rowOff>
    </xdr:from>
    <xdr:to>
      <xdr:col>17</xdr:col>
      <xdr:colOff>628650</xdr:colOff>
      <xdr:row>32</xdr:row>
      <xdr:rowOff>179070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51D76FD7-55AE-49E6-A66D-BE6BC67C90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2640" y="182880"/>
              <a:ext cx="7311390" cy="5848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38100</xdr:colOff>
      <xdr:row>0</xdr:row>
      <xdr:rowOff>0</xdr:rowOff>
    </xdr:from>
    <xdr:to>
      <xdr:col>29</xdr:col>
      <xdr:colOff>323850</xdr:colOff>
      <xdr:row>25</xdr:row>
      <xdr:rowOff>61913</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12BD1367-5D29-4CC6-9633-0482E9E06B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235940" y="0"/>
              <a:ext cx="6991350" cy="46339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xdr:row>
      <xdr:rowOff>0</xdr:rowOff>
    </xdr:from>
    <xdr:to>
      <xdr:col>5</xdr:col>
      <xdr:colOff>22860</xdr:colOff>
      <xdr:row>18</xdr:row>
      <xdr:rowOff>0</xdr:rowOff>
    </xdr:to>
    <xdr:graphicFrame macro="">
      <xdr:nvGraphicFramePr>
        <xdr:cNvPr id="2" name="Chart 1">
          <a:extLst>
            <a:ext uri="{FF2B5EF4-FFF2-40B4-BE49-F238E27FC236}">
              <a16:creationId xmlns:a16="http://schemas.microsoft.com/office/drawing/2014/main" id="{CFD8BA89-F90C-E5B0-6AB9-4EC2D74D0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avigatio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vigation"/>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ah Christiansen" refreshedDate="44951.615097685186" backgroundQuery="1" createdVersion="8" refreshedVersion="8" minRefreshableVersion="3" recordCount="0" supportSubquery="1" supportAdvancedDrill="1" xr:uid="{A2EC0E9E-6A5B-424A-9707-B8D82C209BBE}">
  <cacheSource type="external" connectionId="3"/>
  <cacheFields count="3">
    <cacheField name="[user_ratings].[geoplaces2.country].[geoplaces2.country]" caption="geoplaces2.country" numFmtId="0" hierarchy="10" level="1">
      <sharedItems count="1">
        <s v="Mexico"/>
      </sharedItems>
    </cacheField>
    <cacheField name="[user_ratings].[geoplaces2.state].[geoplaces2.state]" caption="geoplaces2.state" numFmtId="0" hierarchy="9" level="1">
      <sharedItems count="3">
        <s v="Morelos"/>
        <s v="San Luis Potosí"/>
        <s v="Tamaulipas"/>
      </sharedItems>
    </cacheField>
    <cacheField name="[Measures].[Distinct Count of placeID 2]" caption="Distinct Count of placeID 2" numFmtId="0" hierarchy="23" level="32767"/>
  </cacheFields>
  <cacheHierarchies count="28">
    <cacheHierarchy uniqueName="[Navigation].[Task]" caption="Task" attribute="1" defaultMemberUniqueName="[Navigation].[Task].[All]" allUniqueName="[Navigation].[Task].[All]" dimensionUniqueName="[Navigation]" displayFolder="" count="0" memberValueDatatype="130" unbalanced="0"/>
    <cacheHierarchy uniqueName="[Navigation].[Link to Location]" caption="Link to Location" attribute="1" defaultMemberUniqueName="[Navigation].[Link to Location].[All]" allUniqueName="[Navigation].[Link to Location].[All]" dimensionUniqueName="[Navigation]" displayFolder="" count="0" memberValueDatatype="130" unbalanced="0"/>
    <cacheHierarchy uniqueName="[user_ratings].[placeID]" caption="placeID" attribute="1" defaultMemberUniqueName="[user_ratings].[placeID].[All]" allUniqueName="[user_ratings].[placeID].[All]" dimensionUniqueName="[user_ratings]" displayFolder="" count="0" memberValueDatatype="20" unbalanced="0"/>
    <cacheHierarchy uniqueName="[user_ratings].[rating]" caption="rating" attribute="1" defaultMemberUniqueName="[user_ratings].[rating].[All]" allUniqueName="[user_ratings].[rating].[All]" dimensionUniqueName="[user_ratings]" displayFolder="" count="0" memberValueDatatype="20" unbalanced="0"/>
    <cacheHierarchy uniqueName="[user_ratings].[geoplaces2.latitude]" caption="geoplaces2.latitude" attribute="1" defaultMemberUniqueName="[user_ratings].[geoplaces2.latitude].[All]" allUniqueName="[user_ratings].[geoplaces2.latitude].[All]" dimensionUniqueName="[user_ratings]" displayFolder="" count="0" memberValueDatatype="5" unbalanced="0"/>
    <cacheHierarchy uniqueName="[user_ratings].[geoplaces2.longitude]" caption="geoplaces2.longitude" attribute="1" defaultMemberUniqueName="[user_ratings].[geoplaces2.longitude].[All]" allUniqueName="[user_ratings].[geoplaces2.longitude].[All]" dimensionUniqueName="[user_ratings]" displayFolder="" count="0" memberValueDatatype="5" unbalanced="0"/>
    <cacheHierarchy uniqueName="[user_ratings].[geoplaces2.name]" caption="geoplaces2.name" attribute="1" defaultMemberUniqueName="[user_ratings].[geoplaces2.name].[All]" allUniqueName="[user_ratings].[geoplaces2.name].[All]" dimensionUniqueName="[user_ratings]" displayFolder="" count="0" memberValueDatatype="130" unbalanced="0"/>
    <cacheHierarchy uniqueName="[user_ratings].[geoplaces2.address]" caption="geoplaces2.address" attribute="1" defaultMemberUniqueName="[user_ratings].[geoplaces2.address].[All]" allUniqueName="[user_ratings].[geoplaces2.address].[All]" dimensionUniqueName="[user_ratings]" displayFolder="" count="0" memberValueDatatype="130" unbalanced="0"/>
    <cacheHierarchy uniqueName="[user_ratings].[geoplaces2.city]" caption="geoplaces2.city" attribute="1" defaultMemberUniqueName="[user_ratings].[geoplaces2.city].[All]" allUniqueName="[user_ratings].[geoplaces2.city].[All]" dimensionUniqueName="[user_ratings]" displayFolder="" count="0" memberValueDatatype="130" unbalanced="0"/>
    <cacheHierarchy uniqueName="[user_ratings].[geoplaces2.state]" caption="geoplaces2.state" attribute="1" defaultMemberUniqueName="[user_ratings].[geoplaces2.state].[All]" allUniqueName="[user_ratings].[geoplaces2.state].[All]" dimensionUniqueName="[user_ratings]" displayFolder="" count="2" memberValueDatatype="130" unbalanced="0">
      <fieldsUsage count="2">
        <fieldUsage x="-1"/>
        <fieldUsage x="1"/>
      </fieldsUsage>
    </cacheHierarchy>
    <cacheHierarchy uniqueName="[user_ratings].[geoplaces2.country]" caption="geoplaces2.country" attribute="1" defaultMemberUniqueName="[user_ratings].[geoplaces2.country].[All]" allUniqueName="[user_ratings].[geoplaces2.country].[All]" dimensionUniqueName="[user_ratings]" displayFolder="" count="2" memberValueDatatype="130" unbalanced="0">
      <fieldsUsage count="2">
        <fieldUsage x="-1"/>
        <fieldUsage x="0"/>
      </fieldsUsage>
    </cacheHierarchy>
    <cacheHierarchy uniqueName="[user_ratings].[geoplaces2.zip]" caption="geoplaces2.zip" attribute="1" defaultMemberUniqueName="[user_ratings].[geoplaces2.zip].[All]" allUniqueName="[user_ratings].[geoplaces2.zip].[All]" dimensionUniqueName="[user_ratings]" displayFolder="" count="0" memberValueDatatype="20" unbalanced="0"/>
    <cacheHierarchy uniqueName="[user_ratings].[geoplaces2.PriceDollar]" caption="geoplaces2.PriceDollar" attribute="1" defaultMemberUniqueName="[user_ratings].[geoplaces2.PriceDollar].[All]" allUniqueName="[user_ratings].[geoplaces2.PriceDollar].[All]" dimensionUniqueName="[user_ratings]" displayFolder="" count="0" memberValueDatatype="130" unbalanced="0"/>
    <cacheHierarchy uniqueName="[user_ratings].[Price]" caption="Price" attribute="1" defaultMemberUniqueName="[user_ratings].[Price].[All]" allUniqueName="[user_ratings].[Price].[All]" dimensionUniqueName="[user_ratings]" displayFolder="" count="0" memberValueDatatype="20" unbalanced="0"/>
    <cacheHierarchy uniqueName="[user_ratings].[HasZipCode]" caption="HasZipCode" attribute="1" defaultMemberUniqueName="[user_ratings].[HasZipCode].[All]" allUniqueName="[user_ratings].[HasZipCode].[All]" dimensionUniqueName="[user_ratings]" displayFolder="" count="0" memberValueDatatype="20" unbalanced="0"/>
    <cacheHierarchy uniqueName="[Measures].[__XL_Count Range]" caption="__XL_Count Range" measure="1" displayFolder="" measureGroup="Navigation" count="0" hidden="1"/>
    <cacheHierarchy uniqueName="[Measures].[__XL_Count user_ratings]" caption="__XL_Count user_ratings" measure="1" displayFolder="" measureGroup="user_ratings" count="0" hidden="1"/>
    <cacheHierarchy uniqueName="[Measures].[__No measures defined]" caption="__No measures defined" measure="1" displayFolder="" count="0" hidden="1"/>
    <cacheHierarchy uniqueName="[Measures].[Sum of rating 2]" caption="Sum of rating 2" measure="1" displayFolder="" measureGroup="user_ratings" count="0" hidden="1">
      <extLst>
        <ext xmlns:x15="http://schemas.microsoft.com/office/spreadsheetml/2010/11/main" uri="{B97F6D7D-B522-45F9-BDA1-12C45D357490}">
          <x15:cacheHierarchy aggregatedColumn="3"/>
        </ext>
      </extLst>
    </cacheHierarchy>
    <cacheHierarchy uniqueName="[Measures].[Average of rating 2]" caption="Average of rating 2" measure="1" displayFolder="" measureGroup="user_ratings"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user_ratings" count="0" hidden="1">
      <extLst>
        <ext xmlns:x15="http://schemas.microsoft.com/office/spreadsheetml/2010/11/main" uri="{B97F6D7D-B522-45F9-BDA1-12C45D357490}">
          <x15:cacheHierarchy aggregatedColumn="3"/>
        </ext>
      </extLst>
    </cacheHierarchy>
    <cacheHierarchy uniqueName="[Measures].[Sum of placeID]" caption="Sum of placeID" measure="1" displayFolder="" measureGroup="user_ratings" count="0" hidden="1">
      <extLst>
        <ext xmlns:x15="http://schemas.microsoft.com/office/spreadsheetml/2010/11/main" uri="{B97F6D7D-B522-45F9-BDA1-12C45D357490}">
          <x15:cacheHierarchy aggregatedColumn="2"/>
        </ext>
      </extLst>
    </cacheHierarchy>
    <cacheHierarchy uniqueName="[Measures].[Count of placeID]" caption="Count of placeID" measure="1" displayFolder="" measureGroup="user_ratings" count="0" hidden="1">
      <extLst>
        <ext xmlns:x15="http://schemas.microsoft.com/office/spreadsheetml/2010/11/main" uri="{B97F6D7D-B522-45F9-BDA1-12C45D357490}">
          <x15:cacheHierarchy aggregatedColumn="2"/>
        </ext>
      </extLst>
    </cacheHierarchy>
    <cacheHierarchy uniqueName="[Measures].[Distinct Count of placeID 2]" caption="Distinct Count of placeID 2" measure="1" displayFolder="" measureGroup="user_ratings"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Price]" caption="Sum of Price" measure="1" displayFolder="" measureGroup="user_ratings" count="0" hidden="1">
      <extLst>
        <ext xmlns:x15="http://schemas.microsoft.com/office/spreadsheetml/2010/11/main" uri="{B97F6D7D-B522-45F9-BDA1-12C45D357490}">
          <x15:cacheHierarchy aggregatedColumn="13"/>
        </ext>
      </extLst>
    </cacheHierarchy>
    <cacheHierarchy uniqueName="[Measures].[Sum of HasZipCode]" caption="Sum of HasZipCode" measure="1" displayFolder="" measureGroup="user_ratings" count="0" hidden="1">
      <extLst>
        <ext xmlns:x15="http://schemas.microsoft.com/office/spreadsheetml/2010/11/main" uri="{B97F6D7D-B522-45F9-BDA1-12C45D357490}">
          <x15:cacheHierarchy aggregatedColumn="14"/>
        </ext>
      </extLst>
    </cacheHierarchy>
    <cacheHierarchy uniqueName="[Measures].[Average of HasZipCode]" caption="Average of HasZipCode" measure="1" displayFolder="" measureGroup="user_rating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user_ratings"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Navigation" uniqueName="[Navigation]" caption="Navigation"/>
    <dimension name="user_ratings" uniqueName="[user_ratings]" caption="user_ratings"/>
  </dimensions>
  <measureGroups count="2">
    <measureGroup name="Navigation" caption="Navigation"/>
    <measureGroup name="user_ratings" caption="user_ratings"/>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ah Christiansen" refreshedDate="44951.615096875001" backgroundQuery="1" createdVersion="8" refreshedVersion="8" minRefreshableVersion="3" recordCount="0" supportSubquery="1" supportAdvancedDrill="1" xr:uid="{CB532621-9292-4232-A17C-63173595AE11}">
  <cacheSource type="external" connectionId="3"/>
  <cacheFields count="2">
    <cacheField name="[user_ratings].[geoplaces2.name].[geoplaces2.name]" caption="geoplaces2.name" numFmtId="0" hierarchy="6" level="1">
      <sharedItems count="125">
        <s v="Abondance Restaurante Bar"/>
        <s v="Arrachela Grill"/>
        <s v="Cabana Huasteca"/>
        <s v="cafe ambar"/>
        <s v="Cafe Chaires"/>
        <s v="cafe punta del cielo"/>
        <s v="Cafeteria cenidet"/>
        <s v="Cafeteria y Restaurant El Pacifico"/>
        <s v="Carls Jr"/>
        <s v="Carnitas Mata  Calle 16 de Septiembre"/>
        <s v="carnitas mata calle Emilio Portes Gil"/>
        <s v="carnitas_mata"/>
        <s v="Carreton de Flautas y Migadas"/>
        <s v="Cenaduria El Rincón de Tlaquepaque"/>
        <s v="Chaires"/>
        <s v="Chilis Cuernavaca"/>
        <s v="churchs"/>
        <s v="crudalia"/>
        <s v="dairy queen"/>
        <s v="Dominos Pizza"/>
        <s v="don burguers"/>
        <s v="El angel Restaurante"/>
        <s v="El Club"/>
        <s v="El cotorreo"/>
        <s v="El Herradero Restaurante and Bar"/>
        <s v="el lechon potosino"/>
        <s v="El Mundo de la Pasta"/>
        <s v="El Oceano Dorado"/>
        <s v="el pueblito"/>
        <s v="El Rincon de San Francisco"/>
        <s v="emilianos"/>
        <s v="Giovannis"/>
        <s v="Gordas de morales"/>
        <s v="Gorditas Doa Gloria"/>
        <s v="Gorditas Dona Tota"/>
        <s v="Hamburguesas La perica"/>
        <s v="Hamburguesas saul"/>
        <s v="Hamburguesas Valle Dorado"/>
        <s v="KFC"/>
        <s v="Kiku Cuernavaca"/>
        <s v="Koye Sushi"/>
        <s v="la Cantina"/>
        <s v="La Cantina Restaurante"/>
        <s v="la Cochinita Pibil Restaurante Yucateco"/>
        <s v="La Estrella de Dimas"/>
        <s v="La Fontana Pizza Restaurante and Cafe"/>
        <s v="la parroquia"/>
        <s v="la perica hamburguesa"/>
        <s v="La Posada del Virrey"/>
        <s v="La Virreina"/>
        <s v="Little Cesarz"/>
        <s v="little pizza Emilio Portes Gil"/>
        <s v="Log Yin"/>
        <s v="los Toneles"/>
        <s v="Los Vikingos"/>
        <s v="Luna Cafe"/>
        <s v="Mariscos El Pescador"/>
        <s v="Mariscos Tia Licha"/>
        <s v="McDonalds Centro"/>
        <s v="Mcdonalds Parque Tangamanga"/>
        <s v="Michiko Restaurant Japones"/>
        <s v="Mikasa"/>
        <s v="palomo tec"/>
        <s v="Paniroles"/>
        <s v="pizza clasica"/>
        <s v="Pizzeria Julios"/>
        <s v="Pollo_Frito_Buenos_Aires"/>
        <s v="Potzocalli"/>
        <s v="Preambulo Wifi Zone Cafe"/>
        <s v="puesto de gorditas"/>
        <s v="puesto de tacos"/>
        <s v="Restaurant and Bar and Clothesline Carlos N Charlies"/>
        <s v="Restaurant Bar Coty y Pablo"/>
        <s v="Restaurant Bar Hacienda los Martinez"/>
        <s v="Restaurant de Mariscos de Picon"/>
        <s v="Restaurant El Muladar de Calzada"/>
        <s v="Restaurant Familiar El Chino"/>
        <s v="Restaurant la Chalita"/>
        <s v="Restaurant Las Mananitas"/>
        <s v="Restaurant los Compadres"/>
        <s v="Restaurant los Pinos"/>
        <s v="Restaurant Oriental Express"/>
        <s v="Restaurant Orizatlan"/>
        <s v="Restaurant Teely"/>
        <s v="Restaurant Wu Zhuo Yi"/>
        <s v="Restaurante 75"/>
        <s v="Restaurante Alhondiga"/>
        <s v="Restaurante Bar El Gallinero"/>
        <s v="Restaurante Bar Fu-hao"/>
        <s v="Restaurante Casa de las Flores"/>
        <s v="Restaurante de Mariscos la Langosta"/>
        <s v="Restaurante El Chivero S.A. de C.V."/>
        <s v="Restaurante El Cielo Potosino"/>
        <s v="Restaurante El Reyecito"/>
        <s v="Restaurante Guerra"/>
        <s v="Restaurante la Cantina"/>
        <s v="Restaurante la Estrella de Dima"/>
        <s v="Restaurante la Gran Via"/>
        <s v="Restaurante la Parroquia Potosina"/>
        <s v="Restaurante Marisco Sam"/>
        <s v="Restaurante Pueblo Bonito"/>
        <s v="Restaurante Tiberius"/>
        <s v="Restaurante Versalles"/>
        <s v="Restaurante y Pescaderia Tampico"/>
        <s v="Rincon del Bife"/>
        <s v="Rincon Huasteco"/>
        <s v="rockabilly"/>
        <s v="Sanborns Casa Piedra"/>
        <s v="shi ro ie"/>
        <s v="sirloin stockade"/>
        <s v="Sirlone"/>
        <s v="Subway"/>
        <s v="Sushi Itto"/>
        <s v="tacos abi"/>
        <s v="TACOS CORRECAMINOS"/>
        <s v="tacos de barbacoa enfrente del Tec"/>
        <s v="tacos de la estacion"/>
        <s v="TACOS EL GUERO"/>
        <s v="tacos los volcanes"/>
        <s v="Taqueria EL amigo"/>
        <s v="tortas hawai"/>
        <s v="Tortas Locas Hipocampo"/>
        <s v="Tortas y hamburguesas el gordo"/>
        <s v="Unicols Pizza"/>
        <s v="VIPS"/>
      </sharedItems>
    </cacheField>
    <cacheField name="[Measures].[Count of rating]" caption="Count of rating" numFmtId="0" hierarchy="20" level="32767"/>
  </cacheFields>
  <cacheHierarchies count="28">
    <cacheHierarchy uniqueName="[Navigation].[Task]" caption="Task" attribute="1" defaultMemberUniqueName="[Navigation].[Task].[All]" allUniqueName="[Navigation].[Task].[All]" dimensionUniqueName="[Navigation]" displayFolder="" count="0" memberValueDatatype="130" unbalanced="0"/>
    <cacheHierarchy uniqueName="[Navigation].[Link to Location]" caption="Link to Location" attribute="1" defaultMemberUniqueName="[Navigation].[Link to Location].[All]" allUniqueName="[Navigation].[Link to Location].[All]" dimensionUniqueName="[Navigation]" displayFolder="" count="0" memberValueDatatype="130" unbalanced="0"/>
    <cacheHierarchy uniqueName="[user_ratings].[placeID]" caption="placeID" attribute="1" defaultMemberUniqueName="[user_ratings].[placeID].[All]" allUniqueName="[user_ratings].[placeID].[All]" dimensionUniqueName="[user_ratings]" displayFolder="" count="0" memberValueDatatype="20" unbalanced="0"/>
    <cacheHierarchy uniqueName="[user_ratings].[rating]" caption="rating" attribute="1" defaultMemberUniqueName="[user_ratings].[rating].[All]" allUniqueName="[user_ratings].[rating].[All]" dimensionUniqueName="[user_ratings]" displayFolder="" count="0" memberValueDatatype="20" unbalanced="0"/>
    <cacheHierarchy uniqueName="[user_ratings].[geoplaces2.latitude]" caption="geoplaces2.latitude" attribute="1" defaultMemberUniqueName="[user_ratings].[geoplaces2.latitude].[All]" allUniqueName="[user_ratings].[geoplaces2.latitude].[All]" dimensionUniqueName="[user_ratings]" displayFolder="" count="0" memberValueDatatype="5" unbalanced="0"/>
    <cacheHierarchy uniqueName="[user_ratings].[geoplaces2.longitude]" caption="geoplaces2.longitude" attribute="1" defaultMemberUniqueName="[user_ratings].[geoplaces2.longitude].[All]" allUniqueName="[user_ratings].[geoplaces2.longitude].[All]" dimensionUniqueName="[user_ratings]" displayFolder="" count="0" memberValueDatatype="5" unbalanced="0"/>
    <cacheHierarchy uniqueName="[user_ratings].[geoplaces2.name]" caption="geoplaces2.name" attribute="1" defaultMemberUniqueName="[user_ratings].[geoplaces2.name].[All]" allUniqueName="[user_ratings].[geoplaces2.name].[All]" dimensionUniqueName="[user_ratings]" displayFolder="" count="2" memberValueDatatype="130" unbalanced="0">
      <fieldsUsage count="2">
        <fieldUsage x="-1"/>
        <fieldUsage x="0"/>
      </fieldsUsage>
    </cacheHierarchy>
    <cacheHierarchy uniqueName="[user_ratings].[geoplaces2.address]" caption="geoplaces2.address" attribute="1" defaultMemberUniqueName="[user_ratings].[geoplaces2.address].[All]" allUniqueName="[user_ratings].[geoplaces2.address].[All]" dimensionUniqueName="[user_ratings]" displayFolder="" count="0" memberValueDatatype="130" unbalanced="0"/>
    <cacheHierarchy uniqueName="[user_ratings].[geoplaces2.city]" caption="geoplaces2.city" attribute="1" defaultMemberUniqueName="[user_ratings].[geoplaces2.city].[All]" allUniqueName="[user_ratings].[geoplaces2.city].[All]" dimensionUniqueName="[user_ratings]" displayFolder="" count="0" memberValueDatatype="130" unbalanced="0"/>
    <cacheHierarchy uniqueName="[user_ratings].[geoplaces2.state]" caption="geoplaces2.state" attribute="1" defaultMemberUniqueName="[user_ratings].[geoplaces2.state].[All]" allUniqueName="[user_ratings].[geoplaces2.state].[All]" dimensionUniqueName="[user_ratings]" displayFolder="" count="0" memberValueDatatype="130" unbalanced="0"/>
    <cacheHierarchy uniqueName="[user_ratings].[geoplaces2.country]" caption="geoplaces2.country" attribute="1" defaultMemberUniqueName="[user_ratings].[geoplaces2.country].[All]" allUniqueName="[user_ratings].[geoplaces2.country].[All]" dimensionUniqueName="[user_ratings]" displayFolder="" count="0" memberValueDatatype="130" unbalanced="0"/>
    <cacheHierarchy uniqueName="[user_ratings].[geoplaces2.zip]" caption="geoplaces2.zip" attribute="1" defaultMemberUniqueName="[user_ratings].[geoplaces2.zip].[All]" allUniqueName="[user_ratings].[geoplaces2.zip].[All]" dimensionUniqueName="[user_ratings]" displayFolder="" count="0" memberValueDatatype="20" unbalanced="0"/>
    <cacheHierarchy uniqueName="[user_ratings].[geoplaces2.PriceDollar]" caption="geoplaces2.PriceDollar" attribute="1" defaultMemberUniqueName="[user_ratings].[geoplaces2.PriceDollar].[All]" allUniqueName="[user_ratings].[geoplaces2.PriceDollar].[All]" dimensionUniqueName="[user_ratings]" displayFolder="" count="0" memberValueDatatype="130" unbalanced="0"/>
    <cacheHierarchy uniqueName="[user_ratings].[Price]" caption="Price" attribute="1" defaultMemberUniqueName="[user_ratings].[Price].[All]" allUniqueName="[user_ratings].[Price].[All]" dimensionUniqueName="[user_ratings]" displayFolder="" count="0" memberValueDatatype="20" unbalanced="0"/>
    <cacheHierarchy uniqueName="[user_ratings].[HasZipCode]" caption="HasZipCode" attribute="1" defaultMemberUniqueName="[user_ratings].[HasZipCode].[All]" allUniqueName="[user_ratings].[HasZipCode].[All]" dimensionUniqueName="[user_ratings]" displayFolder="" count="0" memberValueDatatype="20" unbalanced="0"/>
    <cacheHierarchy uniqueName="[Measures].[__XL_Count Range]" caption="__XL_Count Range" measure="1" displayFolder="" measureGroup="Navigation" count="0" hidden="1"/>
    <cacheHierarchy uniqueName="[Measures].[__XL_Count user_ratings]" caption="__XL_Count user_ratings" measure="1" displayFolder="" measureGroup="user_ratings" count="0" hidden="1"/>
    <cacheHierarchy uniqueName="[Measures].[__No measures defined]" caption="__No measures defined" measure="1" displayFolder="" count="0" hidden="1"/>
    <cacheHierarchy uniqueName="[Measures].[Sum of rating 2]" caption="Sum of rating 2" measure="1" displayFolder="" measureGroup="user_ratings" count="0" hidden="1">
      <extLst>
        <ext xmlns:x15="http://schemas.microsoft.com/office/spreadsheetml/2010/11/main" uri="{B97F6D7D-B522-45F9-BDA1-12C45D357490}">
          <x15:cacheHierarchy aggregatedColumn="3"/>
        </ext>
      </extLst>
    </cacheHierarchy>
    <cacheHierarchy uniqueName="[Measures].[Average of rating 2]" caption="Average of rating 2" measure="1" displayFolder="" measureGroup="user_ratings"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user_rating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laceID]" caption="Sum of placeID" measure="1" displayFolder="" measureGroup="user_ratings" count="0" hidden="1">
      <extLst>
        <ext xmlns:x15="http://schemas.microsoft.com/office/spreadsheetml/2010/11/main" uri="{B97F6D7D-B522-45F9-BDA1-12C45D357490}">
          <x15:cacheHierarchy aggregatedColumn="2"/>
        </ext>
      </extLst>
    </cacheHierarchy>
    <cacheHierarchy uniqueName="[Measures].[Count of placeID]" caption="Count of placeID" measure="1" displayFolder="" measureGroup="user_ratings" count="0" hidden="1">
      <extLst>
        <ext xmlns:x15="http://schemas.microsoft.com/office/spreadsheetml/2010/11/main" uri="{B97F6D7D-B522-45F9-BDA1-12C45D357490}">
          <x15:cacheHierarchy aggregatedColumn="2"/>
        </ext>
      </extLst>
    </cacheHierarchy>
    <cacheHierarchy uniqueName="[Measures].[Distinct Count of placeID 2]" caption="Distinct Count of placeID 2" measure="1" displayFolder="" measureGroup="user_ratings" count="0" hidden="1">
      <extLst>
        <ext xmlns:x15="http://schemas.microsoft.com/office/spreadsheetml/2010/11/main" uri="{B97F6D7D-B522-45F9-BDA1-12C45D357490}">
          <x15:cacheHierarchy aggregatedColumn="2"/>
        </ext>
      </extLst>
    </cacheHierarchy>
    <cacheHierarchy uniqueName="[Measures].[Sum of Price]" caption="Sum of Price" measure="1" displayFolder="" measureGroup="user_ratings" count="0" hidden="1">
      <extLst>
        <ext xmlns:x15="http://schemas.microsoft.com/office/spreadsheetml/2010/11/main" uri="{B97F6D7D-B522-45F9-BDA1-12C45D357490}">
          <x15:cacheHierarchy aggregatedColumn="13"/>
        </ext>
      </extLst>
    </cacheHierarchy>
    <cacheHierarchy uniqueName="[Measures].[Sum of HasZipCode]" caption="Sum of HasZipCode" measure="1" displayFolder="" measureGroup="user_ratings" count="0" hidden="1">
      <extLst>
        <ext xmlns:x15="http://schemas.microsoft.com/office/spreadsheetml/2010/11/main" uri="{B97F6D7D-B522-45F9-BDA1-12C45D357490}">
          <x15:cacheHierarchy aggregatedColumn="14"/>
        </ext>
      </extLst>
    </cacheHierarchy>
    <cacheHierarchy uniqueName="[Measures].[Average of HasZipCode]" caption="Average of HasZipCode" measure="1" displayFolder="" measureGroup="user_rating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user_ratings"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Navigation" uniqueName="[Navigation]" caption="Navigation"/>
    <dimension name="user_ratings" uniqueName="[user_ratings]" caption="user_ratings"/>
  </dimensions>
  <measureGroups count="2">
    <measureGroup name="Navigation" caption="Navigation"/>
    <measureGroup name="user_ratings" caption="user_ratings"/>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ah Christiansen" refreshedDate="44951.615095833331" backgroundQuery="1" createdVersion="8" refreshedVersion="8" minRefreshableVersion="3" recordCount="0" supportSubquery="1" supportAdvancedDrill="1" xr:uid="{14DE35E9-F502-4B86-A75A-1A6A7B6BEE91}">
  <cacheSource type="external" connectionId="3"/>
  <cacheFields count="2">
    <cacheField name="[user_ratings].[geoplaces2.city].[geoplaces2.city]" caption="geoplaces2.city" numFmtId="0" hierarchy="8" level="1">
      <sharedItems count="6">
        <s v="Ciudad Victoria"/>
        <s v="Cuernavaca"/>
        <s v="Escalerillas"/>
        <s v="Jiutepec"/>
        <s v="San Luis Potosí"/>
        <s v="Soledad de Graciano Sánchez"/>
      </sharedItems>
    </cacheField>
    <cacheField name="[Measures].[Count of rating]" caption="Count of rating" numFmtId="0" hierarchy="20" level="32767"/>
  </cacheFields>
  <cacheHierarchies count="28">
    <cacheHierarchy uniqueName="[Navigation].[Task]" caption="Task" attribute="1" defaultMemberUniqueName="[Navigation].[Task].[All]" allUniqueName="[Navigation].[Task].[All]" dimensionUniqueName="[Navigation]" displayFolder="" count="0" memberValueDatatype="130" unbalanced="0"/>
    <cacheHierarchy uniqueName="[Navigation].[Link to Location]" caption="Link to Location" attribute="1" defaultMemberUniqueName="[Navigation].[Link to Location].[All]" allUniqueName="[Navigation].[Link to Location].[All]" dimensionUniqueName="[Navigation]" displayFolder="" count="0" memberValueDatatype="130" unbalanced="0"/>
    <cacheHierarchy uniqueName="[user_ratings].[placeID]" caption="placeID" attribute="1" defaultMemberUniqueName="[user_ratings].[placeID].[All]" allUniqueName="[user_ratings].[placeID].[All]" dimensionUniqueName="[user_ratings]" displayFolder="" count="0" memberValueDatatype="20" unbalanced="0"/>
    <cacheHierarchy uniqueName="[user_ratings].[rating]" caption="rating" attribute="1" defaultMemberUniqueName="[user_ratings].[rating].[All]" allUniqueName="[user_ratings].[rating].[All]" dimensionUniqueName="[user_ratings]" displayFolder="" count="0" memberValueDatatype="20" unbalanced="0"/>
    <cacheHierarchy uniqueName="[user_ratings].[geoplaces2.latitude]" caption="geoplaces2.latitude" attribute="1" defaultMemberUniqueName="[user_ratings].[geoplaces2.latitude].[All]" allUniqueName="[user_ratings].[geoplaces2.latitude].[All]" dimensionUniqueName="[user_ratings]" displayFolder="" count="0" memberValueDatatype="5" unbalanced="0"/>
    <cacheHierarchy uniqueName="[user_ratings].[geoplaces2.longitude]" caption="geoplaces2.longitude" attribute="1" defaultMemberUniqueName="[user_ratings].[geoplaces2.longitude].[All]" allUniqueName="[user_ratings].[geoplaces2.longitude].[All]" dimensionUniqueName="[user_ratings]" displayFolder="" count="0" memberValueDatatype="5" unbalanced="0"/>
    <cacheHierarchy uniqueName="[user_ratings].[geoplaces2.name]" caption="geoplaces2.name" attribute="1" defaultMemberUniqueName="[user_ratings].[geoplaces2.name].[All]" allUniqueName="[user_ratings].[geoplaces2.name].[All]" dimensionUniqueName="[user_ratings]" displayFolder="" count="0" memberValueDatatype="130" unbalanced="0"/>
    <cacheHierarchy uniqueName="[user_ratings].[geoplaces2.address]" caption="geoplaces2.address" attribute="1" defaultMemberUniqueName="[user_ratings].[geoplaces2.address].[All]" allUniqueName="[user_ratings].[geoplaces2.address].[All]" dimensionUniqueName="[user_ratings]" displayFolder="" count="0" memberValueDatatype="130" unbalanced="0"/>
    <cacheHierarchy uniqueName="[user_ratings].[geoplaces2.city]" caption="geoplaces2.city" attribute="1" defaultMemberUniqueName="[user_ratings].[geoplaces2.city].[All]" allUniqueName="[user_ratings].[geoplaces2.city].[All]" dimensionUniqueName="[user_ratings]" displayFolder="" count="2" memberValueDatatype="130" unbalanced="0">
      <fieldsUsage count="2">
        <fieldUsage x="-1"/>
        <fieldUsage x="0"/>
      </fieldsUsage>
    </cacheHierarchy>
    <cacheHierarchy uniqueName="[user_ratings].[geoplaces2.state]" caption="geoplaces2.state" attribute="1" defaultMemberUniqueName="[user_ratings].[geoplaces2.state].[All]" allUniqueName="[user_ratings].[geoplaces2.state].[All]" dimensionUniqueName="[user_ratings]" displayFolder="" count="0" memberValueDatatype="130" unbalanced="0"/>
    <cacheHierarchy uniqueName="[user_ratings].[geoplaces2.country]" caption="geoplaces2.country" attribute="1" defaultMemberUniqueName="[user_ratings].[geoplaces2.country].[All]" allUniqueName="[user_ratings].[geoplaces2.country].[All]" dimensionUniqueName="[user_ratings]" displayFolder="" count="0" memberValueDatatype="130" unbalanced="0"/>
    <cacheHierarchy uniqueName="[user_ratings].[geoplaces2.zip]" caption="geoplaces2.zip" attribute="1" defaultMemberUniqueName="[user_ratings].[geoplaces2.zip].[All]" allUniqueName="[user_ratings].[geoplaces2.zip].[All]" dimensionUniqueName="[user_ratings]" displayFolder="" count="0" memberValueDatatype="20" unbalanced="0"/>
    <cacheHierarchy uniqueName="[user_ratings].[geoplaces2.PriceDollar]" caption="geoplaces2.PriceDollar" attribute="1" defaultMemberUniqueName="[user_ratings].[geoplaces2.PriceDollar].[All]" allUniqueName="[user_ratings].[geoplaces2.PriceDollar].[All]" dimensionUniqueName="[user_ratings]" displayFolder="" count="0" memberValueDatatype="130" unbalanced="0"/>
    <cacheHierarchy uniqueName="[user_ratings].[Price]" caption="Price" attribute="1" defaultMemberUniqueName="[user_ratings].[Price].[All]" allUniqueName="[user_ratings].[Price].[All]" dimensionUniqueName="[user_ratings]" displayFolder="" count="0" memberValueDatatype="20" unbalanced="0"/>
    <cacheHierarchy uniqueName="[user_ratings].[HasZipCode]" caption="HasZipCode" attribute="1" defaultMemberUniqueName="[user_ratings].[HasZipCode].[All]" allUniqueName="[user_ratings].[HasZipCode].[All]" dimensionUniqueName="[user_ratings]" displayFolder="" count="0" memberValueDatatype="20" unbalanced="0"/>
    <cacheHierarchy uniqueName="[Measures].[__XL_Count Range]" caption="__XL_Count Range" measure="1" displayFolder="" measureGroup="Navigation" count="0" hidden="1"/>
    <cacheHierarchy uniqueName="[Measures].[__XL_Count user_ratings]" caption="__XL_Count user_ratings" measure="1" displayFolder="" measureGroup="user_ratings" count="0" hidden="1"/>
    <cacheHierarchy uniqueName="[Measures].[__No measures defined]" caption="__No measures defined" measure="1" displayFolder="" count="0" hidden="1"/>
    <cacheHierarchy uniqueName="[Measures].[Sum of rating 2]" caption="Sum of rating 2" measure="1" displayFolder="" measureGroup="user_ratings" count="0" hidden="1">
      <extLst>
        <ext xmlns:x15="http://schemas.microsoft.com/office/spreadsheetml/2010/11/main" uri="{B97F6D7D-B522-45F9-BDA1-12C45D357490}">
          <x15:cacheHierarchy aggregatedColumn="3"/>
        </ext>
      </extLst>
    </cacheHierarchy>
    <cacheHierarchy uniqueName="[Measures].[Average of rating 2]" caption="Average of rating 2" measure="1" displayFolder="" measureGroup="user_ratings"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user_rating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laceID]" caption="Sum of placeID" measure="1" displayFolder="" measureGroup="user_ratings" count="0" hidden="1">
      <extLst>
        <ext xmlns:x15="http://schemas.microsoft.com/office/spreadsheetml/2010/11/main" uri="{B97F6D7D-B522-45F9-BDA1-12C45D357490}">
          <x15:cacheHierarchy aggregatedColumn="2"/>
        </ext>
      </extLst>
    </cacheHierarchy>
    <cacheHierarchy uniqueName="[Measures].[Count of placeID]" caption="Count of placeID" measure="1" displayFolder="" measureGroup="user_ratings" count="0" hidden="1">
      <extLst>
        <ext xmlns:x15="http://schemas.microsoft.com/office/spreadsheetml/2010/11/main" uri="{B97F6D7D-B522-45F9-BDA1-12C45D357490}">
          <x15:cacheHierarchy aggregatedColumn="2"/>
        </ext>
      </extLst>
    </cacheHierarchy>
    <cacheHierarchy uniqueName="[Measures].[Distinct Count of placeID 2]" caption="Distinct Count of placeID 2" measure="1" displayFolder="" measureGroup="user_ratings" count="0" hidden="1">
      <extLst>
        <ext xmlns:x15="http://schemas.microsoft.com/office/spreadsheetml/2010/11/main" uri="{B97F6D7D-B522-45F9-BDA1-12C45D357490}">
          <x15:cacheHierarchy aggregatedColumn="2"/>
        </ext>
      </extLst>
    </cacheHierarchy>
    <cacheHierarchy uniqueName="[Measures].[Sum of Price]" caption="Sum of Price" measure="1" displayFolder="" measureGroup="user_ratings" count="0" hidden="1">
      <extLst>
        <ext xmlns:x15="http://schemas.microsoft.com/office/spreadsheetml/2010/11/main" uri="{B97F6D7D-B522-45F9-BDA1-12C45D357490}">
          <x15:cacheHierarchy aggregatedColumn="13"/>
        </ext>
      </extLst>
    </cacheHierarchy>
    <cacheHierarchy uniqueName="[Measures].[Sum of HasZipCode]" caption="Sum of HasZipCode" measure="1" displayFolder="" measureGroup="user_ratings" count="0" hidden="1">
      <extLst>
        <ext xmlns:x15="http://schemas.microsoft.com/office/spreadsheetml/2010/11/main" uri="{B97F6D7D-B522-45F9-BDA1-12C45D357490}">
          <x15:cacheHierarchy aggregatedColumn="14"/>
        </ext>
      </extLst>
    </cacheHierarchy>
    <cacheHierarchy uniqueName="[Measures].[Average of HasZipCode]" caption="Average of HasZipCode" measure="1" displayFolder="" measureGroup="user_rating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user_ratings"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Navigation" uniqueName="[Navigation]" caption="Navigation"/>
    <dimension name="user_ratings" uniqueName="[user_ratings]" caption="user_ratings"/>
  </dimensions>
  <measureGroups count="2">
    <measureGroup name="Navigation" caption="Navigation"/>
    <measureGroup name="user_ratings" caption="user_ratings"/>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ah Christiansen" refreshedDate="44951.61706759259" backgroundQuery="1" createdVersion="8" refreshedVersion="8" minRefreshableVersion="3" recordCount="0" supportSubquery="1" supportAdvancedDrill="1" xr:uid="{C3A9E0AD-1046-4C7A-BA1F-499607723782}">
  <cacheSource type="external" connectionId="3"/>
  <cacheFields count="4">
    <cacheField name="[Measures].[Average of HasZipCode]" caption="Average of HasZipCode" numFmtId="0" hierarchy="26" level="32767"/>
    <cacheField name="[Measures].[Average of Price]" caption="Average of Price" numFmtId="0" hierarchy="27" level="32767"/>
    <cacheField name="[Measures].[Average of rating 2]" caption="Average of rating 2" numFmtId="0" hierarchy="19" level="32767"/>
    <cacheField name="[user_ratings].[geoplaces2.name].[geoplaces2.name]" caption="geoplaces2.name" numFmtId="0" hierarchy="6" level="1">
      <sharedItems count="125">
        <s v="Abondance Restaurante Bar"/>
        <s v="Arrachela Grill"/>
        <s v="Cabana Huasteca"/>
        <s v="cafe ambar"/>
        <s v="Cafe Chaires"/>
        <s v="cafe punta del cielo"/>
        <s v="Cafeteria cenidet"/>
        <s v="Cafeteria y Restaurant El Pacifico"/>
        <s v="Carls Jr"/>
        <s v="Carnitas Mata  Calle 16 de Septiembre"/>
        <s v="carnitas mata calle Emilio Portes Gil"/>
        <s v="carnitas_mata"/>
        <s v="Carreton de Flautas y Migadas"/>
        <s v="Cenaduria El Rincón de Tlaquepaque"/>
        <s v="Chaires"/>
        <s v="Chilis Cuernavaca"/>
        <s v="churchs"/>
        <s v="crudalia"/>
        <s v="dairy queen"/>
        <s v="Dominos Pizza"/>
        <s v="don burguers"/>
        <s v="El angel Restaurante"/>
        <s v="El Club"/>
        <s v="El cotorreo"/>
        <s v="El Herradero Restaurante and Bar"/>
        <s v="el lechon potosino"/>
        <s v="El Mundo de la Pasta"/>
        <s v="El Oceano Dorado"/>
        <s v="el pueblito"/>
        <s v="El Rincon de San Francisco"/>
        <s v="emilianos"/>
        <s v="Giovannis"/>
        <s v="Gordas de morales"/>
        <s v="Gorditas Doa Gloria"/>
        <s v="Gorditas Dona Tota"/>
        <s v="Hamburguesas La perica"/>
        <s v="Hamburguesas saul"/>
        <s v="Hamburguesas Valle Dorado"/>
        <s v="KFC"/>
        <s v="Kiku Cuernavaca"/>
        <s v="Koye Sushi"/>
        <s v="la Cantina"/>
        <s v="La Cantina Restaurante"/>
        <s v="la Cochinita Pibil Restaurante Yucateco"/>
        <s v="La Estrella de Dimas"/>
        <s v="La Fontana Pizza Restaurante and Cafe"/>
        <s v="la parroquia"/>
        <s v="la perica hamburguesa"/>
        <s v="La Posada del Virrey"/>
        <s v="La Virreina"/>
        <s v="Little Cesarz"/>
        <s v="little pizza Emilio Portes Gil"/>
        <s v="Log Yin"/>
        <s v="los Toneles"/>
        <s v="Los Vikingos"/>
        <s v="Luna Cafe"/>
        <s v="Mariscos El Pescador"/>
        <s v="Mariscos Tia Licha"/>
        <s v="McDonalds Centro"/>
        <s v="Mcdonalds Parque Tangamanga"/>
        <s v="Michiko Restaurant Japones"/>
        <s v="Mikasa"/>
        <s v="palomo tec"/>
        <s v="Paniroles"/>
        <s v="pizza clasica"/>
        <s v="Pizzeria Julios"/>
        <s v="Pollo_Frito_Buenos_Aires"/>
        <s v="Potzocalli"/>
        <s v="Preambulo Wifi Zone Cafe"/>
        <s v="puesto de gorditas"/>
        <s v="puesto de tacos"/>
        <s v="Restaurant and Bar and Clothesline Carlos N Charlies"/>
        <s v="Restaurant Bar Coty y Pablo"/>
        <s v="Restaurant Bar Hacienda los Martinez"/>
        <s v="Restaurant de Mariscos de Picon"/>
        <s v="Restaurant El Muladar de Calzada"/>
        <s v="Restaurant Familiar El Chino"/>
        <s v="Restaurant la Chalita"/>
        <s v="Restaurant Las Mananitas"/>
        <s v="Restaurant los Compadres"/>
        <s v="Restaurant los Pinos"/>
        <s v="Restaurant Oriental Express"/>
        <s v="Restaurant Orizatlan"/>
        <s v="Restaurant Teely"/>
        <s v="Restaurant Wu Zhuo Yi"/>
        <s v="Restaurante 75"/>
        <s v="Restaurante Alhondiga"/>
        <s v="Restaurante Bar El Gallinero"/>
        <s v="Restaurante Bar Fu-hao"/>
        <s v="Restaurante Casa de las Flores"/>
        <s v="Restaurante de Mariscos la Langosta"/>
        <s v="Restaurante El Chivero S.A. de C.V."/>
        <s v="Restaurante El Cielo Potosino"/>
        <s v="Restaurante El Reyecito"/>
        <s v="Restaurante Guerra"/>
        <s v="Restaurante la Cantina"/>
        <s v="Restaurante la Estrella de Dima"/>
        <s v="Restaurante la Gran Via"/>
        <s v="Restaurante la Parroquia Potosina"/>
        <s v="Restaurante Marisco Sam"/>
        <s v="Restaurante Pueblo Bonito"/>
        <s v="Restaurante Tiberius"/>
        <s v="Restaurante Versalles"/>
        <s v="Restaurante y Pescaderia Tampico"/>
        <s v="Rincon del Bife"/>
        <s v="Rincon Huasteco"/>
        <s v="rockabilly"/>
        <s v="Sanborns Casa Piedra"/>
        <s v="shi ro ie"/>
        <s v="sirloin stockade"/>
        <s v="Sirlone"/>
        <s v="Subway"/>
        <s v="Sushi Itto"/>
        <s v="tacos abi"/>
        <s v="TACOS CORRECAMINOS"/>
        <s v="tacos de barbacoa enfrente del Tec"/>
        <s v="tacos de la estacion"/>
        <s v="TACOS EL GUERO"/>
        <s v="tacos los volcanes"/>
        <s v="Taqueria EL amigo"/>
        <s v="tortas hawai"/>
        <s v="Tortas Locas Hipocampo"/>
        <s v="Tortas y hamburguesas el gordo"/>
        <s v="Unicols Pizza"/>
        <s v="VIPS"/>
      </sharedItems>
    </cacheField>
  </cacheFields>
  <cacheHierarchies count="28">
    <cacheHierarchy uniqueName="[Navigation].[Task]" caption="Task" attribute="1" defaultMemberUniqueName="[Navigation].[Task].[All]" allUniqueName="[Navigation].[Task].[All]" dimensionUniqueName="[Navigation]" displayFolder="" count="0" memberValueDatatype="130" unbalanced="0"/>
    <cacheHierarchy uniqueName="[Navigation].[Link to Location]" caption="Link to Location" attribute="1" defaultMemberUniqueName="[Navigation].[Link to Location].[All]" allUniqueName="[Navigation].[Link to Location].[All]" dimensionUniqueName="[Navigation]" displayFolder="" count="0" memberValueDatatype="130" unbalanced="0"/>
    <cacheHierarchy uniqueName="[user_ratings].[placeID]" caption="placeID" attribute="1" defaultMemberUniqueName="[user_ratings].[placeID].[All]" allUniqueName="[user_ratings].[placeID].[All]" dimensionUniqueName="[user_ratings]" displayFolder="" count="0" memberValueDatatype="20" unbalanced="0"/>
    <cacheHierarchy uniqueName="[user_ratings].[rating]" caption="rating" attribute="1" defaultMemberUniqueName="[user_ratings].[rating].[All]" allUniqueName="[user_ratings].[rating].[All]" dimensionUniqueName="[user_ratings]" displayFolder="" count="0" memberValueDatatype="20" unbalanced="0"/>
    <cacheHierarchy uniqueName="[user_ratings].[geoplaces2.latitude]" caption="geoplaces2.latitude" attribute="1" defaultMemberUniqueName="[user_ratings].[geoplaces2.latitude].[All]" allUniqueName="[user_ratings].[geoplaces2.latitude].[All]" dimensionUniqueName="[user_ratings]" displayFolder="" count="0" memberValueDatatype="5" unbalanced="0"/>
    <cacheHierarchy uniqueName="[user_ratings].[geoplaces2.longitude]" caption="geoplaces2.longitude" attribute="1" defaultMemberUniqueName="[user_ratings].[geoplaces2.longitude].[All]" allUniqueName="[user_ratings].[geoplaces2.longitude].[All]" dimensionUniqueName="[user_ratings]" displayFolder="" count="0" memberValueDatatype="5" unbalanced="0"/>
    <cacheHierarchy uniqueName="[user_ratings].[geoplaces2.name]" caption="geoplaces2.name" attribute="1" defaultMemberUniqueName="[user_ratings].[geoplaces2.name].[All]" allUniqueName="[user_ratings].[geoplaces2.name].[All]" dimensionUniqueName="[user_ratings]" displayFolder="" count="2" memberValueDatatype="130" unbalanced="0">
      <fieldsUsage count="2">
        <fieldUsage x="-1"/>
        <fieldUsage x="3"/>
      </fieldsUsage>
    </cacheHierarchy>
    <cacheHierarchy uniqueName="[user_ratings].[geoplaces2.address]" caption="geoplaces2.address" attribute="1" defaultMemberUniqueName="[user_ratings].[geoplaces2.address].[All]" allUniqueName="[user_ratings].[geoplaces2.address].[All]" dimensionUniqueName="[user_ratings]" displayFolder="" count="0" memberValueDatatype="130" unbalanced="0"/>
    <cacheHierarchy uniqueName="[user_ratings].[geoplaces2.city]" caption="geoplaces2.city" attribute="1" defaultMemberUniqueName="[user_ratings].[geoplaces2.city].[All]" allUniqueName="[user_ratings].[geoplaces2.city].[All]" dimensionUniqueName="[user_ratings]" displayFolder="" count="0" memberValueDatatype="130" unbalanced="0"/>
    <cacheHierarchy uniqueName="[user_ratings].[geoplaces2.state]" caption="geoplaces2.state" attribute="1" defaultMemberUniqueName="[user_ratings].[geoplaces2.state].[All]" allUniqueName="[user_ratings].[geoplaces2.state].[All]" dimensionUniqueName="[user_ratings]" displayFolder="" count="0" memberValueDatatype="130" unbalanced="0"/>
    <cacheHierarchy uniqueName="[user_ratings].[geoplaces2.country]" caption="geoplaces2.country" attribute="1" defaultMemberUniqueName="[user_ratings].[geoplaces2.country].[All]" allUniqueName="[user_ratings].[geoplaces2.country].[All]" dimensionUniqueName="[user_ratings]" displayFolder="" count="0" memberValueDatatype="130" unbalanced="0"/>
    <cacheHierarchy uniqueName="[user_ratings].[geoplaces2.zip]" caption="geoplaces2.zip" attribute="1" defaultMemberUniqueName="[user_ratings].[geoplaces2.zip].[All]" allUniqueName="[user_ratings].[geoplaces2.zip].[All]" dimensionUniqueName="[user_ratings]" displayFolder="" count="0" memberValueDatatype="20" unbalanced="0"/>
    <cacheHierarchy uniqueName="[user_ratings].[geoplaces2.PriceDollar]" caption="geoplaces2.PriceDollar" attribute="1" defaultMemberUniqueName="[user_ratings].[geoplaces2.PriceDollar].[All]" allUniqueName="[user_ratings].[geoplaces2.PriceDollar].[All]" dimensionUniqueName="[user_ratings]" displayFolder="" count="0" memberValueDatatype="130" unbalanced="0"/>
    <cacheHierarchy uniqueName="[user_ratings].[Price]" caption="Price" attribute="1" defaultMemberUniqueName="[user_ratings].[Price].[All]" allUniqueName="[user_ratings].[Price].[All]" dimensionUniqueName="[user_ratings]" displayFolder="" count="0" memberValueDatatype="20" unbalanced="0"/>
    <cacheHierarchy uniqueName="[user_ratings].[HasZipCode]" caption="HasZipCode" attribute="1" defaultMemberUniqueName="[user_ratings].[HasZipCode].[All]" allUniqueName="[user_ratings].[HasZipCode].[All]" dimensionUniqueName="[user_ratings]" displayFolder="" count="0" memberValueDatatype="20" unbalanced="0"/>
    <cacheHierarchy uniqueName="[Measures].[__XL_Count Range]" caption="__XL_Count Range" measure="1" displayFolder="" measureGroup="Navigation" count="0" hidden="1"/>
    <cacheHierarchy uniqueName="[Measures].[__XL_Count user_ratings]" caption="__XL_Count user_ratings" measure="1" displayFolder="" measureGroup="user_ratings" count="0" hidden="1"/>
    <cacheHierarchy uniqueName="[Measures].[__No measures defined]" caption="__No measures defined" measure="1" displayFolder="" count="0" hidden="1"/>
    <cacheHierarchy uniqueName="[Measures].[Sum of rating 2]" caption="Sum of rating 2" measure="1" displayFolder="" measureGroup="user_ratings" count="0" hidden="1">
      <extLst>
        <ext xmlns:x15="http://schemas.microsoft.com/office/spreadsheetml/2010/11/main" uri="{B97F6D7D-B522-45F9-BDA1-12C45D357490}">
          <x15:cacheHierarchy aggregatedColumn="3"/>
        </ext>
      </extLst>
    </cacheHierarchy>
    <cacheHierarchy uniqueName="[Measures].[Average of rating 2]" caption="Average of rating 2" measure="1" displayFolder="" measureGroup="user_ratings"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rating]" caption="Count of rating" measure="1" displayFolder="" measureGroup="user_ratings" count="0" hidden="1">
      <extLst>
        <ext xmlns:x15="http://schemas.microsoft.com/office/spreadsheetml/2010/11/main" uri="{B97F6D7D-B522-45F9-BDA1-12C45D357490}">
          <x15:cacheHierarchy aggregatedColumn="3"/>
        </ext>
      </extLst>
    </cacheHierarchy>
    <cacheHierarchy uniqueName="[Measures].[Sum of placeID]" caption="Sum of placeID" measure="1" displayFolder="" measureGroup="user_ratings" count="0" hidden="1">
      <extLst>
        <ext xmlns:x15="http://schemas.microsoft.com/office/spreadsheetml/2010/11/main" uri="{B97F6D7D-B522-45F9-BDA1-12C45D357490}">
          <x15:cacheHierarchy aggregatedColumn="2"/>
        </ext>
      </extLst>
    </cacheHierarchy>
    <cacheHierarchy uniqueName="[Measures].[Count of placeID]" caption="Count of placeID" measure="1" displayFolder="" measureGroup="user_ratings" count="0" hidden="1">
      <extLst>
        <ext xmlns:x15="http://schemas.microsoft.com/office/spreadsheetml/2010/11/main" uri="{B97F6D7D-B522-45F9-BDA1-12C45D357490}">
          <x15:cacheHierarchy aggregatedColumn="2"/>
        </ext>
      </extLst>
    </cacheHierarchy>
    <cacheHierarchy uniqueName="[Measures].[Distinct Count of placeID 2]" caption="Distinct Count of placeID 2" measure="1" displayFolder="" measureGroup="user_ratings" count="0" hidden="1">
      <extLst>
        <ext xmlns:x15="http://schemas.microsoft.com/office/spreadsheetml/2010/11/main" uri="{B97F6D7D-B522-45F9-BDA1-12C45D357490}">
          <x15:cacheHierarchy aggregatedColumn="2"/>
        </ext>
      </extLst>
    </cacheHierarchy>
    <cacheHierarchy uniqueName="[Measures].[Sum of Price]" caption="Sum of Price" measure="1" displayFolder="" measureGroup="user_ratings" count="0" hidden="1">
      <extLst>
        <ext xmlns:x15="http://schemas.microsoft.com/office/spreadsheetml/2010/11/main" uri="{B97F6D7D-B522-45F9-BDA1-12C45D357490}">
          <x15:cacheHierarchy aggregatedColumn="13"/>
        </ext>
      </extLst>
    </cacheHierarchy>
    <cacheHierarchy uniqueName="[Measures].[Sum of HasZipCode]" caption="Sum of HasZipCode" measure="1" displayFolder="" measureGroup="user_ratings" count="0" hidden="1">
      <extLst>
        <ext xmlns:x15="http://schemas.microsoft.com/office/spreadsheetml/2010/11/main" uri="{B97F6D7D-B522-45F9-BDA1-12C45D357490}">
          <x15:cacheHierarchy aggregatedColumn="14"/>
        </ext>
      </extLst>
    </cacheHierarchy>
    <cacheHierarchy uniqueName="[Measures].[Average of HasZipCode]" caption="Average of HasZipCode" measure="1" displayFolder="" measureGroup="user_ratings" count="0" oneField="1" hidden="1">
      <fieldsUsage count="1">
        <fieldUsage x="0"/>
      </fieldsUsage>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user_ratings"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Navigation" uniqueName="[Navigation]" caption="Navigation"/>
    <dimension name="user_ratings" uniqueName="[user_ratings]" caption="user_ratings"/>
  </dimensions>
  <measureGroups count="2">
    <measureGroup name="Navigation" caption="Navigation"/>
    <measureGroup name="user_ratings" caption="user_ratings"/>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08CD5A-0DDC-4124-AAA9-AE91774A6C9A}" name="PivotTable6" cacheId="27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Name">
  <location ref="A1:D126" firstHeaderRow="0" firstDataRow="1" firstDataCol="1"/>
  <pivotFields count="4">
    <pivotField dataField="1" subtotalTop="0" showAll="0" defaultSubtotal="0"/>
    <pivotField dataField="1" subtotalTop="0" showAll="0" defaultSubtotal="0"/>
    <pivotField dataField="1" subtotalTop="0" showAll="0" defaultSubtotal="0"/>
    <pivotField name="Name" axis="axisRow" allDrilled="1" subtotalTop="0" showAll="0" dataSourceSort="1" defaultSubtotal="0" defaultAttributeDrillState="1">
      <items count="1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s>
    </pivotField>
  </pivotFields>
  <rowFields count="1">
    <field x="3"/>
  </rowFields>
  <rowItems count="1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rowItems>
  <colFields count="1">
    <field x="-2"/>
  </colFields>
  <colItems count="3">
    <i>
      <x/>
    </i>
    <i i="1">
      <x v="1"/>
    </i>
    <i i="2">
      <x v="2"/>
    </i>
  </colItems>
  <dataFields count="3">
    <dataField name="Average Rating" fld="2" subtotal="average" baseField="0" baseItem="0"/>
    <dataField name="Cost (Number of $)" fld="1" subtotal="average" baseField="0" baseItem="0"/>
    <dataField name="HasZip" fld="0" subtotal="average"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Rating"/>
    <pivotHierarchy dragToData="1"/>
    <pivotHierarchy dragToData="1"/>
    <pivotHierarchy dragToData="1"/>
    <pivotHierarchy dragToData="1"/>
    <pivotHierarchy dragToData="1"/>
    <pivotHierarchy dragToData="1"/>
    <pivotHierarchy dragToData="1" caption="HasZip"/>
    <pivotHierarchy dragToData="1" caption="Cost (Number of $)"/>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AverageRating" type="1"/>
        <x15:activeTabTopLevelEntity name="[user_rat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5A913A-B7C0-41F5-98E1-C4595D74D815}" name="PivotTable5" cacheId="258"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rowHeaderCaption="Country">
  <location ref="AE1:AG4" firstHeaderRow="1" firstDataRow="1" firstDataCol="2"/>
  <pivotFields count="3">
    <pivotField name="Country"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name="State" axis="axisRow"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subtotalTop="0" showAll="0" defaultSubtotal="0"/>
  </pivotFields>
  <rowFields count="2">
    <field x="0"/>
    <field x="1"/>
  </rowFields>
  <rowItems count="3">
    <i>
      <x/>
      <x/>
    </i>
    <i r="1">
      <x v="1"/>
    </i>
    <i r="1">
      <x v="2"/>
    </i>
  </rowItems>
  <colItems count="1">
    <i/>
  </colItems>
  <dataFields count="1">
    <dataField name="Number of Restaurants" fld="2" subtotal="count" baseField="1" baseItem="1">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Number of Restaurants"/>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_rat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35B102-E8BE-44CF-B9D6-3CFD08E15062}" name="PivotTable4" cacheId="25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staurant Name">
  <location ref="G35:H160" firstHeaderRow="1" firstDataRow="1" firstDataCol="1"/>
  <pivotFields count="2">
    <pivotField axis="axisRow" allDrilled="1" subtotalTop="0" showAll="0" dataSourceSort="1" defaultSubtotal="0" defaultAttributeDrillState="1">
      <items count="1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s>
    </pivotField>
    <pivotField dataField="1" subtotalTop="0" showAll="0" defaultSubtotal="0"/>
  </pivotFields>
  <rowFields count="1">
    <field x="0"/>
  </rowFields>
  <rowItems count="1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rowItems>
  <colItems count="1">
    <i/>
  </colItems>
  <dataFields count="1">
    <dataField name="Number of Ratings" fld="1"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Ratings"/>
    <pivotHierarchy dragToData="1"/>
    <pivotHierarchy dragToData="1" caption="Number of Restaurant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_rat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4094C2-1977-43CF-890F-4A6661C1DD0F}" name="PivotTable3" cacheId="2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City">
  <location ref="A20:B26" firstHeaderRow="1" firstDataRow="1" firstDataCol="1"/>
  <pivotFields count="2">
    <pivotField name="City"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3"/>
    </i>
    <i>
      <x v="5"/>
    </i>
    <i>
      <x v="1"/>
    </i>
    <i>
      <x/>
    </i>
    <i>
      <x v="4"/>
    </i>
  </rowItems>
  <colItems count="1">
    <i/>
  </colItems>
  <dataFields count="1">
    <dataField name="Number of Ratings"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Rating"/>
    <pivotHierarchy dragToData="1" caption="Number of Rating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_rating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338E0B0-6BB1-4F3B-B117-ED6D8A2C5F8F}" autoFormatId="16" applyNumberFormats="0" applyBorderFormats="0" applyFontFormats="0" applyPatternFormats="0" applyAlignmentFormats="0" applyWidthHeightFormats="0">
  <queryTableRefresh nextId="6">
    <queryTableFields count="3">
      <queryTableField id="1" name="Restaurant Name" tableColumnId="1"/>
      <queryTableField id="2" name="Cost" tableColumnId="2"/>
      <queryTableField id="3" name="Average Rating" tableColumnId="3"/>
    </queryTableFields>
    <queryTableDeletedFields count="2">
      <deletedField name="Average Food Rating"/>
      <deletedField name="Average Service Rating"/>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A9D7B0E7-3401-44F4-AAA5-F3B84E9ACA0D}" autoFormatId="16" applyNumberFormats="0" applyBorderFormats="0" applyFontFormats="0" applyPatternFormats="0" applyAlignmentFormats="0" applyWidthHeightFormats="0">
  <queryTableRefresh nextId="14" unboundColumnsRight="2">
    <queryTableFields count="13">
      <queryTableField id="1" name="placeID" tableColumnId="1"/>
      <queryTableField id="2" name="rating" tableColumnId="2"/>
      <queryTableField id="3" name="geoplaces2.latitude" tableColumnId="3"/>
      <queryTableField id="4" name="geoplaces2.longitude" tableColumnId="4"/>
      <queryTableField id="5" name="geoplaces2.name" tableColumnId="5"/>
      <queryTableField id="6" name="geoplaces2.address" tableColumnId="6"/>
      <queryTableField id="7" name="geoplaces2.city" tableColumnId="7"/>
      <queryTableField id="8" name="geoplaces2.state" tableColumnId="8"/>
      <queryTableField id="9" name="geoplaces2.country" tableColumnId="9"/>
      <queryTableField id="10" name="geoplaces2.zip" tableColumnId="10"/>
      <queryTableField id="11" name="geoplaces2.PriceDollar" tableColumnId="11"/>
      <queryTableField id="12" dataBound="0" tableColumnId="12"/>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st" xr10:uid="{3C087587-B510-4ACE-9371-DD62473FDACE}" sourceName="Cost">
  <extLst>
    <x:ext xmlns:x15="http://schemas.microsoft.com/office/spreadsheetml/2010/11/main" uri="{2F2917AC-EB37-4324-AD4E-5DD8C200BD13}">
      <x15:tableSlicerCache tableId="2"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st" xr10:uid="{128D2453-11AB-4EAC-8901-58BF5544726B}" cache="Slicer_Cost" caption="Cos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BD9FB8-A56F-49E5-9165-606303A2D6BD}" name="RestaurantAverageRating" displayName="RestaurantAverageRating" ref="A1:C131" tableType="queryTable" totalsRowShown="0">
  <autoFilter ref="A1:C131" xr:uid="{E2B3DCBC-0CB7-428C-BB5C-FAE44829590C}"/>
  <tableColumns count="3">
    <tableColumn id="1" xr3:uid="{2E03E97C-978F-445D-ACF1-3FD2F8EACB58}" uniqueName="1" name="Restaurant Name" queryTableFieldId="1" dataDxfId="9"/>
    <tableColumn id="2" xr3:uid="{30A27BF9-5772-4C7D-9BAF-7D1923FEA188}" uniqueName="2" name="Cost" queryTableFieldId="2"/>
    <tableColumn id="3" xr3:uid="{E5133FFA-DF59-4A14-AFA9-E54EF7084380}" uniqueName="3" name="Average Rating" queryTableFieldId="3"/>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28D1D7C-D61D-4A07-B16F-2581B1BD1601}" name="user_ratings" displayName="user_ratings" ref="A1:M1162" tableType="queryTable" totalsRowShown="0">
  <autoFilter ref="A1:M1162" xr:uid="{D28D1D7C-D61D-4A07-B16F-2581B1BD1601}"/>
  <tableColumns count="13">
    <tableColumn id="1" xr3:uid="{E98DD74D-A862-4E87-BE60-D61BA4045254}" uniqueName="1" name="placeID" queryTableFieldId="1"/>
    <tableColumn id="2" xr3:uid="{F08BA491-3ADC-4E79-9E8E-303A43391DC6}" uniqueName="2" name="rating" queryTableFieldId="2"/>
    <tableColumn id="3" xr3:uid="{446D62A1-86D5-4407-8298-B4B8ED64301D}" uniqueName="3" name="geoplaces2.latitude" queryTableFieldId="3"/>
    <tableColumn id="4" xr3:uid="{577FF356-5F89-4891-B5AD-BE082CFEB719}" uniqueName="4" name="geoplaces2.longitude" queryTableFieldId="4"/>
    <tableColumn id="5" xr3:uid="{F1071876-5269-4DA3-BEAD-C2105A6BB856}" uniqueName="5" name="geoplaces2.name" queryTableFieldId="5" dataDxfId="7"/>
    <tableColumn id="6" xr3:uid="{AD92FBDE-DA71-450A-BEC0-3B536DF5B080}" uniqueName="6" name="geoplaces2.address" queryTableFieldId="6" dataDxfId="6"/>
    <tableColumn id="7" xr3:uid="{130D273C-0C29-42B8-9AD4-F22E7F39A44B}" uniqueName="7" name="geoplaces2.city" queryTableFieldId="7" dataDxfId="5"/>
    <tableColumn id="8" xr3:uid="{BA7BD795-9E53-460F-93C0-BCB83AD4B4FA}" uniqueName="8" name="geoplaces2.state" queryTableFieldId="8" dataDxfId="4"/>
    <tableColumn id="9" xr3:uid="{A45FAF40-2AC1-4B01-BC58-6EF48E92B541}" uniqueName="9" name="geoplaces2.country" queryTableFieldId="9" dataDxfId="3"/>
    <tableColumn id="10" xr3:uid="{A116562B-3DDB-451F-AADB-C7BEA993473D}" uniqueName="10" name="geoplaces2.zip" queryTableFieldId="10"/>
    <tableColumn id="11" xr3:uid="{71BF7FEA-93DD-43E9-ADE6-E75507545291}" uniqueName="11" name="geoplaces2.PriceDollar" queryTableFieldId="11" dataDxfId="2"/>
    <tableColumn id="12" xr3:uid="{FB88E276-92FF-41C9-A1A5-16FDD21FA1C0}" uniqueName="12" name="Price" queryTableFieldId="12" dataDxfId="1">
      <calculatedColumnFormula>LEN(user_ratings[[#This Row],[geoplaces2.PriceDollar]])</calculatedColumnFormula>
    </tableColumn>
    <tableColumn id="13" xr3:uid="{61237476-2E7B-4363-8EE0-66D02325CC5A}" uniqueName="13" name="HasZipCode" queryTableFieldId="13" dataDxfId="0">
      <calculatedColumnFormula>IF(user_ratings[[#This Row],[geoplaces2.zip]],1,0)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FD70E18-D3DB-458A-B7B5-285FE18FEEB6}" name="rating_final" displayName="rating_final" ref="A1:E1162" totalsRowShown="0">
  <autoFilter ref="A1:E1162" xr:uid="{3251BF4A-8B4F-4825-95E2-6524F677F7CE}"/>
  <tableColumns count="5">
    <tableColumn id="1" xr3:uid="{A1E8DA4F-9C25-4A82-BC84-CC331F767F4B}" name="userID" dataDxfId="8"/>
    <tableColumn id="2" xr3:uid="{37AE0DE0-A066-464A-8878-E5C132786852}" name="placeID"/>
    <tableColumn id="3" xr3:uid="{8031FFFC-494C-4AFC-AF29-5EEDD302DA33}" name="rating"/>
    <tableColumn id="4" xr3:uid="{D437099E-D260-4307-B48B-A86D0E997214}" name="food_rating"/>
    <tableColumn id="5" xr3:uid="{1CB43039-E874-4A19-9C1C-F719B694975E}" name="service_rating"/>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2CCE4-656C-4CE6-8CC4-42241CE891D8}">
  <dimension ref="A1:H131"/>
  <sheetViews>
    <sheetView workbookViewId="0">
      <selection activeCell="A8" sqref="A8"/>
    </sheetView>
  </sheetViews>
  <sheetFormatPr defaultRowHeight="14.4" x14ac:dyDescent="0.3"/>
  <cols>
    <col min="1" max="1" width="49" bestFit="1" customWidth="1"/>
    <col min="2" max="2" width="7.109375" bestFit="1" customWidth="1"/>
    <col min="3" max="3" width="16.6640625" bestFit="1" customWidth="1"/>
    <col min="4" max="4" width="15.5546875" bestFit="1" customWidth="1"/>
    <col min="5" max="5" width="12.6640625" bestFit="1" customWidth="1"/>
    <col min="6" max="6" width="12.44140625" bestFit="1" customWidth="1"/>
    <col min="13" max="13" width="12.5546875" customWidth="1"/>
    <col min="15" max="15" width="10.109375" customWidth="1"/>
  </cols>
  <sheetData>
    <row r="1" spans="1:8" x14ac:dyDescent="0.3">
      <c r="A1" t="s">
        <v>151</v>
      </c>
      <c r="B1" t="s">
        <v>153</v>
      </c>
      <c r="C1" t="s">
        <v>152</v>
      </c>
      <c r="G1" s="1"/>
      <c r="H1" s="1" t="s">
        <v>10</v>
      </c>
    </row>
    <row r="2" spans="1:8" x14ac:dyDescent="0.3">
      <c r="A2" t="s">
        <v>154</v>
      </c>
      <c r="B2" t="s">
        <v>155</v>
      </c>
      <c r="C2" t="s">
        <v>156</v>
      </c>
      <c r="G2" t="s">
        <v>0</v>
      </c>
      <c r="H2">
        <f>MEDIAN(user_ratings[rating])</f>
        <v>1</v>
      </c>
    </row>
    <row r="3" spans="1:8" x14ac:dyDescent="0.3">
      <c r="A3" t="s">
        <v>157</v>
      </c>
      <c r="B3" t="s">
        <v>155</v>
      </c>
      <c r="C3" t="s">
        <v>158</v>
      </c>
      <c r="G3" t="s">
        <v>1</v>
      </c>
      <c r="H3">
        <f>AVERAGE(user_ratings[rating])</f>
        <v>1.1998277347114557</v>
      </c>
    </row>
    <row r="4" spans="1:8" x14ac:dyDescent="0.3">
      <c r="A4" t="s">
        <v>277</v>
      </c>
      <c r="B4" t="s">
        <v>160</v>
      </c>
      <c r="C4" t="s">
        <v>161</v>
      </c>
      <c r="G4" t="s">
        <v>2</v>
      </c>
      <c r="H4">
        <f>_xlfn.STDEV.S(user_ratings[rating])</f>
        <v>0.77328228192586146</v>
      </c>
    </row>
    <row r="5" spans="1:8" x14ac:dyDescent="0.3">
      <c r="A5" t="s">
        <v>278</v>
      </c>
      <c r="B5" t="s">
        <v>155</v>
      </c>
      <c r="C5" t="s">
        <v>162</v>
      </c>
      <c r="G5" t="s">
        <v>3</v>
      </c>
      <c r="H5">
        <f>MAX(user_ratings[rating])-MIN(rating_final[rating])</f>
        <v>2</v>
      </c>
    </row>
    <row r="6" spans="1:8" x14ac:dyDescent="0.3">
      <c r="A6" t="s">
        <v>279</v>
      </c>
      <c r="B6" t="s">
        <v>160</v>
      </c>
      <c r="C6" t="s">
        <v>163</v>
      </c>
      <c r="G6" t="s">
        <v>4</v>
      </c>
      <c r="H6">
        <f>MIN(user_ratings[rating])</f>
        <v>0</v>
      </c>
    </row>
    <row r="7" spans="1:8" x14ac:dyDescent="0.3">
      <c r="A7" t="s">
        <v>165</v>
      </c>
      <c r="B7" t="s">
        <v>155</v>
      </c>
      <c r="C7" t="s">
        <v>166</v>
      </c>
      <c r="G7" t="s">
        <v>5</v>
      </c>
      <c r="H7">
        <f>MAX(user_ratings[rating])</f>
        <v>2</v>
      </c>
    </row>
    <row r="8" spans="1:8" x14ac:dyDescent="0.3">
      <c r="A8" t="s">
        <v>280</v>
      </c>
      <c r="B8" t="s">
        <v>155</v>
      </c>
      <c r="C8" t="s">
        <v>159</v>
      </c>
      <c r="G8" t="s">
        <v>6</v>
      </c>
      <c r="H8">
        <f>SUM(user_ratings[rating])</f>
        <v>1393</v>
      </c>
    </row>
    <row r="9" spans="1:8" x14ac:dyDescent="0.3">
      <c r="A9" t="s">
        <v>281</v>
      </c>
      <c r="B9" t="s">
        <v>155</v>
      </c>
      <c r="C9" t="s">
        <v>169</v>
      </c>
      <c r="G9" t="s">
        <v>7</v>
      </c>
      <c r="H9">
        <f>COUNT(user_ratings[rating])</f>
        <v>1161</v>
      </c>
    </row>
    <row r="10" spans="1:8" x14ac:dyDescent="0.3">
      <c r="A10" t="s">
        <v>282</v>
      </c>
      <c r="B10" t="s">
        <v>160</v>
      </c>
      <c r="C10" t="s">
        <v>171</v>
      </c>
    </row>
    <row r="11" spans="1:8" x14ac:dyDescent="0.3">
      <c r="A11" t="s">
        <v>283</v>
      </c>
      <c r="B11" t="s">
        <v>160</v>
      </c>
      <c r="C11" t="s">
        <v>172</v>
      </c>
    </row>
    <row r="12" spans="1:8" x14ac:dyDescent="0.3">
      <c r="A12" t="s">
        <v>284</v>
      </c>
      <c r="B12" t="s">
        <v>160</v>
      </c>
      <c r="C12" t="s">
        <v>174</v>
      </c>
    </row>
    <row r="13" spans="1:8" x14ac:dyDescent="0.3">
      <c r="A13" t="s">
        <v>285</v>
      </c>
      <c r="B13" t="s">
        <v>160</v>
      </c>
      <c r="C13" t="s">
        <v>176</v>
      </c>
    </row>
    <row r="14" spans="1:8" x14ac:dyDescent="0.3">
      <c r="A14" t="s">
        <v>286</v>
      </c>
      <c r="B14" t="s">
        <v>160</v>
      </c>
      <c r="C14" t="s">
        <v>159</v>
      </c>
    </row>
    <row r="15" spans="1:8" x14ac:dyDescent="0.3">
      <c r="A15" t="s">
        <v>177</v>
      </c>
      <c r="B15" t="s">
        <v>155</v>
      </c>
      <c r="C15" t="s">
        <v>158</v>
      </c>
    </row>
    <row r="16" spans="1:8" x14ac:dyDescent="0.3">
      <c r="A16" t="s">
        <v>179</v>
      </c>
      <c r="B16" t="s">
        <v>155</v>
      </c>
      <c r="C16" t="s">
        <v>180</v>
      </c>
    </row>
    <row r="17" spans="1:3" x14ac:dyDescent="0.3">
      <c r="A17" t="s">
        <v>182</v>
      </c>
      <c r="B17" t="s">
        <v>155</v>
      </c>
      <c r="C17" t="s">
        <v>183</v>
      </c>
    </row>
    <row r="18" spans="1:3" x14ac:dyDescent="0.3">
      <c r="A18" t="s">
        <v>287</v>
      </c>
      <c r="B18" t="s">
        <v>160</v>
      </c>
      <c r="C18" t="s">
        <v>174</v>
      </c>
    </row>
    <row r="19" spans="1:3" x14ac:dyDescent="0.3">
      <c r="A19" t="s">
        <v>288</v>
      </c>
      <c r="B19" t="s">
        <v>160</v>
      </c>
      <c r="C19" t="s">
        <v>168</v>
      </c>
    </row>
    <row r="20" spans="1:3" x14ac:dyDescent="0.3">
      <c r="A20" t="s">
        <v>289</v>
      </c>
      <c r="B20" t="s">
        <v>185</v>
      </c>
      <c r="C20" t="s">
        <v>168</v>
      </c>
    </row>
    <row r="21" spans="1:3" x14ac:dyDescent="0.3">
      <c r="A21" t="s">
        <v>290</v>
      </c>
      <c r="B21" t="s">
        <v>160</v>
      </c>
      <c r="C21" t="s">
        <v>186</v>
      </c>
    </row>
    <row r="22" spans="1:3" x14ac:dyDescent="0.3">
      <c r="A22" t="s">
        <v>187</v>
      </c>
      <c r="B22" t="s">
        <v>160</v>
      </c>
      <c r="C22" t="s">
        <v>188</v>
      </c>
    </row>
    <row r="23" spans="1:3" x14ac:dyDescent="0.3">
      <c r="A23" t="s">
        <v>189</v>
      </c>
      <c r="B23" t="s">
        <v>155</v>
      </c>
      <c r="C23" t="s">
        <v>156</v>
      </c>
    </row>
    <row r="24" spans="1:3" x14ac:dyDescent="0.3">
      <c r="A24" t="s">
        <v>291</v>
      </c>
      <c r="B24" t="s">
        <v>160</v>
      </c>
      <c r="C24" t="s">
        <v>168</v>
      </c>
    </row>
    <row r="25" spans="1:3" x14ac:dyDescent="0.3">
      <c r="A25" t="s">
        <v>292</v>
      </c>
      <c r="B25" t="s">
        <v>160</v>
      </c>
      <c r="C25" t="s">
        <v>171</v>
      </c>
    </row>
    <row r="26" spans="1:3" x14ac:dyDescent="0.3">
      <c r="A26" t="s">
        <v>293</v>
      </c>
      <c r="B26" t="s">
        <v>160</v>
      </c>
      <c r="C26" t="s">
        <v>168</v>
      </c>
    </row>
    <row r="27" spans="1:3" x14ac:dyDescent="0.3">
      <c r="A27" t="s">
        <v>294</v>
      </c>
      <c r="B27" t="s">
        <v>160</v>
      </c>
      <c r="C27" t="s">
        <v>168</v>
      </c>
    </row>
    <row r="28" spans="1:3" x14ac:dyDescent="0.3">
      <c r="A28" t="s">
        <v>295</v>
      </c>
      <c r="B28" t="s">
        <v>185</v>
      </c>
      <c r="C28" t="s">
        <v>190</v>
      </c>
    </row>
    <row r="29" spans="1:3" x14ac:dyDescent="0.3">
      <c r="A29" t="s">
        <v>296</v>
      </c>
      <c r="B29" t="s">
        <v>160</v>
      </c>
      <c r="C29" t="s">
        <v>183</v>
      </c>
    </row>
    <row r="30" spans="1:3" x14ac:dyDescent="0.3">
      <c r="A30" t="s">
        <v>297</v>
      </c>
      <c r="B30" t="s">
        <v>160</v>
      </c>
      <c r="C30" t="s">
        <v>168</v>
      </c>
    </row>
    <row r="31" spans="1:3" x14ac:dyDescent="0.3">
      <c r="A31" t="s">
        <v>298</v>
      </c>
      <c r="B31" t="s">
        <v>155</v>
      </c>
      <c r="C31" t="s">
        <v>158</v>
      </c>
    </row>
    <row r="32" spans="1:3" x14ac:dyDescent="0.3">
      <c r="A32" t="s">
        <v>191</v>
      </c>
      <c r="B32" t="s">
        <v>185</v>
      </c>
      <c r="C32" t="s">
        <v>168</v>
      </c>
    </row>
    <row r="33" spans="1:3" x14ac:dyDescent="0.3">
      <c r="A33" t="s">
        <v>299</v>
      </c>
      <c r="B33" t="s">
        <v>160</v>
      </c>
      <c r="C33" t="s">
        <v>176</v>
      </c>
    </row>
    <row r="34" spans="1:3" x14ac:dyDescent="0.3">
      <c r="A34" t="s">
        <v>192</v>
      </c>
      <c r="B34" t="s">
        <v>155</v>
      </c>
      <c r="C34" t="s">
        <v>167</v>
      </c>
    </row>
    <row r="35" spans="1:3" x14ac:dyDescent="0.3">
      <c r="A35" t="s">
        <v>300</v>
      </c>
      <c r="B35" t="s">
        <v>160</v>
      </c>
      <c r="C35" t="s">
        <v>163</v>
      </c>
    </row>
    <row r="36" spans="1:3" x14ac:dyDescent="0.3">
      <c r="A36" t="s">
        <v>301</v>
      </c>
      <c r="B36" t="s">
        <v>155</v>
      </c>
      <c r="C36" t="s">
        <v>168</v>
      </c>
    </row>
    <row r="37" spans="1:3" x14ac:dyDescent="0.3">
      <c r="A37" t="s">
        <v>281</v>
      </c>
      <c r="B37" t="s">
        <v>155</v>
      </c>
      <c r="C37" t="s">
        <v>170</v>
      </c>
    </row>
    <row r="38" spans="1:3" x14ac:dyDescent="0.3">
      <c r="A38" t="s">
        <v>302</v>
      </c>
      <c r="B38" t="s">
        <v>155</v>
      </c>
      <c r="C38" t="s">
        <v>163</v>
      </c>
    </row>
    <row r="39" spans="1:3" x14ac:dyDescent="0.3">
      <c r="A39" t="s">
        <v>194</v>
      </c>
      <c r="B39" t="s">
        <v>155</v>
      </c>
      <c r="C39" t="s">
        <v>164</v>
      </c>
    </row>
    <row r="40" spans="1:3" x14ac:dyDescent="0.3">
      <c r="A40" t="s">
        <v>303</v>
      </c>
      <c r="B40" t="s">
        <v>185</v>
      </c>
      <c r="C40" t="s">
        <v>188</v>
      </c>
    </row>
    <row r="41" spans="1:3" x14ac:dyDescent="0.3">
      <c r="A41" t="s">
        <v>304</v>
      </c>
      <c r="B41" t="s">
        <v>155</v>
      </c>
      <c r="C41" t="s">
        <v>163</v>
      </c>
    </row>
    <row r="42" spans="1:3" x14ac:dyDescent="0.3">
      <c r="A42" t="s">
        <v>195</v>
      </c>
      <c r="B42" t="s">
        <v>155</v>
      </c>
      <c r="C42" t="s">
        <v>178</v>
      </c>
    </row>
    <row r="43" spans="1:3" x14ac:dyDescent="0.3">
      <c r="A43" t="s">
        <v>196</v>
      </c>
      <c r="B43" t="s">
        <v>155</v>
      </c>
      <c r="C43" t="s">
        <v>168</v>
      </c>
    </row>
    <row r="44" spans="1:3" x14ac:dyDescent="0.3">
      <c r="A44" t="s">
        <v>305</v>
      </c>
      <c r="B44" t="s">
        <v>155</v>
      </c>
      <c r="C44" t="s">
        <v>197</v>
      </c>
    </row>
    <row r="45" spans="1:3" x14ac:dyDescent="0.3">
      <c r="A45" t="s">
        <v>198</v>
      </c>
      <c r="B45" t="s">
        <v>160</v>
      </c>
      <c r="C45" t="s">
        <v>158</v>
      </c>
    </row>
    <row r="46" spans="1:3" x14ac:dyDescent="0.3">
      <c r="A46" t="s">
        <v>200</v>
      </c>
      <c r="B46" t="s">
        <v>155</v>
      </c>
      <c r="C46" t="s">
        <v>201</v>
      </c>
    </row>
    <row r="47" spans="1:3" x14ac:dyDescent="0.3">
      <c r="A47" t="s">
        <v>203</v>
      </c>
      <c r="B47" t="s">
        <v>160</v>
      </c>
      <c r="C47" t="s">
        <v>168</v>
      </c>
    </row>
    <row r="48" spans="1:3" x14ac:dyDescent="0.3">
      <c r="A48" t="s">
        <v>204</v>
      </c>
      <c r="B48" t="s">
        <v>155</v>
      </c>
      <c r="C48" t="s">
        <v>158</v>
      </c>
    </row>
    <row r="49" spans="1:3" x14ac:dyDescent="0.3">
      <c r="A49" t="s">
        <v>205</v>
      </c>
      <c r="B49" t="s">
        <v>155</v>
      </c>
      <c r="C49" t="s">
        <v>206</v>
      </c>
    </row>
    <row r="50" spans="1:3" x14ac:dyDescent="0.3">
      <c r="A50" t="s">
        <v>306</v>
      </c>
      <c r="B50" t="s">
        <v>155</v>
      </c>
      <c r="C50" t="s">
        <v>208</v>
      </c>
    </row>
    <row r="51" spans="1:3" x14ac:dyDescent="0.3">
      <c r="A51" t="s">
        <v>209</v>
      </c>
      <c r="B51" t="s">
        <v>155</v>
      </c>
      <c r="C51" t="s">
        <v>168</v>
      </c>
    </row>
    <row r="52" spans="1:3" x14ac:dyDescent="0.3">
      <c r="A52" t="s">
        <v>210</v>
      </c>
      <c r="B52" t="s">
        <v>155</v>
      </c>
      <c r="C52" t="s">
        <v>199</v>
      </c>
    </row>
    <row r="53" spans="1:3" x14ac:dyDescent="0.3">
      <c r="A53" t="s">
        <v>211</v>
      </c>
      <c r="B53" t="s">
        <v>155</v>
      </c>
      <c r="C53" t="s">
        <v>212</v>
      </c>
    </row>
    <row r="54" spans="1:3" x14ac:dyDescent="0.3">
      <c r="A54" t="s">
        <v>307</v>
      </c>
      <c r="B54" t="s">
        <v>160</v>
      </c>
      <c r="C54" t="s">
        <v>158</v>
      </c>
    </row>
    <row r="55" spans="1:3" x14ac:dyDescent="0.3">
      <c r="A55" t="s">
        <v>213</v>
      </c>
      <c r="B55" t="s">
        <v>160</v>
      </c>
      <c r="C55" t="s">
        <v>188</v>
      </c>
    </row>
    <row r="56" spans="1:3" x14ac:dyDescent="0.3">
      <c r="A56" t="s">
        <v>214</v>
      </c>
      <c r="B56" t="s">
        <v>185</v>
      </c>
      <c r="C56" t="s">
        <v>164</v>
      </c>
    </row>
    <row r="57" spans="1:3" x14ac:dyDescent="0.3">
      <c r="A57" t="s">
        <v>308</v>
      </c>
      <c r="B57" t="s">
        <v>160</v>
      </c>
      <c r="C57" t="s">
        <v>178</v>
      </c>
    </row>
    <row r="58" spans="1:3" x14ac:dyDescent="0.3">
      <c r="A58" t="s">
        <v>215</v>
      </c>
      <c r="B58" t="s">
        <v>155</v>
      </c>
      <c r="C58" t="s">
        <v>159</v>
      </c>
    </row>
    <row r="59" spans="1:3" x14ac:dyDescent="0.3">
      <c r="A59" t="s">
        <v>177</v>
      </c>
      <c r="B59" t="s">
        <v>155</v>
      </c>
      <c r="C59" t="s">
        <v>171</v>
      </c>
    </row>
    <row r="60" spans="1:3" x14ac:dyDescent="0.3">
      <c r="A60" t="s">
        <v>216</v>
      </c>
      <c r="B60" t="s">
        <v>155</v>
      </c>
      <c r="C60" t="s">
        <v>168</v>
      </c>
    </row>
    <row r="61" spans="1:3" x14ac:dyDescent="0.3">
      <c r="A61" t="s">
        <v>309</v>
      </c>
      <c r="B61" t="s">
        <v>160</v>
      </c>
      <c r="C61" t="s">
        <v>184</v>
      </c>
    </row>
    <row r="62" spans="1:3" x14ac:dyDescent="0.3">
      <c r="A62" t="s">
        <v>217</v>
      </c>
      <c r="B62" t="s">
        <v>155</v>
      </c>
      <c r="C62" t="s">
        <v>175</v>
      </c>
    </row>
    <row r="63" spans="1:3" x14ac:dyDescent="0.3">
      <c r="A63" t="s">
        <v>218</v>
      </c>
      <c r="B63" t="s">
        <v>160</v>
      </c>
      <c r="C63" t="s">
        <v>170</v>
      </c>
    </row>
    <row r="64" spans="1:3" x14ac:dyDescent="0.3">
      <c r="A64" t="s">
        <v>310</v>
      </c>
      <c r="B64" t="s">
        <v>155</v>
      </c>
      <c r="C64" t="s">
        <v>190</v>
      </c>
    </row>
    <row r="65" spans="1:3" x14ac:dyDescent="0.3">
      <c r="A65" t="s">
        <v>311</v>
      </c>
      <c r="B65" t="s">
        <v>155</v>
      </c>
      <c r="C65" t="s">
        <v>168</v>
      </c>
    </row>
    <row r="66" spans="1:3" x14ac:dyDescent="0.3">
      <c r="A66" t="s">
        <v>312</v>
      </c>
      <c r="B66" t="s">
        <v>155</v>
      </c>
      <c r="C66" t="s">
        <v>181</v>
      </c>
    </row>
    <row r="67" spans="1:3" x14ac:dyDescent="0.3">
      <c r="A67" t="s">
        <v>219</v>
      </c>
      <c r="B67" t="s">
        <v>155</v>
      </c>
      <c r="C67" t="s">
        <v>163</v>
      </c>
    </row>
    <row r="68" spans="1:3" x14ac:dyDescent="0.3">
      <c r="A68" t="s">
        <v>313</v>
      </c>
      <c r="B68" t="s">
        <v>155</v>
      </c>
      <c r="C68" t="s">
        <v>220</v>
      </c>
    </row>
    <row r="69" spans="1:3" x14ac:dyDescent="0.3">
      <c r="A69" t="s">
        <v>221</v>
      </c>
      <c r="B69" t="s">
        <v>155</v>
      </c>
      <c r="C69" t="s">
        <v>163</v>
      </c>
    </row>
    <row r="70" spans="1:3" x14ac:dyDescent="0.3">
      <c r="A70" t="s">
        <v>314</v>
      </c>
      <c r="B70" t="s">
        <v>185</v>
      </c>
      <c r="C70" t="s">
        <v>168</v>
      </c>
    </row>
    <row r="71" spans="1:3" x14ac:dyDescent="0.3">
      <c r="A71" t="s">
        <v>315</v>
      </c>
      <c r="B71" t="s">
        <v>185</v>
      </c>
      <c r="C71" t="s">
        <v>222</v>
      </c>
    </row>
    <row r="72" spans="1:3" x14ac:dyDescent="0.3">
      <c r="A72" t="s">
        <v>223</v>
      </c>
      <c r="B72" t="s">
        <v>155</v>
      </c>
      <c r="C72" t="s">
        <v>202</v>
      </c>
    </row>
    <row r="73" spans="1:3" x14ac:dyDescent="0.3">
      <c r="A73" t="s">
        <v>225</v>
      </c>
      <c r="B73" t="s">
        <v>185</v>
      </c>
      <c r="C73" t="s">
        <v>224</v>
      </c>
    </row>
    <row r="74" spans="1:3" x14ac:dyDescent="0.3">
      <c r="A74" t="s">
        <v>226</v>
      </c>
      <c r="B74" t="s">
        <v>155</v>
      </c>
      <c r="C74" t="s">
        <v>163</v>
      </c>
    </row>
    <row r="75" spans="1:3" x14ac:dyDescent="0.3">
      <c r="A75" t="s">
        <v>227</v>
      </c>
      <c r="B75" t="s">
        <v>155</v>
      </c>
      <c r="C75" t="s">
        <v>163</v>
      </c>
    </row>
    <row r="76" spans="1:3" x14ac:dyDescent="0.3">
      <c r="A76" t="s">
        <v>316</v>
      </c>
      <c r="B76" t="s">
        <v>185</v>
      </c>
      <c r="C76" t="s">
        <v>228</v>
      </c>
    </row>
    <row r="77" spans="1:3" x14ac:dyDescent="0.3">
      <c r="A77" t="s">
        <v>229</v>
      </c>
      <c r="B77" t="s">
        <v>155</v>
      </c>
      <c r="C77" t="s">
        <v>230</v>
      </c>
    </row>
    <row r="78" spans="1:3" x14ac:dyDescent="0.3">
      <c r="A78" t="s">
        <v>231</v>
      </c>
      <c r="B78" t="s">
        <v>155</v>
      </c>
      <c r="C78" t="s">
        <v>232</v>
      </c>
    </row>
    <row r="79" spans="1:3" x14ac:dyDescent="0.3">
      <c r="A79" t="s">
        <v>233</v>
      </c>
      <c r="B79" t="s">
        <v>160</v>
      </c>
      <c r="C79" t="s">
        <v>174</v>
      </c>
    </row>
    <row r="80" spans="1:3" x14ac:dyDescent="0.3">
      <c r="A80" t="s">
        <v>317</v>
      </c>
      <c r="B80" t="s">
        <v>155</v>
      </c>
      <c r="C80" t="s">
        <v>207</v>
      </c>
    </row>
    <row r="81" spans="1:3" x14ac:dyDescent="0.3">
      <c r="A81" t="s">
        <v>318</v>
      </c>
      <c r="B81" t="s">
        <v>155</v>
      </c>
      <c r="C81" t="s">
        <v>234</v>
      </c>
    </row>
    <row r="82" spans="1:3" x14ac:dyDescent="0.3">
      <c r="A82" t="s">
        <v>319</v>
      </c>
      <c r="B82" t="s">
        <v>160</v>
      </c>
      <c r="C82" t="s">
        <v>163</v>
      </c>
    </row>
    <row r="83" spans="1:3" x14ac:dyDescent="0.3">
      <c r="A83" t="s">
        <v>236</v>
      </c>
      <c r="B83" t="s">
        <v>185</v>
      </c>
      <c r="C83" t="s">
        <v>237</v>
      </c>
    </row>
    <row r="84" spans="1:3" x14ac:dyDescent="0.3">
      <c r="A84" t="s">
        <v>238</v>
      </c>
      <c r="B84" t="s">
        <v>155</v>
      </c>
      <c r="C84" t="s">
        <v>239</v>
      </c>
    </row>
    <row r="85" spans="1:3" x14ac:dyDescent="0.3">
      <c r="A85" t="s">
        <v>240</v>
      </c>
      <c r="B85" t="s">
        <v>155</v>
      </c>
      <c r="C85" t="s">
        <v>173</v>
      </c>
    </row>
    <row r="86" spans="1:3" x14ac:dyDescent="0.3">
      <c r="A86" t="s">
        <v>241</v>
      </c>
      <c r="B86" t="s">
        <v>160</v>
      </c>
      <c r="C86" t="s">
        <v>235</v>
      </c>
    </row>
    <row r="87" spans="1:3" x14ac:dyDescent="0.3">
      <c r="A87" t="s">
        <v>242</v>
      </c>
      <c r="B87" t="s">
        <v>160</v>
      </c>
      <c r="C87" t="s">
        <v>230</v>
      </c>
    </row>
    <row r="88" spans="1:3" x14ac:dyDescent="0.3">
      <c r="A88" t="s">
        <v>320</v>
      </c>
      <c r="B88" t="s">
        <v>185</v>
      </c>
      <c r="C88" t="s">
        <v>163</v>
      </c>
    </row>
    <row r="89" spans="1:3" x14ac:dyDescent="0.3">
      <c r="A89" t="s">
        <v>243</v>
      </c>
      <c r="B89" t="s">
        <v>155</v>
      </c>
      <c r="C89" t="s">
        <v>173</v>
      </c>
    </row>
    <row r="90" spans="1:3" x14ac:dyDescent="0.3">
      <c r="A90" t="s">
        <v>244</v>
      </c>
      <c r="B90" t="s">
        <v>155</v>
      </c>
      <c r="C90" t="s">
        <v>245</v>
      </c>
    </row>
    <row r="91" spans="1:3" x14ac:dyDescent="0.3">
      <c r="A91" t="s">
        <v>313</v>
      </c>
      <c r="B91" t="s">
        <v>155</v>
      </c>
      <c r="C91" t="s">
        <v>193</v>
      </c>
    </row>
    <row r="92" spans="1:3" x14ac:dyDescent="0.3">
      <c r="A92" t="s">
        <v>321</v>
      </c>
      <c r="B92" t="s">
        <v>185</v>
      </c>
      <c r="C92" t="s">
        <v>168</v>
      </c>
    </row>
    <row r="93" spans="1:3" x14ac:dyDescent="0.3">
      <c r="A93" t="s">
        <v>246</v>
      </c>
      <c r="B93" t="s">
        <v>185</v>
      </c>
      <c r="C93" t="s">
        <v>178</v>
      </c>
    </row>
    <row r="94" spans="1:3" x14ac:dyDescent="0.3">
      <c r="A94" t="s">
        <v>322</v>
      </c>
      <c r="B94" t="s">
        <v>185</v>
      </c>
      <c r="C94" t="s">
        <v>247</v>
      </c>
    </row>
    <row r="95" spans="1:3" x14ac:dyDescent="0.3">
      <c r="A95" t="s">
        <v>323</v>
      </c>
      <c r="B95" t="s">
        <v>155</v>
      </c>
      <c r="C95" t="s">
        <v>190</v>
      </c>
    </row>
    <row r="96" spans="1:3" x14ac:dyDescent="0.3">
      <c r="A96" t="s">
        <v>324</v>
      </c>
      <c r="B96" t="s">
        <v>185</v>
      </c>
      <c r="C96" t="s">
        <v>199</v>
      </c>
    </row>
    <row r="97" spans="1:3" x14ac:dyDescent="0.3">
      <c r="A97" t="s">
        <v>248</v>
      </c>
      <c r="B97" t="s">
        <v>185</v>
      </c>
      <c r="C97" t="s">
        <v>245</v>
      </c>
    </row>
    <row r="98" spans="1:3" x14ac:dyDescent="0.3">
      <c r="A98" t="s">
        <v>325</v>
      </c>
      <c r="B98" t="s">
        <v>185</v>
      </c>
      <c r="C98" t="s">
        <v>249</v>
      </c>
    </row>
    <row r="99" spans="1:3" x14ac:dyDescent="0.3">
      <c r="A99" t="s">
        <v>326</v>
      </c>
      <c r="B99" t="s">
        <v>185</v>
      </c>
      <c r="C99" t="s">
        <v>168</v>
      </c>
    </row>
    <row r="100" spans="1:3" x14ac:dyDescent="0.3">
      <c r="A100" t="s">
        <v>327</v>
      </c>
      <c r="B100" t="s">
        <v>185</v>
      </c>
      <c r="C100" t="s">
        <v>250</v>
      </c>
    </row>
    <row r="101" spans="1:3" x14ac:dyDescent="0.3">
      <c r="A101" t="s">
        <v>328</v>
      </c>
      <c r="B101" t="s">
        <v>185</v>
      </c>
      <c r="C101" t="s">
        <v>184</v>
      </c>
    </row>
    <row r="102" spans="1:3" x14ac:dyDescent="0.3">
      <c r="A102" t="s">
        <v>251</v>
      </c>
      <c r="B102" t="s">
        <v>185</v>
      </c>
      <c r="C102" t="s">
        <v>178</v>
      </c>
    </row>
    <row r="103" spans="1:3" x14ac:dyDescent="0.3">
      <c r="A103" t="s">
        <v>329</v>
      </c>
      <c r="B103" t="s">
        <v>155</v>
      </c>
      <c r="C103" t="s">
        <v>171</v>
      </c>
    </row>
    <row r="104" spans="1:3" x14ac:dyDescent="0.3">
      <c r="A104" t="s">
        <v>330</v>
      </c>
      <c r="B104" t="s">
        <v>185</v>
      </c>
      <c r="C104" t="s">
        <v>202</v>
      </c>
    </row>
    <row r="105" spans="1:3" x14ac:dyDescent="0.3">
      <c r="A105" t="s">
        <v>252</v>
      </c>
      <c r="B105" t="s">
        <v>160</v>
      </c>
      <c r="C105" t="s">
        <v>168</v>
      </c>
    </row>
    <row r="106" spans="1:3" x14ac:dyDescent="0.3">
      <c r="A106" t="s">
        <v>331</v>
      </c>
      <c r="B106" t="s">
        <v>155</v>
      </c>
      <c r="C106" t="s">
        <v>183</v>
      </c>
    </row>
    <row r="107" spans="1:3" x14ac:dyDescent="0.3">
      <c r="A107" t="s">
        <v>332</v>
      </c>
      <c r="B107" t="s">
        <v>160</v>
      </c>
      <c r="C107" t="s">
        <v>186</v>
      </c>
    </row>
    <row r="108" spans="1:3" x14ac:dyDescent="0.3">
      <c r="A108" t="s">
        <v>333</v>
      </c>
      <c r="B108" t="s">
        <v>160</v>
      </c>
      <c r="C108" t="s">
        <v>159</v>
      </c>
    </row>
    <row r="109" spans="1:3" x14ac:dyDescent="0.3">
      <c r="A109" t="s">
        <v>253</v>
      </c>
      <c r="B109" t="s">
        <v>160</v>
      </c>
      <c r="C109" t="s">
        <v>170</v>
      </c>
    </row>
    <row r="110" spans="1:3" x14ac:dyDescent="0.3">
      <c r="A110" t="s">
        <v>254</v>
      </c>
      <c r="B110" t="s">
        <v>155</v>
      </c>
      <c r="C110" t="s">
        <v>158</v>
      </c>
    </row>
    <row r="111" spans="1:3" x14ac:dyDescent="0.3">
      <c r="A111" t="s">
        <v>255</v>
      </c>
      <c r="B111" t="s">
        <v>160</v>
      </c>
      <c r="C111" t="s">
        <v>169</v>
      </c>
    </row>
    <row r="112" spans="1:3" x14ac:dyDescent="0.3">
      <c r="A112" t="s">
        <v>256</v>
      </c>
      <c r="B112" t="s">
        <v>160</v>
      </c>
      <c r="C112" t="s">
        <v>183</v>
      </c>
    </row>
    <row r="113" spans="1:3" x14ac:dyDescent="0.3">
      <c r="A113" t="s">
        <v>257</v>
      </c>
      <c r="B113" t="s">
        <v>155</v>
      </c>
      <c r="C113" t="s">
        <v>170</v>
      </c>
    </row>
    <row r="114" spans="1:3" x14ac:dyDescent="0.3">
      <c r="A114" t="s">
        <v>334</v>
      </c>
      <c r="B114" t="s">
        <v>185</v>
      </c>
      <c r="C114" t="s">
        <v>258</v>
      </c>
    </row>
    <row r="115" spans="1:3" x14ac:dyDescent="0.3">
      <c r="A115" t="s">
        <v>335</v>
      </c>
      <c r="B115" t="s">
        <v>185</v>
      </c>
      <c r="C115" t="s">
        <v>178</v>
      </c>
    </row>
    <row r="116" spans="1:3" x14ac:dyDescent="0.3">
      <c r="A116" t="s">
        <v>259</v>
      </c>
      <c r="B116" t="s">
        <v>155</v>
      </c>
      <c r="C116" t="s">
        <v>186</v>
      </c>
    </row>
    <row r="117" spans="1:3" x14ac:dyDescent="0.3">
      <c r="A117" t="s">
        <v>260</v>
      </c>
      <c r="B117" t="s">
        <v>155</v>
      </c>
      <c r="C117" t="s">
        <v>159</v>
      </c>
    </row>
    <row r="118" spans="1:3" x14ac:dyDescent="0.3">
      <c r="A118" t="s">
        <v>336</v>
      </c>
      <c r="B118" t="s">
        <v>160</v>
      </c>
      <c r="C118" t="s">
        <v>176</v>
      </c>
    </row>
    <row r="119" spans="1:3" x14ac:dyDescent="0.3">
      <c r="A119" t="s">
        <v>337</v>
      </c>
      <c r="B119" t="s">
        <v>185</v>
      </c>
      <c r="C119" t="s">
        <v>228</v>
      </c>
    </row>
    <row r="120" spans="1:3" x14ac:dyDescent="0.3">
      <c r="A120" t="s">
        <v>338</v>
      </c>
      <c r="B120" t="s">
        <v>160</v>
      </c>
      <c r="C120" t="s">
        <v>171</v>
      </c>
    </row>
    <row r="121" spans="1:3" x14ac:dyDescent="0.3">
      <c r="A121" t="s">
        <v>339</v>
      </c>
      <c r="B121" t="s">
        <v>160</v>
      </c>
      <c r="C121" t="s">
        <v>159</v>
      </c>
    </row>
    <row r="122" spans="1:3" x14ac:dyDescent="0.3">
      <c r="A122" t="s">
        <v>261</v>
      </c>
      <c r="B122" t="s">
        <v>155</v>
      </c>
      <c r="C122" t="s">
        <v>235</v>
      </c>
    </row>
    <row r="123" spans="1:3" x14ac:dyDescent="0.3">
      <c r="A123" t="s">
        <v>340</v>
      </c>
      <c r="B123" t="s">
        <v>160</v>
      </c>
      <c r="C123" t="s">
        <v>176</v>
      </c>
    </row>
    <row r="124" spans="1:3" x14ac:dyDescent="0.3">
      <c r="A124" t="s">
        <v>341</v>
      </c>
      <c r="B124" t="s">
        <v>160</v>
      </c>
      <c r="C124" t="s">
        <v>262</v>
      </c>
    </row>
    <row r="125" spans="1:3" x14ac:dyDescent="0.3">
      <c r="A125" t="s">
        <v>342</v>
      </c>
      <c r="B125" t="s">
        <v>155</v>
      </c>
      <c r="C125" t="s">
        <v>263</v>
      </c>
    </row>
    <row r="126" spans="1:3" x14ac:dyDescent="0.3">
      <c r="A126" t="s">
        <v>343</v>
      </c>
      <c r="B126" t="s">
        <v>155</v>
      </c>
      <c r="C126" t="s">
        <v>168</v>
      </c>
    </row>
    <row r="127" spans="1:3" x14ac:dyDescent="0.3">
      <c r="A127" t="s">
        <v>281</v>
      </c>
      <c r="B127" t="s">
        <v>160</v>
      </c>
      <c r="C127" t="s">
        <v>168</v>
      </c>
    </row>
    <row r="128" spans="1:3" x14ac:dyDescent="0.3">
      <c r="A128" t="s">
        <v>344</v>
      </c>
      <c r="B128" t="s">
        <v>160</v>
      </c>
      <c r="C128" t="s">
        <v>178</v>
      </c>
    </row>
    <row r="129" spans="1:3" x14ac:dyDescent="0.3">
      <c r="A129" t="s">
        <v>345</v>
      </c>
      <c r="B129" t="s">
        <v>155</v>
      </c>
      <c r="C129" t="s">
        <v>168</v>
      </c>
    </row>
    <row r="130" spans="1:3" x14ac:dyDescent="0.3">
      <c r="A130" t="s">
        <v>346</v>
      </c>
      <c r="B130" t="s">
        <v>160</v>
      </c>
      <c r="C130" t="s">
        <v>164</v>
      </c>
    </row>
    <row r="131" spans="1:3" x14ac:dyDescent="0.3">
      <c r="A131" t="s">
        <v>347</v>
      </c>
      <c r="B131" t="s">
        <v>160</v>
      </c>
      <c r="C131" t="s">
        <v>190</v>
      </c>
    </row>
  </sheetData>
  <phoneticPr fontId="3" type="noConversion"/>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21C51-E843-40F6-A65E-6D806AC2653D}">
  <dimension ref="A1:H2"/>
  <sheetViews>
    <sheetView workbookViewId="0">
      <selection activeCell="A5" sqref="A5"/>
    </sheetView>
  </sheetViews>
  <sheetFormatPr defaultRowHeight="14.4" x14ac:dyDescent="0.3"/>
  <cols>
    <col min="1" max="1" width="45.21875" customWidth="1"/>
    <col min="6" max="6" width="16.109375" customWidth="1"/>
    <col min="7" max="7" width="13.6640625" customWidth="1"/>
    <col min="8" max="8" width="12.6640625" customWidth="1"/>
  </cols>
  <sheetData>
    <row r="1" spans="1:8" x14ac:dyDescent="0.3">
      <c r="A1" t="s">
        <v>538</v>
      </c>
      <c r="B1" t="s">
        <v>539</v>
      </c>
      <c r="C1" t="s">
        <v>540</v>
      </c>
      <c r="D1" t="s">
        <v>541</v>
      </c>
      <c r="E1" t="s">
        <v>542</v>
      </c>
      <c r="F1" t="s">
        <v>543</v>
      </c>
      <c r="G1" t="s">
        <v>544</v>
      </c>
      <c r="H1" t="s">
        <v>545</v>
      </c>
    </row>
    <row r="2" spans="1:8" x14ac:dyDescent="0.3">
      <c r="A2" s="8" t="s">
        <v>289</v>
      </c>
      <c r="B2">
        <f>MATCH(A2,user_ratings[geoplaces2.name],0)</f>
        <v>941</v>
      </c>
      <c r="C2" cm="1">
        <f t="array" ref="C2">INDEX(user_ratings[placeID],'Excel Functions 2'!B2)</f>
        <v>134983</v>
      </c>
      <c r="D2">
        <f>VLOOKUP('Excel Functions 2'!$C$2,user_ratings[],3,FALSE)</f>
        <v>18.948657000000001</v>
      </c>
      <c r="E2">
        <f>VLOOKUP('Excel Functions 2'!$C$2,user_ratings[],4,FALSE)</f>
        <v>-99.235360999999997</v>
      </c>
      <c r="F2" t="str">
        <f>VLOOKUP('Excel Functions 2'!$C$2,user_ratings[],7,FALSE)</f>
        <v>Cuernavaca</v>
      </c>
      <c r="G2" t="str">
        <f>IFERROR(PROPER(LEFT(VLOOKUP('Excel Functions 2'!$C$2,user_ratings[],5,FALSE),SEARCH(" ",VLOOKUP('Excel Functions 2'!$C$2,user_ratings[],5,FALSE)))),VLOOKUP('Excel Functions 2'!$C$2,user_ratings[],5,FALSE))</f>
        <v xml:space="preserve">Restaurant </v>
      </c>
      <c r="H2" t="str">
        <f>IFERROR(RIGHT(VLOOKUP('Excel Functions 2'!$C$2,user_ratings[],5,FALSE),LEN(VLOOKUP('Excel Functions 2'!$C$2,user_ratings[],5,FALSE))-FIND(CHAR(1),SUBSTITUTE(VLOOKUP('Excel Functions 2'!$C$2,user_ratings[],5,FALSE)," ",CHAR(1),LEN(VLOOKUP('Excel Functions 2'!$C$2,user_ratings[],5,FALSE))-LEN(SUBSTITUTE(VLOOKUP('Excel Functions 2'!$C$2,user_ratings[],5,FALSE)," ",""))))),VLOOKUP('Excel Functions 2'!$C$2,user_ratings[],5,FALSE))</f>
        <v>Charlies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74B1B-F8AB-4272-BB95-E5010924B498}">
  <dimension ref="A1:B18"/>
  <sheetViews>
    <sheetView workbookViewId="0">
      <selection activeCell="C15" sqref="C15"/>
    </sheetView>
  </sheetViews>
  <sheetFormatPr defaultRowHeight="14.4" x14ac:dyDescent="0.3"/>
  <cols>
    <col min="1" max="1" width="23.33203125" bestFit="1" customWidth="1"/>
    <col min="2" max="2" width="12.33203125" bestFit="1" customWidth="1"/>
    <col min="5" max="5" width="44.5546875" bestFit="1" customWidth="1"/>
    <col min="6" max="6" width="15.5546875" bestFit="1" customWidth="1"/>
    <col min="9" max="9" width="33.44140625" customWidth="1"/>
    <col min="16" max="16" width="35.44140625" customWidth="1"/>
  </cols>
  <sheetData>
    <row r="1" spans="1:2" x14ac:dyDescent="0.3">
      <c r="A1" s="3" t="s">
        <v>10</v>
      </c>
      <c r="B1" s="3"/>
    </row>
    <row r="3" spans="1:2" x14ac:dyDescent="0.3">
      <c r="A3" t="s">
        <v>1</v>
      </c>
      <c r="B3">
        <v>1.1998277347114557</v>
      </c>
    </row>
    <row r="4" spans="1:2" x14ac:dyDescent="0.3">
      <c r="A4" t="s">
        <v>264</v>
      </c>
      <c r="B4">
        <v>2.2694569532239042E-2</v>
      </c>
    </row>
    <row r="5" spans="1:2" x14ac:dyDescent="0.3">
      <c r="A5" t="s">
        <v>0</v>
      </c>
      <c r="B5">
        <v>1</v>
      </c>
    </row>
    <row r="6" spans="1:2" x14ac:dyDescent="0.3">
      <c r="A6" t="s">
        <v>265</v>
      </c>
      <c r="B6">
        <v>2</v>
      </c>
    </row>
    <row r="7" spans="1:2" x14ac:dyDescent="0.3">
      <c r="A7" t="s">
        <v>266</v>
      </c>
      <c r="B7">
        <v>0.77328228192586146</v>
      </c>
    </row>
    <row r="8" spans="1:2" x14ac:dyDescent="0.3">
      <c r="A8" t="s">
        <v>267</v>
      </c>
      <c r="B8">
        <v>0.59796548754046741</v>
      </c>
    </row>
    <row r="9" spans="1:2" x14ac:dyDescent="0.3">
      <c r="A9" t="s">
        <v>268</v>
      </c>
      <c r="B9">
        <v>-1.247613132381538</v>
      </c>
    </row>
    <row r="10" spans="1:2" x14ac:dyDescent="0.3">
      <c r="A10" t="s">
        <v>269</v>
      </c>
      <c r="B10">
        <v>-0.36060798671981165</v>
      </c>
    </row>
    <row r="11" spans="1:2" x14ac:dyDescent="0.3">
      <c r="A11" t="s">
        <v>3</v>
      </c>
      <c r="B11">
        <v>2</v>
      </c>
    </row>
    <row r="12" spans="1:2" x14ac:dyDescent="0.3">
      <c r="A12" t="s">
        <v>4</v>
      </c>
      <c r="B12">
        <v>0</v>
      </c>
    </row>
    <row r="13" spans="1:2" x14ac:dyDescent="0.3">
      <c r="A13" t="s">
        <v>5</v>
      </c>
      <c r="B13">
        <v>2</v>
      </c>
    </row>
    <row r="14" spans="1:2" x14ac:dyDescent="0.3">
      <c r="A14" t="s">
        <v>6</v>
      </c>
      <c r="B14">
        <v>1393</v>
      </c>
    </row>
    <row r="15" spans="1:2" x14ac:dyDescent="0.3">
      <c r="A15" t="s">
        <v>7</v>
      </c>
      <c r="B15">
        <v>1161</v>
      </c>
    </row>
    <row r="16" spans="1:2" x14ac:dyDescent="0.3">
      <c r="A16" t="s">
        <v>270</v>
      </c>
      <c r="B16">
        <v>2</v>
      </c>
    </row>
    <row r="17" spans="1:2" x14ac:dyDescent="0.3">
      <c r="A17" t="s">
        <v>271</v>
      </c>
      <c r="B17">
        <v>0</v>
      </c>
    </row>
    <row r="18" spans="1:2" ht="15" thickBot="1" x14ac:dyDescent="0.35">
      <c r="A18" s="2" t="s">
        <v>272</v>
      </c>
      <c r="B18" s="2">
        <v>2.9100833570547179E-2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46D20-D173-4BC3-BC05-C01C1ADEF398}">
  <dimension ref="A1:P126"/>
  <sheetViews>
    <sheetView topLeftCell="F1" workbookViewId="0">
      <selection activeCell="W18" sqref="W18"/>
    </sheetView>
  </sheetViews>
  <sheetFormatPr defaultRowHeight="14.4" x14ac:dyDescent="0.3"/>
  <cols>
    <col min="3" max="3" width="14.77734375" customWidth="1"/>
    <col min="8" max="8" width="15.21875" customWidth="1"/>
    <col min="14" max="14" width="15.109375" customWidth="1"/>
  </cols>
  <sheetData>
    <row r="1" spans="1:16" x14ac:dyDescent="0.3">
      <c r="A1" t="s">
        <v>554</v>
      </c>
      <c r="B1" t="s">
        <v>547</v>
      </c>
      <c r="C1" t="s">
        <v>550</v>
      </c>
      <c r="F1" t="s">
        <v>547</v>
      </c>
      <c r="G1" s="15" t="s">
        <v>548</v>
      </c>
      <c r="H1" s="15" t="s">
        <v>550</v>
      </c>
      <c r="I1" s="15" t="s">
        <v>273</v>
      </c>
      <c r="J1" s="15" t="s">
        <v>549</v>
      </c>
      <c r="L1" t="s">
        <v>547</v>
      </c>
      <c r="M1" s="15" t="s">
        <v>548</v>
      </c>
      <c r="N1" s="15" t="s">
        <v>550</v>
      </c>
      <c r="O1" s="15" t="s">
        <v>273</v>
      </c>
      <c r="P1" s="15" t="s">
        <v>549</v>
      </c>
    </row>
    <row r="2" spans="1:16" x14ac:dyDescent="0.3">
      <c r="A2">
        <v>1</v>
      </c>
      <c r="B2" t="s">
        <v>233</v>
      </c>
      <c r="C2">
        <v>0.5</v>
      </c>
      <c r="F2" t="str">
        <f>VLOOKUP(G2,$A$1:$C$126,2)</f>
        <v>emilianos</v>
      </c>
      <c r="G2" s="9">
        <v>31</v>
      </c>
      <c r="H2" s="10">
        <v>2</v>
      </c>
      <c r="I2" s="9">
        <v>1</v>
      </c>
      <c r="J2" s="11">
        <v>0.98299999999999998</v>
      </c>
      <c r="L2" t="str">
        <f>VLOOKUP(M2,$A$1:$C$126,2)</f>
        <v>emilianos</v>
      </c>
      <c r="M2" s="9">
        <v>31</v>
      </c>
      <c r="N2" s="10">
        <v>2</v>
      </c>
      <c r="O2" s="9">
        <v>1</v>
      </c>
      <c r="P2" s="11">
        <v>0.98299999999999998</v>
      </c>
    </row>
    <row r="3" spans="1:16" x14ac:dyDescent="0.3">
      <c r="A3">
        <v>2</v>
      </c>
      <c r="B3" t="s">
        <v>209</v>
      </c>
      <c r="C3">
        <v>1</v>
      </c>
      <c r="F3" t="str">
        <f t="shared" ref="F3:F66" si="0">VLOOKUP(G3,$A$1:$C$126,2)</f>
        <v>Michiko Restaurant Japones</v>
      </c>
      <c r="G3" s="9">
        <v>61</v>
      </c>
      <c r="H3" s="10">
        <v>2</v>
      </c>
      <c r="I3" s="9">
        <v>1</v>
      </c>
      <c r="J3" s="11">
        <v>0.98299999999999998</v>
      </c>
      <c r="L3" t="str">
        <f t="shared" ref="L3:L13" si="1">VLOOKUP(M3,$A$1:$C$126,2)</f>
        <v>Michiko Restaurant Japones</v>
      </c>
      <c r="M3" s="9">
        <v>61</v>
      </c>
      <c r="N3" s="10">
        <v>2</v>
      </c>
      <c r="O3" s="9">
        <v>1</v>
      </c>
      <c r="P3" s="11">
        <v>0.98299999999999998</v>
      </c>
    </row>
    <row r="4" spans="1:16" x14ac:dyDescent="0.3">
      <c r="A4">
        <v>3</v>
      </c>
      <c r="B4" t="s">
        <v>223</v>
      </c>
      <c r="C4">
        <v>1.4615384615384615</v>
      </c>
      <c r="F4" t="str">
        <f t="shared" si="0"/>
        <v>Restaurant Las Mananitas</v>
      </c>
      <c r="G4" s="9">
        <v>79</v>
      </c>
      <c r="H4" s="10">
        <v>2</v>
      </c>
      <c r="I4" s="9">
        <v>1</v>
      </c>
      <c r="J4" s="11">
        <v>0.98299999999999998</v>
      </c>
      <c r="L4" t="str">
        <f t="shared" si="1"/>
        <v>Restaurant Las Mananitas</v>
      </c>
      <c r="M4" s="9">
        <v>79</v>
      </c>
      <c r="N4" s="10">
        <v>2</v>
      </c>
      <c r="O4" s="9">
        <v>1</v>
      </c>
      <c r="P4" s="11">
        <v>0.98299999999999998</v>
      </c>
    </row>
    <row r="5" spans="1:16" x14ac:dyDescent="0.3">
      <c r="A5">
        <v>4</v>
      </c>
      <c r="B5" t="s">
        <v>537</v>
      </c>
      <c r="C5">
        <v>0.75</v>
      </c>
      <c r="F5" t="str">
        <f t="shared" si="0"/>
        <v>cafe punta del cielo</v>
      </c>
      <c r="G5" s="9">
        <v>6</v>
      </c>
      <c r="H5" s="10">
        <v>1.8333333333333333</v>
      </c>
      <c r="I5" s="9">
        <v>4</v>
      </c>
      <c r="J5" s="11">
        <v>0.97499999999999998</v>
      </c>
      <c r="L5" t="str">
        <f t="shared" si="1"/>
        <v>cafe punta del cielo</v>
      </c>
      <c r="M5" s="9">
        <v>6</v>
      </c>
      <c r="N5" s="10">
        <v>1.8333333333333333</v>
      </c>
      <c r="O5" s="9">
        <v>4</v>
      </c>
      <c r="P5" s="11">
        <v>0.97499999999999998</v>
      </c>
    </row>
    <row r="6" spans="1:16" x14ac:dyDescent="0.3">
      <c r="A6">
        <v>5</v>
      </c>
      <c r="B6" t="s">
        <v>203</v>
      </c>
      <c r="C6">
        <v>1</v>
      </c>
      <c r="F6" t="str">
        <f t="shared" si="0"/>
        <v>Giovannis</v>
      </c>
      <c r="G6" s="9">
        <v>32</v>
      </c>
      <c r="H6" s="10">
        <v>1.75</v>
      </c>
      <c r="I6" s="9">
        <v>5</v>
      </c>
      <c r="J6" s="11">
        <v>0.95099999999999996</v>
      </c>
      <c r="L6" t="str">
        <f t="shared" si="1"/>
        <v>Giovannis</v>
      </c>
      <c r="M6" s="9">
        <v>32</v>
      </c>
      <c r="N6" s="10">
        <v>1.75</v>
      </c>
      <c r="O6" s="9">
        <v>5</v>
      </c>
      <c r="P6" s="11">
        <v>0.95099999999999996</v>
      </c>
    </row>
    <row r="7" spans="1:16" x14ac:dyDescent="0.3">
      <c r="A7">
        <v>6</v>
      </c>
      <c r="B7" t="s">
        <v>420</v>
      </c>
      <c r="C7">
        <v>1.8333333333333333</v>
      </c>
      <c r="F7" t="str">
        <f t="shared" si="0"/>
        <v>Log Yin</v>
      </c>
      <c r="G7" s="9">
        <v>53</v>
      </c>
      <c r="H7" s="10">
        <v>1.75</v>
      </c>
      <c r="I7" s="9">
        <v>5</v>
      </c>
      <c r="J7" s="11">
        <v>0.95099999999999996</v>
      </c>
      <c r="L7" t="str">
        <f t="shared" si="1"/>
        <v>Log Yin</v>
      </c>
      <c r="M7" s="9">
        <v>53</v>
      </c>
      <c r="N7" s="10">
        <v>1.75</v>
      </c>
      <c r="O7" s="9">
        <v>5</v>
      </c>
      <c r="P7" s="11">
        <v>0.95099999999999996</v>
      </c>
    </row>
    <row r="8" spans="1:16" x14ac:dyDescent="0.3">
      <c r="A8">
        <v>7</v>
      </c>
      <c r="B8" t="s">
        <v>495</v>
      </c>
      <c r="C8">
        <v>1</v>
      </c>
      <c r="F8" t="str">
        <f t="shared" si="0"/>
        <v>Restaurante la Parroquia Potosina</v>
      </c>
      <c r="G8" s="9">
        <v>99</v>
      </c>
      <c r="H8" s="10">
        <v>1.75</v>
      </c>
      <c r="I8" s="9">
        <v>5</v>
      </c>
      <c r="J8" s="11">
        <v>0.95099999999999996</v>
      </c>
      <c r="L8" t="str">
        <f t="shared" si="1"/>
        <v>Restaurante la Parroquia Potosina</v>
      </c>
      <c r="M8" s="9">
        <v>99</v>
      </c>
      <c r="N8" s="10">
        <v>1.75</v>
      </c>
      <c r="O8" s="9">
        <v>5</v>
      </c>
      <c r="P8" s="11">
        <v>0.95099999999999996</v>
      </c>
    </row>
    <row r="9" spans="1:16" x14ac:dyDescent="0.3">
      <c r="A9">
        <v>8</v>
      </c>
      <c r="B9" t="s">
        <v>443</v>
      </c>
      <c r="C9">
        <v>1.1785714285714286</v>
      </c>
      <c r="F9" t="str">
        <f t="shared" si="0"/>
        <v>la Cochinita Pibil Restaurante Yucateco</v>
      </c>
      <c r="G9" s="9">
        <v>44</v>
      </c>
      <c r="H9" s="10">
        <v>1.7142857142857142</v>
      </c>
      <c r="I9" s="9">
        <v>8</v>
      </c>
      <c r="J9" s="11">
        <v>0.94299999999999995</v>
      </c>
      <c r="L9" t="str">
        <f t="shared" si="1"/>
        <v>la Cochinita Pibil Restaurante Yucateco</v>
      </c>
      <c r="M9" s="9">
        <v>44</v>
      </c>
      <c r="N9" s="10">
        <v>1.7142857142857142</v>
      </c>
      <c r="O9" s="9">
        <v>8</v>
      </c>
      <c r="P9" s="11">
        <v>0.94299999999999995</v>
      </c>
    </row>
    <row r="10" spans="1:16" x14ac:dyDescent="0.3">
      <c r="A10">
        <v>9</v>
      </c>
      <c r="B10" t="s">
        <v>257</v>
      </c>
      <c r="C10">
        <v>1.4285714285714286</v>
      </c>
      <c r="F10" t="str">
        <f t="shared" si="0"/>
        <v>Mariscos El Pescador</v>
      </c>
      <c r="G10" s="9">
        <v>57</v>
      </c>
      <c r="H10" s="10">
        <v>1.6923076923076923</v>
      </c>
      <c r="I10" s="9">
        <v>9</v>
      </c>
      <c r="J10" s="11">
        <v>0.93500000000000005</v>
      </c>
      <c r="L10" t="str">
        <f t="shared" si="1"/>
        <v>Mariscos El Pescador</v>
      </c>
      <c r="M10" s="9">
        <v>57</v>
      </c>
      <c r="N10" s="10">
        <v>1.6923076923076923</v>
      </c>
      <c r="O10" s="9">
        <v>9</v>
      </c>
      <c r="P10" s="11">
        <v>0.93500000000000005</v>
      </c>
    </row>
    <row r="11" spans="1:16" x14ac:dyDescent="0.3">
      <c r="A11">
        <v>10</v>
      </c>
      <c r="B11" t="s">
        <v>535</v>
      </c>
      <c r="C11">
        <v>0.25</v>
      </c>
      <c r="F11" t="str">
        <f t="shared" si="0"/>
        <v>Restaurant Bar Hacienda los Martinez</v>
      </c>
      <c r="G11" s="9">
        <v>74</v>
      </c>
      <c r="H11" s="10">
        <v>1.6666666666666667</v>
      </c>
      <c r="I11" s="9">
        <v>10</v>
      </c>
      <c r="J11" s="11">
        <v>0.91100000000000003</v>
      </c>
      <c r="L11" t="str">
        <f t="shared" si="1"/>
        <v>Restaurant Bar Hacienda los Martinez</v>
      </c>
      <c r="M11" s="9">
        <v>74</v>
      </c>
      <c r="N11" s="10">
        <v>1.6666666666666667</v>
      </c>
      <c r="O11" s="9">
        <v>10</v>
      </c>
      <c r="P11" s="11">
        <v>0.91100000000000003</v>
      </c>
    </row>
    <row r="12" spans="1:16" x14ac:dyDescent="0.3">
      <c r="A12">
        <v>11</v>
      </c>
      <c r="B12" t="s">
        <v>519</v>
      </c>
      <c r="C12">
        <v>1.4</v>
      </c>
      <c r="F12" t="str">
        <f t="shared" si="0"/>
        <v>Rincon del Bife</v>
      </c>
      <c r="G12" s="9">
        <v>105</v>
      </c>
      <c r="H12" s="10">
        <v>1.6666666666666667</v>
      </c>
      <c r="I12" s="9">
        <v>10</v>
      </c>
      <c r="J12" s="11">
        <v>0.91100000000000003</v>
      </c>
      <c r="L12" t="str">
        <f t="shared" si="1"/>
        <v>Rincon del Bife</v>
      </c>
      <c r="M12" s="9">
        <v>105</v>
      </c>
      <c r="N12" s="10">
        <v>1.6666666666666667</v>
      </c>
      <c r="O12" s="9">
        <v>10</v>
      </c>
      <c r="P12" s="11">
        <v>0.91100000000000003</v>
      </c>
    </row>
    <row r="13" spans="1:16" x14ac:dyDescent="0.3">
      <c r="A13">
        <v>12</v>
      </c>
      <c r="B13" t="s">
        <v>517</v>
      </c>
      <c r="C13">
        <v>1.1666666666666667</v>
      </c>
      <c r="F13" t="str">
        <f t="shared" si="0"/>
        <v>tacos los volcanes</v>
      </c>
      <c r="G13" s="9">
        <v>119</v>
      </c>
      <c r="H13" s="10">
        <v>1.6666666666666667</v>
      </c>
      <c r="I13" s="9">
        <v>10</v>
      </c>
      <c r="J13" s="11">
        <v>0.91100000000000003</v>
      </c>
      <c r="L13" t="str">
        <f t="shared" si="1"/>
        <v>tacos los volcanes</v>
      </c>
      <c r="M13" s="9">
        <v>119</v>
      </c>
      <c r="N13" s="10">
        <v>1.6666666666666667</v>
      </c>
      <c r="O13" s="9">
        <v>10</v>
      </c>
      <c r="P13" s="11">
        <v>0.91100000000000003</v>
      </c>
    </row>
    <row r="14" spans="1:16" x14ac:dyDescent="0.3">
      <c r="A14">
        <v>13</v>
      </c>
      <c r="B14" t="s">
        <v>510</v>
      </c>
      <c r="C14">
        <v>0.75</v>
      </c>
      <c r="F14" t="str">
        <f t="shared" si="0"/>
        <v>Kiku Cuernavaca</v>
      </c>
      <c r="G14" s="9">
        <v>40</v>
      </c>
      <c r="H14" s="10">
        <v>1.6</v>
      </c>
      <c r="I14" s="9">
        <v>13</v>
      </c>
      <c r="J14" s="11">
        <v>0.89500000000000002</v>
      </c>
    </row>
    <row r="15" spans="1:16" x14ac:dyDescent="0.3">
      <c r="A15">
        <v>14</v>
      </c>
      <c r="B15" t="s">
        <v>479</v>
      </c>
      <c r="C15">
        <v>0.8</v>
      </c>
      <c r="F15" t="str">
        <f t="shared" si="0"/>
        <v>Mariscos Tia Licha</v>
      </c>
      <c r="G15" s="9">
        <v>58</v>
      </c>
      <c r="H15" s="10">
        <v>1.6</v>
      </c>
      <c r="I15" s="9">
        <v>13</v>
      </c>
      <c r="J15" s="11">
        <v>0.89500000000000002</v>
      </c>
    </row>
    <row r="16" spans="1:16" x14ac:dyDescent="0.3">
      <c r="A16">
        <v>15</v>
      </c>
      <c r="B16" t="s">
        <v>259</v>
      </c>
      <c r="C16">
        <v>1.4</v>
      </c>
      <c r="F16" t="str">
        <f t="shared" si="0"/>
        <v>Preambulo Wifi Zone Cafe</v>
      </c>
      <c r="G16" s="9">
        <v>69</v>
      </c>
      <c r="H16" s="10">
        <v>1.5833333333333333</v>
      </c>
      <c r="I16" s="9">
        <v>15</v>
      </c>
      <c r="J16" s="11">
        <v>0.88700000000000001</v>
      </c>
    </row>
    <row r="17" spans="1:10" x14ac:dyDescent="0.3">
      <c r="A17">
        <v>16</v>
      </c>
      <c r="B17" t="s">
        <v>196</v>
      </c>
      <c r="C17">
        <v>1</v>
      </c>
      <c r="F17" t="str">
        <f t="shared" si="0"/>
        <v>Sanborns Casa Piedra</v>
      </c>
      <c r="G17" s="9">
        <v>108</v>
      </c>
      <c r="H17" s="10">
        <v>1.5555555555555556</v>
      </c>
      <c r="I17" s="9">
        <v>16</v>
      </c>
      <c r="J17" s="11">
        <v>0.879</v>
      </c>
    </row>
    <row r="18" spans="1:10" x14ac:dyDescent="0.3">
      <c r="A18">
        <v>17</v>
      </c>
      <c r="B18" t="s">
        <v>531</v>
      </c>
      <c r="C18">
        <v>1.25</v>
      </c>
      <c r="F18" t="str">
        <f t="shared" si="0"/>
        <v>La Virreina</v>
      </c>
      <c r="G18" s="9">
        <v>50</v>
      </c>
      <c r="H18" s="10">
        <v>1.5333333333333334</v>
      </c>
      <c r="I18" s="9">
        <v>17</v>
      </c>
      <c r="J18" s="11">
        <v>0.87</v>
      </c>
    </row>
    <row r="19" spans="1:10" x14ac:dyDescent="0.3">
      <c r="A19">
        <v>18</v>
      </c>
      <c r="B19" t="s">
        <v>410</v>
      </c>
      <c r="C19">
        <v>1.2352941176470589</v>
      </c>
      <c r="F19" t="str">
        <f t="shared" si="0"/>
        <v>El cotorreo</v>
      </c>
      <c r="G19" s="9">
        <v>24</v>
      </c>
      <c r="H19" s="10">
        <v>1.5</v>
      </c>
      <c r="I19" s="9">
        <v>18</v>
      </c>
      <c r="J19" s="11">
        <v>0.82199999999999995</v>
      </c>
    </row>
    <row r="20" spans="1:10" x14ac:dyDescent="0.3">
      <c r="A20">
        <v>19</v>
      </c>
      <c r="B20" t="s">
        <v>366</v>
      </c>
      <c r="C20">
        <v>1.1666666666666667</v>
      </c>
      <c r="F20" t="str">
        <f t="shared" si="0"/>
        <v>El Mundo de la Pasta</v>
      </c>
      <c r="G20" s="9">
        <v>27</v>
      </c>
      <c r="H20" s="10">
        <v>1.5</v>
      </c>
      <c r="I20" s="9">
        <v>18</v>
      </c>
      <c r="J20" s="11">
        <v>0.82199999999999995</v>
      </c>
    </row>
    <row r="21" spans="1:10" x14ac:dyDescent="0.3">
      <c r="A21">
        <v>20</v>
      </c>
      <c r="B21" t="s">
        <v>260</v>
      </c>
      <c r="C21">
        <v>1.1666666666666667</v>
      </c>
      <c r="F21" t="str">
        <f t="shared" si="0"/>
        <v>El Oceano Dorado</v>
      </c>
      <c r="G21" s="9">
        <v>28</v>
      </c>
      <c r="H21" s="10">
        <v>1.5</v>
      </c>
      <c r="I21" s="9">
        <v>18</v>
      </c>
      <c r="J21" s="11">
        <v>0.82199999999999995</v>
      </c>
    </row>
    <row r="22" spans="1:10" x14ac:dyDescent="0.3">
      <c r="A22">
        <v>21</v>
      </c>
      <c r="B22" t="s">
        <v>465</v>
      </c>
      <c r="C22">
        <v>1.1666666666666667</v>
      </c>
      <c r="F22" t="str">
        <f t="shared" si="0"/>
        <v>Restaurante Bar El Gallinero</v>
      </c>
      <c r="G22" s="9">
        <v>88</v>
      </c>
      <c r="H22" s="10">
        <v>1.5</v>
      </c>
      <c r="I22" s="9">
        <v>18</v>
      </c>
      <c r="J22" s="11">
        <v>0.82199999999999995</v>
      </c>
    </row>
    <row r="23" spans="1:10" x14ac:dyDescent="0.3">
      <c r="A23">
        <v>22</v>
      </c>
      <c r="B23" t="s">
        <v>390</v>
      </c>
      <c r="C23">
        <v>1.1111111111111112</v>
      </c>
      <c r="F23" t="str">
        <f t="shared" si="0"/>
        <v>Restaurante Guerra</v>
      </c>
      <c r="G23" s="9">
        <v>95</v>
      </c>
      <c r="H23" s="10">
        <v>1.5</v>
      </c>
      <c r="I23" s="9">
        <v>18</v>
      </c>
      <c r="J23" s="11">
        <v>0.82199999999999995</v>
      </c>
    </row>
    <row r="24" spans="1:10" x14ac:dyDescent="0.3">
      <c r="A24">
        <v>23</v>
      </c>
      <c r="B24" t="s">
        <v>229</v>
      </c>
      <c r="C24">
        <v>1.1818181818181819</v>
      </c>
      <c r="F24" t="str">
        <f t="shared" si="0"/>
        <v>rockabilly</v>
      </c>
      <c r="G24" s="9">
        <v>107</v>
      </c>
      <c r="H24" s="10">
        <v>1.5</v>
      </c>
      <c r="I24" s="9">
        <v>18</v>
      </c>
      <c r="J24" s="11">
        <v>0.82199999999999995</v>
      </c>
    </row>
    <row r="25" spans="1:10" x14ac:dyDescent="0.3">
      <c r="A25">
        <v>24</v>
      </c>
      <c r="B25" t="s">
        <v>499</v>
      </c>
      <c r="C25">
        <v>1.5</v>
      </c>
      <c r="F25" t="str">
        <f t="shared" si="0"/>
        <v>El Rincon de San Francisco</v>
      </c>
      <c r="G25" s="9">
        <v>30</v>
      </c>
      <c r="H25" s="10">
        <v>1.48</v>
      </c>
      <c r="I25" s="9">
        <v>24</v>
      </c>
      <c r="J25" s="11">
        <v>0.81399999999999995</v>
      </c>
    </row>
    <row r="26" spans="1:10" x14ac:dyDescent="0.3">
      <c r="A26">
        <v>25</v>
      </c>
      <c r="B26" t="s">
        <v>457</v>
      </c>
      <c r="C26">
        <v>1.2666666666666666</v>
      </c>
      <c r="F26" t="str">
        <f t="shared" si="0"/>
        <v>Cabana Huasteca</v>
      </c>
      <c r="G26" s="9">
        <v>3</v>
      </c>
      <c r="H26" s="10">
        <v>1.4615384615384615</v>
      </c>
      <c r="I26" s="9">
        <v>25</v>
      </c>
      <c r="J26" s="11">
        <v>0.79800000000000004</v>
      </c>
    </row>
    <row r="27" spans="1:10" x14ac:dyDescent="0.3">
      <c r="A27">
        <v>26</v>
      </c>
      <c r="B27" t="s">
        <v>551</v>
      </c>
      <c r="C27">
        <v>1.4</v>
      </c>
      <c r="F27" t="str">
        <f t="shared" si="0"/>
        <v>Restaurante la Gran Via</v>
      </c>
      <c r="G27" s="9">
        <v>98</v>
      </c>
      <c r="H27" s="10">
        <v>1.4615384615384615</v>
      </c>
      <c r="I27" s="9">
        <v>25</v>
      </c>
      <c r="J27" s="11">
        <v>0.79800000000000004</v>
      </c>
    </row>
    <row r="28" spans="1:10" x14ac:dyDescent="0.3">
      <c r="A28">
        <v>27</v>
      </c>
      <c r="B28" t="s">
        <v>373</v>
      </c>
      <c r="C28">
        <v>1.5</v>
      </c>
      <c r="F28" t="str">
        <f t="shared" si="0"/>
        <v>Carls Jr</v>
      </c>
      <c r="G28" s="9">
        <v>9</v>
      </c>
      <c r="H28" s="10">
        <v>1.4285714285714286</v>
      </c>
      <c r="I28" s="9">
        <v>27</v>
      </c>
      <c r="J28" s="11">
        <v>0.77400000000000002</v>
      </c>
    </row>
    <row r="29" spans="1:10" x14ac:dyDescent="0.3">
      <c r="A29">
        <v>28</v>
      </c>
      <c r="B29" t="s">
        <v>195</v>
      </c>
      <c r="C29">
        <v>1.5</v>
      </c>
      <c r="F29" t="str">
        <f t="shared" si="0"/>
        <v>KFC</v>
      </c>
      <c r="G29" s="9">
        <v>39</v>
      </c>
      <c r="H29" s="10">
        <v>1.4285714285714286</v>
      </c>
      <c r="I29" s="9">
        <v>27</v>
      </c>
      <c r="J29" s="11">
        <v>0.77400000000000002</v>
      </c>
    </row>
    <row r="30" spans="1:10" x14ac:dyDescent="0.3">
      <c r="A30">
        <v>29</v>
      </c>
      <c r="B30" t="s">
        <v>434</v>
      </c>
      <c r="C30">
        <v>1</v>
      </c>
      <c r="F30" t="str">
        <f t="shared" si="0"/>
        <v>Restaurante Versalles</v>
      </c>
      <c r="G30" s="9">
        <v>103</v>
      </c>
      <c r="H30" s="10">
        <v>1.4285714285714286</v>
      </c>
      <c r="I30" s="9">
        <v>27</v>
      </c>
      <c r="J30" s="11">
        <v>0.77400000000000002</v>
      </c>
    </row>
    <row r="31" spans="1:10" x14ac:dyDescent="0.3">
      <c r="A31">
        <v>30</v>
      </c>
      <c r="B31" t="s">
        <v>427</v>
      </c>
      <c r="C31">
        <v>1.48</v>
      </c>
      <c r="F31" t="str">
        <f t="shared" si="0"/>
        <v>Gordas de morales</v>
      </c>
      <c r="G31" s="9">
        <v>33</v>
      </c>
      <c r="H31" s="10">
        <v>1.4166666666666667</v>
      </c>
      <c r="I31" s="9">
        <v>30</v>
      </c>
      <c r="J31" s="11">
        <v>0.76600000000000001</v>
      </c>
    </row>
    <row r="32" spans="1:10" x14ac:dyDescent="0.3">
      <c r="A32">
        <v>31</v>
      </c>
      <c r="B32" t="s">
        <v>379</v>
      </c>
      <c r="C32">
        <v>2</v>
      </c>
      <c r="F32" t="str">
        <f t="shared" si="0"/>
        <v>carnitas mata calle Emilio Portes Gil</v>
      </c>
      <c r="G32" s="9">
        <v>11</v>
      </c>
      <c r="H32" s="10">
        <v>1.4</v>
      </c>
      <c r="I32" s="9">
        <v>31</v>
      </c>
      <c r="J32" s="11">
        <v>0.74099999999999999</v>
      </c>
    </row>
    <row r="33" spans="1:10" x14ac:dyDescent="0.3">
      <c r="A33">
        <v>32</v>
      </c>
      <c r="B33" t="s">
        <v>187</v>
      </c>
      <c r="C33">
        <v>1.75</v>
      </c>
      <c r="F33" t="str">
        <f t="shared" si="0"/>
        <v>Chaires</v>
      </c>
      <c r="G33" s="9">
        <v>15</v>
      </c>
      <c r="H33" s="10">
        <v>1.4</v>
      </c>
      <c r="I33" s="9">
        <v>31</v>
      </c>
      <c r="J33" s="11">
        <v>0.74099999999999999</v>
      </c>
    </row>
    <row r="34" spans="1:10" x14ac:dyDescent="0.3">
      <c r="A34">
        <v>33</v>
      </c>
      <c r="B34" t="s">
        <v>370</v>
      </c>
      <c r="C34">
        <v>1.4166666666666667</v>
      </c>
      <c r="F34" t="str">
        <f t="shared" si="0"/>
        <v>el lechon potosino</v>
      </c>
      <c r="G34" s="9">
        <v>26</v>
      </c>
      <c r="H34" s="10">
        <v>1.4</v>
      </c>
      <c r="I34" s="9">
        <v>31</v>
      </c>
      <c r="J34" s="11">
        <v>0.74099999999999999</v>
      </c>
    </row>
    <row r="35" spans="1:10" x14ac:dyDescent="0.3">
      <c r="A35">
        <v>34</v>
      </c>
      <c r="B35" t="s">
        <v>252</v>
      </c>
      <c r="C35">
        <v>1</v>
      </c>
      <c r="F35" t="str">
        <f t="shared" si="0"/>
        <v>La Posada del Virrey</v>
      </c>
      <c r="G35" s="9">
        <v>49</v>
      </c>
      <c r="H35" s="10">
        <v>1.3888888888888888</v>
      </c>
      <c r="I35" s="9">
        <v>34</v>
      </c>
      <c r="J35" s="11">
        <v>0.73299999999999998</v>
      </c>
    </row>
    <row r="36" spans="1:10" x14ac:dyDescent="0.3">
      <c r="A36">
        <v>35</v>
      </c>
      <c r="B36" t="s">
        <v>177</v>
      </c>
      <c r="C36">
        <v>1.1000000000000001</v>
      </c>
      <c r="F36" t="str">
        <f t="shared" si="0"/>
        <v>la Cantina</v>
      </c>
      <c r="G36" s="9">
        <v>42</v>
      </c>
      <c r="H36" s="10">
        <v>1.3636363636363635</v>
      </c>
      <c r="I36" s="9">
        <v>35</v>
      </c>
      <c r="J36" s="11">
        <v>0.72499999999999998</v>
      </c>
    </row>
    <row r="37" spans="1:10" x14ac:dyDescent="0.3">
      <c r="A37">
        <v>36</v>
      </c>
      <c r="B37" t="s">
        <v>515</v>
      </c>
      <c r="C37">
        <v>1</v>
      </c>
      <c r="F37" t="str">
        <f t="shared" si="0"/>
        <v>Los Vikingos</v>
      </c>
      <c r="G37" s="9">
        <v>55</v>
      </c>
      <c r="H37" s="10">
        <v>1.3333333333333333</v>
      </c>
      <c r="I37" s="9">
        <v>36</v>
      </c>
      <c r="J37" s="11">
        <v>0.67700000000000005</v>
      </c>
    </row>
    <row r="38" spans="1:10" x14ac:dyDescent="0.3">
      <c r="A38">
        <v>37</v>
      </c>
      <c r="B38" t="s">
        <v>455</v>
      </c>
      <c r="C38">
        <v>0.6</v>
      </c>
      <c r="F38" t="str">
        <f t="shared" si="0"/>
        <v>Restaurant Bar Coty y Pablo</v>
      </c>
      <c r="G38" s="9">
        <v>73</v>
      </c>
      <c r="H38" s="10">
        <v>1.3333333333333333</v>
      </c>
      <c r="I38" s="9">
        <v>36</v>
      </c>
      <c r="J38" s="11">
        <v>0.67700000000000005</v>
      </c>
    </row>
    <row r="39" spans="1:10" x14ac:dyDescent="0.3">
      <c r="A39">
        <v>38</v>
      </c>
      <c r="B39" t="s">
        <v>256</v>
      </c>
      <c r="C39">
        <v>0.8</v>
      </c>
      <c r="F39" t="str">
        <f t="shared" si="0"/>
        <v>Sirlone</v>
      </c>
      <c r="G39" s="9">
        <v>111</v>
      </c>
      <c r="H39" s="10">
        <v>1.3333333333333333</v>
      </c>
      <c r="I39" s="9">
        <v>36</v>
      </c>
      <c r="J39" s="11">
        <v>0.67700000000000005</v>
      </c>
    </row>
    <row r="40" spans="1:10" x14ac:dyDescent="0.3">
      <c r="A40">
        <v>39</v>
      </c>
      <c r="B40" t="s">
        <v>253</v>
      </c>
      <c r="C40">
        <v>1.4285714285714286</v>
      </c>
      <c r="F40" t="str">
        <f t="shared" si="0"/>
        <v>Subway</v>
      </c>
      <c r="G40" s="9">
        <v>112</v>
      </c>
      <c r="H40" s="10">
        <v>1.3333333333333333</v>
      </c>
      <c r="I40" s="9">
        <v>36</v>
      </c>
      <c r="J40" s="11">
        <v>0.67700000000000005</v>
      </c>
    </row>
    <row r="41" spans="1:10" x14ac:dyDescent="0.3">
      <c r="A41">
        <v>40</v>
      </c>
      <c r="B41" t="s">
        <v>154</v>
      </c>
      <c r="C41">
        <v>1.6</v>
      </c>
      <c r="F41" t="str">
        <f t="shared" si="0"/>
        <v>tortas hawai</v>
      </c>
      <c r="G41" s="9">
        <v>121</v>
      </c>
      <c r="H41" s="10">
        <v>1.3333333333333333</v>
      </c>
      <c r="I41" s="9">
        <v>36</v>
      </c>
      <c r="J41" s="11">
        <v>0.67700000000000005</v>
      </c>
    </row>
    <row r="42" spans="1:10" x14ac:dyDescent="0.3">
      <c r="A42">
        <v>41</v>
      </c>
      <c r="B42" t="s">
        <v>248</v>
      </c>
      <c r="C42">
        <v>1.1764705882352942</v>
      </c>
      <c r="F42" t="str">
        <f t="shared" si="0"/>
        <v>Tortas Locas Hipocampo</v>
      </c>
      <c r="G42" s="9">
        <v>122</v>
      </c>
      <c r="H42" s="10">
        <v>1.3333333333333333</v>
      </c>
      <c r="I42" s="9">
        <v>36</v>
      </c>
      <c r="J42" s="11">
        <v>0.67700000000000005</v>
      </c>
    </row>
    <row r="43" spans="1:10" x14ac:dyDescent="0.3">
      <c r="A43">
        <v>42</v>
      </c>
      <c r="B43" t="s">
        <v>387</v>
      </c>
      <c r="C43">
        <v>1.3636363636363635</v>
      </c>
      <c r="F43" t="str">
        <f t="shared" si="0"/>
        <v>Restaurante Pueblo Bonito</v>
      </c>
      <c r="G43" s="9">
        <v>101</v>
      </c>
      <c r="H43" s="10">
        <v>1.3076923076923077</v>
      </c>
      <c r="I43" s="9">
        <v>42</v>
      </c>
      <c r="J43" s="11">
        <v>0.66900000000000004</v>
      </c>
    </row>
    <row r="44" spans="1:10" x14ac:dyDescent="0.3">
      <c r="A44">
        <v>43</v>
      </c>
      <c r="B44" t="s">
        <v>236</v>
      </c>
      <c r="C44">
        <v>1.28</v>
      </c>
      <c r="F44" t="str">
        <f t="shared" si="0"/>
        <v>Little Cesarz</v>
      </c>
      <c r="G44" s="9">
        <v>51</v>
      </c>
      <c r="H44" s="10">
        <v>1.3</v>
      </c>
      <c r="I44" s="9">
        <v>43</v>
      </c>
      <c r="J44" s="11">
        <v>0.66100000000000003</v>
      </c>
    </row>
    <row r="45" spans="1:10" x14ac:dyDescent="0.3">
      <c r="A45">
        <v>44</v>
      </c>
      <c r="B45" t="s">
        <v>381</v>
      </c>
      <c r="C45">
        <v>1.7142857142857142</v>
      </c>
      <c r="F45" t="str">
        <f t="shared" si="0"/>
        <v>puesto de tacos</v>
      </c>
      <c r="G45" s="9">
        <v>71</v>
      </c>
      <c r="H45" s="10">
        <v>1.28125</v>
      </c>
      <c r="I45" s="9">
        <v>44</v>
      </c>
      <c r="J45" s="11">
        <v>0.65300000000000002</v>
      </c>
    </row>
    <row r="46" spans="1:10" x14ac:dyDescent="0.3">
      <c r="A46">
        <v>45</v>
      </c>
      <c r="B46" t="s">
        <v>371</v>
      </c>
      <c r="C46">
        <v>1.1428571428571428</v>
      </c>
      <c r="F46" t="str">
        <f t="shared" si="0"/>
        <v>La Cantina Restaurante</v>
      </c>
      <c r="G46" s="9">
        <v>43</v>
      </c>
      <c r="H46" s="10">
        <v>1.28</v>
      </c>
      <c r="I46" s="9">
        <v>45</v>
      </c>
      <c r="J46" s="11">
        <v>0.64500000000000002</v>
      </c>
    </row>
    <row r="47" spans="1:10" x14ac:dyDescent="0.3">
      <c r="A47">
        <v>46</v>
      </c>
      <c r="B47" t="s">
        <v>377</v>
      </c>
      <c r="C47">
        <v>1.125</v>
      </c>
      <c r="F47" t="str">
        <f t="shared" si="0"/>
        <v>Restaurante El Reyecito</v>
      </c>
      <c r="G47" s="9">
        <v>94</v>
      </c>
      <c r="H47" s="10">
        <v>1.2727272727272727</v>
      </c>
      <c r="I47" s="9">
        <v>46</v>
      </c>
      <c r="J47" s="11">
        <v>0.63700000000000001</v>
      </c>
    </row>
    <row r="48" spans="1:10" x14ac:dyDescent="0.3">
      <c r="A48">
        <v>47</v>
      </c>
      <c r="B48" t="s">
        <v>411</v>
      </c>
      <c r="C48">
        <v>1</v>
      </c>
      <c r="F48" t="str">
        <f t="shared" si="0"/>
        <v>El Herradero Restaurante and Bar</v>
      </c>
      <c r="G48" s="9">
        <v>25</v>
      </c>
      <c r="H48" s="10">
        <v>1.2666666666666666</v>
      </c>
      <c r="I48" s="9">
        <v>47</v>
      </c>
      <c r="J48" s="11">
        <v>0.629</v>
      </c>
    </row>
    <row r="49" spans="1:10" x14ac:dyDescent="0.3">
      <c r="A49">
        <v>48</v>
      </c>
      <c r="B49" t="s">
        <v>532</v>
      </c>
      <c r="C49">
        <v>1.25</v>
      </c>
      <c r="F49" t="str">
        <f t="shared" si="0"/>
        <v>churchs</v>
      </c>
      <c r="G49" s="9">
        <v>17</v>
      </c>
      <c r="H49" s="10">
        <v>1.25</v>
      </c>
      <c r="I49" s="9">
        <v>48</v>
      </c>
      <c r="J49" s="11">
        <v>0.54800000000000004</v>
      </c>
    </row>
    <row r="50" spans="1:10" x14ac:dyDescent="0.3">
      <c r="A50">
        <v>49</v>
      </c>
      <c r="B50" t="s">
        <v>413</v>
      </c>
      <c r="C50">
        <v>1.3888888888888888</v>
      </c>
      <c r="F50" t="str">
        <f t="shared" si="0"/>
        <v>la perica hamburguesa</v>
      </c>
      <c r="G50" s="9">
        <v>48</v>
      </c>
      <c r="H50" s="10">
        <v>1.25</v>
      </c>
      <c r="I50" s="9">
        <v>48</v>
      </c>
      <c r="J50" s="11">
        <v>0.54800000000000004</v>
      </c>
    </row>
    <row r="51" spans="1:10" x14ac:dyDescent="0.3">
      <c r="A51">
        <v>50</v>
      </c>
      <c r="B51" t="s">
        <v>205</v>
      </c>
      <c r="C51">
        <v>1.5333333333333334</v>
      </c>
      <c r="F51" t="str">
        <f t="shared" si="0"/>
        <v>little pizza Emilio Portes Gil</v>
      </c>
      <c r="G51" s="9">
        <v>52</v>
      </c>
      <c r="H51" s="10">
        <v>1.25</v>
      </c>
      <c r="I51" s="9">
        <v>48</v>
      </c>
      <c r="J51" s="11">
        <v>0.54800000000000004</v>
      </c>
    </row>
    <row r="52" spans="1:10" x14ac:dyDescent="0.3">
      <c r="A52">
        <v>51</v>
      </c>
      <c r="B52" t="s">
        <v>179</v>
      </c>
      <c r="C52">
        <v>1.3</v>
      </c>
      <c r="F52" t="str">
        <f t="shared" si="0"/>
        <v>Restaurant de Mariscos de Picon</v>
      </c>
      <c r="G52" s="9">
        <v>75</v>
      </c>
      <c r="H52" s="10">
        <v>1.25</v>
      </c>
      <c r="I52" s="9">
        <v>48</v>
      </c>
      <c r="J52" s="11">
        <v>0.54800000000000004</v>
      </c>
    </row>
    <row r="53" spans="1:10" x14ac:dyDescent="0.3">
      <c r="A53">
        <v>52</v>
      </c>
      <c r="B53" t="s">
        <v>523</v>
      </c>
      <c r="C53">
        <v>1.25</v>
      </c>
      <c r="F53" t="str">
        <f t="shared" si="0"/>
        <v>Restaurant los Pinos</v>
      </c>
      <c r="G53" s="9">
        <v>81</v>
      </c>
      <c r="H53" s="10">
        <v>1.25</v>
      </c>
      <c r="I53" s="9">
        <v>48</v>
      </c>
      <c r="J53" s="11">
        <v>0.54800000000000004</v>
      </c>
    </row>
    <row r="54" spans="1:10" x14ac:dyDescent="0.3">
      <c r="A54">
        <v>53</v>
      </c>
      <c r="B54" t="s">
        <v>213</v>
      </c>
      <c r="C54">
        <v>1.75</v>
      </c>
      <c r="F54" t="str">
        <f t="shared" si="0"/>
        <v>Restaurant Oriental Express</v>
      </c>
      <c r="G54" s="9">
        <v>82</v>
      </c>
      <c r="H54" s="10">
        <v>1.25</v>
      </c>
      <c r="I54" s="9">
        <v>48</v>
      </c>
      <c r="J54" s="11">
        <v>0.54800000000000004</v>
      </c>
    </row>
    <row r="55" spans="1:10" x14ac:dyDescent="0.3">
      <c r="A55">
        <v>54</v>
      </c>
      <c r="B55" t="s">
        <v>397</v>
      </c>
      <c r="C55">
        <v>1</v>
      </c>
      <c r="F55" t="str">
        <f t="shared" si="0"/>
        <v>Restaurant Wu Zhuo Yi</v>
      </c>
      <c r="G55" s="9">
        <v>85</v>
      </c>
      <c r="H55" s="10">
        <v>1.25</v>
      </c>
      <c r="I55" s="9">
        <v>48</v>
      </c>
      <c r="J55" s="11">
        <v>0.54800000000000004</v>
      </c>
    </row>
    <row r="56" spans="1:10" x14ac:dyDescent="0.3">
      <c r="A56">
        <v>55</v>
      </c>
      <c r="B56" t="s">
        <v>204</v>
      </c>
      <c r="C56">
        <v>1.3333333333333333</v>
      </c>
      <c r="F56" t="str">
        <f t="shared" si="0"/>
        <v>Restaurante Alhondiga</v>
      </c>
      <c r="G56" s="9">
        <v>87</v>
      </c>
      <c r="H56" s="10">
        <v>1.25</v>
      </c>
      <c r="I56" s="9">
        <v>48</v>
      </c>
      <c r="J56" s="11">
        <v>0.54800000000000004</v>
      </c>
    </row>
    <row r="57" spans="1:10" x14ac:dyDescent="0.3">
      <c r="A57">
        <v>56</v>
      </c>
      <c r="B57" t="s">
        <v>244</v>
      </c>
      <c r="C57">
        <v>1.1764705882352942</v>
      </c>
      <c r="F57" t="str">
        <f t="shared" si="0"/>
        <v>Restaurante la Estrella de Dima</v>
      </c>
      <c r="G57" s="9">
        <v>97</v>
      </c>
      <c r="H57" s="10">
        <v>1.25</v>
      </c>
      <c r="I57" s="9">
        <v>48</v>
      </c>
      <c r="J57" s="11">
        <v>0.54800000000000004</v>
      </c>
    </row>
    <row r="58" spans="1:10" x14ac:dyDescent="0.3">
      <c r="A58">
        <v>57</v>
      </c>
      <c r="B58" t="s">
        <v>200</v>
      </c>
      <c r="C58">
        <v>1.6923076923076923</v>
      </c>
      <c r="F58" t="str">
        <f t="shared" si="0"/>
        <v>Sushi Itto</v>
      </c>
      <c r="G58" s="9">
        <v>113</v>
      </c>
      <c r="H58" s="10">
        <v>1.25</v>
      </c>
      <c r="I58" s="9">
        <v>48</v>
      </c>
      <c r="J58" s="11">
        <v>0.54800000000000004</v>
      </c>
    </row>
    <row r="59" spans="1:10" x14ac:dyDescent="0.3">
      <c r="A59">
        <v>58</v>
      </c>
      <c r="B59" t="s">
        <v>189</v>
      </c>
      <c r="C59">
        <v>1.6</v>
      </c>
      <c r="F59" t="str">
        <f t="shared" si="0"/>
        <v>Restaurante El Cielo Potosino</v>
      </c>
      <c r="G59" s="9">
        <v>93</v>
      </c>
      <c r="H59" s="10">
        <v>1.2380952380952381</v>
      </c>
      <c r="I59" s="9">
        <v>58</v>
      </c>
      <c r="J59" s="11">
        <v>0.54</v>
      </c>
    </row>
    <row r="60" spans="1:10" x14ac:dyDescent="0.3">
      <c r="A60">
        <v>59</v>
      </c>
      <c r="B60" t="s">
        <v>486</v>
      </c>
      <c r="C60">
        <v>1</v>
      </c>
      <c r="F60" t="str">
        <f t="shared" si="0"/>
        <v>crudalia</v>
      </c>
      <c r="G60" s="9">
        <v>18</v>
      </c>
      <c r="H60" s="10">
        <v>1.2352941176470589</v>
      </c>
      <c r="I60" s="9">
        <v>59</v>
      </c>
      <c r="J60" s="11">
        <v>0.53200000000000003</v>
      </c>
    </row>
    <row r="61" spans="1:10" x14ac:dyDescent="0.3">
      <c r="A61">
        <v>60</v>
      </c>
      <c r="B61" t="s">
        <v>182</v>
      </c>
      <c r="C61">
        <v>0.8</v>
      </c>
      <c r="F61" t="str">
        <f t="shared" si="0"/>
        <v>Restaurant la Chalita</v>
      </c>
      <c r="G61" s="9">
        <v>78</v>
      </c>
      <c r="H61" s="10">
        <v>1.2083333333333333</v>
      </c>
      <c r="I61" s="9">
        <v>60</v>
      </c>
      <c r="J61" s="11">
        <v>0.52400000000000002</v>
      </c>
    </row>
    <row r="62" spans="1:10" x14ac:dyDescent="0.3">
      <c r="A62">
        <v>61</v>
      </c>
      <c r="B62" t="s">
        <v>194</v>
      </c>
      <c r="C62">
        <v>2</v>
      </c>
      <c r="F62" t="str">
        <f t="shared" si="0"/>
        <v>El Club</v>
      </c>
      <c r="G62" s="9">
        <v>23</v>
      </c>
      <c r="H62" s="10">
        <v>1.1818181818181819</v>
      </c>
      <c r="I62" s="9">
        <v>61</v>
      </c>
      <c r="J62" s="11">
        <v>0.50800000000000001</v>
      </c>
    </row>
    <row r="63" spans="1:10" x14ac:dyDescent="0.3">
      <c r="A63">
        <v>62</v>
      </c>
      <c r="B63" t="s">
        <v>217</v>
      </c>
      <c r="C63">
        <v>0.66666666666666663</v>
      </c>
      <c r="F63" t="str">
        <f t="shared" si="0"/>
        <v>Potzocalli</v>
      </c>
      <c r="G63" s="9">
        <v>68</v>
      </c>
      <c r="H63" s="10">
        <v>1.1818181818181819</v>
      </c>
      <c r="I63" s="9">
        <v>61</v>
      </c>
      <c r="J63" s="11">
        <v>0.50800000000000001</v>
      </c>
    </row>
    <row r="64" spans="1:10" x14ac:dyDescent="0.3">
      <c r="A64">
        <v>63</v>
      </c>
      <c r="B64" t="s">
        <v>521</v>
      </c>
      <c r="C64">
        <v>1.1666666666666667</v>
      </c>
      <c r="F64" t="str">
        <f t="shared" si="0"/>
        <v>Cafeteria y Restaurant El Pacifico</v>
      </c>
      <c r="G64" s="9">
        <v>8</v>
      </c>
      <c r="H64" s="10">
        <v>1.1785714285714286</v>
      </c>
      <c r="I64" s="9">
        <v>63</v>
      </c>
      <c r="J64" s="11">
        <v>0.5</v>
      </c>
    </row>
    <row r="65" spans="1:10" x14ac:dyDescent="0.3">
      <c r="A65">
        <v>64</v>
      </c>
      <c r="B65" t="s">
        <v>216</v>
      </c>
      <c r="C65">
        <v>1</v>
      </c>
      <c r="F65" t="str">
        <f t="shared" si="0"/>
        <v>Koye Sushi</v>
      </c>
      <c r="G65" s="9">
        <v>41</v>
      </c>
      <c r="H65" s="10">
        <v>1.1764705882352942</v>
      </c>
      <c r="I65" s="9">
        <v>64</v>
      </c>
      <c r="J65" s="11">
        <v>0.48299999999999998</v>
      </c>
    </row>
    <row r="66" spans="1:10" x14ac:dyDescent="0.3">
      <c r="A66">
        <v>65</v>
      </c>
      <c r="B66" t="s">
        <v>460</v>
      </c>
      <c r="C66">
        <v>0.88888888888888884</v>
      </c>
      <c r="F66" t="str">
        <f t="shared" si="0"/>
        <v>Luna Cafe</v>
      </c>
      <c r="G66" s="9">
        <v>56</v>
      </c>
      <c r="H66" s="10">
        <v>1.1764705882352942</v>
      </c>
      <c r="I66" s="9">
        <v>64</v>
      </c>
      <c r="J66" s="11">
        <v>0.48299999999999998</v>
      </c>
    </row>
    <row r="67" spans="1:10" x14ac:dyDescent="0.3">
      <c r="A67">
        <v>66</v>
      </c>
      <c r="B67" t="s">
        <v>261</v>
      </c>
      <c r="C67">
        <v>0.91666666666666663</v>
      </c>
      <c r="F67" t="str">
        <f t="shared" ref="F67:F126" si="2">VLOOKUP(G67,$A$1:$C$126,2)</f>
        <v>carnitas_mata</v>
      </c>
      <c r="G67" s="9">
        <v>12</v>
      </c>
      <c r="H67" s="10">
        <v>1.1666666666666667</v>
      </c>
      <c r="I67" s="9">
        <v>66</v>
      </c>
      <c r="J67" s="11">
        <v>0.435</v>
      </c>
    </row>
    <row r="68" spans="1:10" x14ac:dyDescent="0.3">
      <c r="A68">
        <v>67</v>
      </c>
      <c r="B68" t="s">
        <v>512</v>
      </c>
      <c r="C68">
        <v>0.6</v>
      </c>
      <c r="F68" t="str">
        <f t="shared" si="2"/>
        <v>dairy queen</v>
      </c>
      <c r="G68" s="9">
        <v>19</v>
      </c>
      <c r="H68" s="10">
        <v>1.1666666666666667</v>
      </c>
      <c r="I68" s="9">
        <v>66</v>
      </c>
      <c r="J68" s="11">
        <v>0.435</v>
      </c>
    </row>
    <row r="69" spans="1:10" x14ac:dyDescent="0.3">
      <c r="A69">
        <v>68</v>
      </c>
      <c r="B69" t="s">
        <v>242</v>
      </c>
      <c r="C69">
        <v>1.1818181818181819</v>
      </c>
      <c r="F69" t="str">
        <f t="shared" si="2"/>
        <v>Dominos Pizza</v>
      </c>
      <c r="G69" s="9">
        <v>20</v>
      </c>
      <c r="H69" s="10">
        <v>1.1666666666666667</v>
      </c>
      <c r="I69" s="9">
        <v>66</v>
      </c>
      <c r="J69" s="11">
        <v>0.435</v>
      </c>
    </row>
    <row r="70" spans="1:10" x14ac:dyDescent="0.3">
      <c r="A70">
        <v>69</v>
      </c>
      <c r="B70" t="s">
        <v>238</v>
      </c>
      <c r="C70">
        <v>1.5833333333333333</v>
      </c>
      <c r="F70" t="str">
        <f t="shared" si="2"/>
        <v>don burguers</v>
      </c>
      <c r="G70" s="9">
        <v>21</v>
      </c>
      <c r="H70" s="10">
        <v>1.1666666666666667</v>
      </c>
      <c r="I70" s="9">
        <v>66</v>
      </c>
      <c r="J70" s="11">
        <v>0.435</v>
      </c>
    </row>
    <row r="71" spans="1:10" x14ac:dyDescent="0.3">
      <c r="A71">
        <v>70</v>
      </c>
      <c r="B71" t="s">
        <v>508</v>
      </c>
      <c r="C71">
        <v>0.5</v>
      </c>
      <c r="F71" t="str">
        <f t="shared" si="2"/>
        <v>palomo tec</v>
      </c>
      <c r="G71" s="9">
        <v>63</v>
      </c>
      <c r="H71" s="10">
        <v>1.1666666666666667</v>
      </c>
      <c r="I71" s="9">
        <v>66</v>
      </c>
      <c r="J71" s="11">
        <v>0.435</v>
      </c>
    </row>
    <row r="72" spans="1:10" x14ac:dyDescent="0.3">
      <c r="A72">
        <v>71</v>
      </c>
      <c r="B72" t="s">
        <v>417</v>
      </c>
      <c r="C72">
        <v>1.28125</v>
      </c>
      <c r="F72" t="str">
        <f t="shared" si="2"/>
        <v>Restaurant Familiar El Chino</v>
      </c>
      <c r="G72" s="9">
        <v>77</v>
      </c>
      <c r="H72" s="10">
        <v>1.1666666666666667</v>
      </c>
      <c r="I72" s="9">
        <v>66</v>
      </c>
      <c r="J72" s="11">
        <v>0.435</v>
      </c>
    </row>
    <row r="73" spans="1:10" x14ac:dyDescent="0.3">
      <c r="A73">
        <v>72</v>
      </c>
      <c r="B73" t="s">
        <v>484</v>
      </c>
      <c r="C73">
        <v>1</v>
      </c>
      <c r="F73" t="str">
        <f t="shared" si="2"/>
        <v>La Estrella de Dimas</v>
      </c>
      <c r="G73" s="9">
        <v>45</v>
      </c>
      <c r="H73" s="10">
        <v>1.1428571428571428</v>
      </c>
      <c r="I73" s="9">
        <v>72</v>
      </c>
      <c r="J73" s="11">
        <v>0.42699999999999999</v>
      </c>
    </row>
    <row r="74" spans="1:10" x14ac:dyDescent="0.3">
      <c r="A74">
        <v>73</v>
      </c>
      <c r="B74" t="s">
        <v>526</v>
      </c>
      <c r="C74">
        <v>1.3333333333333333</v>
      </c>
      <c r="F74" t="str">
        <f t="shared" si="2"/>
        <v>Restaurante Marisco Sam</v>
      </c>
      <c r="G74" s="9">
        <v>100</v>
      </c>
      <c r="H74" s="10">
        <v>1.1363636363636365</v>
      </c>
      <c r="I74" s="9">
        <v>73</v>
      </c>
      <c r="J74" s="11">
        <v>0.41899999999999998</v>
      </c>
    </row>
    <row r="75" spans="1:10" x14ac:dyDescent="0.3">
      <c r="A75">
        <v>74</v>
      </c>
      <c r="B75" t="s">
        <v>407</v>
      </c>
      <c r="C75">
        <v>1.6666666666666667</v>
      </c>
      <c r="F75" t="str">
        <f t="shared" si="2"/>
        <v>La Fontana Pizza Restaurante and Cafe</v>
      </c>
      <c r="G75" s="9">
        <v>46</v>
      </c>
      <c r="H75" s="10">
        <v>1.125</v>
      </c>
      <c r="I75" s="9">
        <v>74</v>
      </c>
      <c r="J75" s="11">
        <v>0.40300000000000002</v>
      </c>
    </row>
    <row r="76" spans="1:10" x14ac:dyDescent="0.3">
      <c r="A76">
        <v>75</v>
      </c>
      <c r="B76" t="s">
        <v>437</v>
      </c>
      <c r="C76">
        <v>1.25</v>
      </c>
      <c r="F76" t="str">
        <f t="shared" si="2"/>
        <v>shi ro ie</v>
      </c>
      <c r="G76" s="9">
        <v>109</v>
      </c>
      <c r="H76" s="10">
        <v>1.125</v>
      </c>
      <c r="I76" s="9">
        <v>74</v>
      </c>
      <c r="J76" s="11">
        <v>0.40300000000000002</v>
      </c>
    </row>
    <row r="77" spans="1:10" x14ac:dyDescent="0.3">
      <c r="A77">
        <v>76</v>
      </c>
      <c r="B77" t="s">
        <v>446</v>
      </c>
      <c r="C77">
        <v>0.75</v>
      </c>
      <c r="F77" t="str">
        <f t="shared" si="2"/>
        <v>El angel Restaurante</v>
      </c>
      <c r="G77" s="9">
        <v>22</v>
      </c>
      <c r="H77" s="10">
        <v>1.1111111111111112</v>
      </c>
      <c r="I77" s="9">
        <v>76</v>
      </c>
      <c r="J77" s="11">
        <v>0.38700000000000001</v>
      </c>
    </row>
    <row r="78" spans="1:10" x14ac:dyDescent="0.3">
      <c r="A78">
        <v>77</v>
      </c>
      <c r="B78" t="s">
        <v>215</v>
      </c>
      <c r="C78">
        <v>1.1666666666666667</v>
      </c>
      <c r="F78" t="str">
        <f t="shared" si="2"/>
        <v>Restaurante Tiberius</v>
      </c>
      <c r="G78" s="9">
        <v>102</v>
      </c>
      <c r="H78" s="10">
        <v>1.1111111111111112</v>
      </c>
      <c r="I78" s="9">
        <v>76</v>
      </c>
      <c r="J78" s="11">
        <v>0.38700000000000001</v>
      </c>
    </row>
    <row r="79" spans="1:10" x14ac:dyDescent="0.3">
      <c r="A79">
        <v>78</v>
      </c>
      <c r="B79" t="s">
        <v>429</v>
      </c>
      <c r="C79">
        <v>1.2083333333333333</v>
      </c>
      <c r="F79" t="str">
        <f t="shared" si="2"/>
        <v>Gorditas Dona Tota</v>
      </c>
      <c r="G79" s="9">
        <v>35</v>
      </c>
      <c r="H79" s="10">
        <v>1.1000000000000001</v>
      </c>
      <c r="I79" s="9">
        <v>78</v>
      </c>
      <c r="J79" s="11">
        <v>0.37</v>
      </c>
    </row>
    <row r="80" spans="1:10" x14ac:dyDescent="0.3">
      <c r="A80">
        <v>79</v>
      </c>
      <c r="B80" t="s">
        <v>214</v>
      </c>
      <c r="C80">
        <v>2</v>
      </c>
      <c r="F80" t="str">
        <f t="shared" si="2"/>
        <v>Restaurante Casa de las Flores</v>
      </c>
      <c r="G80" s="9">
        <v>90</v>
      </c>
      <c r="H80" s="10">
        <v>1.1000000000000001</v>
      </c>
      <c r="I80" s="9">
        <v>78</v>
      </c>
      <c r="J80" s="11">
        <v>0.37</v>
      </c>
    </row>
    <row r="81" spans="1:10" x14ac:dyDescent="0.3">
      <c r="A81">
        <v>80</v>
      </c>
      <c r="B81" t="s">
        <v>452</v>
      </c>
      <c r="C81">
        <v>0.25</v>
      </c>
      <c r="F81" t="str">
        <f t="shared" si="2"/>
        <v>VIPS</v>
      </c>
      <c r="G81" s="9">
        <v>125</v>
      </c>
      <c r="H81" s="10">
        <v>1.0833333333333333</v>
      </c>
      <c r="I81" s="9">
        <v>80</v>
      </c>
      <c r="J81" s="11">
        <v>0.36199999999999999</v>
      </c>
    </row>
    <row r="82" spans="1:10" x14ac:dyDescent="0.3">
      <c r="A82">
        <v>81</v>
      </c>
      <c r="B82" t="s">
        <v>490</v>
      </c>
      <c r="C82">
        <v>1.25</v>
      </c>
      <c r="F82" t="str">
        <f t="shared" si="2"/>
        <v>Arrachela Grill</v>
      </c>
      <c r="G82" s="9">
        <v>2</v>
      </c>
      <c r="H82" s="10">
        <v>1</v>
      </c>
      <c r="I82" s="9">
        <v>81</v>
      </c>
      <c r="J82" s="11">
        <v>0.20899999999999999</v>
      </c>
    </row>
    <row r="83" spans="1:10" x14ac:dyDescent="0.3">
      <c r="A83">
        <v>82</v>
      </c>
      <c r="B83" t="s">
        <v>227</v>
      </c>
      <c r="C83">
        <v>1.25</v>
      </c>
      <c r="F83" t="str">
        <f t="shared" si="2"/>
        <v>Cafe Chaires</v>
      </c>
      <c r="G83" s="9">
        <v>5</v>
      </c>
      <c r="H83" s="10">
        <v>1</v>
      </c>
      <c r="I83" s="9">
        <v>81</v>
      </c>
      <c r="J83" s="11">
        <v>0.20899999999999999</v>
      </c>
    </row>
    <row r="84" spans="1:10" x14ac:dyDescent="0.3">
      <c r="A84">
        <v>83</v>
      </c>
      <c r="B84" t="s">
        <v>240</v>
      </c>
      <c r="C84">
        <v>0.875</v>
      </c>
      <c r="F84" t="str">
        <f t="shared" si="2"/>
        <v>Cafeteria cenidet</v>
      </c>
      <c r="G84" s="9">
        <v>7</v>
      </c>
      <c r="H84" s="10">
        <v>1</v>
      </c>
      <c r="I84" s="9">
        <v>81</v>
      </c>
      <c r="J84" s="11">
        <v>0.20899999999999999</v>
      </c>
    </row>
    <row r="85" spans="1:10" x14ac:dyDescent="0.3">
      <c r="A85">
        <v>84</v>
      </c>
      <c r="B85" t="s">
        <v>191</v>
      </c>
      <c r="C85">
        <v>1</v>
      </c>
      <c r="F85" t="str">
        <f t="shared" si="2"/>
        <v>Chilis Cuernavaca</v>
      </c>
      <c r="G85" s="9">
        <v>16</v>
      </c>
      <c r="H85" s="10">
        <v>1</v>
      </c>
      <c r="I85" s="9">
        <v>81</v>
      </c>
      <c r="J85" s="11">
        <v>0.20899999999999999</v>
      </c>
    </row>
    <row r="86" spans="1:10" x14ac:dyDescent="0.3">
      <c r="A86">
        <v>85</v>
      </c>
      <c r="B86" t="s">
        <v>221</v>
      </c>
      <c r="C86">
        <v>1.25</v>
      </c>
      <c r="F86" t="str">
        <f t="shared" si="2"/>
        <v>el pueblito</v>
      </c>
      <c r="G86" s="9">
        <v>29</v>
      </c>
      <c r="H86" s="10">
        <v>1</v>
      </c>
      <c r="I86" s="9">
        <v>81</v>
      </c>
      <c r="J86" s="11">
        <v>0.20899999999999999</v>
      </c>
    </row>
    <row r="87" spans="1:10" x14ac:dyDescent="0.3">
      <c r="A87">
        <v>86</v>
      </c>
      <c r="B87" t="s">
        <v>243</v>
      </c>
      <c r="C87">
        <v>0.875</v>
      </c>
      <c r="F87" t="str">
        <f t="shared" si="2"/>
        <v>Gorditas Doa Gloria</v>
      </c>
      <c r="G87" s="9">
        <v>34</v>
      </c>
      <c r="H87" s="10">
        <v>1</v>
      </c>
      <c r="I87" s="9">
        <v>81</v>
      </c>
      <c r="J87" s="11">
        <v>0.20899999999999999</v>
      </c>
    </row>
    <row r="88" spans="1:10" x14ac:dyDescent="0.3">
      <c r="A88">
        <v>87</v>
      </c>
      <c r="B88" t="s">
        <v>226</v>
      </c>
      <c r="C88">
        <v>1.25</v>
      </c>
      <c r="F88" t="str">
        <f t="shared" si="2"/>
        <v>Hamburguesas La perica</v>
      </c>
      <c r="G88" s="9">
        <v>36</v>
      </c>
      <c r="H88" s="10">
        <v>1</v>
      </c>
      <c r="I88" s="9">
        <v>81</v>
      </c>
      <c r="J88" s="11">
        <v>0.20899999999999999</v>
      </c>
    </row>
    <row r="89" spans="1:10" x14ac:dyDescent="0.3">
      <c r="A89">
        <v>88</v>
      </c>
      <c r="B89" t="s">
        <v>251</v>
      </c>
      <c r="C89">
        <v>1.5</v>
      </c>
      <c r="F89" t="str">
        <f t="shared" si="2"/>
        <v>la parroquia</v>
      </c>
      <c r="G89" s="9">
        <v>47</v>
      </c>
      <c r="H89" s="10">
        <v>1</v>
      </c>
      <c r="I89" s="9">
        <v>81</v>
      </c>
      <c r="J89" s="11">
        <v>0.20899999999999999</v>
      </c>
    </row>
    <row r="90" spans="1:10" x14ac:dyDescent="0.3">
      <c r="A90">
        <v>89</v>
      </c>
      <c r="B90" t="s">
        <v>394</v>
      </c>
      <c r="C90">
        <v>1</v>
      </c>
      <c r="F90" t="str">
        <f t="shared" si="2"/>
        <v>los Toneles</v>
      </c>
      <c r="G90" s="9">
        <v>54</v>
      </c>
      <c r="H90" s="10">
        <v>1</v>
      </c>
      <c r="I90" s="9">
        <v>81</v>
      </c>
      <c r="J90" s="11">
        <v>0.20899999999999999</v>
      </c>
    </row>
    <row r="91" spans="1:10" x14ac:dyDescent="0.3">
      <c r="A91">
        <v>90</v>
      </c>
      <c r="B91" t="s">
        <v>402</v>
      </c>
      <c r="C91">
        <v>1.1000000000000001</v>
      </c>
      <c r="F91" t="str">
        <f t="shared" si="2"/>
        <v>McDonalds Centro</v>
      </c>
      <c r="G91" s="9">
        <v>59</v>
      </c>
      <c r="H91" s="10">
        <v>1</v>
      </c>
      <c r="I91" s="9">
        <v>81</v>
      </c>
      <c r="J91" s="11">
        <v>0.20899999999999999</v>
      </c>
    </row>
    <row r="92" spans="1:10" x14ac:dyDescent="0.3">
      <c r="A92">
        <v>91</v>
      </c>
      <c r="B92" t="s">
        <v>363</v>
      </c>
      <c r="C92">
        <v>1</v>
      </c>
      <c r="F92" t="str">
        <f t="shared" si="2"/>
        <v>Paniroles</v>
      </c>
      <c r="G92" s="9">
        <v>64</v>
      </c>
      <c r="H92" s="10">
        <v>1</v>
      </c>
      <c r="I92" s="9">
        <v>81</v>
      </c>
      <c r="J92" s="11">
        <v>0.20899999999999999</v>
      </c>
    </row>
    <row r="93" spans="1:10" x14ac:dyDescent="0.3">
      <c r="A93">
        <v>92</v>
      </c>
      <c r="B93" t="s">
        <v>400</v>
      </c>
      <c r="C93">
        <v>0.88235294117647056</v>
      </c>
      <c r="F93" t="str">
        <f t="shared" si="2"/>
        <v>Restaurant and Bar and Clothesline Carlos N Charlies</v>
      </c>
      <c r="G93" s="9">
        <v>72</v>
      </c>
      <c r="H93" s="10">
        <v>1</v>
      </c>
      <c r="I93" s="9">
        <v>81</v>
      </c>
      <c r="J93" s="11">
        <v>0.20899999999999999</v>
      </c>
    </row>
    <row r="94" spans="1:10" x14ac:dyDescent="0.3">
      <c r="A94">
        <v>93</v>
      </c>
      <c r="B94" t="s">
        <v>231</v>
      </c>
      <c r="C94">
        <v>1.2380952380952381</v>
      </c>
      <c r="F94" t="str">
        <f t="shared" si="2"/>
        <v>Restaurant Teely</v>
      </c>
      <c r="G94" s="9">
        <v>84</v>
      </c>
      <c r="H94" s="10">
        <v>1</v>
      </c>
      <c r="I94" s="9">
        <v>81</v>
      </c>
      <c r="J94" s="11">
        <v>0.20899999999999999</v>
      </c>
    </row>
    <row r="95" spans="1:10" x14ac:dyDescent="0.3">
      <c r="A95">
        <v>94</v>
      </c>
      <c r="B95" t="s">
        <v>192</v>
      </c>
      <c r="C95">
        <v>1.2727272727272727</v>
      </c>
      <c r="F95" t="str">
        <f t="shared" si="2"/>
        <v>Restaurante Bar Fu-hao</v>
      </c>
      <c r="G95" s="9">
        <v>89</v>
      </c>
      <c r="H95" s="10">
        <v>1</v>
      </c>
      <c r="I95" s="9">
        <v>81</v>
      </c>
      <c r="J95" s="11">
        <v>0.20899999999999999</v>
      </c>
    </row>
    <row r="96" spans="1:10" x14ac:dyDescent="0.3">
      <c r="A96">
        <v>95</v>
      </c>
      <c r="B96" t="s">
        <v>246</v>
      </c>
      <c r="C96">
        <v>1.5</v>
      </c>
      <c r="F96" t="str">
        <f t="shared" si="2"/>
        <v>Restaurante de Mariscos la Langosta</v>
      </c>
      <c r="G96" s="9">
        <v>91</v>
      </c>
      <c r="H96" s="10">
        <v>1</v>
      </c>
      <c r="I96" s="9">
        <v>81</v>
      </c>
      <c r="J96" s="11">
        <v>0.20899999999999999</v>
      </c>
    </row>
    <row r="97" spans="1:10" x14ac:dyDescent="0.3">
      <c r="A97">
        <v>96</v>
      </c>
      <c r="B97" t="s">
        <v>477</v>
      </c>
      <c r="C97">
        <v>1</v>
      </c>
      <c r="F97" t="str">
        <f t="shared" si="2"/>
        <v>Restaurante la Cantina</v>
      </c>
      <c r="G97" s="9">
        <v>96</v>
      </c>
      <c r="H97" s="10">
        <v>1</v>
      </c>
      <c r="I97" s="9">
        <v>81</v>
      </c>
      <c r="J97" s="11">
        <v>0.20899999999999999</v>
      </c>
    </row>
    <row r="98" spans="1:10" x14ac:dyDescent="0.3">
      <c r="A98">
        <v>97</v>
      </c>
      <c r="B98" t="s">
        <v>449</v>
      </c>
      <c r="C98">
        <v>1.25</v>
      </c>
      <c r="F98" t="str">
        <f t="shared" si="2"/>
        <v>Restaurante y Pescaderia Tampico</v>
      </c>
      <c r="G98" s="9">
        <v>104</v>
      </c>
      <c r="H98" s="10">
        <v>1</v>
      </c>
      <c r="I98" s="9">
        <v>81</v>
      </c>
      <c r="J98" s="11">
        <v>0.20899999999999999</v>
      </c>
    </row>
    <row r="99" spans="1:10" x14ac:dyDescent="0.3">
      <c r="A99">
        <v>98</v>
      </c>
      <c r="B99" t="s">
        <v>421</v>
      </c>
      <c r="C99">
        <v>1.4615384615384615</v>
      </c>
      <c r="F99" t="str">
        <f t="shared" si="2"/>
        <v>tacos de la estacion</v>
      </c>
      <c r="G99" s="9">
        <v>117</v>
      </c>
      <c r="H99" s="10">
        <v>1</v>
      </c>
      <c r="I99" s="9">
        <v>81</v>
      </c>
      <c r="J99" s="11">
        <v>0.20899999999999999</v>
      </c>
    </row>
    <row r="100" spans="1:10" x14ac:dyDescent="0.3">
      <c r="A100">
        <v>99</v>
      </c>
      <c r="B100" t="s">
        <v>392</v>
      </c>
      <c r="C100">
        <v>1.75</v>
      </c>
      <c r="F100" t="str">
        <f t="shared" si="2"/>
        <v>TACOS EL GUERO</v>
      </c>
      <c r="G100" s="9">
        <v>118</v>
      </c>
      <c r="H100" s="10">
        <v>1</v>
      </c>
      <c r="I100" s="9">
        <v>81</v>
      </c>
      <c r="J100" s="11">
        <v>0.20899999999999999</v>
      </c>
    </row>
    <row r="101" spans="1:10" x14ac:dyDescent="0.3">
      <c r="A101">
        <v>100</v>
      </c>
      <c r="B101" t="s">
        <v>165</v>
      </c>
      <c r="C101">
        <v>1.1363636363636365</v>
      </c>
      <c r="F101" t="str">
        <f t="shared" si="2"/>
        <v>Pizzeria Julios</v>
      </c>
      <c r="G101" s="9">
        <v>66</v>
      </c>
      <c r="H101" s="10">
        <v>0.91666666666666663</v>
      </c>
      <c r="I101" s="9">
        <v>100</v>
      </c>
      <c r="J101" s="11">
        <v>0.193</v>
      </c>
    </row>
    <row r="102" spans="1:10" x14ac:dyDescent="0.3">
      <c r="A102">
        <v>101</v>
      </c>
      <c r="B102" t="s">
        <v>225</v>
      </c>
      <c r="C102">
        <v>1.3076923076923077</v>
      </c>
      <c r="F102" t="str">
        <f t="shared" si="2"/>
        <v>Rincon Huasteco</v>
      </c>
      <c r="G102" s="9">
        <v>106</v>
      </c>
      <c r="H102" s="10">
        <v>0.91666666666666663</v>
      </c>
      <c r="I102" s="9">
        <v>100</v>
      </c>
      <c r="J102" s="11">
        <v>0.193</v>
      </c>
    </row>
    <row r="103" spans="1:10" x14ac:dyDescent="0.3">
      <c r="A103">
        <v>102</v>
      </c>
      <c r="B103" t="s">
        <v>210</v>
      </c>
      <c r="C103">
        <v>1.1111111111111112</v>
      </c>
      <c r="F103" t="str">
        <f t="shared" si="2"/>
        <v>pizza clasica</v>
      </c>
      <c r="G103" s="9">
        <v>65</v>
      </c>
      <c r="H103" s="10">
        <v>0.88888888888888884</v>
      </c>
      <c r="I103" s="9">
        <v>102</v>
      </c>
      <c r="J103" s="11">
        <v>0.185</v>
      </c>
    </row>
    <row r="104" spans="1:10" x14ac:dyDescent="0.3">
      <c r="A104">
        <v>103</v>
      </c>
      <c r="B104" t="s">
        <v>218</v>
      </c>
      <c r="C104">
        <v>1.4285714285714286</v>
      </c>
      <c r="F104" t="str">
        <f t="shared" si="2"/>
        <v>Restaurante El Chivero S.A. de C.V.</v>
      </c>
      <c r="G104" s="9">
        <v>92</v>
      </c>
      <c r="H104" s="10">
        <v>0.88235294117647056</v>
      </c>
      <c r="I104" s="9">
        <v>103</v>
      </c>
      <c r="J104" s="11">
        <v>0.17699999999999999</v>
      </c>
    </row>
    <row r="105" spans="1:10" x14ac:dyDescent="0.3">
      <c r="A105">
        <v>104</v>
      </c>
      <c r="B105" t="s">
        <v>472</v>
      </c>
      <c r="C105">
        <v>1</v>
      </c>
      <c r="F105" t="str">
        <f t="shared" si="2"/>
        <v>Restaurant Orizatlan</v>
      </c>
      <c r="G105" s="9">
        <v>83</v>
      </c>
      <c r="H105" s="10">
        <v>0.875</v>
      </c>
      <c r="I105" s="9">
        <v>104</v>
      </c>
      <c r="J105" s="11">
        <v>0.161</v>
      </c>
    </row>
    <row r="106" spans="1:10" x14ac:dyDescent="0.3">
      <c r="A106">
        <v>105</v>
      </c>
      <c r="B106" t="s">
        <v>498</v>
      </c>
      <c r="C106">
        <v>1.6666666666666667</v>
      </c>
      <c r="F106" t="str">
        <f t="shared" si="2"/>
        <v>Restaurante 75</v>
      </c>
      <c r="G106" s="9">
        <v>86</v>
      </c>
      <c r="H106" s="10">
        <v>0.875</v>
      </c>
      <c r="I106" s="9">
        <v>104</v>
      </c>
      <c r="J106" s="11">
        <v>0.161</v>
      </c>
    </row>
    <row r="107" spans="1:10" x14ac:dyDescent="0.3">
      <c r="A107">
        <v>106</v>
      </c>
      <c r="B107" t="s">
        <v>241</v>
      </c>
      <c r="C107">
        <v>0.91666666666666663</v>
      </c>
      <c r="F107" t="str">
        <f t="shared" si="2"/>
        <v>Unicols Pizza</v>
      </c>
      <c r="G107" s="9">
        <v>124</v>
      </c>
      <c r="H107" s="10">
        <v>0.8571428571428571</v>
      </c>
      <c r="I107" s="9">
        <v>106</v>
      </c>
      <c r="J107" s="11">
        <v>0.153</v>
      </c>
    </row>
    <row r="108" spans="1:10" x14ac:dyDescent="0.3">
      <c r="A108">
        <v>107</v>
      </c>
      <c r="B108" t="s">
        <v>552</v>
      </c>
      <c r="C108">
        <v>1.5</v>
      </c>
      <c r="F108" t="str">
        <f t="shared" si="2"/>
        <v>Cenaduria El Rincón de Tlaquepaque</v>
      </c>
      <c r="G108" s="9">
        <v>14</v>
      </c>
      <c r="H108" s="10">
        <v>0.8</v>
      </c>
      <c r="I108" s="9">
        <v>107</v>
      </c>
      <c r="J108" s="11">
        <v>0.12</v>
      </c>
    </row>
    <row r="109" spans="1:10" x14ac:dyDescent="0.3">
      <c r="A109">
        <v>108</v>
      </c>
      <c r="B109" t="s">
        <v>211</v>
      </c>
      <c r="C109">
        <v>1.5555555555555556</v>
      </c>
      <c r="F109" t="str">
        <f t="shared" si="2"/>
        <v>Hamburguesas Valle Dorado</v>
      </c>
      <c r="G109" s="9">
        <v>38</v>
      </c>
      <c r="H109" s="10">
        <v>0.8</v>
      </c>
      <c r="I109" s="9">
        <v>107</v>
      </c>
      <c r="J109" s="11">
        <v>0.12</v>
      </c>
    </row>
    <row r="110" spans="1:10" x14ac:dyDescent="0.3">
      <c r="A110">
        <v>109</v>
      </c>
      <c r="B110" t="s">
        <v>404</v>
      </c>
      <c r="C110">
        <v>1.125</v>
      </c>
      <c r="F110" t="str">
        <f t="shared" si="2"/>
        <v>Mcdonalds Parque Tangamanga</v>
      </c>
      <c r="G110" s="9">
        <v>60</v>
      </c>
      <c r="H110" s="10">
        <v>0.8</v>
      </c>
      <c r="I110" s="9">
        <v>107</v>
      </c>
      <c r="J110" s="11">
        <v>0.12</v>
      </c>
    </row>
    <row r="111" spans="1:10" x14ac:dyDescent="0.3">
      <c r="A111">
        <v>110</v>
      </c>
      <c r="B111" t="s">
        <v>470</v>
      </c>
      <c r="C111">
        <v>0.75</v>
      </c>
      <c r="F111" t="str">
        <f t="shared" si="2"/>
        <v>TACOS CORRECAMINOS</v>
      </c>
      <c r="G111" s="9">
        <v>115</v>
      </c>
      <c r="H111" s="10">
        <v>0.8</v>
      </c>
      <c r="I111" s="9">
        <v>107</v>
      </c>
      <c r="J111" s="11">
        <v>0.12</v>
      </c>
    </row>
    <row r="112" spans="1:10" x14ac:dyDescent="0.3">
      <c r="A112">
        <v>111</v>
      </c>
      <c r="B112" t="s">
        <v>254</v>
      </c>
      <c r="C112">
        <v>1.3333333333333333</v>
      </c>
      <c r="F112" t="str">
        <f t="shared" si="2"/>
        <v>cafe ambar</v>
      </c>
      <c r="G112" s="9">
        <v>4</v>
      </c>
      <c r="H112" s="10">
        <v>0.75</v>
      </c>
      <c r="I112" s="9">
        <v>111</v>
      </c>
      <c r="J112" s="11">
        <v>8.7999999999999995E-2</v>
      </c>
    </row>
    <row r="113" spans="1:10" x14ac:dyDescent="0.3">
      <c r="A113">
        <v>112</v>
      </c>
      <c r="B113" t="s">
        <v>198</v>
      </c>
      <c r="C113">
        <v>1.3333333333333333</v>
      </c>
      <c r="F113" t="str">
        <f t="shared" si="2"/>
        <v>Carreton de Flautas y Migadas</v>
      </c>
      <c r="G113" s="9">
        <v>13</v>
      </c>
      <c r="H113" s="10">
        <v>0.75</v>
      </c>
      <c r="I113" s="9">
        <v>111</v>
      </c>
      <c r="J113" s="11">
        <v>8.7999999999999995E-2</v>
      </c>
    </row>
    <row r="114" spans="1:10" x14ac:dyDescent="0.3">
      <c r="A114">
        <v>113</v>
      </c>
      <c r="B114" t="s">
        <v>219</v>
      </c>
      <c r="C114">
        <v>1.25</v>
      </c>
      <c r="F114" t="str">
        <f t="shared" si="2"/>
        <v>Restaurant El Muladar de Calzada</v>
      </c>
      <c r="G114" s="9">
        <v>76</v>
      </c>
      <c r="H114" s="10">
        <v>0.75</v>
      </c>
      <c r="I114" s="9">
        <v>111</v>
      </c>
      <c r="J114" s="11">
        <v>8.7999999999999995E-2</v>
      </c>
    </row>
    <row r="115" spans="1:10" x14ac:dyDescent="0.3">
      <c r="A115">
        <v>114</v>
      </c>
      <c r="B115" t="s">
        <v>507</v>
      </c>
      <c r="C115">
        <v>0.5</v>
      </c>
      <c r="F115" t="str">
        <f t="shared" si="2"/>
        <v>sirloin stockade</v>
      </c>
      <c r="G115" s="9">
        <v>110</v>
      </c>
      <c r="H115" s="10">
        <v>0.75</v>
      </c>
      <c r="I115" s="9">
        <v>111</v>
      </c>
      <c r="J115" s="11">
        <v>8.7999999999999995E-2</v>
      </c>
    </row>
    <row r="116" spans="1:10" x14ac:dyDescent="0.3">
      <c r="A116">
        <v>115</v>
      </c>
      <c r="B116" t="s">
        <v>533</v>
      </c>
      <c r="C116">
        <v>0.8</v>
      </c>
      <c r="F116" t="str">
        <f t="shared" si="2"/>
        <v>Mikasa</v>
      </c>
      <c r="G116" s="9">
        <v>62</v>
      </c>
      <c r="H116" s="10">
        <v>0.66666666666666663</v>
      </c>
      <c r="I116" s="9">
        <v>115</v>
      </c>
      <c r="J116" s="11">
        <v>0.08</v>
      </c>
    </row>
    <row r="117" spans="1:10" x14ac:dyDescent="0.3">
      <c r="A117">
        <v>116</v>
      </c>
      <c r="B117" t="s">
        <v>514</v>
      </c>
      <c r="C117">
        <v>0.6</v>
      </c>
      <c r="F117" t="str">
        <f t="shared" si="2"/>
        <v>Taqueria EL amigo</v>
      </c>
      <c r="G117" s="9">
        <v>120</v>
      </c>
      <c r="H117" s="10">
        <v>0.625</v>
      </c>
      <c r="I117" s="9">
        <v>116</v>
      </c>
      <c r="J117" s="11">
        <v>7.1999999999999995E-2</v>
      </c>
    </row>
    <row r="118" spans="1:10" x14ac:dyDescent="0.3">
      <c r="A118">
        <v>117</v>
      </c>
      <c r="B118" t="s">
        <v>528</v>
      </c>
      <c r="C118">
        <v>1</v>
      </c>
      <c r="F118" t="str">
        <f t="shared" si="2"/>
        <v>Hamburguesas saul</v>
      </c>
      <c r="G118" s="9">
        <v>37</v>
      </c>
      <c r="H118" s="10">
        <v>0.6</v>
      </c>
      <c r="I118" s="9">
        <v>117</v>
      </c>
      <c r="J118" s="11">
        <v>0.04</v>
      </c>
    </row>
    <row r="119" spans="1:10" x14ac:dyDescent="0.3">
      <c r="A119">
        <v>118</v>
      </c>
      <c r="B119" t="s">
        <v>529</v>
      </c>
      <c r="C119">
        <v>1</v>
      </c>
      <c r="F119" t="str">
        <f t="shared" si="2"/>
        <v>Pollo_Frito_Buenos_Aires</v>
      </c>
      <c r="G119" s="9">
        <v>67</v>
      </c>
      <c r="H119" s="10">
        <v>0.6</v>
      </c>
      <c r="I119" s="9">
        <v>117</v>
      </c>
      <c r="J119" s="11">
        <v>0.04</v>
      </c>
    </row>
    <row r="120" spans="1:10" x14ac:dyDescent="0.3">
      <c r="A120">
        <v>119</v>
      </c>
      <c r="B120" t="s">
        <v>383</v>
      </c>
      <c r="C120">
        <v>1.6666666666666667</v>
      </c>
      <c r="F120" t="str">
        <f t="shared" si="2"/>
        <v>tacos de barbacoa enfrente del Tec</v>
      </c>
      <c r="G120" s="9">
        <v>116</v>
      </c>
      <c r="H120" s="10">
        <v>0.6</v>
      </c>
      <c r="I120" s="9">
        <v>117</v>
      </c>
      <c r="J120" s="11">
        <v>0.04</v>
      </c>
    </row>
    <row r="121" spans="1:10" x14ac:dyDescent="0.3">
      <c r="A121">
        <v>120</v>
      </c>
      <c r="B121" t="s">
        <v>553</v>
      </c>
      <c r="C121">
        <v>0.625</v>
      </c>
      <c r="F121" t="str">
        <f t="shared" si="2"/>
        <v>Tortas y hamburguesas el gordo</v>
      </c>
      <c r="G121" s="9">
        <v>123</v>
      </c>
      <c r="H121" s="10">
        <v>0.6</v>
      </c>
      <c r="I121" s="9">
        <v>117</v>
      </c>
      <c r="J121" s="11">
        <v>0.04</v>
      </c>
    </row>
    <row r="122" spans="1:10" x14ac:dyDescent="0.3">
      <c r="A122">
        <v>121</v>
      </c>
      <c r="B122" t="s">
        <v>530</v>
      </c>
      <c r="C122">
        <v>1.3333333333333333</v>
      </c>
      <c r="F122" t="str">
        <f t="shared" si="2"/>
        <v>Abondance Restaurante Bar</v>
      </c>
      <c r="G122" s="9">
        <v>1</v>
      </c>
      <c r="H122" s="10">
        <v>0.5</v>
      </c>
      <c r="I122" s="9">
        <v>121</v>
      </c>
      <c r="J122" s="11">
        <v>1.6E-2</v>
      </c>
    </row>
    <row r="123" spans="1:10" x14ac:dyDescent="0.3">
      <c r="A123">
        <v>122</v>
      </c>
      <c r="B123" t="s">
        <v>157</v>
      </c>
      <c r="C123">
        <v>1.3333333333333333</v>
      </c>
      <c r="F123" t="str">
        <f t="shared" si="2"/>
        <v>puesto de gorditas</v>
      </c>
      <c r="G123" s="9">
        <v>70</v>
      </c>
      <c r="H123" s="10">
        <v>0.5</v>
      </c>
      <c r="I123" s="9">
        <v>121</v>
      </c>
      <c r="J123" s="11">
        <v>1.6E-2</v>
      </c>
    </row>
    <row r="124" spans="1:10" x14ac:dyDescent="0.3">
      <c r="A124">
        <v>123</v>
      </c>
      <c r="B124" t="s">
        <v>468</v>
      </c>
      <c r="C124">
        <v>0.6</v>
      </c>
      <c r="F124" t="str">
        <f t="shared" si="2"/>
        <v>tacos abi</v>
      </c>
      <c r="G124" s="9">
        <v>114</v>
      </c>
      <c r="H124" s="10">
        <v>0.5</v>
      </c>
      <c r="I124" s="9">
        <v>121</v>
      </c>
      <c r="J124" s="11">
        <v>1.6E-2</v>
      </c>
    </row>
    <row r="125" spans="1:10" x14ac:dyDescent="0.3">
      <c r="A125">
        <v>124</v>
      </c>
      <c r="B125" t="s">
        <v>255</v>
      </c>
      <c r="C125">
        <v>0.8571428571428571</v>
      </c>
      <c r="F125" t="str">
        <f t="shared" si="2"/>
        <v>Carnitas Mata  Calle 16 de Septiembre</v>
      </c>
      <c r="G125" s="9">
        <v>10</v>
      </c>
      <c r="H125" s="10">
        <v>0.25</v>
      </c>
      <c r="I125" s="9">
        <v>124</v>
      </c>
      <c r="J125" s="11">
        <v>0</v>
      </c>
    </row>
    <row r="126" spans="1:10" ht="15" thickBot="1" x14ac:dyDescent="0.35">
      <c r="A126">
        <v>125</v>
      </c>
      <c r="B126" t="s">
        <v>414</v>
      </c>
      <c r="C126">
        <v>1.0833333333333333</v>
      </c>
      <c r="F126" t="str">
        <f t="shared" si="2"/>
        <v>Restaurant los Compadres</v>
      </c>
      <c r="G126" s="12">
        <v>80</v>
      </c>
      <c r="H126" s="13">
        <v>0.25</v>
      </c>
      <c r="I126" s="12">
        <v>124</v>
      </c>
      <c r="J126" s="14">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C4E05-B5B8-4BC3-A5A9-7209E1C21CE4}">
  <dimension ref="A1:I126"/>
  <sheetViews>
    <sheetView workbookViewId="0">
      <selection activeCell="G7" sqref="G7"/>
    </sheetView>
  </sheetViews>
  <sheetFormatPr defaultRowHeight="14.4" x14ac:dyDescent="0.3"/>
  <cols>
    <col min="1" max="1" width="44.5546875" bestFit="1" customWidth="1"/>
    <col min="2" max="2" width="13.77734375" bestFit="1" customWidth="1"/>
    <col min="3" max="3" width="17.21875" bestFit="1" customWidth="1"/>
    <col min="4" max="4" width="12" bestFit="1" customWidth="1"/>
    <col min="6" max="6" width="16.88671875" customWidth="1"/>
    <col min="7" max="7" width="15.21875" customWidth="1"/>
    <col min="8" max="8" width="17.6640625" customWidth="1"/>
  </cols>
  <sheetData>
    <row r="1" spans="1:9" x14ac:dyDescent="0.3">
      <c r="A1" s="5" t="s">
        <v>547</v>
      </c>
      <c r="B1" t="s">
        <v>152</v>
      </c>
      <c r="C1" t="s">
        <v>560</v>
      </c>
      <c r="D1" t="s">
        <v>559</v>
      </c>
      <c r="F1" s="15"/>
      <c r="G1" s="15" t="s">
        <v>152</v>
      </c>
      <c r="H1" s="15" t="s">
        <v>560</v>
      </c>
      <c r="I1" s="15" t="s">
        <v>559</v>
      </c>
    </row>
    <row r="2" spans="1:9" x14ac:dyDescent="0.3">
      <c r="A2" s="4" t="s">
        <v>233</v>
      </c>
      <c r="B2" s="7">
        <v>0.5</v>
      </c>
      <c r="C2" s="7">
        <v>1</v>
      </c>
      <c r="D2" s="7">
        <v>1</v>
      </c>
      <c r="F2" s="9" t="s">
        <v>152</v>
      </c>
      <c r="G2" s="9">
        <v>1</v>
      </c>
      <c r="H2" s="9"/>
      <c r="I2" s="9"/>
    </row>
    <row r="3" spans="1:9" x14ac:dyDescent="0.3">
      <c r="A3" s="4" t="s">
        <v>209</v>
      </c>
      <c r="B3" s="7">
        <v>1</v>
      </c>
      <c r="C3" s="7">
        <v>2</v>
      </c>
      <c r="D3" s="7">
        <v>0</v>
      </c>
      <c r="F3" s="9" t="s">
        <v>560</v>
      </c>
      <c r="G3" s="16">
        <v>0.2264009240151941</v>
      </c>
      <c r="H3" s="9">
        <v>1</v>
      </c>
      <c r="I3" s="9"/>
    </row>
    <row r="4" spans="1:9" ht="15" thickBot="1" x14ac:dyDescent="0.35">
      <c r="A4" s="4" t="s">
        <v>223</v>
      </c>
      <c r="B4" s="7">
        <v>1.4615384615384615</v>
      </c>
      <c r="C4" s="7">
        <v>2</v>
      </c>
      <c r="D4" s="7">
        <v>0</v>
      </c>
      <c r="F4" s="12" t="s">
        <v>559</v>
      </c>
      <c r="G4" s="12">
        <v>2.9895320945443254E-2</v>
      </c>
      <c r="H4" s="12">
        <v>0.40836817304436979</v>
      </c>
      <c r="I4" s="12">
        <v>1</v>
      </c>
    </row>
    <row r="5" spans="1:9" x14ac:dyDescent="0.3">
      <c r="A5" s="4" t="s">
        <v>537</v>
      </c>
      <c r="B5" s="7">
        <v>0.75</v>
      </c>
      <c r="C5" s="7">
        <v>1</v>
      </c>
      <c r="D5" s="7">
        <v>0</v>
      </c>
    </row>
    <row r="6" spans="1:9" x14ac:dyDescent="0.3">
      <c r="A6" s="4" t="s">
        <v>203</v>
      </c>
      <c r="B6" s="7">
        <v>1</v>
      </c>
      <c r="C6" s="7">
        <v>1</v>
      </c>
      <c r="D6" s="7">
        <v>0</v>
      </c>
    </row>
    <row r="7" spans="1:9" x14ac:dyDescent="0.3">
      <c r="A7" s="4" t="s">
        <v>420</v>
      </c>
      <c r="B7" s="7">
        <v>1.8333333333333333</v>
      </c>
      <c r="C7" s="7">
        <v>2</v>
      </c>
      <c r="D7" s="7">
        <v>0</v>
      </c>
    </row>
    <row r="8" spans="1:9" x14ac:dyDescent="0.3">
      <c r="A8" s="4" t="s">
        <v>495</v>
      </c>
      <c r="B8" s="7">
        <v>1</v>
      </c>
      <c r="C8" s="7">
        <v>1</v>
      </c>
      <c r="D8" s="7">
        <v>0</v>
      </c>
    </row>
    <row r="9" spans="1:9" x14ac:dyDescent="0.3">
      <c r="A9" s="4" t="s">
        <v>443</v>
      </c>
      <c r="B9" s="7">
        <v>1.1785714285714286</v>
      </c>
      <c r="C9" s="7">
        <v>2</v>
      </c>
      <c r="D9" s="7">
        <v>1</v>
      </c>
    </row>
    <row r="10" spans="1:9" x14ac:dyDescent="0.3">
      <c r="A10" s="4" t="s">
        <v>257</v>
      </c>
      <c r="B10" s="7">
        <v>1.4285714285714286</v>
      </c>
      <c r="C10" s="7">
        <v>2</v>
      </c>
      <c r="D10" s="7">
        <v>0</v>
      </c>
    </row>
    <row r="11" spans="1:9" x14ac:dyDescent="0.3">
      <c r="A11" s="4" t="s">
        <v>535</v>
      </c>
      <c r="B11" s="7">
        <v>0.25</v>
      </c>
      <c r="C11" s="7">
        <v>1</v>
      </c>
      <c r="D11" s="7">
        <v>0</v>
      </c>
    </row>
    <row r="12" spans="1:9" x14ac:dyDescent="0.3">
      <c r="A12" s="4" t="s">
        <v>519</v>
      </c>
      <c r="B12" s="7">
        <v>1.4</v>
      </c>
      <c r="C12" s="7">
        <v>1</v>
      </c>
      <c r="D12" s="7">
        <v>0</v>
      </c>
    </row>
    <row r="13" spans="1:9" x14ac:dyDescent="0.3">
      <c r="A13" s="4" t="s">
        <v>517</v>
      </c>
      <c r="B13" s="7">
        <v>1.1666666666666667</v>
      </c>
      <c r="C13" s="7">
        <v>2</v>
      </c>
      <c r="D13" s="7">
        <v>0</v>
      </c>
    </row>
    <row r="14" spans="1:9" x14ac:dyDescent="0.3">
      <c r="A14" s="4" t="s">
        <v>510</v>
      </c>
      <c r="B14" s="7">
        <v>0.75</v>
      </c>
      <c r="C14" s="7">
        <v>1</v>
      </c>
      <c r="D14" s="7">
        <v>0</v>
      </c>
    </row>
    <row r="15" spans="1:9" x14ac:dyDescent="0.3">
      <c r="A15" s="4" t="s">
        <v>479</v>
      </c>
      <c r="B15" s="7">
        <v>0.8</v>
      </c>
      <c r="C15" s="7">
        <v>2</v>
      </c>
      <c r="D15" s="7">
        <v>0</v>
      </c>
    </row>
    <row r="16" spans="1:9" x14ac:dyDescent="0.3">
      <c r="A16" s="4" t="s">
        <v>259</v>
      </c>
      <c r="B16" s="7">
        <v>1.4</v>
      </c>
      <c r="C16" s="7">
        <v>2</v>
      </c>
      <c r="D16" s="7">
        <v>0</v>
      </c>
    </row>
    <row r="17" spans="1:4" x14ac:dyDescent="0.3">
      <c r="A17" s="4" t="s">
        <v>196</v>
      </c>
      <c r="B17" s="7">
        <v>1</v>
      </c>
      <c r="C17" s="7">
        <v>2</v>
      </c>
      <c r="D17" s="7">
        <v>1</v>
      </c>
    </row>
    <row r="18" spans="1:4" x14ac:dyDescent="0.3">
      <c r="A18" s="4" t="s">
        <v>531</v>
      </c>
      <c r="B18" s="7">
        <v>1.25</v>
      </c>
      <c r="C18" s="7">
        <v>1</v>
      </c>
      <c r="D18" s="7">
        <v>0</v>
      </c>
    </row>
    <row r="19" spans="1:4" x14ac:dyDescent="0.3">
      <c r="A19" s="4" t="s">
        <v>410</v>
      </c>
      <c r="B19" s="7">
        <v>1.2352941176470589</v>
      </c>
      <c r="C19" s="7">
        <v>1</v>
      </c>
      <c r="D19" s="7">
        <v>0</v>
      </c>
    </row>
    <row r="20" spans="1:4" x14ac:dyDescent="0.3">
      <c r="A20" s="4" t="s">
        <v>366</v>
      </c>
      <c r="B20" s="7">
        <v>1.1666666666666667</v>
      </c>
      <c r="C20" s="7">
        <v>1</v>
      </c>
      <c r="D20" s="7">
        <v>0</v>
      </c>
    </row>
    <row r="21" spans="1:4" x14ac:dyDescent="0.3">
      <c r="A21" s="4" t="s">
        <v>260</v>
      </c>
      <c r="B21" s="7">
        <v>1.1666666666666667</v>
      </c>
      <c r="C21" s="7">
        <v>2</v>
      </c>
      <c r="D21" s="7">
        <v>0</v>
      </c>
    </row>
    <row r="22" spans="1:4" x14ac:dyDescent="0.3">
      <c r="A22" s="4" t="s">
        <v>465</v>
      </c>
      <c r="B22" s="7">
        <v>1.1666666666666667</v>
      </c>
      <c r="C22" s="7">
        <v>1</v>
      </c>
      <c r="D22" s="7">
        <v>0</v>
      </c>
    </row>
    <row r="23" spans="1:4" x14ac:dyDescent="0.3">
      <c r="A23" s="4" t="s">
        <v>390</v>
      </c>
      <c r="B23" s="7">
        <v>1.1111111111111112</v>
      </c>
      <c r="C23" s="7">
        <v>3</v>
      </c>
      <c r="D23" s="7">
        <v>1</v>
      </c>
    </row>
    <row r="24" spans="1:4" x14ac:dyDescent="0.3">
      <c r="A24" s="4" t="s">
        <v>229</v>
      </c>
      <c r="B24" s="7">
        <v>1.1818181818181819</v>
      </c>
      <c r="C24" s="7">
        <v>2</v>
      </c>
      <c r="D24" s="7">
        <v>1</v>
      </c>
    </row>
    <row r="25" spans="1:4" x14ac:dyDescent="0.3">
      <c r="A25" s="4" t="s">
        <v>499</v>
      </c>
      <c r="B25" s="7">
        <v>1.5</v>
      </c>
      <c r="C25" s="7">
        <v>1</v>
      </c>
      <c r="D25" s="7">
        <v>0</v>
      </c>
    </row>
    <row r="26" spans="1:4" x14ac:dyDescent="0.3">
      <c r="A26" s="4" t="s">
        <v>457</v>
      </c>
      <c r="B26" s="7">
        <v>1.2666666666666666</v>
      </c>
      <c r="C26" s="7">
        <v>2</v>
      </c>
      <c r="D26" s="7">
        <v>1</v>
      </c>
    </row>
    <row r="27" spans="1:4" x14ac:dyDescent="0.3">
      <c r="A27" s="4" t="s">
        <v>551</v>
      </c>
      <c r="B27" s="7">
        <v>1.4</v>
      </c>
      <c r="C27" s="7">
        <v>1</v>
      </c>
      <c r="D27" s="7">
        <v>0</v>
      </c>
    </row>
    <row r="28" spans="1:4" x14ac:dyDescent="0.3">
      <c r="A28" s="4" t="s">
        <v>373</v>
      </c>
      <c r="B28" s="7">
        <v>1.5</v>
      </c>
      <c r="C28" s="7">
        <v>3</v>
      </c>
      <c r="D28" s="7">
        <v>1</v>
      </c>
    </row>
    <row r="29" spans="1:4" x14ac:dyDescent="0.3">
      <c r="A29" s="4" t="s">
        <v>195</v>
      </c>
      <c r="B29" s="7">
        <v>1.5</v>
      </c>
      <c r="C29" s="7">
        <v>2</v>
      </c>
      <c r="D29" s="7">
        <v>0</v>
      </c>
    </row>
    <row r="30" spans="1:4" x14ac:dyDescent="0.3">
      <c r="A30" s="4" t="s">
        <v>434</v>
      </c>
      <c r="B30" s="7">
        <v>1</v>
      </c>
      <c r="C30" s="7">
        <v>2</v>
      </c>
      <c r="D30" s="7">
        <v>0</v>
      </c>
    </row>
    <row r="31" spans="1:4" x14ac:dyDescent="0.3">
      <c r="A31" s="4" t="s">
        <v>427</v>
      </c>
      <c r="B31" s="7">
        <v>1.48</v>
      </c>
      <c r="C31" s="7">
        <v>2</v>
      </c>
      <c r="D31" s="7">
        <v>0.4</v>
      </c>
    </row>
    <row r="32" spans="1:4" x14ac:dyDescent="0.3">
      <c r="A32" s="4" t="s">
        <v>379</v>
      </c>
      <c r="B32" s="7">
        <v>2</v>
      </c>
      <c r="C32" s="7">
        <v>1</v>
      </c>
      <c r="D32" s="7">
        <v>0</v>
      </c>
    </row>
    <row r="33" spans="1:4" x14ac:dyDescent="0.3">
      <c r="A33" s="4" t="s">
        <v>187</v>
      </c>
      <c r="B33" s="7">
        <v>1.75</v>
      </c>
      <c r="C33" s="7">
        <v>1</v>
      </c>
      <c r="D33" s="7">
        <v>0</v>
      </c>
    </row>
    <row r="34" spans="1:4" x14ac:dyDescent="0.3">
      <c r="A34" s="4" t="s">
        <v>370</v>
      </c>
      <c r="B34" s="7">
        <v>1.4166666666666667</v>
      </c>
      <c r="C34" s="7">
        <v>2</v>
      </c>
      <c r="D34" s="7">
        <v>0</v>
      </c>
    </row>
    <row r="35" spans="1:4" x14ac:dyDescent="0.3">
      <c r="A35" s="4" t="s">
        <v>252</v>
      </c>
      <c r="B35" s="7">
        <v>1</v>
      </c>
      <c r="C35" s="7">
        <v>1</v>
      </c>
      <c r="D35" s="7">
        <v>1</v>
      </c>
    </row>
    <row r="36" spans="1:4" x14ac:dyDescent="0.3">
      <c r="A36" s="4" t="s">
        <v>177</v>
      </c>
      <c r="B36" s="7">
        <v>1.1000000000000001</v>
      </c>
      <c r="C36" s="7">
        <v>2</v>
      </c>
      <c r="D36" s="7">
        <v>0</v>
      </c>
    </row>
    <row r="37" spans="1:4" x14ac:dyDescent="0.3">
      <c r="A37" s="4" t="s">
        <v>515</v>
      </c>
      <c r="B37" s="7">
        <v>1</v>
      </c>
      <c r="C37" s="7">
        <v>1</v>
      </c>
      <c r="D37" s="7">
        <v>0</v>
      </c>
    </row>
    <row r="38" spans="1:4" x14ac:dyDescent="0.3">
      <c r="A38" s="4" t="s">
        <v>455</v>
      </c>
      <c r="B38" s="7">
        <v>0.6</v>
      </c>
      <c r="C38" s="7">
        <v>1</v>
      </c>
      <c r="D38" s="7">
        <v>1</v>
      </c>
    </row>
    <row r="39" spans="1:4" x14ac:dyDescent="0.3">
      <c r="A39" s="4" t="s">
        <v>256</v>
      </c>
      <c r="B39" s="7">
        <v>0.8</v>
      </c>
      <c r="C39" s="7">
        <v>1</v>
      </c>
      <c r="D39" s="7">
        <v>0</v>
      </c>
    </row>
    <row r="40" spans="1:4" x14ac:dyDescent="0.3">
      <c r="A40" s="4" t="s">
        <v>253</v>
      </c>
      <c r="B40" s="7">
        <v>1.4285714285714286</v>
      </c>
      <c r="C40" s="7">
        <v>1</v>
      </c>
      <c r="D40" s="7">
        <v>0</v>
      </c>
    </row>
    <row r="41" spans="1:4" x14ac:dyDescent="0.3">
      <c r="A41" s="4" t="s">
        <v>154</v>
      </c>
      <c r="B41" s="7">
        <v>1.6</v>
      </c>
      <c r="C41" s="7">
        <v>2</v>
      </c>
      <c r="D41" s="7">
        <v>0</v>
      </c>
    </row>
    <row r="42" spans="1:4" x14ac:dyDescent="0.3">
      <c r="A42" s="4" t="s">
        <v>248</v>
      </c>
      <c r="B42" s="7">
        <v>1.1764705882352942</v>
      </c>
      <c r="C42" s="7">
        <v>3</v>
      </c>
      <c r="D42" s="7">
        <v>1</v>
      </c>
    </row>
    <row r="43" spans="1:4" x14ac:dyDescent="0.3">
      <c r="A43" s="4" t="s">
        <v>387</v>
      </c>
      <c r="B43" s="7">
        <v>1.3636363636363635</v>
      </c>
      <c r="C43" s="7">
        <v>3</v>
      </c>
      <c r="D43" s="7">
        <v>1</v>
      </c>
    </row>
    <row r="44" spans="1:4" x14ac:dyDescent="0.3">
      <c r="A44" s="4" t="s">
        <v>236</v>
      </c>
      <c r="B44" s="7">
        <v>1.28</v>
      </c>
      <c r="C44" s="7">
        <v>3</v>
      </c>
      <c r="D44" s="7">
        <v>1</v>
      </c>
    </row>
    <row r="45" spans="1:4" x14ac:dyDescent="0.3">
      <c r="A45" s="4" t="s">
        <v>381</v>
      </c>
      <c r="B45" s="7">
        <v>1.7142857142857142</v>
      </c>
      <c r="C45" s="7">
        <v>3</v>
      </c>
      <c r="D45" s="7">
        <v>1</v>
      </c>
    </row>
    <row r="46" spans="1:4" x14ac:dyDescent="0.3">
      <c r="A46" s="4" t="s">
        <v>371</v>
      </c>
      <c r="B46" s="7">
        <v>1.1428571428571428</v>
      </c>
      <c r="C46" s="7">
        <v>2</v>
      </c>
      <c r="D46" s="7">
        <v>0.6428571428571429</v>
      </c>
    </row>
    <row r="47" spans="1:4" x14ac:dyDescent="0.3">
      <c r="A47" s="4" t="s">
        <v>377</v>
      </c>
      <c r="B47" s="7">
        <v>1.125</v>
      </c>
      <c r="C47" s="7">
        <v>3</v>
      </c>
      <c r="D47" s="7">
        <v>1</v>
      </c>
    </row>
    <row r="48" spans="1:4" x14ac:dyDescent="0.3">
      <c r="A48" s="4" t="s">
        <v>411</v>
      </c>
      <c r="B48" s="7">
        <v>1</v>
      </c>
      <c r="C48" s="7">
        <v>2</v>
      </c>
      <c r="D48" s="7">
        <v>0</v>
      </c>
    </row>
    <row r="49" spans="1:4" x14ac:dyDescent="0.3">
      <c r="A49" s="4" t="s">
        <v>532</v>
      </c>
      <c r="B49" s="7">
        <v>1.25</v>
      </c>
      <c r="C49" s="7">
        <v>2</v>
      </c>
      <c r="D49" s="7">
        <v>0</v>
      </c>
    </row>
    <row r="50" spans="1:4" x14ac:dyDescent="0.3">
      <c r="A50" s="4" t="s">
        <v>413</v>
      </c>
      <c r="B50" s="7">
        <v>1.3888888888888888</v>
      </c>
      <c r="C50" s="7">
        <v>3</v>
      </c>
      <c r="D50" s="7">
        <v>0</v>
      </c>
    </row>
    <row r="51" spans="1:4" x14ac:dyDescent="0.3">
      <c r="A51" s="4" t="s">
        <v>205</v>
      </c>
      <c r="B51" s="7">
        <v>1.5333333333333334</v>
      </c>
      <c r="C51" s="7">
        <v>2</v>
      </c>
      <c r="D51" s="7">
        <v>0</v>
      </c>
    </row>
    <row r="52" spans="1:4" x14ac:dyDescent="0.3">
      <c r="A52" s="4" t="s">
        <v>179</v>
      </c>
      <c r="B52" s="7">
        <v>1.3</v>
      </c>
      <c r="C52" s="7">
        <v>2</v>
      </c>
      <c r="D52" s="7">
        <v>0</v>
      </c>
    </row>
    <row r="53" spans="1:4" x14ac:dyDescent="0.3">
      <c r="A53" s="4" t="s">
        <v>523</v>
      </c>
      <c r="B53" s="7">
        <v>1.25</v>
      </c>
      <c r="C53" s="7">
        <v>1</v>
      </c>
      <c r="D53" s="7">
        <v>0</v>
      </c>
    </row>
    <row r="54" spans="1:4" x14ac:dyDescent="0.3">
      <c r="A54" s="4" t="s">
        <v>213</v>
      </c>
      <c r="B54" s="7">
        <v>1.75</v>
      </c>
      <c r="C54" s="7">
        <v>1</v>
      </c>
      <c r="D54" s="7">
        <v>0</v>
      </c>
    </row>
    <row r="55" spans="1:4" x14ac:dyDescent="0.3">
      <c r="A55" s="4" t="s">
        <v>397</v>
      </c>
      <c r="B55" s="7">
        <v>1</v>
      </c>
      <c r="C55" s="7">
        <v>3</v>
      </c>
      <c r="D55" s="7">
        <v>1</v>
      </c>
    </row>
    <row r="56" spans="1:4" x14ac:dyDescent="0.3">
      <c r="A56" s="4" t="s">
        <v>204</v>
      </c>
      <c r="B56" s="7">
        <v>1.3333333333333333</v>
      </c>
      <c r="C56" s="7">
        <v>2</v>
      </c>
      <c r="D56" s="7">
        <v>0</v>
      </c>
    </row>
    <row r="57" spans="1:4" x14ac:dyDescent="0.3">
      <c r="A57" s="4" t="s">
        <v>244</v>
      </c>
      <c r="B57" s="7">
        <v>1.1764705882352942</v>
      </c>
      <c r="C57" s="7">
        <v>2</v>
      </c>
      <c r="D57" s="7">
        <v>0</v>
      </c>
    </row>
    <row r="58" spans="1:4" x14ac:dyDescent="0.3">
      <c r="A58" s="4" t="s">
        <v>200</v>
      </c>
      <c r="B58" s="7">
        <v>1.6923076923076923</v>
      </c>
      <c r="C58" s="7">
        <v>2</v>
      </c>
      <c r="D58" s="7">
        <v>1</v>
      </c>
    </row>
    <row r="59" spans="1:4" x14ac:dyDescent="0.3">
      <c r="A59" s="4" t="s">
        <v>189</v>
      </c>
      <c r="B59" s="7">
        <v>1.6</v>
      </c>
      <c r="C59" s="7">
        <v>2</v>
      </c>
      <c r="D59" s="7">
        <v>1</v>
      </c>
    </row>
    <row r="60" spans="1:4" x14ac:dyDescent="0.3">
      <c r="A60" s="4" t="s">
        <v>486</v>
      </c>
      <c r="B60" s="7">
        <v>1</v>
      </c>
      <c r="C60" s="7">
        <v>1</v>
      </c>
      <c r="D60" s="7">
        <v>1</v>
      </c>
    </row>
    <row r="61" spans="1:4" x14ac:dyDescent="0.3">
      <c r="A61" s="4" t="s">
        <v>182</v>
      </c>
      <c r="B61" s="7">
        <v>0.8</v>
      </c>
      <c r="C61" s="7">
        <v>2</v>
      </c>
      <c r="D61" s="7">
        <v>1</v>
      </c>
    </row>
    <row r="62" spans="1:4" x14ac:dyDescent="0.3">
      <c r="A62" s="4" t="s">
        <v>194</v>
      </c>
      <c r="B62" s="7">
        <v>2</v>
      </c>
      <c r="C62" s="7">
        <v>2</v>
      </c>
      <c r="D62" s="7">
        <v>1</v>
      </c>
    </row>
    <row r="63" spans="1:4" x14ac:dyDescent="0.3">
      <c r="A63" s="4" t="s">
        <v>217</v>
      </c>
      <c r="B63" s="7">
        <v>0.66666666666666663</v>
      </c>
      <c r="C63" s="7">
        <v>2</v>
      </c>
      <c r="D63" s="7">
        <v>0</v>
      </c>
    </row>
    <row r="64" spans="1:4" x14ac:dyDescent="0.3">
      <c r="A64" s="4" t="s">
        <v>521</v>
      </c>
      <c r="B64" s="7">
        <v>1.1666666666666667</v>
      </c>
      <c r="C64" s="7">
        <v>1</v>
      </c>
      <c r="D64" s="7">
        <v>0</v>
      </c>
    </row>
    <row r="65" spans="1:4" x14ac:dyDescent="0.3">
      <c r="A65" s="4" t="s">
        <v>216</v>
      </c>
      <c r="B65" s="7">
        <v>1</v>
      </c>
      <c r="C65" s="7">
        <v>2</v>
      </c>
      <c r="D65" s="7">
        <v>0</v>
      </c>
    </row>
    <row r="66" spans="1:4" x14ac:dyDescent="0.3">
      <c r="A66" s="4" t="s">
        <v>460</v>
      </c>
      <c r="B66" s="7">
        <v>0.88888888888888884</v>
      </c>
      <c r="C66" s="7">
        <v>2</v>
      </c>
      <c r="D66" s="7">
        <v>0</v>
      </c>
    </row>
    <row r="67" spans="1:4" x14ac:dyDescent="0.3">
      <c r="A67" s="4" t="s">
        <v>261</v>
      </c>
      <c r="B67" s="7">
        <v>0.91666666666666663</v>
      </c>
      <c r="C67" s="7">
        <v>2</v>
      </c>
      <c r="D67" s="7">
        <v>0</v>
      </c>
    </row>
    <row r="68" spans="1:4" x14ac:dyDescent="0.3">
      <c r="A68" s="4" t="s">
        <v>512</v>
      </c>
      <c r="B68" s="7">
        <v>0.6</v>
      </c>
      <c r="C68" s="7">
        <v>1</v>
      </c>
      <c r="D68" s="7">
        <v>0</v>
      </c>
    </row>
    <row r="69" spans="1:4" x14ac:dyDescent="0.3">
      <c r="A69" s="4" t="s">
        <v>242</v>
      </c>
      <c r="B69" s="7">
        <v>1.1818181818181819</v>
      </c>
      <c r="C69" s="7">
        <v>1</v>
      </c>
      <c r="D69" s="7">
        <v>0</v>
      </c>
    </row>
    <row r="70" spans="1:4" x14ac:dyDescent="0.3">
      <c r="A70" s="4" t="s">
        <v>238</v>
      </c>
      <c r="B70" s="7">
        <v>1.5833333333333333</v>
      </c>
      <c r="C70" s="7">
        <v>2</v>
      </c>
      <c r="D70" s="7">
        <v>0</v>
      </c>
    </row>
    <row r="71" spans="1:4" x14ac:dyDescent="0.3">
      <c r="A71" s="4" t="s">
        <v>508</v>
      </c>
      <c r="B71" s="7">
        <v>0.5</v>
      </c>
      <c r="C71" s="7">
        <v>1</v>
      </c>
      <c r="D71" s="7">
        <v>0</v>
      </c>
    </row>
    <row r="72" spans="1:4" x14ac:dyDescent="0.3">
      <c r="A72" s="4" t="s">
        <v>417</v>
      </c>
      <c r="B72" s="7">
        <v>1.28125</v>
      </c>
      <c r="C72" s="7">
        <v>1</v>
      </c>
      <c r="D72" s="7">
        <v>1</v>
      </c>
    </row>
    <row r="73" spans="1:4" x14ac:dyDescent="0.3">
      <c r="A73" s="4" t="s">
        <v>484</v>
      </c>
      <c r="B73" s="7">
        <v>1</v>
      </c>
      <c r="C73" s="7">
        <v>3</v>
      </c>
      <c r="D73" s="7">
        <v>1</v>
      </c>
    </row>
    <row r="74" spans="1:4" x14ac:dyDescent="0.3">
      <c r="A74" s="4" t="s">
        <v>526</v>
      </c>
      <c r="B74" s="7">
        <v>1.3333333333333333</v>
      </c>
      <c r="C74" s="7">
        <v>1</v>
      </c>
      <c r="D74" s="7">
        <v>0</v>
      </c>
    </row>
    <row r="75" spans="1:4" x14ac:dyDescent="0.3">
      <c r="A75" s="4" t="s">
        <v>407</v>
      </c>
      <c r="B75" s="7">
        <v>1.6666666666666667</v>
      </c>
      <c r="C75" s="7">
        <v>2</v>
      </c>
      <c r="D75" s="7">
        <v>1</v>
      </c>
    </row>
    <row r="76" spans="1:4" x14ac:dyDescent="0.3">
      <c r="A76" s="4" t="s">
        <v>437</v>
      </c>
      <c r="B76" s="7">
        <v>1.25</v>
      </c>
      <c r="C76" s="7">
        <v>1</v>
      </c>
      <c r="D76" s="7">
        <v>1</v>
      </c>
    </row>
    <row r="77" spans="1:4" x14ac:dyDescent="0.3">
      <c r="A77" s="4" t="s">
        <v>446</v>
      </c>
      <c r="B77" s="7">
        <v>0.75</v>
      </c>
      <c r="C77" s="7">
        <v>2</v>
      </c>
      <c r="D77" s="7">
        <v>1</v>
      </c>
    </row>
    <row r="78" spans="1:4" x14ac:dyDescent="0.3">
      <c r="A78" s="4" t="s">
        <v>215</v>
      </c>
      <c r="B78" s="7">
        <v>1.1666666666666667</v>
      </c>
      <c r="C78" s="7">
        <v>2</v>
      </c>
      <c r="D78" s="7">
        <v>0</v>
      </c>
    </row>
    <row r="79" spans="1:4" x14ac:dyDescent="0.3">
      <c r="A79" s="4" t="s">
        <v>429</v>
      </c>
      <c r="B79" s="7">
        <v>1.2083333333333333</v>
      </c>
      <c r="C79" s="7">
        <v>2</v>
      </c>
      <c r="D79" s="7">
        <v>1</v>
      </c>
    </row>
    <row r="80" spans="1:4" x14ac:dyDescent="0.3">
      <c r="A80" s="4" t="s">
        <v>214</v>
      </c>
      <c r="B80" s="7">
        <v>2</v>
      </c>
      <c r="C80" s="7">
        <v>3</v>
      </c>
      <c r="D80" s="7">
        <v>0</v>
      </c>
    </row>
    <row r="81" spans="1:4" x14ac:dyDescent="0.3">
      <c r="A81" s="4" t="s">
        <v>452</v>
      </c>
      <c r="B81" s="7">
        <v>0.25</v>
      </c>
      <c r="C81" s="7">
        <v>3</v>
      </c>
      <c r="D81" s="7">
        <v>1</v>
      </c>
    </row>
    <row r="82" spans="1:4" x14ac:dyDescent="0.3">
      <c r="A82" s="4" t="s">
        <v>490</v>
      </c>
      <c r="B82" s="7">
        <v>1.25</v>
      </c>
      <c r="C82" s="7">
        <v>2</v>
      </c>
      <c r="D82" s="7">
        <v>1</v>
      </c>
    </row>
    <row r="83" spans="1:4" x14ac:dyDescent="0.3">
      <c r="A83" s="4" t="s">
        <v>227</v>
      </c>
      <c r="B83" s="7">
        <v>1.25</v>
      </c>
      <c r="C83" s="7">
        <v>2</v>
      </c>
      <c r="D83" s="7">
        <v>1</v>
      </c>
    </row>
    <row r="84" spans="1:4" x14ac:dyDescent="0.3">
      <c r="A84" s="4" t="s">
        <v>240</v>
      </c>
      <c r="B84" s="7">
        <v>0.875</v>
      </c>
      <c r="C84" s="7">
        <v>2</v>
      </c>
      <c r="D84" s="7">
        <v>0</v>
      </c>
    </row>
    <row r="85" spans="1:4" x14ac:dyDescent="0.3">
      <c r="A85" s="4" t="s">
        <v>191</v>
      </c>
      <c r="B85" s="7">
        <v>1</v>
      </c>
      <c r="C85" s="7">
        <v>3</v>
      </c>
      <c r="D85" s="7">
        <v>0</v>
      </c>
    </row>
    <row r="86" spans="1:4" x14ac:dyDescent="0.3">
      <c r="A86" s="4" t="s">
        <v>221</v>
      </c>
      <c r="B86" s="7">
        <v>1.25</v>
      </c>
      <c r="C86" s="7">
        <v>2</v>
      </c>
      <c r="D86" s="7">
        <v>1</v>
      </c>
    </row>
    <row r="87" spans="1:4" x14ac:dyDescent="0.3">
      <c r="A87" s="4" t="s">
        <v>243</v>
      </c>
      <c r="B87" s="7">
        <v>0.875</v>
      </c>
      <c r="C87" s="7">
        <v>2</v>
      </c>
      <c r="D87" s="7">
        <v>1</v>
      </c>
    </row>
    <row r="88" spans="1:4" x14ac:dyDescent="0.3">
      <c r="A88" s="4" t="s">
        <v>226</v>
      </c>
      <c r="B88" s="7">
        <v>1.25</v>
      </c>
      <c r="C88" s="7">
        <v>2</v>
      </c>
      <c r="D88" s="7">
        <v>1</v>
      </c>
    </row>
    <row r="89" spans="1:4" x14ac:dyDescent="0.3">
      <c r="A89" s="4" t="s">
        <v>251</v>
      </c>
      <c r="B89" s="7">
        <v>1.5</v>
      </c>
      <c r="C89" s="7">
        <v>3</v>
      </c>
      <c r="D89" s="7">
        <v>1</v>
      </c>
    </row>
    <row r="90" spans="1:4" x14ac:dyDescent="0.3">
      <c r="A90" s="4" t="s">
        <v>394</v>
      </c>
      <c r="B90" s="7">
        <v>1</v>
      </c>
      <c r="C90" s="7">
        <v>3</v>
      </c>
      <c r="D90" s="7">
        <v>1</v>
      </c>
    </row>
    <row r="91" spans="1:4" x14ac:dyDescent="0.3">
      <c r="A91" s="4" t="s">
        <v>402</v>
      </c>
      <c r="B91" s="7">
        <v>1.1000000000000001</v>
      </c>
      <c r="C91" s="7">
        <v>3</v>
      </c>
      <c r="D91" s="7">
        <v>1</v>
      </c>
    </row>
    <row r="92" spans="1:4" x14ac:dyDescent="0.3">
      <c r="A92" s="4" t="s">
        <v>363</v>
      </c>
      <c r="B92" s="7">
        <v>1</v>
      </c>
      <c r="C92" s="7">
        <v>2</v>
      </c>
      <c r="D92" s="7">
        <v>1</v>
      </c>
    </row>
    <row r="93" spans="1:4" x14ac:dyDescent="0.3">
      <c r="A93" s="4" t="s">
        <v>400</v>
      </c>
      <c r="B93" s="7">
        <v>0.88235294117647056</v>
      </c>
      <c r="C93" s="7">
        <v>3</v>
      </c>
      <c r="D93" s="7">
        <v>1</v>
      </c>
    </row>
    <row r="94" spans="1:4" x14ac:dyDescent="0.3">
      <c r="A94" s="4" t="s">
        <v>231</v>
      </c>
      <c r="B94" s="7">
        <v>1.2380952380952381</v>
      </c>
      <c r="C94" s="7">
        <v>2</v>
      </c>
      <c r="D94" s="7">
        <v>1</v>
      </c>
    </row>
    <row r="95" spans="1:4" x14ac:dyDescent="0.3">
      <c r="A95" s="4" t="s">
        <v>192</v>
      </c>
      <c r="B95" s="7">
        <v>1.2727272727272727</v>
      </c>
      <c r="C95" s="7">
        <v>2</v>
      </c>
      <c r="D95" s="7">
        <v>1</v>
      </c>
    </row>
    <row r="96" spans="1:4" x14ac:dyDescent="0.3">
      <c r="A96" s="4" t="s">
        <v>246</v>
      </c>
      <c r="B96" s="7">
        <v>1.5</v>
      </c>
      <c r="C96" s="7">
        <v>3</v>
      </c>
      <c r="D96" s="7">
        <v>1</v>
      </c>
    </row>
    <row r="97" spans="1:4" x14ac:dyDescent="0.3">
      <c r="A97" s="4" t="s">
        <v>477</v>
      </c>
      <c r="B97" s="7">
        <v>1</v>
      </c>
      <c r="C97" s="7">
        <v>2</v>
      </c>
      <c r="D97" s="7">
        <v>1</v>
      </c>
    </row>
    <row r="98" spans="1:4" x14ac:dyDescent="0.3">
      <c r="A98" s="4" t="s">
        <v>449</v>
      </c>
      <c r="B98" s="7">
        <v>1.25</v>
      </c>
      <c r="C98" s="7">
        <v>3</v>
      </c>
      <c r="D98" s="7">
        <v>1</v>
      </c>
    </row>
    <row r="99" spans="1:4" x14ac:dyDescent="0.3">
      <c r="A99" s="4" t="s">
        <v>421</v>
      </c>
      <c r="B99" s="7">
        <v>1.4615384615384615</v>
      </c>
      <c r="C99" s="7">
        <v>3</v>
      </c>
      <c r="D99" s="7">
        <v>1</v>
      </c>
    </row>
    <row r="100" spans="1:4" x14ac:dyDescent="0.3">
      <c r="A100" s="4" t="s">
        <v>392</v>
      </c>
      <c r="B100" s="7">
        <v>1.75</v>
      </c>
      <c r="C100" s="7">
        <v>3</v>
      </c>
      <c r="D100" s="7">
        <v>1</v>
      </c>
    </row>
    <row r="101" spans="1:4" x14ac:dyDescent="0.3">
      <c r="A101" s="4" t="s">
        <v>165</v>
      </c>
      <c r="B101" s="7">
        <v>1.1363636363636365</v>
      </c>
      <c r="C101" s="7">
        <v>2</v>
      </c>
      <c r="D101" s="7">
        <v>1</v>
      </c>
    </row>
    <row r="102" spans="1:4" x14ac:dyDescent="0.3">
      <c r="A102" s="4" t="s">
        <v>225</v>
      </c>
      <c r="B102" s="7">
        <v>1.3076923076923077</v>
      </c>
      <c r="C102" s="7">
        <v>3</v>
      </c>
      <c r="D102" s="7">
        <v>1</v>
      </c>
    </row>
    <row r="103" spans="1:4" x14ac:dyDescent="0.3">
      <c r="A103" s="4" t="s">
        <v>210</v>
      </c>
      <c r="B103" s="7">
        <v>1.1111111111111112</v>
      </c>
      <c r="C103" s="7">
        <v>2</v>
      </c>
      <c r="D103" s="7">
        <v>1</v>
      </c>
    </row>
    <row r="104" spans="1:4" x14ac:dyDescent="0.3">
      <c r="A104" s="4" t="s">
        <v>218</v>
      </c>
      <c r="B104" s="7">
        <v>1.4285714285714286</v>
      </c>
      <c r="C104" s="7">
        <v>1</v>
      </c>
      <c r="D104" s="7">
        <v>1</v>
      </c>
    </row>
    <row r="105" spans="1:4" x14ac:dyDescent="0.3">
      <c r="A105" s="4" t="s">
        <v>472</v>
      </c>
      <c r="B105" s="7">
        <v>1</v>
      </c>
      <c r="C105" s="7">
        <v>3</v>
      </c>
      <c r="D105" s="7">
        <v>0</v>
      </c>
    </row>
    <row r="106" spans="1:4" x14ac:dyDescent="0.3">
      <c r="A106" s="4" t="s">
        <v>498</v>
      </c>
      <c r="B106" s="7">
        <v>1.6666666666666667</v>
      </c>
      <c r="C106" s="7">
        <v>3</v>
      </c>
      <c r="D106" s="7">
        <v>0</v>
      </c>
    </row>
    <row r="107" spans="1:4" x14ac:dyDescent="0.3">
      <c r="A107" s="4" t="s">
        <v>241</v>
      </c>
      <c r="B107" s="7">
        <v>0.91666666666666663</v>
      </c>
      <c r="C107" s="7">
        <v>1</v>
      </c>
      <c r="D107" s="7">
        <v>0</v>
      </c>
    </row>
    <row r="108" spans="1:4" x14ac:dyDescent="0.3">
      <c r="A108" s="4" t="s">
        <v>552</v>
      </c>
      <c r="B108" s="7">
        <v>1.5</v>
      </c>
      <c r="C108" s="7">
        <v>1</v>
      </c>
      <c r="D108" s="7">
        <v>0</v>
      </c>
    </row>
    <row r="109" spans="1:4" x14ac:dyDescent="0.3">
      <c r="A109" s="4" t="s">
        <v>211</v>
      </c>
      <c r="B109" s="7">
        <v>1.5555555555555556</v>
      </c>
      <c r="C109" s="7">
        <v>2</v>
      </c>
      <c r="D109" s="7">
        <v>0</v>
      </c>
    </row>
    <row r="110" spans="1:4" x14ac:dyDescent="0.3">
      <c r="A110" s="4" t="s">
        <v>404</v>
      </c>
      <c r="B110" s="7">
        <v>1.125</v>
      </c>
      <c r="C110" s="7">
        <v>3</v>
      </c>
      <c r="D110" s="7">
        <v>0</v>
      </c>
    </row>
    <row r="111" spans="1:4" x14ac:dyDescent="0.3">
      <c r="A111" s="4" t="s">
        <v>470</v>
      </c>
      <c r="B111" s="7">
        <v>0.75</v>
      </c>
      <c r="C111" s="7">
        <v>1</v>
      </c>
      <c r="D111" s="7">
        <v>0</v>
      </c>
    </row>
    <row r="112" spans="1:4" x14ac:dyDescent="0.3">
      <c r="A112" s="4" t="s">
        <v>254</v>
      </c>
      <c r="B112" s="7">
        <v>1.3333333333333333</v>
      </c>
      <c r="C112" s="7">
        <v>2</v>
      </c>
      <c r="D112" s="7">
        <v>0</v>
      </c>
    </row>
    <row r="113" spans="1:4" x14ac:dyDescent="0.3">
      <c r="A113" s="4" t="s">
        <v>198</v>
      </c>
      <c r="B113" s="7">
        <v>1.3333333333333333</v>
      </c>
      <c r="C113" s="7">
        <v>1</v>
      </c>
      <c r="D113" s="7">
        <v>1</v>
      </c>
    </row>
    <row r="114" spans="1:4" x14ac:dyDescent="0.3">
      <c r="A114" s="4" t="s">
        <v>219</v>
      </c>
      <c r="B114" s="7">
        <v>1.25</v>
      </c>
      <c r="C114" s="7">
        <v>2</v>
      </c>
      <c r="D114" s="7">
        <v>1</v>
      </c>
    </row>
    <row r="115" spans="1:4" x14ac:dyDescent="0.3">
      <c r="A115" s="4" t="s">
        <v>507</v>
      </c>
      <c r="B115" s="7">
        <v>0.5</v>
      </c>
      <c r="C115" s="7">
        <v>1</v>
      </c>
      <c r="D115" s="7">
        <v>0</v>
      </c>
    </row>
    <row r="116" spans="1:4" x14ac:dyDescent="0.3">
      <c r="A116" s="4" t="s">
        <v>533</v>
      </c>
      <c r="B116" s="7">
        <v>0.8</v>
      </c>
      <c r="C116" s="7">
        <v>1</v>
      </c>
      <c r="D116" s="7">
        <v>0</v>
      </c>
    </row>
    <row r="117" spans="1:4" x14ac:dyDescent="0.3">
      <c r="A117" s="4" t="s">
        <v>514</v>
      </c>
      <c r="B117" s="7">
        <v>0.6</v>
      </c>
      <c r="C117" s="7">
        <v>1</v>
      </c>
      <c r="D117" s="7">
        <v>0</v>
      </c>
    </row>
    <row r="118" spans="1:4" x14ac:dyDescent="0.3">
      <c r="A118" s="4" t="s">
        <v>528</v>
      </c>
      <c r="B118" s="7">
        <v>1</v>
      </c>
      <c r="C118" s="7">
        <v>1</v>
      </c>
      <c r="D118" s="7">
        <v>0</v>
      </c>
    </row>
    <row r="119" spans="1:4" x14ac:dyDescent="0.3">
      <c r="A119" s="4" t="s">
        <v>529</v>
      </c>
      <c r="B119" s="7">
        <v>1</v>
      </c>
      <c r="C119" s="7">
        <v>1</v>
      </c>
      <c r="D119" s="7">
        <v>0</v>
      </c>
    </row>
    <row r="120" spans="1:4" x14ac:dyDescent="0.3">
      <c r="A120" s="4" t="s">
        <v>383</v>
      </c>
      <c r="B120" s="7">
        <v>1.6666666666666667</v>
      </c>
      <c r="C120" s="7">
        <v>1</v>
      </c>
      <c r="D120" s="7">
        <v>0</v>
      </c>
    </row>
    <row r="121" spans="1:4" x14ac:dyDescent="0.3">
      <c r="A121" s="4" t="s">
        <v>553</v>
      </c>
      <c r="B121" s="7">
        <v>0.625</v>
      </c>
      <c r="C121" s="7">
        <v>1</v>
      </c>
      <c r="D121" s="7">
        <v>1</v>
      </c>
    </row>
    <row r="122" spans="1:4" x14ac:dyDescent="0.3">
      <c r="A122" s="4" t="s">
        <v>530</v>
      </c>
      <c r="B122" s="7">
        <v>1.3333333333333333</v>
      </c>
      <c r="C122" s="7">
        <v>2</v>
      </c>
      <c r="D122" s="7">
        <v>0</v>
      </c>
    </row>
    <row r="123" spans="1:4" x14ac:dyDescent="0.3">
      <c r="A123" s="4" t="s">
        <v>157</v>
      </c>
      <c r="B123" s="7">
        <v>1.3333333333333333</v>
      </c>
      <c r="C123" s="7">
        <v>2</v>
      </c>
      <c r="D123" s="7">
        <v>1</v>
      </c>
    </row>
    <row r="124" spans="1:4" x14ac:dyDescent="0.3">
      <c r="A124" s="4" t="s">
        <v>468</v>
      </c>
      <c r="B124" s="7">
        <v>0.6</v>
      </c>
      <c r="C124" s="7">
        <v>1</v>
      </c>
      <c r="D124" s="7">
        <v>0</v>
      </c>
    </row>
    <row r="125" spans="1:4" x14ac:dyDescent="0.3">
      <c r="A125" s="4" t="s">
        <v>255</v>
      </c>
      <c r="B125" s="7">
        <v>0.8571428571428571</v>
      </c>
      <c r="C125" s="7">
        <v>1</v>
      </c>
      <c r="D125" s="7">
        <v>0</v>
      </c>
    </row>
    <row r="126" spans="1:4" x14ac:dyDescent="0.3">
      <c r="A126" s="4" t="s">
        <v>414</v>
      </c>
      <c r="B126" s="7">
        <v>1.0833333333333333</v>
      </c>
      <c r="C126" s="7">
        <v>1.5833333333333333</v>
      </c>
      <c r="D126" s="7">
        <v>0.29166666666666669</v>
      </c>
    </row>
  </sheetData>
  <conditionalFormatting sqref="G2:I4">
    <cfRule type="colorScale" priority="1">
      <colorScale>
        <cfvo type="num" val="-1"/>
        <cfvo type="num" val="0"/>
        <cfvo type="num" val="1"/>
        <color rgb="FFF8696B"/>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FB6F0-A6A1-4796-8DFE-D15AE63E1556}">
  <dimension ref="A1:AG160"/>
  <sheetViews>
    <sheetView topLeftCell="A27" workbookViewId="0">
      <selection activeCell="E26" sqref="E26"/>
    </sheetView>
  </sheetViews>
  <sheetFormatPr defaultRowHeight="14.4" x14ac:dyDescent="0.3"/>
  <cols>
    <col min="1" max="1" width="25" bestFit="1" customWidth="1"/>
    <col min="2" max="2" width="16.77734375" bestFit="1" customWidth="1"/>
    <col min="3" max="3" width="2.5546875" customWidth="1"/>
    <col min="4" max="4" width="18.109375" bestFit="1" customWidth="1"/>
    <col min="5" max="5" width="19.6640625" bestFit="1" customWidth="1"/>
    <col min="6" max="6" width="2.5546875" customWidth="1"/>
    <col min="7" max="7" width="44.5546875" bestFit="1" customWidth="1"/>
    <col min="8" max="9" width="16.77734375" bestFit="1" customWidth="1"/>
    <col min="31" max="31" width="10" bestFit="1" customWidth="1"/>
    <col min="32" max="32" width="13.109375" bestFit="1" customWidth="1"/>
    <col min="33" max="33" width="20.6640625" bestFit="1" customWidth="1"/>
  </cols>
  <sheetData>
    <row r="1" spans="1:33" x14ac:dyDescent="0.3">
      <c r="A1" s="6" t="s">
        <v>275</v>
      </c>
      <c r="B1" s="6"/>
      <c r="C1" s="6"/>
      <c r="D1" s="6"/>
      <c r="E1" s="6"/>
      <c r="G1" s="6" t="s">
        <v>276</v>
      </c>
      <c r="H1" s="6"/>
      <c r="I1" s="6"/>
      <c r="J1" s="6"/>
      <c r="K1" s="6"/>
      <c r="L1" s="6"/>
      <c r="M1" s="6"/>
      <c r="N1" s="6"/>
      <c r="O1" s="6"/>
      <c r="P1" s="6"/>
      <c r="Q1" s="6"/>
      <c r="R1" s="6"/>
      <c r="AE1" s="5" t="s">
        <v>558</v>
      </c>
      <c r="AF1" s="5" t="s">
        <v>557</v>
      </c>
      <c r="AG1" t="s">
        <v>274</v>
      </c>
    </row>
    <row r="2" spans="1:33" x14ac:dyDescent="0.3">
      <c r="AE2" t="s">
        <v>348</v>
      </c>
      <c r="AF2" t="s">
        <v>350</v>
      </c>
      <c r="AG2" s="7">
        <v>23</v>
      </c>
    </row>
    <row r="3" spans="1:33" x14ac:dyDescent="0.3">
      <c r="AE3" t="s">
        <v>348</v>
      </c>
      <c r="AF3" t="s">
        <v>365</v>
      </c>
      <c r="AG3" s="7">
        <v>84</v>
      </c>
    </row>
    <row r="4" spans="1:33" x14ac:dyDescent="0.3">
      <c r="AE4" t="s">
        <v>348</v>
      </c>
      <c r="AF4" t="s">
        <v>352</v>
      </c>
      <c r="AG4" s="7">
        <v>23</v>
      </c>
    </row>
    <row r="20" spans="1:2" x14ac:dyDescent="0.3">
      <c r="A20" s="5" t="s">
        <v>543</v>
      </c>
      <c r="B20" t="s">
        <v>546</v>
      </c>
    </row>
    <row r="21" spans="1:2" x14ac:dyDescent="0.3">
      <c r="A21" s="4" t="s">
        <v>368</v>
      </c>
      <c r="B21" s="7">
        <v>6</v>
      </c>
    </row>
    <row r="22" spans="1:2" x14ac:dyDescent="0.3">
      <c r="A22" s="4" t="s">
        <v>353</v>
      </c>
      <c r="B22" s="7">
        <v>19</v>
      </c>
    </row>
    <row r="23" spans="1:2" x14ac:dyDescent="0.3">
      <c r="A23" s="4" t="s">
        <v>451</v>
      </c>
      <c r="B23" s="7">
        <v>29</v>
      </c>
    </row>
    <row r="24" spans="1:2" x14ac:dyDescent="0.3">
      <c r="A24" s="4" t="s">
        <v>349</v>
      </c>
      <c r="B24" s="7">
        <v>100</v>
      </c>
    </row>
    <row r="25" spans="1:2" x14ac:dyDescent="0.3">
      <c r="A25" s="4" t="s">
        <v>351</v>
      </c>
      <c r="B25" s="7">
        <v>121</v>
      </c>
    </row>
    <row r="26" spans="1:2" x14ac:dyDescent="0.3">
      <c r="A26" s="4" t="s">
        <v>365</v>
      </c>
      <c r="B26" s="7">
        <v>886</v>
      </c>
    </row>
    <row r="35" spans="7:8" x14ac:dyDescent="0.3">
      <c r="G35" s="5" t="s">
        <v>151</v>
      </c>
      <c r="H35" t="s">
        <v>546</v>
      </c>
    </row>
    <row r="36" spans="7:8" x14ac:dyDescent="0.3">
      <c r="G36" s="4" t="s">
        <v>233</v>
      </c>
      <c r="H36" s="7">
        <v>12</v>
      </c>
    </row>
    <row r="37" spans="7:8" x14ac:dyDescent="0.3">
      <c r="G37" s="4" t="s">
        <v>209</v>
      </c>
      <c r="H37" s="7">
        <v>3</v>
      </c>
    </row>
    <row r="38" spans="7:8" x14ac:dyDescent="0.3">
      <c r="G38" s="4" t="s">
        <v>223</v>
      </c>
      <c r="H38" s="7">
        <v>13</v>
      </c>
    </row>
    <row r="39" spans="7:8" x14ac:dyDescent="0.3">
      <c r="G39" s="4" t="s">
        <v>537</v>
      </c>
      <c r="H39" s="7">
        <v>4</v>
      </c>
    </row>
    <row r="40" spans="7:8" x14ac:dyDescent="0.3">
      <c r="G40" s="4" t="s">
        <v>203</v>
      </c>
      <c r="H40" s="7">
        <v>15</v>
      </c>
    </row>
    <row r="41" spans="7:8" x14ac:dyDescent="0.3">
      <c r="G41" s="4" t="s">
        <v>420</v>
      </c>
      <c r="H41" s="7">
        <v>6</v>
      </c>
    </row>
    <row r="42" spans="7:8" x14ac:dyDescent="0.3">
      <c r="G42" s="4" t="s">
        <v>495</v>
      </c>
      <c r="H42" s="7">
        <v>6</v>
      </c>
    </row>
    <row r="43" spans="7:8" x14ac:dyDescent="0.3">
      <c r="G43" s="4" t="s">
        <v>443</v>
      </c>
      <c r="H43" s="7">
        <v>28</v>
      </c>
    </row>
    <row r="44" spans="7:8" x14ac:dyDescent="0.3">
      <c r="G44" s="4" t="s">
        <v>257</v>
      </c>
      <c r="H44" s="7">
        <v>7</v>
      </c>
    </row>
    <row r="45" spans="7:8" x14ac:dyDescent="0.3">
      <c r="G45" s="4" t="s">
        <v>535</v>
      </c>
      <c r="H45" s="7">
        <v>4</v>
      </c>
    </row>
    <row r="46" spans="7:8" x14ac:dyDescent="0.3">
      <c r="G46" s="4" t="s">
        <v>519</v>
      </c>
      <c r="H46" s="7">
        <v>5</v>
      </c>
    </row>
    <row r="47" spans="7:8" x14ac:dyDescent="0.3">
      <c r="G47" s="4" t="s">
        <v>517</v>
      </c>
      <c r="H47" s="7">
        <v>6</v>
      </c>
    </row>
    <row r="48" spans="7:8" x14ac:dyDescent="0.3">
      <c r="G48" s="4" t="s">
        <v>510</v>
      </c>
      <c r="H48" s="7">
        <v>8</v>
      </c>
    </row>
    <row r="49" spans="7:8" x14ac:dyDescent="0.3">
      <c r="G49" s="4" t="s">
        <v>479</v>
      </c>
      <c r="H49" s="7">
        <v>5</v>
      </c>
    </row>
    <row r="50" spans="7:8" x14ac:dyDescent="0.3">
      <c r="G50" s="4" t="s">
        <v>259</v>
      </c>
      <c r="H50" s="7">
        <v>5</v>
      </c>
    </row>
    <row r="51" spans="7:8" x14ac:dyDescent="0.3">
      <c r="G51" s="4" t="s">
        <v>196</v>
      </c>
      <c r="H51" s="7">
        <v>4</v>
      </c>
    </row>
    <row r="52" spans="7:8" x14ac:dyDescent="0.3">
      <c r="G52" s="4" t="s">
        <v>531</v>
      </c>
      <c r="H52" s="7">
        <v>4</v>
      </c>
    </row>
    <row r="53" spans="7:8" x14ac:dyDescent="0.3">
      <c r="G53" s="4" t="s">
        <v>410</v>
      </c>
      <c r="H53" s="7">
        <v>17</v>
      </c>
    </row>
    <row r="54" spans="7:8" x14ac:dyDescent="0.3">
      <c r="G54" s="4" t="s">
        <v>366</v>
      </c>
      <c r="H54" s="7">
        <v>6</v>
      </c>
    </row>
    <row r="55" spans="7:8" x14ac:dyDescent="0.3">
      <c r="G55" s="4" t="s">
        <v>260</v>
      </c>
      <c r="H55" s="7">
        <v>6</v>
      </c>
    </row>
    <row r="56" spans="7:8" x14ac:dyDescent="0.3">
      <c r="G56" s="4" t="s">
        <v>465</v>
      </c>
      <c r="H56" s="7">
        <v>6</v>
      </c>
    </row>
    <row r="57" spans="7:8" x14ac:dyDescent="0.3">
      <c r="G57" s="4" t="s">
        <v>390</v>
      </c>
      <c r="H57" s="7">
        <v>9</v>
      </c>
    </row>
    <row r="58" spans="7:8" x14ac:dyDescent="0.3">
      <c r="G58" s="4" t="s">
        <v>229</v>
      </c>
      <c r="H58" s="7">
        <v>11</v>
      </c>
    </row>
    <row r="59" spans="7:8" x14ac:dyDescent="0.3">
      <c r="G59" s="4" t="s">
        <v>499</v>
      </c>
      <c r="H59" s="7">
        <v>4</v>
      </c>
    </row>
    <row r="60" spans="7:8" x14ac:dyDescent="0.3">
      <c r="G60" s="4" t="s">
        <v>457</v>
      </c>
      <c r="H60" s="7">
        <v>15</v>
      </c>
    </row>
    <row r="61" spans="7:8" x14ac:dyDescent="0.3">
      <c r="G61" s="4" t="s">
        <v>551</v>
      </c>
      <c r="H61" s="7">
        <v>5</v>
      </c>
    </row>
    <row r="62" spans="7:8" x14ac:dyDescent="0.3">
      <c r="G62" s="4" t="s">
        <v>373</v>
      </c>
      <c r="H62" s="7">
        <v>4</v>
      </c>
    </row>
    <row r="63" spans="7:8" x14ac:dyDescent="0.3">
      <c r="G63" s="4" t="s">
        <v>195</v>
      </c>
      <c r="H63" s="7">
        <v>4</v>
      </c>
    </row>
    <row r="64" spans="7:8" x14ac:dyDescent="0.3">
      <c r="G64" s="4" t="s">
        <v>434</v>
      </c>
      <c r="H64" s="7">
        <v>5</v>
      </c>
    </row>
    <row r="65" spans="7:8" x14ac:dyDescent="0.3">
      <c r="G65" s="4" t="s">
        <v>427</v>
      </c>
      <c r="H65" s="7">
        <v>25</v>
      </c>
    </row>
    <row r="66" spans="7:8" x14ac:dyDescent="0.3">
      <c r="G66" s="4" t="s">
        <v>379</v>
      </c>
      <c r="H66" s="7">
        <v>5</v>
      </c>
    </row>
    <row r="67" spans="7:8" x14ac:dyDescent="0.3">
      <c r="G67" s="4" t="s">
        <v>187</v>
      </c>
      <c r="H67" s="7">
        <v>4</v>
      </c>
    </row>
    <row r="68" spans="7:8" x14ac:dyDescent="0.3">
      <c r="G68" s="4" t="s">
        <v>370</v>
      </c>
      <c r="H68" s="7">
        <v>12</v>
      </c>
    </row>
    <row r="69" spans="7:8" x14ac:dyDescent="0.3">
      <c r="G69" s="4" t="s">
        <v>252</v>
      </c>
      <c r="H69" s="7">
        <v>25</v>
      </c>
    </row>
    <row r="70" spans="7:8" x14ac:dyDescent="0.3">
      <c r="G70" s="4" t="s">
        <v>177</v>
      </c>
      <c r="H70" s="7">
        <v>10</v>
      </c>
    </row>
    <row r="71" spans="7:8" x14ac:dyDescent="0.3">
      <c r="G71" s="4" t="s">
        <v>515</v>
      </c>
      <c r="H71" s="7">
        <v>6</v>
      </c>
    </row>
    <row r="72" spans="7:8" x14ac:dyDescent="0.3">
      <c r="G72" s="4" t="s">
        <v>455</v>
      </c>
      <c r="H72" s="7">
        <v>5</v>
      </c>
    </row>
    <row r="73" spans="7:8" x14ac:dyDescent="0.3">
      <c r="G73" s="4" t="s">
        <v>256</v>
      </c>
      <c r="H73" s="7">
        <v>5</v>
      </c>
    </row>
    <row r="74" spans="7:8" x14ac:dyDescent="0.3">
      <c r="G74" s="4" t="s">
        <v>253</v>
      </c>
      <c r="H74" s="7">
        <v>7</v>
      </c>
    </row>
    <row r="75" spans="7:8" x14ac:dyDescent="0.3">
      <c r="G75" s="4" t="s">
        <v>154</v>
      </c>
      <c r="H75" s="7">
        <v>5</v>
      </c>
    </row>
    <row r="76" spans="7:8" x14ac:dyDescent="0.3">
      <c r="G76" s="4" t="s">
        <v>248</v>
      </c>
      <c r="H76" s="7">
        <v>17</v>
      </c>
    </row>
    <row r="77" spans="7:8" x14ac:dyDescent="0.3">
      <c r="G77" s="4" t="s">
        <v>387</v>
      </c>
      <c r="H77" s="7">
        <v>11</v>
      </c>
    </row>
    <row r="78" spans="7:8" x14ac:dyDescent="0.3">
      <c r="G78" s="4" t="s">
        <v>236</v>
      </c>
      <c r="H78" s="7">
        <v>25</v>
      </c>
    </row>
    <row r="79" spans="7:8" x14ac:dyDescent="0.3">
      <c r="G79" s="4" t="s">
        <v>381</v>
      </c>
      <c r="H79" s="7">
        <v>7</v>
      </c>
    </row>
    <row r="80" spans="7:8" x14ac:dyDescent="0.3">
      <c r="G80" s="4" t="s">
        <v>371</v>
      </c>
      <c r="H80" s="7">
        <v>14</v>
      </c>
    </row>
    <row r="81" spans="7:8" x14ac:dyDescent="0.3">
      <c r="G81" s="4" t="s">
        <v>377</v>
      </c>
      <c r="H81" s="7">
        <v>8</v>
      </c>
    </row>
    <row r="82" spans="7:8" x14ac:dyDescent="0.3">
      <c r="G82" s="4" t="s">
        <v>411</v>
      </c>
      <c r="H82" s="7">
        <v>9</v>
      </c>
    </row>
    <row r="83" spans="7:8" x14ac:dyDescent="0.3">
      <c r="G83" s="4" t="s">
        <v>532</v>
      </c>
      <c r="H83" s="7">
        <v>4</v>
      </c>
    </row>
    <row r="84" spans="7:8" x14ac:dyDescent="0.3">
      <c r="G84" s="4" t="s">
        <v>413</v>
      </c>
      <c r="H84" s="7">
        <v>18</v>
      </c>
    </row>
    <row r="85" spans="7:8" x14ac:dyDescent="0.3">
      <c r="G85" s="4" t="s">
        <v>205</v>
      </c>
      <c r="H85" s="7">
        <v>15</v>
      </c>
    </row>
    <row r="86" spans="7:8" x14ac:dyDescent="0.3">
      <c r="G86" s="4" t="s">
        <v>179</v>
      </c>
      <c r="H86" s="7">
        <v>10</v>
      </c>
    </row>
    <row r="87" spans="7:8" x14ac:dyDescent="0.3">
      <c r="G87" s="4" t="s">
        <v>523</v>
      </c>
      <c r="H87" s="7">
        <v>4</v>
      </c>
    </row>
    <row r="88" spans="7:8" x14ac:dyDescent="0.3">
      <c r="G88" s="4" t="s">
        <v>213</v>
      </c>
      <c r="H88" s="7">
        <v>4</v>
      </c>
    </row>
    <row r="89" spans="7:8" x14ac:dyDescent="0.3">
      <c r="G89" s="4" t="s">
        <v>397</v>
      </c>
      <c r="H89" s="7">
        <v>6</v>
      </c>
    </row>
    <row r="90" spans="7:8" x14ac:dyDescent="0.3">
      <c r="G90" s="4" t="s">
        <v>204</v>
      </c>
      <c r="H90" s="7">
        <v>3</v>
      </c>
    </row>
    <row r="91" spans="7:8" x14ac:dyDescent="0.3">
      <c r="G91" s="4" t="s">
        <v>244</v>
      </c>
      <c r="H91" s="7">
        <v>17</v>
      </c>
    </row>
    <row r="92" spans="7:8" x14ac:dyDescent="0.3">
      <c r="G92" s="4" t="s">
        <v>200</v>
      </c>
      <c r="H92" s="7">
        <v>13</v>
      </c>
    </row>
    <row r="93" spans="7:8" x14ac:dyDescent="0.3">
      <c r="G93" s="4" t="s">
        <v>189</v>
      </c>
      <c r="H93" s="7">
        <v>10</v>
      </c>
    </row>
    <row r="94" spans="7:8" x14ac:dyDescent="0.3">
      <c r="G94" s="4" t="s">
        <v>486</v>
      </c>
      <c r="H94" s="7">
        <v>4</v>
      </c>
    </row>
    <row r="95" spans="7:8" x14ac:dyDescent="0.3">
      <c r="G95" s="4" t="s">
        <v>182</v>
      </c>
      <c r="H95" s="7">
        <v>10</v>
      </c>
    </row>
    <row r="96" spans="7:8" x14ac:dyDescent="0.3">
      <c r="G96" s="4" t="s">
        <v>194</v>
      </c>
      <c r="H96" s="7">
        <v>5</v>
      </c>
    </row>
    <row r="97" spans="7:8" x14ac:dyDescent="0.3">
      <c r="G97" s="4" t="s">
        <v>217</v>
      </c>
      <c r="H97" s="7">
        <v>3</v>
      </c>
    </row>
    <row r="98" spans="7:8" x14ac:dyDescent="0.3">
      <c r="G98" s="4" t="s">
        <v>521</v>
      </c>
      <c r="H98" s="7">
        <v>6</v>
      </c>
    </row>
    <row r="99" spans="7:8" x14ac:dyDescent="0.3">
      <c r="G99" s="4" t="s">
        <v>216</v>
      </c>
      <c r="H99" s="7">
        <v>4</v>
      </c>
    </row>
    <row r="100" spans="7:8" x14ac:dyDescent="0.3">
      <c r="G100" s="4" t="s">
        <v>460</v>
      </c>
      <c r="H100" s="7">
        <v>9</v>
      </c>
    </row>
    <row r="101" spans="7:8" x14ac:dyDescent="0.3">
      <c r="G101" s="4" t="s">
        <v>261</v>
      </c>
      <c r="H101" s="7">
        <v>12</v>
      </c>
    </row>
    <row r="102" spans="7:8" x14ac:dyDescent="0.3">
      <c r="G102" s="4" t="s">
        <v>512</v>
      </c>
      <c r="H102" s="7">
        <v>5</v>
      </c>
    </row>
    <row r="103" spans="7:8" x14ac:dyDescent="0.3">
      <c r="G103" s="4" t="s">
        <v>242</v>
      </c>
      <c r="H103" s="7">
        <v>11</v>
      </c>
    </row>
    <row r="104" spans="7:8" x14ac:dyDescent="0.3">
      <c r="G104" s="4" t="s">
        <v>238</v>
      </c>
      <c r="H104" s="7">
        <v>12</v>
      </c>
    </row>
    <row r="105" spans="7:8" x14ac:dyDescent="0.3">
      <c r="G105" s="4" t="s">
        <v>508</v>
      </c>
      <c r="H105" s="7">
        <v>4</v>
      </c>
    </row>
    <row r="106" spans="7:8" x14ac:dyDescent="0.3">
      <c r="G106" s="4" t="s">
        <v>417</v>
      </c>
      <c r="H106" s="7">
        <v>32</v>
      </c>
    </row>
    <row r="107" spans="7:8" x14ac:dyDescent="0.3">
      <c r="G107" s="4" t="s">
        <v>484</v>
      </c>
      <c r="H107" s="7">
        <v>5</v>
      </c>
    </row>
    <row r="108" spans="7:8" x14ac:dyDescent="0.3">
      <c r="G108" s="4" t="s">
        <v>526</v>
      </c>
      <c r="H108" s="7">
        <v>6</v>
      </c>
    </row>
    <row r="109" spans="7:8" x14ac:dyDescent="0.3">
      <c r="G109" s="4" t="s">
        <v>407</v>
      </c>
      <c r="H109" s="7">
        <v>9</v>
      </c>
    </row>
    <row r="110" spans="7:8" x14ac:dyDescent="0.3">
      <c r="G110" s="4" t="s">
        <v>437</v>
      </c>
      <c r="H110" s="7">
        <v>12</v>
      </c>
    </row>
    <row r="111" spans="7:8" x14ac:dyDescent="0.3">
      <c r="G111" s="4" t="s">
        <v>446</v>
      </c>
      <c r="H111" s="7">
        <v>4</v>
      </c>
    </row>
    <row r="112" spans="7:8" x14ac:dyDescent="0.3">
      <c r="G112" s="4" t="s">
        <v>215</v>
      </c>
      <c r="H112" s="7">
        <v>6</v>
      </c>
    </row>
    <row r="113" spans="7:8" x14ac:dyDescent="0.3">
      <c r="G113" s="4" t="s">
        <v>429</v>
      </c>
      <c r="H113" s="7">
        <v>24</v>
      </c>
    </row>
    <row r="114" spans="7:8" x14ac:dyDescent="0.3">
      <c r="G114" s="4" t="s">
        <v>214</v>
      </c>
      <c r="H114" s="7">
        <v>8</v>
      </c>
    </row>
    <row r="115" spans="7:8" x14ac:dyDescent="0.3">
      <c r="G115" s="4" t="s">
        <v>452</v>
      </c>
      <c r="H115" s="7">
        <v>4</v>
      </c>
    </row>
    <row r="116" spans="7:8" x14ac:dyDescent="0.3">
      <c r="G116" s="4" t="s">
        <v>490</v>
      </c>
      <c r="H116" s="7">
        <v>4</v>
      </c>
    </row>
    <row r="117" spans="7:8" x14ac:dyDescent="0.3">
      <c r="G117" s="4" t="s">
        <v>227</v>
      </c>
      <c r="H117" s="7">
        <v>20</v>
      </c>
    </row>
    <row r="118" spans="7:8" x14ac:dyDescent="0.3">
      <c r="G118" s="4" t="s">
        <v>240</v>
      </c>
      <c r="H118" s="7">
        <v>8</v>
      </c>
    </row>
    <row r="119" spans="7:8" x14ac:dyDescent="0.3">
      <c r="G119" s="4" t="s">
        <v>191</v>
      </c>
      <c r="H119" s="7">
        <v>4</v>
      </c>
    </row>
    <row r="120" spans="7:8" x14ac:dyDescent="0.3">
      <c r="G120" s="4" t="s">
        <v>221</v>
      </c>
      <c r="H120" s="7">
        <v>4</v>
      </c>
    </row>
    <row r="121" spans="7:8" x14ac:dyDescent="0.3">
      <c r="G121" s="4" t="s">
        <v>243</v>
      </c>
      <c r="H121" s="7">
        <v>8</v>
      </c>
    </row>
    <row r="122" spans="7:8" x14ac:dyDescent="0.3">
      <c r="G122" s="4" t="s">
        <v>226</v>
      </c>
      <c r="H122" s="7">
        <v>8</v>
      </c>
    </row>
    <row r="123" spans="7:8" x14ac:dyDescent="0.3">
      <c r="G123" s="4" t="s">
        <v>251</v>
      </c>
      <c r="H123" s="7">
        <v>4</v>
      </c>
    </row>
    <row r="124" spans="7:8" x14ac:dyDescent="0.3">
      <c r="G124" s="4" t="s">
        <v>394</v>
      </c>
      <c r="H124" s="7">
        <v>6</v>
      </c>
    </row>
    <row r="125" spans="7:8" x14ac:dyDescent="0.3">
      <c r="G125" s="4" t="s">
        <v>402</v>
      </c>
      <c r="H125" s="7">
        <v>10</v>
      </c>
    </row>
    <row r="126" spans="7:8" x14ac:dyDescent="0.3">
      <c r="G126" s="4" t="s">
        <v>363</v>
      </c>
      <c r="H126" s="7">
        <v>5</v>
      </c>
    </row>
    <row r="127" spans="7:8" x14ac:dyDescent="0.3">
      <c r="G127" s="4" t="s">
        <v>400</v>
      </c>
      <c r="H127" s="7">
        <v>17</v>
      </c>
    </row>
    <row r="128" spans="7:8" x14ac:dyDescent="0.3">
      <c r="G128" s="4" t="s">
        <v>231</v>
      </c>
      <c r="H128" s="7">
        <v>21</v>
      </c>
    </row>
    <row r="129" spans="7:8" x14ac:dyDescent="0.3">
      <c r="G129" s="4" t="s">
        <v>192</v>
      </c>
      <c r="H129" s="7">
        <v>11</v>
      </c>
    </row>
    <row r="130" spans="7:8" x14ac:dyDescent="0.3">
      <c r="G130" s="4" t="s">
        <v>246</v>
      </c>
      <c r="H130" s="7">
        <v>12</v>
      </c>
    </row>
    <row r="131" spans="7:8" x14ac:dyDescent="0.3">
      <c r="G131" s="4" t="s">
        <v>477</v>
      </c>
      <c r="H131" s="7">
        <v>9</v>
      </c>
    </row>
    <row r="132" spans="7:8" x14ac:dyDescent="0.3">
      <c r="G132" s="4" t="s">
        <v>449</v>
      </c>
      <c r="H132" s="7">
        <v>8</v>
      </c>
    </row>
    <row r="133" spans="7:8" x14ac:dyDescent="0.3">
      <c r="G133" s="4" t="s">
        <v>421</v>
      </c>
      <c r="H133" s="7">
        <v>13</v>
      </c>
    </row>
    <row r="134" spans="7:8" x14ac:dyDescent="0.3">
      <c r="G134" s="4" t="s">
        <v>392</v>
      </c>
      <c r="H134" s="7">
        <v>4</v>
      </c>
    </row>
    <row r="135" spans="7:8" x14ac:dyDescent="0.3">
      <c r="G135" s="4" t="s">
        <v>165</v>
      </c>
      <c r="H135" s="7">
        <v>22</v>
      </c>
    </row>
    <row r="136" spans="7:8" x14ac:dyDescent="0.3">
      <c r="G136" s="4" t="s">
        <v>225</v>
      </c>
      <c r="H136" s="7">
        <v>13</v>
      </c>
    </row>
    <row r="137" spans="7:8" x14ac:dyDescent="0.3">
      <c r="G137" s="4" t="s">
        <v>210</v>
      </c>
      <c r="H137" s="7">
        <v>18</v>
      </c>
    </row>
    <row r="138" spans="7:8" x14ac:dyDescent="0.3">
      <c r="G138" s="4" t="s">
        <v>218</v>
      </c>
      <c r="H138" s="7">
        <v>14</v>
      </c>
    </row>
    <row r="139" spans="7:8" x14ac:dyDescent="0.3">
      <c r="G139" s="4" t="s">
        <v>472</v>
      </c>
      <c r="H139" s="7">
        <v>10</v>
      </c>
    </row>
    <row r="140" spans="7:8" x14ac:dyDescent="0.3">
      <c r="G140" s="4" t="s">
        <v>498</v>
      </c>
      <c r="H140" s="7">
        <v>3</v>
      </c>
    </row>
    <row r="141" spans="7:8" x14ac:dyDescent="0.3">
      <c r="G141" s="4" t="s">
        <v>241</v>
      </c>
      <c r="H141" s="7">
        <v>12</v>
      </c>
    </row>
    <row r="142" spans="7:8" x14ac:dyDescent="0.3">
      <c r="G142" s="4" t="s">
        <v>552</v>
      </c>
      <c r="H142" s="7">
        <v>4</v>
      </c>
    </row>
    <row r="143" spans="7:8" x14ac:dyDescent="0.3">
      <c r="G143" s="4" t="s">
        <v>211</v>
      </c>
      <c r="H143" s="7">
        <v>9</v>
      </c>
    </row>
    <row r="144" spans="7:8" x14ac:dyDescent="0.3">
      <c r="G144" s="4" t="s">
        <v>404</v>
      </c>
      <c r="H144" s="7">
        <v>8</v>
      </c>
    </row>
    <row r="145" spans="7:8" x14ac:dyDescent="0.3">
      <c r="G145" s="4" t="s">
        <v>470</v>
      </c>
      <c r="H145" s="7">
        <v>4</v>
      </c>
    </row>
    <row r="146" spans="7:8" x14ac:dyDescent="0.3">
      <c r="G146" s="4" t="s">
        <v>254</v>
      </c>
      <c r="H146" s="7">
        <v>6</v>
      </c>
    </row>
    <row r="147" spans="7:8" x14ac:dyDescent="0.3">
      <c r="G147" s="4" t="s">
        <v>198</v>
      </c>
      <c r="H147" s="7">
        <v>9</v>
      </c>
    </row>
    <row r="148" spans="7:8" x14ac:dyDescent="0.3">
      <c r="G148" s="4" t="s">
        <v>219</v>
      </c>
      <c r="H148" s="7">
        <v>8</v>
      </c>
    </row>
    <row r="149" spans="7:8" x14ac:dyDescent="0.3">
      <c r="G149" s="4" t="s">
        <v>507</v>
      </c>
      <c r="H149" s="7">
        <v>6</v>
      </c>
    </row>
    <row r="150" spans="7:8" x14ac:dyDescent="0.3">
      <c r="G150" s="4" t="s">
        <v>533</v>
      </c>
      <c r="H150" s="7">
        <v>5</v>
      </c>
    </row>
    <row r="151" spans="7:8" x14ac:dyDescent="0.3">
      <c r="G151" s="4" t="s">
        <v>514</v>
      </c>
      <c r="H151" s="7">
        <v>5</v>
      </c>
    </row>
    <row r="152" spans="7:8" x14ac:dyDescent="0.3">
      <c r="G152" s="4" t="s">
        <v>528</v>
      </c>
      <c r="H152" s="7">
        <v>4</v>
      </c>
    </row>
    <row r="153" spans="7:8" x14ac:dyDescent="0.3">
      <c r="G153" s="4" t="s">
        <v>529</v>
      </c>
      <c r="H153" s="7">
        <v>3</v>
      </c>
    </row>
    <row r="154" spans="7:8" x14ac:dyDescent="0.3">
      <c r="G154" s="4" t="s">
        <v>383</v>
      </c>
      <c r="H154" s="7">
        <v>6</v>
      </c>
    </row>
    <row r="155" spans="7:8" x14ac:dyDescent="0.3">
      <c r="G155" s="4" t="s">
        <v>553</v>
      </c>
      <c r="H155" s="7">
        <v>8</v>
      </c>
    </row>
    <row r="156" spans="7:8" x14ac:dyDescent="0.3">
      <c r="G156" s="4" t="s">
        <v>530</v>
      </c>
      <c r="H156" s="7">
        <v>3</v>
      </c>
    </row>
    <row r="157" spans="7:8" x14ac:dyDescent="0.3">
      <c r="G157" s="4" t="s">
        <v>157</v>
      </c>
      <c r="H157" s="7">
        <v>36</v>
      </c>
    </row>
    <row r="158" spans="7:8" x14ac:dyDescent="0.3">
      <c r="G158" s="4" t="s">
        <v>468</v>
      </c>
      <c r="H158" s="7">
        <v>5</v>
      </c>
    </row>
    <row r="159" spans="7:8" x14ac:dyDescent="0.3">
      <c r="G159" s="4" t="s">
        <v>255</v>
      </c>
      <c r="H159" s="7">
        <v>14</v>
      </c>
    </row>
    <row r="160" spans="7:8" x14ac:dyDescent="0.3">
      <c r="G160" s="4" t="s">
        <v>414</v>
      </c>
      <c r="H160" s="7">
        <v>24</v>
      </c>
    </row>
  </sheetData>
  <mergeCells count="2">
    <mergeCell ref="G1:R1"/>
    <mergeCell ref="A1:E1"/>
  </mergeCell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32EA7-3F78-4EAA-A44F-18F90047422F}">
  <dimension ref="A1:M1162"/>
  <sheetViews>
    <sheetView tabSelected="1" topLeftCell="F1" workbookViewId="0">
      <selection activeCell="O10" sqref="O10"/>
    </sheetView>
  </sheetViews>
  <sheetFormatPr defaultRowHeight="14.4" x14ac:dyDescent="0.3"/>
  <cols>
    <col min="1" max="1" width="9.44140625" bestFit="1" customWidth="1"/>
    <col min="2" max="2" width="8.109375" bestFit="1" customWidth="1"/>
    <col min="3" max="3" width="19.77734375" bestFit="1" customWidth="1"/>
    <col min="4" max="4" width="21.33203125" bestFit="1" customWidth="1"/>
    <col min="5" max="5" width="44.5546875" bestFit="1" customWidth="1"/>
    <col min="6" max="6" width="43.109375" bestFit="1" customWidth="1"/>
    <col min="7" max="7" width="25" bestFit="1" customWidth="1"/>
    <col min="8" max="8" width="17.33203125" bestFit="1" customWidth="1"/>
    <col min="9" max="9" width="19.88671875" bestFit="1" customWidth="1"/>
    <col min="10" max="10" width="15.5546875" bestFit="1" customWidth="1"/>
    <col min="11" max="11" width="22.33203125" bestFit="1" customWidth="1"/>
    <col min="12" max="12" width="7.33203125" bestFit="1" customWidth="1"/>
    <col min="13" max="13" width="13.109375" bestFit="1" customWidth="1"/>
  </cols>
  <sheetData>
    <row r="1" spans="1:13" x14ac:dyDescent="0.3">
      <c r="A1" t="s">
        <v>9</v>
      </c>
      <c r="B1" t="s">
        <v>10</v>
      </c>
      <c r="C1" t="s">
        <v>354</v>
      </c>
      <c r="D1" t="s">
        <v>355</v>
      </c>
      <c r="E1" t="s">
        <v>356</v>
      </c>
      <c r="F1" t="s">
        <v>357</v>
      </c>
      <c r="G1" t="s">
        <v>358</v>
      </c>
      <c r="H1" t="s">
        <v>359</v>
      </c>
      <c r="I1" t="s">
        <v>360</v>
      </c>
      <c r="J1" t="s">
        <v>361</v>
      </c>
      <c r="K1" t="s">
        <v>362</v>
      </c>
      <c r="L1" t="s">
        <v>555</v>
      </c>
      <c r="M1" t="s">
        <v>556</v>
      </c>
    </row>
    <row r="2" spans="1:13" x14ac:dyDescent="0.3">
      <c r="A2">
        <v>135049</v>
      </c>
      <c r="B2">
        <v>0</v>
      </c>
      <c r="C2">
        <v>22.135010999999999</v>
      </c>
      <c r="D2">
        <v>-101.0286</v>
      </c>
      <c r="E2" s="7" t="s">
        <v>363</v>
      </c>
      <c r="F2" s="7" t="s">
        <v>364</v>
      </c>
      <c r="G2" s="7" t="s">
        <v>365</v>
      </c>
      <c r="H2" s="7" t="s">
        <v>365</v>
      </c>
      <c r="I2" s="7" t="s">
        <v>348</v>
      </c>
      <c r="J2">
        <v>78214</v>
      </c>
      <c r="K2" s="7" t="s">
        <v>155</v>
      </c>
      <c r="L2" s="7">
        <f>LEN(user_ratings[[#This Row],[geoplaces2.PriceDollar]])</f>
        <v>2</v>
      </c>
      <c r="M2" s="7">
        <f>IF(user_ratings[[#This Row],[geoplaces2.zip]],1,0)</f>
        <v>1</v>
      </c>
    </row>
    <row r="3" spans="1:13" x14ac:dyDescent="0.3">
      <c r="A3">
        <v>135049</v>
      </c>
      <c r="B3">
        <v>0</v>
      </c>
      <c r="C3">
        <v>22.135010999999999</v>
      </c>
      <c r="D3">
        <v>-101.0286</v>
      </c>
      <c r="E3" s="7" t="s">
        <v>363</v>
      </c>
      <c r="F3" s="7" t="s">
        <v>364</v>
      </c>
      <c r="G3" s="7" t="s">
        <v>365</v>
      </c>
      <c r="H3" s="7" t="s">
        <v>365</v>
      </c>
      <c r="I3" s="7" t="s">
        <v>348</v>
      </c>
      <c r="J3">
        <v>78214</v>
      </c>
      <c r="K3" s="7" t="s">
        <v>155</v>
      </c>
      <c r="L3" s="7">
        <f>LEN(user_ratings[[#This Row],[geoplaces2.PriceDollar]])</f>
        <v>2</v>
      </c>
      <c r="M3" s="7">
        <f>IF(user_ratings[[#This Row],[geoplaces2.zip]],1,0)</f>
        <v>1</v>
      </c>
    </row>
    <row r="4" spans="1:13" x14ac:dyDescent="0.3">
      <c r="A4">
        <v>135049</v>
      </c>
      <c r="B4">
        <v>1</v>
      </c>
      <c r="C4">
        <v>22.135010999999999</v>
      </c>
      <c r="D4">
        <v>-101.0286</v>
      </c>
      <c r="E4" s="7" t="s">
        <v>363</v>
      </c>
      <c r="F4" s="7" t="s">
        <v>364</v>
      </c>
      <c r="G4" s="7" t="s">
        <v>365</v>
      </c>
      <c r="H4" s="7" t="s">
        <v>365</v>
      </c>
      <c r="I4" s="7" t="s">
        <v>348</v>
      </c>
      <c r="J4">
        <v>78214</v>
      </c>
      <c r="K4" s="7" t="s">
        <v>155</v>
      </c>
      <c r="L4" s="7">
        <f>LEN(user_ratings[[#This Row],[geoplaces2.PriceDollar]])</f>
        <v>2</v>
      </c>
      <c r="M4" s="7">
        <f>IF(user_ratings[[#This Row],[geoplaces2.zip]],1,0)</f>
        <v>1</v>
      </c>
    </row>
    <row r="5" spans="1:13" x14ac:dyDescent="0.3">
      <c r="A5">
        <v>135049</v>
      </c>
      <c r="B5">
        <v>2</v>
      </c>
      <c r="C5">
        <v>22.135010999999999</v>
      </c>
      <c r="D5">
        <v>-101.0286</v>
      </c>
      <c r="E5" s="7" t="s">
        <v>363</v>
      </c>
      <c r="F5" s="7" t="s">
        <v>364</v>
      </c>
      <c r="G5" s="7" t="s">
        <v>365</v>
      </c>
      <c r="H5" s="7" t="s">
        <v>365</v>
      </c>
      <c r="I5" s="7" t="s">
        <v>348</v>
      </c>
      <c r="J5">
        <v>78214</v>
      </c>
      <c r="K5" s="7" t="s">
        <v>155</v>
      </c>
      <c r="L5" s="7">
        <f>LEN(user_ratings[[#This Row],[geoplaces2.PriceDollar]])</f>
        <v>2</v>
      </c>
      <c r="M5" s="7">
        <f>IF(user_ratings[[#This Row],[geoplaces2.zip]],1,0)</f>
        <v>1</v>
      </c>
    </row>
    <row r="6" spans="1:13" x14ac:dyDescent="0.3">
      <c r="A6">
        <v>135049</v>
      </c>
      <c r="B6">
        <v>2</v>
      </c>
      <c r="C6">
        <v>22.135010999999999</v>
      </c>
      <c r="D6">
        <v>-101.0286</v>
      </c>
      <c r="E6" s="7" t="s">
        <v>363</v>
      </c>
      <c r="F6" s="7" t="s">
        <v>364</v>
      </c>
      <c r="G6" s="7" t="s">
        <v>365</v>
      </c>
      <c r="H6" s="7" t="s">
        <v>365</v>
      </c>
      <c r="I6" s="7" t="s">
        <v>348</v>
      </c>
      <c r="J6">
        <v>78214</v>
      </c>
      <c r="K6" s="7" t="s">
        <v>155</v>
      </c>
      <c r="L6" s="7">
        <f>LEN(user_ratings[[#This Row],[geoplaces2.PriceDollar]])</f>
        <v>2</v>
      </c>
      <c r="M6" s="7">
        <f>IF(user_ratings[[#This Row],[geoplaces2.zip]],1,0)</f>
        <v>1</v>
      </c>
    </row>
    <row r="7" spans="1:13" x14ac:dyDescent="0.3">
      <c r="A7">
        <v>132884</v>
      </c>
      <c r="B7">
        <v>0</v>
      </c>
      <c r="C7">
        <v>22.139577599999999</v>
      </c>
      <c r="D7">
        <v>-101.02788630000001</v>
      </c>
      <c r="E7" s="7" t="s">
        <v>366</v>
      </c>
      <c r="F7" s="7" t="s">
        <v>367</v>
      </c>
      <c r="G7" s="7" t="s">
        <v>368</v>
      </c>
      <c r="H7" s="7" t="s">
        <v>365</v>
      </c>
      <c r="I7" s="7" t="s">
        <v>348</v>
      </c>
      <c r="K7" s="7" t="s">
        <v>160</v>
      </c>
      <c r="L7" s="7">
        <f>LEN(user_ratings[[#This Row],[geoplaces2.PriceDollar]])</f>
        <v>1</v>
      </c>
      <c r="M7" s="7">
        <f>IF(user_ratings[[#This Row],[geoplaces2.zip]],1,0)</f>
        <v>0</v>
      </c>
    </row>
    <row r="8" spans="1:13" x14ac:dyDescent="0.3">
      <c r="A8">
        <v>132884</v>
      </c>
      <c r="B8">
        <v>0</v>
      </c>
      <c r="C8">
        <v>22.139577599999999</v>
      </c>
      <c r="D8">
        <v>-101.02788630000001</v>
      </c>
      <c r="E8" s="7" t="s">
        <v>366</v>
      </c>
      <c r="F8" s="7" t="s">
        <v>367</v>
      </c>
      <c r="G8" s="7" t="s">
        <v>368</v>
      </c>
      <c r="H8" s="7" t="s">
        <v>365</v>
      </c>
      <c r="I8" s="7" t="s">
        <v>348</v>
      </c>
      <c r="K8" s="7" t="s">
        <v>160</v>
      </c>
      <c r="L8" s="7">
        <f>LEN(user_ratings[[#This Row],[geoplaces2.PriceDollar]])</f>
        <v>1</v>
      </c>
      <c r="M8" s="7">
        <f>IF(user_ratings[[#This Row],[geoplaces2.zip]],1,0)</f>
        <v>0</v>
      </c>
    </row>
    <row r="9" spans="1:13" x14ac:dyDescent="0.3">
      <c r="A9">
        <v>132884</v>
      </c>
      <c r="B9">
        <v>2</v>
      </c>
      <c r="C9">
        <v>22.139577599999999</v>
      </c>
      <c r="D9">
        <v>-101.02788630000001</v>
      </c>
      <c r="E9" s="7" t="s">
        <v>366</v>
      </c>
      <c r="F9" s="7" t="s">
        <v>367</v>
      </c>
      <c r="G9" s="7" t="s">
        <v>368</v>
      </c>
      <c r="H9" s="7" t="s">
        <v>365</v>
      </c>
      <c r="I9" s="7" t="s">
        <v>348</v>
      </c>
      <c r="K9" s="7" t="s">
        <v>160</v>
      </c>
      <c r="L9" s="7">
        <f>LEN(user_ratings[[#This Row],[geoplaces2.PriceDollar]])</f>
        <v>1</v>
      </c>
      <c r="M9" s="7">
        <f>IF(user_ratings[[#This Row],[geoplaces2.zip]],1,0)</f>
        <v>0</v>
      </c>
    </row>
    <row r="10" spans="1:13" x14ac:dyDescent="0.3">
      <c r="A10">
        <v>132884</v>
      </c>
      <c r="B10">
        <v>2</v>
      </c>
      <c r="C10">
        <v>22.139577599999999</v>
      </c>
      <c r="D10">
        <v>-101.02788630000001</v>
      </c>
      <c r="E10" s="7" t="s">
        <v>366</v>
      </c>
      <c r="F10" s="7" t="s">
        <v>367</v>
      </c>
      <c r="G10" s="7" t="s">
        <v>368</v>
      </c>
      <c r="H10" s="7" t="s">
        <v>365</v>
      </c>
      <c r="I10" s="7" t="s">
        <v>348</v>
      </c>
      <c r="K10" s="7" t="s">
        <v>160</v>
      </c>
      <c r="L10" s="7">
        <f>LEN(user_ratings[[#This Row],[geoplaces2.PriceDollar]])</f>
        <v>1</v>
      </c>
      <c r="M10" s="7">
        <f>IF(user_ratings[[#This Row],[geoplaces2.zip]],1,0)</f>
        <v>0</v>
      </c>
    </row>
    <row r="11" spans="1:13" x14ac:dyDescent="0.3">
      <c r="A11">
        <v>132884</v>
      </c>
      <c r="B11">
        <v>1</v>
      </c>
      <c r="C11">
        <v>22.139577599999999</v>
      </c>
      <c r="D11">
        <v>-101.02788630000001</v>
      </c>
      <c r="E11" s="7" t="s">
        <v>366</v>
      </c>
      <c r="F11" s="7" t="s">
        <v>367</v>
      </c>
      <c r="G11" s="7" t="s">
        <v>368</v>
      </c>
      <c r="H11" s="7" t="s">
        <v>365</v>
      </c>
      <c r="I11" s="7" t="s">
        <v>348</v>
      </c>
      <c r="K11" s="7" t="s">
        <v>160</v>
      </c>
      <c r="L11" s="7">
        <f>LEN(user_ratings[[#This Row],[geoplaces2.PriceDollar]])</f>
        <v>1</v>
      </c>
      <c r="M11" s="7">
        <f>IF(user_ratings[[#This Row],[geoplaces2.zip]],1,0)</f>
        <v>0</v>
      </c>
    </row>
    <row r="12" spans="1:13" x14ac:dyDescent="0.3">
      <c r="A12">
        <v>132884</v>
      </c>
      <c r="B12">
        <v>2</v>
      </c>
      <c r="C12">
        <v>22.139577599999999</v>
      </c>
      <c r="D12">
        <v>-101.02788630000001</v>
      </c>
      <c r="E12" s="7" t="s">
        <v>366</v>
      </c>
      <c r="F12" s="7" t="s">
        <v>367</v>
      </c>
      <c r="G12" s="7" t="s">
        <v>368</v>
      </c>
      <c r="H12" s="7" t="s">
        <v>365</v>
      </c>
      <c r="I12" s="7" t="s">
        <v>348</v>
      </c>
      <c r="K12" s="7" t="s">
        <v>160</v>
      </c>
      <c r="L12" s="7">
        <f>LEN(user_ratings[[#This Row],[geoplaces2.PriceDollar]])</f>
        <v>1</v>
      </c>
      <c r="M12" s="7">
        <f>IF(user_ratings[[#This Row],[geoplaces2.zip]],1,0)</f>
        <v>0</v>
      </c>
    </row>
    <row r="13" spans="1:13" x14ac:dyDescent="0.3">
      <c r="A13">
        <v>135034</v>
      </c>
      <c r="B13">
        <v>2</v>
      </c>
      <c r="C13">
        <v>22.140516999999999</v>
      </c>
      <c r="D13">
        <v>-101.021422</v>
      </c>
      <c r="E13" s="7" t="s">
        <v>194</v>
      </c>
      <c r="F13" s="7" t="s">
        <v>369</v>
      </c>
      <c r="G13" s="7" t="s">
        <v>365</v>
      </c>
      <c r="H13" s="7" t="s">
        <v>365</v>
      </c>
      <c r="I13" s="7" t="s">
        <v>348</v>
      </c>
      <c r="J13">
        <v>78210</v>
      </c>
      <c r="K13" s="7" t="s">
        <v>155</v>
      </c>
      <c r="L13" s="7">
        <f>LEN(user_ratings[[#This Row],[geoplaces2.PriceDollar]])</f>
        <v>2</v>
      </c>
      <c r="M13" s="7">
        <f>IF(user_ratings[[#This Row],[geoplaces2.zip]],1,0)</f>
        <v>1</v>
      </c>
    </row>
    <row r="14" spans="1:13" x14ac:dyDescent="0.3">
      <c r="A14">
        <v>135034</v>
      </c>
      <c r="B14">
        <v>2</v>
      </c>
      <c r="C14">
        <v>22.140516999999999</v>
      </c>
      <c r="D14">
        <v>-101.021422</v>
      </c>
      <c r="E14" s="7" t="s">
        <v>194</v>
      </c>
      <c r="F14" s="7" t="s">
        <v>369</v>
      </c>
      <c r="G14" s="7" t="s">
        <v>365</v>
      </c>
      <c r="H14" s="7" t="s">
        <v>365</v>
      </c>
      <c r="I14" s="7" t="s">
        <v>348</v>
      </c>
      <c r="J14">
        <v>78210</v>
      </c>
      <c r="K14" s="7" t="s">
        <v>155</v>
      </c>
      <c r="L14" s="7">
        <f>LEN(user_ratings[[#This Row],[geoplaces2.PriceDollar]])</f>
        <v>2</v>
      </c>
      <c r="M14" s="7">
        <f>IF(user_ratings[[#This Row],[geoplaces2.zip]],1,0)</f>
        <v>1</v>
      </c>
    </row>
    <row r="15" spans="1:13" x14ac:dyDescent="0.3">
      <c r="A15">
        <v>135034</v>
      </c>
      <c r="B15">
        <v>2</v>
      </c>
      <c r="C15">
        <v>22.140516999999999</v>
      </c>
      <c r="D15">
        <v>-101.021422</v>
      </c>
      <c r="E15" s="7" t="s">
        <v>194</v>
      </c>
      <c r="F15" s="7" t="s">
        <v>369</v>
      </c>
      <c r="G15" s="7" t="s">
        <v>365</v>
      </c>
      <c r="H15" s="7" t="s">
        <v>365</v>
      </c>
      <c r="I15" s="7" t="s">
        <v>348</v>
      </c>
      <c r="J15">
        <v>78210</v>
      </c>
      <c r="K15" s="7" t="s">
        <v>155</v>
      </c>
      <c r="L15" s="7">
        <f>LEN(user_ratings[[#This Row],[geoplaces2.PriceDollar]])</f>
        <v>2</v>
      </c>
      <c r="M15" s="7">
        <f>IF(user_ratings[[#This Row],[geoplaces2.zip]],1,0)</f>
        <v>1</v>
      </c>
    </row>
    <row r="16" spans="1:13" x14ac:dyDescent="0.3">
      <c r="A16">
        <v>135034</v>
      </c>
      <c r="B16">
        <v>2</v>
      </c>
      <c r="C16">
        <v>22.140516999999999</v>
      </c>
      <c r="D16">
        <v>-101.021422</v>
      </c>
      <c r="E16" s="7" t="s">
        <v>194</v>
      </c>
      <c r="F16" s="7" t="s">
        <v>369</v>
      </c>
      <c r="G16" s="7" t="s">
        <v>365</v>
      </c>
      <c r="H16" s="7" t="s">
        <v>365</v>
      </c>
      <c r="I16" s="7" t="s">
        <v>348</v>
      </c>
      <c r="J16">
        <v>78210</v>
      </c>
      <c r="K16" s="7" t="s">
        <v>155</v>
      </c>
      <c r="L16" s="7">
        <f>LEN(user_ratings[[#This Row],[geoplaces2.PriceDollar]])</f>
        <v>2</v>
      </c>
      <c r="M16" s="7">
        <f>IF(user_ratings[[#This Row],[geoplaces2.zip]],1,0)</f>
        <v>1</v>
      </c>
    </row>
    <row r="17" spans="1:13" x14ac:dyDescent="0.3">
      <c r="A17">
        <v>135034</v>
      </c>
      <c r="B17">
        <v>2</v>
      </c>
      <c r="C17">
        <v>22.140516999999999</v>
      </c>
      <c r="D17">
        <v>-101.021422</v>
      </c>
      <c r="E17" s="7" t="s">
        <v>194</v>
      </c>
      <c r="F17" s="7" t="s">
        <v>369</v>
      </c>
      <c r="G17" s="7" t="s">
        <v>365</v>
      </c>
      <c r="H17" s="7" t="s">
        <v>365</v>
      </c>
      <c r="I17" s="7" t="s">
        <v>348</v>
      </c>
      <c r="J17">
        <v>78210</v>
      </c>
      <c r="K17" s="7" t="s">
        <v>155</v>
      </c>
      <c r="L17" s="7">
        <f>LEN(user_ratings[[#This Row],[geoplaces2.PriceDollar]])</f>
        <v>2</v>
      </c>
      <c r="M17" s="7">
        <f>IF(user_ratings[[#This Row],[geoplaces2.zip]],1,0)</f>
        <v>1</v>
      </c>
    </row>
    <row r="18" spans="1:13" x14ac:dyDescent="0.3">
      <c r="A18">
        <v>132723</v>
      </c>
      <c r="B18">
        <v>1</v>
      </c>
      <c r="C18">
        <v>22.148933700000001</v>
      </c>
      <c r="D18">
        <v>-101.019845</v>
      </c>
      <c r="E18" s="7" t="s">
        <v>370</v>
      </c>
      <c r="F18" s="7" t="s">
        <v>367</v>
      </c>
      <c r="G18" s="7" t="s">
        <v>365</v>
      </c>
      <c r="H18" s="7" t="s">
        <v>365</v>
      </c>
      <c r="I18" s="7" t="s">
        <v>348</v>
      </c>
      <c r="K18" s="7" t="s">
        <v>155</v>
      </c>
      <c r="L18" s="7">
        <f>LEN(user_ratings[[#This Row],[geoplaces2.PriceDollar]])</f>
        <v>2</v>
      </c>
      <c r="M18" s="7">
        <f>IF(user_ratings[[#This Row],[geoplaces2.zip]],1,0)</f>
        <v>0</v>
      </c>
    </row>
    <row r="19" spans="1:13" x14ac:dyDescent="0.3">
      <c r="A19">
        <v>132723</v>
      </c>
      <c r="B19">
        <v>2</v>
      </c>
      <c r="C19">
        <v>22.148933700000001</v>
      </c>
      <c r="D19">
        <v>-101.019845</v>
      </c>
      <c r="E19" s="7" t="s">
        <v>370</v>
      </c>
      <c r="F19" s="7" t="s">
        <v>367</v>
      </c>
      <c r="G19" s="7" t="s">
        <v>365</v>
      </c>
      <c r="H19" s="7" t="s">
        <v>365</v>
      </c>
      <c r="I19" s="7" t="s">
        <v>348</v>
      </c>
      <c r="K19" s="7" t="s">
        <v>155</v>
      </c>
      <c r="L19" s="7">
        <f>LEN(user_ratings[[#This Row],[geoplaces2.PriceDollar]])</f>
        <v>2</v>
      </c>
      <c r="M19" s="7">
        <f>IF(user_ratings[[#This Row],[geoplaces2.zip]],1,0)</f>
        <v>0</v>
      </c>
    </row>
    <row r="20" spans="1:13" x14ac:dyDescent="0.3">
      <c r="A20">
        <v>132723</v>
      </c>
      <c r="B20">
        <v>1</v>
      </c>
      <c r="C20">
        <v>22.148933700000001</v>
      </c>
      <c r="D20">
        <v>-101.019845</v>
      </c>
      <c r="E20" s="7" t="s">
        <v>370</v>
      </c>
      <c r="F20" s="7" t="s">
        <v>367</v>
      </c>
      <c r="G20" s="7" t="s">
        <v>365</v>
      </c>
      <c r="H20" s="7" t="s">
        <v>365</v>
      </c>
      <c r="I20" s="7" t="s">
        <v>348</v>
      </c>
      <c r="K20" s="7" t="s">
        <v>155</v>
      </c>
      <c r="L20" s="7">
        <f>LEN(user_ratings[[#This Row],[geoplaces2.PriceDollar]])</f>
        <v>2</v>
      </c>
      <c r="M20" s="7">
        <f>IF(user_ratings[[#This Row],[geoplaces2.zip]],1,0)</f>
        <v>0</v>
      </c>
    </row>
    <row r="21" spans="1:13" x14ac:dyDescent="0.3">
      <c r="A21">
        <v>132723</v>
      </c>
      <c r="B21">
        <v>1</v>
      </c>
      <c r="C21">
        <v>22.148933700000001</v>
      </c>
      <c r="D21">
        <v>-101.019845</v>
      </c>
      <c r="E21" s="7" t="s">
        <v>370</v>
      </c>
      <c r="F21" s="7" t="s">
        <v>367</v>
      </c>
      <c r="G21" s="7" t="s">
        <v>365</v>
      </c>
      <c r="H21" s="7" t="s">
        <v>365</v>
      </c>
      <c r="I21" s="7" t="s">
        <v>348</v>
      </c>
      <c r="K21" s="7" t="s">
        <v>155</v>
      </c>
      <c r="L21" s="7">
        <f>LEN(user_ratings[[#This Row],[geoplaces2.PriceDollar]])</f>
        <v>2</v>
      </c>
      <c r="M21" s="7">
        <f>IF(user_ratings[[#This Row],[geoplaces2.zip]],1,0)</f>
        <v>0</v>
      </c>
    </row>
    <row r="22" spans="1:13" x14ac:dyDescent="0.3">
      <c r="A22">
        <v>132723</v>
      </c>
      <c r="B22">
        <v>2</v>
      </c>
      <c r="C22">
        <v>22.148933700000001</v>
      </c>
      <c r="D22">
        <v>-101.019845</v>
      </c>
      <c r="E22" s="7" t="s">
        <v>370</v>
      </c>
      <c r="F22" s="7" t="s">
        <v>367</v>
      </c>
      <c r="G22" s="7" t="s">
        <v>365</v>
      </c>
      <c r="H22" s="7" t="s">
        <v>365</v>
      </c>
      <c r="I22" s="7" t="s">
        <v>348</v>
      </c>
      <c r="K22" s="7" t="s">
        <v>155</v>
      </c>
      <c r="L22" s="7">
        <f>LEN(user_ratings[[#This Row],[geoplaces2.PriceDollar]])</f>
        <v>2</v>
      </c>
      <c r="M22" s="7">
        <f>IF(user_ratings[[#This Row],[geoplaces2.zip]],1,0)</f>
        <v>0</v>
      </c>
    </row>
    <row r="23" spans="1:13" x14ac:dyDescent="0.3">
      <c r="A23">
        <v>132723</v>
      </c>
      <c r="B23">
        <v>2</v>
      </c>
      <c r="C23">
        <v>22.148933700000001</v>
      </c>
      <c r="D23">
        <v>-101.019845</v>
      </c>
      <c r="E23" s="7" t="s">
        <v>370</v>
      </c>
      <c r="F23" s="7" t="s">
        <v>367</v>
      </c>
      <c r="G23" s="7" t="s">
        <v>365</v>
      </c>
      <c r="H23" s="7" t="s">
        <v>365</v>
      </c>
      <c r="I23" s="7" t="s">
        <v>348</v>
      </c>
      <c r="K23" s="7" t="s">
        <v>155</v>
      </c>
      <c r="L23" s="7">
        <f>LEN(user_ratings[[#This Row],[geoplaces2.PriceDollar]])</f>
        <v>2</v>
      </c>
      <c r="M23" s="7">
        <f>IF(user_ratings[[#This Row],[geoplaces2.zip]],1,0)</f>
        <v>0</v>
      </c>
    </row>
    <row r="24" spans="1:13" x14ac:dyDescent="0.3">
      <c r="A24">
        <v>132723</v>
      </c>
      <c r="B24">
        <v>1</v>
      </c>
      <c r="C24">
        <v>22.148933700000001</v>
      </c>
      <c r="D24">
        <v>-101.019845</v>
      </c>
      <c r="E24" s="7" t="s">
        <v>370</v>
      </c>
      <c r="F24" s="7" t="s">
        <v>367</v>
      </c>
      <c r="G24" s="7" t="s">
        <v>365</v>
      </c>
      <c r="H24" s="7" t="s">
        <v>365</v>
      </c>
      <c r="I24" s="7" t="s">
        <v>348</v>
      </c>
      <c r="K24" s="7" t="s">
        <v>155</v>
      </c>
      <c r="L24" s="7">
        <f>LEN(user_ratings[[#This Row],[geoplaces2.PriceDollar]])</f>
        <v>2</v>
      </c>
      <c r="M24" s="7">
        <f>IF(user_ratings[[#This Row],[geoplaces2.zip]],1,0)</f>
        <v>0</v>
      </c>
    </row>
    <row r="25" spans="1:13" x14ac:dyDescent="0.3">
      <c r="A25">
        <v>132723</v>
      </c>
      <c r="B25">
        <v>2</v>
      </c>
      <c r="C25">
        <v>22.148933700000001</v>
      </c>
      <c r="D25">
        <v>-101.019845</v>
      </c>
      <c r="E25" s="7" t="s">
        <v>370</v>
      </c>
      <c r="F25" s="7" t="s">
        <v>367</v>
      </c>
      <c r="G25" s="7" t="s">
        <v>365</v>
      </c>
      <c r="H25" s="7" t="s">
        <v>365</v>
      </c>
      <c r="I25" s="7" t="s">
        <v>348</v>
      </c>
      <c r="K25" s="7" t="s">
        <v>155</v>
      </c>
      <c r="L25" s="7">
        <f>LEN(user_ratings[[#This Row],[geoplaces2.PriceDollar]])</f>
        <v>2</v>
      </c>
      <c r="M25" s="7">
        <f>IF(user_ratings[[#This Row],[geoplaces2.zip]],1,0)</f>
        <v>0</v>
      </c>
    </row>
    <row r="26" spans="1:13" x14ac:dyDescent="0.3">
      <c r="A26">
        <v>132723</v>
      </c>
      <c r="B26">
        <v>2</v>
      </c>
      <c r="C26">
        <v>22.148933700000001</v>
      </c>
      <c r="D26">
        <v>-101.019845</v>
      </c>
      <c r="E26" s="7" t="s">
        <v>370</v>
      </c>
      <c r="F26" s="7" t="s">
        <v>367</v>
      </c>
      <c r="G26" s="7" t="s">
        <v>365</v>
      </c>
      <c r="H26" s="7" t="s">
        <v>365</v>
      </c>
      <c r="I26" s="7" t="s">
        <v>348</v>
      </c>
      <c r="K26" s="7" t="s">
        <v>155</v>
      </c>
      <c r="L26" s="7">
        <f>LEN(user_ratings[[#This Row],[geoplaces2.PriceDollar]])</f>
        <v>2</v>
      </c>
      <c r="M26" s="7">
        <f>IF(user_ratings[[#This Row],[geoplaces2.zip]],1,0)</f>
        <v>0</v>
      </c>
    </row>
    <row r="27" spans="1:13" x14ac:dyDescent="0.3">
      <c r="A27">
        <v>132723</v>
      </c>
      <c r="B27">
        <v>0</v>
      </c>
      <c r="C27">
        <v>22.148933700000001</v>
      </c>
      <c r="D27">
        <v>-101.019845</v>
      </c>
      <c r="E27" s="7" t="s">
        <v>370</v>
      </c>
      <c r="F27" s="7" t="s">
        <v>367</v>
      </c>
      <c r="G27" s="7" t="s">
        <v>365</v>
      </c>
      <c r="H27" s="7" t="s">
        <v>365</v>
      </c>
      <c r="I27" s="7" t="s">
        <v>348</v>
      </c>
      <c r="K27" s="7" t="s">
        <v>155</v>
      </c>
      <c r="L27" s="7">
        <f>LEN(user_ratings[[#This Row],[geoplaces2.PriceDollar]])</f>
        <v>2</v>
      </c>
      <c r="M27" s="7">
        <f>IF(user_ratings[[#This Row],[geoplaces2.zip]],1,0)</f>
        <v>0</v>
      </c>
    </row>
    <row r="28" spans="1:13" x14ac:dyDescent="0.3">
      <c r="A28">
        <v>132723</v>
      </c>
      <c r="B28">
        <v>2</v>
      </c>
      <c r="C28">
        <v>22.148933700000001</v>
      </c>
      <c r="D28">
        <v>-101.019845</v>
      </c>
      <c r="E28" s="7" t="s">
        <v>370</v>
      </c>
      <c r="F28" s="7" t="s">
        <v>367</v>
      </c>
      <c r="G28" s="7" t="s">
        <v>365</v>
      </c>
      <c r="H28" s="7" t="s">
        <v>365</v>
      </c>
      <c r="I28" s="7" t="s">
        <v>348</v>
      </c>
      <c r="K28" s="7" t="s">
        <v>155</v>
      </c>
      <c r="L28" s="7">
        <f>LEN(user_ratings[[#This Row],[geoplaces2.PriceDollar]])</f>
        <v>2</v>
      </c>
      <c r="M28" s="7">
        <f>IF(user_ratings[[#This Row],[geoplaces2.zip]],1,0)</f>
        <v>0</v>
      </c>
    </row>
    <row r="29" spans="1:13" x14ac:dyDescent="0.3">
      <c r="A29">
        <v>132723</v>
      </c>
      <c r="B29">
        <v>1</v>
      </c>
      <c r="C29">
        <v>22.148933700000001</v>
      </c>
      <c r="D29">
        <v>-101.019845</v>
      </c>
      <c r="E29" s="7" t="s">
        <v>370</v>
      </c>
      <c r="F29" s="7" t="s">
        <v>367</v>
      </c>
      <c r="G29" s="7" t="s">
        <v>365</v>
      </c>
      <c r="H29" s="7" t="s">
        <v>365</v>
      </c>
      <c r="I29" s="7" t="s">
        <v>348</v>
      </c>
      <c r="K29" s="7" t="s">
        <v>155</v>
      </c>
      <c r="L29" s="7">
        <f>LEN(user_ratings[[#This Row],[geoplaces2.PriceDollar]])</f>
        <v>2</v>
      </c>
      <c r="M29" s="7">
        <f>IF(user_ratings[[#This Row],[geoplaces2.zip]],1,0)</f>
        <v>0</v>
      </c>
    </row>
    <row r="30" spans="1:13" x14ac:dyDescent="0.3">
      <c r="A30">
        <v>132755</v>
      </c>
      <c r="B30">
        <v>2</v>
      </c>
      <c r="C30">
        <v>22.153324000000001</v>
      </c>
      <c r="D30">
        <v>-101.0195459</v>
      </c>
      <c r="E30" s="7" t="s">
        <v>371</v>
      </c>
      <c r="F30" s="7" t="s">
        <v>372</v>
      </c>
      <c r="G30" s="7" t="s">
        <v>365</v>
      </c>
      <c r="H30" s="7" t="s">
        <v>365</v>
      </c>
      <c r="I30" s="7" t="s">
        <v>348</v>
      </c>
      <c r="K30" s="7" t="s">
        <v>155</v>
      </c>
      <c r="L30" s="7">
        <f>LEN(user_ratings[[#This Row],[geoplaces2.PriceDollar]])</f>
        <v>2</v>
      </c>
      <c r="M30" s="7">
        <f>IF(user_ratings[[#This Row],[geoplaces2.zip]],1,0)</f>
        <v>0</v>
      </c>
    </row>
    <row r="31" spans="1:13" x14ac:dyDescent="0.3">
      <c r="A31">
        <v>132755</v>
      </c>
      <c r="B31">
        <v>2</v>
      </c>
      <c r="C31">
        <v>22.153324000000001</v>
      </c>
      <c r="D31">
        <v>-101.0195459</v>
      </c>
      <c r="E31" s="7" t="s">
        <v>371</v>
      </c>
      <c r="F31" s="7" t="s">
        <v>372</v>
      </c>
      <c r="G31" s="7" t="s">
        <v>365</v>
      </c>
      <c r="H31" s="7" t="s">
        <v>365</v>
      </c>
      <c r="I31" s="7" t="s">
        <v>348</v>
      </c>
      <c r="K31" s="7" t="s">
        <v>155</v>
      </c>
      <c r="L31" s="7">
        <f>LEN(user_ratings[[#This Row],[geoplaces2.PriceDollar]])</f>
        <v>2</v>
      </c>
      <c r="M31" s="7">
        <f>IF(user_ratings[[#This Row],[geoplaces2.zip]],1,0)</f>
        <v>0</v>
      </c>
    </row>
    <row r="32" spans="1:13" x14ac:dyDescent="0.3">
      <c r="A32">
        <v>132755</v>
      </c>
      <c r="B32">
        <v>2</v>
      </c>
      <c r="C32">
        <v>22.153324000000001</v>
      </c>
      <c r="D32">
        <v>-101.0195459</v>
      </c>
      <c r="E32" s="7" t="s">
        <v>371</v>
      </c>
      <c r="F32" s="7" t="s">
        <v>372</v>
      </c>
      <c r="G32" s="7" t="s">
        <v>365</v>
      </c>
      <c r="H32" s="7" t="s">
        <v>365</v>
      </c>
      <c r="I32" s="7" t="s">
        <v>348</v>
      </c>
      <c r="K32" s="7" t="s">
        <v>155</v>
      </c>
      <c r="L32" s="7">
        <f>LEN(user_ratings[[#This Row],[geoplaces2.PriceDollar]])</f>
        <v>2</v>
      </c>
      <c r="M32" s="7">
        <f>IF(user_ratings[[#This Row],[geoplaces2.zip]],1,0)</f>
        <v>0</v>
      </c>
    </row>
    <row r="33" spans="1:13" x14ac:dyDescent="0.3">
      <c r="A33">
        <v>132755</v>
      </c>
      <c r="B33">
        <v>2</v>
      </c>
      <c r="C33">
        <v>22.153324000000001</v>
      </c>
      <c r="D33">
        <v>-101.0195459</v>
      </c>
      <c r="E33" s="7" t="s">
        <v>371</v>
      </c>
      <c r="F33" s="7" t="s">
        <v>372</v>
      </c>
      <c r="G33" s="7" t="s">
        <v>365</v>
      </c>
      <c r="H33" s="7" t="s">
        <v>365</v>
      </c>
      <c r="I33" s="7" t="s">
        <v>348</v>
      </c>
      <c r="K33" s="7" t="s">
        <v>155</v>
      </c>
      <c r="L33" s="7">
        <f>LEN(user_ratings[[#This Row],[geoplaces2.PriceDollar]])</f>
        <v>2</v>
      </c>
      <c r="M33" s="7">
        <f>IF(user_ratings[[#This Row],[geoplaces2.zip]],1,0)</f>
        <v>0</v>
      </c>
    </row>
    <row r="34" spans="1:13" x14ac:dyDescent="0.3">
      <c r="A34">
        <v>132755</v>
      </c>
      <c r="B34">
        <v>1</v>
      </c>
      <c r="C34">
        <v>22.153324000000001</v>
      </c>
      <c r="D34">
        <v>-101.0195459</v>
      </c>
      <c r="E34" s="7" t="s">
        <v>371</v>
      </c>
      <c r="F34" s="7" t="s">
        <v>372</v>
      </c>
      <c r="G34" s="7" t="s">
        <v>365</v>
      </c>
      <c r="H34" s="7" t="s">
        <v>365</v>
      </c>
      <c r="I34" s="7" t="s">
        <v>348</v>
      </c>
      <c r="K34" s="7" t="s">
        <v>155</v>
      </c>
      <c r="L34" s="7">
        <f>LEN(user_ratings[[#This Row],[geoplaces2.PriceDollar]])</f>
        <v>2</v>
      </c>
      <c r="M34" s="7">
        <f>IF(user_ratings[[#This Row],[geoplaces2.zip]],1,0)</f>
        <v>0</v>
      </c>
    </row>
    <row r="35" spans="1:13" x14ac:dyDescent="0.3">
      <c r="A35">
        <v>135035</v>
      </c>
      <c r="B35">
        <v>2</v>
      </c>
      <c r="C35">
        <v>22.145813</v>
      </c>
      <c r="D35">
        <v>-101.01803200000001</v>
      </c>
      <c r="E35" s="7" t="s">
        <v>373</v>
      </c>
      <c r="F35" s="7" t="s">
        <v>374</v>
      </c>
      <c r="G35" s="7" t="s">
        <v>365</v>
      </c>
      <c r="H35" s="7" t="s">
        <v>365</v>
      </c>
      <c r="I35" s="7" t="s">
        <v>348</v>
      </c>
      <c r="J35">
        <v>78210</v>
      </c>
      <c r="K35" s="7" t="s">
        <v>185</v>
      </c>
      <c r="L35" s="7">
        <f>LEN(user_ratings[[#This Row],[geoplaces2.PriceDollar]])</f>
        <v>3</v>
      </c>
      <c r="M35" s="7">
        <f>IF(user_ratings[[#This Row],[geoplaces2.zip]],1,0)</f>
        <v>1</v>
      </c>
    </row>
    <row r="36" spans="1:13" x14ac:dyDescent="0.3">
      <c r="A36">
        <v>135035</v>
      </c>
      <c r="B36">
        <v>2</v>
      </c>
      <c r="C36">
        <v>22.145813</v>
      </c>
      <c r="D36">
        <v>-101.01803200000001</v>
      </c>
      <c r="E36" s="7" t="s">
        <v>373</v>
      </c>
      <c r="F36" s="7" t="s">
        <v>374</v>
      </c>
      <c r="G36" s="7" t="s">
        <v>365</v>
      </c>
      <c r="H36" s="7" t="s">
        <v>365</v>
      </c>
      <c r="I36" s="7" t="s">
        <v>348</v>
      </c>
      <c r="J36">
        <v>78210</v>
      </c>
      <c r="K36" s="7" t="s">
        <v>185</v>
      </c>
      <c r="L36" s="7">
        <f>LEN(user_ratings[[#This Row],[geoplaces2.PriceDollar]])</f>
        <v>3</v>
      </c>
      <c r="M36" s="7">
        <f>IF(user_ratings[[#This Row],[geoplaces2.zip]],1,0)</f>
        <v>1</v>
      </c>
    </row>
    <row r="37" spans="1:13" x14ac:dyDescent="0.3">
      <c r="A37">
        <v>135035</v>
      </c>
      <c r="B37">
        <v>1</v>
      </c>
      <c r="C37">
        <v>22.145813</v>
      </c>
      <c r="D37">
        <v>-101.01803200000001</v>
      </c>
      <c r="E37" s="7" t="s">
        <v>373</v>
      </c>
      <c r="F37" s="7" t="s">
        <v>374</v>
      </c>
      <c r="G37" s="7" t="s">
        <v>365</v>
      </c>
      <c r="H37" s="7" t="s">
        <v>365</v>
      </c>
      <c r="I37" s="7" t="s">
        <v>348</v>
      </c>
      <c r="J37">
        <v>78210</v>
      </c>
      <c r="K37" s="7" t="s">
        <v>185</v>
      </c>
      <c r="L37" s="7">
        <f>LEN(user_ratings[[#This Row],[geoplaces2.PriceDollar]])</f>
        <v>3</v>
      </c>
      <c r="M37" s="7">
        <f>IF(user_ratings[[#This Row],[geoplaces2.zip]],1,0)</f>
        <v>1</v>
      </c>
    </row>
    <row r="38" spans="1:13" x14ac:dyDescent="0.3">
      <c r="A38">
        <v>135035</v>
      </c>
      <c r="B38">
        <v>1</v>
      </c>
      <c r="C38">
        <v>22.145813</v>
      </c>
      <c r="D38">
        <v>-101.01803200000001</v>
      </c>
      <c r="E38" s="7" t="s">
        <v>373</v>
      </c>
      <c r="F38" s="7" t="s">
        <v>374</v>
      </c>
      <c r="G38" s="7" t="s">
        <v>365</v>
      </c>
      <c r="H38" s="7" t="s">
        <v>365</v>
      </c>
      <c r="I38" s="7" t="s">
        <v>348</v>
      </c>
      <c r="J38">
        <v>78210</v>
      </c>
      <c r="K38" s="7" t="s">
        <v>185</v>
      </c>
      <c r="L38" s="7">
        <f>LEN(user_ratings[[#This Row],[geoplaces2.PriceDollar]])</f>
        <v>3</v>
      </c>
      <c r="M38" s="7">
        <f>IF(user_ratings[[#This Row],[geoplaces2.zip]],1,0)</f>
        <v>1</v>
      </c>
    </row>
    <row r="39" spans="1:13" x14ac:dyDescent="0.3">
      <c r="A39">
        <v>132861</v>
      </c>
      <c r="B39">
        <v>1</v>
      </c>
      <c r="C39">
        <v>22.148096500000001</v>
      </c>
      <c r="D39">
        <v>-101.0173023</v>
      </c>
      <c r="E39" s="7" t="s">
        <v>257</v>
      </c>
      <c r="F39" s="7" t="s">
        <v>375</v>
      </c>
      <c r="G39" s="7" t="s">
        <v>365</v>
      </c>
      <c r="H39" s="7" t="s">
        <v>365</v>
      </c>
      <c r="I39" s="7" t="s">
        <v>348</v>
      </c>
      <c r="K39" s="7" t="s">
        <v>155</v>
      </c>
      <c r="L39" s="7">
        <f>LEN(user_ratings[[#This Row],[geoplaces2.PriceDollar]])</f>
        <v>2</v>
      </c>
      <c r="M39" s="7">
        <f>IF(user_ratings[[#This Row],[geoplaces2.zip]],1,0)</f>
        <v>0</v>
      </c>
    </row>
    <row r="40" spans="1:13" x14ac:dyDescent="0.3">
      <c r="A40">
        <v>132861</v>
      </c>
      <c r="B40">
        <v>2</v>
      </c>
      <c r="C40">
        <v>22.148096500000001</v>
      </c>
      <c r="D40">
        <v>-101.0173023</v>
      </c>
      <c r="E40" s="7" t="s">
        <v>257</v>
      </c>
      <c r="F40" s="7" t="s">
        <v>375</v>
      </c>
      <c r="G40" s="7" t="s">
        <v>365</v>
      </c>
      <c r="H40" s="7" t="s">
        <v>365</v>
      </c>
      <c r="I40" s="7" t="s">
        <v>348</v>
      </c>
      <c r="K40" s="7" t="s">
        <v>155</v>
      </c>
      <c r="L40" s="7">
        <f>LEN(user_ratings[[#This Row],[geoplaces2.PriceDollar]])</f>
        <v>2</v>
      </c>
      <c r="M40" s="7">
        <f>IF(user_ratings[[#This Row],[geoplaces2.zip]],1,0)</f>
        <v>0</v>
      </c>
    </row>
    <row r="41" spans="1:13" x14ac:dyDescent="0.3">
      <c r="A41">
        <v>132861</v>
      </c>
      <c r="B41">
        <v>1</v>
      </c>
      <c r="C41">
        <v>22.148096500000001</v>
      </c>
      <c r="D41">
        <v>-101.0173023</v>
      </c>
      <c r="E41" s="7" t="s">
        <v>257</v>
      </c>
      <c r="F41" s="7" t="s">
        <v>375</v>
      </c>
      <c r="G41" s="7" t="s">
        <v>365</v>
      </c>
      <c r="H41" s="7" t="s">
        <v>365</v>
      </c>
      <c r="I41" s="7" t="s">
        <v>348</v>
      </c>
      <c r="K41" s="7" t="s">
        <v>155</v>
      </c>
      <c r="L41" s="7">
        <f>LEN(user_ratings[[#This Row],[geoplaces2.PriceDollar]])</f>
        <v>2</v>
      </c>
      <c r="M41" s="7">
        <f>IF(user_ratings[[#This Row],[geoplaces2.zip]],1,0)</f>
        <v>0</v>
      </c>
    </row>
    <row r="42" spans="1:13" x14ac:dyDescent="0.3">
      <c r="A42">
        <v>132861</v>
      </c>
      <c r="B42">
        <v>2</v>
      </c>
      <c r="C42">
        <v>22.148096500000001</v>
      </c>
      <c r="D42">
        <v>-101.0173023</v>
      </c>
      <c r="E42" s="7" t="s">
        <v>257</v>
      </c>
      <c r="F42" s="7" t="s">
        <v>375</v>
      </c>
      <c r="G42" s="7" t="s">
        <v>365</v>
      </c>
      <c r="H42" s="7" t="s">
        <v>365</v>
      </c>
      <c r="I42" s="7" t="s">
        <v>348</v>
      </c>
      <c r="K42" s="7" t="s">
        <v>155</v>
      </c>
      <c r="L42" s="7">
        <f>LEN(user_ratings[[#This Row],[geoplaces2.PriceDollar]])</f>
        <v>2</v>
      </c>
      <c r="M42" s="7">
        <f>IF(user_ratings[[#This Row],[geoplaces2.zip]],1,0)</f>
        <v>0</v>
      </c>
    </row>
    <row r="43" spans="1:13" x14ac:dyDescent="0.3">
      <c r="A43">
        <v>132861</v>
      </c>
      <c r="B43">
        <v>1</v>
      </c>
      <c r="C43">
        <v>22.148096500000001</v>
      </c>
      <c r="D43">
        <v>-101.0173023</v>
      </c>
      <c r="E43" s="7" t="s">
        <v>257</v>
      </c>
      <c r="F43" s="7" t="s">
        <v>375</v>
      </c>
      <c r="G43" s="7" t="s">
        <v>365</v>
      </c>
      <c r="H43" s="7" t="s">
        <v>365</v>
      </c>
      <c r="I43" s="7" t="s">
        <v>348</v>
      </c>
      <c r="K43" s="7" t="s">
        <v>155</v>
      </c>
      <c r="L43" s="7">
        <f>LEN(user_ratings[[#This Row],[geoplaces2.PriceDollar]])</f>
        <v>2</v>
      </c>
      <c r="M43" s="7">
        <f>IF(user_ratings[[#This Row],[geoplaces2.zip]],1,0)</f>
        <v>0</v>
      </c>
    </row>
    <row r="44" spans="1:13" x14ac:dyDescent="0.3">
      <c r="A44">
        <v>132861</v>
      </c>
      <c r="B44">
        <v>1</v>
      </c>
      <c r="C44">
        <v>22.148096500000001</v>
      </c>
      <c r="D44">
        <v>-101.0173023</v>
      </c>
      <c r="E44" s="7" t="s">
        <v>257</v>
      </c>
      <c r="F44" s="7" t="s">
        <v>375</v>
      </c>
      <c r="G44" s="7" t="s">
        <v>365</v>
      </c>
      <c r="H44" s="7" t="s">
        <v>365</v>
      </c>
      <c r="I44" s="7" t="s">
        <v>348</v>
      </c>
      <c r="K44" s="7" t="s">
        <v>155</v>
      </c>
      <c r="L44" s="7">
        <f>LEN(user_ratings[[#This Row],[geoplaces2.PriceDollar]])</f>
        <v>2</v>
      </c>
      <c r="M44" s="7">
        <f>IF(user_ratings[[#This Row],[geoplaces2.zip]],1,0)</f>
        <v>0</v>
      </c>
    </row>
    <row r="45" spans="1:13" x14ac:dyDescent="0.3">
      <c r="A45">
        <v>132861</v>
      </c>
      <c r="B45">
        <v>2</v>
      </c>
      <c r="C45">
        <v>22.148096500000001</v>
      </c>
      <c r="D45">
        <v>-101.0173023</v>
      </c>
      <c r="E45" s="7" t="s">
        <v>257</v>
      </c>
      <c r="F45" s="7" t="s">
        <v>375</v>
      </c>
      <c r="G45" s="7" t="s">
        <v>365</v>
      </c>
      <c r="H45" s="7" t="s">
        <v>365</v>
      </c>
      <c r="I45" s="7" t="s">
        <v>348</v>
      </c>
      <c r="K45" s="7" t="s">
        <v>155</v>
      </c>
      <c r="L45" s="7">
        <f>LEN(user_ratings[[#This Row],[geoplaces2.PriceDollar]])</f>
        <v>2</v>
      </c>
      <c r="M45" s="7">
        <f>IF(user_ratings[[#This Row],[geoplaces2.zip]],1,0)</f>
        <v>0</v>
      </c>
    </row>
    <row r="46" spans="1:13" x14ac:dyDescent="0.3">
      <c r="A46">
        <v>135086</v>
      </c>
      <c r="B46">
        <v>1</v>
      </c>
      <c r="C46">
        <v>22.141421000000001</v>
      </c>
      <c r="D46">
        <v>-101.013955</v>
      </c>
      <c r="E46" s="7" t="s">
        <v>182</v>
      </c>
      <c r="F46" s="7" t="s">
        <v>376</v>
      </c>
      <c r="G46" s="7" t="s">
        <v>365</v>
      </c>
      <c r="H46" s="7" t="s">
        <v>365</v>
      </c>
      <c r="I46" s="7" t="s">
        <v>348</v>
      </c>
      <c r="J46">
        <v>78290</v>
      </c>
      <c r="K46" s="7" t="s">
        <v>155</v>
      </c>
      <c r="L46" s="7">
        <f>LEN(user_ratings[[#This Row],[geoplaces2.PriceDollar]])</f>
        <v>2</v>
      </c>
      <c r="M46" s="7">
        <f>IF(user_ratings[[#This Row],[geoplaces2.zip]],1,0)</f>
        <v>1</v>
      </c>
    </row>
    <row r="47" spans="1:13" x14ac:dyDescent="0.3">
      <c r="A47">
        <v>135086</v>
      </c>
      <c r="B47">
        <v>1</v>
      </c>
      <c r="C47">
        <v>22.141421000000001</v>
      </c>
      <c r="D47">
        <v>-101.013955</v>
      </c>
      <c r="E47" s="7" t="s">
        <v>182</v>
      </c>
      <c r="F47" s="7" t="s">
        <v>376</v>
      </c>
      <c r="G47" s="7" t="s">
        <v>365</v>
      </c>
      <c r="H47" s="7" t="s">
        <v>365</v>
      </c>
      <c r="I47" s="7" t="s">
        <v>348</v>
      </c>
      <c r="J47">
        <v>78290</v>
      </c>
      <c r="K47" s="7" t="s">
        <v>155</v>
      </c>
      <c r="L47" s="7">
        <f>LEN(user_ratings[[#This Row],[geoplaces2.PriceDollar]])</f>
        <v>2</v>
      </c>
      <c r="M47" s="7">
        <f>IF(user_ratings[[#This Row],[geoplaces2.zip]],1,0)</f>
        <v>1</v>
      </c>
    </row>
    <row r="48" spans="1:13" x14ac:dyDescent="0.3">
      <c r="A48">
        <v>135086</v>
      </c>
      <c r="B48">
        <v>1</v>
      </c>
      <c r="C48">
        <v>22.141421000000001</v>
      </c>
      <c r="D48">
        <v>-101.013955</v>
      </c>
      <c r="E48" s="7" t="s">
        <v>182</v>
      </c>
      <c r="F48" s="7" t="s">
        <v>376</v>
      </c>
      <c r="G48" s="7" t="s">
        <v>365</v>
      </c>
      <c r="H48" s="7" t="s">
        <v>365</v>
      </c>
      <c r="I48" s="7" t="s">
        <v>348</v>
      </c>
      <c r="J48">
        <v>78290</v>
      </c>
      <c r="K48" s="7" t="s">
        <v>155</v>
      </c>
      <c r="L48" s="7">
        <f>LEN(user_ratings[[#This Row],[geoplaces2.PriceDollar]])</f>
        <v>2</v>
      </c>
      <c r="M48" s="7">
        <f>IF(user_ratings[[#This Row],[geoplaces2.zip]],1,0)</f>
        <v>1</v>
      </c>
    </row>
    <row r="49" spans="1:13" x14ac:dyDescent="0.3">
      <c r="A49">
        <v>135086</v>
      </c>
      <c r="B49">
        <v>0</v>
      </c>
      <c r="C49">
        <v>22.141421000000001</v>
      </c>
      <c r="D49">
        <v>-101.013955</v>
      </c>
      <c r="E49" s="7" t="s">
        <v>182</v>
      </c>
      <c r="F49" s="7" t="s">
        <v>376</v>
      </c>
      <c r="G49" s="7" t="s">
        <v>365</v>
      </c>
      <c r="H49" s="7" t="s">
        <v>365</v>
      </c>
      <c r="I49" s="7" t="s">
        <v>348</v>
      </c>
      <c r="J49">
        <v>78290</v>
      </c>
      <c r="K49" s="7" t="s">
        <v>155</v>
      </c>
      <c r="L49" s="7">
        <f>LEN(user_ratings[[#This Row],[geoplaces2.PriceDollar]])</f>
        <v>2</v>
      </c>
      <c r="M49" s="7">
        <f>IF(user_ratings[[#This Row],[geoplaces2.zip]],1,0)</f>
        <v>1</v>
      </c>
    </row>
    <row r="50" spans="1:13" x14ac:dyDescent="0.3">
      <c r="A50">
        <v>135086</v>
      </c>
      <c r="B50">
        <v>1</v>
      </c>
      <c r="C50">
        <v>22.141421000000001</v>
      </c>
      <c r="D50">
        <v>-101.013955</v>
      </c>
      <c r="E50" s="7" t="s">
        <v>182</v>
      </c>
      <c r="F50" s="7" t="s">
        <v>376</v>
      </c>
      <c r="G50" s="7" t="s">
        <v>365</v>
      </c>
      <c r="H50" s="7" t="s">
        <v>365</v>
      </c>
      <c r="I50" s="7" t="s">
        <v>348</v>
      </c>
      <c r="J50">
        <v>78290</v>
      </c>
      <c r="K50" s="7" t="s">
        <v>155</v>
      </c>
      <c r="L50" s="7">
        <f>LEN(user_ratings[[#This Row],[geoplaces2.PriceDollar]])</f>
        <v>2</v>
      </c>
      <c r="M50" s="7">
        <f>IF(user_ratings[[#This Row],[geoplaces2.zip]],1,0)</f>
        <v>1</v>
      </c>
    </row>
    <row r="51" spans="1:13" x14ac:dyDescent="0.3">
      <c r="A51">
        <v>135086</v>
      </c>
      <c r="B51">
        <v>0</v>
      </c>
      <c r="C51">
        <v>22.141421000000001</v>
      </c>
      <c r="D51">
        <v>-101.013955</v>
      </c>
      <c r="E51" s="7" t="s">
        <v>182</v>
      </c>
      <c r="F51" s="7" t="s">
        <v>376</v>
      </c>
      <c r="G51" s="7" t="s">
        <v>365</v>
      </c>
      <c r="H51" s="7" t="s">
        <v>365</v>
      </c>
      <c r="I51" s="7" t="s">
        <v>348</v>
      </c>
      <c r="J51">
        <v>78290</v>
      </c>
      <c r="K51" s="7" t="s">
        <v>155</v>
      </c>
      <c r="L51" s="7">
        <f>LEN(user_ratings[[#This Row],[geoplaces2.PriceDollar]])</f>
        <v>2</v>
      </c>
      <c r="M51" s="7">
        <f>IF(user_ratings[[#This Row],[geoplaces2.zip]],1,0)</f>
        <v>1</v>
      </c>
    </row>
    <row r="52" spans="1:13" x14ac:dyDescent="0.3">
      <c r="A52">
        <v>135086</v>
      </c>
      <c r="B52">
        <v>1</v>
      </c>
      <c r="C52">
        <v>22.141421000000001</v>
      </c>
      <c r="D52">
        <v>-101.013955</v>
      </c>
      <c r="E52" s="7" t="s">
        <v>182</v>
      </c>
      <c r="F52" s="7" t="s">
        <v>376</v>
      </c>
      <c r="G52" s="7" t="s">
        <v>365</v>
      </c>
      <c r="H52" s="7" t="s">
        <v>365</v>
      </c>
      <c r="I52" s="7" t="s">
        <v>348</v>
      </c>
      <c r="J52">
        <v>78290</v>
      </c>
      <c r="K52" s="7" t="s">
        <v>155</v>
      </c>
      <c r="L52" s="7">
        <f>LEN(user_ratings[[#This Row],[geoplaces2.PriceDollar]])</f>
        <v>2</v>
      </c>
      <c r="M52" s="7">
        <f>IF(user_ratings[[#This Row],[geoplaces2.zip]],1,0)</f>
        <v>1</v>
      </c>
    </row>
    <row r="53" spans="1:13" x14ac:dyDescent="0.3">
      <c r="A53">
        <v>135086</v>
      </c>
      <c r="B53">
        <v>0</v>
      </c>
      <c r="C53">
        <v>22.141421000000001</v>
      </c>
      <c r="D53">
        <v>-101.013955</v>
      </c>
      <c r="E53" s="7" t="s">
        <v>182</v>
      </c>
      <c r="F53" s="7" t="s">
        <v>376</v>
      </c>
      <c r="G53" s="7" t="s">
        <v>365</v>
      </c>
      <c r="H53" s="7" t="s">
        <v>365</v>
      </c>
      <c r="I53" s="7" t="s">
        <v>348</v>
      </c>
      <c r="J53">
        <v>78290</v>
      </c>
      <c r="K53" s="7" t="s">
        <v>155</v>
      </c>
      <c r="L53" s="7">
        <f>LEN(user_ratings[[#This Row],[geoplaces2.PriceDollar]])</f>
        <v>2</v>
      </c>
      <c r="M53" s="7">
        <f>IF(user_ratings[[#This Row],[geoplaces2.zip]],1,0)</f>
        <v>1</v>
      </c>
    </row>
    <row r="54" spans="1:13" x14ac:dyDescent="0.3">
      <c r="A54">
        <v>135086</v>
      </c>
      <c r="B54">
        <v>1</v>
      </c>
      <c r="C54">
        <v>22.141421000000001</v>
      </c>
      <c r="D54">
        <v>-101.013955</v>
      </c>
      <c r="E54" s="7" t="s">
        <v>182</v>
      </c>
      <c r="F54" s="7" t="s">
        <v>376</v>
      </c>
      <c r="G54" s="7" t="s">
        <v>365</v>
      </c>
      <c r="H54" s="7" t="s">
        <v>365</v>
      </c>
      <c r="I54" s="7" t="s">
        <v>348</v>
      </c>
      <c r="J54">
        <v>78290</v>
      </c>
      <c r="K54" s="7" t="s">
        <v>155</v>
      </c>
      <c r="L54" s="7">
        <f>LEN(user_ratings[[#This Row],[geoplaces2.PriceDollar]])</f>
        <v>2</v>
      </c>
      <c r="M54" s="7">
        <f>IF(user_ratings[[#This Row],[geoplaces2.zip]],1,0)</f>
        <v>1</v>
      </c>
    </row>
    <row r="55" spans="1:13" x14ac:dyDescent="0.3">
      <c r="A55">
        <v>135086</v>
      </c>
      <c r="B55">
        <v>2</v>
      </c>
      <c r="C55">
        <v>22.141421000000001</v>
      </c>
      <c r="D55">
        <v>-101.013955</v>
      </c>
      <c r="E55" s="7" t="s">
        <v>182</v>
      </c>
      <c r="F55" s="7" t="s">
        <v>376</v>
      </c>
      <c r="G55" s="7" t="s">
        <v>365</v>
      </c>
      <c r="H55" s="7" t="s">
        <v>365</v>
      </c>
      <c r="I55" s="7" t="s">
        <v>348</v>
      </c>
      <c r="J55">
        <v>78290</v>
      </c>
      <c r="K55" s="7" t="s">
        <v>155</v>
      </c>
      <c r="L55" s="7">
        <f>LEN(user_ratings[[#This Row],[geoplaces2.PriceDollar]])</f>
        <v>2</v>
      </c>
      <c r="M55" s="7">
        <f>IF(user_ratings[[#This Row],[geoplaces2.zip]],1,0)</f>
        <v>1</v>
      </c>
    </row>
    <row r="56" spans="1:13" x14ac:dyDescent="0.3">
      <c r="A56">
        <v>135053</v>
      </c>
      <c r="B56">
        <v>2</v>
      </c>
      <c r="C56">
        <v>22.178930999999999</v>
      </c>
      <c r="D56">
        <v>-101.012861</v>
      </c>
      <c r="E56" s="7" t="s">
        <v>377</v>
      </c>
      <c r="F56" s="7" t="s">
        <v>378</v>
      </c>
      <c r="G56" s="7" t="s">
        <v>365</v>
      </c>
      <c r="H56" s="7" t="s">
        <v>365</v>
      </c>
      <c r="I56" s="7" t="s">
        <v>348</v>
      </c>
      <c r="J56">
        <v>62460</v>
      </c>
      <c r="K56" s="7" t="s">
        <v>185</v>
      </c>
      <c r="L56" s="7">
        <f>LEN(user_ratings[[#This Row],[geoplaces2.PriceDollar]])</f>
        <v>3</v>
      </c>
      <c r="M56" s="7">
        <f>IF(user_ratings[[#This Row],[geoplaces2.zip]],1,0)</f>
        <v>1</v>
      </c>
    </row>
    <row r="57" spans="1:13" x14ac:dyDescent="0.3">
      <c r="A57">
        <v>135053</v>
      </c>
      <c r="B57">
        <v>0</v>
      </c>
      <c r="C57">
        <v>22.178930999999999</v>
      </c>
      <c r="D57">
        <v>-101.012861</v>
      </c>
      <c r="E57" s="7" t="s">
        <v>377</v>
      </c>
      <c r="F57" s="7" t="s">
        <v>378</v>
      </c>
      <c r="G57" s="7" t="s">
        <v>365</v>
      </c>
      <c r="H57" s="7" t="s">
        <v>365</v>
      </c>
      <c r="I57" s="7" t="s">
        <v>348</v>
      </c>
      <c r="J57">
        <v>62460</v>
      </c>
      <c r="K57" s="7" t="s">
        <v>185</v>
      </c>
      <c r="L57" s="7">
        <f>LEN(user_ratings[[#This Row],[geoplaces2.PriceDollar]])</f>
        <v>3</v>
      </c>
      <c r="M57" s="7">
        <f>IF(user_ratings[[#This Row],[geoplaces2.zip]],1,0)</f>
        <v>1</v>
      </c>
    </row>
    <row r="58" spans="1:13" x14ac:dyDescent="0.3">
      <c r="A58">
        <v>135053</v>
      </c>
      <c r="B58">
        <v>0</v>
      </c>
      <c r="C58">
        <v>22.178930999999999</v>
      </c>
      <c r="D58">
        <v>-101.012861</v>
      </c>
      <c r="E58" s="7" t="s">
        <v>377</v>
      </c>
      <c r="F58" s="7" t="s">
        <v>378</v>
      </c>
      <c r="G58" s="7" t="s">
        <v>365</v>
      </c>
      <c r="H58" s="7" t="s">
        <v>365</v>
      </c>
      <c r="I58" s="7" t="s">
        <v>348</v>
      </c>
      <c r="J58">
        <v>62460</v>
      </c>
      <c r="K58" s="7" t="s">
        <v>185</v>
      </c>
      <c r="L58" s="7">
        <f>LEN(user_ratings[[#This Row],[geoplaces2.PriceDollar]])</f>
        <v>3</v>
      </c>
      <c r="M58" s="7">
        <f>IF(user_ratings[[#This Row],[geoplaces2.zip]],1,0)</f>
        <v>1</v>
      </c>
    </row>
    <row r="59" spans="1:13" x14ac:dyDescent="0.3">
      <c r="A59">
        <v>135053</v>
      </c>
      <c r="B59">
        <v>2</v>
      </c>
      <c r="C59">
        <v>22.178930999999999</v>
      </c>
      <c r="D59">
        <v>-101.012861</v>
      </c>
      <c r="E59" s="7" t="s">
        <v>377</v>
      </c>
      <c r="F59" s="7" t="s">
        <v>378</v>
      </c>
      <c r="G59" s="7" t="s">
        <v>365</v>
      </c>
      <c r="H59" s="7" t="s">
        <v>365</v>
      </c>
      <c r="I59" s="7" t="s">
        <v>348</v>
      </c>
      <c r="J59">
        <v>62460</v>
      </c>
      <c r="K59" s="7" t="s">
        <v>185</v>
      </c>
      <c r="L59" s="7">
        <f>LEN(user_ratings[[#This Row],[geoplaces2.PriceDollar]])</f>
        <v>3</v>
      </c>
      <c r="M59" s="7">
        <f>IF(user_ratings[[#This Row],[geoplaces2.zip]],1,0)</f>
        <v>1</v>
      </c>
    </row>
    <row r="60" spans="1:13" x14ac:dyDescent="0.3">
      <c r="A60">
        <v>135053</v>
      </c>
      <c r="B60">
        <v>0</v>
      </c>
      <c r="C60">
        <v>22.178930999999999</v>
      </c>
      <c r="D60">
        <v>-101.012861</v>
      </c>
      <c r="E60" s="7" t="s">
        <v>377</v>
      </c>
      <c r="F60" s="7" t="s">
        <v>378</v>
      </c>
      <c r="G60" s="7" t="s">
        <v>365</v>
      </c>
      <c r="H60" s="7" t="s">
        <v>365</v>
      </c>
      <c r="I60" s="7" t="s">
        <v>348</v>
      </c>
      <c r="J60">
        <v>62460</v>
      </c>
      <c r="K60" s="7" t="s">
        <v>185</v>
      </c>
      <c r="L60" s="7">
        <f>LEN(user_ratings[[#This Row],[geoplaces2.PriceDollar]])</f>
        <v>3</v>
      </c>
      <c r="M60" s="7">
        <f>IF(user_ratings[[#This Row],[geoplaces2.zip]],1,0)</f>
        <v>1</v>
      </c>
    </row>
    <row r="61" spans="1:13" x14ac:dyDescent="0.3">
      <c r="A61">
        <v>135053</v>
      </c>
      <c r="B61">
        <v>2</v>
      </c>
      <c r="C61">
        <v>22.178930999999999</v>
      </c>
      <c r="D61">
        <v>-101.012861</v>
      </c>
      <c r="E61" s="7" t="s">
        <v>377</v>
      </c>
      <c r="F61" s="7" t="s">
        <v>378</v>
      </c>
      <c r="G61" s="7" t="s">
        <v>365</v>
      </c>
      <c r="H61" s="7" t="s">
        <v>365</v>
      </c>
      <c r="I61" s="7" t="s">
        <v>348</v>
      </c>
      <c r="J61">
        <v>62460</v>
      </c>
      <c r="K61" s="7" t="s">
        <v>185</v>
      </c>
      <c r="L61" s="7">
        <f>LEN(user_ratings[[#This Row],[geoplaces2.PriceDollar]])</f>
        <v>3</v>
      </c>
      <c r="M61" s="7">
        <f>IF(user_ratings[[#This Row],[geoplaces2.zip]],1,0)</f>
        <v>1</v>
      </c>
    </row>
    <row r="62" spans="1:13" x14ac:dyDescent="0.3">
      <c r="A62">
        <v>135053</v>
      </c>
      <c r="B62">
        <v>2</v>
      </c>
      <c r="C62">
        <v>22.178930999999999</v>
      </c>
      <c r="D62">
        <v>-101.012861</v>
      </c>
      <c r="E62" s="7" t="s">
        <v>377</v>
      </c>
      <c r="F62" s="7" t="s">
        <v>378</v>
      </c>
      <c r="G62" s="7" t="s">
        <v>365</v>
      </c>
      <c r="H62" s="7" t="s">
        <v>365</v>
      </c>
      <c r="I62" s="7" t="s">
        <v>348</v>
      </c>
      <c r="J62">
        <v>62460</v>
      </c>
      <c r="K62" s="7" t="s">
        <v>185</v>
      </c>
      <c r="L62" s="7">
        <f>LEN(user_ratings[[#This Row],[geoplaces2.PriceDollar]])</f>
        <v>3</v>
      </c>
      <c r="M62" s="7">
        <f>IF(user_ratings[[#This Row],[geoplaces2.zip]],1,0)</f>
        <v>1</v>
      </c>
    </row>
    <row r="63" spans="1:13" x14ac:dyDescent="0.3">
      <c r="A63">
        <v>135053</v>
      </c>
      <c r="B63">
        <v>1</v>
      </c>
      <c r="C63">
        <v>22.178930999999999</v>
      </c>
      <c r="D63">
        <v>-101.012861</v>
      </c>
      <c r="E63" s="7" t="s">
        <v>377</v>
      </c>
      <c r="F63" s="7" t="s">
        <v>378</v>
      </c>
      <c r="G63" s="7" t="s">
        <v>365</v>
      </c>
      <c r="H63" s="7" t="s">
        <v>365</v>
      </c>
      <c r="I63" s="7" t="s">
        <v>348</v>
      </c>
      <c r="J63">
        <v>62460</v>
      </c>
      <c r="K63" s="7" t="s">
        <v>185</v>
      </c>
      <c r="L63" s="7">
        <f>LEN(user_ratings[[#This Row],[geoplaces2.PriceDollar]])</f>
        <v>3</v>
      </c>
      <c r="M63" s="7">
        <f>IF(user_ratings[[#This Row],[geoplaces2.zip]],1,0)</f>
        <v>1</v>
      </c>
    </row>
    <row r="64" spans="1:13" x14ac:dyDescent="0.3">
      <c r="A64">
        <v>132955</v>
      </c>
      <c r="B64">
        <v>2</v>
      </c>
      <c r="C64">
        <v>22.147621999999998</v>
      </c>
      <c r="D64">
        <v>-101.0102749</v>
      </c>
      <c r="E64" s="7" t="s">
        <v>379</v>
      </c>
      <c r="F64" s="7" t="s">
        <v>380</v>
      </c>
      <c r="G64" s="7" t="s">
        <v>365</v>
      </c>
      <c r="H64" s="7" t="s">
        <v>365</v>
      </c>
      <c r="I64" s="7" t="s">
        <v>348</v>
      </c>
      <c r="K64" s="7" t="s">
        <v>160</v>
      </c>
      <c r="L64" s="7">
        <f>LEN(user_ratings[[#This Row],[geoplaces2.PriceDollar]])</f>
        <v>1</v>
      </c>
      <c r="M64" s="7">
        <f>IF(user_ratings[[#This Row],[geoplaces2.zip]],1,0)</f>
        <v>0</v>
      </c>
    </row>
    <row r="65" spans="1:13" x14ac:dyDescent="0.3">
      <c r="A65">
        <v>132955</v>
      </c>
      <c r="B65">
        <v>2</v>
      </c>
      <c r="C65">
        <v>22.147621999999998</v>
      </c>
      <c r="D65">
        <v>-101.0102749</v>
      </c>
      <c r="E65" s="7" t="s">
        <v>379</v>
      </c>
      <c r="F65" s="7" t="s">
        <v>380</v>
      </c>
      <c r="G65" s="7" t="s">
        <v>365</v>
      </c>
      <c r="H65" s="7" t="s">
        <v>365</v>
      </c>
      <c r="I65" s="7" t="s">
        <v>348</v>
      </c>
      <c r="K65" s="7" t="s">
        <v>160</v>
      </c>
      <c r="L65" s="7">
        <f>LEN(user_ratings[[#This Row],[geoplaces2.PriceDollar]])</f>
        <v>1</v>
      </c>
      <c r="M65" s="7">
        <f>IF(user_ratings[[#This Row],[geoplaces2.zip]],1,0)</f>
        <v>0</v>
      </c>
    </row>
    <row r="66" spans="1:13" x14ac:dyDescent="0.3">
      <c r="A66">
        <v>132955</v>
      </c>
      <c r="B66">
        <v>2</v>
      </c>
      <c r="C66">
        <v>22.147621999999998</v>
      </c>
      <c r="D66">
        <v>-101.0102749</v>
      </c>
      <c r="E66" s="7" t="s">
        <v>379</v>
      </c>
      <c r="F66" s="7" t="s">
        <v>380</v>
      </c>
      <c r="G66" s="7" t="s">
        <v>365</v>
      </c>
      <c r="H66" s="7" t="s">
        <v>365</v>
      </c>
      <c r="I66" s="7" t="s">
        <v>348</v>
      </c>
      <c r="K66" s="7" t="s">
        <v>160</v>
      </c>
      <c r="L66" s="7">
        <f>LEN(user_ratings[[#This Row],[geoplaces2.PriceDollar]])</f>
        <v>1</v>
      </c>
      <c r="M66" s="7">
        <f>IF(user_ratings[[#This Row],[geoplaces2.zip]],1,0)</f>
        <v>0</v>
      </c>
    </row>
    <row r="67" spans="1:13" x14ac:dyDescent="0.3">
      <c r="A67">
        <v>132955</v>
      </c>
      <c r="B67">
        <v>2</v>
      </c>
      <c r="C67">
        <v>22.147621999999998</v>
      </c>
      <c r="D67">
        <v>-101.0102749</v>
      </c>
      <c r="E67" s="7" t="s">
        <v>379</v>
      </c>
      <c r="F67" s="7" t="s">
        <v>380</v>
      </c>
      <c r="G67" s="7" t="s">
        <v>365</v>
      </c>
      <c r="H67" s="7" t="s">
        <v>365</v>
      </c>
      <c r="I67" s="7" t="s">
        <v>348</v>
      </c>
      <c r="K67" s="7" t="s">
        <v>160</v>
      </c>
      <c r="L67" s="7">
        <f>LEN(user_ratings[[#This Row],[geoplaces2.PriceDollar]])</f>
        <v>1</v>
      </c>
      <c r="M67" s="7">
        <f>IF(user_ratings[[#This Row],[geoplaces2.zip]],1,0)</f>
        <v>0</v>
      </c>
    </row>
    <row r="68" spans="1:13" x14ac:dyDescent="0.3">
      <c r="A68">
        <v>132955</v>
      </c>
      <c r="B68">
        <v>2</v>
      </c>
      <c r="C68">
        <v>22.147621999999998</v>
      </c>
      <c r="D68">
        <v>-101.0102749</v>
      </c>
      <c r="E68" s="7" t="s">
        <v>379</v>
      </c>
      <c r="F68" s="7" t="s">
        <v>380</v>
      </c>
      <c r="G68" s="7" t="s">
        <v>365</v>
      </c>
      <c r="H68" s="7" t="s">
        <v>365</v>
      </c>
      <c r="I68" s="7" t="s">
        <v>348</v>
      </c>
      <c r="K68" s="7" t="s">
        <v>160</v>
      </c>
      <c r="L68" s="7">
        <f>LEN(user_ratings[[#This Row],[geoplaces2.PriceDollar]])</f>
        <v>1</v>
      </c>
      <c r="M68" s="7">
        <f>IF(user_ratings[[#This Row],[geoplaces2.zip]],1,0)</f>
        <v>0</v>
      </c>
    </row>
    <row r="69" spans="1:13" x14ac:dyDescent="0.3">
      <c r="A69">
        <v>135055</v>
      </c>
      <c r="B69">
        <v>2</v>
      </c>
      <c r="C69">
        <v>22.148854</v>
      </c>
      <c r="D69">
        <v>-101.008472</v>
      </c>
      <c r="E69" s="7" t="s">
        <v>381</v>
      </c>
      <c r="F69" s="7" t="s">
        <v>382</v>
      </c>
      <c r="G69" s="7" t="s">
        <v>365</v>
      </c>
      <c r="H69" s="7" t="s">
        <v>365</v>
      </c>
      <c r="I69" s="7" t="s">
        <v>348</v>
      </c>
      <c r="J69">
        <v>78270</v>
      </c>
      <c r="K69" s="7" t="s">
        <v>185</v>
      </c>
      <c r="L69" s="7">
        <f>LEN(user_ratings[[#This Row],[geoplaces2.PriceDollar]])</f>
        <v>3</v>
      </c>
      <c r="M69" s="7">
        <f>IF(user_ratings[[#This Row],[geoplaces2.zip]],1,0)</f>
        <v>1</v>
      </c>
    </row>
    <row r="70" spans="1:13" x14ac:dyDescent="0.3">
      <c r="A70">
        <v>135055</v>
      </c>
      <c r="B70">
        <v>2</v>
      </c>
      <c r="C70">
        <v>22.148854</v>
      </c>
      <c r="D70">
        <v>-101.008472</v>
      </c>
      <c r="E70" s="7" t="s">
        <v>381</v>
      </c>
      <c r="F70" s="7" t="s">
        <v>382</v>
      </c>
      <c r="G70" s="7" t="s">
        <v>365</v>
      </c>
      <c r="H70" s="7" t="s">
        <v>365</v>
      </c>
      <c r="I70" s="7" t="s">
        <v>348</v>
      </c>
      <c r="J70">
        <v>78270</v>
      </c>
      <c r="K70" s="7" t="s">
        <v>185</v>
      </c>
      <c r="L70" s="7">
        <f>LEN(user_ratings[[#This Row],[geoplaces2.PriceDollar]])</f>
        <v>3</v>
      </c>
      <c r="M70" s="7">
        <f>IF(user_ratings[[#This Row],[geoplaces2.zip]],1,0)</f>
        <v>1</v>
      </c>
    </row>
    <row r="71" spans="1:13" x14ac:dyDescent="0.3">
      <c r="A71">
        <v>135055</v>
      </c>
      <c r="B71">
        <v>2</v>
      </c>
      <c r="C71">
        <v>22.148854</v>
      </c>
      <c r="D71">
        <v>-101.008472</v>
      </c>
      <c r="E71" s="7" t="s">
        <v>381</v>
      </c>
      <c r="F71" s="7" t="s">
        <v>382</v>
      </c>
      <c r="G71" s="7" t="s">
        <v>365</v>
      </c>
      <c r="H71" s="7" t="s">
        <v>365</v>
      </c>
      <c r="I71" s="7" t="s">
        <v>348</v>
      </c>
      <c r="J71">
        <v>78270</v>
      </c>
      <c r="K71" s="7" t="s">
        <v>185</v>
      </c>
      <c r="L71" s="7">
        <f>LEN(user_ratings[[#This Row],[geoplaces2.PriceDollar]])</f>
        <v>3</v>
      </c>
      <c r="M71" s="7">
        <f>IF(user_ratings[[#This Row],[geoplaces2.zip]],1,0)</f>
        <v>1</v>
      </c>
    </row>
    <row r="72" spans="1:13" x14ac:dyDescent="0.3">
      <c r="A72">
        <v>135055</v>
      </c>
      <c r="B72">
        <v>0</v>
      </c>
      <c r="C72">
        <v>22.148854</v>
      </c>
      <c r="D72">
        <v>-101.008472</v>
      </c>
      <c r="E72" s="7" t="s">
        <v>381</v>
      </c>
      <c r="F72" s="7" t="s">
        <v>382</v>
      </c>
      <c r="G72" s="7" t="s">
        <v>365</v>
      </c>
      <c r="H72" s="7" t="s">
        <v>365</v>
      </c>
      <c r="I72" s="7" t="s">
        <v>348</v>
      </c>
      <c r="J72">
        <v>78270</v>
      </c>
      <c r="K72" s="7" t="s">
        <v>185</v>
      </c>
      <c r="L72" s="7">
        <f>LEN(user_ratings[[#This Row],[geoplaces2.PriceDollar]])</f>
        <v>3</v>
      </c>
      <c r="M72" s="7">
        <f>IF(user_ratings[[#This Row],[geoplaces2.zip]],1,0)</f>
        <v>1</v>
      </c>
    </row>
    <row r="73" spans="1:13" x14ac:dyDescent="0.3">
      <c r="A73">
        <v>135055</v>
      </c>
      <c r="B73">
        <v>2</v>
      </c>
      <c r="C73">
        <v>22.148854</v>
      </c>
      <c r="D73">
        <v>-101.008472</v>
      </c>
      <c r="E73" s="7" t="s">
        <v>381</v>
      </c>
      <c r="F73" s="7" t="s">
        <v>382</v>
      </c>
      <c r="G73" s="7" t="s">
        <v>365</v>
      </c>
      <c r="H73" s="7" t="s">
        <v>365</v>
      </c>
      <c r="I73" s="7" t="s">
        <v>348</v>
      </c>
      <c r="J73">
        <v>78270</v>
      </c>
      <c r="K73" s="7" t="s">
        <v>185</v>
      </c>
      <c r="L73" s="7">
        <f>LEN(user_ratings[[#This Row],[geoplaces2.PriceDollar]])</f>
        <v>3</v>
      </c>
      <c r="M73" s="7">
        <f>IF(user_ratings[[#This Row],[geoplaces2.zip]],1,0)</f>
        <v>1</v>
      </c>
    </row>
    <row r="74" spans="1:13" x14ac:dyDescent="0.3">
      <c r="A74">
        <v>135055</v>
      </c>
      <c r="B74">
        <v>2</v>
      </c>
      <c r="C74">
        <v>22.148854</v>
      </c>
      <c r="D74">
        <v>-101.008472</v>
      </c>
      <c r="E74" s="7" t="s">
        <v>381</v>
      </c>
      <c r="F74" s="7" t="s">
        <v>382</v>
      </c>
      <c r="G74" s="7" t="s">
        <v>365</v>
      </c>
      <c r="H74" s="7" t="s">
        <v>365</v>
      </c>
      <c r="I74" s="7" t="s">
        <v>348</v>
      </c>
      <c r="J74">
        <v>78270</v>
      </c>
      <c r="K74" s="7" t="s">
        <v>185</v>
      </c>
      <c r="L74" s="7">
        <f>LEN(user_ratings[[#This Row],[geoplaces2.PriceDollar]])</f>
        <v>3</v>
      </c>
      <c r="M74" s="7">
        <f>IF(user_ratings[[#This Row],[geoplaces2.zip]],1,0)</f>
        <v>1</v>
      </c>
    </row>
    <row r="75" spans="1:13" x14ac:dyDescent="0.3">
      <c r="A75">
        <v>135055</v>
      </c>
      <c r="B75">
        <v>2</v>
      </c>
      <c r="C75">
        <v>22.148854</v>
      </c>
      <c r="D75">
        <v>-101.008472</v>
      </c>
      <c r="E75" s="7" t="s">
        <v>381</v>
      </c>
      <c r="F75" s="7" t="s">
        <v>382</v>
      </c>
      <c r="G75" s="7" t="s">
        <v>365</v>
      </c>
      <c r="H75" s="7" t="s">
        <v>365</v>
      </c>
      <c r="I75" s="7" t="s">
        <v>348</v>
      </c>
      <c r="J75">
        <v>78270</v>
      </c>
      <c r="K75" s="7" t="s">
        <v>185</v>
      </c>
      <c r="L75" s="7">
        <f>LEN(user_ratings[[#This Row],[geoplaces2.PriceDollar]])</f>
        <v>3</v>
      </c>
      <c r="M75" s="7">
        <f>IF(user_ratings[[#This Row],[geoplaces2.zip]],1,0)</f>
        <v>1</v>
      </c>
    </row>
    <row r="76" spans="1:13" x14ac:dyDescent="0.3">
      <c r="A76">
        <v>132958</v>
      </c>
      <c r="B76">
        <v>2</v>
      </c>
      <c r="C76">
        <v>22.144978699999999</v>
      </c>
      <c r="D76">
        <v>-101.0056829</v>
      </c>
      <c r="E76" s="7" t="s">
        <v>383</v>
      </c>
      <c r="F76" s="7" t="s">
        <v>384</v>
      </c>
      <c r="G76" s="7" t="s">
        <v>365</v>
      </c>
      <c r="H76" s="7" t="s">
        <v>365</v>
      </c>
      <c r="I76" s="7" t="s">
        <v>348</v>
      </c>
      <c r="K76" s="7" t="s">
        <v>160</v>
      </c>
      <c r="L76" s="7">
        <f>LEN(user_ratings[[#This Row],[geoplaces2.PriceDollar]])</f>
        <v>1</v>
      </c>
      <c r="M76" s="7">
        <f>IF(user_ratings[[#This Row],[geoplaces2.zip]],1,0)</f>
        <v>0</v>
      </c>
    </row>
    <row r="77" spans="1:13" x14ac:dyDescent="0.3">
      <c r="A77">
        <v>132958</v>
      </c>
      <c r="B77">
        <v>2</v>
      </c>
      <c r="C77">
        <v>22.144978699999999</v>
      </c>
      <c r="D77">
        <v>-101.0056829</v>
      </c>
      <c r="E77" s="7" t="s">
        <v>383</v>
      </c>
      <c r="F77" s="7" t="s">
        <v>384</v>
      </c>
      <c r="G77" s="7" t="s">
        <v>365</v>
      </c>
      <c r="H77" s="7" t="s">
        <v>365</v>
      </c>
      <c r="I77" s="7" t="s">
        <v>348</v>
      </c>
      <c r="K77" s="7" t="s">
        <v>160</v>
      </c>
      <c r="L77" s="7">
        <f>LEN(user_ratings[[#This Row],[geoplaces2.PriceDollar]])</f>
        <v>1</v>
      </c>
      <c r="M77" s="7">
        <f>IF(user_ratings[[#This Row],[geoplaces2.zip]],1,0)</f>
        <v>0</v>
      </c>
    </row>
    <row r="78" spans="1:13" x14ac:dyDescent="0.3">
      <c r="A78">
        <v>132958</v>
      </c>
      <c r="B78">
        <v>1</v>
      </c>
      <c r="C78">
        <v>22.144978699999999</v>
      </c>
      <c r="D78">
        <v>-101.0056829</v>
      </c>
      <c r="E78" s="7" t="s">
        <v>383</v>
      </c>
      <c r="F78" s="7" t="s">
        <v>384</v>
      </c>
      <c r="G78" s="7" t="s">
        <v>365</v>
      </c>
      <c r="H78" s="7" t="s">
        <v>365</v>
      </c>
      <c r="I78" s="7" t="s">
        <v>348</v>
      </c>
      <c r="K78" s="7" t="s">
        <v>160</v>
      </c>
      <c r="L78" s="7">
        <f>LEN(user_ratings[[#This Row],[geoplaces2.PriceDollar]])</f>
        <v>1</v>
      </c>
      <c r="M78" s="7">
        <f>IF(user_ratings[[#This Row],[geoplaces2.zip]],1,0)</f>
        <v>0</v>
      </c>
    </row>
    <row r="79" spans="1:13" x14ac:dyDescent="0.3">
      <c r="A79">
        <v>132958</v>
      </c>
      <c r="B79">
        <v>2</v>
      </c>
      <c r="C79">
        <v>22.144978699999999</v>
      </c>
      <c r="D79">
        <v>-101.0056829</v>
      </c>
      <c r="E79" s="7" t="s">
        <v>383</v>
      </c>
      <c r="F79" s="7" t="s">
        <v>384</v>
      </c>
      <c r="G79" s="7" t="s">
        <v>365</v>
      </c>
      <c r="H79" s="7" t="s">
        <v>365</v>
      </c>
      <c r="I79" s="7" t="s">
        <v>348</v>
      </c>
      <c r="K79" s="7" t="s">
        <v>160</v>
      </c>
      <c r="L79" s="7">
        <f>LEN(user_ratings[[#This Row],[geoplaces2.PriceDollar]])</f>
        <v>1</v>
      </c>
      <c r="M79" s="7">
        <f>IF(user_ratings[[#This Row],[geoplaces2.zip]],1,0)</f>
        <v>0</v>
      </c>
    </row>
    <row r="80" spans="1:13" x14ac:dyDescent="0.3">
      <c r="A80">
        <v>132958</v>
      </c>
      <c r="B80">
        <v>1</v>
      </c>
      <c r="C80">
        <v>22.144978699999999</v>
      </c>
      <c r="D80">
        <v>-101.0056829</v>
      </c>
      <c r="E80" s="7" t="s">
        <v>383</v>
      </c>
      <c r="F80" s="7" t="s">
        <v>384</v>
      </c>
      <c r="G80" s="7" t="s">
        <v>365</v>
      </c>
      <c r="H80" s="7" t="s">
        <v>365</v>
      </c>
      <c r="I80" s="7" t="s">
        <v>348</v>
      </c>
      <c r="K80" s="7" t="s">
        <v>160</v>
      </c>
      <c r="L80" s="7">
        <f>LEN(user_ratings[[#This Row],[geoplaces2.PriceDollar]])</f>
        <v>1</v>
      </c>
      <c r="M80" s="7">
        <f>IF(user_ratings[[#This Row],[geoplaces2.zip]],1,0)</f>
        <v>0</v>
      </c>
    </row>
    <row r="81" spans="1:13" x14ac:dyDescent="0.3">
      <c r="A81">
        <v>132958</v>
      </c>
      <c r="B81">
        <v>2</v>
      </c>
      <c r="C81">
        <v>22.144978699999999</v>
      </c>
      <c r="D81">
        <v>-101.0056829</v>
      </c>
      <c r="E81" s="7" t="s">
        <v>383</v>
      </c>
      <c r="F81" s="7" t="s">
        <v>384</v>
      </c>
      <c r="G81" s="7" t="s">
        <v>365</v>
      </c>
      <c r="H81" s="7" t="s">
        <v>365</v>
      </c>
      <c r="I81" s="7" t="s">
        <v>348</v>
      </c>
      <c r="K81" s="7" t="s">
        <v>160</v>
      </c>
      <c r="L81" s="7">
        <f>LEN(user_ratings[[#This Row],[geoplaces2.PriceDollar]])</f>
        <v>1</v>
      </c>
      <c r="M81" s="7">
        <f>IF(user_ratings[[#This Row],[geoplaces2.zip]],1,0)</f>
        <v>0</v>
      </c>
    </row>
    <row r="82" spans="1:13" x14ac:dyDescent="0.3">
      <c r="A82">
        <v>135046</v>
      </c>
      <c r="B82">
        <v>2</v>
      </c>
      <c r="C82">
        <v>22.141282</v>
      </c>
      <c r="D82">
        <v>-101.00295800000001</v>
      </c>
      <c r="E82" s="7" t="s">
        <v>192</v>
      </c>
      <c r="F82" s="7" t="s">
        <v>385</v>
      </c>
      <c r="G82" s="7" t="s">
        <v>365</v>
      </c>
      <c r="H82" s="7" t="s">
        <v>365</v>
      </c>
      <c r="I82" s="7" t="s">
        <v>348</v>
      </c>
      <c r="J82">
        <v>78200</v>
      </c>
      <c r="K82" s="7" t="s">
        <v>155</v>
      </c>
      <c r="L82" s="7">
        <f>LEN(user_ratings[[#This Row],[geoplaces2.PriceDollar]])</f>
        <v>2</v>
      </c>
      <c r="M82" s="7">
        <f>IF(user_ratings[[#This Row],[geoplaces2.zip]],1,0)</f>
        <v>1</v>
      </c>
    </row>
    <row r="83" spans="1:13" x14ac:dyDescent="0.3">
      <c r="A83">
        <v>135046</v>
      </c>
      <c r="B83">
        <v>1</v>
      </c>
      <c r="C83">
        <v>22.141282</v>
      </c>
      <c r="D83">
        <v>-101.00295800000001</v>
      </c>
      <c r="E83" s="7" t="s">
        <v>192</v>
      </c>
      <c r="F83" s="7" t="s">
        <v>385</v>
      </c>
      <c r="G83" s="7" t="s">
        <v>365</v>
      </c>
      <c r="H83" s="7" t="s">
        <v>365</v>
      </c>
      <c r="I83" s="7" t="s">
        <v>348</v>
      </c>
      <c r="J83">
        <v>78200</v>
      </c>
      <c r="K83" s="7" t="s">
        <v>155</v>
      </c>
      <c r="L83" s="7">
        <f>LEN(user_ratings[[#This Row],[geoplaces2.PriceDollar]])</f>
        <v>2</v>
      </c>
      <c r="M83" s="7">
        <f>IF(user_ratings[[#This Row],[geoplaces2.zip]],1,0)</f>
        <v>1</v>
      </c>
    </row>
    <row r="84" spans="1:13" x14ac:dyDescent="0.3">
      <c r="A84">
        <v>135046</v>
      </c>
      <c r="B84">
        <v>2</v>
      </c>
      <c r="C84">
        <v>22.141282</v>
      </c>
      <c r="D84">
        <v>-101.00295800000001</v>
      </c>
      <c r="E84" s="7" t="s">
        <v>192</v>
      </c>
      <c r="F84" s="7" t="s">
        <v>385</v>
      </c>
      <c r="G84" s="7" t="s">
        <v>365</v>
      </c>
      <c r="H84" s="7" t="s">
        <v>365</v>
      </c>
      <c r="I84" s="7" t="s">
        <v>348</v>
      </c>
      <c r="J84">
        <v>78200</v>
      </c>
      <c r="K84" s="7" t="s">
        <v>155</v>
      </c>
      <c r="L84" s="7">
        <f>LEN(user_ratings[[#This Row],[geoplaces2.PriceDollar]])</f>
        <v>2</v>
      </c>
      <c r="M84" s="7">
        <f>IF(user_ratings[[#This Row],[geoplaces2.zip]],1,0)</f>
        <v>1</v>
      </c>
    </row>
    <row r="85" spans="1:13" x14ac:dyDescent="0.3">
      <c r="A85">
        <v>135046</v>
      </c>
      <c r="B85">
        <v>2</v>
      </c>
      <c r="C85">
        <v>22.141282</v>
      </c>
      <c r="D85">
        <v>-101.00295800000001</v>
      </c>
      <c r="E85" s="7" t="s">
        <v>192</v>
      </c>
      <c r="F85" s="7" t="s">
        <v>385</v>
      </c>
      <c r="G85" s="7" t="s">
        <v>365</v>
      </c>
      <c r="H85" s="7" t="s">
        <v>365</v>
      </c>
      <c r="I85" s="7" t="s">
        <v>348</v>
      </c>
      <c r="J85">
        <v>78200</v>
      </c>
      <c r="K85" s="7" t="s">
        <v>155</v>
      </c>
      <c r="L85" s="7">
        <f>LEN(user_ratings[[#This Row],[geoplaces2.PriceDollar]])</f>
        <v>2</v>
      </c>
      <c r="M85" s="7">
        <f>IF(user_ratings[[#This Row],[geoplaces2.zip]],1,0)</f>
        <v>1</v>
      </c>
    </row>
    <row r="86" spans="1:13" x14ac:dyDescent="0.3">
      <c r="A86">
        <v>135046</v>
      </c>
      <c r="B86">
        <v>0</v>
      </c>
      <c r="C86">
        <v>22.141282</v>
      </c>
      <c r="D86">
        <v>-101.00295800000001</v>
      </c>
      <c r="E86" s="7" t="s">
        <v>192</v>
      </c>
      <c r="F86" s="7" t="s">
        <v>385</v>
      </c>
      <c r="G86" s="7" t="s">
        <v>365</v>
      </c>
      <c r="H86" s="7" t="s">
        <v>365</v>
      </c>
      <c r="I86" s="7" t="s">
        <v>348</v>
      </c>
      <c r="J86">
        <v>78200</v>
      </c>
      <c r="K86" s="7" t="s">
        <v>155</v>
      </c>
      <c r="L86" s="7">
        <f>LEN(user_ratings[[#This Row],[geoplaces2.PriceDollar]])</f>
        <v>2</v>
      </c>
      <c r="M86" s="7">
        <f>IF(user_ratings[[#This Row],[geoplaces2.zip]],1,0)</f>
        <v>1</v>
      </c>
    </row>
    <row r="87" spans="1:13" x14ac:dyDescent="0.3">
      <c r="A87">
        <v>135046</v>
      </c>
      <c r="B87">
        <v>1</v>
      </c>
      <c r="C87">
        <v>22.141282</v>
      </c>
      <c r="D87">
        <v>-101.00295800000001</v>
      </c>
      <c r="E87" s="7" t="s">
        <v>192</v>
      </c>
      <c r="F87" s="7" t="s">
        <v>385</v>
      </c>
      <c r="G87" s="7" t="s">
        <v>365</v>
      </c>
      <c r="H87" s="7" t="s">
        <v>365</v>
      </c>
      <c r="I87" s="7" t="s">
        <v>348</v>
      </c>
      <c r="J87">
        <v>78200</v>
      </c>
      <c r="K87" s="7" t="s">
        <v>155</v>
      </c>
      <c r="L87" s="7">
        <f>LEN(user_ratings[[#This Row],[geoplaces2.PriceDollar]])</f>
        <v>2</v>
      </c>
      <c r="M87" s="7">
        <f>IF(user_ratings[[#This Row],[geoplaces2.zip]],1,0)</f>
        <v>1</v>
      </c>
    </row>
    <row r="88" spans="1:13" x14ac:dyDescent="0.3">
      <c r="A88">
        <v>135046</v>
      </c>
      <c r="B88">
        <v>2</v>
      </c>
      <c r="C88">
        <v>22.141282</v>
      </c>
      <c r="D88">
        <v>-101.00295800000001</v>
      </c>
      <c r="E88" s="7" t="s">
        <v>192</v>
      </c>
      <c r="F88" s="7" t="s">
        <v>385</v>
      </c>
      <c r="G88" s="7" t="s">
        <v>365</v>
      </c>
      <c r="H88" s="7" t="s">
        <v>365</v>
      </c>
      <c r="I88" s="7" t="s">
        <v>348</v>
      </c>
      <c r="J88">
        <v>78200</v>
      </c>
      <c r="K88" s="7" t="s">
        <v>155</v>
      </c>
      <c r="L88" s="7">
        <f>LEN(user_ratings[[#This Row],[geoplaces2.PriceDollar]])</f>
        <v>2</v>
      </c>
      <c r="M88" s="7">
        <f>IF(user_ratings[[#This Row],[geoplaces2.zip]],1,0)</f>
        <v>1</v>
      </c>
    </row>
    <row r="89" spans="1:13" x14ac:dyDescent="0.3">
      <c r="A89">
        <v>135046</v>
      </c>
      <c r="B89">
        <v>1</v>
      </c>
      <c r="C89">
        <v>22.141282</v>
      </c>
      <c r="D89">
        <v>-101.00295800000001</v>
      </c>
      <c r="E89" s="7" t="s">
        <v>192</v>
      </c>
      <c r="F89" s="7" t="s">
        <v>385</v>
      </c>
      <c r="G89" s="7" t="s">
        <v>365</v>
      </c>
      <c r="H89" s="7" t="s">
        <v>365</v>
      </c>
      <c r="I89" s="7" t="s">
        <v>348</v>
      </c>
      <c r="J89">
        <v>78200</v>
      </c>
      <c r="K89" s="7" t="s">
        <v>155</v>
      </c>
      <c r="L89" s="7">
        <f>LEN(user_ratings[[#This Row],[geoplaces2.PriceDollar]])</f>
        <v>2</v>
      </c>
      <c r="M89" s="7">
        <f>IF(user_ratings[[#This Row],[geoplaces2.zip]],1,0)</f>
        <v>1</v>
      </c>
    </row>
    <row r="90" spans="1:13" x14ac:dyDescent="0.3">
      <c r="A90">
        <v>135046</v>
      </c>
      <c r="B90">
        <v>0</v>
      </c>
      <c r="C90">
        <v>22.141282</v>
      </c>
      <c r="D90">
        <v>-101.00295800000001</v>
      </c>
      <c r="E90" s="7" t="s">
        <v>192</v>
      </c>
      <c r="F90" s="7" t="s">
        <v>385</v>
      </c>
      <c r="G90" s="7" t="s">
        <v>365</v>
      </c>
      <c r="H90" s="7" t="s">
        <v>365</v>
      </c>
      <c r="I90" s="7" t="s">
        <v>348</v>
      </c>
      <c r="J90">
        <v>78200</v>
      </c>
      <c r="K90" s="7" t="s">
        <v>155</v>
      </c>
      <c r="L90" s="7">
        <f>LEN(user_ratings[[#This Row],[geoplaces2.PriceDollar]])</f>
        <v>2</v>
      </c>
      <c r="M90" s="7">
        <f>IF(user_ratings[[#This Row],[geoplaces2.zip]],1,0)</f>
        <v>1</v>
      </c>
    </row>
    <row r="91" spans="1:13" x14ac:dyDescent="0.3">
      <c r="A91">
        <v>135046</v>
      </c>
      <c r="B91">
        <v>1</v>
      </c>
      <c r="C91">
        <v>22.141282</v>
      </c>
      <c r="D91">
        <v>-101.00295800000001</v>
      </c>
      <c r="E91" s="7" t="s">
        <v>192</v>
      </c>
      <c r="F91" s="7" t="s">
        <v>385</v>
      </c>
      <c r="G91" s="7" t="s">
        <v>365</v>
      </c>
      <c r="H91" s="7" t="s">
        <v>365</v>
      </c>
      <c r="I91" s="7" t="s">
        <v>348</v>
      </c>
      <c r="J91">
        <v>78200</v>
      </c>
      <c r="K91" s="7" t="s">
        <v>155</v>
      </c>
      <c r="L91" s="7">
        <f>LEN(user_ratings[[#This Row],[geoplaces2.PriceDollar]])</f>
        <v>2</v>
      </c>
      <c r="M91" s="7">
        <f>IF(user_ratings[[#This Row],[geoplaces2.zip]],1,0)</f>
        <v>1</v>
      </c>
    </row>
    <row r="92" spans="1:13" x14ac:dyDescent="0.3">
      <c r="A92">
        <v>135046</v>
      </c>
      <c r="B92">
        <v>2</v>
      </c>
      <c r="C92">
        <v>22.141282</v>
      </c>
      <c r="D92">
        <v>-101.00295800000001</v>
      </c>
      <c r="E92" s="7" t="s">
        <v>192</v>
      </c>
      <c r="F92" s="7" t="s">
        <v>385</v>
      </c>
      <c r="G92" s="7" t="s">
        <v>365</v>
      </c>
      <c r="H92" s="7" t="s">
        <v>365</v>
      </c>
      <c r="I92" s="7" t="s">
        <v>348</v>
      </c>
      <c r="J92">
        <v>78200</v>
      </c>
      <c r="K92" s="7" t="s">
        <v>155</v>
      </c>
      <c r="L92" s="7">
        <f>LEN(user_ratings[[#This Row],[geoplaces2.PriceDollar]])</f>
        <v>2</v>
      </c>
      <c r="M92" s="7">
        <f>IF(user_ratings[[#This Row],[geoplaces2.zip]],1,0)</f>
        <v>1</v>
      </c>
    </row>
    <row r="93" spans="1:13" x14ac:dyDescent="0.3">
      <c r="A93">
        <v>135072</v>
      </c>
      <c r="B93">
        <v>1</v>
      </c>
      <c r="C93">
        <v>22.149191999999999</v>
      </c>
      <c r="D93">
        <v>-101.00293600000001</v>
      </c>
      <c r="E93" s="7" t="s">
        <v>219</v>
      </c>
      <c r="F93" s="7" t="s">
        <v>386</v>
      </c>
      <c r="G93" s="7" t="s">
        <v>365</v>
      </c>
      <c r="H93" s="7" t="s">
        <v>365</v>
      </c>
      <c r="I93" s="7" t="s">
        <v>348</v>
      </c>
      <c r="J93">
        <v>78220</v>
      </c>
      <c r="K93" s="7" t="s">
        <v>155</v>
      </c>
      <c r="L93" s="7">
        <f>LEN(user_ratings[[#This Row],[geoplaces2.PriceDollar]])</f>
        <v>2</v>
      </c>
      <c r="M93" s="7">
        <f>IF(user_ratings[[#This Row],[geoplaces2.zip]],1,0)</f>
        <v>1</v>
      </c>
    </row>
    <row r="94" spans="1:13" x14ac:dyDescent="0.3">
      <c r="A94">
        <v>135072</v>
      </c>
      <c r="B94">
        <v>2</v>
      </c>
      <c r="C94">
        <v>22.149191999999999</v>
      </c>
      <c r="D94">
        <v>-101.00293600000001</v>
      </c>
      <c r="E94" s="7" t="s">
        <v>219</v>
      </c>
      <c r="F94" s="7" t="s">
        <v>386</v>
      </c>
      <c r="G94" s="7" t="s">
        <v>365</v>
      </c>
      <c r="H94" s="7" t="s">
        <v>365</v>
      </c>
      <c r="I94" s="7" t="s">
        <v>348</v>
      </c>
      <c r="J94">
        <v>78220</v>
      </c>
      <c r="K94" s="7" t="s">
        <v>155</v>
      </c>
      <c r="L94" s="7">
        <f>LEN(user_ratings[[#This Row],[geoplaces2.PriceDollar]])</f>
        <v>2</v>
      </c>
      <c r="M94" s="7">
        <f>IF(user_ratings[[#This Row],[geoplaces2.zip]],1,0)</f>
        <v>1</v>
      </c>
    </row>
    <row r="95" spans="1:13" x14ac:dyDescent="0.3">
      <c r="A95">
        <v>135072</v>
      </c>
      <c r="B95">
        <v>2</v>
      </c>
      <c r="C95">
        <v>22.149191999999999</v>
      </c>
      <c r="D95">
        <v>-101.00293600000001</v>
      </c>
      <c r="E95" s="7" t="s">
        <v>219</v>
      </c>
      <c r="F95" s="7" t="s">
        <v>386</v>
      </c>
      <c r="G95" s="7" t="s">
        <v>365</v>
      </c>
      <c r="H95" s="7" t="s">
        <v>365</v>
      </c>
      <c r="I95" s="7" t="s">
        <v>348</v>
      </c>
      <c r="J95">
        <v>78220</v>
      </c>
      <c r="K95" s="7" t="s">
        <v>155</v>
      </c>
      <c r="L95" s="7">
        <f>LEN(user_ratings[[#This Row],[geoplaces2.PriceDollar]])</f>
        <v>2</v>
      </c>
      <c r="M95" s="7">
        <f>IF(user_ratings[[#This Row],[geoplaces2.zip]],1,0)</f>
        <v>1</v>
      </c>
    </row>
    <row r="96" spans="1:13" x14ac:dyDescent="0.3">
      <c r="A96">
        <v>135072</v>
      </c>
      <c r="B96">
        <v>2</v>
      </c>
      <c r="C96">
        <v>22.149191999999999</v>
      </c>
      <c r="D96">
        <v>-101.00293600000001</v>
      </c>
      <c r="E96" s="7" t="s">
        <v>219</v>
      </c>
      <c r="F96" s="7" t="s">
        <v>386</v>
      </c>
      <c r="G96" s="7" t="s">
        <v>365</v>
      </c>
      <c r="H96" s="7" t="s">
        <v>365</v>
      </c>
      <c r="I96" s="7" t="s">
        <v>348</v>
      </c>
      <c r="J96">
        <v>78220</v>
      </c>
      <c r="K96" s="7" t="s">
        <v>155</v>
      </c>
      <c r="L96" s="7">
        <f>LEN(user_ratings[[#This Row],[geoplaces2.PriceDollar]])</f>
        <v>2</v>
      </c>
      <c r="M96" s="7">
        <f>IF(user_ratings[[#This Row],[geoplaces2.zip]],1,0)</f>
        <v>1</v>
      </c>
    </row>
    <row r="97" spans="1:13" x14ac:dyDescent="0.3">
      <c r="A97">
        <v>135072</v>
      </c>
      <c r="B97">
        <v>1</v>
      </c>
      <c r="C97">
        <v>22.149191999999999</v>
      </c>
      <c r="D97">
        <v>-101.00293600000001</v>
      </c>
      <c r="E97" s="7" t="s">
        <v>219</v>
      </c>
      <c r="F97" s="7" t="s">
        <v>386</v>
      </c>
      <c r="G97" s="7" t="s">
        <v>365</v>
      </c>
      <c r="H97" s="7" t="s">
        <v>365</v>
      </c>
      <c r="I97" s="7" t="s">
        <v>348</v>
      </c>
      <c r="J97">
        <v>78220</v>
      </c>
      <c r="K97" s="7" t="s">
        <v>155</v>
      </c>
      <c r="L97" s="7">
        <f>LEN(user_ratings[[#This Row],[geoplaces2.PriceDollar]])</f>
        <v>2</v>
      </c>
      <c r="M97" s="7">
        <f>IF(user_ratings[[#This Row],[geoplaces2.zip]],1,0)</f>
        <v>1</v>
      </c>
    </row>
    <row r="98" spans="1:13" x14ac:dyDescent="0.3">
      <c r="A98">
        <v>135072</v>
      </c>
      <c r="B98">
        <v>0</v>
      </c>
      <c r="C98">
        <v>22.149191999999999</v>
      </c>
      <c r="D98">
        <v>-101.00293600000001</v>
      </c>
      <c r="E98" s="7" t="s">
        <v>219</v>
      </c>
      <c r="F98" s="7" t="s">
        <v>386</v>
      </c>
      <c r="G98" s="7" t="s">
        <v>365</v>
      </c>
      <c r="H98" s="7" t="s">
        <v>365</v>
      </c>
      <c r="I98" s="7" t="s">
        <v>348</v>
      </c>
      <c r="J98">
        <v>78220</v>
      </c>
      <c r="K98" s="7" t="s">
        <v>155</v>
      </c>
      <c r="L98" s="7">
        <f>LEN(user_ratings[[#This Row],[geoplaces2.PriceDollar]])</f>
        <v>2</v>
      </c>
      <c r="M98" s="7">
        <f>IF(user_ratings[[#This Row],[geoplaces2.zip]],1,0)</f>
        <v>1</v>
      </c>
    </row>
    <row r="99" spans="1:13" x14ac:dyDescent="0.3">
      <c r="A99">
        <v>135072</v>
      </c>
      <c r="B99">
        <v>1</v>
      </c>
      <c r="C99">
        <v>22.149191999999999</v>
      </c>
      <c r="D99">
        <v>-101.00293600000001</v>
      </c>
      <c r="E99" s="7" t="s">
        <v>219</v>
      </c>
      <c r="F99" s="7" t="s">
        <v>386</v>
      </c>
      <c r="G99" s="7" t="s">
        <v>365</v>
      </c>
      <c r="H99" s="7" t="s">
        <v>365</v>
      </c>
      <c r="I99" s="7" t="s">
        <v>348</v>
      </c>
      <c r="J99">
        <v>78220</v>
      </c>
      <c r="K99" s="7" t="s">
        <v>155</v>
      </c>
      <c r="L99" s="7">
        <f>LEN(user_ratings[[#This Row],[geoplaces2.PriceDollar]])</f>
        <v>2</v>
      </c>
      <c r="M99" s="7">
        <f>IF(user_ratings[[#This Row],[geoplaces2.zip]],1,0)</f>
        <v>1</v>
      </c>
    </row>
    <row r="100" spans="1:13" x14ac:dyDescent="0.3">
      <c r="A100">
        <v>135072</v>
      </c>
      <c r="B100">
        <v>1</v>
      </c>
      <c r="C100">
        <v>22.149191999999999</v>
      </c>
      <c r="D100">
        <v>-101.00293600000001</v>
      </c>
      <c r="E100" s="7" t="s">
        <v>219</v>
      </c>
      <c r="F100" s="7" t="s">
        <v>386</v>
      </c>
      <c r="G100" s="7" t="s">
        <v>365</v>
      </c>
      <c r="H100" s="7" t="s">
        <v>365</v>
      </c>
      <c r="I100" s="7" t="s">
        <v>348</v>
      </c>
      <c r="J100">
        <v>78220</v>
      </c>
      <c r="K100" s="7" t="s">
        <v>155</v>
      </c>
      <c r="L100" s="7">
        <f>LEN(user_ratings[[#This Row],[geoplaces2.PriceDollar]])</f>
        <v>2</v>
      </c>
      <c r="M100" s="7">
        <f>IF(user_ratings[[#This Row],[geoplaces2.zip]],1,0)</f>
        <v>1</v>
      </c>
    </row>
    <row r="101" spans="1:13" x14ac:dyDescent="0.3">
      <c r="A101">
        <v>135026</v>
      </c>
      <c r="B101">
        <v>0</v>
      </c>
      <c r="C101">
        <v>22.148665000000001</v>
      </c>
      <c r="D101">
        <v>-101.001273</v>
      </c>
      <c r="E101" s="7" t="s">
        <v>387</v>
      </c>
      <c r="F101" s="7" t="s">
        <v>388</v>
      </c>
      <c r="G101" s="7" t="s">
        <v>365</v>
      </c>
      <c r="H101" s="7" t="s">
        <v>365</v>
      </c>
      <c r="I101" s="7" t="s">
        <v>348</v>
      </c>
      <c r="J101">
        <v>78250</v>
      </c>
      <c r="K101" s="7" t="s">
        <v>185</v>
      </c>
      <c r="L101" s="7">
        <f>LEN(user_ratings[[#This Row],[geoplaces2.PriceDollar]])</f>
        <v>3</v>
      </c>
      <c r="M101" s="7">
        <f>IF(user_ratings[[#This Row],[geoplaces2.zip]],1,0)</f>
        <v>1</v>
      </c>
    </row>
    <row r="102" spans="1:13" x14ac:dyDescent="0.3">
      <c r="A102">
        <v>135026</v>
      </c>
      <c r="B102">
        <v>1</v>
      </c>
      <c r="C102">
        <v>22.148665000000001</v>
      </c>
      <c r="D102">
        <v>-101.001273</v>
      </c>
      <c r="E102" s="7" t="s">
        <v>387</v>
      </c>
      <c r="F102" s="7" t="s">
        <v>388</v>
      </c>
      <c r="G102" s="7" t="s">
        <v>365</v>
      </c>
      <c r="H102" s="7" t="s">
        <v>365</v>
      </c>
      <c r="I102" s="7" t="s">
        <v>348</v>
      </c>
      <c r="J102">
        <v>78250</v>
      </c>
      <c r="K102" s="7" t="s">
        <v>185</v>
      </c>
      <c r="L102" s="7">
        <f>LEN(user_ratings[[#This Row],[geoplaces2.PriceDollar]])</f>
        <v>3</v>
      </c>
      <c r="M102" s="7">
        <f>IF(user_ratings[[#This Row],[geoplaces2.zip]],1,0)</f>
        <v>1</v>
      </c>
    </row>
    <row r="103" spans="1:13" x14ac:dyDescent="0.3">
      <c r="A103">
        <v>135026</v>
      </c>
      <c r="B103">
        <v>2</v>
      </c>
      <c r="C103">
        <v>22.148665000000001</v>
      </c>
      <c r="D103">
        <v>-101.001273</v>
      </c>
      <c r="E103" s="7" t="s">
        <v>387</v>
      </c>
      <c r="F103" s="7" t="s">
        <v>388</v>
      </c>
      <c r="G103" s="7" t="s">
        <v>365</v>
      </c>
      <c r="H103" s="7" t="s">
        <v>365</v>
      </c>
      <c r="I103" s="7" t="s">
        <v>348</v>
      </c>
      <c r="J103">
        <v>78250</v>
      </c>
      <c r="K103" s="7" t="s">
        <v>185</v>
      </c>
      <c r="L103" s="7">
        <f>LEN(user_ratings[[#This Row],[geoplaces2.PriceDollar]])</f>
        <v>3</v>
      </c>
      <c r="M103" s="7">
        <f>IF(user_ratings[[#This Row],[geoplaces2.zip]],1,0)</f>
        <v>1</v>
      </c>
    </row>
    <row r="104" spans="1:13" x14ac:dyDescent="0.3">
      <c r="A104">
        <v>135026</v>
      </c>
      <c r="B104">
        <v>2</v>
      </c>
      <c r="C104">
        <v>22.148665000000001</v>
      </c>
      <c r="D104">
        <v>-101.001273</v>
      </c>
      <c r="E104" s="7" t="s">
        <v>387</v>
      </c>
      <c r="F104" s="7" t="s">
        <v>388</v>
      </c>
      <c r="G104" s="7" t="s">
        <v>365</v>
      </c>
      <c r="H104" s="7" t="s">
        <v>365</v>
      </c>
      <c r="I104" s="7" t="s">
        <v>348</v>
      </c>
      <c r="J104">
        <v>78250</v>
      </c>
      <c r="K104" s="7" t="s">
        <v>185</v>
      </c>
      <c r="L104" s="7">
        <f>LEN(user_ratings[[#This Row],[geoplaces2.PriceDollar]])</f>
        <v>3</v>
      </c>
      <c r="M104" s="7">
        <f>IF(user_ratings[[#This Row],[geoplaces2.zip]],1,0)</f>
        <v>1</v>
      </c>
    </row>
    <row r="105" spans="1:13" x14ac:dyDescent="0.3">
      <c r="A105">
        <v>135026</v>
      </c>
      <c r="B105">
        <v>1</v>
      </c>
      <c r="C105">
        <v>22.148665000000001</v>
      </c>
      <c r="D105">
        <v>-101.001273</v>
      </c>
      <c r="E105" s="7" t="s">
        <v>387</v>
      </c>
      <c r="F105" s="7" t="s">
        <v>388</v>
      </c>
      <c r="G105" s="7" t="s">
        <v>365</v>
      </c>
      <c r="H105" s="7" t="s">
        <v>365</v>
      </c>
      <c r="I105" s="7" t="s">
        <v>348</v>
      </c>
      <c r="J105">
        <v>78250</v>
      </c>
      <c r="K105" s="7" t="s">
        <v>185</v>
      </c>
      <c r="L105" s="7">
        <f>LEN(user_ratings[[#This Row],[geoplaces2.PriceDollar]])</f>
        <v>3</v>
      </c>
      <c r="M105" s="7">
        <f>IF(user_ratings[[#This Row],[geoplaces2.zip]],1,0)</f>
        <v>1</v>
      </c>
    </row>
    <row r="106" spans="1:13" x14ac:dyDescent="0.3">
      <c r="A106">
        <v>135026</v>
      </c>
      <c r="B106">
        <v>1</v>
      </c>
      <c r="C106">
        <v>22.148665000000001</v>
      </c>
      <c r="D106">
        <v>-101.001273</v>
      </c>
      <c r="E106" s="7" t="s">
        <v>387</v>
      </c>
      <c r="F106" s="7" t="s">
        <v>388</v>
      </c>
      <c r="G106" s="7" t="s">
        <v>365</v>
      </c>
      <c r="H106" s="7" t="s">
        <v>365</v>
      </c>
      <c r="I106" s="7" t="s">
        <v>348</v>
      </c>
      <c r="J106">
        <v>78250</v>
      </c>
      <c r="K106" s="7" t="s">
        <v>185</v>
      </c>
      <c r="L106" s="7">
        <f>LEN(user_ratings[[#This Row],[geoplaces2.PriceDollar]])</f>
        <v>3</v>
      </c>
      <c r="M106" s="7">
        <f>IF(user_ratings[[#This Row],[geoplaces2.zip]],1,0)</f>
        <v>1</v>
      </c>
    </row>
    <row r="107" spans="1:13" x14ac:dyDescent="0.3">
      <c r="A107">
        <v>135026</v>
      </c>
      <c r="B107">
        <v>2</v>
      </c>
      <c r="C107">
        <v>22.148665000000001</v>
      </c>
      <c r="D107">
        <v>-101.001273</v>
      </c>
      <c r="E107" s="7" t="s">
        <v>387</v>
      </c>
      <c r="F107" s="7" t="s">
        <v>388</v>
      </c>
      <c r="G107" s="7" t="s">
        <v>365</v>
      </c>
      <c r="H107" s="7" t="s">
        <v>365</v>
      </c>
      <c r="I107" s="7" t="s">
        <v>348</v>
      </c>
      <c r="J107">
        <v>78250</v>
      </c>
      <c r="K107" s="7" t="s">
        <v>185</v>
      </c>
      <c r="L107" s="7">
        <f>LEN(user_ratings[[#This Row],[geoplaces2.PriceDollar]])</f>
        <v>3</v>
      </c>
      <c r="M107" s="7">
        <f>IF(user_ratings[[#This Row],[geoplaces2.zip]],1,0)</f>
        <v>1</v>
      </c>
    </row>
    <row r="108" spans="1:13" x14ac:dyDescent="0.3">
      <c r="A108">
        <v>135026</v>
      </c>
      <c r="B108">
        <v>1</v>
      </c>
      <c r="C108">
        <v>22.148665000000001</v>
      </c>
      <c r="D108">
        <v>-101.001273</v>
      </c>
      <c r="E108" s="7" t="s">
        <v>387</v>
      </c>
      <c r="F108" s="7" t="s">
        <v>388</v>
      </c>
      <c r="G108" s="7" t="s">
        <v>365</v>
      </c>
      <c r="H108" s="7" t="s">
        <v>365</v>
      </c>
      <c r="I108" s="7" t="s">
        <v>348</v>
      </c>
      <c r="J108">
        <v>78250</v>
      </c>
      <c r="K108" s="7" t="s">
        <v>185</v>
      </c>
      <c r="L108" s="7">
        <f>LEN(user_ratings[[#This Row],[geoplaces2.PriceDollar]])</f>
        <v>3</v>
      </c>
      <c r="M108" s="7">
        <f>IF(user_ratings[[#This Row],[geoplaces2.zip]],1,0)</f>
        <v>1</v>
      </c>
    </row>
    <row r="109" spans="1:13" x14ac:dyDescent="0.3">
      <c r="A109">
        <v>135026</v>
      </c>
      <c r="B109">
        <v>1</v>
      </c>
      <c r="C109">
        <v>22.148665000000001</v>
      </c>
      <c r="D109">
        <v>-101.001273</v>
      </c>
      <c r="E109" s="7" t="s">
        <v>387</v>
      </c>
      <c r="F109" s="7" t="s">
        <v>388</v>
      </c>
      <c r="G109" s="7" t="s">
        <v>365</v>
      </c>
      <c r="H109" s="7" t="s">
        <v>365</v>
      </c>
      <c r="I109" s="7" t="s">
        <v>348</v>
      </c>
      <c r="J109">
        <v>78250</v>
      </c>
      <c r="K109" s="7" t="s">
        <v>185</v>
      </c>
      <c r="L109" s="7">
        <f>LEN(user_ratings[[#This Row],[geoplaces2.PriceDollar]])</f>
        <v>3</v>
      </c>
      <c r="M109" s="7">
        <f>IF(user_ratings[[#This Row],[geoplaces2.zip]],1,0)</f>
        <v>1</v>
      </c>
    </row>
    <row r="110" spans="1:13" x14ac:dyDescent="0.3">
      <c r="A110">
        <v>135026</v>
      </c>
      <c r="B110">
        <v>2</v>
      </c>
      <c r="C110">
        <v>22.148665000000001</v>
      </c>
      <c r="D110">
        <v>-101.001273</v>
      </c>
      <c r="E110" s="7" t="s">
        <v>387</v>
      </c>
      <c r="F110" s="7" t="s">
        <v>388</v>
      </c>
      <c r="G110" s="7" t="s">
        <v>365</v>
      </c>
      <c r="H110" s="7" t="s">
        <v>365</v>
      </c>
      <c r="I110" s="7" t="s">
        <v>348</v>
      </c>
      <c r="J110">
        <v>78250</v>
      </c>
      <c r="K110" s="7" t="s">
        <v>185</v>
      </c>
      <c r="L110" s="7">
        <f>LEN(user_ratings[[#This Row],[geoplaces2.PriceDollar]])</f>
        <v>3</v>
      </c>
      <c r="M110" s="7">
        <f>IF(user_ratings[[#This Row],[geoplaces2.zip]],1,0)</f>
        <v>1</v>
      </c>
    </row>
    <row r="111" spans="1:13" x14ac:dyDescent="0.3">
      <c r="A111">
        <v>135026</v>
      </c>
      <c r="B111">
        <v>2</v>
      </c>
      <c r="C111">
        <v>22.148665000000001</v>
      </c>
      <c r="D111">
        <v>-101.001273</v>
      </c>
      <c r="E111" s="7" t="s">
        <v>387</v>
      </c>
      <c r="F111" s="7" t="s">
        <v>388</v>
      </c>
      <c r="G111" s="7" t="s">
        <v>365</v>
      </c>
      <c r="H111" s="7" t="s">
        <v>365</v>
      </c>
      <c r="I111" s="7" t="s">
        <v>348</v>
      </c>
      <c r="J111">
        <v>78250</v>
      </c>
      <c r="K111" s="7" t="s">
        <v>185</v>
      </c>
      <c r="L111" s="7">
        <f>LEN(user_ratings[[#This Row],[geoplaces2.PriceDollar]])</f>
        <v>3</v>
      </c>
      <c r="M111" s="7">
        <f>IF(user_ratings[[#This Row],[geoplaces2.zip]],1,0)</f>
        <v>1</v>
      </c>
    </row>
    <row r="112" spans="1:13" x14ac:dyDescent="0.3">
      <c r="A112">
        <v>135058</v>
      </c>
      <c r="B112">
        <v>1</v>
      </c>
      <c r="C112">
        <v>22.165586999999999</v>
      </c>
      <c r="D112">
        <v>-101.001273</v>
      </c>
      <c r="E112" s="7" t="s">
        <v>210</v>
      </c>
      <c r="F112" s="7" t="s">
        <v>389</v>
      </c>
      <c r="G112" s="7" t="s">
        <v>365</v>
      </c>
      <c r="H112" s="7" t="s">
        <v>365</v>
      </c>
      <c r="I112" s="7" t="s">
        <v>348</v>
      </c>
      <c r="J112">
        <v>64000</v>
      </c>
      <c r="K112" s="7" t="s">
        <v>155</v>
      </c>
      <c r="L112" s="7">
        <f>LEN(user_ratings[[#This Row],[geoplaces2.PriceDollar]])</f>
        <v>2</v>
      </c>
      <c r="M112" s="7">
        <f>IF(user_ratings[[#This Row],[geoplaces2.zip]],1,0)</f>
        <v>1</v>
      </c>
    </row>
    <row r="113" spans="1:13" x14ac:dyDescent="0.3">
      <c r="A113">
        <v>135058</v>
      </c>
      <c r="B113">
        <v>1</v>
      </c>
      <c r="C113">
        <v>22.165586999999999</v>
      </c>
      <c r="D113">
        <v>-101.001273</v>
      </c>
      <c r="E113" s="7" t="s">
        <v>210</v>
      </c>
      <c r="F113" s="7" t="s">
        <v>389</v>
      </c>
      <c r="G113" s="7" t="s">
        <v>365</v>
      </c>
      <c r="H113" s="7" t="s">
        <v>365</v>
      </c>
      <c r="I113" s="7" t="s">
        <v>348</v>
      </c>
      <c r="J113">
        <v>64000</v>
      </c>
      <c r="K113" s="7" t="s">
        <v>155</v>
      </c>
      <c r="L113" s="7">
        <f>LEN(user_ratings[[#This Row],[geoplaces2.PriceDollar]])</f>
        <v>2</v>
      </c>
      <c r="M113" s="7">
        <f>IF(user_ratings[[#This Row],[geoplaces2.zip]],1,0)</f>
        <v>1</v>
      </c>
    </row>
    <row r="114" spans="1:13" x14ac:dyDescent="0.3">
      <c r="A114">
        <v>135058</v>
      </c>
      <c r="B114">
        <v>1</v>
      </c>
      <c r="C114">
        <v>22.165586999999999</v>
      </c>
      <c r="D114">
        <v>-101.001273</v>
      </c>
      <c r="E114" s="7" t="s">
        <v>210</v>
      </c>
      <c r="F114" s="7" t="s">
        <v>389</v>
      </c>
      <c r="G114" s="7" t="s">
        <v>365</v>
      </c>
      <c r="H114" s="7" t="s">
        <v>365</v>
      </c>
      <c r="I114" s="7" t="s">
        <v>348</v>
      </c>
      <c r="J114">
        <v>64000</v>
      </c>
      <c r="K114" s="7" t="s">
        <v>155</v>
      </c>
      <c r="L114" s="7">
        <f>LEN(user_ratings[[#This Row],[geoplaces2.PriceDollar]])</f>
        <v>2</v>
      </c>
      <c r="M114" s="7">
        <f>IF(user_ratings[[#This Row],[geoplaces2.zip]],1,0)</f>
        <v>1</v>
      </c>
    </row>
    <row r="115" spans="1:13" x14ac:dyDescent="0.3">
      <c r="A115">
        <v>135058</v>
      </c>
      <c r="B115">
        <v>1</v>
      </c>
      <c r="C115">
        <v>22.165586999999999</v>
      </c>
      <c r="D115">
        <v>-101.001273</v>
      </c>
      <c r="E115" s="7" t="s">
        <v>210</v>
      </c>
      <c r="F115" s="7" t="s">
        <v>389</v>
      </c>
      <c r="G115" s="7" t="s">
        <v>365</v>
      </c>
      <c r="H115" s="7" t="s">
        <v>365</v>
      </c>
      <c r="I115" s="7" t="s">
        <v>348</v>
      </c>
      <c r="J115">
        <v>64000</v>
      </c>
      <c r="K115" s="7" t="s">
        <v>155</v>
      </c>
      <c r="L115" s="7">
        <f>LEN(user_ratings[[#This Row],[geoplaces2.PriceDollar]])</f>
        <v>2</v>
      </c>
      <c r="M115" s="7">
        <f>IF(user_ratings[[#This Row],[geoplaces2.zip]],1,0)</f>
        <v>1</v>
      </c>
    </row>
    <row r="116" spans="1:13" x14ac:dyDescent="0.3">
      <c r="A116">
        <v>135058</v>
      </c>
      <c r="B116">
        <v>1</v>
      </c>
      <c r="C116">
        <v>22.165586999999999</v>
      </c>
      <c r="D116">
        <v>-101.001273</v>
      </c>
      <c r="E116" s="7" t="s">
        <v>210</v>
      </c>
      <c r="F116" s="7" t="s">
        <v>389</v>
      </c>
      <c r="G116" s="7" t="s">
        <v>365</v>
      </c>
      <c r="H116" s="7" t="s">
        <v>365</v>
      </c>
      <c r="I116" s="7" t="s">
        <v>348</v>
      </c>
      <c r="J116">
        <v>64000</v>
      </c>
      <c r="K116" s="7" t="s">
        <v>155</v>
      </c>
      <c r="L116" s="7">
        <f>LEN(user_ratings[[#This Row],[geoplaces2.PriceDollar]])</f>
        <v>2</v>
      </c>
      <c r="M116" s="7">
        <f>IF(user_ratings[[#This Row],[geoplaces2.zip]],1,0)</f>
        <v>1</v>
      </c>
    </row>
    <row r="117" spans="1:13" x14ac:dyDescent="0.3">
      <c r="A117">
        <v>135058</v>
      </c>
      <c r="B117">
        <v>2</v>
      </c>
      <c r="C117">
        <v>22.165586999999999</v>
      </c>
      <c r="D117">
        <v>-101.001273</v>
      </c>
      <c r="E117" s="7" t="s">
        <v>210</v>
      </c>
      <c r="F117" s="7" t="s">
        <v>389</v>
      </c>
      <c r="G117" s="7" t="s">
        <v>365</v>
      </c>
      <c r="H117" s="7" t="s">
        <v>365</v>
      </c>
      <c r="I117" s="7" t="s">
        <v>348</v>
      </c>
      <c r="J117">
        <v>64000</v>
      </c>
      <c r="K117" s="7" t="s">
        <v>155</v>
      </c>
      <c r="L117" s="7">
        <f>LEN(user_ratings[[#This Row],[geoplaces2.PriceDollar]])</f>
        <v>2</v>
      </c>
      <c r="M117" s="7">
        <f>IF(user_ratings[[#This Row],[geoplaces2.zip]],1,0)</f>
        <v>1</v>
      </c>
    </row>
    <row r="118" spans="1:13" x14ac:dyDescent="0.3">
      <c r="A118">
        <v>135058</v>
      </c>
      <c r="B118">
        <v>0</v>
      </c>
      <c r="C118">
        <v>22.165586999999999</v>
      </c>
      <c r="D118">
        <v>-101.001273</v>
      </c>
      <c r="E118" s="7" t="s">
        <v>210</v>
      </c>
      <c r="F118" s="7" t="s">
        <v>389</v>
      </c>
      <c r="G118" s="7" t="s">
        <v>365</v>
      </c>
      <c r="H118" s="7" t="s">
        <v>365</v>
      </c>
      <c r="I118" s="7" t="s">
        <v>348</v>
      </c>
      <c r="J118">
        <v>64000</v>
      </c>
      <c r="K118" s="7" t="s">
        <v>155</v>
      </c>
      <c r="L118" s="7">
        <f>LEN(user_ratings[[#This Row],[geoplaces2.PriceDollar]])</f>
        <v>2</v>
      </c>
      <c r="M118" s="7">
        <f>IF(user_ratings[[#This Row],[geoplaces2.zip]],1,0)</f>
        <v>1</v>
      </c>
    </row>
    <row r="119" spans="1:13" x14ac:dyDescent="0.3">
      <c r="A119">
        <v>135058</v>
      </c>
      <c r="B119">
        <v>2</v>
      </c>
      <c r="C119">
        <v>22.165586999999999</v>
      </c>
      <c r="D119">
        <v>-101.001273</v>
      </c>
      <c r="E119" s="7" t="s">
        <v>210</v>
      </c>
      <c r="F119" s="7" t="s">
        <v>389</v>
      </c>
      <c r="G119" s="7" t="s">
        <v>365</v>
      </c>
      <c r="H119" s="7" t="s">
        <v>365</v>
      </c>
      <c r="I119" s="7" t="s">
        <v>348</v>
      </c>
      <c r="J119">
        <v>64000</v>
      </c>
      <c r="K119" s="7" t="s">
        <v>155</v>
      </c>
      <c r="L119" s="7">
        <f>LEN(user_ratings[[#This Row],[geoplaces2.PriceDollar]])</f>
        <v>2</v>
      </c>
      <c r="M119" s="7">
        <f>IF(user_ratings[[#This Row],[geoplaces2.zip]],1,0)</f>
        <v>1</v>
      </c>
    </row>
    <row r="120" spans="1:13" x14ac:dyDescent="0.3">
      <c r="A120">
        <v>135058</v>
      </c>
      <c r="B120">
        <v>2</v>
      </c>
      <c r="C120">
        <v>22.165586999999999</v>
      </c>
      <c r="D120">
        <v>-101.001273</v>
      </c>
      <c r="E120" s="7" t="s">
        <v>210</v>
      </c>
      <c r="F120" s="7" t="s">
        <v>389</v>
      </c>
      <c r="G120" s="7" t="s">
        <v>365</v>
      </c>
      <c r="H120" s="7" t="s">
        <v>365</v>
      </c>
      <c r="I120" s="7" t="s">
        <v>348</v>
      </c>
      <c r="J120">
        <v>64000</v>
      </c>
      <c r="K120" s="7" t="s">
        <v>155</v>
      </c>
      <c r="L120" s="7">
        <f>LEN(user_ratings[[#This Row],[geoplaces2.PriceDollar]])</f>
        <v>2</v>
      </c>
      <c r="M120" s="7">
        <f>IF(user_ratings[[#This Row],[geoplaces2.zip]],1,0)</f>
        <v>1</v>
      </c>
    </row>
    <row r="121" spans="1:13" x14ac:dyDescent="0.3">
      <c r="A121">
        <v>135058</v>
      </c>
      <c r="B121">
        <v>1</v>
      </c>
      <c r="C121">
        <v>22.165586999999999</v>
      </c>
      <c r="D121">
        <v>-101.001273</v>
      </c>
      <c r="E121" s="7" t="s">
        <v>210</v>
      </c>
      <c r="F121" s="7" t="s">
        <v>389</v>
      </c>
      <c r="G121" s="7" t="s">
        <v>365</v>
      </c>
      <c r="H121" s="7" t="s">
        <v>365</v>
      </c>
      <c r="I121" s="7" t="s">
        <v>348</v>
      </c>
      <c r="J121">
        <v>64000</v>
      </c>
      <c r="K121" s="7" t="s">
        <v>155</v>
      </c>
      <c r="L121" s="7">
        <f>LEN(user_ratings[[#This Row],[geoplaces2.PriceDollar]])</f>
        <v>2</v>
      </c>
      <c r="M121" s="7">
        <f>IF(user_ratings[[#This Row],[geoplaces2.zip]],1,0)</f>
        <v>1</v>
      </c>
    </row>
    <row r="122" spans="1:13" x14ac:dyDescent="0.3">
      <c r="A122">
        <v>135058</v>
      </c>
      <c r="B122">
        <v>0</v>
      </c>
      <c r="C122">
        <v>22.165586999999999</v>
      </c>
      <c r="D122">
        <v>-101.001273</v>
      </c>
      <c r="E122" s="7" t="s">
        <v>210</v>
      </c>
      <c r="F122" s="7" t="s">
        <v>389</v>
      </c>
      <c r="G122" s="7" t="s">
        <v>365</v>
      </c>
      <c r="H122" s="7" t="s">
        <v>365</v>
      </c>
      <c r="I122" s="7" t="s">
        <v>348</v>
      </c>
      <c r="J122">
        <v>64000</v>
      </c>
      <c r="K122" s="7" t="s">
        <v>155</v>
      </c>
      <c r="L122" s="7">
        <f>LEN(user_ratings[[#This Row],[geoplaces2.PriceDollar]])</f>
        <v>2</v>
      </c>
      <c r="M122" s="7">
        <f>IF(user_ratings[[#This Row],[geoplaces2.zip]],1,0)</f>
        <v>1</v>
      </c>
    </row>
    <row r="123" spans="1:13" x14ac:dyDescent="0.3">
      <c r="A123">
        <v>135058</v>
      </c>
      <c r="B123">
        <v>0</v>
      </c>
      <c r="C123">
        <v>22.165586999999999</v>
      </c>
      <c r="D123">
        <v>-101.001273</v>
      </c>
      <c r="E123" s="7" t="s">
        <v>210</v>
      </c>
      <c r="F123" s="7" t="s">
        <v>389</v>
      </c>
      <c r="G123" s="7" t="s">
        <v>365</v>
      </c>
      <c r="H123" s="7" t="s">
        <v>365</v>
      </c>
      <c r="I123" s="7" t="s">
        <v>348</v>
      </c>
      <c r="J123">
        <v>64000</v>
      </c>
      <c r="K123" s="7" t="s">
        <v>155</v>
      </c>
      <c r="L123" s="7">
        <f>LEN(user_ratings[[#This Row],[geoplaces2.PriceDollar]])</f>
        <v>2</v>
      </c>
      <c r="M123" s="7">
        <f>IF(user_ratings[[#This Row],[geoplaces2.zip]],1,0)</f>
        <v>1</v>
      </c>
    </row>
    <row r="124" spans="1:13" x14ac:dyDescent="0.3">
      <c r="A124">
        <v>135058</v>
      </c>
      <c r="B124">
        <v>1</v>
      </c>
      <c r="C124">
        <v>22.165586999999999</v>
      </c>
      <c r="D124">
        <v>-101.001273</v>
      </c>
      <c r="E124" s="7" t="s">
        <v>210</v>
      </c>
      <c r="F124" s="7" t="s">
        <v>389</v>
      </c>
      <c r="G124" s="7" t="s">
        <v>365</v>
      </c>
      <c r="H124" s="7" t="s">
        <v>365</v>
      </c>
      <c r="I124" s="7" t="s">
        <v>348</v>
      </c>
      <c r="J124">
        <v>64000</v>
      </c>
      <c r="K124" s="7" t="s">
        <v>155</v>
      </c>
      <c r="L124" s="7">
        <f>LEN(user_ratings[[#This Row],[geoplaces2.PriceDollar]])</f>
        <v>2</v>
      </c>
      <c r="M124" s="7">
        <f>IF(user_ratings[[#This Row],[geoplaces2.zip]],1,0)</f>
        <v>1</v>
      </c>
    </row>
    <row r="125" spans="1:13" x14ac:dyDescent="0.3">
      <c r="A125">
        <v>135058</v>
      </c>
      <c r="B125">
        <v>2</v>
      </c>
      <c r="C125">
        <v>22.165586999999999</v>
      </c>
      <c r="D125">
        <v>-101.001273</v>
      </c>
      <c r="E125" s="7" t="s">
        <v>210</v>
      </c>
      <c r="F125" s="7" t="s">
        <v>389</v>
      </c>
      <c r="G125" s="7" t="s">
        <v>365</v>
      </c>
      <c r="H125" s="7" t="s">
        <v>365</v>
      </c>
      <c r="I125" s="7" t="s">
        <v>348</v>
      </c>
      <c r="J125">
        <v>64000</v>
      </c>
      <c r="K125" s="7" t="s">
        <v>155</v>
      </c>
      <c r="L125" s="7">
        <f>LEN(user_ratings[[#This Row],[geoplaces2.PriceDollar]])</f>
        <v>2</v>
      </c>
      <c r="M125" s="7">
        <f>IF(user_ratings[[#This Row],[geoplaces2.zip]],1,0)</f>
        <v>1</v>
      </c>
    </row>
    <row r="126" spans="1:13" x14ac:dyDescent="0.3">
      <c r="A126">
        <v>135058</v>
      </c>
      <c r="B126">
        <v>2</v>
      </c>
      <c r="C126">
        <v>22.165586999999999</v>
      </c>
      <c r="D126">
        <v>-101.001273</v>
      </c>
      <c r="E126" s="7" t="s">
        <v>210</v>
      </c>
      <c r="F126" s="7" t="s">
        <v>389</v>
      </c>
      <c r="G126" s="7" t="s">
        <v>365</v>
      </c>
      <c r="H126" s="7" t="s">
        <v>365</v>
      </c>
      <c r="I126" s="7" t="s">
        <v>348</v>
      </c>
      <c r="J126">
        <v>64000</v>
      </c>
      <c r="K126" s="7" t="s">
        <v>155</v>
      </c>
      <c r="L126" s="7">
        <f>LEN(user_ratings[[#This Row],[geoplaces2.PriceDollar]])</f>
        <v>2</v>
      </c>
      <c r="M126" s="7">
        <f>IF(user_ratings[[#This Row],[geoplaces2.zip]],1,0)</f>
        <v>1</v>
      </c>
    </row>
    <row r="127" spans="1:13" x14ac:dyDescent="0.3">
      <c r="A127">
        <v>135058</v>
      </c>
      <c r="B127">
        <v>0</v>
      </c>
      <c r="C127">
        <v>22.165586999999999</v>
      </c>
      <c r="D127">
        <v>-101.001273</v>
      </c>
      <c r="E127" s="7" t="s">
        <v>210</v>
      </c>
      <c r="F127" s="7" t="s">
        <v>389</v>
      </c>
      <c r="G127" s="7" t="s">
        <v>365</v>
      </c>
      <c r="H127" s="7" t="s">
        <v>365</v>
      </c>
      <c r="I127" s="7" t="s">
        <v>348</v>
      </c>
      <c r="J127">
        <v>64000</v>
      </c>
      <c r="K127" s="7" t="s">
        <v>155</v>
      </c>
      <c r="L127" s="7">
        <f>LEN(user_ratings[[#This Row],[geoplaces2.PriceDollar]])</f>
        <v>2</v>
      </c>
      <c r="M127" s="7">
        <f>IF(user_ratings[[#This Row],[geoplaces2.zip]],1,0)</f>
        <v>1</v>
      </c>
    </row>
    <row r="128" spans="1:13" x14ac:dyDescent="0.3">
      <c r="A128">
        <v>135058</v>
      </c>
      <c r="B128">
        <v>2</v>
      </c>
      <c r="C128">
        <v>22.165586999999999</v>
      </c>
      <c r="D128">
        <v>-101.001273</v>
      </c>
      <c r="E128" s="7" t="s">
        <v>210</v>
      </c>
      <c r="F128" s="7" t="s">
        <v>389</v>
      </c>
      <c r="G128" s="7" t="s">
        <v>365</v>
      </c>
      <c r="H128" s="7" t="s">
        <v>365</v>
      </c>
      <c r="I128" s="7" t="s">
        <v>348</v>
      </c>
      <c r="J128">
        <v>64000</v>
      </c>
      <c r="K128" s="7" t="s">
        <v>155</v>
      </c>
      <c r="L128" s="7">
        <f>LEN(user_ratings[[#This Row],[geoplaces2.PriceDollar]])</f>
        <v>2</v>
      </c>
      <c r="M128" s="7">
        <f>IF(user_ratings[[#This Row],[geoplaces2.zip]],1,0)</f>
        <v>1</v>
      </c>
    </row>
    <row r="129" spans="1:13" x14ac:dyDescent="0.3">
      <c r="A129">
        <v>135058</v>
      </c>
      <c r="B129">
        <v>1</v>
      </c>
      <c r="C129">
        <v>22.165586999999999</v>
      </c>
      <c r="D129">
        <v>-101.001273</v>
      </c>
      <c r="E129" s="7" t="s">
        <v>210</v>
      </c>
      <c r="F129" s="7" t="s">
        <v>389</v>
      </c>
      <c r="G129" s="7" t="s">
        <v>365</v>
      </c>
      <c r="H129" s="7" t="s">
        <v>365</v>
      </c>
      <c r="I129" s="7" t="s">
        <v>348</v>
      </c>
      <c r="J129">
        <v>64000</v>
      </c>
      <c r="K129" s="7" t="s">
        <v>155</v>
      </c>
      <c r="L129" s="7">
        <f>LEN(user_ratings[[#This Row],[geoplaces2.PriceDollar]])</f>
        <v>2</v>
      </c>
      <c r="M129" s="7">
        <f>IF(user_ratings[[#This Row],[geoplaces2.zip]],1,0)</f>
        <v>1</v>
      </c>
    </row>
    <row r="130" spans="1:13" x14ac:dyDescent="0.3">
      <c r="A130">
        <v>135065</v>
      </c>
      <c r="B130">
        <v>2</v>
      </c>
      <c r="C130">
        <v>22.14958</v>
      </c>
      <c r="D130">
        <v>-100.999557</v>
      </c>
      <c r="E130" s="7" t="s">
        <v>390</v>
      </c>
      <c r="F130" s="7" t="s">
        <v>391</v>
      </c>
      <c r="G130" s="7" t="s">
        <v>365</v>
      </c>
      <c r="H130" s="7" t="s">
        <v>365</v>
      </c>
      <c r="I130" s="7" t="s">
        <v>348</v>
      </c>
      <c r="J130">
        <v>78250</v>
      </c>
      <c r="K130" s="7" t="s">
        <v>185</v>
      </c>
      <c r="L130" s="7">
        <f>LEN(user_ratings[[#This Row],[geoplaces2.PriceDollar]])</f>
        <v>3</v>
      </c>
      <c r="M130" s="7">
        <f>IF(user_ratings[[#This Row],[geoplaces2.zip]],1,0)</f>
        <v>1</v>
      </c>
    </row>
    <row r="131" spans="1:13" x14ac:dyDescent="0.3">
      <c r="A131">
        <v>135065</v>
      </c>
      <c r="B131">
        <v>0</v>
      </c>
      <c r="C131">
        <v>22.14958</v>
      </c>
      <c r="D131">
        <v>-100.999557</v>
      </c>
      <c r="E131" s="7" t="s">
        <v>390</v>
      </c>
      <c r="F131" s="7" t="s">
        <v>391</v>
      </c>
      <c r="G131" s="7" t="s">
        <v>365</v>
      </c>
      <c r="H131" s="7" t="s">
        <v>365</v>
      </c>
      <c r="I131" s="7" t="s">
        <v>348</v>
      </c>
      <c r="J131">
        <v>78250</v>
      </c>
      <c r="K131" s="7" t="s">
        <v>185</v>
      </c>
      <c r="L131" s="7">
        <f>LEN(user_ratings[[#This Row],[geoplaces2.PriceDollar]])</f>
        <v>3</v>
      </c>
      <c r="M131" s="7">
        <f>IF(user_ratings[[#This Row],[geoplaces2.zip]],1,0)</f>
        <v>1</v>
      </c>
    </row>
    <row r="132" spans="1:13" x14ac:dyDescent="0.3">
      <c r="A132">
        <v>135065</v>
      </c>
      <c r="B132">
        <v>2</v>
      </c>
      <c r="C132">
        <v>22.14958</v>
      </c>
      <c r="D132">
        <v>-100.999557</v>
      </c>
      <c r="E132" s="7" t="s">
        <v>390</v>
      </c>
      <c r="F132" s="7" t="s">
        <v>391</v>
      </c>
      <c r="G132" s="7" t="s">
        <v>365</v>
      </c>
      <c r="H132" s="7" t="s">
        <v>365</v>
      </c>
      <c r="I132" s="7" t="s">
        <v>348</v>
      </c>
      <c r="J132">
        <v>78250</v>
      </c>
      <c r="K132" s="7" t="s">
        <v>185</v>
      </c>
      <c r="L132" s="7">
        <f>LEN(user_ratings[[#This Row],[geoplaces2.PriceDollar]])</f>
        <v>3</v>
      </c>
      <c r="M132" s="7">
        <f>IF(user_ratings[[#This Row],[geoplaces2.zip]],1,0)</f>
        <v>1</v>
      </c>
    </row>
    <row r="133" spans="1:13" x14ac:dyDescent="0.3">
      <c r="A133">
        <v>135065</v>
      </c>
      <c r="B133">
        <v>2</v>
      </c>
      <c r="C133">
        <v>22.14958</v>
      </c>
      <c r="D133">
        <v>-100.999557</v>
      </c>
      <c r="E133" s="7" t="s">
        <v>390</v>
      </c>
      <c r="F133" s="7" t="s">
        <v>391</v>
      </c>
      <c r="G133" s="7" t="s">
        <v>365</v>
      </c>
      <c r="H133" s="7" t="s">
        <v>365</v>
      </c>
      <c r="I133" s="7" t="s">
        <v>348</v>
      </c>
      <c r="J133">
        <v>78250</v>
      </c>
      <c r="K133" s="7" t="s">
        <v>185</v>
      </c>
      <c r="L133" s="7">
        <f>LEN(user_ratings[[#This Row],[geoplaces2.PriceDollar]])</f>
        <v>3</v>
      </c>
      <c r="M133" s="7">
        <f>IF(user_ratings[[#This Row],[geoplaces2.zip]],1,0)</f>
        <v>1</v>
      </c>
    </row>
    <row r="134" spans="1:13" x14ac:dyDescent="0.3">
      <c r="A134">
        <v>135065</v>
      </c>
      <c r="B134">
        <v>1</v>
      </c>
      <c r="C134">
        <v>22.14958</v>
      </c>
      <c r="D134">
        <v>-100.999557</v>
      </c>
      <c r="E134" s="7" t="s">
        <v>390</v>
      </c>
      <c r="F134" s="7" t="s">
        <v>391</v>
      </c>
      <c r="G134" s="7" t="s">
        <v>365</v>
      </c>
      <c r="H134" s="7" t="s">
        <v>365</v>
      </c>
      <c r="I134" s="7" t="s">
        <v>348</v>
      </c>
      <c r="J134">
        <v>78250</v>
      </c>
      <c r="K134" s="7" t="s">
        <v>185</v>
      </c>
      <c r="L134" s="7">
        <f>LEN(user_ratings[[#This Row],[geoplaces2.PriceDollar]])</f>
        <v>3</v>
      </c>
      <c r="M134" s="7">
        <f>IF(user_ratings[[#This Row],[geoplaces2.zip]],1,0)</f>
        <v>1</v>
      </c>
    </row>
    <row r="135" spans="1:13" x14ac:dyDescent="0.3">
      <c r="A135">
        <v>135065</v>
      </c>
      <c r="B135">
        <v>0</v>
      </c>
      <c r="C135">
        <v>22.14958</v>
      </c>
      <c r="D135">
        <v>-100.999557</v>
      </c>
      <c r="E135" s="7" t="s">
        <v>390</v>
      </c>
      <c r="F135" s="7" t="s">
        <v>391</v>
      </c>
      <c r="G135" s="7" t="s">
        <v>365</v>
      </c>
      <c r="H135" s="7" t="s">
        <v>365</v>
      </c>
      <c r="I135" s="7" t="s">
        <v>348</v>
      </c>
      <c r="J135">
        <v>78250</v>
      </c>
      <c r="K135" s="7" t="s">
        <v>185</v>
      </c>
      <c r="L135" s="7">
        <f>LEN(user_ratings[[#This Row],[geoplaces2.PriceDollar]])</f>
        <v>3</v>
      </c>
      <c r="M135" s="7">
        <f>IF(user_ratings[[#This Row],[geoplaces2.zip]],1,0)</f>
        <v>1</v>
      </c>
    </row>
    <row r="136" spans="1:13" x14ac:dyDescent="0.3">
      <c r="A136">
        <v>135065</v>
      </c>
      <c r="B136">
        <v>2</v>
      </c>
      <c r="C136">
        <v>22.14958</v>
      </c>
      <c r="D136">
        <v>-100.999557</v>
      </c>
      <c r="E136" s="7" t="s">
        <v>390</v>
      </c>
      <c r="F136" s="7" t="s">
        <v>391</v>
      </c>
      <c r="G136" s="7" t="s">
        <v>365</v>
      </c>
      <c r="H136" s="7" t="s">
        <v>365</v>
      </c>
      <c r="I136" s="7" t="s">
        <v>348</v>
      </c>
      <c r="J136">
        <v>78250</v>
      </c>
      <c r="K136" s="7" t="s">
        <v>185</v>
      </c>
      <c r="L136" s="7">
        <f>LEN(user_ratings[[#This Row],[geoplaces2.PriceDollar]])</f>
        <v>3</v>
      </c>
      <c r="M136" s="7">
        <f>IF(user_ratings[[#This Row],[geoplaces2.zip]],1,0)</f>
        <v>1</v>
      </c>
    </row>
    <row r="137" spans="1:13" x14ac:dyDescent="0.3">
      <c r="A137">
        <v>135065</v>
      </c>
      <c r="B137">
        <v>0</v>
      </c>
      <c r="C137">
        <v>22.14958</v>
      </c>
      <c r="D137">
        <v>-100.999557</v>
      </c>
      <c r="E137" s="7" t="s">
        <v>390</v>
      </c>
      <c r="F137" s="7" t="s">
        <v>391</v>
      </c>
      <c r="G137" s="7" t="s">
        <v>365</v>
      </c>
      <c r="H137" s="7" t="s">
        <v>365</v>
      </c>
      <c r="I137" s="7" t="s">
        <v>348</v>
      </c>
      <c r="J137">
        <v>78250</v>
      </c>
      <c r="K137" s="7" t="s">
        <v>185</v>
      </c>
      <c r="L137" s="7">
        <f>LEN(user_ratings[[#This Row],[geoplaces2.PriceDollar]])</f>
        <v>3</v>
      </c>
      <c r="M137" s="7">
        <f>IF(user_ratings[[#This Row],[geoplaces2.zip]],1,0)</f>
        <v>1</v>
      </c>
    </row>
    <row r="138" spans="1:13" x14ac:dyDescent="0.3">
      <c r="A138">
        <v>135065</v>
      </c>
      <c r="B138">
        <v>1</v>
      </c>
      <c r="C138">
        <v>22.14958</v>
      </c>
      <c r="D138">
        <v>-100.999557</v>
      </c>
      <c r="E138" s="7" t="s">
        <v>390</v>
      </c>
      <c r="F138" s="7" t="s">
        <v>391</v>
      </c>
      <c r="G138" s="7" t="s">
        <v>365</v>
      </c>
      <c r="H138" s="7" t="s">
        <v>365</v>
      </c>
      <c r="I138" s="7" t="s">
        <v>348</v>
      </c>
      <c r="J138">
        <v>78250</v>
      </c>
      <c r="K138" s="7" t="s">
        <v>185</v>
      </c>
      <c r="L138" s="7">
        <f>LEN(user_ratings[[#This Row],[geoplaces2.PriceDollar]])</f>
        <v>3</v>
      </c>
      <c r="M138" s="7">
        <f>IF(user_ratings[[#This Row],[geoplaces2.zip]],1,0)</f>
        <v>1</v>
      </c>
    </row>
    <row r="139" spans="1:13" x14ac:dyDescent="0.3">
      <c r="A139">
        <v>135074</v>
      </c>
      <c r="B139">
        <v>2</v>
      </c>
      <c r="C139">
        <v>22.149688999999999</v>
      </c>
      <c r="D139">
        <v>-100.99952500000001</v>
      </c>
      <c r="E139" s="7" t="s">
        <v>392</v>
      </c>
      <c r="F139" s="7" t="s">
        <v>393</v>
      </c>
      <c r="G139" s="7" t="s">
        <v>365</v>
      </c>
      <c r="H139" s="7" t="s">
        <v>365</v>
      </c>
      <c r="I139" s="7" t="s">
        <v>348</v>
      </c>
      <c r="J139">
        <v>78000</v>
      </c>
      <c r="K139" s="7" t="s">
        <v>185</v>
      </c>
      <c r="L139" s="7">
        <f>LEN(user_ratings[[#This Row],[geoplaces2.PriceDollar]])</f>
        <v>3</v>
      </c>
      <c r="M139" s="7">
        <f>IF(user_ratings[[#This Row],[geoplaces2.zip]],1,0)</f>
        <v>1</v>
      </c>
    </row>
    <row r="140" spans="1:13" x14ac:dyDescent="0.3">
      <c r="A140">
        <v>135074</v>
      </c>
      <c r="B140">
        <v>2</v>
      </c>
      <c r="C140">
        <v>22.149688999999999</v>
      </c>
      <c r="D140">
        <v>-100.99952500000001</v>
      </c>
      <c r="E140" s="7" t="s">
        <v>392</v>
      </c>
      <c r="F140" s="7" t="s">
        <v>393</v>
      </c>
      <c r="G140" s="7" t="s">
        <v>365</v>
      </c>
      <c r="H140" s="7" t="s">
        <v>365</v>
      </c>
      <c r="I140" s="7" t="s">
        <v>348</v>
      </c>
      <c r="J140">
        <v>78000</v>
      </c>
      <c r="K140" s="7" t="s">
        <v>185</v>
      </c>
      <c r="L140" s="7">
        <f>LEN(user_ratings[[#This Row],[geoplaces2.PriceDollar]])</f>
        <v>3</v>
      </c>
      <c r="M140" s="7">
        <f>IF(user_ratings[[#This Row],[geoplaces2.zip]],1,0)</f>
        <v>1</v>
      </c>
    </row>
    <row r="141" spans="1:13" x14ac:dyDescent="0.3">
      <c r="A141">
        <v>135074</v>
      </c>
      <c r="B141">
        <v>2</v>
      </c>
      <c r="C141">
        <v>22.149688999999999</v>
      </c>
      <c r="D141">
        <v>-100.99952500000001</v>
      </c>
      <c r="E141" s="7" t="s">
        <v>392</v>
      </c>
      <c r="F141" s="7" t="s">
        <v>393</v>
      </c>
      <c r="G141" s="7" t="s">
        <v>365</v>
      </c>
      <c r="H141" s="7" t="s">
        <v>365</v>
      </c>
      <c r="I141" s="7" t="s">
        <v>348</v>
      </c>
      <c r="J141">
        <v>78000</v>
      </c>
      <c r="K141" s="7" t="s">
        <v>185</v>
      </c>
      <c r="L141" s="7">
        <f>LEN(user_ratings[[#This Row],[geoplaces2.PriceDollar]])</f>
        <v>3</v>
      </c>
      <c r="M141" s="7">
        <f>IF(user_ratings[[#This Row],[geoplaces2.zip]],1,0)</f>
        <v>1</v>
      </c>
    </row>
    <row r="142" spans="1:13" x14ac:dyDescent="0.3">
      <c r="A142">
        <v>135074</v>
      </c>
      <c r="B142">
        <v>1</v>
      </c>
      <c r="C142">
        <v>22.149688999999999</v>
      </c>
      <c r="D142">
        <v>-100.99952500000001</v>
      </c>
      <c r="E142" s="7" t="s">
        <v>392</v>
      </c>
      <c r="F142" s="7" t="s">
        <v>393</v>
      </c>
      <c r="G142" s="7" t="s">
        <v>365</v>
      </c>
      <c r="H142" s="7" t="s">
        <v>365</v>
      </c>
      <c r="I142" s="7" t="s">
        <v>348</v>
      </c>
      <c r="J142">
        <v>78000</v>
      </c>
      <c r="K142" s="7" t="s">
        <v>185</v>
      </c>
      <c r="L142" s="7">
        <f>LEN(user_ratings[[#This Row],[geoplaces2.PriceDollar]])</f>
        <v>3</v>
      </c>
      <c r="M142" s="7">
        <f>IF(user_ratings[[#This Row],[geoplaces2.zip]],1,0)</f>
        <v>1</v>
      </c>
    </row>
    <row r="143" spans="1:13" x14ac:dyDescent="0.3">
      <c r="A143">
        <v>135048</v>
      </c>
      <c r="B143">
        <v>2</v>
      </c>
      <c r="C143">
        <v>22.142016999999999</v>
      </c>
      <c r="D143">
        <v>-100.999246</v>
      </c>
      <c r="E143" s="7" t="s">
        <v>394</v>
      </c>
      <c r="F143" s="7" t="s">
        <v>395</v>
      </c>
      <c r="G143" s="7" t="s">
        <v>365</v>
      </c>
      <c r="H143" s="7" t="s">
        <v>365</v>
      </c>
      <c r="I143" s="7" t="s">
        <v>348</v>
      </c>
      <c r="J143">
        <v>78269</v>
      </c>
      <c r="K143" s="7" t="s">
        <v>185</v>
      </c>
      <c r="L143" s="7">
        <f>LEN(user_ratings[[#This Row],[geoplaces2.PriceDollar]])</f>
        <v>3</v>
      </c>
      <c r="M143" s="7">
        <f>IF(user_ratings[[#This Row],[geoplaces2.zip]],1,0)</f>
        <v>1</v>
      </c>
    </row>
    <row r="144" spans="1:13" x14ac:dyDescent="0.3">
      <c r="A144">
        <v>135048</v>
      </c>
      <c r="B144">
        <v>0</v>
      </c>
      <c r="C144">
        <v>22.142016999999999</v>
      </c>
      <c r="D144">
        <v>-100.999246</v>
      </c>
      <c r="E144" s="7" t="s">
        <v>394</v>
      </c>
      <c r="F144" s="7" t="s">
        <v>395</v>
      </c>
      <c r="G144" s="7" t="s">
        <v>365</v>
      </c>
      <c r="H144" s="7" t="s">
        <v>365</v>
      </c>
      <c r="I144" s="7" t="s">
        <v>348</v>
      </c>
      <c r="J144">
        <v>78269</v>
      </c>
      <c r="K144" s="7" t="s">
        <v>185</v>
      </c>
      <c r="L144" s="7">
        <f>LEN(user_ratings[[#This Row],[geoplaces2.PriceDollar]])</f>
        <v>3</v>
      </c>
      <c r="M144" s="7">
        <f>IF(user_ratings[[#This Row],[geoplaces2.zip]],1,0)</f>
        <v>1</v>
      </c>
    </row>
    <row r="145" spans="1:13" x14ac:dyDescent="0.3">
      <c r="A145">
        <v>135048</v>
      </c>
      <c r="B145">
        <v>2</v>
      </c>
      <c r="C145">
        <v>22.142016999999999</v>
      </c>
      <c r="D145">
        <v>-100.999246</v>
      </c>
      <c r="E145" s="7" t="s">
        <v>394</v>
      </c>
      <c r="F145" s="7" t="s">
        <v>395</v>
      </c>
      <c r="G145" s="7" t="s">
        <v>365</v>
      </c>
      <c r="H145" s="7" t="s">
        <v>365</v>
      </c>
      <c r="I145" s="7" t="s">
        <v>348</v>
      </c>
      <c r="J145">
        <v>78269</v>
      </c>
      <c r="K145" s="7" t="s">
        <v>185</v>
      </c>
      <c r="L145" s="7">
        <f>LEN(user_ratings[[#This Row],[geoplaces2.PriceDollar]])</f>
        <v>3</v>
      </c>
      <c r="M145" s="7">
        <f>IF(user_ratings[[#This Row],[geoplaces2.zip]],1,0)</f>
        <v>1</v>
      </c>
    </row>
    <row r="146" spans="1:13" x14ac:dyDescent="0.3">
      <c r="A146">
        <v>135048</v>
      </c>
      <c r="B146">
        <v>0</v>
      </c>
      <c r="C146">
        <v>22.142016999999999</v>
      </c>
      <c r="D146">
        <v>-100.999246</v>
      </c>
      <c r="E146" s="7" t="s">
        <v>394</v>
      </c>
      <c r="F146" s="7" t="s">
        <v>395</v>
      </c>
      <c r="G146" s="7" t="s">
        <v>365</v>
      </c>
      <c r="H146" s="7" t="s">
        <v>365</v>
      </c>
      <c r="I146" s="7" t="s">
        <v>348</v>
      </c>
      <c r="J146">
        <v>78269</v>
      </c>
      <c r="K146" s="7" t="s">
        <v>185</v>
      </c>
      <c r="L146" s="7">
        <f>LEN(user_ratings[[#This Row],[geoplaces2.PriceDollar]])</f>
        <v>3</v>
      </c>
      <c r="M146" s="7">
        <f>IF(user_ratings[[#This Row],[geoplaces2.zip]],1,0)</f>
        <v>1</v>
      </c>
    </row>
    <row r="147" spans="1:13" x14ac:dyDescent="0.3">
      <c r="A147">
        <v>135048</v>
      </c>
      <c r="B147">
        <v>1</v>
      </c>
      <c r="C147">
        <v>22.142016999999999</v>
      </c>
      <c r="D147">
        <v>-100.999246</v>
      </c>
      <c r="E147" s="7" t="s">
        <v>394</v>
      </c>
      <c r="F147" s="7" t="s">
        <v>395</v>
      </c>
      <c r="G147" s="7" t="s">
        <v>365</v>
      </c>
      <c r="H147" s="7" t="s">
        <v>365</v>
      </c>
      <c r="I147" s="7" t="s">
        <v>348</v>
      </c>
      <c r="J147">
        <v>78269</v>
      </c>
      <c r="K147" s="7" t="s">
        <v>185</v>
      </c>
      <c r="L147" s="7">
        <f>LEN(user_ratings[[#This Row],[geoplaces2.PriceDollar]])</f>
        <v>3</v>
      </c>
      <c r="M147" s="7">
        <f>IF(user_ratings[[#This Row],[geoplaces2.zip]],1,0)</f>
        <v>1</v>
      </c>
    </row>
    <row r="148" spans="1:13" x14ac:dyDescent="0.3">
      <c r="A148">
        <v>135048</v>
      </c>
      <c r="B148">
        <v>1</v>
      </c>
      <c r="C148">
        <v>22.142016999999999</v>
      </c>
      <c r="D148">
        <v>-100.999246</v>
      </c>
      <c r="E148" s="7" t="s">
        <v>394</v>
      </c>
      <c r="F148" s="7" t="s">
        <v>395</v>
      </c>
      <c r="G148" s="7" t="s">
        <v>365</v>
      </c>
      <c r="H148" s="7" t="s">
        <v>365</v>
      </c>
      <c r="I148" s="7" t="s">
        <v>348</v>
      </c>
      <c r="J148">
        <v>78269</v>
      </c>
      <c r="K148" s="7" t="s">
        <v>185</v>
      </c>
      <c r="L148" s="7">
        <f>LEN(user_ratings[[#This Row],[geoplaces2.PriceDollar]])</f>
        <v>3</v>
      </c>
      <c r="M148" s="7">
        <f>IF(user_ratings[[#This Row],[geoplaces2.zip]],1,0)</f>
        <v>1</v>
      </c>
    </row>
    <row r="149" spans="1:13" x14ac:dyDescent="0.3">
      <c r="A149">
        <v>135079</v>
      </c>
      <c r="B149">
        <v>1</v>
      </c>
      <c r="C149">
        <v>22.156376000000002</v>
      </c>
      <c r="D149">
        <v>-100.998355</v>
      </c>
      <c r="E149" s="7" t="s">
        <v>248</v>
      </c>
      <c r="F149" s="7" t="s">
        <v>396</v>
      </c>
      <c r="G149" s="7" t="s">
        <v>365</v>
      </c>
      <c r="H149" s="7" t="s">
        <v>365</v>
      </c>
      <c r="I149" s="7" t="s">
        <v>348</v>
      </c>
      <c r="J149">
        <v>78000</v>
      </c>
      <c r="K149" s="7" t="s">
        <v>185</v>
      </c>
      <c r="L149" s="7">
        <f>LEN(user_ratings[[#This Row],[geoplaces2.PriceDollar]])</f>
        <v>3</v>
      </c>
      <c r="M149" s="7">
        <f>IF(user_ratings[[#This Row],[geoplaces2.zip]],1,0)</f>
        <v>1</v>
      </c>
    </row>
    <row r="150" spans="1:13" x14ac:dyDescent="0.3">
      <c r="A150">
        <v>135079</v>
      </c>
      <c r="B150">
        <v>2</v>
      </c>
      <c r="C150">
        <v>22.156376000000002</v>
      </c>
      <c r="D150">
        <v>-100.998355</v>
      </c>
      <c r="E150" s="7" t="s">
        <v>248</v>
      </c>
      <c r="F150" s="7" t="s">
        <v>396</v>
      </c>
      <c r="G150" s="7" t="s">
        <v>365</v>
      </c>
      <c r="H150" s="7" t="s">
        <v>365</v>
      </c>
      <c r="I150" s="7" t="s">
        <v>348</v>
      </c>
      <c r="J150">
        <v>78000</v>
      </c>
      <c r="K150" s="7" t="s">
        <v>185</v>
      </c>
      <c r="L150" s="7">
        <f>LEN(user_ratings[[#This Row],[geoplaces2.PriceDollar]])</f>
        <v>3</v>
      </c>
      <c r="M150" s="7">
        <f>IF(user_ratings[[#This Row],[geoplaces2.zip]],1,0)</f>
        <v>1</v>
      </c>
    </row>
    <row r="151" spans="1:13" x14ac:dyDescent="0.3">
      <c r="A151">
        <v>135079</v>
      </c>
      <c r="B151">
        <v>1</v>
      </c>
      <c r="C151">
        <v>22.156376000000002</v>
      </c>
      <c r="D151">
        <v>-100.998355</v>
      </c>
      <c r="E151" s="7" t="s">
        <v>248</v>
      </c>
      <c r="F151" s="7" t="s">
        <v>396</v>
      </c>
      <c r="G151" s="7" t="s">
        <v>365</v>
      </c>
      <c r="H151" s="7" t="s">
        <v>365</v>
      </c>
      <c r="I151" s="7" t="s">
        <v>348</v>
      </c>
      <c r="J151">
        <v>78000</v>
      </c>
      <c r="K151" s="7" t="s">
        <v>185</v>
      </c>
      <c r="L151" s="7">
        <f>LEN(user_ratings[[#This Row],[geoplaces2.PriceDollar]])</f>
        <v>3</v>
      </c>
      <c r="M151" s="7">
        <f>IF(user_ratings[[#This Row],[geoplaces2.zip]],1,0)</f>
        <v>1</v>
      </c>
    </row>
    <row r="152" spans="1:13" x14ac:dyDescent="0.3">
      <c r="A152">
        <v>135079</v>
      </c>
      <c r="B152">
        <v>2</v>
      </c>
      <c r="C152">
        <v>22.156376000000002</v>
      </c>
      <c r="D152">
        <v>-100.998355</v>
      </c>
      <c r="E152" s="7" t="s">
        <v>248</v>
      </c>
      <c r="F152" s="7" t="s">
        <v>396</v>
      </c>
      <c r="G152" s="7" t="s">
        <v>365</v>
      </c>
      <c r="H152" s="7" t="s">
        <v>365</v>
      </c>
      <c r="I152" s="7" t="s">
        <v>348</v>
      </c>
      <c r="J152">
        <v>78000</v>
      </c>
      <c r="K152" s="7" t="s">
        <v>185</v>
      </c>
      <c r="L152" s="7">
        <f>LEN(user_ratings[[#This Row],[geoplaces2.PriceDollar]])</f>
        <v>3</v>
      </c>
      <c r="M152" s="7">
        <f>IF(user_ratings[[#This Row],[geoplaces2.zip]],1,0)</f>
        <v>1</v>
      </c>
    </row>
    <row r="153" spans="1:13" x14ac:dyDescent="0.3">
      <c r="A153">
        <v>135079</v>
      </c>
      <c r="B153">
        <v>1</v>
      </c>
      <c r="C153">
        <v>22.156376000000002</v>
      </c>
      <c r="D153">
        <v>-100.998355</v>
      </c>
      <c r="E153" s="7" t="s">
        <v>248</v>
      </c>
      <c r="F153" s="7" t="s">
        <v>396</v>
      </c>
      <c r="G153" s="7" t="s">
        <v>365</v>
      </c>
      <c r="H153" s="7" t="s">
        <v>365</v>
      </c>
      <c r="I153" s="7" t="s">
        <v>348</v>
      </c>
      <c r="J153">
        <v>78000</v>
      </c>
      <c r="K153" s="7" t="s">
        <v>185</v>
      </c>
      <c r="L153" s="7">
        <f>LEN(user_ratings[[#This Row],[geoplaces2.PriceDollar]])</f>
        <v>3</v>
      </c>
      <c r="M153" s="7">
        <f>IF(user_ratings[[#This Row],[geoplaces2.zip]],1,0)</f>
        <v>1</v>
      </c>
    </row>
    <row r="154" spans="1:13" x14ac:dyDescent="0.3">
      <c r="A154">
        <v>135079</v>
      </c>
      <c r="B154">
        <v>1</v>
      </c>
      <c r="C154">
        <v>22.156376000000002</v>
      </c>
      <c r="D154">
        <v>-100.998355</v>
      </c>
      <c r="E154" s="7" t="s">
        <v>248</v>
      </c>
      <c r="F154" s="7" t="s">
        <v>396</v>
      </c>
      <c r="G154" s="7" t="s">
        <v>365</v>
      </c>
      <c r="H154" s="7" t="s">
        <v>365</v>
      </c>
      <c r="I154" s="7" t="s">
        <v>348</v>
      </c>
      <c r="J154">
        <v>78000</v>
      </c>
      <c r="K154" s="7" t="s">
        <v>185</v>
      </c>
      <c r="L154" s="7">
        <f>LEN(user_ratings[[#This Row],[geoplaces2.PriceDollar]])</f>
        <v>3</v>
      </c>
      <c r="M154" s="7">
        <f>IF(user_ratings[[#This Row],[geoplaces2.zip]],1,0)</f>
        <v>1</v>
      </c>
    </row>
    <row r="155" spans="1:13" x14ac:dyDescent="0.3">
      <c r="A155">
        <v>135079</v>
      </c>
      <c r="B155">
        <v>2</v>
      </c>
      <c r="C155">
        <v>22.156376000000002</v>
      </c>
      <c r="D155">
        <v>-100.998355</v>
      </c>
      <c r="E155" s="7" t="s">
        <v>248</v>
      </c>
      <c r="F155" s="7" t="s">
        <v>396</v>
      </c>
      <c r="G155" s="7" t="s">
        <v>365</v>
      </c>
      <c r="H155" s="7" t="s">
        <v>365</v>
      </c>
      <c r="I155" s="7" t="s">
        <v>348</v>
      </c>
      <c r="J155">
        <v>78000</v>
      </c>
      <c r="K155" s="7" t="s">
        <v>185</v>
      </c>
      <c r="L155" s="7">
        <f>LEN(user_ratings[[#This Row],[geoplaces2.PriceDollar]])</f>
        <v>3</v>
      </c>
      <c r="M155" s="7">
        <f>IF(user_ratings[[#This Row],[geoplaces2.zip]],1,0)</f>
        <v>1</v>
      </c>
    </row>
    <row r="156" spans="1:13" x14ac:dyDescent="0.3">
      <c r="A156">
        <v>135079</v>
      </c>
      <c r="B156">
        <v>0</v>
      </c>
      <c r="C156">
        <v>22.156376000000002</v>
      </c>
      <c r="D156">
        <v>-100.998355</v>
      </c>
      <c r="E156" s="7" t="s">
        <v>248</v>
      </c>
      <c r="F156" s="7" t="s">
        <v>396</v>
      </c>
      <c r="G156" s="7" t="s">
        <v>365</v>
      </c>
      <c r="H156" s="7" t="s">
        <v>365</v>
      </c>
      <c r="I156" s="7" t="s">
        <v>348</v>
      </c>
      <c r="J156">
        <v>78000</v>
      </c>
      <c r="K156" s="7" t="s">
        <v>185</v>
      </c>
      <c r="L156" s="7">
        <f>LEN(user_ratings[[#This Row],[geoplaces2.PriceDollar]])</f>
        <v>3</v>
      </c>
      <c r="M156" s="7">
        <f>IF(user_ratings[[#This Row],[geoplaces2.zip]],1,0)</f>
        <v>1</v>
      </c>
    </row>
    <row r="157" spans="1:13" x14ac:dyDescent="0.3">
      <c r="A157">
        <v>135079</v>
      </c>
      <c r="B157">
        <v>2</v>
      </c>
      <c r="C157">
        <v>22.156376000000002</v>
      </c>
      <c r="D157">
        <v>-100.998355</v>
      </c>
      <c r="E157" s="7" t="s">
        <v>248</v>
      </c>
      <c r="F157" s="7" t="s">
        <v>396</v>
      </c>
      <c r="G157" s="7" t="s">
        <v>365</v>
      </c>
      <c r="H157" s="7" t="s">
        <v>365</v>
      </c>
      <c r="I157" s="7" t="s">
        <v>348</v>
      </c>
      <c r="J157">
        <v>78000</v>
      </c>
      <c r="K157" s="7" t="s">
        <v>185</v>
      </c>
      <c r="L157" s="7">
        <f>LEN(user_ratings[[#This Row],[geoplaces2.PriceDollar]])</f>
        <v>3</v>
      </c>
      <c r="M157" s="7">
        <f>IF(user_ratings[[#This Row],[geoplaces2.zip]],1,0)</f>
        <v>1</v>
      </c>
    </row>
    <row r="158" spans="1:13" x14ac:dyDescent="0.3">
      <c r="A158">
        <v>135079</v>
      </c>
      <c r="B158">
        <v>2</v>
      </c>
      <c r="C158">
        <v>22.156376000000002</v>
      </c>
      <c r="D158">
        <v>-100.998355</v>
      </c>
      <c r="E158" s="7" t="s">
        <v>248</v>
      </c>
      <c r="F158" s="7" t="s">
        <v>396</v>
      </c>
      <c r="G158" s="7" t="s">
        <v>365</v>
      </c>
      <c r="H158" s="7" t="s">
        <v>365</v>
      </c>
      <c r="I158" s="7" t="s">
        <v>348</v>
      </c>
      <c r="J158">
        <v>78000</v>
      </c>
      <c r="K158" s="7" t="s">
        <v>185</v>
      </c>
      <c r="L158" s="7">
        <f>LEN(user_ratings[[#This Row],[geoplaces2.PriceDollar]])</f>
        <v>3</v>
      </c>
      <c r="M158" s="7">
        <f>IF(user_ratings[[#This Row],[geoplaces2.zip]],1,0)</f>
        <v>1</v>
      </c>
    </row>
    <row r="159" spans="1:13" x14ac:dyDescent="0.3">
      <c r="A159">
        <v>135079</v>
      </c>
      <c r="B159">
        <v>0</v>
      </c>
      <c r="C159">
        <v>22.156376000000002</v>
      </c>
      <c r="D159">
        <v>-100.998355</v>
      </c>
      <c r="E159" s="7" t="s">
        <v>248</v>
      </c>
      <c r="F159" s="7" t="s">
        <v>396</v>
      </c>
      <c r="G159" s="7" t="s">
        <v>365</v>
      </c>
      <c r="H159" s="7" t="s">
        <v>365</v>
      </c>
      <c r="I159" s="7" t="s">
        <v>348</v>
      </c>
      <c r="J159">
        <v>78000</v>
      </c>
      <c r="K159" s="7" t="s">
        <v>185</v>
      </c>
      <c r="L159" s="7">
        <f>LEN(user_ratings[[#This Row],[geoplaces2.PriceDollar]])</f>
        <v>3</v>
      </c>
      <c r="M159" s="7">
        <f>IF(user_ratings[[#This Row],[geoplaces2.zip]],1,0)</f>
        <v>1</v>
      </c>
    </row>
    <row r="160" spans="1:13" x14ac:dyDescent="0.3">
      <c r="A160">
        <v>135079</v>
      </c>
      <c r="B160">
        <v>2</v>
      </c>
      <c r="C160">
        <v>22.156376000000002</v>
      </c>
      <c r="D160">
        <v>-100.998355</v>
      </c>
      <c r="E160" s="7" t="s">
        <v>248</v>
      </c>
      <c r="F160" s="7" t="s">
        <v>396</v>
      </c>
      <c r="G160" s="7" t="s">
        <v>365</v>
      </c>
      <c r="H160" s="7" t="s">
        <v>365</v>
      </c>
      <c r="I160" s="7" t="s">
        <v>348</v>
      </c>
      <c r="J160">
        <v>78000</v>
      </c>
      <c r="K160" s="7" t="s">
        <v>185</v>
      </c>
      <c r="L160" s="7">
        <f>LEN(user_ratings[[#This Row],[geoplaces2.PriceDollar]])</f>
        <v>3</v>
      </c>
      <c r="M160" s="7">
        <f>IF(user_ratings[[#This Row],[geoplaces2.zip]],1,0)</f>
        <v>1</v>
      </c>
    </row>
    <row r="161" spans="1:13" x14ac:dyDescent="0.3">
      <c r="A161">
        <v>135079</v>
      </c>
      <c r="B161">
        <v>1</v>
      </c>
      <c r="C161">
        <v>22.156376000000002</v>
      </c>
      <c r="D161">
        <v>-100.998355</v>
      </c>
      <c r="E161" s="7" t="s">
        <v>248</v>
      </c>
      <c r="F161" s="7" t="s">
        <v>396</v>
      </c>
      <c r="G161" s="7" t="s">
        <v>365</v>
      </c>
      <c r="H161" s="7" t="s">
        <v>365</v>
      </c>
      <c r="I161" s="7" t="s">
        <v>348</v>
      </c>
      <c r="J161">
        <v>78000</v>
      </c>
      <c r="K161" s="7" t="s">
        <v>185</v>
      </c>
      <c r="L161" s="7">
        <f>LEN(user_ratings[[#This Row],[geoplaces2.PriceDollar]])</f>
        <v>3</v>
      </c>
      <c r="M161" s="7">
        <f>IF(user_ratings[[#This Row],[geoplaces2.zip]],1,0)</f>
        <v>1</v>
      </c>
    </row>
    <row r="162" spans="1:13" x14ac:dyDescent="0.3">
      <c r="A162">
        <v>135079</v>
      </c>
      <c r="B162">
        <v>2</v>
      </c>
      <c r="C162">
        <v>22.156376000000002</v>
      </c>
      <c r="D162">
        <v>-100.998355</v>
      </c>
      <c r="E162" s="7" t="s">
        <v>248</v>
      </c>
      <c r="F162" s="7" t="s">
        <v>396</v>
      </c>
      <c r="G162" s="7" t="s">
        <v>365</v>
      </c>
      <c r="H162" s="7" t="s">
        <v>365</v>
      </c>
      <c r="I162" s="7" t="s">
        <v>348</v>
      </c>
      <c r="J162">
        <v>78000</v>
      </c>
      <c r="K162" s="7" t="s">
        <v>185</v>
      </c>
      <c r="L162" s="7">
        <f>LEN(user_ratings[[#This Row],[geoplaces2.PriceDollar]])</f>
        <v>3</v>
      </c>
      <c r="M162" s="7">
        <f>IF(user_ratings[[#This Row],[geoplaces2.zip]],1,0)</f>
        <v>1</v>
      </c>
    </row>
    <row r="163" spans="1:13" x14ac:dyDescent="0.3">
      <c r="A163">
        <v>135079</v>
      </c>
      <c r="B163">
        <v>0</v>
      </c>
      <c r="C163">
        <v>22.156376000000002</v>
      </c>
      <c r="D163">
        <v>-100.998355</v>
      </c>
      <c r="E163" s="7" t="s">
        <v>248</v>
      </c>
      <c r="F163" s="7" t="s">
        <v>396</v>
      </c>
      <c r="G163" s="7" t="s">
        <v>365</v>
      </c>
      <c r="H163" s="7" t="s">
        <v>365</v>
      </c>
      <c r="I163" s="7" t="s">
        <v>348</v>
      </c>
      <c r="J163">
        <v>78000</v>
      </c>
      <c r="K163" s="7" t="s">
        <v>185</v>
      </c>
      <c r="L163" s="7">
        <f>LEN(user_ratings[[#This Row],[geoplaces2.PriceDollar]])</f>
        <v>3</v>
      </c>
      <c r="M163" s="7">
        <f>IF(user_ratings[[#This Row],[geoplaces2.zip]],1,0)</f>
        <v>1</v>
      </c>
    </row>
    <row r="164" spans="1:13" x14ac:dyDescent="0.3">
      <c r="A164">
        <v>135079</v>
      </c>
      <c r="B164">
        <v>1</v>
      </c>
      <c r="C164">
        <v>22.156376000000002</v>
      </c>
      <c r="D164">
        <v>-100.998355</v>
      </c>
      <c r="E164" s="7" t="s">
        <v>248</v>
      </c>
      <c r="F164" s="7" t="s">
        <v>396</v>
      </c>
      <c r="G164" s="7" t="s">
        <v>365</v>
      </c>
      <c r="H164" s="7" t="s">
        <v>365</v>
      </c>
      <c r="I164" s="7" t="s">
        <v>348</v>
      </c>
      <c r="J164">
        <v>78000</v>
      </c>
      <c r="K164" s="7" t="s">
        <v>185</v>
      </c>
      <c r="L164" s="7">
        <f>LEN(user_ratings[[#This Row],[geoplaces2.PriceDollar]])</f>
        <v>3</v>
      </c>
      <c r="M164" s="7">
        <f>IF(user_ratings[[#This Row],[geoplaces2.zip]],1,0)</f>
        <v>1</v>
      </c>
    </row>
    <row r="165" spans="1:13" x14ac:dyDescent="0.3">
      <c r="A165">
        <v>135079</v>
      </c>
      <c r="B165">
        <v>0</v>
      </c>
      <c r="C165">
        <v>22.156376000000002</v>
      </c>
      <c r="D165">
        <v>-100.998355</v>
      </c>
      <c r="E165" s="7" t="s">
        <v>248</v>
      </c>
      <c r="F165" s="7" t="s">
        <v>396</v>
      </c>
      <c r="G165" s="7" t="s">
        <v>365</v>
      </c>
      <c r="H165" s="7" t="s">
        <v>365</v>
      </c>
      <c r="I165" s="7" t="s">
        <v>348</v>
      </c>
      <c r="J165">
        <v>78000</v>
      </c>
      <c r="K165" s="7" t="s">
        <v>185</v>
      </c>
      <c r="L165" s="7">
        <f>LEN(user_ratings[[#This Row],[geoplaces2.PriceDollar]])</f>
        <v>3</v>
      </c>
      <c r="M165" s="7">
        <f>IF(user_ratings[[#This Row],[geoplaces2.zip]],1,0)</f>
        <v>1</v>
      </c>
    </row>
    <row r="166" spans="1:13" x14ac:dyDescent="0.3">
      <c r="A166">
        <v>135080</v>
      </c>
      <c r="B166">
        <v>1</v>
      </c>
      <c r="C166">
        <v>22.145008000000001</v>
      </c>
      <c r="D166">
        <v>-100.997969</v>
      </c>
      <c r="E166" s="7" t="s">
        <v>397</v>
      </c>
      <c r="F166" s="7" t="s">
        <v>398</v>
      </c>
      <c r="G166" s="7" t="s">
        <v>365</v>
      </c>
      <c r="H166" s="7" t="s">
        <v>365</v>
      </c>
      <c r="I166" s="7" t="s">
        <v>348</v>
      </c>
      <c r="J166">
        <v>78270</v>
      </c>
      <c r="K166" s="7" t="s">
        <v>185</v>
      </c>
      <c r="L166" s="7">
        <f>LEN(user_ratings[[#This Row],[geoplaces2.PriceDollar]])</f>
        <v>3</v>
      </c>
      <c r="M166" s="7">
        <f>IF(user_ratings[[#This Row],[geoplaces2.zip]],1,0)</f>
        <v>1</v>
      </c>
    </row>
    <row r="167" spans="1:13" x14ac:dyDescent="0.3">
      <c r="A167">
        <v>135080</v>
      </c>
      <c r="B167">
        <v>2</v>
      </c>
      <c r="C167">
        <v>22.145008000000001</v>
      </c>
      <c r="D167">
        <v>-100.997969</v>
      </c>
      <c r="E167" s="7" t="s">
        <v>397</v>
      </c>
      <c r="F167" s="7" t="s">
        <v>398</v>
      </c>
      <c r="G167" s="7" t="s">
        <v>365</v>
      </c>
      <c r="H167" s="7" t="s">
        <v>365</v>
      </c>
      <c r="I167" s="7" t="s">
        <v>348</v>
      </c>
      <c r="J167">
        <v>78270</v>
      </c>
      <c r="K167" s="7" t="s">
        <v>185</v>
      </c>
      <c r="L167" s="7">
        <f>LEN(user_ratings[[#This Row],[geoplaces2.PriceDollar]])</f>
        <v>3</v>
      </c>
      <c r="M167" s="7">
        <f>IF(user_ratings[[#This Row],[geoplaces2.zip]],1,0)</f>
        <v>1</v>
      </c>
    </row>
    <row r="168" spans="1:13" x14ac:dyDescent="0.3">
      <c r="A168">
        <v>135080</v>
      </c>
      <c r="B168">
        <v>0</v>
      </c>
      <c r="C168">
        <v>22.145008000000001</v>
      </c>
      <c r="D168">
        <v>-100.997969</v>
      </c>
      <c r="E168" s="7" t="s">
        <v>397</v>
      </c>
      <c r="F168" s="7" t="s">
        <v>398</v>
      </c>
      <c r="G168" s="7" t="s">
        <v>365</v>
      </c>
      <c r="H168" s="7" t="s">
        <v>365</v>
      </c>
      <c r="I168" s="7" t="s">
        <v>348</v>
      </c>
      <c r="J168">
        <v>78270</v>
      </c>
      <c r="K168" s="7" t="s">
        <v>185</v>
      </c>
      <c r="L168" s="7">
        <f>LEN(user_ratings[[#This Row],[geoplaces2.PriceDollar]])</f>
        <v>3</v>
      </c>
      <c r="M168" s="7">
        <f>IF(user_ratings[[#This Row],[geoplaces2.zip]],1,0)</f>
        <v>1</v>
      </c>
    </row>
    <row r="169" spans="1:13" x14ac:dyDescent="0.3">
      <c r="A169">
        <v>135080</v>
      </c>
      <c r="B169">
        <v>2</v>
      </c>
      <c r="C169">
        <v>22.145008000000001</v>
      </c>
      <c r="D169">
        <v>-100.997969</v>
      </c>
      <c r="E169" s="7" t="s">
        <v>397</v>
      </c>
      <c r="F169" s="7" t="s">
        <v>398</v>
      </c>
      <c r="G169" s="7" t="s">
        <v>365</v>
      </c>
      <c r="H169" s="7" t="s">
        <v>365</v>
      </c>
      <c r="I169" s="7" t="s">
        <v>348</v>
      </c>
      <c r="J169">
        <v>78270</v>
      </c>
      <c r="K169" s="7" t="s">
        <v>185</v>
      </c>
      <c r="L169" s="7">
        <f>LEN(user_ratings[[#This Row],[geoplaces2.PriceDollar]])</f>
        <v>3</v>
      </c>
      <c r="M169" s="7">
        <f>IF(user_ratings[[#This Row],[geoplaces2.zip]],1,0)</f>
        <v>1</v>
      </c>
    </row>
    <row r="170" spans="1:13" x14ac:dyDescent="0.3">
      <c r="A170">
        <v>135080</v>
      </c>
      <c r="B170">
        <v>1</v>
      </c>
      <c r="C170">
        <v>22.145008000000001</v>
      </c>
      <c r="D170">
        <v>-100.997969</v>
      </c>
      <c r="E170" s="7" t="s">
        <v>397</v>
      </c>
      <c r="F170" s="7" t="s">
        <v>398</v>
      </c>
      <c r="G170" s="7" t="s">
        <v>365</v>
      </c>
      <c r="H170" s="7" t="s">
        <v>365</v>
      </c>
      <c r="I170" s="7" t="s">
        <v>348</v>
      </c>
      <c r="J170">
        <v>78270</v>
      </c>
      <c r="K170" s="7" t="s">
        <v>185</v>
      </c>
      <c r="L170" s="7">
        <f>LEN(user_ratings[[#This Row],[geoplaces2.PriceDollar]])</f>
        <v>3</v>
      </c>
      <c r="M170" s="7">
        <f>IF(user_ratings[[#This Row],[geoplaces2.zip]],1,0)</f>
        <v>1</v>
      </c>
    </row>
    <row r="171" spans="1:13" x14ac:dyDescent="0.3">
      <c r="A171">
        <v>135080</v>
      </c>
      <c r="B171">
        <v>0</v>
      </c>
      <c r="C171">
        <v>22.145008000000001</v>
      </c>
      <c r="D171">
        <v>-100.997969</v>
      </c>
      <c r="E171" s="7" t="s">
        <v>397</v>
      </c>
      <c r="F171" s="7" t="s">
        <v>398</v>
      </c>
      <c r="G171" s="7" t="s">
        <v>365</v>
      </c>
      <c r="H171" s="7" t="s">
        <v>365</v>
      </c>
      <c r="I171" s="7" t="s">
        <v>348</v>
      </c>
      <c r="J171">
        <v>78270</v>
      </c>
      <c r="K171" s="7" t="s">
        <v>185</v>
      </c>
      <c r="L171" s="7">
        <f>LEN(user_ratings[[#This Row],[geoplaces2.PriceDollar]])</f>
        <v>3</v>
      </c>
      <c r="M171" s="7">
        <f>IF(user_ratings[[#This Row],[geoplaces2.zip]],1,0)</f>
        <v>1</v>
      </c>
    </row>
    <row r="172" spans="1:13" x14ac:dyDescent="0.3">
      <c r="A172">
        <v>135044</v>
      </c>
      <c r="B172">
        <v>1</v>
      </c>
      <c r="C172">
        <v>22.141848</v>
      </c>
      <c r="D172">
        <v>-100.99747499999999</v>
      </c>
      <c r="E172" s="7" t="s">
        <v>221</v>
      </c>
      <c r="F172" s="7" t="s">
        <v>399</v>
      </c>
      <c r="G172" s="7" t="s">
        <v>365</v>
      </c>
      <c r="H172" s="7" t="s">
        <v>365</v>
      </c>
      <c r="I172" s="7" t="s">
        <v>348</v>
      </c>
      <c r="J172">
        <v>78240</v>
      </c>
      <c r="K172" s="7" t="s">
        <v>155</v>
      </c>
      <c r="L172" s="7">
        <f>LEN(user_ratings[[#This Row],[geoplaces2.PriceDollar]])</f>
        <v>2</v>
      </c>
      <c r="M172" s="7">
        <f>IF(user_ratings[[#This Row],[geoplaces2.zip]],1,0)</f>
        <v>1</v>
      </c>
    </row>
    <row r="173" spans="1:13" x14ac:dyDescent="0.3">
      <c r="A173">
        <v>135044</v>
      </c>
      <c r="B173">
        <v>1</v>
      </c>
      <c r="C173">
        <v>22.141848</v>
      </c>
      <c r="D173">
        <v>-100.99747499999999</v>
      </c>
      <c r="E173" s="7" t="s">
        <v>221</v>
      </c>
      <c r="F173" s="7" t="s">
        <v>399</v>
      </c>
      <c r="G173" s="7" t="s">
        <v>365</v>
      </c>
      <c r="H173" s="7" t="s">
        <v>365</v>
      </c>
      <c r="I173" s="7" t="s">
        <v>348</v>
      </c>
      <c r="J173">
        <v>78240</v>
      </c>
      <c r="K173" s="7" t="s">
        <v>155</v>
      </c>
      <c r="L173" s="7">
        <f>LEN(user_ratings[[#This Row],[geoplaces2.PriceDollar]])</f>
        <v>2</v>
      </c>
      <c r="M173" s="7">
        <f>IF(user_ratings[[#This Row],[geoplaces2.zip]],1,0)</f>
        <v>1</v>
      </c>
    </row>
    <row r="174" spans="1:13" x14ac:dyDescent="0.3">
      <c r="A174">
        <v>135044</v>
      </c>
      <c r="B174">
        <v>1</v>
      </c>
      <c r="C174">
        <v>22.141848</v>
      </c>
      <c r="D174">
        <v>-100.99747499999999</v>
      </c>
      <c r="E174" s="7" t="s">
        <v>221</v>
      </c>
      <c r="F174" s="7" t="s">
        <v>399</v>
      </c>
      <c r="G174" s="7" t="s">
        <v>365</v>
      </c>
      <c r="H174" s="7" t="s">
        <v>365</v>
      </c>
      <c r="I174" s="7" t="s">
        <v>348</v>
      </c>
      <c r="J174">
        <v>78240</v>
      </c>
      <c r="K174" s="7" t="s">
        <v>155</v>
      </c>
      <c r="L174" s="7">
        <f>LEN(user_ratings[[#This Row],[geoplaces2.PriceDollar]])</f>
        <v>2</v>
      </c>
      <c r="M174" s="7">
        <f>IF(user_ratings[[#This Row],[geoplaces2.zip]],1,0)</f>
        <v>1</v>
      </c>
    </row>
    <row r="175" spans="1:13" x14ac:dyDescent="0.3">
      <c r="A175">
        <v>135044</v>
      </c>
      <c r="B175">
        <v>2</v>
      </c>
      <c r="C175">
        <v>22.141848</v>
      </c>
      <c r="D175">
        <v>-100.99747499999999</v>
      </c>
      <c r="E175" s="7" t="s">
        <v>221</v>
      </c>
      <c r="F175" s="7" t="s">
        <v>399</v>
      </c>
      <c r="G175" s="7" t="s">
        <v>365</v>
      </c>
      <c r="H175" s="7" t="s">
        <v>365</v>
      </c>
      <c r="I175" s="7" t="s">
        <v>348</v>
      </c>
      <c r="J175">
        <v>78240</v>
      </c>
      <c r="K175" s="7" t="s">
        <v>155</v>
      </c>
      <c r="L175" s="7">
        <f>LEN(user_ratings[[#This Row],[geoplaces2.PriceDollar]])</f>
        <v>2</v>
      </c>
      <c r="M175" s="7">
        <f>IF(user_ratings[[#This Row],[geoplaces2.zip]],1,0)</f>
        <v>1</v>
      </c>
    </row>
    <row r="176" spans="1:13" x14ac:dyDescent="0.3">
      <c r="A176">
        <v>135064</v>
      </c>
      <c r="B176">
        <v>2</v>
      </c>
      <c r="C176">
        <v>22.154686999999999</v>
      </c>
      <c r="D176">
        <v>-100.996617</v>
      </c>
      <c r="E176" s="7" t="s">
        <v>400</v>
      </c>
      <c r="F176" s="7" t="s">
        <v>401</v>
      </c>
      <c r="G176" s="7" t="s">
        <v>365</v>
      </c>
      <c r="H176" s="7" t="s">
        <v>365</v>
      </c>
      <c r="I176" s="7" t="s">
        <v>348</v>
      </c>
      <c r="J176">
        <v>78740</v>
      </c>
      <c r="K176" s="7" t="s">
        <v>185</v>
      </c>
      <c r="L176" s="7">
        <f>LEN(user_ratings[[#This Row],[geoplaces2.PriceDollar]])</f>
        <v>3</v>
      </c>
      <c r="M176" s="7">
        <f>IF(user_ratings[[#This Row],[geoplaces2.zip]],1,0)</f>
        <v>1</v>
      </c>
    </row>
    <row r="177" spans="1:13" x14ac:dyDescent="0.3">
      <c r="A177">
        <v>135064</v>
      </c>
      <c r="B177">
        <v>2</v>
      </c>
      <c r="C177">
        <v>22.154686999999999</v>
      </c>
      <c r="D177">
        <v>-100.996617</v>
      </c>
      <c r="E177" s="7" t="s">
        <v>400</v>
      </c>
      <c r="F177" s="7" t="s">
        <v>401</v>
      </c>
      <c r="G177" s="7" t="s">
        <v>365</v>
      </c>
      <c r="H177" s="7" t="s">
        <v>365</v>
      </c>
      <c r="I177" s="7" t="s">
        <v>348</v>
      </c>
      <c r="J177">
        <v>78740</v>
      </c>
      <c r="K177" s="7" t="s">
        <v>185</v>
      </c>
      <c r="L177" s="7">
        <f>LEN(user_ratings[[#This Row],[geoplaces2.PriceDollar]])</f>
        <v>3</v>
      </c>
      <c r="M177" s="7">
        <f>IF(user_ratings[[#This Row],[geoplaces2.zip]],1,0)</f>
        <v>1</v>
      </c>
    </row>
    <row r="178" spans="1:13" x14ac:dyDescent="0.3">
      <c r="A178">
        <v>135064</v>
      </c>
      <c r="B178">
        <v>2</v>
      </c>
      <c r="C178">
        <v>22.154686999999999</v>
      </c>
      <c r="D178">
        <v>-100.996617</v>
      </c>
      <c r="E178" s="7" t="s">
        <v>400</v>
      </c>
      <c r="F178" s="7" t="s">
        <v>401</v>
      </c>
      <c r="G178" s="7" t="s">
        <v>365</v>
      </c>
      <c r="H178" s="7" t="s">
        <v>365</v>
      </c>
      <c r="I178" s="7" t="s">
        <v>348</v>
      </c>
      <c r="J178">
        <v>78740</v>
      </c>
      <c r="K178" s="7" t="s">
        <v>185</v>
      </c>
      <c r="L178" s="7">
        <f>LEN(user_ratings[[#This Row],[geoplaces2.PriceDollar]])</f>
        <v>3</v>
      </c>
      <c r="M178" s="7">
        <f>IF(user_ratings[[#This Row],[geoplaces2.zip]],1,0)</f>
        <v>1</v>
      </c>
    </row>
    <row r="179" spans="1:13" x14ac:dyDescent="0.3">
      <c r="A179">
        <v>135064</v>
      </c>
      <c r="B179">
        <v>0</v>
      </c>
      <c r="C179">
        <v>22.154686999999999</v>
      </c>
      <c r="D179">
        <v>-100.996617</v>
      </c>
      <c r="E179" s="7" t="s">
        <v>400</v>
      </c>
      <c r="F179" s="7" t="s">
        <v>401</v>
      </c>
      <c r="G179" s="7" t="s">
        <v>365</v>
      </c>
      <c r="H179" s="7" t="s">
        <v>365</v>
      </c>
      <c r="I179" s="7" t="s">
        <v>348</v>
      </c>
      <c r="J179">
        <v>78740</v>
      </c>
      <c r="K179" s="7" t="s">
        <v>185</v>
      </c>
      <c r="L179" s="7">
        <f>LEN(user_ratings[[#This Row],[geoplaces2.PriceDollar]])</f>
        <v>3</v>
      </c>
      <c r="M179" s="7">
        <f>IF(user_ratings[[#This Row],[geoplaces2.zip]],1,0)</f>
        <v>1</v>
      </c>
    </row>
    <row r="180" spans="1:13" x14ac:dyDescent="0.3">
      <c r="A180">
        <v>135064</v>
      </c>
      <c r="B180">
        <v>1</v>
      </c>
      <c r="C180">
        <v>22.154686999999999</v>
      </c>
      <c r="D180">
        <v>-100.996617</v>
      </c>
      <c r="E180" s="7" t="s">
        <v>400</v>
      </c>
      <c r="F180" s="7" t="s">
        <v>401</v>
      </c>
      <c r="G180" s="7" t="s">
        <v>365</v>
      </c>
      <c r="H180" s="7" t="s">
        <v>365</v>
      </c>
      <c r="I180" s="7" t="s">
        <v>348</v>
      </c>
      <c r="J180">
        <v>78740</v>
      </c>
      <c r="K180" s="7" t="s">
        <v>185</v>
      </c>
      <c r="L180" s="7">
        <f>LEN(user_ratings[[#This Row],[geoplaces2.PriceDollar]])</f>
        <v>3</v>
      </c>
      <c r="M180" s="7">
        <f>IF(user_ratings[[#This Row],[geoplaces2.zip]],1,0)</f>
        <v>1</v>
      </c>
    </row>
    <row r="181" spans="1:13" x14ac:dyDescent="0.3">
      <c r="A181">
        <v>135064</v>
      </c>
      <c r="B181">
        <v>1</v>
      </c>
      <c r="C181">
        <v>22.154686999999999</v>
      </c>
      <c r="D181">
        <v>-100.996617</v>
      </c>
      <c r="E181" s="7" t="s">
        <v>400</v>
      </c>
      <c r="F181" s="7" t="s">
        <v>401</v>
      </c>
      <c r="G181" s="7" t="s">
        <v>365</v>
      </c>
      <c r="H181" s="7" t="s">
        <v>365</v>
      </c>
      <c r="I181" s="7" t="s">
        <v>348</v>
      </c>
      <c r="J181">
        <v>78740</v>
      </c>
      <c r="K181" s="7" t="s">
        <v>185</v>
      </c>
      <c r="L181" s="7">
        <f>LEN(user_ratings[[#This Row],[geoplaces2.PriceDollar]])</f>
        <v>3</v>
      </c>
      <c r="M181" s="7">
        <f>IF(user_ratings[[#This Row],[geoplaces2.zip]],1,0)</f>
        <v>1</v>
      </c>
    </row>
    <row r="182" spans="1:13" x14ac:dyDescent="0.3">
      <c r="A182">
        <v>135064</v>
      </c>
      <c r="B182">
        <v>1</v>
      </c>
      <c r="C182">
        <v>22.154686999999999</v>
      </c>
      <c r="D182">
        <v>-100.996617</v>
      </c>
      <c r="E182" s="7" t="s">
        <v>400</v>
      </c>
      <c r="F182" s="7" t="s">
        <v>401</v>
      </c>
      <c r="G182" s="7" t="s">
        <v>365</v>
      </c>
      <c r="H182" s="7" t="s">
        <v>365</v>
      </c>
      <c r="I182" s="7" t="s">
        <v>348</v>
      </c>
      <c r="J182">
        <v>78740</v>
      </c>
      <c r="K182" s="7" t="s">
        <v>185</v>
      </c>
      <c r="L182" s="7">
        <f>LEN(user_ratings[[#This Row],[geoplaces2.PriceDollar]])</f>
        <v>3</v>
      </c>
      <c r="M182" s="7">
        <f>IF(user_ratings[[#This Row],[geoplaces2.zip]],1,0)</f>
        <v>1</v>
      </c>
    </row>
    <row r="183" spans="1:13" x14ac:dyDescent="0.3">
      <c r="A183">
        <v>135064</v>
      </c>
      <c r="B183">
        <v>0</v>
      </c>
      <c r="C183">
        <v>22.154686999999999</v>
      </c>
      <c r="D183">
        <v>-100.996617</v>
      </c>
      <c r="E183" s="7" t="s">
        <v>400</v>
      </c>
      <c r="F183" s="7" t="s">
        <v>401</v>
      </c>
      <c r="G183" s="7" t="s">
        <v>365</v>
      </c>
      <c r="H183" s="7" t="s">
        <v>365</v>
      </c>
      <c r="I183" s="7" t="s">
        <v>348</v>
      </c>
      <c r="J183">
        <v>78740</v>
      </c>
      <c r="K183" s="7" t="s">
        <v>185</v>
      </c>
      <c r="L183" s="7">
        <f>LEN(user_ratings[[#This Row],[geoplaces2.PriceDollar]])</f>
        <v>3</v>
      </c>
      <c r="M183" s="7">
        <f>IF(user_ratings[[#This Row],[geoplaces2.zip]],1,0)</f>
        <v>1</v>
      </c>
    </row>
    <row r="184" spans="1:13" x14ac:dyDescent="0.3">
      <c r="A184">
        <v>135064</v>
      </c>
      <c r="B184">
        <v>1</v>
      </c>
      <c r="C184">
        <v>22.154686999999999</v>
      </c>
      <c r="D184">
        <v>-100.996617</v>
      </c>
      <c r="E184" s="7" t="s">
        <v>400</v>
      </c>
      <c r="F184" s="7" t="s">
        <v>401</v>
      </c>
      <c r="G184" s="7" t="s">
        <v>365</v>
      </c>
      <c r="H184" s="7" t="s">
        <v>365</v>
      </c>
      <c r="I184" s="7" t="s">
        <v>348</v>
      </c>
      <c r="J184">
        <v>78740</v>
      </c>
      <c r="K184" s="7" t="s">
        <v>185</v>
      </c>
      <c r="L184" s="7">
        <f>LEN(user_ratings[[#This Row],[geoplaces2.PriceDollar]])</f>
        <v>3</v>
      </c>
      <c r="M184" s="7">
        <f>IF(user_ratings[[#This Row],[geoplaces2.zip]],1,0)</f>
        <v>1</v>
      </c>
    </row>
    <row r="185" spans="1:13" x14ac:dyDescent="0.3">
      <c r="A185">
        <v>135064</v>
      </c>
      <c r="B185">
        <v>0</v>
      </c>
      <c r="C185">
        <v>22.154686999999999</v>
      </c>
      <c r="D185">
        <v>-100.996617</v>
      </c>
      <c r="E185" s="7" t="s">
        <v>400</v>
      </c>
      <c r="F185" s="7" t="s">
        <v>401</v>
      </c>
      <c r="G185" s="7" t="s">
        <v>365</v>
      </c>
      <c r="H185" s="7" t="s">
        <v>365</v>
      </c>
      <c r="I185" s="7" t="s">
        <v>348</v>
      </c>
      <c r="J185">
        <v>78740</v>
      </c>
      <c r="K185" s="7" t="s">
        <v>185</v>
      </c>
      <c r="L185" s="7">
        <f>LEN(user_ratings[[#This Row],[geoplaces2.PriceDollar]])</f>
        <v>3</v>
      </c>
      <c r="M185" s="7">
        <f>IF(user_ratings[[#This Row],[geoplaces2.zip]],1,0)</f>
        <v>1</v>
      </c>
    </row>
    <row r="186" spans="1:13" x14ac:dyDescent="0.3">
      <c r="A186">
        <v>135064</v>
      </c>
      <c r="B186">
        <v>1</v>
      </c>
      <c r="C186">
        <v>22.154686999999999</v>
      </c>
      <c r="D186">
        <v>-100.996617</v>
      </c>
      <c r="E186" s="7" t="s">
        <v>400</v>
      </c>
      <c r="F186" s="7" t="s">
        <v>401</v>
      </c>
      <c r="G186" s="7" t="s">
        <v>365</v>
      </c>
      <c r="H186" s="7" t="s">
        <v>365</v>
      </c>
      <c r="I186" s="7" t="s">
        <v>348</v>
      </c>
      <c r="J186">
        <v>78740</v>
      </c>
      <c r="K186" s="7" t="s">
        <v>185</v>
      </c>
      <c r="L186" s="7">
        <f>LEN(user_ratings[[#This Row],[geoplaces2.PriceDollar]])</f>
        <v>3</v>
      </c>
      <c r="M186" s="7">
        <f>IF(user_ratings[[#This Row],[geoplaces2.zip]],1,0)</f>
        <v>1</v>
      </c>
    </row>
    <row r="187" spans="1:13" x14ac:dyDescent="0.3">
      <c r="A187">
        <v>135064</v>
      </c>
      <c r="B187">
        <v>2</v>
      </c>
      <c r="C187">
        <v>22.154686999999999</v>
      </c>
      <c r="D187">
        <v>-100.996617</v>
      </c>
      <c r="E187" s="7" t="s">
        <v>400</v>
      </c>
      <c r="F187" s="7" t="s">
        <v>401</v>
      </c>
      <c r="G187" s="7" t="s">
        <v>365</v>
      </c>
      <c r="H187" s="7" t="s">
        <v>365</v>
      </c>
      <c r="I187" s="7" t="s">
        <v>348</v>
      </c>
      <c r="J187">
        <v>78740</v>
      </c>
      <c r="K187" s="7" t="s">
        <v>185</v>
      </c>
      <c r="L187" s="7">
        <f>LEN(user_ratings[[#This Row],[geoplaces2.PriceDollar]])</f>
        <v>3</v>
      </c>
      <c r="M187" s="7">
        <f>IF(user_ratings[[#This Row],[geoplaces2.zip]],1,0)</f>
        <v>1</v>
      </c>
    </row>
    <row r="188" spans="1:13" x14ac:dyDescent="0.3">
      <c r="A188">
        <v>135064</v>
      </c>
      <c r="B188">
        <v>0</v>
      </c>
      <c r="C188">
        <v>22.154686999999999</v>
      </c>
      <c r="D188">
        <v>-100.996617</v>
      </c>
      <c r="E188" s="7" t="s">
        <v>400</v>
      </c>
      <c r="F188" s="7" t="s">
        <v>401</v>
      </c>
      <c r="G188" s="7" t="s">
        <v>365</v>
      </c>
      <c r="H188" s="7" t="s">
        <v>365</v>
      </c>
      <c r="I188" s="7" t="s">
        <v>348</v>
      </c>
      <c r="J188">
        <v>78740</v>
      </c>
      <c r="K188" s="7" t="s">
        <v>185</v>
      </c>
      <c r="L188" s="7">
        <f>LEN(user_ratings[[#This Row],[geoplaces2.PriceDollar]])</f>
        <v>3</v>
      </c>
      <c r="M188" s="7">
        <f>IF(user_ratings[[#This Row],[geoplaces2.zip]],1,0)</f>
        <v>1</v>
      </c>
    </row>
    <row r="189" spans="1:13" x14ac:dyDescent="0.3">
      <c r="A189">
        <v>135064</v>
      </c>
      <c r="B189">
        <v>0</v>
      </c>
      <c r="C189">
        <v>22.154686999999999</v>
      </c>
      <c r="D189">
        <v>-100.996617</v>
      </c>
      <c r="E189" s="7" t="s">
        <v>400</v>
      </c>
      <c r="F189" s="7" t="s">
        <v>401</v>
      </c>
      <c r="G189" s="7" t="s">
        <v>365</v>
      </c>
      <c r="H189" s="7" t="s">
        <v>365</v>
      </c>
      <c r="I189" s="7" t="s">
        <v>348</v>
      </c>
      <c r="J189">
        <v>78740</v>
      </c>
      <c r="K189" s="7" t="s">
        <v>185</v>
      </c>
      <c r="L189" s="7">
        <f>LEN(user_ratings[[#This Row],[geoplaces2.PriceDollar]])</f>
        <v>3</v>
      </c>
      <c r="M189" s="7">
        <f>IF(user_ratings[[#This Row],[geoplaces2.zip]],1,0)</f>
        <v>1</v>
      </c>
    </row>
    <row r="190" spans="1:13" x14ac:dyDescent="0.3">
      <c r="A190">
        <v>135064</v>
      </c>
      <c r="B190">
        <v>1</v>
      </c>
      <c r="C190">
        <v>22.154686999999999</v>
      </c>
      <c r="D190">
        <v>-100.996617</v>
      </c>
      <c r="E190" s="7" t="s">
        <v>400</v>
      </c>
      <c r="F190" s="7" t="s">
        <v>401</v>
      </c>
      <c r="G190" s="7" t="s">
        <v>365</v>
      </c>
      <c r="H190" s="7" t="s">
        <v>365</v>
      </c>
      <c r="I190" s="7" t="s">
        <v>348</v>
      </c>
      <c r="J190">
        <v>78740</v>
      </c>
      <c r="K190" s="7" t="s">
        <v>185</v>
      </c>
      <c r="L190" s="7">
        <f>LEN(user_ratings[[#This Row],[geoplaces2.PriceDollar]])</f>
        <v>3</v>
      </c>
      <c r="M190" s="7">
        <f>IF(user_ratings[[#This Row],[geoplaces2.zip]],1,0)</f>
        <v>1</v>
      </c>
    </row>
    <row r="191" spans="1:13" x14ac:dyDescent="0.3">
      <c r="A191">
        <v>135064</v>
      </c>
      <c r="B191">
        <v>1</v>
      </c>
      <c r="C191">
        <v>22.154686999999999</v>
      </c>
      <c r="D191">
        <v>-100.996617</v>
      </c>
      <c r="E191" s="7" t="s">
        <v>400</v>
      </c>
      <c r="F191" s="7" t="s">
        <v>401</v>
      </c>
      <c r="G191" s="7" t="s">
        <v>365</v>
      </c>
      <c r="H191" s="7" t="s">
        <v>365</v>
      </c>
      <c r="I191" s="7" t="s">
        <v>348</v>
      </c>
      <c r="J191">
        <v>78740</v>
      </c>
      <c r="K191" s="7" t="s">
        <v>185</v>
      </c>
      <c r="L191" s="7">
        <f>LEN(user_ratings[[#This Row],[geoplaces2.PriceDollar]])</f>
        <v>3</v>
      </c>
      <c r="M191" s="7">
        <f>IF(user_ratings[[#This Row],[geoplaces2.zip]],1,0)</f>
        <v>1</v>
      </c>
    </row>
    <row r="192" spans="1:13" x14ac:dyDescent="0.3">
      <c r="A192">
        <v>135064</v>
      </c>
      <c r="B192">
        <v>0</v>
      </c>
      <c r="C192">
        <v>22.154686999999999</v>
      </c>
      <c r="D192">
        <v>-100.996617</v>
      </c>
      <c r="E192" s="7" t="s">
        <v>400</v>
      </c>
      <c r="F192" s="7" t="s">
        <v>401</v>
      </c>
      <c r="G192" s="7" t="s">
        <v>365</v>
      </c>
      <c r="H192" s="7" t="s">
        <v>365</v>
      </c>
      <c r="I192" s="7" t="s">
        <v>348</v>
      </c>
      <c r="J192">
        <v>78740</v>
      </c>
      <c r="K192" s="7" t="s">
        <v>185</v>
      </c>
      <c r="L192" s="7">
        <f>LEN(user_ratings[[#This Row],[geoplaces2.PriceDollar]])</f>
        <v>3</v>
      </c>
      <c r="M192" s="7">
        <f>IF(user_ratings[[#This Row],[geoplaces2.zip]],1,0)</f>
        <v>1</v>
      </c>
    </row>
    <row r="193" spans="1:13" x14ac:dyDescent="0.3">
      <c r="A193">
        <v>132872</v>
      </c>
      <c r="B193">
        <v>1</v>
      </c>
      <c r="C193">
        <v>22.173595500000001</v>
      </c>
      <c r="D193">
        <v>-100.9946027</v>
      </c>
      <c r="E193" s="7" t="s">
        <v>261</v>
      </c>
      <c r="F193" s="7" t="s">
        <v>367</v>
      </c>
      <c r="G193" s="7" t="s">
        <v>365</v>
      </c>
      <c r="H193" s="7" t="s">
        <v>365</v>
      </c>
      <c r="I193" s="7" t="s">
        <v>348</v>
      </c>
      <c r="K193" s="7" t="s">
        <v>155</v>
      </c>
      <c r="L193" s="7">
        <f>LEN(user_ratings[[#This Row],[geoplaces2.PriceDollar]])</f>
        <v>2</v>
      </c>
      <c r="M193" s="7">
        <f>IF(user_ratings[[#This Row],[geoplaces2.zip]],1,0)</f>
        <v>0</v>
      </c>
    </row>
    <row r="194" spans="1:13" x14ac:dyDescent="0.3">
      <c r="A194">
        <v>132872</v>
      </c>
      <c r="B194">
        <v>1</v>
      </c>
      <c r="C194">
        <v>22.173595500000001</v>
      </c>
      <c r="D194">
        <v>-100.9946027</v>
      </c>
      <c r="E194" s="7" t="s">
        <v>261</v>
      </c>
      <c r="F194" s="7" t="s">
        <v>367</v>
      </c>
      <c r="G194" s="7" t="s">
        <v>365</v>
      </c>
      <c r="H194" s="7" t="s">
        <v>365</v>
      </c>
      <c r="I194" s="7" t="s">
        <v>348</v>
      </c>
      <c r="K194" s="7" t="s">
        <v>155</v>
      </c>
      <c r="L194" s="7">
        <f>LEN(user_ratings[[#This Row],[geoplaces2.PriceDollar]])</f>
        <v>2</v>
      </c>
      <c r="M194" s="7">
        <f>IF(user_ratings[[#This Row],[geoplaces2.zip]],1,0)</f>
        <v>0</v>
      </c>
    </row>
    <row r="195" spans="1:13" x14ac:dyDescent="0.3">
      <c r="A195">
        <v>132872</v>
      </c>
      <c r="B195">
        <v>0</v>
      </c>
      <c r="C195">
        <v>22.173595500000001</v>
      </c>
      <c r="D195">
        <v>-100.9946027</v>
      </c>
      <c r="E195" s="7" t="s">
        <v>261</v>
      </c>
      <c r="F195" s="7" t="s">
        <v>367</v>
      </c>
      <c r="G195" s="7" t="s">
        <v>365</v>
      </c>
      <c r="H195" s="7" t="s">
        <v>365</v>
      </c>
      <c r="I195" s="7" t="s">
        <v>348</v>
      </c>
      <c r="K195" s="7" t="s">
        <v>155</v>
      </c>
      <c r="L195" s="7">
        <f>LEN(user_ratings[[#This Row],[geoplaces2.PriceDollar]])</f>
        <v>2</v>
      </c>
      <c r="M195" s="7">
        <f>IF(user_ratings[[#This Row],[geoplaces2.zip]],1,0)</f>
        <v>0</v>
      </c>
    </row>
    <row r="196" spans="1:13" x14ac:dyDescent="0.3">
      <c r="A196">
        <v>132872</v>
      </c>
      <c r="B196">
        <v>0</v>
      </c>
      <c r="C196">
        <v>22.173595500000001</v>
      </c>
      <c r="D196">
        <v>-100.9946027</v>
      </c>
      <c r="E196" s="7" t="s">
        <v>261</v>
      </c>
      <c r="F196" s="7" t="s">
        <v>367</v>
      </c>
      <c r="G196" s="7" t="s">
        <v>365</v>
      </c>
      <c r="H196" s="7" t="s">
        <v>365</v>
      </c>
      <c r="I196" s="7" t="s">
        <v>348</v>
      </c>
      <c r="K196" s="7" t="s">
        <v>155</v>
      </c>
      <c r="L196" s="7">
        <f>LEN(user_ratings[[#This Row],[geoplaces2.PriceDollar]])</f>
        <v>2</v>
      </c>
      <c r="M196" s="7">
        <f>IF(user_ratings[[#This Row],[geoplaces2.zip]],1,0)</f>
        <v>0</v>
      </c>
    </row>
    <row r="197" spans="1:13" x14ac:dyDescent="0.3">
      <c r="A197">
        <v>132872</v>
      </c>
      <c r="B197">
        <v>1</v>
      </c>
      <c r="C197">
        <v>22.173595500000001</v>
      </c>
      <c r="D197">
        <v>-100.9946027</v>
      </c>
      <c r="E197" s="7" t="s">
        <v>261</v>
      </c>
      <c r="F197" s="7" t="s">
        <v>367</v>
      </c>
      <c r="G197" s="7" t="s">
        <v>365</v>
      </c>
      <c r="H197" s="7" t="s">
        <v>365</v>
      </c>
      <c r="I197" s="7" t="s">
        <v>348</v>
      </c>
      <c r="K197" s="7" t="s">
        <v>155</v>
      </c>
      <c r="L197" s="7">
        <f>LEN(user_ratings[[#This Row],[geoplaces2.PriceDollar]])</f>
        <v>2</v>
      </c>
      <c r="M197" s="7">
        <f>IF(user_ratings[[#This Row],[geoplaces2.zip]],1,0)</f>
        <v>0</v>
      </c>
    </row>
    <row r="198" spans="1:13" x14ac:dyDescent="0.3">
      <c r="A198">
        <v>132872</v>
      </c>
      <c r="B198">
        <v>0</v>
      </c>
      <c r="C198">
        <v>22.173595500000001</v>
      </c>
      <c r="D198">
        <v>-100.9946027</v>
      </c>
      <c r="E198" s="7" t="s">
        <v>261</v>
      </c>
      <c r="F198" s="7" t="s">
        <v>367</v>
      </c>
      <c r="G198" s="7" t="s">
        <v>365</v>
      </c>
      <c r="H198" s="7" t="s">
        <v>365</v>
      </c>
      <c r="I198" s="7" t="s">
        <v>348</v>
      </c>
      <c r="K198" s="7" t="s">
        <v>155</v>
      </c>
      <c r="L198" s="7">
        <f>LEN(user_ratings[[#This Row],[geoplaces2.PriceDollar]])</f>
        <v>2</v>
      </c>
      <c r="M198" s="7">
        <f>IF(user_ratings[[#This Row],[geoplaces2.zip]],1,0)</f>
        <v>0</v>
      </c>
    </row>
    <row r="199" spans="1:13" x14ac:dyDescent="0.3">
      <c r="A199">
        <v>132872</v>
      </c>
      <c r="B199">
        <v>1</v>
      </c>
      <c r="C199">
        <v>22.173595500000001</v>
      </c>
      <c r="D199">
        <v>-100.9946027</v>
      </c>
      <c r="E199" s="7" t="s">
        <v>261</v>
      </c>
      <c r="F199" s="7" t="s">
        <v>367</v>
      </c>
      <c r="G199" s="7" t="s">
        <v>365</v>
      </c>
      <c r="H199" s="7" t="s">
        <v>365</v>
      </c>
      <c r="I199" s="7" t="s">
        <v>348</v>
      </c>
      <c r="K199" s="7" t="s">
        <v>155</v>
      </c>
      <c r="L199" s="7">
        <f>LEN(user_ratings[[#This Row],[geoplaces2.PriceDollar]])</f>
        <v>2</v>
      </c>
      <c r="M199" s="7">
        <f>IF(user_ratings[[#This Row],[geoplaces2.zip]],1,0)</f>
        <v>0</v>
      </c>
    </row>
    <row r="200" spans="1:13" x14ac:dyDescent="0.3">
      <c r="A200">
        <v>132872</v>
      </c>
      <c r="B200">
        <v>2</v>
      </c>
      <c r="C200">
        <v>22.173595500000001</v>
      </c>
      <c r="D200">
        <v>-100.9946027</v>
      </c>
      <c r="E200" s="7" t="s">
        <v>261</v>
      </c>
      <c r="F200" s="7" t="s">
        <v>367</v>
      </c>
      <c r="G200" s="7" t="s">
        <v>365</v>
      </c>
      <c r="H200" s="7" t="s">
        <v>365</v>
      </c>
      <c r="I200" s="7" t="s">
        <v>348</v>
      </c>
      <c r="K200" s="7" t="s">
        <v>155</v>
      </c>
      <c r="L200" s="7">
        <f>LEN(user_ratings[[#This Row],[geoplaces2.PriceDollar]])</f>
        <v>2</v>
      </c>
      <c r="M200" s="7">
        <f>IF(user_ratings[[#This Row],[geoplaces2.zip]],1,0)</f>
        <v>0</v>
      </c>
    </row>
    <row r="201" spans="1:13" x14ac:dyDescent="0.3">
      <c r="A201">
        <v>132872</v>
      </c>
      <c r="B201">
        <v>1</v>
      </c>
      <c r="C201">
        <v>22.173595500000001</v>
      </c>
      <c r="D201">
        <v>-100.9946027</v>
      </c>
      <c r="E201" s="7" t="s">
        <v>261</v>
      </c>
      <c r="F201" s="7" t="s">
        <v>367</v>
      </c>
      <c r="G201" s="7" t="s">
        <v>365</v>
      </c>
      <c r="H201" s="7" t="s">
        <v>365</v>
      </c>
      <c r="I201" s="7" t="s">
        <v>348</v>
      </c>
      <c r="K201" s="7" t="s">
        <v>155</v>
      </c>
      <c r="L201" s="7">
        <f>LEN(user_ratings[[#This Row],[geoplaces2.PriceDollar]])</f>
        <v>2</v>
      </c>
      <c r="M201" s="7">
        <f>IF(user_ratings[[#This Row],[geoplaces2.zip]],1,0)</f>
        <v>0</v>
      </c>
    </row>
    <row r="202" spans="1:13" x14ac:dyDescent="0.3">
      <c r="A202">
        <v>132872</v>
      </c>
      <c r="B202">
        <v>1</v>
      </c>
      <c r="C202">
        <v>22.173595500000001</v>
      </c>
      <c r="D202">
        <v>-100.9946027</v>
      </c>
      <c r="E202" s="7" t="s">
        <v>261</v>
      </c>
      <c r="F202" s="7" t="s">
        <v>367</v>
      </c>
      <c r="G202" s="7" t="s">
        <v>365</v>
      </c>
      <c r="H202" s="7" t="s">
        <v>365</v>
      </c>
      <c r="I202" s="7" t="s">
        <v>348</v>
      </c>
      <c r="K202" s="7" t="s">
        <v>155</v>
      </c>
      <c r="L202" s="7">
        <f>LEN(user_ratings[[#This Row],[geoplaces2.PriceDollar]])</f>
        <v>2</v>
      </c>
      <c r="M202" s="7">
        <f>IF(user_ratings[[#This Row],[geoplaces2.zip]],1,0)</f>
        <v>0</v>
      </c>
    </row>
    <row r="203" spans="1:13" x14ac:dyDescent="0.3">
      <c r="A203">
        <v>132872</v>
      </c>
      <c r="B203">
        <v>1</v>
      </c>
      <c r="C203">
        <v>22.173595500000001</v>
      </c>
      <c r="D203">
        <v>-100.9946027</v>
      </c>
      <c r="E203" s="7" t="s">
        <v>261</v>
      </c>
      <c r="F203" s="7" t="s">
        <v>367</v>
      </c>
      <c r="G203" s="7" t="s">
        <v>365</v>
      </c>
      <c r="H203" s="7" t="s">
        <v>365</v>
      </c>
      <c r="I203" s="7" t="s">
        <v>348</v>
      </c>
      <c r="K203" s="7" t="s">
        <v>155</v>
      </c>
      <c r="L203" s="7">
        <f>LEN(user_ratings[[#This Row],[geoplaces2.PriceDollar]])</f>
        <v>2</v>
      </c>
      <c r="M203" s="7">
        <f>IF(user_ratings[[#This Row],[geoplaces2.zip]],1,0)</f>
        <v>0</v>
      </c>
    </row>
    <row r="204" spans="1:13" x14ac:dyDescent="0.3">
      <c r="A204">
        <v>132872</v>
      </c>
      <c r="B204">
        <v>2</v>
      </c>
      <c r="C204">
        <v>22.173595500000001</v>
      </c>
      <c r="D204">
        <v>-100.9946027</v>
      </c>
      <c r="E204" s="7" t="s">
        <v>261</v>
      </c>
      <c r="F204" s="7" t="s">
        <v>367</v>
      </c>
      <c r="G204" s="7" t="s">
        <v>365</v>
      </c>
      <c r="H204" s="7" t="s">
        <v>365</v>
      </c>
      <c r="I204" s="7" t="s">
        <v>348</v>
      </c>
      <c r="K204" s="7" t="s">
        <v>155</v>
      </c>
      <c r="L204" s="7">
        <f>LEN(user_ratings[[#This Row],[geoplaces2.PriceDollar]])</f>
        <v>2</v>
      </c>
      <c r="M204" s="7">
        <f>IF(user_ratings[[#This Row],[geoplaces2.zip]],1,0)</f>
        <v>0</v>
      </c>
    </row>
    <row r="205" spans="1:13" x14ac:dyDescent="0.3">
      <c r="A205">
        <v>135047</v>
      </c>
      <c r="B205">
        <v>2</v>
      </c>
      <c r="C205">
        <v>22.150921</v>
      </c>
      <c r="D205">
        <v>-100.99382799999999</v>
      </c>
      <c r="E205" s="7" t="s">
        <v>402</v>
      </c>
      <c r="F205" s="7" t="s">
        <v>403</v>
      </c>
      <c r="G205" s="7" t="s">
        <v>365</v>
      </c>
      <c r="H205" s="7" t="s">
        <v>365</v>
      </c>
      <c r="I205" s="7" t="s">
        <v>348</v>
      </c>
      <c r="J205">
        <v>78310</v>
      </c>
      <c r="K205" s="7" t="s">
        <v>185</v>
      </c>
      <c r="L205" s="7">
        <f>LEN(user_ratings[[#This Row],[geoplaces2.PriceDollar]])</f>
        <v>3</v>
      </c>
      <c r="M205" s="7">
        <f>IF(user_ratings[[#This Row],[geoplaces2.zip]],1,0)</f>
        <v>1</v>
      </c>
    </row>
    <row r="206" spans="1:13" x14ac:dyDescent="0.3">
      <c r="A206">
        <v>135047</v>
      </c>
      <c r="B206">
        <v>2</v>
      </c>
      <c r="C206">
        <v>22.150921</v>
      </c>
      <c r="D206">
        <v>-100.99382799999999</v>
      </c>
      <c r="E206" s="7" t="s">
        <v>402</v>
      </c>
      <c r="F206" s="7" t="s">
        <v>403</v>
      </c>
      <c r="G206" s="7" t="s">
        <v>365</v>
      </c>
      <c r="H206" s="7" t="s">
        <v>365</v>
      </c>
      <c r="I206" s="7" t="s">
        <v>348</v>
      </c>
      <c r="J206">
        <v>78310</v>
      </c>
      <c r="K206" s="7" t="s">
        <v>185</v>
      </c>
      <c r="L206" s="7">
        <f>LEN(user_ratings[[#This Row],[geoplaces2.PriceDollar]])</f>
        <v>3</v>
      </c>
      <c r="M206" s="7">
        <f>IF(user_ratings[[#This Row],[geoplaces2.zip]],1,0)</f>
        <v>1</v>
      </c>
    </row>
    <row r="207" spans="1:13" x14ac:dyDescent="0.3">
      <c r="A207">
        <v>135047</v>
      </c>
      <c r="B207">
        <v>1</v>
      </c>
      <c r="C207">
        <v>22.150921</v>
      </c>
      <c r="D207">
        <v>-100.99382799999999</v>
      </c>
      <c r="E207" s="7" t="s">
        <v>402</v>
      </c>
      <c r="F207" s="7" t="s">
        <v>403</v>
      </c>
      <c r="G207" s="7" t="s">
        <v>365</v>
      </c>
      <c r="H207" s="7" t="s">
        <v>365</v>
      </c>
      <c r="I207" s="7" t="s">
        <v>348</v>
      </c>
      <c r="J207">
        <v>78310</v>
      </c>
      <c r="K207" s="7" t="s">
        <v>185</v>
      </c>
      <c r="L207" s="7">
        <f>LEN(user_ratings[[#This Row],[geoplaces2.PriceDollar]])</f>
        <v>3</v>
      </c>
      <c r="M207" s="7">
        <f>IF(user_ratings[[#This Row],[geoplaces2.zip]],1,0)</f>
        <v>1</v>
      </c>
    </row>
    <row r="208" spans="1:13" x14ac:dyDescent="0.3">
      <c r="A208">
        <v>135047</v>
      </c>
      <c r="B208">
        <v>2</v>
      </c>
      <c r="C208">
        <v>22.150921</v>
      </c>
      <c r="D208">
        <v>-100.99382799999999</v>
      </c>
      <c r="E208" s="7" t="s">
        <v>402</v>
      </c>
      <c r="F208" s="7" t="s">
        <v>403</v>
      </c>
      <c r="G208" s="7" t="s">
        <v>365</v>
      </c>
      <c r="H208" s="7" t="s">
        <v>365</v>
      </c>
      <c r="I208" s="7" t="s">
        <v>348</v>
      </c>
      <c r="J208">
        <v>78310</v>
      </c>
      <c r="K208" s="7" t="s">
        <v>185</v>
      </c>
      <c r="L208" s="7">
        <f>LEN(user_ratings[[#This Row],[geoplaces2.PriceDollar]])</f>
        <v>3</v>
      </c>
      <c r="M208" s="7">
        <f>IF(user_ratings[[#This Row],[geoplaces2.zip]],1,0)</f>
        <v>1</v>
      </c>
    </row>
    <row r="209" spans="1:13" x14ac:dyDescent="0.3">
      <c r="A209">
        <v>135047</v>
      </c>
      <c r="B209">
        <v>0</v>
      </c>
      <c r="C209">
        <v>22.150921</v>
      </c>
      <c r="D209">
        <v>-100.99382799999999</v>
      </c>
      <c r="E209" s="7" t="s">
        <v>402</v>
      </c>
      <c r="F209" s="7" t="s">
        <v>403</v>
      </c>
      <c r="G209" s="7" t="s">
        <v>365</v>
      </c>
      <c r="H209" s="7" t="s">
        <v>365</v>
      </c>
      <c r="I209" s="7" t="s">
        <v>348</v>
      </c>
      <c r="J209">
        <v>78310</v>
      </c>
      <c r="K209" s="7" t="s">
        <v>185</v>
      </c>
      <c r="L209" s="7">
        <f>LEN(user_ratings[[#This Row],[geoplaces2.PriceDollar]])</f>
        <v>3</v>
      </c>
      <c r="M209" s="7">
        <f>IF(user_ratings[[#This Row],[geoplaces2.zip]],1,0)</f>
        <v>1</v>
      </c>
    </row>
    <row r="210" spans="1:13" x14ac:dyDescent="0.3">
      <c r="A210">
        <v>135047</v>
      </c>
      <c r="B210">
        <v>1</v>
      </c>
      <c r="C210">
        <v>22.150921</v>
      </c>
      <c r="D210">
        <v>-100.99382799999999</v>
      </c>
      <c r="E210" s="7" t="s">
        <v>402</v>
      </c>
      <c r="F210" s="7" t="s">
        <v>403</v>
      </c>
      <c r="G210" s="7" t="s">
        <v>365</v>
      </c>
      <c r="H210" s="7" t="s">
        <v>365</v>
      </c>
      <c r="I210" s="7" t="s">
        <v>348</v>
      </c>
      <c r="J210">
        <v>78310</v>
      </c>
      <c r="K210" s="7" t="s">
        <v>185</v>
      </c>
      <c r="L210" s="7">
        <f>LEN(user_ratings[[#This Row],[geoplaces2.PriceDollar]])</f>
        <v>3</v>
      </c>
      <c r="M210" s="7">
        <f>IF(user_ratings[[#This Row],[geoplaces2.zip]],1,0)</f>
        <v>1</v>
      </c>
    </row>
    <row r="211" spans="1:13" x14ac:dyDescent="0.3">
      <c r="A211">
        <v>135047</v>
      </c>
      <c r="B211">
        <v>1</v>
      </c>
      <c r="C211">
        <v>22.150921</v>
      </c>
      <c r="D211">
        <v>-100.99382799999999</v>
      </c>
      <c r="E211" s="7" t="s">
        <v>402</v>
      </c>
      <c r="F211" s="7" t="s">
        <v>403</v>
      </c>
      <c r="G211" s="7" t="s">
        <v>365</v>
      </c>
      <c r="H211" s="7" t="s">
        <v>365</v>
      </c>
      <c r="I211" s="7" t="s">
        <v>348</v>
      </c>
      <c r="J211">
        <v>78310</v>
      </c>
      <c r="K211" s="7" t="s">
        <v>185</v>
      </c>
      <c r="L211" s="7">
        <f>LEN(user_ratings[[#This Row],[geoplaces2.PriceDollar]])</f>
        <v>3</v>
      </c>
      <c r="M211" s="7">
        <f>IF(user_ratings[[#This Row],[geoplaces2.zip]],1,0)</f>
        <v>1</v>
      </c>
    </row>
    <row r="212" spans="1:13" x14ac:dyDescent="0.3">
      <c r="A212">
        <v>135047</v>
      </c>
      <c r="B212">
        <v>0</v>
      </c>
      <c r="C212">
        <v>22.150921</v>
      </c>
      <c r="D212">
        <v>-100.99382799999999</v>
      </c>
      <c r="E212" s="7" t="s">
        <v>402</v>
      </c>
      <c r="F212" s="7" t="s">
        <v>403</v>
      </c>
      <c r="G212" s="7" t="s">
        <v>365</v>
      </c>
      <c r="H212" s="7" t="s">
        <v>365</v>
      </c>
      <c r="I212" s="7" t="s">
        <v>348</v>
      </c>
      <c r="J212">
        <v>78310</v>
      </c>
      <c r="K212" s="7" t="s">
        <v>185</v>
      </c>
      <c r="L212" s="7">
        <f>LEN(user_ratings[[#This Row],[geoplaces2.PriceDollar]])</f>
        <v>3</v>
      </c>
      <c r="M212" s="7">
        <f>IF(user_ratings[[#This Row],[geoplaces2.zip]],1,0)</f>
        <v>1</v>
      </c>
    </row>
    <row r="213" spans="1:13" x14ac:dyDescent="0.3">
      <c r="A213">
        <v>135047</v>
      </c>
      <c r="B213">
        <v>1</v>
      </c>
      <c r="C213">
        <v>22.150921</v>
      </c>
      <c r="D213">
        <v>-100.99382799999999</v>
      </c>
      <c r="E213" s="7" t="s">
        <v>402</v>
      </c>
      <c r="F213" s="7" t="s">
        <v>403</v>
      </c>
      <c r="G213" s="7" t="s">
        <v>365</v>
      </c>
      <c r="H213" s="7" t="s">
        <v>365</v>
      </c>
      <c r="I213" s="7" t="s">
        <v>348</v>
      </c>
      <c r="J213">
        <v>78310</v>
      </c>
      <c r="K213" s="7" t="s">
        <v>185</v>
      </c>
      <c r="L213" s="7">
        <f>LEN(user_ratings[[#This Row],[geoplaces2.PriceDollar]])</f>
        <v>3</v>
      </c>
      <c r="M213" s="7">
        <f>IF(user_ratings[[#This Row],[geoplaces2.zip]],1,0)</f>
        <v>1</v>
      </c>
    </row>
    <row r="214" spans="1:13" x14ac:dyDescent="0.3">
      <c r="A214">
        <v>135047</v>
      </c>
      <c r="B214">
        <v>1</v>
      </c>
      <c r="C214">
        <v>22.150921</v>
      </c>
      <c r="D214">
        <v>-100.99382799999999</v>
      </c>
      <c r="E214" s="7" t="s">
        <v>402</v>
      </c>
      <c r="F214" s="7" t="s">
        <v>403</v>
      </c>
      <c r="G214" s="7" t="s">
        <v>365</v>
      </c>
      <c r="H214" s="7" t="s">
        <v>365</v>
      </c>
      <c r="I214" s="7" t="s">
        <v>348</v>
      </c>
      <c r="J214">
        <v>78310</v>
      </c>
      <c r="K214" s="7" t="s">
        <v>185</v>
      </c>
      <c r="L214" s="7">
        <f>LEN(user_ratings[[#This Row],[geoplaces2.PriceDollar]])</f>
        <v>3</v>
      </c>
      <c r="M214" s="7">
        <f>IF(user_ratings[[#This Row],[geoplaces2.zip]],1,0)</f>
        <v>1</v>
      </c>
    </row>
    <row r="215" spans="1:13" x14ac:dyDescent="0.3">
      <c r="A215">
        <v>132875</v>
      </c>
      <c r="B215">
        <v>0</v>
      </c>
      <c r="C215">
        <v>22.1499013</v>
      </c>
      <c r="D215">
        <v>-100.9937793</v>
      </c>
      <c r="E215" s="7" t="s">
        <v>404</v>
      </c>
      <c r="F215" s="7" t="s">
        <v>367</v>
      </c>
      <c r="G215" s="7" t="s">
        <v>365</v>
      </c>
      <c r="H215" s="7" t="s">
        <v>365</v>
      </c>
      <c r="I215" s="7" t="s">
        <v>348</v>
      </c>
      <c r="K215" s="7" t="s">
        <v>185</v>
      </c>
      <c r="L215" s="7">
        <f>LEN(user_ratings[[#This Row],[geoplaces2.PriceDollar]])</f>
        <v>3</v>
      </c>
      <c r="M215" s="7">
        <f>IF(user_ratings[[#This Row],[geoplaces2.zip]],1,0)</f>
        <v>0</v>
      </c>
    </row>
    <row r="216" spans="1:13" x14ac:dyDescent="0.3">
      <c r="A216">
        <v>132875</v>
      </c>
      <c r="B216">
        <v>2</v>
      </c>
      <c r="C216">
        <v>22.1499013</v>
      </c>
      <c r="D216">
        <v>-100.9937793</v>
      </c>
      <c r="E216" s="7" t="s">
        <v>404</v>
      </c>
      <c r="F216" s="7" t="s">
        <v>367</v>
      </c>
      <c r="G216" s="7" t="s">
        <v>365</v>
      </c>
      <c r="H216" s="7" t="s">
        <v>365</v>
      </c>
      <c r="I216" s="7" t="s">
        <v>348</v>
      </c>
      <c r="K216" s="7" t="s">
        <v>185</v>
      </c>
      <c r="L216" s="7">
        <f>LEN(user_ratings[[#This Row],[geoplaces2.PriceDollar]])</f>
        <v>3</v>
      </c>
      <c r="M216" s="7">
        <f>IF(user_ratings[[#This Row],[geoplaces2.zip]],1,0)</f>
        <v>0</v>
      </c>
    </row>
    <row r="217" spans="1:13" x14ac:dyDescent="0.3">
      <c r="A217">
        <v>132875</v>
      </c>
      <c r="B217">
        <v>1</v>
      </c>
      <c r="C217">
        <v>22.1499013</v>
      </c>
      <c r="D217">
        <v>-100.9937793</v>
      </c>
      <c r="E217" s="7" t="s">
        <v>404</v>
      </c>
      <c r="F217" s="7" t="s">
        <v>367</v>
      </c>
      <c r="G217" s="7" t="s">
        <v>365</v>
      </c>
      <c r="H217" s="7" t="s">
        <v>365</v>
      </c>
      <c r="I217" s="7" t="s">
        <v>348</v>
      </c>
      <c r="K217" s="7" t="s">
        <v>185</v>
      </c>
      <c r="L217" s="7">
        <f>LEN(user_ratings[[#This Row],[geoplaces2.PriceDollar]])</f>
        <v>3</v>
      </c>
      <c r="M217" s="7">
        <f>IF(user_ratings[[#This Row],[geoplaces2.zip]],1,0)</f>
        <v>0</v>
      </c>
    </row>
    <row r="218" spans="1:13" x14ac:dyDescent="0.3">
      <c r="A218">
        <v>132875</v>
      </c>
      <c r="B218">
        <v>1</v>
      </c>
      <c r="C218">
        <v>22.1499013</v>
      </c>
      <c r="D218">
        <v>-100.9937793</v>
      </c>
      <c r="E218" s="7" t="s">
        <v>404</v>
      </c>
      <c r="F218" s="7" t="s">
        <v>367</v>
      </c>
      <c r="G218" s="7" t="s">
        <v>365</v>
      </c>
      <c r="H218" s="7" t="s">
        <v>365</v>
      </c>
      <c r="I218" s="7" t="s">
        <v>348</v>
      </c>
      <c r="K218" s="7" t="s">
        <v>185</v>
      </c>
      <c r="L218" s="7">
        <f>LEN(user_ratings[[#This Row],[geoplaces2.PriceDollar]])</f>
        <v>3</v>
      </c>
      <c r="M218" s="7">
        <f>IF(user_ratings[[#This Row],[geoplaces2.zip]],1,0)</f>
        <v>0</v>
      </c>
    </row>
    <row r="219" spans="1:13" x14ac:dyDescent="0.3">
      <c r="A219">
        <v>132875</v>
      </c>
      <c r="B219">
        <v>1</v>
      </c>
      <c r="C219">
        <v>22.1499013</v>
      </c>
      <c r="D219">
        <v>-100.9937793</v>
      </c>
      <c r="E219" s="7" t="s">
        <v>404</v>
      </c>
      <c r="F219" s="7" t="s">
        <v>367</v>
      </c>
      <c r="G219" s="7" t="s">
        <v>365</v>
      </c>
      <c r="H219" s="7" t="s">
        <v>365</v>
      </c>
      <c r="I219" s="7" t="s">
        <v>348</v>
      </c>
      <c r="K219" s="7" t="s">
        <v>185</v>
      </c>
      <c r="L219" s="7">
        <f>LEN(user_ratings[[#This Row],[geoplaces2.PriceDollar]])</f>
        <v>3</v>
      </c>
      <c r="M219" s="7">
        <f>IF(user_ratings[[#This Row],[geoplaces2.zip]],1,0)</f>
        <v>0</v>
      </c>
    </row>
    <row r="220" spans="1:13" x14ac:dyDescent="0.3">
      <c r="A220">
        <v>132875</v>
      </c>
      <c r="B220">
        <v>0</v>
      </c>
      <c r="C220">
        <v>22.1499013</v>
      </c>
      <c r="D220">
        <v>-100.9937793</v>
      </c>
      <c r="E220" s="7" t="s">
        <v>404</v>
      </c>
      <c r="F220" s="7" t="s">
        <v>367</v>
      </c>
      <c r="G220" s="7" t="s">
        <v>365</v>
      </c>
      <c r="H220" s="7" t="s">
        <v>365</v>
      </c>
      <c r="I220" s="7" t="s">
        <v>348</v>
      </c>
      <c r="K220" s="7" t="s">
        <v>185</v>
      </c>
      <c r="L220" s="7">
        <f>LEN(user_ratings[[#This Row],[geoplaces2.PriceDollar]])</f>
        <v>3</v>
      </c>
      <c r="M220" s="7">
        <f>IF(user_ratings[[#This Row],[geoplaces2.zip]],1,0)</f>
        <v>0</v>
      </c>
    </row>
    <row r="221" spans="1:13" x14ac:dyDescent="0.3">
      <c r="A221">
        <v>132875</v>
      </c>
      <c r="B221">
        <v>2</v>
      </c>
      <c r="C221">
        <v>22.1499013</v>
      </c>
      <c r="D221">
        <v>-100.9937793</v>
      </c>
      <c r="E221" s="7" t="s">
        <v>404</v>
      </c>
      <c r="F221" s="7" t="s">
        <v>367</v>
      </c>
      <c r="G221" s="7" t="s">
        <v>365</v>
      </c>
      <c r="H221" s="7" t="s">
        <v>365</v>
      </c>
      <c r="I221" s="7" t="s">
        <v>348</v>
      </c>
      <c r="K221" s="7" t="s">
        <v>185</v>
      </c>
      <c r="L221" s="7">
        <f>LEN(user_ratings[[#This Row],[geoplaces2.PriceDollar]])</f>
        <v>3</v>
      </c>
      <c r="M221" s="7">
        <f>IF(user_ratings[[#This Row],[geoplaces2.zip]],1,0)</f>
        <v>0</v>
      </c>
    </row>
    <row r="222" spans="1:13" x14ac:dyDescent="0.3">
      <c r="A222">
        <v>132875</v>
      </c>
      <c r="B222">
        <v>2</v>
      </c>
      <c r="C222">
        <v>22.1499013</v>
      </c>
      <c r="D222">
        <v>-100.9937793</v>
      </c>
      <c r="E222" s="7" t="s">
        <v>404</v>
      </c>
      <c r="F222" s="7" t="s">
        <v>367</v>
      </c>
      <c r="G222" s="7" t="s">
        <v>365</v>
      </c>
      <c r="H222" s="7" t="s">
        <v>365</v>
      </c>
      <c r="I222" s="7" t="s">
        <v>348</v>
      </c>
      <c r="K222" s="7" t="s">
        <v>185</v>
      </c>
      <c r="L222" s="7">
        <f>LEN(user_ratings[[#This Row],[geoplaces2.PriceDollar]])</f>
        <v>3</v>
      </c>
      <c r="M222" s="7">
        <f>IF(user_ratings[[#This Row],[geoplaces2.zip]],1,0)</f>
        <v>0</v>
      </c>
    </row>
    <row r="223" spans="1:13" x14ac:dyDescent="0.3">
      <c r="A223">
        <v>132572</v>
      </c>
      <c r="B223">
        <v>1</v>
      </c>
      <c r="C223">
        <v>22.1416471</v>
      </c>
      <c r="D223">
        <v>-100.9927118</v>
      </c>
      <c r="E223" s="7" t="s">
        <v>203</v>
      </c>
      <c r="F223" s="7" t="s">
        <v>367</v>
      </c>
      <c r="G223" s="7" t="s">
        <v>365</v>
      </c>
      <c r="H223" s="7" t="s">
        <v>365</v>
      </c>
      <c r="I223" s="7" t="s">
        <v>348</v>
      </c>
      <c r="K223" s="7" t="s">
        <v>160</v>
      </c>
      <c r="L223" s="7">
        <f>LEN(user_ratings[[#This Row],[geoplaces2.PriceDollar]])</f>
        <v>1</v>
      </c>
      <c r="M223" s="7">
        <f>IF(user_ratings[[#This Row],[geoplaces2.zip]],1,0)</f>
        <v>0</v>
      </c>
    </row>
    <row r="224" spans="1:13" x14ac:dyDescent="0.3">
      <c r="A224">
        <v>132572</v>
      </c>
      <c r="B224">
        <v>2</v>
      </c>
      <c r="C224">
        <v>22.1416471</v>
      </c>
      <c r="D224">
        <v>-100.9927118</v>
      </c>
      <c r="E224" s="7" t="s">
        <v>203</v>
      </c>
      <c r="F224" s="7" t="s">
        <v>367</v>
      </c>
      <c r="G224" s="7" t="s">
        <v>365</v>
      </c>
      <c r="H224" s="7" t="s">
        <v>365</v>
      </c>
      <c r="I224" s="7" t="s">
        <v>348</v>
      </c>
      <c r="K224" s="7" t="s">
        <v>160</v>
      </c>
      <c r="L224" s="7">
        <f>LEN(user_ratings[[#This Row],[geoplaces2.PriceDollar]])</f>
        <v>1</v>
      </c>
      <c r="M224" s="7">
        <f>IF(user_ratings[[#This Row],[geoplaces2.zip]],1,0)</f>
        <v>0</v>
      </c>
    </row>
    <row r="225" spans="1:13" x14ac:dyDescent="0.3">
      <c r="A225">
        <v>132572</v>
      </c>
      <c r="B225">
        <v>2</v>
      </c>
      <c r="C225">
        <v>22.1416471</v>
      </c>
      <c r="D225">
        <v>-100.9927118</v>
      </c>
      <c r="E225" s="7" t="s">
        <v>203</v>
      </c>
      <c r="F225" s="7" t="s">
        <v>367</v>
      </c>
      <c r="G225" s="7" t="s">
        <v>365</v>
      </c>
      <c r="H225" s="7" t="s">
        <v>365</v>
      </c>
      <c r="I225" s="7" t="s">
        <v>348</v>
      </c>
      <c r="K225" s="7" t="s">
        <v>160</v>
      </c>
      <c r="L225" s="7">
        <f>LEN(user_ratings[[#This Row],[geoplaces2.PriceDollar]])</f>
        <v>1</v>
      </c>
      <c r="M225" s="7">
        <f>IF(user_ratings[[#This Row],[geoplaces2.zip]],1,0)</f>
        <v>0</v>
      </c>
    </row>
    <row r="226" spans="1:13" x14ac:dyDescent="0.3">
      <c r="A226">
        <v>132572</v>
      </c>
      <c r="B226">
        <v>0</v>
      </c>
      <c r="C226">
        <v>22.1416471</v>
      </c>
      <c r="D226">
        <v>-100.9927118</v>
      </c>
      <c r="E226" s="7" t="s">
        <v>203</v>
      </c>
      <c r="F226" s="7" t="s">
        <v>367</v>
      </c>
      <c r="G226" s="7" t="s">
        <v>365</v>
      </c>
      <c r="H226" s="7" t="s">
        <v>365</v>
      </c>
      <c r="I226" s="7" t="s">
        <v>348</v>
      </c>
      <c r="K226" s="7" t="s">
        <v>160</v>
      </c>
      <c r="L226" s="7">
        <f>LEN(user_ratings[[#This Row],[geoplaces2.PriceDollar]])</f>
        <v>1</v>
      </c>
      <c r="M226" s="7">
        <f>IF(user_ratings[[#This Row],[geoplaces2.zip]],1,0)</f>
        <v>0</v>
      </c>
    </row>
    <row r="227" spans="1:13" x14ac:dyDescent="0.3">
      <c r="A227">
        <v>132572</v>
      </c>
      <c r="B227">
        <v>1</v>
      </c>
      <c r="C227">
        <v>22.1416471</v>
      </c>
      <c r="D227">
        <v>-100.9927118</v>
      </c>
      <c r="E227" s="7" t="s">
        <v>203</v>
      </c>
      <c r="F227" s="7" t="s">
        <v>367</v>
      </c>
      <c r="G227" s="7" t="s">
        <v>365</v>
      </c>
      <c r="H227" s="7" t="s">
        <v>365</v>
      </c>
      <c r="I227" s="7" t="s">
        <v>348</v>
      </c>
      <c r="K227" s="7" t="s">
        <v>160</v>
      </c>
      <c r="L227" s="7">
        <f>LEN(user_ratings[[#This Row],[geoplaces2.PriceDollar]])</f>
        <v>1</v>
      </c>
      <c r="M227" s="7">
        <f>IF(user_ratings[[#This Row],[geoplaces2.zip]],1,0)</f>
        <v>0</v>
      </c>
    </row>
    <row r="228" spans="1:13" x14ac:dyDescent="0.3">
      <c r="A228">
        <v>132572</v>
      </c>
      <c r="B228">
        <v>1</v>
      </c>
      <c r="C228">
        <v>22.1416471</v>
      </c>
      <c r="D228">
        <v>-100.9927118</v>
      </c>
      <c r="E228" s="7" t="s">
        <v>203</v>
      </c>
      <c r="F228" s="7" t="s">
        <v>367</v>
      </c>
      <c r="G228" s="7" t="s">
        <v>365</v>
      </c>
      <c r="H228" s="7" t="s">
        <v>365</v>
      </c>
      <c r="I228" s="7" t="s">
        <v>348</v>
      </c>
      <c r="K228" s="7" t="s">
        <v>160</v>
      </c>
      <c r="L228" s="7">
        <f>LEN(user_ratings[[#This Row],[geoplaces2.PriceDollar]])</f>
        <v>1</v>
      </c>
      <c r="M228" s="7">
        <f>IF(user_ratings[[#This Row],[geoplaces2.zip]],1,0)</f>
        <v>0</v>
      </c>
    </row>
    <row r="229" spans="1:13" x14ac:dyDescent="0.3">
      <c r="A229">
        <v>132572</v>
      </c>
      <c r="B229">
        <v>1</v>
      </c>
      <c r="C229">
        <v>22.1416471</v>
      </c>
      <c r="D229">
        <v>-100.9927118</v>
      </c>
      <c r="E229" s="7" t="s">
        <v>203</v>
      </c>
      <c r="F229" s="7" t="s">
        <v>367</v>
      </c>
      <c r="G229" s="7" t="s">
        <v>365</v>
      </c>
      <c r="H229" s="7" t="s">
        <v>365</v>
      </c>
      <c r="I229" s="7" t="s">
        <v>348</v>
      </c>
      <c r="K229" s="7" t="s">
        <v>160</v>
      </c>
      <c r="L229" s="7">
        <f>LEN(user_ratings[[#This Row],[geoplaces2.PriceDollar]])</f>
        <v>1</v>
      </c>
      <c r="M229" s="7">
        <f>IF(user_ratings[[#This Row],[geoplaces2.zip]],1,0)</f>
        <v>0</v>
      </c>
    </row>
    <row r="230" spans="1:13" x14ac:dyDescent="0.3">
      <c r="A230">
        <v>132572</v>
      </c>
      <c r="B230">
        <v>2</v>
      </c>
      <c r="C230">
        <v>22.1416471</v>
      </c>
      <c r="D230">
        <v>-100.9927118</v>
      </c>
      <c r="E230" s="7" t="s">
        <v>203</v>
      </c>
      <c r="F230" s="7" t="s">
        <v>367</v>
      </c>
      <c r="G230" s="7" t="s">
        <v>365</v>
      </c>
      <c r="H230" s="7" t="s">
        <v>365</v>
      </c>
      <c r="I230" s="7" t="s">
        <v>348</v>
      </c>
      <c r="K230" s="7" t="s">
        <v>160</v>
      </c>
      <c r="L230" s="7">
        <f>LEN(user_ratings[[#This Row],[geoplaces2.PriceDollar]])</f>
        <v>1</v>
      </c>
      <c r="M230" s="7">
        <f>IF(user_ratings[[#This Row],[geoplaces2.zip]],1,0)</f>
        <v>0</v>
      </c>
    </row>
    <row r="231" spans="1:13" x14ac:dyDescent="0.3">
      <c r="A231">
        <v>132572</v>
      </c>
      <c r="B231">
        <v>1</v>
      </c>
      <c r="C231">
        <v>22.1416471</v>
      </c>
      <c r="D231">
        <v>-100.9927118</v>
      </c>
      <c r="E231" s="7" t="s">
        <v>203</v>
      </c>
      <c r="F231" s="7" t="s">
        <v>367</v>
      </c>
      <c r="G231" s="7" t="s">
        <v>365</v>
      </c>
      <c r="H231" s="7" t="s">
        <v>365</v>
      </c>
      <c r="I231" s="7" t="s">
        <v>348</v>
      </c>
      <c r="K231" s="7" t="s">
        <v>160</v>
      </c>
      <c r="L231" s="7">
        <f>LEN(user_ratings[[#This Row],[geoplaces2.PriceDollar]])</f>
        <v>1</v>
      </c>
      <c r="M231" s="7">
        <f>IF(user_ratings[[#This Row],[geoplaces2.zip]],1,0)</f>
        <v>0</v>
      </c>
    </row>
    <row r="232" spans="1:13" x14ac:dyDescent="0.3">
      <c r="A232">
        <v>132572</v>
      </c>
      <c r="B232">
        <v>1</v>
      </c>
      <c r="C232">
        <v>22.1416471</v>
      </c>
      <c r="D232">
        <v>-100.9927118</v>
      </c>
      <c r="E232" s="7" t="s">
        <v>203</v>
      </c>
      <c r="F232" s="7" t="s">
        <v>367</v>
      </c>
      <c r="G232" s="7" t="s">
        <v>365</v>
      </c>
      <c r="H232" s="7" t="s">
        <v>365</v>
      </c>
      <c r="I232" s="7" t="s">
        <v>348</v>
      </c>
      <c r="K232" s="7" t="s">
        <v>160</v>
      </c>
      <c r="L232" s="7">
        <f>LEN(user_ratings[[#This Row],[geoplaces2.PriceDollar]])</f>
        <v>1</v>
      </c>
      <c r="M232" s="7">
        <f>IF(user_ratings[[#This Row],[geoplaces2.zip]],1,0)</f>
        <v>0</v>
      </c>
    </row>
    <row r="233" spans="1:13" x14ac:dyDescent="0.3">
      <c r="A233">
        <v>132572</v>
      </c>
      <c r="B233">
        <v>1</v>
      </c>
      <c r="C233">
        <v>22.1416471</v>
      </c>
      <c r="D233">
        <v>-100.9927118</v>
      </c>
      <c r="E233" s="7" t="s">
        <v>203</v>
      </c>
      <c r="F233" s="7" t="s">
        <v>367</v>
      </c>
      <c r="G233" s="7" t="s">
        <v>365</v>
      </c>
      <c r="H233" s="7" t="s">
        <v>365</v>
      </c>
      <c r="I233" s="7" t="s">
        <v>348</v>
      </c>
      <c r="K233" s="7" t="s">
        <v>160</v>
      </c>
      <c r="L233" s="7">
        <f>LEN(user_ratings[[#This Row],[geoplaces2.PriceDollar]])</f>
        <v>1</v>
      </c>
      <c r="M233" s="7">
        <f>IF(user_ratings[[#This Row],[geoplaces2.zip]],1,0)</f>
        <v>0</v>
      </c>
    </row>
    <row r="234" spans="1:13" x14ac:dyDescent="0.3">
      <c r="A234">
        <v>132572</v>
      </c>
      <c r="B234">
        <v>1</v>
      </c>
      <c r="C234">
        <v>22.1416471</v>
      </c>
      <c r="D234">
        <v>-100.9927118</v>
      </c>
      <c r="E234" s="7" t="s">
        <v>203</v>
      </c>
      <c r="F234" s="7" t="s">
        <v>367</v>
      </c>
      <c r="G234" s="7" t="s">
        <v>365</v>
      </c>
      <c r="H234" s="7" t="s">
        <v>365</v>
      </c>
      <c r="I234" s="7" t="s">
        <v>348</v>
      </c>
      <c r="K234" s="7" t="s">
        <v>160</v>
      </c>
      <c r="L234" s="7">
        <f>LEN(user_ratings[[#This Row],[geoplaces2.PriceDollar]])</f>
        <v>1</v>
      </c>
      <c r="M234" s="7">
        <f>IF(user_ratings[[#This Row],[geoplaces2.zip]],1,0)</f>
        <v>0</v>
      </c>
    </row>
    <row r="235" spans="1:13" x14ac:dyDescent="0.3">
      <c r="A235">
        <v>132572</v>
      </c>
      <c r="B235">
        <v>0</v>
      </c>
      <c r="C235">
        <v>22.1416471</v>
      </c>
      <c r="D235">
        <v>-100.9927118</v>
      </c>
      <c r="E235" s="7" t="s">
        <v>203</v>
      </c>
      <c r="F235" s="7" t="s">
        <v>367</v>
      </c>
      <c r="G235" s="7" t="s">
        <v>365</v>
      </c>
      <c r="H235" s="7" t="s">
        <v>365</v>
      </c>
      <c r="I235" s="7" t="s">
        <v>348</v>
      </c>
      <c r="K235" s="7" t="s">
        <v>160</v>
      </c>
      <c r="L235" s="7">
        <f>LEN(user_ratings[[#This Row],[geoplaces2.PriceDollar]])</f>
        <v>1</v>
      </c>
      <c r="M235" s="7">
        <f>IF(user_ratings[[#This Row],[geoplaces2.zip]],1,0)</f>
        <v>0</v>
      </c>
    </row>
    <row r="236" spans="1:13" x14ac:dyDescent="0.3">
      <c r="A236">
        <v>132572</v>
      </c>
      <c r="B236">
        <v>1</v>
      </c>
      <c r="C236">
        <v>22.1416471</v>
      </c>
      <c r="D236">
        <v>-100.9927118</v>
      </c>
      <c r="E236" s="7" t="s">
        <v>203</v>
      </c>
      <c r="F236" s="7" t="s">
        <v>367</v>
      </c>
      <c r="G236" s="7" t="s">
        <v>365</v>
      </c>
      <c r="H236" s="7" t="s">
        <v>365</v>
      </c>
      <c r="I236" s="7" t="s">
        <v>348</v>
      </c>
      <c r="K236" s="7" t="s">
        <v>160</v>
      </c>
      <c r="L236" s="7">
        <f>LEN(user_ratings[[#This Row],[geoplaces2.PriceDollar]])</f>
        <v>1</v>
      </c>
      <c r="M236" s="7">
        <f>IF(user_ratings[[#This Row],[geoplaces2.zip]],1,0)</f>
        <v>0</v>
      </c>
    </row>
    <row r="237" spans="1:13" x14ac:dyDescent="0.3">
      <c r="A237">
        <v>132572</v>
      </c>
      <c r="B237">
        <v>0</v>
      </c>
      <c r="C237">
        <v>22.1416471</v>
      </c>
      <c r="D237">
        <v>-100.9927118</v>
      </c>
      <c r="E237" s="7" t="s">
        <v>203</v>
      </c>
      <c r="F237" s="7" t="s">
        <v>367</v>
      </c>
      <c r="G237" s="7" t="s">
        <v>365</v>
      </c>
      <c r="H237" s="7" t="s">
        <v>365</v>
      </c>
      <c r="I237" s="7" t="s">
        <v>348</v>
      </c>
      <c r="K237" s="7" t="s">
        <v>160</v>
      </c>
      <c r="L237" s="7">
        <f>LEN(user_ratings[[#This Row],[geoplaces2.PriceDollar]])</f>
        <v>1</v>
      </c>
      <c r="M237" s="7">
        <f>IF(user_ratings[[#This Row],[geoplaces2.zip]],1,0)</f>
        <v>0</v>
      </c>
    </row>
    <row r="238" spans="1:13" x14ac:dyDescent="0.3">
      <c r="A238">
        <v>135075</v>
      </c>
      <c r="B238">
        <v>2</v>
      </c>
      <c r="C238">
        <v>22.139572999999999</v>
      </c>
      <c r="D238">
        <v>-100.991564</v>
      </c>
      <c r="E238" s="7" t="s">
        <v>200</v>
      </c>
      <c r="F238" s="7" t="s">
        <v>405</v>
      </c>
      <c r="G238" s="7" t="s">
        <v>365</v>
      </c>
      <c r="H238" s="7" t="s">
        <v>365</v>
      </c>
      <c r="I238" s="7" t="s">
        <v>348</v>
      </c>
      <c r="J238">
        <v>78269</v>
      </c>
      <c r="K238" s="7" t="s">
        <v>155</v>
      </c>
      <c r="L238" s="7">
        <f>LEN(user_ratings[[#This Row],[geoplaces2.PriceDollar]])</f>
        <v>2</v>
      </c>
      <c r="M238" s="7">
        <f>IF(user_ratings[[#This Row],[geoplaces2.zip]],1,0)</f>
        <v>1</v>
      </c>
    </row>
    <row r="239" spans="1:13" x14ac:dyDescent="0.3">
      <c r="A239">
        <v>135075</v>
      </c>
      <c r="B239">
        <v>2</v>
      </c>
      <c r="C239">
        <v>22.139572999999999</v>
      </c>
      <c r="D239">
        <v>-100.991564</v>
      </c>
      <c r="E239" s="7" t="s">
        <v>200</v>
      </c>
      <c r="F239" s="7" t="s">
        <v>405</v>
      </c>
      <c r="G239" s="7" t="s">
        <v>365</v>
      </c>
      <c r="H239" s="7" t="s">
        <v>365</v>
      </c>
      <c r="I239" s="7" t="s">
        <v>348</v>
      </c>
      <c r="J239">
        <v>78269</v>
      </c>
      <c r="K239" s="7" t="s">
        <v>155</v>
      </c>
      <c r="L239" s="7">
        <f>LEN(user_ratings[[#This Row],[geoplaces2.PriceDollar]])</f>
        <v>2</v>
      </c>
      <c r="M239" s="7">
        <f>IF(user_ratings[[#This Row],[geoplaces2.zip]],1,0)</f>
        <v>1</v>
      </c>
    </row>
    <row r="240" spans="1:13" x14ac:dyDescent="0.3">
      <c r="A240">
        <v>135075</v>
      </c>
      <c r="B240">
        <v>2</v>
      </c>
      <c r="C240">
        <v>22.139572999999999</v>
      </c>
      <c r="D240">
        <v>-100.991564</v>
      </c>
      <c r="E240" s="7" t="s">
        <v>200</v>
      </c>
      <c r="F240" s="7" t="s">
        <v>405</v>
      </c>
      <c r="G240" s="7" t="s">
        <v>365</v>
      </c>
      <c r="H240" s="7" t="s">
        <v>365</v>
      </c>
      <c r="I240" s="7" t="s">
        <v>348</v>
      </c>
      <c r="J240">
        <v>78269</v>
      </c>
      <c r="K240" s="7" t="s">
        <v>155</v>
      </c>
      <c r="L240" s="7">
        <f>LEN(user_ratings[[#This Row],[geoplaces2.PriceDollar]])</f>
        <v>2</v>
      </c>
      <c r="M240" s="7">
        <f>IF(user_ratings[[#This Row],[geoplaces2.zip]],1,0)</f>
        <v>1</v>
      </c>
    </row>
    <row r="241" spans="1:13" x14ac:dyDescent="0.3">
      <c r="A241">
        <v>135075</v>
      </c>
      <c r="B241">
        <v>2</v>
      </c>
      <c r="C241">
        <v>22.139572999999999</v>
      </c>
      <c r="D241">
        <v>-100.991564</v>
      </c>
      <c r="E241" s="7" t="s">
        <v>200</v>
      </c>
      <c r="F241" s="7" t="s">
        <v>405</v>
      </c>
      <c r="G241" s="7" t="s">
        <v>365</v>
      </c>
      <c r="H241" s="7" t="s">
        <v>365</v>
      </c>
      <c r="I241" s="7" t="s">
        <v>348</v>
      </c>
      <c r="J241">
        <v>78269</v>
      </c>
      <c r="K241" s="7" t="s">
        <v>155</v>
      </c>
      <c r="L241" s="7">
        <f>LEN(user_ratings[[#This Row],[geoplaces2.PriceDollar]])</f>
        <v>2</v>
      </c>
      <c r="M241" s="7">
        <f>IF(user_ratings[[#This Row],[geoplaces2.zip]],1,0)</f>
        <v>1</v>
      </c>
    </row>
    <row r="242" spans="1:13" x14ac:dyDescent="0.3">
      <c r="A242">
        <v>135075</v>
      </c>
      <c r="B242">
        <v>2</v>
      </c>
      <c r="C242">
        <v>22.139572999999999</v>
      </c>
      <c r="D242">
        <v>-100.991564</v>
      </c>
      <c r="E242" s="7" t="s">
        <v>200</v>
      </c>
      <c r="F242" s="7" t="s">
        <v>405</v>
      </c>
      <c r="G242" s="7" t="s">
        <v>365</v>
      </c>
      <c r="H242" s="7" t="s">
        <v>365</v>
      </c>
      <c r="I242" s="7" t="s">
        <v>348</v>
      </c>
      <c r="J242">
        <v>78269</v>
      </c>
      <c r="K242" s="7" t="s">
        <v>155</v>
      </c>
      <c r="L242" s="7">
        <f>LEN(user_ratings[[#This Row],[geoplaces2.PriceDollar]])</f>
        <v>2</v>
      </c>
      <c r="M242" s="7">
        <f>IF(user_ratings[[#This Row],[geoplaces2.zip]],1,0)</f>
        <v>1</v>
      </c>
    </row>
    <row r="243" spans="1:13" x14ac:dyDescent="0.3">
      <c r="A243">
        <v>135075</v>
      </c>
      <c r="B243">
        <v>2</v>
      </c>
      <c r="C243">
        <v>22.139572999999999</v>
      </c>
      <c r="D243">
        <v>-100.991564</v>
      </c>
      <c r="E243" s="7" t="s">
        <v>200</v>
      </c>
      <c r="F243" s="7" t="s">
        <v>405</v>
      </c>
      <c r="G243" s="7" t="s">
        <v>365</v>
      </c>
      <c r="H243" s="7" t="s">
        <v>365</v>
      </c>
      <c r="I243" s="7" t="s">
        <v>348</v>
      </c>
      <c r="J243">
        <v>78269</v>
      </c>
      <c r="K243" s="7" t="s">
        <v>155</v>
      </c>
      <c r="L243" s="7">
        <f>LEN(user_ratings[[#This Row],[geoplaces2.PriceDollar]])</f>
        <v>2</v>
      </c>
      <c r="M243" s="7">
        <f>IF(user_ratings[[#This Row],[geoplaces2.zip]],1,0)</f>
        <v>1</v>
      </c>
    </row>
    <row r="244" spans="1:13" x14ac:dyDescent="0.3">
      <c r="A244">
        <v>135075</v>
      </c>
      <c r="B244">
        <v>2</v>
      </c>
      <c r="C244">
        <v>22.139572999999999</v>
      </c>
      <c r="D244">
        <v>-100.991564</v>
      </c>
      <c r="E244" s="7" t="s">
        <v>200</v>
      </c>
      <c r="F244" s="7" t="s">
        <v>405</v>
      </c>
      <c r="G244" s="7" t="s">
        <v>365</v>
      </c>
      <c r="H244" s="7" t="s">
        <v>365</v>
      </c>
      <c r="I244" s="7" t="s">
        <v>348</v>
      </c>
      <c r="J244">
        <v>78269</v>
      </c>
      <c r="K244" s="7" t="s">
        <v>155</v>
      </c>
      <c r="L244" s="7">
        <f>LEN(user_ratings[[#This Row],[geoplaces2.PriceDollar]])</f>
        <v>2</v>
      </c>
      <c r="M244" s="7">
        <f>IF(user_ratings[[#This Row],[geoplaces2.zip]],1,0)</f>
        <v>1</v>
      </c>
    </row>
    <row r="245" spans="1:13" x14ac:dyDescent="0.3">
      <c r="A245">
        <v>135075</v>
      </c>
      <c r="B245">
        <v>2</v>
      </c>
      <c r="C245">
        <v>22.139572999999999</v>
      </c>
      <c r="D245">
        <v>-100.991564</v>
      </c>
      <c r="E245" s="7" t="s">
        <v>200</v>
      </c>
      <c r="F245" s="7" t="s">
        <v>405</v>
      </c>
      <c r="G245" s="7" t="s">
        <v>365</v>
      </c>
      <c r="H245" s="7" t="s">
        <v>365</v>
      </c>
      <c r="I245" s="7" t="s">
        <v>348</v>
      </c>
      <c r="J245">
        <v>78269</v>
      </c>
      <c r="K245" s="7" t="s">
        <v>155</v>
      </c>
      <c r="L245" s="7">
        <f>LEN(user_ratings[[#This Row],[geoplaces2.PriceDollar]])</f>
        <v>2</v>
      </c>
      <c r="M245" s="7">
        <f>IF(user_ratings[[#This Row],[geoplaces2.zip]],1,0)</f>
        <v>1</v>
      </c>
    </row>
    <row r="246" spans="1:13" x14ac:dyDescent="0.3">
      <c r="A246">
        <v>135075</v>
      </c>
      <c r="B246">
        <v>2</v>
      </c>
      <c r="C246">
        <v>22.139572999999999</v>
      </c>
      <c r="D246">
        <v>-100.991564</v>
      </c>
      <c r="E246" s="7" t="s">
        <v>200</v>
      </c>
      <c r="F246" s="7" t="s">
        <v>405</v>
      </c>
      <c r="G246" s="7" t="s">
        <v>365</v>
      </c>
      <c r="H246" s="7" t="s">
        <v>365</v>
      </c>
      <c r="I246" s="7" t="s">
        <v>348</v>
      </c>
      <c r="J246">
        <v>78269</v>
      </c>
      <c r="K246" s="7" t="s">
        <v>155</v>
      </c>
      <c r="L246" s="7">
        <f>LEN(user_ratings[[#This Row],[geoplaces2.PriceDollar]])</f>
        <v>2</v>
      </c>
      <c r="M246" s="7">
        <f>IF(user_ratings[[#This Row],[geoplaces2.zip]],1,0)</f>
        <v>1</v>
      </c>
    </row>
    <row r="247" spans="1:13" x14ac:dyDescent="0.3">
      <c r="A247">
        <v>135075</v>
      </c>
      <c r="B247">
        <v>2</v>
      </c>
      <c r="C247">
        <v>22.139572999999999</v>
      </c>
      <c r="D247">
        <v>-100.991564</v>
      </c>
      <c r="E247" s="7" t="s">
        <v>200</v>
      </c>
      <c r="F247" s="7" t="s">
        <v>405</v>
      </c>
      <c r="G247" s="7" t="s">
        <v>365</v>
      </c>
      <c r="H247" s="7" t="s">
        <v>365</v>
      </c>
      <c r="I247" s="7" t="s">
        <v>348</v>
      </c>
      <c r="J247">
        <v>78269</v>
      </c>
      <c r="K247" s="7" t="s">
        <v>155</v>
      </c>
      <c r="L247" s="7">
        <f>LEN(user_ratings[[#This Row],[geoplaces2.PriceDollar]])</f>
        <v>2</v>
      </c>
      <c r="M247" s="7">
        <f>IF(user_ratings[[#This Row],[geoplaces2.zip]],1,0)</f>
        <v>1</v>
      </c>
    </row>
    <row r="248" spans="1:13" x14ac:dyDescent="0.3">
      <c r="A248">
        <v>135075</v>
      </c>
      <c r="B248">
        <v>0</v>
      </c>
      <c r="C248">
        <v>22.139572999999999</v>
      </c>
      <c r="D248">
        <v>-100.991564</v>
      </c>
      <c r="E248" s="7" t="s">
        <v>200</v>
      </c>
      <c r="F248" s="7" t="s">
        <v>405</v>
      </c>
      <c r="G248" s="7" t="s">
        <v>365</v>
      </c>
      <c r="H248" s="7" t="s">
        <v>365</v>
      </c>
      <c r="I248" s="7" t="s">
        <v>348</v>
      </c>
      <c r="J248">
        <v>78269</v>
      </c>
      <c r="K248" s="7" t="s">
        <v>155</v>
      </c>
      <c r="L248" s="7">
        <f>LEN(user_ratings[[#This Row],[geoplaces2.PriceDollar]])</f>
        <v>2</v>
      </c>
      <c r="M248" s="7">
        <f>IF(user_ratings[[#This Row],[geoplaces2.zip]],1,0)</f>
        <v>1</v>
      </c>
    </row>
    <row r="249" spans="1:13" x14ac:dyDescent="0.3">
      <c r="A249">
        <v>135075</v>
      </c>
      <c r="B249">
        <v>1</v>
      </c>
      <c r="C249">
        <v>22.139572999999999</v>
      </c>
      <c r="D249">
        <v>-100.991564</v>
      </c>
      <c r="E249" s="7" t="s">
        <v>200</v>
      </c>
      <c r="F249" s="7" t="s">
        <v>405</v>
      </c>
      <c r="G249" s="7" t="s">
        <v>365</v>
      </c>
      <c r="H249" s="7" t="s">
        <v>365</v>
      </c>
      <c r="I249" s="7" t="s">
        <v>348</v>
      </c>
      <c r="J249">
        <v>78269</v>
      </c>
      <c r="K249" s="7" t="s">
        <v>155</v>
      </c>
      <c r="L249" s="7">
        <f>LEN(user_ratings[[#This Row],[geoplaces2.PriceDollar]])</f>
        <v>2</v>
      </c>
      <c r="M249" s="7">
        <f>IF(user_ratings[[#This Row],[geoplaces2.zip]],1,0)</f>
        <v>1</v>
      </c>
    </row>
    <row r="250" spans="1:13" x14ac:dyDescent="0.3">
      <c r="A250">
        <v>135075</v>
      </c>
      <c r="B250">
        <v>1</v>
      </c>
      <c r="C250">
        <v>22.139572999999999</v>
      </c>
      <c r="D250">
        <v>-100.991564</v>
      </c>
      <c r="E250" s="7" t="s">
        <v>200</v>
      </c>
      <c r="F250" s="7" t="s">
        <v>405</v>
      </c>
      <c r="G250" s="7" t="s">
        <v>365</v>
      </c>
      <c r="H250" s="7" t="s">
        <v>365</v>
      </c>
      <c r="I250" s="7" t="s">
        <v>348</v>
      </c>
      <c r="J250">
        <v>78269</v>
      </c>
      <c r="K250" s="7" t="s">
        <v>155</v>
      </c>
      <c r="L250" s="7">
        <f>LEN(user_ratings[[#This Row],[geoplaces2.PriceDollar]])</f>
        <v>2</v>
      </c>
      <c r="M250" s="7">
        <f>IF(user_ratings[[#This Row],[geoplaces2.zip]],1,0)</f>
        <v>1</v>
      </c>
    </row>
    <row r="251" spans="1:13" x14ac:dyDescent="0.3">
      <c r="A251">
        <v>132754</v>
      </c>
      <c r="B251">
        <v>2</v>
      </c>
      <c r="C251">
        <v>22.147737899999999</v>
      </c>
      <c r="D251">
        <v>-100.9906163</v>
      </c>
      <c r="E251" s="7" t="s">
        <v>223</v>
      </c>
      <c r="F251" s="7" t="s">
        <v>406</v>
      </c>
      <c r="G251" s="7" t="s">
        <v>365</v>
      </c>
      <c r="H251" s="7" t="s">
        <v>365</v>
      </c>
      <c r="I251" s="7" t="s">
        <v>348</v>
      </c>
      <c r="K251" s="7" t="s">
        <v>155</v>
      </c>
      <c r="L251" s="7">
        <f>LEN(user_ratings[[#This Row],[geoplaces2.PriceDollar]])</f>
        <v>2</v>
      </c>
      <c r="M251" s="7">
        <f>IF(user_ratings[[#This Row],[geoplaces2.zip]],1,0)</f>
        <v>0</v>
      </c>
    </row>
    <row r="252" spans="1:13" x14ac:dyDescent="0.3">
      <c r="A252">
        <v>132754</v>
      </c>
      <c r="B252">
        <v>1</v>
      </c>
      <c r="C252">
        <v>22.147737899999999</v>
      </c>
      <c r="D252">
        <v>-100.9906163</v>
      </c>
      <c r="E252" s="7" t="s">
        <v>223</v>
      </c>
      <c r="F252" s="7" t="s">
        <v>406</v>
      </c>
      <c r="G252" s="7" t="s">
        <v>365</v>
      </c>
      <c r="H252" s="7" t="s">
        <v>365</v>
      </c>
      <c r="I252" s="7" t="s">
        <v>348</v>
      </c>
      <c r="K252" s="7" t="s">
        <v>155</v>
      </c>
      <c r="L252" s="7">
        <f>LEN(user_ratings[[#This Row],[geoplaces2.PriceDollar]])</f>
        <v>2</v>
      </c>
      <c r="M252" s="7">
        <f>IF(user_ratings[[#This Row],[geoplaces2.zip]],1,0)</f>
        <v>0</v>
      </c>
    </row>
    <row r="253" spans="1:13" x14ac:dyDescent="0.3">
      <c r="A253">
        <v>132754</v>
      </c>
      <c r="B253">
        <v>2</v>
      </c>
      <c r="C253">
        <v>22.147737899999999</v>
      </c>
      <c r="D253">
        <v>-100.9906163</v>
      </c>
      <c r="E253" s="7" t="s">
        <v>223</v>
      </c>
      <c r="F253" s="7" t="s">
        <v>406</v>
      </c>
      <c r="G253" s="7" t="s">
        <v>365</v>
      </c>
      <c r="H253" s="7" t="s">
        <v>365</v>
      </c>
      <c r="I253" s="7" t="s">
        <v>348</v>
      </c>
      <c r="K253" s="7" t="s">
        <v>155</v>
      </c>
      <c r="L253" s="7">
        <f>LEN(user_ratings[[#This Row],[geoplaces2.PriceDollar]])</f>
        <v>2</v>
      </c>
      <c r="M253" s="7">
        <f>IF(user_ratings[[#This Row],[geoplaces2.zip]],1,0)</f>
        <v>0</v>
      </c>
    </row>
    <row r="254" spans="1:13" x14ac:dyDescent="0.3">
      <c r="A254">
        <v>132754</v>
      </c>
      <c r="B254">
        <v>2</v>
      </c>
      <c r="C254">
        <v>22.147737899999999</v>
      </c>
      <c r="D254">
        <v>-100.9906163</v>
      </c>
      <c r="E254" s="7" t="s">
        <v>223</v>
      </c>
      <c r="F254" s="7" t="s">
        <v>406</v>
      </c>
      <c r="G254" s="7" t="s">
        <v>365</v>
      </c>
      <c r="H254" s="7" t="s">
        <v>365</v>
      </c>
      <c r="I254" s="7" t="s">
        <v>348</v>
      </c>
      <c r="K254" s="7" t="s">
        <v>155</v>
      </c>
      <c r="L254" s="7">
        <f>LEN(user_ratings[[#This Row],[geoplaces2.PriceDollar]])</f>
        <v>2</v>
      </c>
      <c r="M254" s="7">
        <f>IF(user_ratings[[#This Row],[geoplaces2.zip]],1,0)</f>
        <v>0</v>
      </c>
    </row>
    <row r="255" spans="1:13" x14ac:dyDescent="0.3">
      <c r="A255">
        <v>132754</v>
      </c>
      <c r="B255">
        <v>2</v>
      </c>
      <c r="C255">
        <v>22.147737899999999</v>
      </c>
      <c r="D255">
        <v>-100.9906163</v>
      </c>
      <c r="E255" s="7" t="s">
        <v>223</v>
      </c>
      <c r="F255" s="7" t="s">
        <v>406</v>
      </c>
      <c r="G255" s="7" t="s">
        <v>365</v>
      </c>
      <c r="H255" s="7" t="s">
        <v>365</v>
      </c>
      <c r="I255" s="7" t="s">
        <v>348</v>
      </c>
      <c r="K255" s="7" t="s">
        <v>155</v>
      </c>
      <c r="L255" s="7">
        <f>LEN(user_ratings[[#This Row],[geoplaces2.PriceDollar]])</f>
        <v>2</v>
      </c>
      <c r="M255" s="7">
        <f>IF(user_ratings[[#This Row],[geoplaces2.zip]],1,0)</f>
        <v>0</v>
      </c>
    </row>
    <row r="256" spans="1:13" x14ac:dyDescent="0.3">
      <c r="A256">
        <v>132754</v>
      </c>
      <c r="B256">
        <v>1</v>
      </c>
      <c r="C256">
        <v>22.147737899999999</v>
      </c>
      <c r="D256">
        <v>-100.9906163</v>
      </c>
      <c r="E256" s="7" t="s">
        <v>223</v>
      </c>
      <c r="F256" s="7" t="s">
        <v>406</v>
      </c>
      <c r="G256" s="7" t="s">
        <v>365</v>
      </c>
      <c r="H256" s="7" t="s">
        <v>365</v>
      </c>
      <c r="I256" s="7" t="s">
        <v>348</v>
      </c>
      <c r="K256" s="7" t="s">
        <v>155</v>
      </c>
      <c r="L256" s="7">
        <f>LEN(user_ratings[[#This Row],[geoplaces2.PriceDollar]])</f>
        <v>2</v>
      </c>
      <c r="M256" s="7">
        <f>IF(user_ratings[[#This Row],[geoplaces2.zip]],1,0)</f>
        <v>0</v>
      </c>
    </row>
    <row r="257" spans="1:13" x14ac:dyDescent="0.3">
      <c r="A257">
        <v>132754</v>
      </c>
      <c r="B257">
        <v>2</v>
      </c>
      <c r="C257">
        <v>22.147737899999999</v>
      </c>
      <c r="D257">
        <v>-100.9906163</v>
      </c>
      <c r="E257" s="7" t="s">
        <v>223</v>
      </c>
      <c r="F257" s="7" t="s">
        <v>406</v>
      </c>
      <c r="G257" s="7" t="s">
        <v>365</v>
      </c>
      <c r="H257" s="7" t="s">
        <v>365</v>
      </c>
      <c r="I257" s="7" t="s">
        <v>348</v>
      </c>
      <c r="K257" s="7" t="s">
        <v>155</v>
      </c>
      <c r="L257" s="7">
        <f>LEN(user_ratings[[#This Row],[geoplaces2.PriceDollar]])</f>
        <v>2</v>
      </c>
      <c r="M257" s="7">
        <f>IF(user_ratings[[#This Row],[geoplaces2.zip]],1,0)</f>
        <v>0</v>
      </c>
    </row>
    <row r="258" spans="1:13" x14ac:dyDescent="0.3">
      <c r="A258">
        <v>132754</v>
      </c>
      <c r="B258">
        <v>1</v>
      </c>
      <c r="C258">
        <v>22.147737899999999</v>
      </c>
      <c r="D258">
        <v>-100.9906163</v>
      </c>
      <c r="E258" s="7" t="s">
        <v>223</v>
      </c>
      <c r="F258" s="7" t="s">
        <v>406</v>
      </c>
      <c r="G258" s="7" t="s">
        <v>365</v>
      </c>
      <c r="H258" s="7" t="s">
        <v>365</v>
      </c>
      <c r="I258" s="7" t="s">
        <v>348</v>
      </c>
      <c r="K258" s="7" t="s">
        <v>155</v>
      </c>
      <c r="L258" s="7">
        <f>LEN(user_ratings[[#This Row],[geoplaces2.PriceDollar]])</f>
        <v>2</v>
      </c>
      <c r="M258" s="7">
        <f>IF(user_ratings[[#This Row],[geoplaces2.zip]],1,0)</f>
        <v>0</v>
      </c>
    </row>
    <row r="259" spans="1:13" x14ac:dyDescent="0.3">
      <c r="A259">
        <v>132754</v>
      </c>
      <c r="B259">
        <v>0</v>
      </c>
      <c r="C259">
        <v>22.147737899999999</v>
      </c>
      <c r="D259">
        <v>-100.9906163</v>
      </c>
      <c r="E259" s="7" t="s">
        <v>223</v>
      </c>
      <c r="F259" s="7" t="s">
        <v>406</v>
      </c>
      <c r="G259" s="7" t="s">
        <v>365</v>
      </c>
      <c r="H259" s="7" t="s">
        <v>365</v>
      </c>
      <c r="I259" s="7" t="s">
        <v>348</v>
      </c>
      <c r="K259" s="7" t="s">
        <v>155</v>
      </c>
      <c r="L259" s="7">
        <f>LEN(user_ratings[[#This Row],[geoplaces2.PriceDollar]])</f>
        <v>2</v>
      </c>
      <c r="M259" s="7">
        <f>IF(user_ratings[[#This Row],[geoplaces2.zip]],1,0)</f>
        <v>0</v>
      </c>
    </row>
    <row r="260" spans="1:13" x14ac:dyDescent="0.3">
      <c r="A260">
        <v>132754</v>
      </c>
      <c r="B260">
        <v>0</v>
      </c>
      <c r="C260">
        <v>22.147737899999999</v>
      </c>
      <c r="D260">
        <v>-100.9906163</v>
      </c>
      <c r="E260" s="7" t="s">
        <v>223</v>
      </c>
      <c r="F260" s="7" t="s">
        <v>406</v>
      </c>
      <c r="G260" s="7" t="s">
        <v>365</v>
      </c>
      <c r="H260" s="7" t="s">
        <v>365</v>
      </c>
      <c r="I260" s="7" t="s">
        <v>348</v>
      </c>
      <c r="K260" s="7" t="s">
        <v>155</v>
      </c>
      <c r="L260" s="7">
        <f>LEN(user_ratings[[#This Row],[geoplaces2.PriceDollar]])</f>
        <v>2</v>
      </c>
      <c r="M260" s="7">
        <f>IF(user_ratings[[#This Row],[geoplaces2.zip]],1,0)</f>
        <v>0</v>
      </c>
    </row>
    <row r="261" spans="1:13" x14ac:dyDescent="0.3">
      <c r="A261">
        <v>132754</v>
      </c>
      <c r="B261">
        <v>2</v>
      </c>
      <c r="C261">
        <v>22.147737899999999</v>
      </c>
      <c r="D261">
        <v>-100.9906163</v>
      </c>
      <c r="E261" s="7" t="s">
        <v>223</v>
      </c>
      <c r="F261" s="7" t="s">
        <v>406</v>
      </c>
      <c r="G261" s="7" t="s">
        <v>365</v>
      </c>
      <c r="H261" s="7" t="s">
        <v>365</v>
      </c>
      <c r="I261" s="7" t="s">
        <v>348</v>
      </c>
      <c r="K261" s="7" t="s">
        <v>155</v>
      </c>
      <c r="L261" s="7">
        <f>LEN(user_ratings[[#This Row],[geoplaces2.PriceDollar]])</f>
        <v>2</v>
      </c>
      <c r="M261" s="7">
        <f>IF(user_ratings[[#This Row],[geoplaces2.zip]],1,0)</f>
        <v>0</v>
      </c>
    </row>
    <row r="262" spans="1:13" x14ac:dyDescent="0.3">
      <c r="A262">
        <v>132754</v>
      </c>
      <c r="B262">
        <v>2</v>
      </c>
      <c r="C262">
        <v>22.147737899999999</v>
      </c>
      <c r="D262">
        <v>-100.9906163</v>
      </c>
      <c r="E262" s="7" t="s">
        <v>223</v>
      </c>
      <c r="F262" s="7" t="s">
        <v>406</v>
      </c>
      <c r="G262" s="7" t="s">
        <v>365</v>
      </c>
      <c r="H262" s="7" t="s">
        <v>365</v>
      </c>
      <c r="I262" s="7" t="s">
        <v>348</v>
      </c>
      <c r="K262" s="7" t="s">
        <v>155</v>
      </c>
      <c r="L262" s="7">
        <f>LEN(user_ratings[[#This Row],[geoplaces2.PriceDollar]])</f>
        <v>2</v>
      </c>
      <c r="M262" s="7">
        <f>IF(user_ratings[[#This Row],[geoplaces2.zip]],1,0)</f>
        <v>0</v>
      </c>
    </row>
    <row r="263" spans="1:13" x14ac:dyDescent="0.3">
      <c r="A263">
        <v>132754</v>
      </c>
      <c r="B263">
        <v>2</v>
      </c>
      <c r="C263">
        <v>22.147737899999999</v>
      </c>
      <c r="D263">
        <v>-100.9906163</v>
      </c>
      <c r="E263" s="7" t="s">
        <v>223</v>
      </c>
      <c r="F263" s="7" t="s">
        <v>406</v>
      </c>
      <c r="G263" s="7" t="s">
        <v>365</v>
      </c>
      <c r="H263" s="7" t="s">
        <v>365</v>
      </c>
      <c r="I263" s="7" t="s">
        <v>348</v>
      </c>
      <c r="K263" s="7" t="s">
        <v>155</v>
      </c>
      <c r="L263" s="7">
        <f>LEN(user_ratings[[#This Row],[geoplaces2.PriceDollar]])</f>
        <v>2</v>
      </c>
      <c r="M263" s="7">
        <f>IF(user_ratings[[#This Row],[geoplaces2.zip]],1,0)</f>
        <v>0</v>
      </c>
    </row>
    <row r="264" spans="1:13" x14ac:dyDescent="0.3">
      <c r="A264">
        <v>135059</v>
      </c>
      <c r="B264">
        <v>2</v>
      </c>
      <c r="C264">
        <v>22.145108</v>
      </c>
      <c r="D264">
        <v>-100.989547</v>
      </c>
      <c r="E264" s="7" t="s">
        <v>407</v>
      </c>
      <c r="F264" s="7" t="s">
        <v>408</v>
      </c>
      <c r="G264" s="7" t="s">
        <v>365</v>
      </c>
      <c r="H264" s="7" t="s">
        <v>365</v>
      </c>
      <c r="I264" s="7" t="s">
        <v>348</v>
      </c>
      <c r="J264">
        <v>78250</v>
      </c>
      <c r="K264" s="7" t="s">
        <v>155</v>
      </c>
      <c r="L264" s="7">
        <f>LEN(user_ratings[[#This Row],[geoplaces2.PriceDollar]])</f>
        <v>2</v>
      </c>
      <c r="M264" s="7">
        <f>IF(user_ratings[[#This Row],[geoplaces2.zip]],1,0)</f>
        <v>1</v>
      </c>
    </row>
    <row r="265" spans="1:13" x14ac:dyDescent="0.3">
      <c r="A265">
        <v>135059</v>
      </c>
      <c r="B265">
        <v>0</v>
      </c>
      <c r="C265">
        <v>22.145108</v>
      </c>
      <c r="D265">
        <v>-100.989547</v>
      </c>
      <c r="E265" s="7" t="s">
        <v>407</v>
      </c>
      <c r="F265" s="7" t="s">
        <v>408</v>
      </c>
      <c r="G265" s="7" t="s">
        <v>365</v>
      </c>
      <c r="H265" s="7" t="s">
        <v>365</v>
      </c>
      <c r="I265" s="7" t="s">
        <v>348</v>
      </c>
      <c r="J265">
        <v>78250</v>
      </c>
      <c r="K265" s="7" t="s">
        <v>155</v>
      </c>
      <c r="L265" s="7">
        <f>LEN(user_ratings[[#This Row],[geoplaces2.PriceDollar]])</f>
        <v>2</v>
      </c>
      <c r="M265" s="7">
        <f>IF(user_ratings[[#This Row],[geoplaces2.zip]],1,0)</f>
        <v>1</v>
      </c>
    </row>
    <row r="266" spans="1:13" x14ac:dyDescent="0.3">
      <c r="A266">
        <v>135059</v>
      </c>
      <c r="B266">
        <v>2</v>
      </c>
      <c r="C266">
        <v>22.145108</v>
      </c>
      <c r="D266">
        <v>-100.989547</v>
      </c>
      <c r="E266" s="7" t="s">
        <v>407</v>
      </c>
      <c r="F266" s="7" t="s">
        <v>408</v>
      </c>
      <c r="G266" s="7" t="s">
        <v>365</v>
      </c>
      <c r="H266" s="7" t="s">
        <v>365</v>
      </c>
      <c r="I266" s="7" t="s">
        <v>348</v>
      </c>
      <c r="J266">
        <v>78250</v>
      </c>
      <c r="K266" s="7" t="s">
        <v>155</v>
      </c>
      <c r="L266" s="7">
        <f>LEN(user_ratings[[#This Row],[geoplaces2.PriceDollar]])</f>
        <v>2</v>
      </c>
      <c r="M266" s="7">
        <f>IF(user_ratings[[#This Row],[geoplaces2.zip]],1,0)</f>
        <v>1</v>
      </c>
    </row>
    <row r="267" spans="1:13" x14ac:dyDescent="0.3">
      <c r="A267">
        <v>135059</v>
      </c>
      <c r="B267">
        <v>2</v>
      </c>
      <c r="C267">
        <v>22.145108</v>
      </c>
      <c r="D267">
        <v>-100.989547</v>
      </c>
      <c r="E267" s="7" t="s">
        <v>407</v>
      </c>
      <c r="F267" s="7" t="s">
        <v>408</v>
      </c>
      <c r="G267" s="7" t="s">
        <v>365</v>
      </c>
      <c r="H267" s="7" t="s">
        <v>365</v>
      </c>
      <c r="I267" s="7" t="s">
        <v>348</v>
      </c>
      <c r="J267">
        <v>78250</v>
      </c>
      <c r="K267" s="7" t="s">
        <v>155</v>
      </c>
      <c r="L267" s="7">
        <f>LEN(user_ratings[[#This Row],[geoplaces2.PriceDollar]])</f>
        <v>2</v>
      </c>
      <c r="M267" s="7">
        <f>IF(user_ratings[[#This Row],[geoplaces2.zip]],1,0)</f>
        <v>1</v>
      </c>
    </row>
    <row r="268" spans="1:13" x14ac:dyDescent="0.3">
      <c r="A268">
        <v>135059</v>
      </c>
      <c r="B268">
        <v>2</v>
      </c>
      <c r="C268">
        <v>22.145108</v>
      </c>
      <c r="D268">
        <v>-100.989547</v>
      </c>
      <c r="E268" s="7" t="s">
        <v>407</v>
      </c>
      <c r="F268" s="7" t="s">
        <v>408</v>
      </c>
      <c r="G268" s="7" t="s">
        <v>365</v>
      </c>
      <c r="H268" s="7" t="s">
        <v>365</v>
      </c>
      <c r="I268" s="7" t="s">
        <v>348</v>
      </c>
      <c r="J268">
        <v>78250</v>
      </c>
      <c r="K268" s="7" t="s">
        <v>155</v>
      </c>
      <c r="L268" s="7">
        <f>LEN(user_ratings[[#This Row],[geoplaces2.PriceDollar]])</f>
        <v>2</v>
      </c>
      <c r="M268" s="7">
        <f>IF(user_ratings[[#This Row],[geoplaces2.zip]],1,0)</f>
        <v>1</v>
      </c>
    </row>
    <row r="269" spans="1:13" x14ac:dyDescent="0.3">
      <c r="A269">
        <v>135059</v>
      </c>
      <c r="B269">
        <v>2</v>
      </c>
      <c r="C269">
        <v>22.145108</v>
      </c>
      <c r="D269">
        <v>-100.989547</v>
      </c>
      <c r="E269" s="7" t="s">
        <v>407</v>
      </c>
      <c r="F269" s="7" t="s">
        <v>408</v>
      </c>
      <c r="G269" s="7" t="s">
        <v>365</v>
      </c>
      <c r="H269" s="7" t="s">
        <v>365</v>
      </c>
      <c r="I269" s="7" t="s">
        <v>348</v>
      </c>
      <c r="J269">
        <v>78250</v>
      </c>
      <c r="K269" s="7" t="s">
        <v>155</v>
      </c>
      <c r="L269" s="7">
        <f>LEN(user_ratings[[#This Row],[geoplaces2.PriceDollar]])</f>
        <v>2</v>
      </c>
      <c r="M269" s="7">
        <f>IF(user_ratings[[#This Row],[geoplaces2.zip]],1,0)</f>
        <v>1</v>
      </c>
    </row>
    <row r="270" spans="1:13" x14ac:dyDescent="0.3">
      <c r="A270">
        <v>135059</v>
      </c>
      <c r="B270">
        <v>2</v>
      </c>
      <c r="C270">
        <v>22.145108</v>
      </c>
      <c r="D270">
        <v>-100.989547</v>
      </c>
      <c r="E270" s="7" t="s">
        <v>407</v>
      </c>
      <c r="F270" s="7" t="s">
        <v>408</v>
      </c>
      <c r="G270" s="7" t="s">
        <v>365</v>
      </c>
      <c r="H270" s="7" t="s">
        <v>365</v>
      </c>
      <c r="I270" s="7" t="s">
        <v>348</v>
      </c>
      <c r="J270">
        <v>78250</v>
      </c>
      <c r="K270" s="7" t="s">
        <v>155</v>
      </c>
      <c r="L270" s="7">
        <f>LEN(user_ratings[[#This Row],[geoplaces2.PriceDollar]])</f>
        <v>2</v>
      </c>
      <c r="M270" s="7">
        <f>IF(user_ratings[[#This Row],[geoplaces2.zip]],1,0)</f>
        <v>1</v>
      </c>
    </row>
    <row r="271" spans="1:13" x14ac:dyDescent="0.3">
      <c r="A271">
        <v>135059</v>
      </c>
      <c r="B271">
        <v>1</v>
      </c>
      <c r="C271">
        <v>22.145108</v>
      </c>
      <c r="D271">
        <v>-100.989547</v>
      </c>
      <c r="E271" s="7" t="s">
        <v>407</v>
      </c>
      <c r="F271" s="7" t="s">
        <v>408</v>
      </c>
      <c r="G271" s="7" t="s">
        <v>365</v>
      </c>
      <c r="H271" s="7" t="s">
        <v>365</v>
      </c>
      <c r="I271" s="7" t="s">
        <v>348</v>
      </c>
      <c r="J271">
        <v>78250</v>
      </c>
      <c r="K271" s="7" t="s">
        <v>155</v>
      </c>
      <c r="L271" s="7">
        <f>LEN(user_ratings[[#This Row],[geoplaces2.PriceDollar]])</f>
        <v>2</v>
      </c>
      <c r="M271" s="7">
        <f>IF(user_ratings[[#This Row],[geoplaces2.zip]],1,0)</f>
        <v>1</v>
      </c>
    </row>
    <row r="272" spans="1:13" x14ac:dyDescent="0.3">
      <c r="A272">
        <v>135059</v>
      </c>
      <c r="B272">
        <v>2</v>
      </c>
      <c r="C272">
        <v>22.145108</v>
      </c>
      <c r="D272">
        <v>-100.989547</v>
      </c>
      <c r="E272" s="7" t="s">
        <v>407</v>
      </c>
      <c r="F272" s="7" t="s">
        <v>408</v>
      </c>
      <c r="G272" s="7" t="s">
        <v>365</v>
      </c>
      <c r="H272" s="7" t="s">
        <v>365</v>
      </c>
      <c r="I272" s="7" t="s">
        <v>348</v>
      </c>
      <c r="J272">
        <v>78250</v>
      </c>
      <c r="K272" s="7" t="s">
        <v>155</v>
      </c>
      <c r="L272" s="7">
        <f>LEN(user_ratings[[#This Row],[geoplaces2.PriceDollar]])</f>
        <v>2</v>
      </c>
      <c r="M272" s="7">
        <f>IF(user_ratings[[#This Row],[geoplaces2.zip]],1,0)</f>
        <v>1</v>
      </c>
    </row>
    <row r="273" spans="1:13" x14ac:dyDescent="0.3">
      <c r="A273">
        <v>135030</v>
      </c>
      <c r="B273">
        <v>1</v>
      </c>
      <c r="C273">
        <v>22.147880000000001</v>
      </c>
      <c r="D273">
        <v>-100.98947200000001</v>
      </c>
      <c r="E273" s="7" t="s">
        <v>238</v>
      </c>
      <c r="F273" s="7" t="s">
        <v>409</v>
      </c>
      <c r="G273" s="7" t="s">
        <v>365</v>
      </c>
      <c r="H273" s="7" t="s">
        <v>365</v>
      </c>
      <c r="I273" s="7" t="s">
        <v>348</v>
      </c>
      <c r="K273" s="7" t="s">
        <v>155</v>
      </c>
      <c r="L273" s="7">
        <f>LEN(user_ratings[[#This Row],[geoplaces2.PriceDollar]])</f>
        <v>2</v>
      </c>
      <c r="M273" s="7">
        <f>IF(user_ratings[[#This Row],[geoplaces2.zip]],1,0)</f>
        <v>0</v>
      </c>
    </row>
    <row r="274" spans="1:13" x14ac:dyDescent="0.3">
      <c r="A274">
        <v>135030</v>
      </c>
      <c r="B274">
        <v>1</v>
      </c>
      <c r="C274">
        <v>22.147880000000001</v>
      </c>
      <c r="D274">
        <v>-100.98947200000001</v>
      </c>
      <c r="E274" s="7" t="s">
        <v>238</v>
      </c>
      <c r="F274" s="7" t="s">
        <v>409</v>
      </c>
      <c r="G274" s="7" t="s">
        <v>365</v>
      </c>
      <c r="H274" s="7" t="s">
        <v>365</v>
      </c>
      <c r="I274" s="7" t="s">
        <v>348</v>
      </c>
      <c r="K274" s="7" t="s">
        <v>155</v>
      </c>
      <c r="L274" s="7">
        <f>LEN(user_ratings[[#This Row],[geoplaces2.PriceDollar]])</f>
        <v>2</v>
      </c>
      <c r="M274" s="7">
        <f>IF(user_ratings[[#This Row],[geoplaces2.zip]],1,0)</f>
        <v>0</v>
      </c>
    </row>
    <row r="275" spans="1:13" x14ac:dyDescent="0.3">
      <c r="A275">
        <v>135030</v>
      </c>
      <c r="B275">
        <v>1</v>
      </c>
      <c r="C275">
        <v>22.147880000000001</v>
      </c>
      <c r="D275">
        <v>-100.98947200000001</v>
      </c>
      <c r="E275" s="7" t="s">
        <v>238</v>
      </c>
      <c r="F275" s="7" t="s">
        <v>409</v>
      </c>
      <c r="G275" s="7" t="s">
        <v>365</v>
      </c>
      <c r="H275" s="7" t="s">
        <v>365</v>
      </c>
      <c r="I275" s="7" t="s">
        <v>348</v>
      </c>
      <c r="K275" s="7" t="s">
        <v>155</v>
      </c>
      <c r="L275" s="7">
        <f>LEN(user_ratings[[#This Row],[geoplaces2.PriceDollar]])</f>
        <v>2</v>
      </c>
      <c r="M275" s="7">
        <f>IF(user_ratings[[#This Row],[geoplaces2.zip]],1,0)</f>
        <v>0</v>
      </c>
    </row>
    <row r="276" spans="1:13" x14ac:dyDescent="0.3">
      <c r="A276">
        <v>135030</v>
      </c>
      <c r="B276">
        <v>2</v>
      </c>
      <c r="C276">
        <v>22.147880000000001</v>
      </c>
      <c r="D276">
        <v>-100.98947200000001</v>
      </c>
      <c r="E276" s="7" t="s">
        <v>238</v>
      </c>
      <c r="F276" s="7" t="s">
        <v>409</v>
      </c>
      <c r="G276" s="7" t="s">
        <v>365</v>
      </c>
      <c r="H276" s="7" t="s">
        <v>365</v>
      </c>
      <c r="I276" s="7" t="s">
        <v>348</v>
      </c>
      <c r="K276" s="7" t="s">
        <v>155</v>
      </c>
      <c r="L276" s="7">
        <f>LEN(user_ratings[[#This Row],[geoplaces2.PriceDollar]])</f>
        <v>2</v>
      </c>
      <c r="M276" s="7">
        <f>IF(user_ratings[[#This Row],[geoplaces2.zip]],1,0)</f>
        <v>0</v>
      </c>
    </row>
    <row r="277" spans="1:13" x14ac:dyDescent="0.3">
      <c r="A277">
        <v>135030</v>
      </c>
      <c r="B277">
        <v>2</v>
      </c>
      <c r="C277">
        <v>22.147880000000001</v>
      </c>
      <c r="D277">
        <v>-100.98947200000001</v>
      </c>
      <c r="E277" s="7" t="s">
        <v>238</v>
      </c>
      <c r="F277" s="7" t="s">
        <v>409</v>
      </c>
      <c r="G277" s="7" t="s">
        <v>365</v>
      </c>
      <c r="H277" s="7" t="s">
        <v>365</v>
      </c>
      <c r="I277" s="7" t="s">
        <v>348</v>
      </c>
      <c r="K277" s="7" t="s">
        <v>155</v>
      </c>
      <c r="L277" s="7">
        <f>LEN(user_ratings[[#This Row],[geoplaces2.PriceDollar]])</f>
        <v>2</v>
      </c>
      <c r="M277" s="7">
        <f>IF(user_ratings[[#This Row],[geoplaces2.zip]],1,0)</f>
        <v>0</v>
      </c>
    </row>
    <row r="278" spans="1:13" x14ac:dyDescent="0.3">
      <c r="A278">
        <v>135030</v>
      </c>
      <c r="B278">
        <v>2</v>
      </c>
      <c r="C278">
        <v>22.147880000000001</v>
      </c>
      <c r="D278">
        <v>-100.98947200000001</v>
      </c>
      <c r="E278" s="7" t="s">
        <v>238</v>
      </c>
      <c r="F278" s="7" t="s">
        <v>409</v>
      </c>
      <c r="G278" s="7" t="s">
        <v>365</v>
      </c>
      <c r="H278" s="7" t="s">
        <v>365</v>
      </c>
      <c r="I278" s="7" t="s">
        <v>348</v>
      </c>
      <c r="K278" s="7" t="s">
        <v>155</v>
      </c>
      <c r="L278" s="7">
        <f>LEN(user_ratings[[#This Row],[geoplaces2.PriceDollar]])</f>
        <v>2</v>
      </c>
      <c r="M278" s="7">
        <f>IF(user_ratings[[#This Row],[geoplaces2.zip]],1,0)</f>
        <v>0</v>
      </c>
    </row>
    <row r="279" spans="1:13" x14ac:dyDescent="0.3">
      <c r="A279">
        <v>135030</v>
      </c>
      <c r="B279">
        <v>2</v>
      </c>
      <c r="C279">
        <v>22.147880000000001</v>
      </c>
      <c r="D279">
        <v>-100.98947200000001</v>
      </c>
      <c r="E279" s="7" t="s">
        <v>238</v>
      </c>
      <c r="F279" s="7" t="s">
        <v>409</v>
      </c>
      <c r="G279" s="7" t="s">
        <v>365</v>
      </c>
      <c r="H279" s="7" t="s">
        <v>365</v>
      </c>
      <c r="I279" s="7" t="s">
        <v>348</v>
      </c>
      <c r="K279" s="7" t="s">
        <v>155</v>
      </c>
      <c r="L279" s="7">
        <f>LEN(user_ratings[[#This Row],[geoplaces2.PriceDollar]])</f>
        <v>2</v>
      </c>
      <c r="M279" s="7">
        <f>IF(user_ratings[[#This Row],[geoplaces2.zip]],1,0)</f>
        <v>0</v>
      </c>
    </row>
    <row r="280" spans="1:13" x14ac:dyDescent="0.3">
      <c r="A280">
        <v>135030</v>
      </c>
      <c r="B280">
        <v>2</v>
      </c>
      <c r="C280">
        <v>22.147880000000001</v>
      </c>
      <c r="D280">
        <v>-100.98947200000001</v>
      </c>
      <c r="E280" s="7" t="s">
        <v>238</v>
      </c>
      <c r="F280" s="7" t="s">
        <v>409</v>
      </c>
      <c r="G280" s="7" t="s">
        <v>365</v>
      </c>
      <c r="H280" s="7" t="s">
        <v>365</v>
      </c>
      <c r="I280" s="7" t="s">
        <v>348</v>
      </c>
      <c r="K280" s="7" t="s">
        <v>155</v>
      </c>
      <c r="L280" s="7">
        <f>LEN(user_ratings[[#This Row],[geoplaces2.PriceDollar]])</f>
        <v>2</v>
      </c>
      <c r="M280" s="7">
        <f>IF(user_ratings[[#This Row],[geoplaces2.zip]],1,0)</f>
        <v>0</v>
      </c>
    </row>
    <row r="281" spans="1:13" x14ac:dyDescent="0.3">
      <c r="A281">
        <v>135030</v>
      </c>
      <c r="B281">
        <v>2</v>
      </c>
      <c r="C281">
        <v>22.147880000000001</v>
      </c>
      <c r="D281">
        <v>-100.98947200000001</v>
      </c>
      <c r="E281" s="7" t="s">
        <v>238</v>
      </c>
      <c r="F281" s="7" t="s">
        <v>409</v>
      </c>
      <c r="G281" s="7" t="s">
        <v>365</v>
      </c>
      <c r="H281" s="7" t="s">
        <v>365</v>
      </c>
      <c r="I281" s="7" t="s">
        <v>348</v>
      </c>
      <c r="K281" s="7" t="s">
        <v>155</v>
      </c>
      <c r="L281" s="7">
        <f>LEN(user_ratings[[#This Row],[geoplaces2.PriceDollar]])</f>
        <v>2</v>
      </c>
      <c r="M281" s="7">
        <f>IF(user_ratings[[#This Row],[geoplaces2.zip]],1,0)</f>
        <v>0</v>
      </c>
    </row>
    <row r="282" spans="1:13" x14ac:dyDescent="0.3">
      <c r="A282">
        <v>135030</v>
      </c>
      <c r="B282">
        <v>1</v>
      </c>
      <c r="C282">
        <v>22.147880000000001</v>
      </c>
      <c r="D282">
        <v>-100.98947200000001</v>
      </c>
      <c r="E282" s="7" t="s">
        <v>238</v>
      </c>
      <c r="F282" s="7" t="s">
        <v>409</v>
      </c>
      <c r="G282" s="7" t="s">
        <v>365</v>
      </c>
      <c r="H282" s="7" t="s">
        <v>365</v>
      </c>
      <c r="I282" s="7" t="s">
        <v>348</v>
      </c>
      <c r="K282" s="7" t="s">
        <v>155</v>
      </c>
      <c r="L282" s="7">
        <f>LEN(user_ratings[[#This Row],[geoplaces2.PriceDollar]])</f>
        <v>2</v>
      </c>
      <c r="M282" s="7">
        <f>IF(user_ratings[[#This Row],[geoplaces2.zip]],1,0)</f>
        <v>0</v>
      </c>
    </row>
    <row r="283" spans="1:13" x14ac:dyDescent="0.3">
      <c r="A283">
        <v>135030</v>
      </c>
      <c r="B283">
        <v>2</v>
      </c>
      <c r="C283">
        <v>22.147880000000001</v>
      </c>
      <c r="D283">
        <v>-100.98947200000001</v>
      </c>
      <c r="E283" s="7" t="s">
        <v>238</v>
      </c>
      <c r="F283" s="7" t="s">
        <v>409</v>
      </c>
      <c r="G283" s="7" t="s">
        <v>365</v>
      </c>
      <c r="H283" s="7" t="s">
        <v>365</v>
      </c>
      <c r="I283" s="7" t="s">
        <v>348</v>
      </c>
      <c r="K283" s="7" t="s">
        <v>155</v>
      </c>
      <c r="L283" s="7">
        <f>LEN(user_ratings[[#This Row],[geoplaces2.PriceDollar]])</f>
        <v>2</v>
      </c>
      <c r="M283" s="7">
        <f>IF(user_ratings[[#This Row],[geoplaces2.zip]],1,0)</f>
        <v>0</v>
      </c>
    </row>
    <row r="284" spans="1:13" x14ac:dyDescent="0.3">
      <c r="A284">
        <v>135030</v>
      </c>
      <c r="B284">
        <v>1</v>
      </c>
      <c r="C284">
        <v>22.147880000000001</v>
      </c>
      <c r="D284">
        <v>-100.98947200000001</v>
      </c>
      <c r="E284" s="7" t="s">
        <v>238</v>
      </c>
      <c r="F284" s="7" t="s">
        <v>409</v>
      </c>
      <c r="G284" s="7" t="s">
        <v>365</v>
      </c>
      <c r="H284" s="7" t="s">
        <v>365</v>
      </c>
      <c r="I284" s="7" t="s">
        <v>348</v>
      </c>
      <c r="K284" s="7" t="s">
        <v>155</v>
      </c>
      <c r="L284" s="7">
        <f>LEN(user_ratings[[#This Row],[geoplaces2.PriceDollar]])</f>
        <v>2</v>
      </c>
      <c r="M284" s="7">
        <f>IF(user_ratings[[#This Row],[geoplaces2.zip]],1,0)</f>
        <v>0</v>
      </c>
    </row>
    <row r="285" spans="1:13" x14ac:dyDescent="0.3">
      <c r="A285">
        <v>132921</v>
      </c>
      <c r="B285">
        <v>2</v>
      </c>
      <c r="C285">
        <v>22.150304999999999</v>
      </c>
      <c r="D285">
        <v>-100.9891337</v>
      </c>
      <c r="E285" s="7" t="s">
        <v>410</v>
      </c>
      <c r="F285" s="7" t="s">
        <v>367</v>
      </c>
      <c r="G285" s="7" t="s">
        <v>365</v>
      </c>
      <c r="H285" s="7" t="s">
        <v>365</v>
      </c>
      <c r="I285" s="7" t="s">
        <v>348</v>
      </c>
      <c r="K285" s="7" t="s">
        <v>160</v>
      </c>
      <c r="L285" s="7">
        <f>LEN(user_ratings[[#This Row],[geoplaces2.PriceDollar]])</f>
        <v>1</v>
      </c>
      <c r="M285" s="7">
        <f>IF(user_ratings[[#This Row],[geoplaces2.zip]],1,0)</f>
        <v>0</v>
      </c>
    </row>
    <row r="286" spans="1:13" x14ac:dyDescent="0.3">
      <c r="A286">
        <v>132921</v>
      </c>
      <c r="B286">
        <v>2</v>
      </c>
      <c r="C286">
        <v>22.150304999999999</v>
      </c>
      <c r="D286">
        <v>-100.9891337</v>
      </c>
      <c r="E286" s="7" t="s">
        <v>410</v>
      </c>
      <c r="F286" s="7" t="s">
        <v>367</v>
      </c>
      <c r="G286" s="7" t="s">
        <v>365</v>
      </c>
      <c r="H286" s="7" t="s">
        <v>365</v>
      </c>
      <c r="I286" s="7" t="s">
        <v>348</v>
      </c>
      <c r="K286" s="7" t="s">
        <v>160</v>
      </c>
      <c r="L286" s="7">
        <f>LEN(user_ratings[[#This Row],[geoplaces2.PriceDollar]])</f>
        <v>1</v>
      </c>
      <c r="M286" s="7">
        <f>IF(user_ratings[[#This Row],[geoplaces2.zip]],1,0)</f>
        <v>0</v>
      </c>
    </row>
    <row r="287" spans="1:13" x14ac:dyDescent="0.3">
      <c r="A287">
        <v>132921</v>
      </c>
      <c r="B287">
        <v>1</v>
      </c>
      <c r="C287">
        <v>22.150304999999999</v>
      </c>
      <c r="D287">
        <v>-100.9891337</v>
      </c>
      <c r="E287" s="7" t="s">
        <v>410</v>
      </c>
      <c r="F287" s="7" t="s">
        <v>367</v>
      </c>
      <c r="G287" s="7" t="s">
        <v>365</v>
      </c>
      <c r="H287" s="7" t="s">
        <v>365</v>
      </c>
      <c r="I287" s="7" t="s">
        <v>348</v>
      </c>
      <c r="K287" s="7" t="s">
        <v>160</v>
      </c>
      <c r="L287" s="7">
        <f>LEN(user_ratings[[#This Row],[geoplaces2.PriceDollar]])</f>
        <v>1</v>
      </c>
      <c r="M287" s="7">
        <f>IF(user_ratings[[#This Row],[geoplaces2.zip]],1,0)</f>
        <v>0</v>
      </c>
    </row>
    <row r="288" spans="1:13" x14ac:dyDescent="0.3">
      <c r="A288">
        <v>132921</v>
      </c>
      <c r="B288">
        <v>2</v>
      </c>
      <c r="C288">
        <v>22.150304999999999</v>
      </c>
      <c r="D288">
        <v>-100.9891337</v>
      </c>
      <c r="E288" s="7" t="s">
        <v>410</v>
      </c>
      <c r="F288" s="7" t="s">
        <v>367</v>
      </c>
      <c r="G288" s="7" t="s">
        <v>365</v>
      </c>
      <c r="H288" s="7" t="s">
        <v>365</v>
      </c>
      <c r="I288" s="7" t="s">
        <v>348</v>
      </c>
      <c r="K288" s="7" t="s">
        <v>160</v>
      </c>
      <c r="L288" s="7">
        <f>LEN(user_ratings[[#This Row],[geoplaces2.PriceDollar]])</f>
        <v>1</v>
      </c>
      <c r="M288" s="7">
        <f>IF(user_ratings[[#This Row],[geoplaces2.zip]],1,0)</f>
        <v>0</v>
      </c>
    </row>
    <row r="289" spans="1:13" x14ac:dyDescent="0.3">
      <c r="A289">
        <v>132921</v>
      </c>
      <c r="B289">
        <v>1</v>
      </c>
      <c r="C289">
        <v>22.150304999999999</v>
      </c>
      <c r="D289">
        <v>-100.9891337</v>
      </c>
      <c r="E289" s="7" t="s">
        <v>410</v>
      </c>
      <c r="F289" s="7" t="s">
        <v>367</v>
      </c>
      <c r="G289" s="7" t="s">
        <v>365</v>
      </c>
      <c r="H289" s="7" t="s">
        <v>365</v>
      </c>
      <c r="I289" s="7" t="s">
        <v>348</v>
      </c>
      <c r="K289" s="7" t="s">
        <v>160</v>
      </c>
      <c r="L289" s="7">
        <f>LEN(user_ratings[[#This Row],[geoplaces2.PriceDollar]])</f>
        <v>1</v>
      </c>
      <c r="M289" s="7">
        <f>IF(user_ratings[[#This Row],[geoplaces2.zip]],1,0)</f>
        <v>0</v>
      </c>
    </row>
    <row r="290" spans="1:13" x14ac:dyDescent="0.3">
      <c r="A290">
        <v>132921</v>
      </c>
      <c r="B290">
        <v>1</v>
      </c>
      <c r="C290">
        <v>22.150304999999999</v>
      </c>
      <c r="D290">
        <v>-100.9891337</v>
      </c>
      <c r="E290" s="7" t="s">
        <v>410</v>
      </c>
      <c r="F290" s="7" t="s">
        <v>367</v>
      </c>
      <c r="G290" s="7" t="s">
        <v>365</v>
      </c>
      <c r="H290" s="7" t="s">
        <v>365</v>
      </c>
      <c r="I290" s="7" t="s">
        <v>348</v>
      </c>
      <c r="K290" s="7" t="s">
        <v>160</v>
      </c>
      <c r="L290" s="7">
        <f>LEN(user_ratings[[#This Row],[geoplaces2.PriceDollar]])</f>
        <v>1</v>
      </c>
      <c r="M290" s="7">
        <f>IF(user_ratings[[#This Row],[geoplaces2.zip]],1,0)</f>
        <v>0</v>
      </c>
    </row>
    <row r="291" spans="1:13" x14ac:dyDescent="0.3">
      <c r="A291">
        <v>132921</v>
      </c>
      <c r="B291">
        <v>1</v>
      </c>
      <c r="C291">
        <v>22.150304999999999</v>
      </c>
      <c r="D291">
        <v>-100.9891337</v>
      </c>
      <c r="E291" s="7" t="s">
        <v>410</v>
      </c>
      <c r="F291" s="7" t="s">
        <v>367</v>
      </c>
      <c r="G291" s="7" t="s">
        <v>365</v>
      </c>
      <c r="H291" s="7" t="s">
        <v>365</v>
      </c>
      <c r="I291" s="7" t="s">
        <v>348</v>
      </c>
      <c r="K291" s="7" t="s">
        <v>160</v>
      </c>
      <c r="L291" s="7">
        <f>LEN(user_ratings[[#This Row],[geoplaces2.PriceDollar]])</f>
        <v>1</v>
      </c>
      <c r="M291" s="7">
        <f>IF(user_ratings[[#This Row],[geoplaces2.zip]],1,0)</f>
        <v>0</v>
      </c>
    </row>
    <row r="292" spans="1:13" x14ac:dyDescent="0.3">
      <c r="A292">
        <v>132921</v>
      </c>
      <c r="B292">
        <v>1</v>
      </c>
      <c r="C292">
        <v>22.150304999999999</v>
      </c>
      <c r="D292">
        <v>-100.9891337</v>
      </c>
      <c r="E292" s="7" t="s">
        <v>410</v>
      </c>
      <c r="F292" s="7" t="s">
        <v>367</v>
      </c>
      <c r="G292" s="7" t="s">
        <v>365</v>
      </c>
      <c r="H292" s="7" t="s">
        <v>365</v>
      </c>
      <c r="I292" s="7" t="s">
        <v>348</v>
      </c>
      <c r="K292" s="7" t="s">
        <v>160</v>
      </c>
      <c r="L292" s="7">
        <f>LEN(user_ratings[[#This Row],[geoplaces2.PriceDollar]])</f>
        <v>1</v>
      </c>
      <c r="M292" s="7">
        <f>IF(user_ratings[[#This Row],[geoplaces2.zip]],1,0)</f>
        <v>0</v>
      </c>
    </row>
    <row r="293" spans="1:13" x14ac:dyDescent="0.3">
      <c r="A293">
        <v>132921</v>
      </c>
      <c r="B293">
        <v>0</v>
      </c>
      <c r="C293">
        <v>22.150304999999999</v>
      </c>
      <c r="D293">
        <v>-100.9891337</v>
      </c>
      <c r="E293" s="7" t="s">
        <v>410</v>
      </c>
      <c r="F293" s="7" t="s">
        <v>367</v>
      </c>
      <c r="G293" s="7" t="s">
        <v>365</v>
      </c>
      <c r="H293" s="7" t="s">
        <v>365</v>
      </c>
      <c r="I293" s="7" t="s">
        <v>348</v>
      </c>
      <c r="K293" s="7" t="s">
        <v>160</v>
      </c>
      <c r="L293" s="7">
        <f>LEN(user_ratings[[#This Row],[geoplaces2.PriceDollar]])</f>
        <v>1</v>
      </c>
      <c r="M293" s="7">
        <f>IF(user_ratings[[#This Row],[geoplaces2.zip]],1,0)</f>
        <v>0</v>
      </c>
    </row>
    <row r="294" spans="1:13" x14ac:dyDescent="0.3">
      <c r="A294">
        <v>132921</v>
      </c>
      <c r="B294">
        <v>1</v>
      </c>
      <c r="C294">
        <v>22.150304999999999</v>
      </c>
      <c r="D294">
        <v>-100.9891337</v>
      </c>
      <c r="E294" s="7" t="s">
        <v>410</v>
      </c>
      <c r="F294" s="7" t="s">
        <v>367</v>
      </c>
      <c r="G294" s="7" t="s">
        <v>365</v>
      </c>
      <c r="H294" s="7" t="s">
        <v>365</v>
      </c>
      <c r="I294" s="7" t="s">
        <v>348</v>
      </c>
      <c r="K294" s="7" t="s">
        <v>160</v>
      </c>
      <c r="L294" s="7">
        <f>LEN(user_ratings[[#This Row],[geoplaces2.PriceDollar]])</f>
        <v>1</v>
      </c>
      <c r="M294" s="7">
        <f>IF(user_ratings[[#This Row],[geoplaces2.zip]],1,0)</f>
        <v>0</v>
      </c>
    </row>
    <row r="295" spans="1:13" x14ac:dyDescent="0.3">
      <c r="A295">
        <v>132921</v>
      </c>
      <c r="B295">
        <v>2</v>
      </c>
      <c r="C295">
        <v>22.150304999999999</v>
      </c>
      <c r="D295">
        <v>-100.9891337</v>
      </c>
      <c r="E295" s="7" t="s">
        <v>410</v>
      </c>
      <c r="F295" s="7" t="s">
        <v>367</v>
      </c>
      <c r="G295" s="7" t="s">
        <v>365</v>
      </c>
      <c r="H295" s="7" t="s">
        <v>365</v>
      </c>
      <c r="I295" s="7" t="s">
        <v>348</v>
      </c>
      <c r="K295" s="7" t="s">
        <v>160</v>
      </c>
      <c r="L295" s="7">
        <f>LEN(user_ratings[[#This Row],[geoplaces2.PriceDollar]])</f>
        <v>1</v>
      </c>
      <c r="M295" s="7">
        <f>IF(user_ratings[[#This Row],[geoplaces2.zip]],1,0)</f>
        <v>0</v>
      </c>
    </row>
    <row r="296" spans="1:13" x14ac:dyDescent="0.3">
      <c r="A296">
        <v>132921</v>
      </c>
      <c r="B296">
        <v>1</v>
      </c>
      <c r="C296">
        <v>22.150304999999999</v>
      </c>
      <c r="D296">
        <v>-100.9891337</v>
      </c>
      <c r="E296" s="7" t="s">
        <v>410</v>
      </c>
      <c r="F296" s="7" t="s">
        <v>367</v>
      </c>
      <c r="G296" s="7" t="s">
        <v>365</v>
      </c>
      <c r="H296" s="7" t="s">
        <v>365</v>
      </c>
      <c r="I296" s="7" t="s">
        <v>348</v>
      </c>
      <c r="K296" s="7" t="s">
        <v>160</v>
      </c>
      <c r="L296" s="7">
        <f>LEN(user_ratings[[#This Row],[geoplaces2.PriceDollar]])</f>
        <v>1</v>
      </c>
      <c r="M296" s="7">
        <f>IF(user_ratings[[#This Row],[geoplaces2.zip]],1,0)</f>
        <v>0</v>
      </c>
    </row>
    <row r="297" spans="1:13" x14ac:dyDescent="0.3">
      <c r="A297">
        <v>132921</v>
      </c>
      <c r="B297">
        <v>0</v>
      </c>
      <c r="C297">
        <v>22.150304999999999</v>
      </c>
      <c r="D297">
        <v>-100.9891337</v>
      </c>
      <c r="E297" s="7" t="s">
        <v>410</v>
      </c>
      <c r="F297" s="7" t="s">
        <v>367</v>
      </c>
      <c r="G297" s="7" t="s">
        <v>365</v>
      </c>
      <c r="H297" s="7" t="s">
        <v>365</v>
      </c>
      <c r="I297" s="7" t="s">
        <v>348</v>
      </c>
      <c r="K297" s="7" t="s">
        <v>160</v>
      </c>
      <c r="L297" s="7">
        <f>LEN(user_ratings[[#This Row],[geoplaces2.PriceDollar]])</f>
        <v>1</v>
      </c>
      <c r="M297" s="7">
        <f>IF(user_ratings[[#This Row],[geoplaces2.zip]],1,0)</f>
        <v>0</v>
      </c>
    </row>
    <row r="298" spans="1:13" x14ac:dyDescent="0.3">
      <c r="A298">
        <v>132921</v>
      </c>
      <c r="B298">
        <v>2</v>
      </c>
      <c r="C298">
        <v>22.150304999999999</v>
      </c>
      <c r="D298">
        <v>-100.9891337</v>
      </c>
      <c r="E298" s="7" t="s">
        <v>410</v>
      </c>
      <c r="F298" s="7" t="s">
        <v>367</v>
      </c>
      <c r="G298" s="7" t="s">
        <v>365</v>
      </c>
      <c r="H298" s="7" t="s">
        <v>365</v>
      </c>
      <c r="I298" s="7" t="s">
        <v>348</v>
      </c>
      <c r="K298" s="7" t="s">
        <v>160</v>
      </c>
      <c r="L298" s="7">
        <f>LEN(user_ratings[[#This Row],[geoplaces2.PriceDollar]])</f>
        <v>1</v>
      </c>
      <c r="M298" s="7">
        <f>IF(user_ratings[[#This Row],[geoplaces2.zip]],1,0)</f>
        <v>0</v>
      </c>
    </row>
    <row r="299" spans="1:13" x14ac:dyDescent="0.3">
      <c r="A299">
        <v>132921</v>
      </c>
      <c r="B299">
        <v>0</v>
      </c>
      <c r="C299">
        <v>22.150304999999999</v>
      </c>
      <c r="D299">
        <v>-100.9891337</v>
      </c>
      <c r="E299" s="7" t="s">
        <v>410</v>
      </c>
      <c r="F299" s="7" t="s">
        <v>367</v>
      </c>
      <c r="G299" s="7" t="s">
        <v>365</v>
      </c>
      <c r="H299" s="7" t="s">
        <v>365</v>
      </c>
      <c r="I299" s="7" t="s">
        <v>348</v>
      </c>
      <c r="K299" s="7" t="s">
        <v>160</v>
      </c>
      <c r="L299" s="7">
        <f>LEN(user_ratings[[#This Row],[geoplaces2.PriceDollar]])</f>
        <v>1</v>
      </c>
      <c r="M299" s="7">
        <f>IF(user_ratings[[#This Row],[geoplaces2.zip]],1,0)</f>
        <v>0</v>
      </c>
    </row>
    <row r="300" spans="1:13" x14ac:dyDescent="0.3">
      <c r="A300">
        <v>132921</v>
      </c>
      <c r="B300">
        <v>2</v>
      </c>
      <c r="C300">
        <v>22.150304999999999</v>
      </c>
      <c r="D300">
        <v>-100.9891337</v>
      </c>
      <c r="E300" s="7" t="s">
        <v>410</v>
      </c>
      <c r="F300" s="7" t="s">
        <v>367</v>
      </c>
      <c r="G300" s="7" t="s">
        <v>365</v>
      </c>
      <c r="H300" s="7" t="s">
        <v>365</v>
      </c>
      <c r="I300" s="7" t="s">
        <v>348</v>
      </c>
      <c r="K300" s="7" t="s">
        <v>160</v>
      </c>
      <c r="L300" s="7">
        <f>LEN(user_ratings[[#This Row],[geoplaces2.PriceDollar]])</f>
        <v>1</v>
      </c>
      <c r="M300" s="7">
        <f>IF(user_ratings[[#This Row],[geoplaces2.zip]],1,0)</f>
        <v>0</v>
      </c>
    </row>
    <row r="301" spans="1:13" x14ac:dyDescent="0.3">
      <c r="A301">
        <v>132921</v>
      </c>
      <c r="B301">
        <v>2</v>
      </c>
      <c r="C301">
        <v>22.150304999999999</v>
      </c>
      <c r="D301">
        <v>-100.9891337</v>
      </c>
      <c r="E301" s="7" t="s">
        <v>410</v>
      </c>
      <c r="F301" s="7" t="s">
        <v>367</v>
      </c>
      <c r="G301" s="7" t="s">
        <v>365</v>
      </c>
      <c r="H301" s="7" t="s">
        <v>365</v>
      </c>
      <c r="I301" s="7" t="s">
        <v>348</v>
      </c>
      <c r="K301" s="7" t="s">
        <v>160</v>
      </c>
      <c r="L301" s="7">
        <f>LEN(user_ratings[[#This Row],[geoplaces2.PriceDollar]])</f>
        <v>1</v>
      </c>
      <c r="M301" s="7">
        <f>IF(user_ratings[[#This Row],[geoplaces2.zip]],1,0)</f>
        <v>0</v>
      </c>
    </row>
    <row r="302" spans="1:13" x14ac:dyDescent="0.3">
      <c r="A302">
        <v>132954</v>
      </c>
      <c r="B302">
        <v>2</v>
      </c>
      <c r="C302">
        <v>22.160380799999999</v>
      </c>
      <c r="D302">
        <v>-100.9880447</v>
      </c>
      <c r="E302" s="7" t="s">
        <v>411</v>
      </c>
      <c r="F302" s="7" t="s">
        <v>380</v>
      </c>
      <c r="G302" s="7" t="s">
        <v>365</v>
      </c>
      <c r="H302" s="7" t="s">
        <v>365</v>
      </c>
      <c r="I302" s="7" t="s">
        <v>348</v>
      </c>
      <c r="K302" s="7" t="s">
        <v>155</v>
      </c>
      <c r="L302" s="7">
        <f>LEN(user_ratings[[#This Row],[geoplaces2.PriceDollar]])</f>
        <v>2</v>
      </c>
      <c r="M302" s="7">
        <f>IF(user_ratings[[#This Row],[geoplaces2.zip]],1,0)</f>
        <v>0</v>
      </c>
    </row>
    <row r="303" spans="1:13" x14ac:dyDescent="0.3">
      <c r="A303">
        <v>132954</v>
      </c>
      <c r="B303">
        <v>0</v>
      </c>
      <c r="C303">
        <v>22.160380799999999</v>
      </c>
      <c r="D303">
        <v>-100.9880447</v>
      </c>
      <c r="E303" s="7" t="s">
        <v>411</v>
      </c>
      <c r="F303" s="7" t="s">
        <v>380</v>
      </c>
      <c r="G303" s="7" t="s">
        <v>365</v>
      </c>
      <c r="H303" s="7" t="s">
        <v>365</v>
      </c>
      <c r="I303" s="7" t="s">
        <v>348</v>
      </c>
      <c r="K303" s="7" t="s">
        <v>155</v>
      </c>
      <c r="L303" s="7">
        <f>LEN(user_ratings[[#This Row],[geoplaces2.PriceDollar]])</f>
        <v>2</v>
      </c>
      <c r="M303" s="7">
        <f>IF(user_ratings[[#This Row],[geoplaces2.zip]],1,0)</f>
        <v>0</v>
      </c>
    </row>
    <row r="304" spans="1:13" x14ac:dyDescent="0.3">
      <c r="A304">
        <v>132954</v>
      </c>
      <c r="B304">
        <v>2</v>
      </c>
      <c r="C304">
        <v>22.160380799999999</v>
      </c>
      <c r="D304">
        <v>-100.9880447</v>
      </c>
      <c r="E304" s="7" t="s">
        <v>411</v>
      </c>
      <c r="F304" s="7" t="s">
        <v>380</v>
      </c>
      <c r="G304" s="7" t="s">
        <v>365</v>
      </c>
      <c r="H304" s="7" t="s">
        <v>365</v>
      </c>
      <c r="I304" s="7" t="s">
        <v>348</v>
      </c>
      <c r="K304" s="7" t="s">
        <v>155</v>
      </c>
      <c r="L304" s="7">
        <f>LEN(user_ratings[[#This Row],[geoplaces2.PriceDollar]])</f>
        <v>2</v>
      </c>
      <c r="M304" s="7">
        <f>IF(user_ratings[[#This Row],[geoplaces2.zip]],1,0)</f>
        <v>0</v>
      </c>
    </row>
    <row r="305" spans="1:13" x14ac:dyDescent="0.3">
      <c r="A305">
        <v>132954</v>
      </c>
      <c r="B305">
        <v>1</v>
      </c>
      <c r="C305">
        <v>22.160380799999999</v>
      </c>
      <c r="D305">
        <v>-100.9880447</v>
      </c>
      <c r="E305" s="7" t="s">
        <v>411</v>
      </c>
      <c r="F305" s="7" t="s">
        <v>380</v>
      </c>
      <c r="G305" s="7" t="s">
        <v>365</v>
      </c>
      <c r="H305" s="7" t="s">
        <v>365</v>
      </c>
      <c r="I305" s="7" t="s">
        <v>348</v>
      </c>
      <c r="K305" s="7" t="s">
        <v>155</v>
      </c>
      <c r="L305" s="7">
        <f>LEN(user_ratings[[#This Row],[geoplaces2.PriceDollar]])</f>
        <v>2</v>
      </c>
      <c r="M305" s="7">
        <f>IF(user_ratings[[#This Row],[geoplaces2.zip]],1,0)</f>
        <v>0</v>
      </c>
    </row>
    <row r="306" spans="1:13" x14ac:dyDescent="0.3">
      <c r="A306">
        <v>132954</v>
      </c>
      <c r="B306">
        <v>2</v>
      </c>
      <c r="C306">
        <v>22.160380799999999</v>
      </c>
      <c r="D306">
        <v>-100.9880447</v>
      </c>
      <c r="E306" s="7" t="s">
        <v>411</v>
      </c>
      <c r="F306" s="7" t="s">
        <v>380</v>
      </c>
      <c r="G306" s="7" t="s">
        <v>365</v>
      </c>
      <c r="H306" s="7" t="s">
        <v>365</v>
      </c>
      <c r="I306" s="7" t="s">
        <v>348</v>
      </c>
      <c r="K306" s="7" t="s">
        <v>155</v>
      </c>
      <c r="L306" s="7">
        <f>LEN(user_ratings[[#This Row],[geoplaces2.PriceDollar]])</f>
        <v>2</v>
      </c>
      <c r="M306" s="7">
        <f>IF(user_ratings[[#This Row],[geoplaces2.zip]],1,0)</f>
        <v>0</v>
      </c>
    </row>
    <row r="307" spans="1:13" x14ac:dyDescent="0.3">
      <c r="A307">
        <v>132954</v>
      </c>
      <c r="B307">
        <v>1</v>
      </c>
      <c r="C307">
        <v>22.160380799999999</v>
      </c>
      <c r="D307">
        <v>-100.9880447</v>
      </c>
      <c r="E307" s="7" t="s">
        <v>411</v>
      </c>
      <c r="F307" s="7" t="s">
        <v>380</v>
      </c>
      <c r="G307" s="7" t="s">
        <v>365</v>
      </c>
      <c r="H307" s="7" t="s">
        <v>365</v>
      </c>
      <c r="I307" s="7" t="s">
        <v>367</v>
      </c>
      <c r="K307" s="7" t="s">
        <v>155</v>
      </c>
      <c r="L307" s="7">
        <f>LEN(user_ratings[[#This Row],[geoplaces2.PriceDollar]])</f>
        <v>2</v>
      </c>
      <c r="M307" s="7">
        <f>IF(user_ratings[[#This Row],[geoplaces2.zip]],1,0)</f>
        <v>0</v>
      </c>
    </row>
    <row r="308" spans="1:13" x14ac:dyDescent="0.3">
      <c r="A308">
        <v>132954</v>
      </c>
      <c r="B308">
        <v>0</v>
      </c>
      <c r="C308">
        <v>22.160380799999999</v>
      </c>
      <c r="D308">
        <v>-100.9880447</v>
      </c>
      <c r="E308" s="7" t="s">
        <v>411</v>
      </c>
      <c r="F308" s="7" t="s">
        <v>380</v>
      </c>
      <c r="G308" s="7" t="s">
        <v>365</v>
      </c>
      <c r="H308" s="7" t="s">
        <v>365</v>
      </c>
      <c r="I308" s="7" t="s">
        <v>367</v>
      </c>
      <c r="K308" s="7" t="s">
        <v>155</v>
      </c>
      <c r="L308" s="7">
        <f>LEN(user_ratings[[#This Row],[geoplaces2.PriceDollar]])</f>
        <v>2</v>
      </c>
      <c r="M308" s="7">
        <f>IF(user_ratings[[#This Row],[geoplaces2.zip]],1,0)</f>
        <v>0</v>
      </c>
    </row>
    <row r="309" spans="1:13" x14ac:dyDescent="0.3">
      <c r="A309">
        <v>132954</v>
      </c>
      <c r="B309">
        <v>1</v>
      </c>
      <c r="C309">
        <v>22.160380799999999</v>
      </c>
      <c r="D309">
        <v>-100.9880447</v>
      </c>
      <c r="E309" s="7" t="s">
        <v>411</v>
      </c>
      <c r="F309" s="7" t="s">
        <v>380</v>
      </c>
      <c r="G309" s="7" t="s">
        <v>365</v>
      </c>
      <c r="H309" s="7" t="s">
        <v>365</v>
      </c>
      <c r="I309" s="7" t="s">
        <v>348</v>
      </c>
      <c r="K309" s="7" t="s">
        <v>155</v>
      </c>
      <c r="L309" s="7">
        <f>LEN(user_ratings[[#This Row],[geoplaces2.PriceDollar]])</f>
        <v>2</v>
      </c>
      <c r="M309" s="7">
        <f>IF(user_ratings[[#This Row],[geoplaces2.zip]],1,0)</f>
        <v>0</v>
      </c>
    </row>
    <row r="310" spans="1:13" x14ac:dyDescent="0.3">
      <c r="A310">
        <v>132954</v>
      </c>
      <c r="B310">
        <v>0</v>
      </c>
      <c r="C310">
        <v>22.160380799999999</v>
      </c>
      <c r="D310">
        <v>-100.9880447</v>
      </c>
      <c r="E310" s="7" t="s">
        <v>411</v>
      </c>
      <c r="F310" s="7" t="s">
        <v>380</v>
      </c>
      <c r="G310" s="7" t="s">
        <v>365</v>
      </c>
      <c r="H310" s="7" t="s">
        <v>365</v>
      </c>
      <c r="I310" s="7" t="s">
        <v>348</v>
      </c>
      <c r="K310" s="7" t="s">
        <v>155</v>
      </c>
      <c r="L310" s="7">
        <f>LEN(user_ratings[[#This Row],[geoplaces2.PriceDollar]])</f>
        <v>2</v>
      </c>
      <c r="M310" s="7">
        <f>IF(user_ratings[[#This Row],[geoplaces2.zip]],1,0)</f>
        <v>0</v>
      </c>
    </row>
    <row r="311" spans="1:13" x14ac:dyDescent="0.3">
      <c r="A311">
        <v>135028</v>
      </c>
      <c r="B311">
        <v>1</v>
      </c>
      <c r="C311">
        <v>22.146657999999999</v>
      </c>
      <c r="D311">
        <v>-100.987219</v>
      </c>
      <c r="E311" s="7" t="s">
        <v>205</v>
      </c>
      <c r="F311" s="7" t="s">
        <v>412</v>
      </c>
      <c r="G311" s="7" t="s">
        <v>365</v>
      </c>
      <c r="H311" s="7" t="s">
        <v>365</v>
      </c>
      <c r="I311" s="7" t="s">
        <v>348</v>
      </c>
      <c r="K311" s="7" t="s">
        <v>155</v>
      </c>
      <c r="L311" s="7">
        <f>LEN(user_ratings[[#This Row],[geoplaces2.PriceDollar]])</f>
        <v>2</v>
      </c>
      <c r="M311" s="7">
        <f>IF(user_ratings[[#This Row],[geoplaces2.zip]],1,0)</f>
        <v>0</v>
      </c>
    </row>
    <row r="312" spans="1:13" x14ac:dyDescent="0.3">
      <c r="A312">
        <v>135028</v>
      </c>
      <c r="B312">
        <v>2</v>
      </c>
      <c r="C312">
        <v>22.146657999999999</v>
      </c>
      <c r="D312">
        <v>-100.987219</v>
      </c>
      <c r="E312" s="7" t="s">
        <v>205</v>
      </c>
      <c r="F312" s="7" t="s">
        <v>412</v>
      </c>
      <c r="G312" s="7" t="s">
        <v>365</v>
      </c>
      <c r="H312" s="7" t="s">
        <v>365</v>
      </c>
      <c r="I312" s="7" t="s">
        <v>348</v>
      </c>
      <c r="K312" s="7" t="s">
        <v>155</v>
      </c>
      <c r="L312" s="7">
        <f>LEN(user_ratings[[#This Row],[geoplaces2.PriceDollar]])</f>
        <v>2</v>
      </c>
      <c r="M312" s="7">
        <f>IF(user_ratings[[#This Row],[geoplaces2.zip]],1,0)</f>
        <v>0</v>
      </c>
    </row>
    <row r="313" spans="1:13" x14ac:dyDescent="0.3">
      <c r="A313">
        <v>135028</v>
      </c>
      <c r="B313">
        <v>1</v>
      </c>
      <c r="C313">
        <v>22.146657999999999</v>
      </c>
      <c r="D313">
        <v>-100.987219</v>
      </c>
      <c r="E313" s="7" t="s">
        <v>205</v>
      </c>
      <c r="F313" s="7" t="s">
        <v>412</v>
      </c>
      <c r="G313" s="7" t="s">
        <v>365</v>
      </c>
      <c r="H313" s="7" t="s">
        <v>365</v>
      </c>
      <c r="I313" s="7" t="s">
        <v>348</v>
      </c>
      <c r="K313" s="7" t="s">
        <v>155</v>
      </c>
      <c r="L313" s="7">
        <f>LEN(user_ratings[[#This Row],[geoplaces2.PriceDollar]])</f>
        <v>2</v>
      </c>
      <c r="M313" s="7">
        <f>IF(user_ratings[[#This Row],[geoplaces2.zip]],1,0)</f>
        <v>0</v>
      </c>
    </row>
    <row r="314" spans="1:13" x14ac:dyDescent="0.3">
      <c r="A314">
        <v>135028</v>
      </c>
      <c r="B314">
        <v>2</v>
      </c>
      <c r="C314">
        <v>22.146657999999999</v>
      </c>
      <c r="D314">
        <v>-100.987219</v>
      </c>
      <c r="E314" s="7" t="s">
        <v>205</v>
      </c>
      <c r="F314" s="7" t="s">
        <v>412</v>
      </c>
      <c r="G314" s="7" t="s">
        <v>365</v>
      </c>
      <c r="H314" s="7" t="s">
        <v>365</v>
      </c>
      <c r="I314" s="7" t="s">
        <v>348</v>
      </c>
      <c r="K314" s="7" t="s">
        <v>155</v>
      </c>
      <c r="L314" s="7">
        <f>LEN(user_ratings[[#This Row],[geoplaces2.PriceDollar]])</f>
        <v>2</v>
      </c>
      <c r="M314" s="7">
        <f>IF(user_ratings[[#This Row],[geoplaces2.zip]],1,0)</f>
        <v>0</v>
      </c>
    </row>
    <row r="315" spans="1:13" x14ac:dyDescent="0.3">
      <c r="A315">
        <v>135028</v>
      </c>
      <c r="B315">
        <v>1</v>
      </c>
      <c r="C315">
        <v>22.146657999999999</v>
      </c>
      <c r="D315">
        <v>-100.987219</v>
      </c>
      <c r="E315" s="7" t="s">
        <v>205</v>
      </c>
      <c r="F315" s="7" t="s">
        <v>412</v>
      </c>
      <c r="G315" s="7" t="s">
        <v>365</v>
      </c>
      <c r="H315" s="7" t="s">
        <v>365</v>
      </c>
      <c r="I315" s="7" t="s">
        <v>348</v>
      </c>
      <c r="K315" s="7" t="s">
        <v>155</v>
      </c>
      <c r="L315" s="7">
        <f>LEN(user_ratings[[#This Row],[geoplaces2.PriceDollar]])</f>
        <v>2</v>
      </c>
      <c r="M315" s="7">
        <f>IF(user_ratings[[#This Row],[geoplaces2.zip]],1,0)</f>
        <v>0</v>
      </c>
    </row>
    <row r="316" spans="1:13" x14ac:dyDescent="0.3">
      <c r="A316">
        <v>135028</v>
      </c>
      <c r="B316">
        <v>2</v>
      </c>
      <c r="C316">
        <v>22.146657999999999</v>
      </c>
      <c r="D316">
        <v>-100.987219</v>
      </c>
      <c r="E316" s="7" t="s">
        <v>205</v>
      </c>
      <c r="F316" s="7" t="s">
        <v>412</v>
      </c>
      <c r="G316" s="7" t="s">
        <v>365</v>
      </c>
      <c r="H316" s="7" t="s">
        <v>365</v>
      </c>
      <c r="I316" s="7" t="s">
        <v>348</v>
      </c>
      <c r="K316" s="7" t="s">
        <v>155</v>
      </c>
      <c r="L316" s="7">
        <f>LEN(user_ratings[[#This Row],[geoplaces2.PriceDollar]])</f>
        <v>2</v>
      </c>
      <c r="M316" s="7">
        <f>IF(user_ratings[[#This Row],[geoplaces2.zip]],1,0)</f>
        <v>0</v>
      </c>
    </row>
    <row r="317" spans="1:13" x14ac:dyDescent="0.3">
      <c r="A317">
        <v>135028</v>
      </c>
      <c r="B317">
        <v>2</v>
      </c>
      <c r="C317">
        <v>22.146657999999999</v>
      </c>
      <c r="D317">
        <v>-100.987219</v>
      </c>
      <c r="E317" s="7" t="s">
        <v>205</v>
      </c>
      <c r="F317" s="7" t="s">
        <v>412</v>
      </c>
      <c r="G317" s="7" t="s">
        <v>365</v>
      </c>
      <c r="H317" s="7" t="s">
        <v>365</v>
      </c>
      <c r="I317" s="7" t="s">
        <v>348</v>
      </c>
      <c r="K317" s="7" t="s">
        <v>155</v>
      </c>
      <c r="L317" s="7">
        <f>LEN(user_ratings[[#This Row],[geoplaces2.PriceDollar]])</f>
        <v>2</v>
      </c>
      <c r="M317" s="7">
        <f>IF(user_ratings[[#This Row],[geoplaces2.zip]],1,0)</f>
        <v>0</v>
      </c>
    </row>
    <row r="318" spans="1:13" x14ac:dyDescent="0.3">
      <c r="A318">
        <v>135028</v>
      </c>
      <c r="B318">
        <v>2</v>
      </c>
      <c r="C318">
        <v>22.146657999999999</v>
      </c>
      <c r="D318">
        <v>-100.987219</v>
      </c>
      <c r="E318" s="7" t="s">
        <v>205</v>
      </c>
      <c r="F318" s="7" t="s">
        <v>412</v>
      </c>
      <c r="G318" s="7" t="s">
        <v>365</v>
      </c>
      <c r="H318" s="7" t="s">
        <v>365</v>
      </c>
      <c r="I318" s="7" t="s">
        <v>348</v>
      </c>
      <c r="K318" s="7" t="s">
        <v>155</v>
      </c>
      <c r="L318" s="7">
        <f>LEN(user_ratings[[#This Row],[geoplaces2.PriceDollar]])</f>
        <v>2</v>
      </c>
      <c r="M318" s="7">
        <f>IF(user_ratings[[#This Row],[geoplaces2.zip]],1,0)</f>
        <v>0</v>
      </c>
    </row>
    <row r="319" spans="1:13" x14ac:dyDescent="0.3">
      <c r="A319">
        <v>135028</v>
      </c>
      <c r="B319">
        <v>0</v>
      </c>
      <c r="C319">
        <v>22.146657999999999</v>
      </c>
      <c r="D319">
        <v>-100.987219</v>
      </c>
      <c r="E319" s="7" t="s">
        <v>205</v>
      </c>
      <c r="F319" s="7" t="s">
        <v>412</v>
      </c>
      <c r="G319" s="7" t="s">
        <v>365</v>
      </c>
      <c r="H319" s="7" t="s">
        <v>365</v>
      </c>
      <c r="I319" s="7" t="s">
        <v>348</v>
      </c>
      <c r="K319" s="7" t="s">
        <v>155</v>
      </c>
      <c r="L319" s="7">
        <f>LEN(user_ratings[[#This Row],[geoplaces2.PriceDollar]])</f>
        <v>2</v>
      </c>
      <c r="M319" s="7">
        <f>IF(user_ratings[[#This Row],[geoplaces2.zip]],1,0)</f>
        <v>0</v>
      </c>
    </row>
    <row r="320" spans="1:13" x14ac:dyDescent="0.3">
      <c r="A320">
        <v>135028</v>
      </c>
      <c r="B320">
        <v>2</v>
      </c>
      <c r="C320">
        <v>22.146657999999999</v>
      </c>
      <c r="D320">
        <v>-100.987219</v>
      </c>
      <c r="E320" s="7" t="s">
        <v>205</v>
      </c>
      <c r="F320" s="7" t="s">
        <v>412</v>
      </c>
      <c r="G320" s="7" t="s">
        <v>365</v>
      </c>
      <c r="H320" s="7" t="s">
        <v>365</v>
      </c>
      <c r="I320" s="7" t="s">
        <v>348</v>
      </c>
      <c r="K320" s="7" t="s">
        <v>155</v>
      </c>
      <c r="L320" s="7">
        <f>LEN(user_ratings[[#This Row],[geoplaces2.PriceDollar]])</f>
        <v>2</v>
      </c>
      <c r="M320" s="7">
        <f>IF(user_ratings[[#This Row],[geoplaces2.zip]],1,0)</f>
        <v>0</v>
      </c>
    </row>
    <row r="321" spans="1:13" x14ac:dyDescent="0.3">
      <c r="A321">
        <v>135028</v>
      </c>
      <c r="B321">
        <v>2</v>
      </c>
      <c r="C321">
        <v>22.146657999999999</v>
      </c>
      <c r="D321">
        <v>-100.987219</v>
      </c>
      <c r="E321" s="7" t="s">
        <v>205</v>
      </c>
      <c r="F321" s="7" t="s">
        <v>412</v>
      </c>
      <c r="G321" s="7" t="s">
        <v>365</v>
      </c>
      <c r="H321" s="7" t="s">
        <v>365</v>
      </c>
      <c r="I321" s="7" t="s">
        <v>348</v>
      </c>
      <c r="K321" s="7" t="s">
        <v>155</v>
      </c>
      <c r="L321" s="7">
        <f>LEN(user_ratings[[#This Row],[geoplaces2.PriceDollar]])</f>
        <v>2</v>
      </c>
      <c r="M321" s="7">
        <f>IF(user_ratings[[#This Row],[geoplaces2.zip]],1,0)</f>
        <v>0</v>
      </c>
    </row>
    <row r="322" spans="1:13" x14ac:dyDescent="0.3">
      <c r="A322">
        <v>135028</v>
      </c>
      <c r="B322">
        <v>1</v>
      </c>
      <c r="C322">
        <v>22.146657999999999</v>
      </c>
      <c r="D322">
        <v>-100.987219</v>
      </c>
      <c r="E322" s="7" t="s">
        <v>205</v>
      </c>
      <c r="F322" s="7" t="s">
        <v>412</v>
      </c>
      <c r="G322" s="7" t="s">
        <v>365</v>
      </c>
      <c r="H322" s="7" t="s">
        <v>365</v>
      </c>
      <c r="I322" s="7" t="s">
        <v>348</v>
      </c>
      <c r="K322" s="7" t="s">
        <v>155</v>
      </c>
      <c r="L322" s="7">
        <f>LEN(user_ratings[[#This Row],[geoplaces2.PriceDollar]])</f>
        <v>2</v>
      </c>
      <c r="M322" s="7">
        <f>IF(user_ratings[[#This Row],[geoplaces2.zip]],1,0)</f>
        <v>0</v>
      </c>
    </row>
    <row r="323" spans="1:13" x14ac:dyDescent="0.3">
      <c r="A323">
        <v>135028</v>
      </c>
      <c r="B323">
        <v>1</v>
      </c>
      <c r="C323">
        <v>22.146657999999999</v>
      </c>
      <c r="D323">
        <v>-100.987219</v>
      </c>
      <c r="E323" s="7" t="s">
        <v>205</v>
      </c>
      <c r="F323" s="7" t="s">
        <v>412</v>
      </c>
      <c r="G323" s="7" t="s">
        <v>365</v>
      </c>
      <c r="H323" s="7" t="s">
        <v>365</v>
      </c>
      <c r="I323" s="7" t="s">
        <v>348</v>
      </c>
      <c r="K323" s="7" t="s">
        <v>155</v>
      </c>
      <c r="L323" s="7">
        <f>LEN(user_ratings[[#This Row],[geoplaces2.PriceDollar]])</f>
        <v>2</v>
      </c>
      <c r="M323" s="7">
        <f>IF(user_ratings[[#This Row],[geoplaces2.zip]],1,0)</f>
        <v>0</v>
      </c>
    </row>
    <row r="324" spans="1:13" x14ac:dyDescent="0.3">
      <c r="A324">
        <v>135028</v>
      </c>
      <c r="B324">
        <v>2</v>
      </c>
      <c r="C324">
        <v>22.146657999999999</v>
      </c>
      <c r="D324">
        <v>-100.987219</v>
      </c>
      <c r="E324" s="7" t="s">
        <v>205</v>
      </c>
      <c r="F324" s="7" t="s">
        <v>412</v>
      </c>
      <c r="G324" s="7" t="s">
        <v>365</v>
      </c>
      <c r="H324" s="7" t="s">
        <v>365</v>
      </c>
      <c r="I324" s="7" t="s">
        <v>348</v>
      </c>
      <c r="K324" s="7" t="s">
        <v>155</v>
      </c>
      <c r="L324" s="7">
        <f>LEN(user_ratings[[#This Row],[geoplaces2.PriceDollar]])</f>
        <v>2</v>
      </c>
      <c r="M324" s="7">
        <f>IF(user_ratings[[#This Row],[geoplaces2.zip]],1,0)</f>
        <v>0</v>
      </c>
    </row>
    <row r="325" spans="1:13" x14ac:dyDescent="0.3">
      <c r="A325">
        <v>135028</v>
      </c>
      <c r="B325">
        <v>2</v>
      </c>
      <c r="C325">
        <v>22.146657999999999</v>
      </c>
      <c r="D325">
        <v>-100.987219</v>
      </c>
      <c r="E325" s="7" t="s">
        <v>205</v>
      </c>
      <c r="F325" s="7" t="s">
        <v>412</v>
      </c>
      <c r="G325" s="7" t="s">
        <v>365</v>
      </c>
      <c r="H325" s="7" t="s">
        <v>365</v>
      </c>
      <c r="I325" s="7" t="s">
        <v>348</v>
      </c>
      <c r="K325" s="7" t="s">
        <v>155</v>
      </c>
      <c r="L325" s="7">
        <f>LEN(user_ratings[[#This Row],[geoplaces2.PriceDollar]])</f>
        <v>2</v>
      </c>
      <c r="M325" s="7">
        <f>IF(user_ratings[[#This Row],[geoplaces2.zip]],1,0)</f>
        <v>0</v>
      </c>
    </row>
    <row r="326" spans="1:13" x14ac:dyDescent="0.3">
      <c r="A326">
        <v>132862</v>
      </c>
      <c r="B326">
        <v>2</v>
      </c>
      <c r="C326">
        <v>22.150642900000001</v>
      </c>
      <c r="D326">
        <v>-100.9870148</v>
      </c>
      <c r="E326" s="7" t="s">
        <v>413</v>
      </c>
      <c r="F326" s="7" t="s">
        <v>375</v>
      </c>
      <c r="G326" s="7" t="s">
        <v>365</v>
      </c>
      <c r="H326" s="7" t="s">
        <v>365</v>
      </c>
      <c r="I326" s="7" t="s">
        <v>348</v>
      </c>
      <c r="K326" s="7" t="s">
        <v>185</v>
      </c>
      <c r="L326" s="7">
        <f>LEN(user_ratings[[#This Row],[geoplaces2.PriceDollar]])</f>
        <v>3</v>
      </c>
      <c r="M326" s="7">
        <f>IF(user_ratings[[#This Row],[geoplaces2.zip]],1,0)</f>
        <v>0</v>
      </c>
    </row>
    <row r="327" spans="1:13" x14ac:dyDescent="0.3">
      <c r="A327">
        <v>132862</v>
      </c>
      <c r="B327">
        <v>2</v>
      </c>
      <c r="C327">
        <v>22.150642900000001</v>
      </c>
      <c r="D327">
        <v>-100.9870148</v>
      </c>
      <c r="E327" s="7" t="s">
        <v>413</v>
      </c>
      <c r="F327" s="7" t="s">
        <v>375</v>
      </c>
      <c r="G327" s="7" t="s">
        <v>365</v>
      </c>
      <c r="H327" s="7" t="s">
        <v>365</v>
      </c>
      <c r="I327" s="7" t="s">
        <v>348</v>
      </c>
      <c r="K327" s="7" t="s">
        <v>185</v>
      </c>
      <c r="L327" s="7">
        <f>LEN(user_ratings[[#This Row],[geoplaces2.PriceDollar]])</f>
        <v>3</v>
      </c>
      <c r="M327" s="7">
        <f>IF(user_ratings[[#This Row],[geoplaces2.zip]],1,0)</f>
        <v>0</v>
      </c>
    </row>
    <row r="328" spans="1:13" x14ac:dyDescent="0.3">
      <c r="A328">
        <v>132862</v>
      </c>
      <c r="B328">
        <v>2</v>
      </c>
      <c r="C328">
        <v>22.150642900000001</v>
      </c>
      <c r="D328">
        <v>-100.9870148</v>
      </c>
      <c r="E328" s="7" t="s">
        <v>413</v>
      </c>
      <c r="F328" s="7" t="s">
        <v>375</v>
      </c>
      <c r="G328" s="7" t="s">
        <v>365</v>
      </c>
      <c r="H328" s="7" t="s">
        <v>365</v>
      </c>
      <c r="I328" s="7" t="s">
        <v>348</v>
      </c>
      <c r="K328" s="7" t="s">
        <v>185</v>
      </c>
      <c r="L328" s="7">
        <f>LEN(user_ratings[[#This Row],[geoplaces2.PriceDollar]])</f>
        <v>3</v>
      </c>
      <c r="M328" s="7">
        <f>IF(user_ratings[[#This Row],[geoplaces2.zip]],1,0)</f>
        <v>0</v>
      </c>
    </row>
    <row r="329" spans="1:13" x14ac:dyDescent="0.3">
      <c r="A329">
        <v>132862</v>
      </c>
      <c r="B329">
        <v>2</v>
      </c>
      <c r="C329">
        <v>22.150642900000001</v>
      </c>
      <c r="D329">
        <v>-100.9870148</v>
      </c>
      <c r="E329" s="7" t="s">
        <v>413</v>
      </c>
      <c r="F329" s="7" t="s">
        <v>375</v>
      </c>
      <c r="G329" s="7" t="s">
        <v>365</v>
      </c>
      <c r="H329" s="7" t="s">
        <v>365</v>
      </c>
      <c r="I329" s="7" t="s">
        <v>348</v>
      </c>
      <c r="K329" s="7" t="s">
        <v>185</v>
      </c>
      <c r="L329" s="7">
        <f>LEN(user_ratings[[#This Row],[geoplaces2.PriceDollar]])</f>
        <v>3</v>
      </c>
      <c r="M329" s="7">
        <f>IF(user_ratings[[#This Row],[geoplaces2.zip]],1,0)</f>
        <v>0</v>
      </c>
    </row>
    <row r="330" spans="1:13" x14ac:dyDescent="0.3">
      <c r="A330">
        <v>132862</v>
      </c>
      <c r="B330">
        <v>2</v>
      </c>
      <c r="C330">
        <v>22.150642900000001</v>
      </c>
      <c r="D330">
        <v>-100.9870148</v>
      </c>
      <c r="E330" s="7" t="s">
        <v>413</v>
      </c>
      <c r="F330" s="7" t="s">
        <v>375</v>
      </c>
      <c r="G330" s="7" t="s">
        <v>365</v>
      </c>
      <c r="H330" s="7" t="s">
        <v>365</v>
      </c>
      <c r="I330" s="7" t="s">
        <v>348</v>
      </c>
      <c r="K330" s="7" t="s">
        <v>185</v>
      </c>
      <c r="L330" s="7">
        <f>LEN(user_ratings[[#This Row],[geoplaces2.PriceDollar]])</f>
        <v>3</v>
      </c>
      <c r="M330" s="7">
        <f>IF(user_ratings[[#This Row],[geoplaces2.zip]],1,0)</f>
        <v>0</v>
      </c>
    </row>
    <row r="331" spans="1:13" x14ac:dyDescent="0.3">
      <c r="A331">
        <v>132862</v>
      </c>
      <c r="B331">
        <v>2</v>
      </c>
      <c r="C331">
        <v>22.150642900000001</v>
      </c>
      <c r="D331">
        <v>-100.9870148</v>
      </c>
      <c r="E331" s="7" t="s">
        <v>413</v>
      </c>
      <c r="F331" s="7" t="s">
        <v>375</v>
      </c>
      <c r="G331" s="7" t="s">
        <v>365</v>
      </c>
      <c r="H331" s="7" t="s">
        <v>365</v>
      </c>
      <c r="I331" s="7" t="s">
        <v>348</v>
      </c>
      <c r="K331" s="7" t="s">
        <v>185</v>
      </c>
      <c r="L331" s="7">
        <f>LEN(user_ratings[[#This Row],[geoplaces2.PriceDollar]])</f>
        <v>3</v>
      </c>
      <c r="M331" s="7">
        <f>IF(user_ratings[[#This Row],[geoplaces2.zip]],1,0)</f>
        <v>0</v>
      </c>
    </row>
    <row r="332" spans="1:13" x14ac:dyDescent="0.3">
      <c r="A332">
        <v>132862</v>
      </c>
      <c r="B332">
        <v>1</v>
      </c>
      <c r="C332">
        <v>22.150642900000001</v>
      </c>
      <c r="D332">
        <v>-100.9870148</v>
      </c>
      <c r="E332" s="7" t="s">
        <v>413</v>
      </c>
      <c r="F332" s="7" t="s">
        <v>375</v>
      </c>
      <c r="G332" s="7" t="s">
        <v>365</v>
      </c>
      <c r="H332" s="7" t="s">
        <v>365</v>
      </c>
      <c r="I332" s="7" t="s">
        <v>348</v>
      </c>
      <c r="K332" s="7" t="s">
        <v>185</v>
      </c>
      <c r="L332" s="7">
        <f>LEN(user_ratings[[#This Row],[geoplaces2.PriceDollar]])</f>
        <v>3</v>
      </c>
      <c r="M332" s="7">
        <f>IF(user_ratings[[#This Row],[geoplaces2.zip]],1,0)</f>
        <v>0</v>
      </c>
    </row>
    <row r="333" spans="1:13" x14ac:dyDescent="0.3">
      <c r="A333">
        <v>132862</v>
      </c>
      <c r="B333">
        <v>1</v>
      </c>
      <c r="C333">
        <v>22.150642900000001</v>
      </c>
      <c r="D333">
        <v>-100.9870148</v>
      </c>
      <c r="E333" s="7" t="s">
        <v>413</v>
      </c>
      <c r="F333" s="7" t="s">
        <v>375</v>
      </c>
      <c r="G333" s="7" t="s">
        <v>365</v>
      </c>
      <c r="H333" s="7" t="s">
        <v>365</v>
      </c>
      <c r="I333" s="7" t="s">
        <v>348</v>
      </c>
      <c r="K333" s="7" t="s">
        <v>185</v>
      </c>
      <c r="L333" s="7">
        <f>LEN(user_ratings[[#This Row],[geoplaces2.PriceDollar]])</f>
        <v>3</v>
      </c>
      <c r="M333" s="7">
        <f>IF(user_ratings[[#This Row],[geoplaces2.zip]],1,0)</f>
        <v>0</v>
      </c>
    </row>
    <row r="334" spans="1:13" x14ac:dyDescent="0.3">
      <c r="A334">
        <v>132862</v>
      </c>
      <c r="B334">
        <v>1</v>
      </c>
      <c r="C334">
        <v>22.150642900000001</v>
      </c>
      <c r="D334">
        <v>-100.9870148</v>
      </c>
      <c r="E334" s="7" t="s">
        <v>413</v>
      </c>
      <c r="F334" s="7" t="s">
        <v>375</v>
      </c>
      <c r="G334" s="7" t="s">
        <v>365</v>
      </c>
      <c r="H334" s="7" t="s">
        <v>365</v>
      </c>
      <c r="I334" s="7" t="s">
        <v>348</v>
      </c>
      <c r="K334" s="7" t="s">
        <v>185</v>
      </c>
      <c r="L334" s="7">
        <f>LEN(user_ratings[[#This Row],[geoplaces2.PriceDollar]])</f>
        <v>3</v>
      </c>
      <c r="M334" s="7">
        <f>IF(user_ratings[[#This Row],[geoplaces2.zip]],1,0)</f>
        <v>0</v>
      </c>
    </row>
    <row r="335" spans="1:13" x14ac:dyDescent="0.3">
      <c r="A335">
        <v>132862</v>
      </c>
      <c r="B335">
        <v>2</v>
      </c>
      <c r="C335">
        <v>22.150642900000001</v>
      </c>
      <c r="D335">
        <v>-100.9870148</v>
      </c>
      <c r="E335" s="7" t="s">
        <v>413</v>
      </c>
      <c r="F335" s="7" t="s">
        <v>375</v>
      </c>
      <c r="G335" s="7" t="s">
        <v>365</v>
      </c>
      <c r="H335" s="7" t="s">
        <v>365</v>
      </c>
      <c r="I335" s="7" t="s">
        <v>348</v>
      </c>
      <c r="K335" s="7" t="s">
        <v>185</v>
      </c>
      <c r="L335" s="7">
        <f>LEN(user_ratings[[#This Row],[geoplaces2.PriceDollar]])</f>
        <v>3</v>
      </c>
      <c r="M335" s="7">
        <f>IF(user_ratings[[#This Row],[geoplaces2.zip]],1,0)</f>
        <v>0</v>
      </c>
    </row>
    <row r="336" spans="1:13" x14ac:dyDescent="0.3">
      <c r="A336">
        <v>132862</v>
      </c>
      <c r="B336">
        <v>2</v>
      </c>
      <c r="C336">
        <v>22.150642900000001</v>
      </c>
      <c r="D336">
        <v>-100.9870148</v>
      </c>
      <c r="E336" s="7" t="s">
        <v>413</v>
      </c>
      <c r="F336" s="7" t="s">
        <v>375</v>
      </c>
      <c r="G336" s="7" t="s">
        <v>365</v>
      </c>
      <c r="H336" s="7" t="s">
        <v>365</v>
      </c>
      <c r="I336" s="7" t="s">
        <v>348</v>
      </c>
      <c r="K336" s="7" t="s">
        <v>185</v>
      </c>
      <c r="L336" s="7">
        <f>LEN(user_ratings[[#This Row],[geoplaces2.PriceDollar]])</f>
        <v>3</v>
      </c>
      <c r="M336" s="7">
        <f>IF(user_ratings[[#This Row],[geoplaces2.zip]],1,0)</f>
        <v>0</v>
      </c>
    </row>
    <row r="337" spans="1:13" x14ac:dyDescent="0.3">
      <c r="A337">
        <v>132862</v>
      </c>
      <c r="B337">
        <v>1</v>
      </c>
      <c r="C337">
        <v>22.150642900000001</v>
      </c>
      <c r="D337">
        <v>-100.9870148</v>
      </c>
      <c r="E337" s="7" t="s">
        <v>413</v>
      </c>
      <c r="F337" s="7" t="s">
        <v>375</v>
      </c>
      <c r="G337" s="7" t="s">
        <v>365</v>
      </c>
      <c r="H337" s="7" t="s">
        <v>365</v>
      </c>
      <c r="I337" s="7" t="s">
        <v>348</v>
      </c>
      <c r="K337" s="7" t="s">
        <v>185</v>
      </c>
      <c r="L337" s="7">
        <f>LEN(user_ratings[[#This Row],[geoplaces2.PriceDollar]])</f>
        <v>3</v>
      </c>
      <c r="M337" s="7">
        <f>IF(user_ratings[[#This Row],[geoplaces2.zip]],1,0)</f>
        <v>0</v>
      </c>
    </row>
    <row r="338" spans="1:13" x14ac:dyDescent="0.3">
      <c r="A338">
        <v>132862</v>
      </c>
      <c r="B338">
        <v>1</v>
      </c>
      <c r="C338">
        <v>22.150642900000001</v>
      </c>
      <c r="D338">
        <v>-100.9870148</v>
      </c>
      <c r="E338" s="7" t="s">
        <v>413</v>
      </c>
      <c r="F338" s="7" t="s">
        <v>375</v>
      </c>
      <c r="G338" s="7" t="s">
        <v>365</v>
      </c>
      <c r="H338" s="7" t="s">
        <v>365</v>
      </c>
      <c r="I338" s="7" t="s">
        <v>348</v>
      </c>
      <c r="K338" s="7" t="s">
        <v>185</v>
      </c>
      <c r="L338" s="7">
        <f>LEN(user_ratings[[#This Row],[geoplaces2.PriceDollar]])</f>
        <v>3</v>
      </c>
      <c r="M338" s="7">
        <f>IF(user_ratings[[#This Row],[geoplaces2.zip]],1,0)</f>
        <v>0</v>
      </c>
    </row>
    <row r="339" spans="1:13" x14ac:dyDescent="0.3">
      <c r="A339">
        <v>132862</v>
      </c>
      <c r="B339">
        <v>0</v>
      </c>
      <c r="C339">
        <v>22.150642900000001</v>
      </c>
      <c r="D339">
        <v>-100.9870148</v>
      </c>
      <c r="E339" s="7" t="s">
        <v>413</v>
      </c>
      <c r="F339" s="7" t="s">
        <v>375</v>
      </c>
      <c r="G339" s="7" t="s">
        <v>365</v>
      </c>
      <c r="H339" s="7" t="s">
        <v>365</v>
      </c>
      <c r="I339" s="7" t="s">
        <v>348</v>
      </c>
      <c r="K339" s="7" t="s">
        <v>185</v>
      </c>
      <c r="L339" s="7">
        <f>LEN(user_ratings[[#This Row],[geoplaces2.PriceDollar]])</f>
        <v>3</v>
      </c>
      <c r="M339" s="7">
        <f>IF(user_ratings[[#This Row],[geoplaces2.zip]],1,0)</f>
        <v>0</v>
      </c>
    </row>
    <row r="340" spans="1:13" x14ac:dyDescent="0.3">
      <c r="A340">
        <v>132862</v>
      </c>
      <c r="B340">
        <v>0</v>
      </c>
      <c r="C340">
        <v>22.150642900000001</v>
      </c>
      <c r="D340">
        <v>-100.9870148</v>
      </c>
      <c r="E340" s="7" t="s">
        <v>413</v>
      </c>
      <c r="F340" s="7" t="s">
        <v>375</v>
      </c>
      <c r="G340" s="7" t="s">
        <v>365</v>
      </c>
      <c r="H340" s="7" t="s">
        <v>365</v>
      </c>
      <c r="I340" s="7" t="s">
        <v>348</v>
      </c>
      <c r="K340" s="7" t="s">
        <v>185</v>
      </c>
      <c r="L340" s="7">
        <f>LEN(user_ratings[[#This Row],[geoplaces2.PriceDollar]])</f>
        <v>3</v>
      </c>
      <c r="M340" s="7">
        <f>IF(user_ratings[[#This Row],[geoplaces2.zip]],1,0)</f>
        <v>0</v>
      </c>
    </row>
    <row r="341" spans="1:13" x14ac:dyDescent="0.3">
      <c r="A341">
        <v>132862</v>
      </c>
      <c r="B341">
        <v>0</v>
      </c>
      <c r="C341">
        <v>22.150642900000001</v>
      </c>
      <c r="D341">
        <v>-100.9870148</v>
      </c>
      <c r="E341" s="7" t="s">
        <v>413</v>
      </c>
      <c r="F341" s="7" t="s">
        <v>375</v>
      </c>
      <c r="G341" s="7" t="s">
        <v>365</v>
      </c>
      <c r="H341" s="7" t="s">
        <v>365</v>
      </c>
      <c r="I341" s="7" t="s">
        <v>348</v>
      </c>
      <c r="K341" s="7" t="s">
        <v>185</v>
      </c>
      <c r="L341" s="7">
        <f>LEN(user_ratings[[#This Row],[geoplaces2.PriceDollar]])</f>
        <v>3</v>
      </c>
      <c r="M341" s="7">
        <f>IF(user_ratings[[#This Row],[geoplaces2.zip]],1,0)</f>
        <v>0</v>
      </c>
    </row>
    <row r="342" spans="1:13" x14ac:dyDescent="0.3">
      <c r="A342">
        <v>132862</v>
      </c>
      <c r="B342">
        <v>2</v>
      </c>
      <c r="C342">
        <v>22.150642900000001</v>
      </c>
      <c r="D342">
        <v>-100.9870148</v>
      </c>
      <c r="E342" s="7" t="s">
        <v>413</v>
      </c>
      <c r="F342" s="7" t="s">
        <v>375</v>
      </c>
      <c r="G342" s="7" t="s">
        <v>365</v>
      </c>
      <c r="H342" s="7" t="s">
        <v>365</v>
      </c>
      <c r="I342" s="7" t="s">
        <v>348</v>
      </c>
      <c r="K342" s="7" t="s">
        <v>185</v>
      </c>
      <c r="L342" s="7">
        <f>LEN(user_ratings[[#This Row],[geoplaces2.PriceDollar]])</f>
        <v>3</v>
      </c>
      <c r="M342" s="7">
        <f>IF(user_ratings[[#This Row],[geoplaces2.zip]],1,0)</f>
        <v>0</v>
      </c>
    </row>
    <row r="343" spans="1:13" x14ac:dyDescent="0.3">
      <c r="A343">
        <v>132862</v>
      </c>
      <c r="B343">
        <v>2</v>
      </c>
      <c r="C343">
        <v>22.150642900000001</v>
      </c>
      <c r="D343">
        <v>-100.9870148</v>
      </c>
      <c r="E343" s="7" t="s">
        <v>413</v>
      </c>
      <c r="F343" s="7" t="s">
        <v>375</v>
      </c>
      <c r="G343" s="7" t="s">
        <v>365</v>
      </c>
      <c r="H343" s="7" t="s">
        <v>365</v>
      </c>
      <c r="I343" s="7" t="s">
        <v>348</v>
      </c>
      <c r="K343" s="7" t="s">
        <v>185</v>
      </c>
      <c r="L343" s="7">
        <f>LEN(user_ratings[[#This Row],[geoplaces2.PriceDollar]])</f>
        <v>3</v>
      </c>
      <c r="M343" s="7">
        <f>IF(user_ratings[[#This Row],[geoplaces2.zip]],1,0)</f>
        <v>0</v>
      </c>
    </row>
    <row r="344" spans="1:13" x14ac:dyDescent="0.3">
      <c r="A344">
        <v>132951</v>
      </c>
      <c r="B344">
        <v>2</v>
      </c>
      <c r="C344">
        <v>22.154473599999999</v>
      </c>
      <c r="D344">
        <v>-100.9858091</v>
      </c>
      <c r="E344" s="7" t="s">
        <v>414</v>
      </c>
      <c r="F344" s="7" t="s">
        <v>415</v>
      </c>
      <c r="G344" s="7" t="s">
        <v>365</v>
      </c>
      <c r="H344" s="7" t="s">
        <v>365</v>
      </c>
      <c r="I344" s="7" t="s">
        <v>348</v>
      </c>
      <c r="K344" s="7" t="s">
        <v>160</v>
      </c>
      <c r="L344" s="7">
        <f>LEN(user_ratings[[#This Row],[geoplaces2.PriceDollar]])</f>
        <v>1</v>
      </c>
      <c r="M344" s="7">
        <f>IF(user_ratings[[#This Row],[geoplaces2.zip]],1,0)</f>
        <v>0</v>
      </c>
    </row>
    <row r="345" spans="1:13" x14ac:dyDescent="0.3">
      <c r="A345">
        <v>132951</v>
      </c>
      <c r="B345">
        <v>1</v>
      </c>
      <c r="C345">
        <v>22.154473599999999</v>
      </c>
      <c r="D345">
        <v>-100.9858091</v>
      </c>
      <c r="E345" s="7" t="s">
        <v>414</v>
      </c>
      <c r="F345" s="7" t="s">
        <v>415</v>
      </c>
      <c r="G345" s="7" t="s">
        <v>365</v>
      </c>
      <c r="H345" s="7" t="s">
        <v>365</v>
      </c>
      <c r="I345" s="7" t="s">
        <v>348</v>
      </c>
      <c r="K345" s="7" t="s">
        <v>160</v>
      </c>
      <c r="L345" s="7">
        <f>LEN(user_ratings[[#This Row],[geoplaces2.PriceDollar]])</f>
        <v>1</v>
      </c>
      <c r="M345" s="7">
        <f>IF(user_ratings[[#This Row],[geoplaces2.zip]],1,0)</f>
        <v>0</v>
      </c>
    </row>
    <row r="346" spans="1:13" x14ac:dyDescent="0.3">
      <c r="A346">
        <v>132951</v>
      </c>
      <c r="B346">
        <v>1</v>
      </c>
      <c r="C346">
        <v>22.154473599999999</v>
      </c>
      <c r="D346">
        <v>-100.9858091</v>
      </c>
      <c r="E346" s="7" t="s">
        <v>414</v>
      </c>
      <c r="F346" s="7" t="s">
        <v>415</v>
      </c>
      <c r="G346" s="7" t="s">
        <v>365</v>
      </c>
      <c r="H346" s="7" t="s">
        <v>365</v>
      </c>
      <c r="I346" s="7" t="s">
        <v>348</v>
      </c>
      <c r="K346" s="7" t="s">
        <v>160</v>
      </c>
      <c r="L346" s="7">
        <f>LEN(user_ratings[[#This Row],[geoplaces2.PriceDollar]])</f>
        <v>1</v>
      </c>
      <c r="M346" s="7">
        <f>IF(user_ratings[[#This Row],[geoplaces2.zip]],1,0)</f>
        <v>0</v>
      </c>
    </row>
    <row r="347" spans="1:13" x14ac:dyDescent="0.3">
      <c r="A347">
        <v>132951</v>
      </c>
      <c r="B347">
        <v>1</v>
      </c>
      <c r="C347">
        <v>22.154473599999999</v>
      </c>
      <c r="D347">
        <v>-100.9858091</v>
      </c>
      <c r="E347" s="7" t="s">
        <v>414</v>
      </c>
      <c r="F347" s="7" t="s">
        <v>415</v>
      </c>
      <c r="G347" s="7" t="s">
        <v>365</v>
      </c>
      <c r="H347" s="7" t="s">
        <v>365</v>
      </c>
      <c r="I347" s="7" t="s">
        <v>348</v>
      </c>
      <c r="K347" s="7" t="s">
        <v>160</v>
      </c>
      <c r="L347" s="7">
        <f>LEN(user_ratings[[#This Row],[geoplaces2.PriceDollar]])</f>
        <v>1</v>
      </c>
      <c r="M347" s="7">
        <f>IF(user_ratings[[#This Row],[geoplaces2.zip]],1,0)</f>
        <v>0</v>
      </c>
    </row>
    <row r="348" spans="1:13" x14ac:dyDescent="0.3">
      <c r="A348">
        <v>132951</v>
      </c>
      <c r="B348">
        <v>2</v>
      </c>
      <c r="C348">
        <v>22.154473599999999</v>
      </c>
      <c r="D348">
        <v>-100.9858091</v>
      </c>
      <c r="E348" s="7" t="s">
        <v>414</v>
      </c>
      <c r="F348" s="7" t="s">
        <v>415</v>
      </c>
      <c r="G348" s="7" t="s">
        <v>365</v>
      </c>
      <c r="H348" s="7" t="s">
        <v>365</v>
      </c>
      <c r="I348" s="7" t="s">
        <v>348</v>
      </c>
      <c r="K348" s="7" t="s">
        <v>160</v>
      </c>
      <c r="L348" s="7">
        <f>LEN(user_ratings[[#This Row],[geoplaces2.PriceDollar]])</f>
        <v>1</v>
      </c>
      <c r="M348" s="7">
        <f>IF(user_ratings[[#This Row],[geoplaces2.zip]],1,0)</f>
        <v>0</v>
      </c>
    </row>
    <row r="349" spans="1:13" x14ac:dyDescent="0.3">
      <c r="A349">
        <v>132951</v>
      </c>
      <c r="B349">
        <v>0</v>
      </c>
      <c r="C349">
        <v>22.154473599999999</v>
      </c>
      <c r="D349">
        <v>-100.9858091</v>
      </c>
      <c r="E349" s="7" t="s">
        <v>414</v>
      </c>
      <c r="F349" s="7" t="s">
        <v>415</v>
      </c>
      <c r="G349" s="7" t="s">
        <v>365</v>
      </c>
      <c r="H349" s="7" t="s">
        <v>365</v>
      </c>
      <c r="I349" s="7" t="s">
        <v>348</v>
      </c>
      <c r="K349" s="7" t="s">
        <v>160</v>
      </c>
      <c r="L349" s="7">
        <f>LEN(user_ratings[[#This Row],[geoplaces2.PriceDollar]])</f>
        <v>1</v>
      </c>
      <c r="M349" s="7">
        <f>IF(user_ratings[[#This Row],[geoplaces2.zip]],1,0)</f>
        <v>0</v>
      </c>
    </row>
    <row r="350" spans="1:13" x14ac:dyDescent="0.3">
      <c r="A350">
        <v>132951</v>
      </c>
      <c r="B350">
        <v>1</v>
      </c>
      <c r="C350">
        <v>22.154473599999999</v>
      </c>
      <c r="D350">
        <v>-100.9858091</v>
      </c>
      <c r="E350" s="7" t="s">
        <v>414</v>
      </c>
      <c r="F350" s="7" t="s">
        <v>415</v>
      </c>
      <c r="G350" s="7" t="s">
        <v>365</v>
      </c>
      <c r="H350" s="7" t="s">
        <v>365</v>
      </c>
      <c r="I350" s="7" t="s">
        <v>348</v>
      </c>
      <c r="K350" s="7" t="s">
        <v>160</v>
      </c>
      <c r="L350" s="7">
        <f>LEN(user_ratings[[#This Row],[geoplaces2.PriceDollar]])</f>
        <v>1</v>
      </c>
      <c r="M350" s="7">
        <f>IF(user_ratings[[#This Row],[geoplaces2.zip]],1,0)</f>
        <v>0</v>
      </c>
    </row>
    <row r="351" spans="1:13" x14ac:dyDescent="0.3">
      <c r="A351">
        <v>132951</v>
      </c>
      <c r="B351">
        <v>0</v>
      </c>
      <c r="C351">
        <v>22.154473599999999</v>
      </c>
      <c r="D351">
        <v>-100.9858091</v>
      </c>
      <c r="E351" s="7" t="s">
        <v>414</v>
      </c>
      <c r="F351" s="7" t="s">
        <v>415</v>
      </c>
      <c r="G351" s="7" t="s">
        <v>365</v>
      </c>
      <c r="H351" s="7" t="s">
        <v>365</v>
      </c>
      <c r="I351" s="7" t="s">
        <v>348</v>
      </c>
      <c r="K351" s="7" t="s">
        <v>160</v>
      </c>
      <c r="L351" s="7">
        <f>LEN(user_ratings[[#This Row],[geoplaces2.PriceDollar]])</f>
        <v>1</v>
      </c>
      <c r="M351" s="7">
        <f>IF(user_ratings[[#This Row],[geoplaces2.zip]],1,0)</f>
        <v>0</v>
      </c>
    </row>
    <row r="352" spans="1:13" x14ac:dyDescent="0.3">
      <c r="A352">
        <v>132951</v>
      </c>
      <c r="B352">
        <v>0</v>
      </c>
      <c r="C352">
        <v>22.154473599999999</v>
      </c>
      <c r="D352">
        <v>-100.9858091</v>
      </c>
      <c r="E352" s="7" t="s">
        <v>414</v>
      </c>
      <c r="F352" s="7" t="s">
        <v>415</v>
      </c>
      <c r="G352" s="7" t="s">
        <v>365</v>
      </c>
      <c r="H352" s="7" t="s">
        <v>365</v>
      </c>
      <c r="I352" s="7" t="s">
        <v>348</v>
      </c>
      <c r="K352" s="7" t="s">
        <v>160</v>
      </c>
      <c r="L352" s="7">
        <f>LEN(user_ratings[[#This Row],[geoplaces2.PriceDollar]])</f>
        <v>1</v>
      </c>
      <c r="M352" s="7">
        <f>IF(user_ratings[[#This Row],[geoplaces2.zip]],1,0)</f>
        <v>0</v>
      </c>
    </row>
    <row r="353" spans="1:13" x14ac:dyDescent="0.3">
      <c r="A353">
        <v>132951</v>
      </c>
      <c r="B353">
        <v>2</v>
      </c>
      <c r="C353">
        <v>22.154473599999999</v>
      </c>
      <c r="D353">
        <v>-100.9858091</v>
      </c>
      <c r="E353" s="7" t="s">
        <v>414</v>
      </c>
      <c r="F353" s="7" t="s">
        <v>415</v>
      </c>
      <c r="G353" s="7" t="s">
        <v>365</v>
      </c>
      <c r="H353" s="7" t="s">
        <v>365</v>
      </c>
      <c r="I353" s="7" t="s">
        <v>348</v>
      </c>
      <c r="K353" s="7" t="s">
        <v>160</v>
      </c>
      <c r="L353" s="7">
        <f>LEN(user_ratings[[#This Row],[geoplaces2.PriceDollar]])</f>
        <v>1</v>
      </c>
      <c r="M353" s="7">
        <f>IF(user_ratings[[#This Row],[geoplaces2.zip]],1,0)</f>
        <v>0</v>
      </c>
    </row>
    <row r="354" spans="1:13" x14ac:dyDescent="0.3">
      <c r="A354">
        <v>132834</v>
      </c>
      <c r="B354">
        <v>2</v>
      </c>
      <c r="C354">
        <v>22.156469000000001</v>
      </c>
      <c r="D354">
        <v>-100.98554</v>
      </c>
      <c r="E354" s="7" t="s">
        <v>252</v>
      </c>
      <c r="F354" s="7" t="s">
        <v>416</v>
      </c>
      <c r="G354" s="7" t="s">
        <v>365</v>
      </c>
      <c r="H354" s="7" t="s">
        <v>365</v>
      </c>
      <c r="I354" s="7" t="s">
        <v>348</v>
      </c>
      <c r="J354">
        <v>78349</v>
      </c>
      <c r="K354" s="7" t="s">
        <v>160</v>
      </c>
      <c r="L354" s="7">
        <f>LEN(user_ratings[[#This Row],[geoplaces2.PriceDollar]])</f>
        <v>1</v>
      </c>
      <c r="M354" s="7">
        <f>IF(user_ratings[[#This Row],[geoplaces2.zip]],1,0)</f>
        <v>1</v>
      </c>
    </row>
    <row r="355" spans="1:13" x14ac:dyDescent="0.3">
      <c r="A355">
        <v>132834</v>
      </c>
      <c r="B355">
        <v>1</v>
      </c>
      <c r="C355">
        <v>22.156469000000001</v>
      </c>
      <c r="D355">
        <v>-100.98554</v>
      </c>
      <c r="E355" s="7" t="s">
        <v>252</v>
      </c>
      <c r="F355" s="7" t="s">
        <v>416</v>
      </c>
      <c r="G355" s="7" t="s">
        <v>365</v>
      </c>
      <c r="H355" s="7" t="s">
        <v>365</v>
      </c>
      <c r="I355" s="7" t="s">
        <v>348</v>
      </c>
      <c r="J355">
        <v>78349</v>
      </c>
      <c r="K355" s="7" t="s">
        <v>160</v>
      </c>
      <c r="L355" s="7">
        <f>LEN(user_ratings[[#This Row],[geoplaces2.PriceDollar]])</f>
        <v>1</v>
      </c>
      <c r="M355" s="7">
        <f>IF(user_ratings[[#This Row],[geoplaces2.zip]],1,0)</f>
        <v>1</v>
      </c>
    </row>
    <row r="356" spans="1:13" x14ac:dyDescent="0.3">
      <c r="A356">
        <v>132834</v>
      </c>
      <c r="B356">
        <v>1</v>
      </c>
      <c r="C356">
        <v>22.156469000000001</v>
      </c>
      <c r="D356">
        <v>-100.98554</v>
      </c>
      <c r="E356" s="7" t="s">
        <v>252</v>
      </c>
      <c r="F356" s="7" t="s">
        <v>416</v>
      </c>
      <c r="G356" s="7" t="s">
        <v>365</v>
      </c>
      <c r="H356" s="7" t="s">
        <v>365</v>
      </c>
      <c r="I356" s="7" t="s">
        <v>348</v>
      </c>
      <c r="J356">
        <v>78349</v>
      </c>
      <c r="K356" s="7" t="s">
        <v>160</v>
      </c>
      <c r="L356" s="7">
        <f>LEN(user_ratings[[#This Row],[geoplaces2.PriceDollar]])</f>
        <v>1</v>
      </c>
      <c r="M356" s="7">
        <f>IF(user_ratings[[#This Row],[geoplaces2.zip]],1,0)</f>
        <v>1</v>
      </c>
    </row>
    <row r="357" spans="1:13" x14ac:dyDescent="0.3">
      <c r="A357">
        <v>132834</v>
      </c>
      <c r="B357">
        <v>1</v>
      </c>
      <c r="C357">
        <v>22.156469000000001</v>
      </c>
      <c r="D357">
        <v>-100.98554</v>
      </c>
      <c r="E357" s="7" t="s">
        <v>252</v>
      </c>
      <c r="F357" s="7" t="s">
        <v>416</v>
      </c>
      <c r="G357" s="7" t="s">
        <v>365</v>
      </c>
      <c r="H357" s="7" t="s">
        <v>365</v>
      </c>
      <c r="I357" s="7" t="s">
        <v>348</v>
      </c>
      <c r="J357">
        <v>78349</v>
      </c>
      <c r="K357" s="7" t="s">
        <v>160</v>
      </c>
      <c r="L357" s="7">
        <f>LEN(user_ratings[[#This Row],[geoplaces2.PriceDollar]])</f>
        <v>1</v>
      </c>
      <c r="M357" s="7">
        <f>IF(user_ratings[[#This Row],[geoplaces2.zip]],1,0)</f>
        <v>1</v>
      </c>
    </row>
    <row r="358" spans="1:13" x14ac:dyDescent="0.3">
      <c r="A358">
        <v>132834</v>
      </c>
      <c r="B358">
        <v>1</v>
      </c>
      <c r="C358">
        <v>22.156469000000001</v>
      </c>
      <c r="D358">
        <v>-100.98554</v>
      </c>
      <c r="E358" s="7" t="s">
        <v>252</v>
      </c>
      <c r="F358" s="7" t="s">
        <v>416</v>
      </c>
      <c r="G358" s="7" t="s">
        <v>365</v>
      </c>
      <c r="H358" s="7" t="s">
        <v>365</v>
      </c>
      <c r="I358" s="7" t="s">
        <v>348</v>
      </c>
      <c r="J358">
        <v>78349</v>
      </c>
      <c r="K358" s="7" t="s">
        <v>160</v>
      </c>
      <c r="L358" s="7">
        <f>LEN(user_ratings[[#This Row],[geoplaces2.PriceDollar]])</f>
        <v>1</v>
      </c>
      <c r="M358" s="7">
        <f>IF(user_ratings[[#This Row],[geoplaces2.zip]],1,0)</f>
        <v>1</v>
      </c>
    </row>
    <row r="359" spans="1:13" x14ac:dyDescent="0.3">
      <c r="A359">
        <v>132834</v>
      </c>
      <c r="B359">
        <v>1</v>
      </c>
      <c r="C359">
        <v>22.156469000000001</v>
      </c>
      <c r="D359">
        <v>-100.98554</v>
      </c>
      <c r="E359" s="7" t="s">
        <v>252</v>
      </c>
      <c r="F359" s="7" t="s">
        <v>416</v>
      </c>
      <c r="G359" s="7" t="s">
        <v>365</v>
      </c>
      <c r="H359" s="7" t="s">
        <v>365</v>
      </c>
      <c r="I359" s="7" t="s">
        <v>348</v>
      </c>
      <c r="J359">
        <v>78349</v>
      </c>
      <c r="K359" s="7" t="s">
        <v>160</v>
      </c>
      <c r="L359" s="7">
        <f>LEN(user_ratings[[#This Row],[geoplaces2.PriceDollar]])</f>
        <v>1</v>
      </c>
      <c r="M359" s="7">
        <f>IF(user_ratings[[#This Row],[geoplaces2.zip]],1,0)</f>
        <v>1</v>
      </c>
    </row>
    <row r="360" spans="1:13" x14ac:dyDescent="0.3">
      <c r="A360">
        <v>132834</v>
      </c>
      <c r="B360">
        <v>2</v>
      </c>
      <c r="C360">
        <v>22.156469000000001</v>
      </c>
      <c r="D360">
        <v>-100.98554</v>
      </c>
      <c r="E360" s="7" t="s">
        <v>252</v>
      </c>
      <c r="F360" s="7" t="s">
        <v>416</v>
      </c>
      <c r="G360" s="7" t="s">
        <v>365</v>
      </c>
      <c r="H360" s="7" t="s">
        <v>365</v>
      </c>
      <c r="I360" s="7" t="s">
        <v>348</v>
      </c>
      <c r="J360">
        <v>78349</v>
      </c>
      <c r="K360" s="7" t="s">
        <v>160</v>
      </c>
      <c r="L360" s="7">
        <f>LEN(user_ratings[[#This Row],[geoplaces2.PriceDollar]])</f>
        <v>1</v>
      </c>
      <c r="M360" s="7">
        <f>IF(user_ratings[[#This Row],[geoplaces2.zip]],1,0)</f>
        <v>1</v>
      </c>
    </row>
    <row r="361" spans="1:13" x14ac:dyDescent="0.3">
      <c r="A361">
        <v>132834</v>
      </c>
      <c r="B361">
        <v>1</v>
      </c>
      <c r="C361">
        <v>22.156469000000001</v>
      </c>
      <c r="D361">
        <v>-100.98554</v>
      </c>
      <c r="E361" s="7" t="s">
        <v>252</v>
      </c>
      <c r="F361" s="7" t="s">
        <v>416</v>
      </c>
      <c r="G361" s="7" t="s">
        <v>365</v>
      </c>
      <c r="H361" s="7" t="s">
        <v>365</v>
      </c>
      <c r="I361" s="7" t="s">
        <v>348</v>
      </c>
      <c r="J361">
        <v>78349</v>
      </c>
      <c r="K361" s="7" t="s">
        <v>160</v>
      </c>
      <c r="L361" s="7">
        <f>LEN(user_ratings[[#This Row],[geoplaces2.PriceDollar]])</f>
        <v>1</v>
      </c>
      <c r="M361" s="7">
        <f>IF(user_ratings[[#This Row],[geoplaces2.zip]],1,0)</f>
        <v>1</v>
      </c>
    </row>
    <row r="362" spans="1:13" x14ac:dyDescent="0.3">
      <c r="A362">
        <v>132834</v>
      </c>
      <c r="B362">
        <v>2</v>
      </c>
      <c r="C362">
        <v>22.156469000000001</v>
      </c>
      <c r="D362">
        <v>-100.98554</v>
      </c>
      <c r="E362" s="7" t="s">
        <v>252</v>
      </c>
      <c r="F362" s="7" t="s">
        <v>416</v>
      </c>
      <c r="G362" s="7" t="s">
        <v>365</v>
      </c>
      <c r="H362" s="7" t="s">
        <v>365</v>
      </c>
      <c r="I362" s="7" t="s">
        <v>348</v>
      </c>
      <c r="J362">
        <v>78349</v>
      </c>
      <c r="K362" s="7" t="s">
        <v>160</v>
      </c>
      <c r="L362" s="7">
        <f>LEN(user_ratings[[#This Row],[geoplaces2.PriceDollar]])</f>
        <v>1</v>
      </c>
      <c r="M362" s="7">
        <f>IF(user_ratings[[#This Row],[geoplaces2.zip]],1,0)</f>
        <v>1</v>
      </c>
    </row>
    <row r="363" spans="1:13" x14ac:dyDescent="0.3">
      <c r="A363">
        <v>132834</v>
      </c>
      <c r="B363">
        <v>2</v>
      </c>
      <c r="C363">
        <v>22.156469000000001</v>
      </c>
      <c r="D363">
        <v>-100.98554</v>
      </c>
      <c r="E363" s="7" t="s">
        <v>252</v>
      </c>
      <c r="F363" s="7" t="s">
        <v>416</v>
      </c>
      <c r="G363" s="7" t="s">
        <v>365</v>
      </c>
      <c r="H363" s="7" t="s">
        <v>365</v>
      </c>
      <c r="I363" s="7" t="s">
        <v>348</v>
      </c>
      <c r="J363">
        <v>78349</v>
      </c>
      <c r="K363" s="7" t="s">
        <v>160</v>
      </c>
      <c r="L363" s="7">
        <f>LEN(user_ratings[[#This Row],[geoplaces2.PriceDollar]])</f>
        <v>1</v>
      </c>
      <c r="M363" s="7">
        <f>IF(user_ratings[[#This Row],[geoplaces2.zip]],1,0)</f>
        <v>1</v>
      </c>
    </row>
    <row r="364" spans="1:13" x14ac:dyDescent="0.3">
      <c r="A364">
        <v>132834</v>
      </c>
      <c r="B364">
        <v>2</v>
      </c>
      <c r="C364">
        <v>22.156469000000001</v>
      </c>
      <c r="D364">
        <v>-100.98554</v>
      </c>
      <c r="E364" s="7" t="s">
        <v>252</v>
      </c>
      <c r="F364" s="7" t="s">
        <v>416</v>
      </c>
      <c r="G364" s="7" t="s">
        <v>365</v>
      </c>
      <c r="H364" s="7" t="s">
        <v>365</v>
      </c>
      <c r="I364" s="7" t="s">
        <v>348</v>
      </c>
      <c r="J364">
        <v>78349</v>
      </c>
      <c r="K364" s="7" t="s">
        <v>160</v>
      </c>
      <c r="L364" s="7">
        <f>LEN(user_ratings[[#This Row],[geoplaces2.PriceDollar]])</f>
        <v>1</v>
      </c>
      <c r="M364" s="7">
        <f>IF(user_ratings[[#This Row],[geoplaces2.zip]],1,0)</f>
        <v>1</v>
      </c>
    </row>
    <row r="365" spans="1:13" x14ac:dyDescent="0.3">
      <c r="A365">
        <v>132834</v>
      </c>
      <c r="B365">
        <v>0</v>
      </c>
      <c r="C365">
        <v>22.156469000000001</v>
      </c>
      <c r="D365">
        <v>-100.98554</v>
      </c>
      <c r="E365" s="7" t="s">
        <v>252</v>
      </c>
      <c r="F365" s="7" t="s">
        <v>416</v>
      </c>
      <c r="G365" s="7" t="s">
        <v>365</v>
      </c>
      <c r="H365" s="7" t="s">
        <v>365</v>
      </c>
      <c r="I365" s="7" t="s">
        <v>348</v>
      </c>
      <c r="J365">
        <v>78349</v>
      </c>
      <c r="K365" s="7" t="s">
        <v>160</v>
      </c>
      <c r="L365" s="7">
        <f>LEN(user_ratings[[#This Row],[geoplaces2.PriceDollar]])</f>
        <v>1</v>
      </c>
      <c r="M365" s="7">
        <f>IF(user_ratings[[#This Row],[geoplaces2.zip]],1,0)</f>
        <v>1</v>
      </c>
    </row>
    <row r="366" spans="1:13" x14ac:dyDescent="0.3">
      <c r="A366">
        <v>132834</v>
      </c>
      <c r="B366">
        <v>1</v>
      </c>
      <c r="C366">
        <v>22.156469000000001</v>
      </c>
      <c r="D366">
        <v>-100.98554</v>
      </c>
      <c r="E366" s="7" t="s">
        <v>252</v>
      </c>
      <c r="F366" s="7" t="s">
        <v>416</v>
      </c>
      <c r="G366" s="7" t="s">
        <v>365</v>
      </c>
      <c r="H366" s="7" t="s">
        <v>365</v>
      </c>
      <c r="I366" s="7" t="s">
        <v>348</v>
      </c>
      <c r="J366">
        <v>78349</v>
      </c>
      <c r="K366" s="7" t="s">
        <v>160</v>
      </c>
      <c r="L366" s="7">
        <f>LEN(user_ratings[[#This Row],[geoplaces2.PriceDollar]])</f>
        <v>1</v>
      </c>
      <c r="M366" s="7">
        <f>IF(user_ratings[[#This Row],[geoplaces2.zip]],1,0)</f>
        <v>1</v>
      </c>
    </row>
    <row r="367" spans="1:13" x14ac:dyDescent="0.3">
      <c r="A367">
        <v>132834</v>
      </c>
      <c r="B367">
        <v>0</v>
      </c>
      <c r="C367">
        <v>22.156469000000001</v>
      </c>
      <c r="D367">
        <v>-100.98554</v>
      </c>
      <c r="E367" s="7" t="s">
        <v>252</v>
      </c>
      <c r="F367" s="7" t="s">
        <v>416</v>
      </c>
      <c r="G367" s="7" t="s">
        <v>365</v>
      </c>
      <c r="H367" s="7" t="s">
        <v>365</v>
      </c>
      <c r="I367" s="7" t="s">
        <v>348</v>
      </c>
      <c r="J367">
        <v>78349</v>
      </c>
      <c r="K367" s="7" t="s">
        <v>160</v>
      </c>
      <c r="L367" s="7">
        <f>LEN(user_ratings[[#This Row],[geoplaces2.PriceDollar]])</f>
        <v>1</v>
      </c>
      <c r="M367" s="7">
        <f>IF(user_ratings[[#This Row],[geoplaces2.zip]],1,0)</f>
        <v>1</v>
      </c>
    </row>
    <row r="368" spans="1:13" x14ac:dyDescent="0.3">
      <c r="A368">
        <v>132834</v>
      </c>
      <c r="B368">
        <v>0</v>
      </c>
      <c r="C368">
        <v>22.156469000000001</v>
      </c>
      <c r="D368">
        <v>-100.98554</v>
      </c>
      <c r="E368" s="7" t="s">
        <v>252</v>
      </c>
      <c r="F368" s="7" t="s">
        <v>416</v>
      </c>
      <c r="G368" s="7" t="s">
        <v>365</v>
      </c>
      <c r="H368" s="7" t="s">
        <v>365</v>
      </c>
      <c r="I368" s="7" t="s">
        <v>348</v>
      </c>
      <c r="J368">
        <v>78349</v>
      </c>
      <c r="K368" s="7" t="s">
        <v>160</v>
      </c>
      <c r="L368" s="7">
        <f>LEN(user_ratings[[#This Row],[geoplaces2.PriceDollar]])</f>
        <v>1</v>
      </c>
      <c r="M368" s="7">
        <f>IF(user_ratings[[#This Row],[geoplaces2.zip]],1,0)</f>
        <v>1</v>
      </c>
    </row>
    <row r="369" spans="1:13" x14ac:dyDescent="0.3">
      <c r="A369">
        <v>132834</v>
      </c>
      <c r="B369">
        <v>2</v>
      </c>
      <c r="C369">
        <v>22.156469000000001</v>
      </c>
      <c r="D369">
        <v>-100.98554</v>
      </c>
      <c r="E369" s="7" t="s">
        <v>252</v>
      </c>
      <c r="F369" s="7" t="s">
        <v>416</v>
      </c>
      <c r="G369" s="7" t="s">
        <v>365</v>
      </c>
      <c r="H369" s="7" t="s">
        <v>365</v>
      </c>
      <c r="I369" s="7" t="s">
        <v>348</v>
      </c>
      <c r="J369">
        <v>78349</v>
      </c>
      <c r="K369" s="7" t="s">
        <v>160</v>
      </c>
      <c r="L369" s="7">
        <f>LEN(user_ratings[[#This Row],[geoplaces2.PriceDollar]])</f>
        <v>1</v>
      </c>
      <c r="M369" s="7">
        <f>IF(user_ratings[[#This Row],[geoplaces2.zip]],1,0)</f>
        <v>1</v>
      </c>
    </row>
    <row r="370" spans="1:13" x14ac:dyDescent="0.3">
      <c r="A370">
        <v>132834</v>
      </c>
      <c r="B370">
        <v>1</v>
      </c>
      <c r="C370">
        <v>22.156469000000001</v>
      </c>
      <c r="D370">
        <v>-100.98554</v>
      </c>
      <c r="E370" s="7" t="s">
        <v>252</v>
      </c>
      <c r="F370" s="7" t="s">
        <v>416</v>
      </c>
      <c r="G370" s="7" t="s">
        <v>365</v>
      </c>
      <c r="H370" s="7" t="s">
        <v>365</v>
      </c>
      <c r="I370" s="7" t="s">
        <v>348</v>
      </c>
      <c r="J370">
        <v>78349</v>
      </c>
      <c r="K370" s="7" t="s">
        <v>160</v>
      </c>
      <c r="L370" s="7">
        <f>LEN(user_ratings[[#This Row],[geoplaces2.PriceDollar]])</f>
        <v>1</v>
      </c>
      <c r="M370" s="7">
        <f>IF(user_ratings[[#This Row],[geoplaces2.zip]],1,0)</f>
        <v>1</v>
      </c>
    </row>
    <row r="371" spans="1:13" x14ac:dyDescent="0.3">
      <c r="A371">
        <v>132834</v>
      </c>
      <c r="B371">
        <v>0</v>
      </c>
      <c r="C371">
        <v>22.156469000000001</v>
      </c>
      <c r="D371">
        <v>-100.98554</v>
      </c>
      <c r="E371" s="7" t="s">
        <v>252</v>
      </c>
      <c r="F371" s="7" t="s">
        <v>416</v>
      </c>
      <c r="G371" s="7" t="s">
        <v>365</v>
      </c>
      <c r="H371" s="7" t="s">
        <v>365</v>
      </c>
      <c r="I371" s="7" t="s">
        <v>348</v>
      </c>
      <c r="J371">
        <v>78349</v>
      </c>
      <c r="K371" s="7" t="s">
        <v>160</v>
      </c>
      <c r="L371" s="7">
        <f>LEN(user_ratings[[#This Row],[geoplaces2.PriceDollar]])</f>
        <v>1</v>
      </c>
      <c r="M371" s="7">
        <f>IF(user_ratings[[#This Row],[geoplaces2.zip]],1,0)</f>
        <v>1</v>
      </c>
    </row>
    <row r="372" spans="1:13" x14ac:dyDescent="0.3">
      <c r="A372">
        <v>132834</v>
      </c>
      <c r="B372">
        <v>0</v>
      </c>
      <c r="C372">
        <v>22.156469000000001</v>
      </c>
      <c r="D372">
        <v>-100.98554</v>
      </c>
      <c r="E372" s="7" t="s">
        <v>252</v>
      </c>
      <c r="F372" s="7" t="s">
        <v>416</v>
      </c>
      <c r="G372" s="7" t="s">
        <v>365</v>
      </c>
      <c r="H372" s="7" t="s">
        <v>365</v>
      </c>
      <c r="I372" s="7" t="s">
        <v>348</v>
      </c>
      <c r="J372">
        <v>78349</v>
      </c>
      <c r="K372" s="7" t="s">
        <v>160</v>
      </c>
      <c r="L372" s="7">
        <f>LEN(user_ratings[[#This Row],[geoplaces2.PriceDollar]])</f>
        <v>1</v>
      </c>
      <c r="M372" s="7">
        <f>IF(user_ratings[[#This Row],[geoplaces2.zip]],1,0)</f>
        <v>1</v>
      </c>
    </row>
    <row r="373" spans="1:13" x14ac:dyDescent="0.3">
      <c r="A373">
        <v>132834</v>
      </c>
      <c r="B373">
        <v>2</v>
      </c>
      <c r="C373">
        <v>22.156469000000001</v>
      </c>
      <c r="D373">
        <v>-100.98554</v>
      </c>
      <c r="E373" s="7" t="s">
        <v>252</v>
      </c>
      <c r="F373" s="7" t="s">
        <v>416</v>
      </c>
      <c r="G373" s="7" t="s">
        <v>365</v>
      </c>
      <c r="H373" s="7" t="s">
        <v>365</v>
      </c>
      <c r="I373" s="7" t="s">
        <v>348</v>
      </c>
      <c r="J373">
        <v>78349</v>
      </c>
      <c r="K373" s="7" t="s">
        <v>160</v>
      </c>
      <c r="L373" s="7">
        <f>LEN(user_ratings[[#This Row],[geoplaces2.PriceDollar]])</f>
        <v>1</v>
      </c>
      <c r="M373" s="7">
        <f>IF(user_ratings[[#This Row],[geoplaces2.zip]],1,0)</f>
        <v>1</v>
      </c>
    </row>
    <row r="374" spans="1:13" x14ac:dyDescent="0.3">
      <c r="A374">
        <v>132834</v>
      </c>
      <c r="B374">
        <v>0</v>
      </c>
      <c r="C374">
        <v>22.156469000000001</v>
      </c>
      <c r="D374">
        <v>-100.98554</v>
      </c>
      <c r="E374" s="7" t="s">
        <v>252</v>
      </c>
      <c r="F374" s="7" t="s">
        <v>416</v>
      </c>
      <c r="G374" s="7" t="s">
        <v>365</v>
      </c>
      <c r="H374" s="7" t="s">
        <v>365</v>
      </c>
      <c r="I374" s="7" t="s">
        <v>348</v>
      </c>
      <c r="J374">
        <v>78349</v>
      </c>
      <c r="K374" s="7" t="s">
        <v>160</v>
      </c>
      <c r="L374" s="7">
        <f>LEN(user_ratings[[#This Row],[geoplaces2.PriceDollar]])</f>
        <v>1</v>
      </c>
      <c r="M374" s="7">
        <f>IF(user_ratings[[#This Row],[geoplaces2.zip]],1,0)</f>
        <v>1</v>
      </c>
    </row>
    <row r="375" spans="1:13" x14ac:dyDescent="0.3">
      <c r="A375">
        <v>132834</v>
      </c>
      <c r="B375">
        <v>1</v>
      </c>
      <c r="C375">
        <v>22.156469000000001</v>
      </c>
      <c r="D375">
        <v>-100.98554</v>
      </c>
      <c r="E375" s="7" t="s">
        <v>252</v>
      </c>
      <c r="F375" s="7" t="s">
        <v>416</v>
      </c>
      <c r="G375" s="7" t="s">
        <v>365</v>
      </c>
      <c r="H375" s="7" t="s">
        <v>365</v>
      </c>
      <c r="I375" s="7" t="s">
        <v>348</v>
      </c>
      <c r="J375">
        <v>78349</v>
      </c>
      <c r="K375" s="7" t="s">
        <v>160</v>
      </c>
      <c r="L375" s="7">
        <f>LEN(user_ratings[[#This Row],[geoplaces2.PriceDollar]])</f>
        <v>1</v>
      </c>
      <c r="M375" s="7">
        <f>IF(user_ratings[[#This Row],[geoplaces2.zip]],1,0)</f>
        <v>1</v>
      </c>
    </row>
    <row r="376" spans="1:13" x14ac:dyDescent="0.3">
      <c r="A376">
        <v>132834</v>
      </c>
      <c r="B376">
        <v>1</v>
      </c>
      <c r="C376">
        <v>22.156469000000001</v>
      </c>
      <c r="D376">
        <v>-100.98554</v>
      </c>
      <c r="E376" s="7" t="s">
        <v>252</v>
      </c>
      <c r="F376" s="7" t="s">
        <v>416</v>
      </c>
      <c r="G376" s="7" t="s">
        <v>365</v>
      </c>
      <c r="H376" s="7" t="s">
        <v>365</v>
      </c>
      <c r="I376" s="7" t="s">
        <v>348</v>
      </c>
      <c r="J376">
        <v>78349</v>
      </c>
      <c r="K376" s="7" t="s">
        <v>160</v>
      </c>
      <c r="L376" s="7">
        <f>LEN(user_ratings[[#This Row],[geoplaces2.PriceDollar]])</f>
        <v>1</v>
      </c>
      <c r="M376" s="7">
        <f>IF(user_ratings[[#This Row],[geoplaces2.zip]],1,0)</f>
        <v>1</v>
      </c>
    </row>
    <row r="377" spans="1:13" x14ac:dyDescent="0.3">
      <c r="A377">
        <v>132834</v>
      </c>
      <c r="B377">
        <v>1</v>
      </c>
      <c r="C377">
        <v>22.156469000000001</v>
      </c>
      <c r="D377">
        <v>-100.98554</v>
      </c>
      <c r="E377" s="7" t="s">
        <v>252</v>
      </c>
      <c r="F377" s="7" t="s">
        <v>416</v>
      </c>
      <c r="G377" s="7" t="s">
        <v>365</v>
      </c>
      <c r="H377" s="7" t="s">
        <v>365</v>
      </c>
      <c r="I377" s="7" t="s">
        <v>348</v>
      </c>
      <c r="J377">
        <v>78349</v>
      </c>
      <c r="K377" s="7" t="s">
        <v>160</v>
      </c>
      <c r="L377" s="7">
        <f>LEN(user_ratings[[#This Row],[geoplaces2.PriceDollar]])</f>
        <v>1</v>
      </c>
      <c r="M377" s="7">
        <f>IF(user_ratings[[#This Row],[geoplaces2.zip]],1,0)</f>
        <v>1</v>
      </c>
    </row>
    <row r="378" spans="1:13" x14ac:dyDescent="0.3">
      <c r="A378">
        <v>132834</v>
      </c>
      <c r="B378">
        <v>0</v>
      </c>
      <c r="C378">
        <v>22.156469000000001</v>
      </c>
      <c r="D378">
        <v>-100.98554</v>
      </c>
      <c r="E378" s="7" t="s">
        <v>252</v>
      </c>
      <c r="F378" s="7" t="s">
        <v>416</v>
      </c>
      <c r="G378" s="7" t="s">
        <v>365</v>
      </c>
      <c r="H378" s="7" t="s">
        <v>365</v>
      </c>
      <c r="I378" s="7" t="s">
        <v>348</v>
      </c>
      <c r="J378">
        <v>78349</v>
      </c>
      <c r="K378" s="7" t="s">
        <v>160</v>
      </c>
      <c r="L378" s="7">
        <f>LEN(user_ratings[[#This Row],[geoplaces2.PriceDollar]])</f>
        <v>1</v>
      </c>
      <c r="M378" s="7">
        <f>IF(user_ratings[[#This Row],[geoplaces2.zip]],1,0)</f>
        <v>1</v>
      </c>
    </row>
    <row r="379" spans="1:13" x14ac:dyDescent="0.3">
      <c r="A379">
        <v>132825</v>
      </c>
      <c r="B379">
        <v>2</v>
      </c>
      <c r="C379">
        <v>22.147392199999999</v>
      </c>
      <c r="D379">
        <v>-100.983092</v>
      </c>
      <c r="E379" s="7" t="s">
        <v>417</v>
      </c>
      <c r="F379" s="7" t="s">
        <v>418</v>
      </c>
      <c r="G379" s="7" t="s">
        <v>365</v>
      </c>
      <c r="H379" s="7" t="s">
        <v>365</v>
      </c>
      <c r="I379" s="7" t="s">
        <v>348</v>
      </c>
      <c r="J379">
        <v>78280</v>
      </c>
      <c r="K379" s="7" t="s">
        <v>160</v>
      </c>
      <c r="L379" s="7">
        <f>LEN(user_ratings[[#This Row],[geoplaces2.PriceDollar]])</f>
        <v>1</v>
      </c>
      <c r="M379" s="7">
        <f>IF(user_ratings[[#This Row],[geoplaces2.zip]],1,0)</f>
        <v>1</v>
      </c>
    </row>
    <row r="380" spans="1:13" x14ac:dyDescent="0.3">
      <c r="A380">
        <v>132825</v>
      </c>
      <c r="B380">
        <v>2</v>
      </c>
      <c r="C380">
        <v>22.147392199999999</v>
      </c>
      <c r="D380">
        <v>-100.983092</v>
      </c>
      <c r="E380" s="7" t="s">
        <v>417</v>
      </c>
      <c r="F380" s="7" t="s">
        <v>418</v>
      </c>
      <c r="G380" s="7" t="s">
        <v>365</v>
      </c>
      <c r="H380" s="7" t="s">
        <v>365</v>
      </c>
      <c r="I380" s="7" t="s">
        <v>348</v>
      </c>
      <c r="J380">
        <v>78280</v>
      </c>
      <c r="K380" s="7" t="s">
        <v>160</v>
      </c>
      <c r="L380" s="7">
        <f>LEN(user_ratings[[#This Row],[geoplaces2.PriceDollar]])</f>
        <v>1</v>
      </c>
      <c r="M380" s="7">
        <f>IF(user_ratings[[#This Row],[geoplaces2.zip]],1,0)</f>
        <v>1</v>
      </c>
    </row>
    <row r="381" spans="1:13" x14ac:dyDescent="0.3">
      <c r="A381">
        <v>132825</v>
      </c>
      <c r="B381">
        <v>1</v>
      </c>
      <c r="C381">
        <v>22.147392199999999</v>
      </c>
      <c r="D381">
        <v>-100.983092</v>
      </c>
      <c r="E381" s="7" t="s">
        <v>417</v>
      </c>
      <c r="F381" s="7" t="s">
        <v>418</v>
      </c>
      <c r="G381" s="7" t="s">
        <v>365</v>
      </c>
      <c r="H381" s="7" t="s">
        <v>365</v>
      </c>
      <c r="I381" s="7" t="s">
        <v>348</v>
      </c>
      <c r="J381">
        <v>78280</v>
      </c>
      <c r="K381" s="7" t="s">
        <v>160</v>
      </c>
      <c r="L381" s="7">
        <f>LEN(user_ratings[[#This Row],[geoplaces2.PriceDollar]])</f>
        <v>1</v>
      </c>
      <c r="M381" s="7">
        <f>IF(user_ratings[[#This Row],[geoplaces2.zip]],1,0)</f>
        <v>1</v>
      </c>
    </row>
    <row r="382" spans="1:13" x14ac:dyDescent="0.3">
      <c r="A382">
        <v>132825</v>
      </c>
      <c r="B382">
        <v>1</v>
      </c>
      <c r="C382">
        <v>22.147392199999999</v>
      </c>
      <c r="D382">
        <v>-100.983092</v>
      </c>
      <c r="E382" s="7" t="s">
        <v>417</v>
      </c>
      <c r="F382" s="7" t="s">
        <v>418</v>
      </c>
      <c r="G382" s="7" t="s">
        <v>365</v>
      </c>
      <c r="H382" s="7" t="s">
        <v>365</v>
      </c>
      <c r="I382" s="7" t="s">
        <v>348</v>
      </c>
      <c r="J382">
        <v>78280</v>
      </c>
      <c r="K382" s="7" t="s">
        <v>160</v>
      </c>
      <c r="L382" s="7">
        <f>LEN(user_ratings[[#This Row],[geoplaces2.PriceDollar]])</f>
        <v>1</v>
      </c>
      <c r="M382" s="7">
        <f>IF(user_ratings[[#This Row],[geoplaces2.zip]],1,0)</f>
        <v>1</v>
      </c>
    </row>
    <row r="383" spans="1:13" x14ac:dyDescent="0.3">
      <c r="A383">
        <v>132825</v>
      </c>
      <c r="B383">
        <v>2</v>
      </c>
      <c r="C383">
        <v>22.147392199999999</v>
      </c>
      <c r="D383">
        <v>-100.983092</v>
      </c>
      <c r="E383" s="7" t="s">
        <v>417</v>
      </c>
      <c r="F383" s="7" t="s">
        <v>418</v>
      </c>
      <c r="G383" s="7" t="s">
        <v>365</v>
      </c>
      <c r="H383" s="7" t="s">
        <v>365</v>
      </c>
      <c r="I383" s="7" t="s">
        <v>348</v>
      </c>
      <c r="J383">
        <v>78280</v>
      </c>
      <c r="K383" s="7" t="s">
        <v>160</v>
      </c>
      <c r="L383" s="7">
        <f>LEN(user_ratings[[#This Row],[geoplaces2.PriceDollar]])</f>
        <v>1</v>
      </c>
      <c r="M383" s="7">
        <f>IF(user_ratings[[#This Row],[geoplaces2.zip]],1,0)</f>
        <v>1</v>
      </c>
    </row>
    <row r="384" spans="1:13" x14ac:dyDescent="0.3">
      <c r="A384">
        <v>132825</v>
      </c>
      <c r="B384">
        <v>2</v>
      </c>
      <c r="C384">
        <v>22.147392199999999</v>
      </c>
      <c r="D384">
        <v>-100.983092</v>
      </c>
      <c r="E384" s="7" t="s">
        <v>417</v>
      </c>
      <c r="F384" s="7" t="s">
        <v>418</v>
      </c>
      <c r="G384" s="7" t="s">
        <v>365</v>
      </c>
      <c r="H384" s="7" t="s">
        <v>365</v>
      </c>
      <c r="I384" s="7" t="s">
        <v>348</v>
      </c>
      <c r="J384">
        <v>78280</v>
      </c>
      <c r="K384" s="7" t="s">
        <v>160</v>
      </c>
      <c r="L384" s="7">
        <f>LEN(user_ratings[[#This Row],[geoplaces2.PriceDollar]])</f>
        <v>1</v>
      </c>
      <c r="M384" s="7">
        <f>IF(user_ratings[[#This Row],[geoplaces2.zip]],1,0)</f>
        <v>1</v>
      </c>
    </row>
    <row r="385" spans="1:13" x14ac:dyDescent="0.3">
      <c r="A385">
        <v>132825</v>
      </c>
      <c r="B385">
        <v>1</v>
      </c>
      <c r="C385">
        <v>22.147392199999999</v>
      </c>
      <c r="D385">
        <v>-100.983092</v>
      </c>
      <c r="E385" s="7" t="s">
        <v>417</v>
      </c>
      <c r="F385" s="7" t="s">
        <v>418</v>
      </c>
      <c r="G385" s="7" t="s">
        <v>365</v>
      </c>
      <c r="H385" s="7" t="s">
        <v>365</v>
      </c>
      <c r="I385" s="7" t="s">
        <v>348</v>
      </c>
      <c r="J385">
        <v>78280</v>
      </c>
      <c r="K385" s="7" t="s">
        <v>160</v>
      </c>
      <c r="L385" s="7">
        <f>LEN(user_ratings[[#This Row],[geoplaces2.PriceDollar]])</f>
        <v>1</v>
      </c>
      <c r="M385" s="7">
        <f>IF(user_ratings[[#This Row],[geoplaces2.zip]],1,0)</f>
        <v>1</v>
      </c>
    </row>
    <row r="386" spans="1:13" x14ac:dyDescent="0.3">
      <c r="A386">
        <v>132825</v>
      </c>
      <c r="B386">
        <v>2</v>
      </c>
      <c r="C386">
        <v>22.147392199999999</v>
      </c>
      <c r="D386">
        <v>-100.983092</v>
      </c>
      <c r="E386" s="7" t="s">
        <v>417</v>
      </c>
      <c r="F386" s="7" t="s">
        <v>418</v>
      </c>
      <c r="G386" s="7" t="s">
        <v>365</v>
      </c>
      <c r="H386" s="7" t="s">
        <v>365</v>
      </c>
      <c r="I386" s="7" t="s">
        <v>348</v>
      </c>
      <c r="J386">
        <v>78280</v>
      </c>
      <c r="K386" s="7" t="s">
        <v>160</v>
      </c>
      <c r="L386" s="7">
        <f>LEN(user_ratings[[#This Row],[geoplaces2.PriceDollar]])</f>
        <v>1</v>
      </c>
      <c r="M386" s="7">
        <f>IF(user_ratings[[#This Row],[geoplaces2.zip]],1,0)</f>
        <v>1</v>
      </c>
    </row>
    <row r="387" spans="1:13" x14ac:dyDescent="0.3">
      <c r="A387">
        <v>132825</v>
      </c>
      <c r="B387">
        <v>1</v>
      </c>
      <c r="C387">
        <v>22.147392199999999</v>
      </c>
      <c r="D387">
        <v>-100.983092</v>
      </c>
      <c r="E387" s="7" t="s">
        <v>417</v>
      </c>
      <c r="F387" s="7" t="s">
        <v>418</v>
      </c>
      <c r="G387" s="7" t="s">
        <v>365</v>
      </c>
      <c r="H387" s="7" t="s">
        <v>365</v>
      </c>
      <c r="I387" s="7" t="s">
        <v>348</v>
      </c>
      <c r="J387">
        <v>78280</v>
      </c>
      <c r="K387" s="7" t="s">
        <v>160</v>
      </c>
      <c r="L387" s="7">
        <f>LEN(user_ratings[[#This Row],[geoplaces2.PriceDollar]])</f>
        <v>1</v>
      </c>
      <c r="M387" s="7">
        <f>IF(user_ratings[[#This Row],[geoplaces2.zip]],1,0)</f>
        <v>1</v>
      </c>
    </row>
    <row r="388" spans="1:13" x14ac:dyDescent="0.3">
      <c r="A388">
        <v>132825</v>
      </c>
      <c r="B388">
        <v>2</v>
      </c>
      <c r="C388">
        <v>22.147392199999999</v>
      </c>
      <c r="D388">
        <v>-100.983092</v>
      </c>
      <c r="E388" s="7" t="s">
        <v>417</v>
      </c>
      <c r="F388" s="7" t="s">
        <v>418</v>
      </c>
      <c r="G388" s="7" t="s">
        <v>365</v>
      </c>
      <c r="H388" s="7" t="s">
        <v>365</v>
      </c>
      <c r="I388" s="7" t="s">
        <v>348</v>
      </c>
      <c r="J388">
        <v>78280</v>
      </c>
      <c r="K388" s="7" t="s">
        <v>160</v>
      </c>
      <c r="L388" s="7">
        <f>LEN(user_ratings[[#This Row],[geoplaces2.PriceDollar]])</f>
        <v>1</v>
      </c>
      <c r="M388" s="7">
        <f>IF(user_ratings[[#This Row],[geoplaces2.zip]],1,0)</f>
        <v>1</v>
      </c>
    </row>
    <row r="389" spans="1:13" x14ac:dyDescent="0.3">
      <c r="A389">
        <v>132825</v>
      </c>
      <c r="B389">
        <v>2</v>
      </c>
      <c r="C389">
        <v>22.147392199999999</v>
      </c>
      <c r="D389">
        <v>-100.983092</v>
      </c>
      <c r="E389" s="7" t="s">
        <v>417</v>
      </c>
      <c r="F389" s="7" t="s">
        <v>418</v>
      </c>
      <c r="G389" s="7" t="s">
        <v>365</v>
      </c>
      <c r="H389" s="7" t="s">
        <v>365</v>
      </c>
      <c r="I389" s="7" t="s">
        <v>348</v>
      </c>
      <c r="J389">
        <v>78280</v>
      </c>
      <c r="K389" s="7" t="s">
        <v>160</v>
      </c>
      <c r="L389" s="7">
        <f>LEN(user_ratings[[#This Row],[geoplaces2.PriceDollar]])</f>
        <v>1</v>
      </c>
      <c r="M389" s="7">
        <f>IF(user_ratings[[#This Row],[geoplaces2.zip]],1,0)</f>
        <v>1</v>
      </c>
    </row>
    <row r="390" spans="1:13" x14ac:dyDescent="0.3">
      <c r="A390">
        <v>132825</v>
      </c>
      <c r="B390">
        <v>2</v>
      </c>
      <c r="C390">
        <v>22.147392199999999</v>
      </c>
      <c r="D390">
        <v>-100.983092</v>
      </c>
      <c r="E390" s="7" t="s">
        <v>417</v>
      </c>
      <c r="F390" s="7" t="s">
        <v>418</v>
      </c>
      <c r="G390" s="7" t="s">
        <v>365</v>
      </c>
      <c r="H390" s="7" t="s">
        <v>365</v>
      </c>
      <c r="I390" s="7" t="s">
        <v>348</v>
      </c>
      <c r="J390">
        <v>78280</v>
      </c>
      <c r="K390" s="7" t="s">
        <v>160</v>
      </c>
      <c r="L390" s="7">
        <f>LEN(user_ratings[[#This Row],[geoplaces2.PriceDollar]])</f>
        <v>1</v>
      </c>
      <c r="M390" s="7">
        <f>IF(user_ratings[[#This Row],[geoplaces2.zip]],1,0)</f>
        <v>1</v>
      </c>
    </row>
    <row r="391" spans="1:13" x14ac:dyDescent="0.3">
      <c r="A391">
        <v>132825</v>
      </c>
      <c r="B391">
        <v>0</v>
      </c>
      <c r="C391">
        <v>22.147392199999999</v>
      </c>
      <c r="D391">
        <v>-100.983092</v>
      </c>
      <c r="E391" s="7" t="s">
        <v>417</v>
      </c>
      <c r="F391" s="7" t="s">
        <v>418</v>
      </c>
      <c r="G391" s="7" t="s">
        <v>365</v>
      </c>
      <c r="H391" s="7" t="s">
        <v>365</v>
      </c>
      <c r="I391" s="7" t="s">
        <v>348</v>
      </c>
      <c r="J391">
        <v>78280</v>
      </c>
      <c r="K391" s="7" t="s">
        <v>160</v>
      </c>
      <c r="L391" s="7">
        <f>LEN(user_ratings[[#This Row],[geoplaces2.PriceDollar]])</f>
        <v>1</v>
      </c>
      <c r="M391" s="7">
        <f>IF(user_ratings[[#This Row],[geoplaces2.zip]],1,0)</f>
        <v>1</v>
      </c>
    </row>
    <row r="392" spans="1:13" x14ac:dyDescent="0.3">
      <c r="A392">
        <v>132825</v>
      </c>
      <c r="B392">
        <v>1</v>
      </c>
      <c r="C392">
        <v>22.147392199999999</v>
      </c>
      <c r="D392">
        <v>-100.983092</v>
      </c>
      <c r="E392" s="7" t="s">
        <v>417</v>
      </c>
      <c r="F392" s="7" t="s">
        <v>418</v>
      </c>
      <c r="G392" s="7" t="s">
        <v>365</v>
      </c>
      <c r="H392" s="7" t="s">
        <v>365</v>
      </c>
      <c r="I392" s="7" t="s">
        <v>348</v>
      </c>
      <c r="J392">
        <v>78280</v>
      </c>
      <c r="K392" s="7" t="s">
        <v>160</v>
      </c>
      <c r="L392" s="7">
        <f>LEN(user_ratings[[#This Row],[geoplaces2.PriceDollar]])</f>
        <v>1</v>
      </c>
      <c r="M392" s="7">
        <f>IF(user_ratings[[#This Row],[geoplaces2.zip]],1,0)</f>
        <v>1</v>
      </c>
    </row>
    <row r="393" spans="1:13" x14ac:dyDescent="0.3">
      <c r="A393">
        <v>132825</v>
      </c>
      <c r="B393">
        <v>2</v>
      </c>
      <c r="C393">
        <v>22.147392199999999</v>
      </c>
      <c r="D393">
        <v>-100.983092</v>
      </c>
      <c r="E393" s="7" t="s">
        <v>417</v>
      </c>
      <c r="F393" s="7" t="s">
        <v>418</v>
      </c>
      <c r="G393" s="7" t="s">
        <v>365</v>
      </c>
      <c r="H393" s="7" t="s">
        <v>365</v>
      </c>
      <c r="I393" s="7" t="s">
        <v>348</v>
      </c>
      <c r="J393">
        <v>78280</v>
      </c>
      <c r="K393" s="7" t="s">
        <v>160</v>
      </c>
      <c r="L393" s="7">
        <f>LEN(user_ratings[[#This Row],[geoplaces2.PriceDollar]])</f>
        <v>1</v>
      </c>
      <c r="M393" s="7">
        <f>IF(user_ratings[[#This Row],[geoplaces2.zip]],1,0)</f>
        <v>1</v>
      </c>
    </row>
    <row r="394" spans="1:13" x14ac:dyDescent="0.3">
      <c r="A394">
        <v>132825</v>
      </c>
      <c r="B394">
        <v>1</v>
      </c>
      <c r="C394">
        <v>22.147392199999999</v>
      </c>
      <c r="D394">
        <v>-100.983092</v>
      </c>
      <c r="E394" s="7" t="s">
        <v>417</v>
      </c>
      <c r="F394" s="7" t="s">
        <v>418</v>
      </c>
      <c r="G394" s="7" t="s">
        <v>365</v>
      </c>
      <c r="H394" s="7" t="s">
        <v>365</v>
      </c>
      <c r="I394" s="7" t="s">
        <v>348</v>
      </c>
      <c r="J394">
        <v>78280</v>
      </c>
      <c r="K394" s="7" t="s">
        <v>160</v>
      </c>
      <c r="L394" s="7">
        <f>LEN(user_ratings[[#This Row],[geoplaces2.PriceDollar]])</f>
        <v>1</v>
      </c>
      <c r="M394" s="7">
        <f>IF(user_ratings[[#This Row],[geoplaces2.zip]],1,0)</f>
        <v>1</v>
      </c>
    </row>
    <row r="395" spans="1:13" x14ac:dyDescent="0.3">
      <c r="A395">
        <v>132825</v>
      </c>
      <c r="B395">
        <v>0</v>
      </c>
      <c r="C395">
        <v>22.147392199999999</v>
      </c>
      <c r="D395">
        <v>-100.983092</v>
      </c>
      <c r="E395" s="7" t="s">
        <v>417</v>
      </c>
      <c r="F395" s="7" t="s">
        <v>418</v>
      </c>
      <c r="G395" s="7" t="s">
        <v>365</v>
      </c>
      <c r="H395" s="7" t="s">
        <v>365</v>
      </c>
      <c r="I395" s="7" t="s">
        <v>348</v>
      </c>
      <c r="J395">
        <v>78280</v>
      </c>
      <c r="K395" s="7" t="s">
        <v>160</v>
      </c>
      <c r="L395" s="7">
        <f>LEN(user_ratings[[#This Row],[geoplaces2.PriceDollar]])</f>
        <v>1</v>
      </c>
      <c r="M395" s="7">
        <f>IF(user_ratings[[#This Row],[geoplaces2.zip]],1,0)</f>
        <v>1</v>
      </c>
    </row>
    <row r="396" spans="1:13" x14ac:dyDescent="0.3">
      <c r="A396">
        <v>132825</v>
      </c>
      <c r="B396">
        <v>0</v>
      </c>
      <c r="C396">
        <v>22.147392199999999</v>
      </c>
      <c r="D396">
        <v>-100.983092</v>
      </c>
      <c r="E396" s="7" t="s">
        <v>417</v>
      </c>
      <c r="F396" s="7" t="s">
        <v>418</v>
      </c>
      <c r="G396" s="7" t="s">
        <v>365</v>
      </c>
      <c r="H396" s="7" t="s">
        <v>365</v>
      </c>
      <c r="I396" s="7" t="s">
        <v>348</v>
      </c>
      <c r="J396">
        <v>78280</v>
      </c>
      <c r="K396" s="7" t="s">
        <v>160</v>
      </c>
      <c r="L396" s="7">
        <f>LEN(user_ratings[[#This Row],[geoplaces2.PriceDollar]])</f>
        <v>1</v>
      </c>
      <c r="M396" s="7">
        <f>IF(user_ratings[[#This Row],[geoplaces2.zip]],1,0)</f>
        <v>1</v>
      </c>
    </row>
    <row r="397" spans="1:13" x14ac:dyDescent="0.3">
      <c r="A397">
        <v>132825</v>
      </c>
      <c r="B397">
        <v>2</v>
      </c>
      <c r="C397">
        <v>22.147392199999999</v>
      </c>
      <c r="D397">
        <v>-100.983092</v>
      </c>
      <c r="E397" s="7" t="s">
        <v>417</v>
      </c>
      <c r="F397" s="7" t="s">
        <v>418</v>
      </c>
      <c r="G397" s="7" t="s">
        <v>365</v>
      </c>
      <c r="H397" s="7" t="s">
        <v>365</v>
      </c>
      <c r="I397" s="7" t="s">
        <v>348</v>
      </c>
      <c r="J397">
        <v>78280</v>
      </c>
      <c r="K397" s="7" t="s">
        <v>160</v>
      </c>
      <c r="L397" s="7">
        <f>LEN(user_ratings[[#This Row],[geoplaces2.PriceDollar]])</f>
        <v>1</v>
      </c>
      <c r="M397" s="7">
        <f>IF(user_ratings[[#This Row],[geoplaces2.zip]],1,0)</f>
        <v>1</v>
      </c>
    </row>
    <row r="398" spans="1:13" x14ac:dyDescent="0.3">
      <c r="A398">
        <v>132825</v>
      </c>
      <c r="B398">
        <v>2</v>
      </c>
      <c r="C398">
        <v>22.147392199999999</v>
      </c>
      <c r="D398">
        <v>-100.983092</v>
      </c>
      <c r="E398" s="7" t="s">
        <v>417</v>
      </c>
      <c r="F398" s="7" t="s">
        <v>418</v>
      </c>
      <c r="G398" s="7" t="s">
        <v>365</v>
      </c>
      <c r="H398" s="7" t="s">
        <v>365</v>
      </c>
      <c r="I398" s="7" t="s">
        <v>348</v>
      </c>
      <c r="J398">
        <v>78280</v>
      </c>
      <c r="K398" s="7" t="s">
        <v>160</v>
      </c>
      <c r="L398" s="7">
        <f>LEN(user_ratings[[#This Row],[geoplaces2.PriceDollar]])</f>
        <v>1</v>
      </c>
      <c r="M398" s="7">
        <f>IF(user_ratings[[#This Row],[geoplaces2.zip]],1,0)</f>
        <v>1</v>
      </c>
    </row>
    <row r="399" spans="1:13" x14ac:dyDescent="0.3">
      <c r="A399">
        <v>132825</v>
      </c>
      <c r="B399">
        <v>1</v>
      </c>
      <c r="C399">
        <v>22.147392199999999</v>
      </c>
      <c r="D399">
        <v>-100.983092</v>
      </c>
      <c r="E399" s="7" t="s">
        <v>417</v>
      </c>
      <c r="F399" s="7" t="s">
        <v>418</v>
      </c>
      <c r="G399" s="7" t="s">
        <v>365</v>
      </c>
      <c r="H399" s="7" t="s">
        <v>365</v>
      </c>
      <c r="I399" s="7" t="s">
        <v>348</v>
      </c>
      <c r="J399">
        <v>78280</v>
      </c>
      <c r="K399" s="7" t="s">
        <v>160</v>
      </c>
      <c r="L399" s="7">
        <f>LEN(user_ratings[[#This Row],[geoplaces2.PriceDollar]])</f>
        <v>1</v>
      </c>
      <c r="M399" s="7">
        <f>IF(user_ratings[[#This Row],[geoplaces2.zip]],1,0)</f>
        <v>1</v>
      </c>
    </row>
    <row r="400" spans="1:13" x14ac:dyDescent="0.3">
      <c r="A400">
        <v>132825</v>
      </c>
      <c r="B400">
        <v>2</v>
      </c>
      <c r="C400">
        <v>22.147392199999999</v>
      </c>
      <c r="D400">
        <v>-100.983092</v>
      </c>
      <c r="E400" s="7" t="s">
        <v>417</v>
      </c>
      <c r="F400" s="7" t="s">
        <v>418</v>
      </c>
      <c r="G400" s="7" t="s">
        <v>365</v>
      </c>
      <c r="H400" s="7" t="s">
        <v>365</v>
      </c>
      <c r="I400" s="7" t="s">
        <v>348</v>
      </c>
      <c r="J400">
        <v>78280</v>
      </c>
      <c r="K400" s="7" t="s">
        <v>160</v>
      </c>
      <c r="L400" s="7">
        <f>LEN(user_ratings[[#This Row],[geoplaces2.PriceDollar]])</f>
        <v>1</v>
      </c>
      <c r="M400" s="7">
        <f>IF(user_ratings[[#This Row],[geoplaces2.zip]],1,0)</f>
        <v>1</v>
      </c>
    </row>
    <row r="401" spans="1:13" x14ac:dyDescent="0.3">
      <c r="A401">
        <v>132825</v>
      </c>
      <c r="B401">
        <v>0</v>
      </c>
      <c r="C401">
        <v>22.147392199999999</v>
      </c>
      <c r="D401">
        <v>-100.983092</v>
      </c>
      <c r="E401" s="7" t="s">
        <v>417</v>
      </c>
      <c r="F401" s="7" t="s">
        <v>418</v>
      </c>
      <c r="G401" s="7" t="s">
        <v>365</v>
      </c>
      <c r="H401" s="7" t="s">
        <v>365</v>
      </c>
      <c r="I401" s="7" t="s">
        <v>348</v>
      </c>
      <c r="J401">
        <v>78280</v>
      </c>
      <c r="K401" s="7" t="s">
        <v>160</v>
      </c>
      <c r="L401" s="7">
        <f>LEN(user_ratings[[#This Row],[geoplaces2.PriceDollar]])</f>
        <v>1</v>
      </c>
      <c r="M401" s="7">
        <f>IF(user_ratings[[#This Row],[geoplaces2.zip]],1,0)</f>
        <v>1</v>
      </c>
    </row>
    <row r="402" spans="1:13" x14ac:dyDescent="0.3">
      <c r="A402">
        <v>132825</v>
      </c>
      <c r="B402">
        <v>1</v>
      </c>
      <c r="C402">
        <v>22.147392199999999</v>
      </c>
      <c r="D402">
        <v>-100.983092</v>
      </c>
      <c r="E402" s="7" t="s">
        <v>417</v>
      </c>
      <c r="F402" s="7" t="s">
        <v>418</v>
      </c>
      <c r="G402" s="7" t="s">
        <v>365</v>
      </c>
      <c r="H402" s="7" t="s">
        <v>365</v>
      </c>
      <c r="I402" s="7" t="s">
        <v>348</v>
      </c>
      <c r="J402">
        <v>78280</v>
      </c>
      <c r="K402" s="7" t="s">
        <v>160</v>
      </c>
      <c r="L402" s="7">
        <f>LEN(user_ratings[[#This Row],[geoplaces2.PriceDollar]])</f>
        <v>1</v>
      </c>
      <c r="M402" s="7">
        <f>IF(user_ratings[[#This Row],[geoplaces2.zip]],1,0)</f>
        <v>1</v>
      </c>
    </row>
    <row r="403" spans="1:13" x14ac:dyDescent="0.3">
      <c r="A403">
        <v>132825</v>
      </c>
      <c r="B403">
        <v>2</v>
      </c>
      <c r="C403">
        <v>22.147392199999999</v>
      </c>
      <c r="D403">
        <v>-100.983092</v>
      </c>
      <c r="E403" s="7" t="s">
        <v>417</v>
      </c>
      <c r="F403" s="7" t="s">
        <v>418</v>
      </c>
      <c r="G403" s="7" t="s">
        <v>365</v>
      </c>
      <c r="H403" s="7" t="s">
        <v>365</v>
      </c>
      <c r="I403" s="7" t="s">
        <v>348</v>
      </c>
      <c r="J403">
        <v>78280</v>
      </c>
      <c r="K403" s="7" t="s">
        <v>160</v>
      </c>
      <c r="L403" s="7">
        <f>LEN(user_ratings[[#This Row],[geoplaces2.PriceDollar]])</f>
        <v>1</v>
      </c>
      <c r="M403" s="7">
        <f>IF(user_ratings[[#This Row],[geoplaces2.zip]],1,0)</f>
        <v>1</v>
      </c>
    </row>
    <row r="404" spans="1:13" x14ac:dyDescent="0.3">
      <c r="A404">
        <v>132825</v>
      </c>
      <c r="B404">
        <v>0</v>
      </c>
      <c r="C404">
        <v>22.147392199999999</v>
      </c>
      <c r="D404">
        <v>-100.983092</v>
      </c>
      <c r="E404" s="7" t="s">
        <v>417</v>
      </c>
      <c r="F404" s="7" t="s">
        <v>418</v>
      </c>
      <c r="G404" s="7" t="s">
        <v>365</v>
      </c>
      <c r="H404" s="7" t="s">
        <v>365</v>
      </c>
      <c r="I404" s="7" t="s">
        <v>348</v>
      </c>
      <c r="J404">
        <v>78280</v>
      </c>
      <c r="K404" s="7" t="s">
        <v>160</v>
      </c>
      <c r="L404" s="7">
        <f>LEN(user_ratings[[#This Row],[geoplaces2.PriceDollar]])</f>
        <v>1</v>
      </c>
      <c r="M404" s="7">
        <f>IF(user_ratings[[#This Row],[geoplaces2.zip]],1,0)</f>
        <v>1</v>
      </c>
    </row>
    <row r="405" spans="1:13" x14ac:dyDescent="0.3">
      <c r="A405">
        <v>132825</v>
      </c>
      <c r="B405">
        <v>1</v>
      </c>
      <c r="C405">
        <v>22.147392199999999</v>
      </c>
      <c r="D405">
        <v>-100.983092</v>
      </c>
      <c r="E405" s="7" t="s">
        <v>417</v>
      </c>
      <c r="F405" s="7" t="s">
        <v>418</v>
      </c>
      <c r="G405" s="7" t="s">
        <v>365</v>
      </c>
      <c r="H405" s="7" t="s">
        <v>365</v>
      </c>
      <c r="I405" s="7" t="s">
        <v>348</v>
      </c>
      <c r="J405">
        <v>78280</v>
      </c>
      <c r="K405" s="7" t="s">
        <v>160</v>
      </c>
      <c r="L405" s="7">
        <f>LEN(user_ratings[[#This Row],[geoplaces2.PriceDollar]])</f>
        <v>1</v>
      </c>
      <c r="M405" s="7">
        <f>IF(user_ratings[[#This Row],[geoplaces2.zip]],1,0)</f>
        <v>1</v>
      </c>
    </row>
    <row r="406" spans="1:13" x14ac:dyDescent="0.3">
      <c r="A406">
        <v>132825</v>
      </c>
      <c r="B406">
        <v>1</v>
      </c>
      <c r="C406">
        <v>22.147392199999999</v>
      </c>
      <c r="D406">
        <v>-100.983092</v>
      </c>
      <c r="E406" s="7" t="s">
        <v>417</v>
      </c>
      <c r="F406" s="7" t="s">
        <v>418</v>
      </c>
      <c r="G406" s="7" t="s">
        <v>365</v>
      </c>
      <c r="H406" s="7" t="s">
        <v>365</v>
      </c>
      <c r="I406" s="7" t="s">
        <v>348</v>
      </c>
      <c r="J406">
        <v>78280</v>
      </c>
      <c r="K406" s="7" t="s">
        <v>160</v>
      </c>
      <c r="L406" s="7">
        <f>LEN(user_ratings[[#This Row],[geoplaces2.PriceDollar]])</f>
        <v>1</v>
      </c>
      <c r="M406" s="7">
        <f>IF(user_ratings[[#This Row],[geoplaces2.zip]],1,0)</f>
        <v>1</v>
      </c>
    </row>
    <row r="407" spans="1:13" x14ac:dyDescent="0.3">
      <c r="A407">
        <v>132825</v>
      </c>
      <c r="B407">
        <v>0</v>
      </c>
      <c r="C407">
        <v>22.147392199999999</v>
      </c>
      <c r="D407">
        <v>-100.983092</v>
      </c>
      <c r="E407" s="7" t="s">
        <v>417</v>
      </c>
      <c r="F407" s="7" t="s">
        <v>418</v>
      </c>
      <c r="G407" s="7" t="s">
        <v>365</v>
      </c>
      <c r="H407" s="7" t="s">
        <v>365</v>
      </c>
      <c r="I407" s="7" t="s">
        <v>348</v>
      </c>
      <c r="J407">
        <v>78280</v>
      </c>
      <c r="K407" s="7" t="s">
        <v>160</v>
      </c>
      <c r="L407" s="7">
        <f>LEN(user_ratings[[#This Row],[geoplaces2.PriceDollar]])</f>
        <v>1</v>
      </c>
      <c r="M407" s="7">
        <f>IF(user_ratings[[#This Row],[geoplaces2.zip]],1,0)</f>
        <v>1</v>
      </c>
    </row>
    <row r="408" spans="1:13" x14ac:dyDescent="0.3">
      <c r="A408">
        <v>132825</v>
      </c>
      <c r="B408">
        <v>2</v>
      </c>
      <c r="C408">
        <v>22.147392199999999</v>
      </c>
      <c r="D408">
        <v>-100.983092</v>
      </c>
      <c r="E408" s="7" t="s">
        <v>417</v>
      </c>
      <c r="F408" s="7" t="s">
        <v>418</v>
      </c>
      <c r="G408" s="7" t="s">
        <v>365</v>
      </c>
      <c r="H408" s="7" t="s">
        <v>365</v>
      </c>
      <c r="I408" s="7" t="s">
        <v>348</v>
      </c>
      <c r="J408">
        <v>78280</v>
      </c>
      <c r="K408" s="7" t="s">
        <v>160</v>
      </c>
      <c r="L408" s="7">
        <f>LEN(user_ratings[[#This Row],[geoplaces2.PriceDollar]])</f>
        <v>1</v>
      </c>
      <c r="M408" s="7">
        <f>IF(user_ratings[[#This Row],[geoplaces2.zip]],1,0)</f>
        <v>1</v>
      </c>
    </row>
    <row r="409" spans="1:13" x14ac:dyDescent="0.3">
      <c r="A409">
        <v>132825</v>
      </c>
      <c r="B409">
        <v>1</v>
      </c>
      <c r="C409">
        <v>22.147392199999999</v>
      </c>
      <c r="D409">
        <v>-100.983092</v>
      </c>
      <c r="E409" s="7" t="s">
        <v>417</v>
      </c>
      <c r="F409" s="7" t="s">
        <v>418</v>
      </c>
      <c r="G409" s="7" t="s">
        <v>365</v>
      </c>
      <c r="H409" s="7" t="s">
        <v>365</v>
      </c>
      <c r="I409" s="7" t="s">
        <v>348</v>
      </c>
      <c r="J409">
        <v>78280</v>
      </c>
      <c r="K409" s="7" t="s">
        <v>160</v>
      </c>
      <c r="L409" s="7">
        <f>LEN(user_ratings[[#This Row],[geoplaces2.PriceDollar]])</f>
        <v>1</v>
      </c>
      <c r="M409" s="7">
        <f>IF(user_ratings[[#This Row],[geoplaces2.zip]],1,0)</f>
        <v>1</v>
      </c>
    </row>
    <row r="410" spans="1:13" x14ac:dyDescent="0.3">
      <c r="A410">
        <v>132825</v>
      </c>
      <c r="B410">
        <v>2</v>
      </c>
      <c r="C410">
        <v>22.147392199999999</v>
      </c>
      <c r="D410">
        <v>-100.983092</v>
      </c>
      <c r="E410" s="7" t="s">
        <v>417</v>
      </c>
      <c r="F410" s="7" t="s">
        <v>418</v>
      </c>
      <c r="G410" s="7" t="s">
        <v>365</v>
      </c>
      <c r="H410" s="7" t="s">
        <v>365</v>
      </c>
      <c r="I410" s="7" t="s">
        <v>348</v>
      </c>
      <c r="J410">
        <v>78280</v>
      </c>
      <c r="K410" s="7" t="s">
        <v>160</v>
      </c>
      <c r="L410" s="7">
        <f>LEN(user_ratings[[#This Row],[geoplaces2.PriceDollar]])</f>
        <v>1</v>
      </c>
      <c r="M410" s="7">
        <f>IF(user_ratings[[#This Row],[geoplaces2.zip]],1,0)</f>
        <v>1</v>
      </c>
    </row>
    <row r="411" spans="1:13" x14ac:dyDescent="0.3">
      <c r="A411">
        <v>135085</v>
      </c>
      <c r="B411">
        <v>2</v>
      </c>
      <c r="C411">
        <v>22.150801999999999</v>
      </c>
      <c r="D411">
        <v>-100.98268</v>
      </c>
      <c r="E411" s="7" t="s">
        <v>157</v>
      </c>
      <c r="F411" s="7" t="s">
        <v>419</v>
      </c>
      <c r="G411" s="7" t="s">
        <v>365</v>
      </c>
      <c r="H411" s="7" t="s">
        <v>365</v>
      </c>
      <c r="I411" s="7" t="s">
        <v>348</v>
      </c>
      <c r="J411">
        <v>78000</v>
      </c>
      <c r="K411" s="7" t="s">
        <v>155</v>
      </c>
      <c r="L411" s="7">
        <f>LEN(user_ratings[[#This Row],[geoplaces2.PriceDollar]])</f>
        <v>2</v>
      </c>
      <c r="M411" s="7">
        <f>IF(user_ratings[[#This Row],[geoplaces2.zip]],1,0)</f>
        <v>1</v>
      </c>
    </row>
    <row r="412" spans="1:13" x14ac:dyDescent="0.3">
      <c r="A412">
        <v>135085</v>
      </c>
      <c r="B412">
        <v>1</v>
      </c>
      <c r="C412">
        <v>22.150801999999999</v>
      </c>
      <c r="D412">
        <v>-100.98268</v>
      </c>
      <c r="E412" s="7" t="s">
        <v>157</v>
      </c>
      <c r="F412" s="7" t="s">
        <v>419</v>
      </c>
      <c r="G412" s="7" t="s">
        <v>365</v>
      </c>
      <c r="H412" s="7" t="s">
        <v>365</v>
      </c>
      <c r="I412" s="7" t="s">
        <v>348</v>
      </c>
      <c r="J412">
        <v>78000</v>
      </c>
      <c r="K412" s="7" t="s">
        <v>155</v>
      </c>
      <c r="L412" s="7">
        <f>LEN(user_ratings[[#This Row],[geoplaces2.PriceDollar]])</f>
        <v>2</v>
      </c>
      <c r="M412" s="7">
        <f>IF(user_ratings[[#This Row],[geoplaces2.zip]],1,0)</f>
        <v>1</v>
      </c>
    </row>
    <row r="413" spans="1:13" x14ac:dyDescent="0.3">
      <c r="A413">
        <v>135085</v>
      </c>
      <c r="B413">
        <v>1</v>
      </c>
      <c r="C413">
        <v>22.150801999999999</v>
      </c>
      <c r="D413">
        <v>-100.98268</v>
      </c>
      <c r="E413" s="7" t="s">
        <v>157</v>
      </c>
      <c r="F413" s="7" t="s">
        <v>419</v>
      </c>
      <c r="G413" s="7" t="s">
        <v>365</v>
      </c>
      <c r="H413" s="7" t="s">
        <v>365</v>
      </c>
      <c r="I413" s="7" t="s">
        <v>348</v>
      </c>
      <c r="J413">
        <v>78000</v>
      </c>
      <c r="K413" s="7" t="s">
        <v>155</v>
      </c>
      <c r="L413" s="7">
        <f>LEN(user_ratings[[#This Row],[geoplaces2.PriceDollar]])</f>
        <v>2</v>
      </c>
      <c r="M413" s="7">
        <f>IF(user_ratings[[#This Row],[geoplaces2.zip]],1,0)</f>
        <v>1</v>
      </c>
    </row>
    <row r="414" spans="1:13" x14ac:dyDescent="0.3">
      <c r="A414">
        <v>135085</v>
      </c>
      <c r="B414">
        <v>2</v>
      </c>
      <c r="C414">
        <v>22.150801999999999</v>
      </c>
      <c r="D414">
        <v>-100.98268</v>
      </c>
      <c r="E414" s="7" t="s">
        <v>157</v>
      </c>
      <c r="F414" s="7" t="s">
        <v>419</v>
      </c>
      <c r="G414" s="7" t="s">
        <v>365</v>
      </c>
      <c r="H414" s="7" t="s">
        <v>365</v>
      </c>
      <c r="I414" s="7" t="s">
        <v>348</v>
      </c>
      <c r="J414">
        <v>78000</v>
      </c>
      <c r="K414" s="7" t="s">
        <v>155</v>
      </c>
      <c r="L414" s="7">
        <f>LEN(user_ratings[[#This Row],[geoplaces2.PriceDollar]])</f>
        <v>2</v>
      </c>
      <c r="M414" s="7">
        <f>IF(user_ratings[[#This Row],[geoplaces2.zip]],1,0)</f>
        <v>1</v>
      </c>
    </row>
    <row r="415" spans="1:13" x14ac:dyDescent="0.3">
      <c r="A415">
        <v>135085</v>
      </c>
      <c r="B415">
        <v>2</v>
      </c>
      <c r="C415">
        <v>22.150801999999999</v>
      </c>
      <c r="D415">
        <v>-100.98268</v>
      </c>
      <c r="E415" s="7" t="s">
        <v>157</v>
      </c>
      <c r="F415" s="7" t="s">
        <v>419</v>
      </c>
      <c r="G415" s="7" t="s">
        <v>365</v>
      </c>
      <c r="H415" s="7" t="s">
        <v>365</v>
      </c>
      <c r="I415" s="7" t="s">
        <v>348</v>
      </c>
      <c r="J415">
        <v>78000</v>
      </c>
      <c r="K415" s="7" t="s">
        <v>155</v>
      </c>
      <c r="L415" s="7">
        <f>LEN(user_ratings[[#This Row],[geoplaces2.PriceDollar]])</f>
        <v>2</v>
      </c>
      <c r="M415" s="7">
        <f>IF(user_ratings[[#This Row],[geoplaces2.zip]],1,0)</f>
        <v>1</v>
      </c>
    </row>
    <row r="416" spans="1:13" x14ac:dyDescent="0.3">
      <c r="A416">
        <v>135085</v>
      </c>
      <c r="B416">
        <v>2</v>
      </c>
      <c r="C416">
        <v>22.150801999999999</v>
      </c>
      <c r="D416">
        <v>-100.98268</v>
      </c>
      <c r="E416" s="7" t="s">
        <v>157</v>
      </c>
      <c r="F416" s="7" t="s">
        <v>419</v>
      </c>
      <c r="G416" s="7" t="s">
        <v>365</v>
      </c>
      <c r="H416" s="7" t="s">
        <v>365</v>
      </c>
      <c r="I416" s="7" t="s">
        <v>348</v>
      </c>
      <c r="J416">
        <v>78000</v>
      </c>
      <c r="K416" s="7" t="s">
        <v>155</v>
      </c>
      <c r="L416" s="7">
        <f>LEN(user_ratings[[#This Row],[geoplaces2.PriceDollar]])</f>
        <v>2</v>
      </c>
      <c r="M416" s="7">
        <f>IF(user_ratings[[#This Row],[geoplaces2.zip]],1,0)</f>
        <v>1</v>
      </c>
    </row>
    <row r="417" spans="1:13" x14ac:dyDescent="0.3">
      <c r="A417">
        <v>135085</v>
      </c>
      <c r="B417">
        <v>2</v>
      </c>
      <c r="C417">
        <v>22.150801999999999</v>
      </c>
      <c r="D417">
        <v>-100.98268</v>
      </c>
      <c r="E417" s="7" t="s">
        <v>157</v>
      </c>
      <c r="F417" s="7" t="s">
        <v>419</v>
      </c>
      <c r="G417" s="7" t="s">
        <v>365</v>
      </c>
      <c r="H417" s="7" t="s">
        <v>365</v>
      </c>
      <c r="I417" s="7" t="s">
        <v>348</v>
      </c>
      <c r="J417">
        <v>78000</v>
      </c>
      <c r="K417" s="7" t="s">
        <v>155</v>
      </c>
      <c r="L417" s="7">
        <f>LEN(user_ratings[[#This Row],[geoplaces2.PriceDollar]])</f>
        <v>2</v>
      </c>
      <c r="M417" s="7">
        <f>IF(user_ratings[[#This Row],[geoplaces2.zip]],1,0)</f>
        <v>1</v>
      </c>
    </row>
    <row r="418" spans="1:13" x14ac:dyDescent="0.3">
      <c r="A418">
        <v>135085</v>
      </c>
      <c r="B418">
        <v>0</v>
      </c>
      <c r="C418">
        <v>22.150801999999999</v>
      </c>
      <c r="D418">
        <v>-100.98268</v>
      </c>
      <c r="E418" s="7" t="s">
        <v>157</v>
      </c>
      <c r="F418" s="7" t="s">
        <v>419</v>
      </c>
      <c r="G418" s="7" t="s">
        <v>365</v>
      </c>
      <c r="H418" s="7" t="s">
        <v>365</v>
      </c>
      <c r="I418" s="7" t="s">
        <v>348</v>
      </c>
      <c r="J418">
        <v>78000</v>
      </c>
      <c r="K418" s="7" t="s">
        <v>155</v>
      </c>
      <c r="L418" s="7">
        <f>LEN(user_ratings[[#This Row],[geoplaces2.PriceDollar]])</f>
        <v>2</v>
      </c>
      <c r="M418" s="7">
        <f>IF(user_ratings[[#This Row],[geoplaces2.zip]],1,0)</f>
        <v>1</v>
      </c>
    </row>
    <row r="419" spans="1:13" x14ac:dyDescent="0.3">
      <c r="A419">
        <v>135085</v>
      </c>
      <c r="B419">
        <v>2</v>
      </c>
      <c r="C419">
        <v>22.150801999999999</v>
      </c>
      <c r="D419">
        <v>-100.98268</v>
      </c>
      <c r="E419" s="7" t="s">
        <v>157</v>
      </c>
      <c r="F419" s="7" t="s">
        <v>419</v>
      </c>
      <c r="G419" s="7" t="s">
        <v>365</v>
      </c>
      <c r="H419" s="7" t="s">
        <v>365</v>
      </c>
      <c r="I419" s="7" t="s">
        <v>348</v>
      </c>
      <c r="J419">
        <v>78000</v>
      </c>
      <c r="K419" s="7" t="s">
        <v>155</v>
      </c>
      <c r="L419" s="7">
        <f>LEN(user_ratings[[#This Row],[geoplaces2.PriceDollar]])</f>
        <v>2</v>
      </c>
      <c r="M419" s="7">
        <f>IF(user_ratings[[#This Row],[geoplaces2.zip]],1,0)</f>
        <v>1</v>
      </c>
    </row>
    <row r="420" spans="1:13" x14ac:dyDescent="0.3">
      <c r="A420">
        <v>135085</v>
      </c>
      <c r="B420">
        <v>2</v>
      </c>
      <c r="C420">
        <v>22.150801999999999</v>
      </c>
      <c r="D420">
        <v>-100.98268</v>
      </c>
      <c r="E420" s="7" t="s">
        <v>157</v>
      </c>
      <c r="F420" s="7" t="s">
        <v>419</v>
      </c>
      <c r="G420" s="7" t="s">
        <v>365</v>
      </c>
      <c r="H420" s="7" t="s">
        <v>365</v>
      </c>
      <c r="I420" s="7" t="s">
        <v>348</v>
      </c>
      <c r="J420">
        <v>78000</v>
      </c>
      <c r="K420" s="7" t="s">
        <v>155</v>
      </c>
      <c r="L420" s="7">
        <f>LEN(user_ratings[[#This Row],[geoplaces2.PriceDollar]])</f>
        <v>2</v>
      </c>
      <c r="M420" s="7">
        <f>IF(user_ratings[[#This Row],[geoplaces2.zip]],1,0)</f>
        <v>1</v>
      </c>
    </row>
    <row r="421" spans="1:13" x14ac:dyDescent="0.3">
      <c r="A421">
        <v>135085</v>
      </c>
      <c r="B421">
        <v>1</v>
      </c>
      <c r="C421">
        <v>22.150801999999999</v>
      </c>
      <c r="D421">
        <v>-100.98268</v>
      </c>
      <c r="E421" s="7" t="s">
        <v>157</v>
      </c>
      <c r="F421" s="7" t="s">
        <v>419</v>
      </c>
      <c r="G421" s="7" t="s">
        <v>365</v>
      </c>
      <c r="H421" s="7" t="s">
        <v>365</v>
      </c>
      <c r="I421" s="7" t="s">
        <v>348</v>
      </c>
      <c r="J421">
        <v>78000</v>
      </c>
      <c r="K421" s="7" t="s">
        <v>155</v>
      </c>
      <c r="L421" s="7">
        <f>LEN(user_ratings[[#This Row],[geoplaces2.PriceDollar]])</f>
        <v>2</v>
      </c>
      <c r="M421" s="7">
        <f>IF(user_ratings[[#This Row],[geoplaces2.zip]],1,0)</f>
        <v>1</v>
      </c>
    </row>
    <row r="422" spans="1:13" x14ac:dyDescent="0.3">
      <c r="A422">
        <v>135085</v>
      </c>
      <c r="B422">
        <v>2</v>
      </c>
      <c r="C422">
        <v>22.150801999999999</v>
      </c>
      <c r="D422">
        <v>-100.98268</v>
      </c>
      <c r="E422" s="7" t="s">
        <v>157</v>
      </c>
      <c r="F422" s="7" t="s">
        <v>419</v>
      </c>
      <c r="G422" s="7" t="s">
        <v>365</v>
      </c>
      <c r="H422" s="7" t="s">
        <v>365</v>
      </c>
      <c r="I422" s="7" t="s">
        <v>348</v>
      </c>
      <c r="J422">
        <v>78000</v>
      </c>
      <c r="K422" s="7" t="s">
        <v>155</v>
      </c>
      <c r="L422" s="7">
        <f>LEN(user_ratings[[#This Row],[geoplaces2.PriceDollar]])</f>
        <v>2</v>
      </c>
      <c r="M422" s="7">
        <f>IF(user_ratings[[#This Row],[geoplaces2.zip]],1,0)</f>
        <v>1</v>
      </c>
    </row>
    <row r="423" spans="1:13" x14ac:dyDescent="0.3">
      <c r="A423">
        <v>135085</v>
      </c>
      <c r="B423">
        <v>2</v>
      </c>
      <c r="C423">
        <v>22.150801999999999</v>
      </c>
      <c r="D423">
        <v>-100.98268</v>
      </c>
      <c r="E423" s="7" t="s">
        <v>157</v>
      </c>
      <c r="F423" s="7" t="s">
        <v>419</v>
      </c>
      <c r="G423" s="7" t="s">
        <v>365</v>
      </c>
      <c r="H423" s="7" t="s">
        <v>365</v>
      </c>
      <c r="I423" s="7" t="s">
        <v>348</v>
      </c>
      <c r="J423">
        <v>78000</v>
      </c>
      <c r="K423" s="7" t="s">
        <v>155</v>
      </c>
      <c r="L423" s="7">
        <f>LEN(user_ratings[[#This Row],[geoplaces2.PriceDollar]])</f>
        <v>2</v>
      </c>
      <c r="M423" s="7">
        <f>IF(user_ratings[[#This Row],[geoplaces2.zip]],1,0)</f>
        <v>1</v>
      </c>
    </row>
    <row r="424" spans="1:13" x14ac:dyDescent="0.3">
      <c r="A424">
        <v>135085</v>
      </c>
      <c r="B424">
        <v>2</v>
      </c>
      <c r="C424">
        <v>22.150801999999999</v>
      </c>
      <c r="D424">
        <v>-100.98268</v>
      </c>
      <c r="E424" s="7" t="s">
        <v>157</v>
      </c>
      <c r="F424" s="7" t="s">
        <v>419</v>
      </c>
      <c r="G424" s="7" t="s">
        <v>365</v>
      </c>
      <c r="H424" s="7" t="s">
        <v>365</v>
      </c>
      <c r="I424" s="7" t="s">
        <v>348</v>
      </c>
      <c r="J424">
        <v>78000</v>
      </c>
      <c r="K424" s="7" t="s">
        <v>155</v>
      </c>
      <c r="L424" s="7">
        <f>LEN(user_ratings[[#This Row],[geoplaces2.PriceDollar]])</f>
        <v>2</v>
      </c>
      <c r="M424" s="7">
        <f>IF(user_ratings[[#This Row],[geoplaces2.zip]],1,0)</f>
        <v>1</v>
      </c>
    </row>
    <row r="425" spans="1:13" x14ac:dyDescent="0.3">
      <c r="A425">
        <v>135085</v>
      </c>
      <c r="B425">
        <v>2</v>
      </c>
      <c r="C425">
        <v>22.150801999999999</v>
      </c>
      <c r="D425">
        <v>-100.98268</v>
      </c>
      <c r="E425" s="7" t="s">
        <v>157</v>
      </c>
      <c r="F425" s="7" t="s">
        <v>419</v>
      </c>
      <c r="G425" s="7" t="s">
        <v>365</v>
      </c>
      <c r="H425" s="7" t="s">
        <v>365</v>
      </c>
      <c r="I425" s="7" t="s">
        <v>348</v>
      </c>
      <c r="J425">
        <v>78000</v>
      </c>
      <c r="K425" s="7" t="s">
        <v>155</v>
      </c>
      <c r="L425" s="7">
        <f>LEN(user_ratings[[#This Row],[geoplaces2.PriceDollar]])</f>
        <v>2</v>
      </c>
      <c r="M425" s="7">
        <f>IF(user_ratings[[#This Row],[geoplaces2.zip]],1,0)</f>
        <v>1</v>
      </c>
    </row>
    <row r="426" spans="1:13" x14ac:dyDescent="0.3">
      <c r="A426">
        <v>135085</v>
      </c>
      <c r="B426">
        <v>1</v>
      </c>
      <c r="C426">
        <v>22.150801999999999</v>
      </c>
      <c r="D426">
        <v>-100.98268</v>
      </c>
      <c r="E426" s="7" t="s">
        <v>157</v>
      </c>
      <c r="F426" s="7" t="s">
        <v>419</v>
      </c>
      <c r="G426" s="7" t="s">
        <v>365</v>
      </c>
      <c r="H426" s="7" t="s">
        <v>365</v>
      </c>
      <c r="I426" s="7" t="s">
        <v>348</v>
      </c>
      <c r="J426">
        <v>78000</v>
      </c>
      <c r="K426" s="7" t="s">
        <v>155</v>
      </c>
      <c r="L426" s="7">
        <f>LEN(user_ratings[[#This Row],[geoplaces2.PriceDollar]])</f>
        <v>2</v>
      </c>
      <c r="M426" s="7">
        <f>IF(user_ratings[[#This Row],[geoplaces2.zip]],1,0)</f>
        <v>1</v>
      </c>
    </row>
    <row r="427" spans="1:13" x14ac:dyDescent="0.3">
      <c r="A427">
        <v>135085</v>
      </c>
      <c r="B427">
        <v>1</v>
      </c>
      <c r="C427">
        <v>22.150801999999999</v>
      </c>
      <c r="D427">
        <v>-100.98268</v>
      </c>
      <c r="E427" s="7" t="s">
        <v>157</v>
      </c>
      <c r="F427" s="7" t="s">
        <v>419</v>
      </c>
      <c r="G427" s="7" t="s">
        <v>365</v>
      </c>
      <c r="H427" s="7" t="s">
        <v>365</v>
      </c>
      <c r="I427" s="7" t="s">
        <v>348</v>
      </c>
      <c r="J427">
        <v>78000</v>
      </c>
      <c r="K427" s="7" t="s">
        <v>155</v>
      </c>
      <c r="L427" s="7">
        <f>LEN(user_ratings[[#This Row],[geoplaces2.PriceDollar]])</f>
        <v>2</v>
      </c>
      <c r="M427" s="7">
        <f>IF(user_ratings[[#This Row],[geoplaces2.zip]],1,0)</f>
        <v>1</v>
      </c>
    </row>
    <row r="428" spans="1:13" x14ac:dyDescent="0.3">
      <c r="A428">
        <v>135085</v>
      </c>
      <c r="B428">
        <v>0</v>
      </c>
      <c r="C428">
        <v>22.150801999999999</v>
      </c>
      <c r="D428">
        <v>-100.98268</v>
      </c>
      <c r="E428" s="7" t="s">
        <v>157</v>
      </c>
      <c r="F428" s="7" t="s">
        <v>419</v>
      </c>
      <c r="G428" s="7" t="s">
        <v>365</v>
      </c>
      <c r="H428" s="7" t="s">
        <v>365</v>
      </c>
      <c r="I428" s="7" t="s">
        <v>348</v>
      </c>
      <c r="J428">
        <v>78000</v>
      </c>
      <c r="K428" s="7" t="s">
        <v>155</v>
      </c>
      <c r="L428" s="7">
        <f>LEN(user_ratings[[#This Row],[geoplaces2.PriceDollar]])</f>
        <v>2</v>
      </c>
      <c r="M428" s="7">
        <f>IF(user_ratings[[#This Row],[geoplaces2.zip]],1,0)</f>
        <v>1</v>
      </c>
    </row>
    <row r="429" spans="1:13" x14ac:dyDescent="0.3">
      <c r="A429">
        <v>135085</v>
      </c>
      <c r="B429">
        <v>0</v>
      </c>
      <c r="C429">
        <v>22.150801999999999</v>
      </c>
      <c r="D429">
        <v>-100.98268</v>
      </c>
      <c r="E429" s="7" t="s">
        <v>157</v>
      </c>
      <c r="F429" s="7" t="s">
        <v>419</v>
      </c>
      <c r="G429" s="7" t="s">
        <v>365</v>
      </c>
      <c r="H429" s="7" t="s">
        <v>365</v>
      </c>
      <c r="I429" s="7" t="s">
        <v>348</v>
      </c>
      <c r="J429">
        <v>78000</v>
      </c>
      <c r="K429" s="7" t="s">
        <v>155</v>
      </c>
      <c r="L429" s="7">
        <f>LEN(user_ratings[[#This Row],[geoplaces2.PriceDollar]])</f>
        <v>2</v>
      </c>
      <c r="M429" s="7">
        <f>IF(user_ratings[[#This Row],[geoplaces2.zip]],1,0)</f>
        <v>1</v>
      </c>
    </row>
    <row r="430" spans="1:13" x14ac:dyDescent="0.3">
      <c r="A430">
        <v>135085</v>
      </c>
      <c r="B430">
        <v>1</v>
      </c>
      <c r="C430">
        <v>22.150801999999999</v>
      </c>
      <c r="D430">
        <v>-100.98268</v>
      </c>
      <c r="E430" s="7" t="s">
        <v>157</v>
      </c>
      <c r="F430" s="7" t="s">
        <v>419</v>
      </c>
      <c r="G430" s="7" t="s">
        <v>365</v>
      </c>
      <c r="H430" s="7" t="s">
        <v>365</v>
      </c>
      <c r="I430" s="7" t="s">
        <v>348</v>
      </c>
      <c r="J430">
        <v>78000</v>
      </c>
      <c r="K430" s="7" t="s">
        <v>155</v>
      </c>
      <c r="L430" s="7">
        <f>LEN(user_ratings[[#This Row],[geoplaces2.PriceDollar]])</f>
        <v>2</v>
      </c>
      <c r="M430" s="7">
        <f>IF(user_ratings[[#This Row],[geoplaces2.zip]],1,0)</f>
        <v>1</v>
      </c>
    </row>
    <row r="431" spans="1:13" x14ac:dyDescent="0.3">
      <c r="A431">
        <v>135085</v>
      </c>
      <c r="B431">
        <v>0</v>
      </c>
      <c r="C431">
        <v>22.150801999999999</v>
      </c>
      <c r="D431">
        <v>-100.98268</v>
      </c>
      <c r="E431" s="7" t="s">
        <v>157</v>
      </c>
      <c r="F431" s="7" t="s">
        <v>419</v>
      </c>
      <c r="G431" s="7" t="s">
        <v>365</v>
      </c>
      <c r="H431" s="7" t="s">
        <v>365</v>
      </c>
      <c r="I431" s="7" t="s">
        <v>348</v>
      </c>
      <c r="J431">
        <v>78000</v>
      </c>
      <c r="K431" s="7" t="s">
        <v>155</v>
      </c>
      <c r="L431" s="7">
        <f>LEN(user_ratings[[#This Row],[geoplaces2.PriceDollar]])</f>
        <v>2</v>
      </c>
      <c r="M431" s="7">
        <f>IF(user_ratings[[#This Row],[geoplaces2.zip]],1,0)</f>
        <v>1</v>
      </c>
    </row>
    <row r="432" spans="1:13" x14ac:dyDescent="0.3">
      <c r="A432">
        <v>135085</v>
      </c>
      <c r="B432">
        <v>0</v>
      </c>
      <c r="C432">
        <v>22.150801999999999</v>
      </c>
      <c r="D432">
        <v>-100.98268</v>
      </c>
      <c r="E432" s="7" t="s">
        <v>157</v>
      </c>
      <c r="F432" s="7" t="s">
        <v>419</v>
      </c>
      <c r="G432" s="7" t="s">
        <v>365</v>
      </c>
      <c r="H432" s="7" t="s">
        <v>365</v>
      </c>
      <c r="I432" s="7" t="s">
        <v>348</v>
      </c>
      <c r="J432">
        <v>78000</v>
      </c>
      <c r="K432" s="7" t="s">
        <v>155</v>
      </c>
      <c r="L432" s="7">
        <f>LEN(user_ratings[[#This Row],[geoplaces2.PriceDollar]])</f>
        <v>2</v>
      </c>
      <c r="M432" s="7">
        <f>IF(user_ratings[[#This Row],[geoplaces2.zip]],1,0)</f>
        <v>1</v>
      </c>
    </row>
    <row r="433" spans="1:13" x14ac:dyDescent="0.3">
      <c r="A433">
        <v>135085</v>
      </c>
      <c r="B433">
        <v>2</v>
      </c>
      <c r="C433">
        <v>22.150801999999999</v>
      </c>
      <c r="D433">
        <v>-100.98268</v>
      </c>
      <c r="E433" s="7" t="s">
        <v>157</v>
      </c>
      <c r="F433" s="7" t="s">
        <v>419</v>
      </c>
      <c r="G433" s="7" t="s">
        <v>365</v>
      </c>
      <c r="H433" s="7" t="s">
        <v>365</v>
      </c>
      <c r="I433" s="7" t="s">
        <v>348</v>
      </c>
      <c r="J433">
        <v>78000</v>
      </c>
      <c r="K433" s="7" t="s">
        <v>155</v>
      </c>
      <c r="L433" s="7">
        <f>LEN(user_ratings[[#This Row],[geoplaces2.PriceDollar]])</f>
        <v>2</v>
      </c>
      <c r="M433" s="7">
        <f>IF(user_ratings[[#This Row],[geoplaces2.zip]],1,0)</f>
        <v>1</v>
      </c>
    </row>
    <row r="434" spans="1:13" x14ac:dyDescent="0.3">
      <c r="A434">
        <v>135085</v>
      </c>
      <c r="B434">
        <v>2</v>
      </c>
      <c r="C434">
        <v>22.150801999999999</v>
      </c>
      <c r="D434">
        <v>-100.98268</v>
      </c>
      <c r="E434" s="7" t="s">
        <v>157</v>
      </c>
      <c r="F434" s="7" t="s">
        <v>419</v>
      </c>
      <c r="G434" s="7" t="s">
        <v>365</v>
      </c>
      <c r="H434" s="7" t="s">
        <v>365</v>
      </c>
      <c r="I434" s="7" t="s">
        <v>348</v>
      </c>
      <c r="J434">
        <v>78000</v>
      </c>
      <c r="K434" s="7" t="s">
        <v>155</v>
      </c>
      <c r="L434" s="7">
        <f>LEN(user_ratings[[#This Row],[geoplaces2.PriceDollar]])</f>
        <v>2</v>
      </c>
      <c r="M434" s="7">
        <f>IF(user_ratings[[#This Row],[geoplaces2.zip]],1,0)</f>
        <v>1</v>
      </c>
    </row>
    <row r="435" spans="1:13" x14ac:dyDescent="0.3">
      <c r="A435">
        <v>135085</v>
      </c>
      <c r="B435">
        <v>1</v>
      </c>
      <c r="C435">
        <v>22.150801999999999</v>
      </c>
      <c r="D435">
        <v>-100.98268</v>
      </c>
      <c r="E435" s="7" t="s">
        <v>157</v>
      </c>
      <c r="F435" s="7" t="s">
        <v>419</v>
      </c>
      <c r="G435" s="7" t="s">
        <v>365</v>
      </c>
      <c r="H435" s="7" t="s">
        <v>365</v>
      </c>
      <c r="I435" s="7" t="s">
        <v>348</v>
      </c>
      <c r="J435">
        <v>78000</v>
      </c>
      <c r="K435" s="7" t="s">
        <v>155</v>
      </c>
      <c r="L435" s="7">
        <f>LEN(user_ratings[[#This Row],[geoplaces2.PriceDollar]])</f>
        <v>2</v>
      </c>
      <c r="M435" s="7">
        <f>IF(user_ratings[[#This Row],[geoplaces2.zip]],1,0)</f>
        <v>1</v>
      </c>
    </row>
    <row r="436" spans="1:13" x14ac:dyDescent="0.3">
      <c r="A436">
        <v>135085</v>
      </c>
      <c r="B436">
        <v>2</v>
      </c>
      <c r="C436">
        <v>22.150801999999999</v>
      </c>
      <c r="D436">
        <v>-100.98268</v>
      </c>
      <c r="E436" s="7" t="s">
        <v>157</v>
      </c>
      <c r="F436" s="7" t="s">
        <v>419</v>
      </c>
      <c r="G436" s="7" t="s">
        <v>365</v>
      </c>
      <c r="H436" s="7" t="s">
        <v>365</v>
      </c>
      <c r="I436" s="7" t="s">
        <v>348</v>
      </c>
      <c r="J436">
        <v>78000</v>
      </c>
      <c r="K436" s="7" t="s">
        <v>155</v>
      </c>
      <c r="L436" s="7">
        <f>LEN(user_ratings[[#This Row],[geoplaces2.PriceDollar]])</f>
        <v>2</v>
      </c>
      <c r="M436" s="7">
        <f>IF(user_ratings[[#This Row],[geoplaces2.zip]],1,0)</f>
        <v>1</v>
      </c>
    </row>
    <row r="437" spans="1:13" x14ac:dyDescent="0.3">
      <c r="A437">
        <v>135085</v>
      </c>
      <c r="B437">
        <v>1</v>
      </c>
      <c r="C437">
        <v>22.150801999999999</v>
      </c>
      <c r="D437">
        <v>-100.98268</v>
      </c>
      <c r="E437" s="7" t="s">
        <v>157</v>
      </c>
      <c r="F437" s="7" t="s">
        <v>419</v>
      </c>
      <c r="G437" s="7" t="s">
        <v>365</v>
      </c>
      <c r="H437" s="7" t="s">
        <v>365</v>
      </c>
      <c r="I437" s="7" t="s">
        <v>348</v>
      </c>
      <c r="J437">
        <v>78000</v>
      </c>
      <c r="K437" s="7" t="s">
        <v>155</v>
      </c>
      <c r="L437" s="7">
        <f>LEN(user_ratings[[#This Row],[geoplaces2.PriceDollar]])</f>
        <v>2</v>
      </c>
      <c r="M437" s="7">
        <f>IF(user_ratings[[#This Row],[geoplaces2.zip]],1,0)</f>
        <v>1</v>
      </c>
    </row>
    <row r="438" spans="1:13" x14ac:dyDescent="0.3">
      <c r="A438">
        <v>135085</v>
      </c>
      <c r="B438">
        <v>1</v>
      </c>
      <c r="C438">
        <v>22.150801999999999</v>
      </c>
      <c r="D438">
        <v>-100.98268</v>
      </c>
      <c r="E438" s="7" t="s">
        <v>157</v>
      </c>
      <c r="F438" s="7" t="s">
        <v>419</v>
      </c>
      <c r="G438" s="7" t="s">
        <v>365</v>
      </c>
      <c r="H438" s="7" t="s">
        <v>365</v>
      </c>
      <c r="I438" s="7" t="s">
        <v>348</v>
      </c>
      <c r="J438">
        <v>78000</v>
      </c>
      <c r="K438" s="7" t="s">
        <v>155</v>
      </c>
      <c r="L438" s="7">
        <f>LEN(user_ratings[[#This Row],[geoplaces2.PriceDollar]])</f>
        <v>2</v>
      </c>
      <c r="M438" s="7">
        <f>IF(user_ratings[[#This Row],[geoplaces2.zip]],1,0)</f>
        <v>1</v>
      </c>
    </row>
    <row r="439" spans="1:13" x14ac:dyDescent="0.3">
      <c r="A439">
        <v>135085</v>
      </c>
      <c r="B439">
        <v>1</v>
      </c>
      <c r="C439">
        <v>22.150801999999999</v>
      </c>
      <c r="D439">
        <v>-100.98268</v>
      </c>
      <c r="E439" s="7" t="s">
        <v>157</v>
      </c>
      <c r="F439" s="7" t="s">
        <v>419</v>
      </c>
      <c r="G439" s="7" t="s">
        <v>365</v>
      </c>
      <c r="H439" s="7" t="s">
        <v>365</v>
      </c>
      <c r="I439" s="7" t="s">
        <v>348</v>
      </c>
      <c r="J439">
        <v>78000</v>
      </c>
      <c r="K439" s="7" t="s">
        <v>155</v>
      </c>
      <c r="L439" s="7">
        <f>LEN(user_ratings[[#This Row],[geoplaces2.PriceDollar]])</f>
        <v>2</v>
      </c>
      <c r="M439" s="7">
        <f>IF(user_ratings[[#This Row],[geoplaces2.zip]],1,0)</f>
        <v>1</v>
      </c>
    </row>
    <row r="440" spans="1:13" x14ac:dyDescent="0.3">
      <c r="A440">
        <v>135085</v>
      </c>
      <c r="B440">
        <v>2</v>
      </c>
      <c r="C440">
        <v>22.150801999999999</v>
      </c>
      <c r="D440">
        <v>-100.98268</v>
      </c>
      <c r="E440" s="7" t="s">
        <v>157</v>
      </c>
      <c r="F440" s="7" t="s">
        <v>419</v>
      </c>
      <c r="G440" s="7" t="s">
        <v>365</v>
      </c>
      <c r="H440" s="7" t="s">
        <v>365</v>
      </c>
      <c r="I440" s="7" t="s">
        <v>348</v>
      </c>
      <c r="J440">
        <v>78000</v>
      </c>
      <c r="K440" s="7" t="s">
        <v>155</v>
      </c>
      <c r="L440" s="7">
        <f>LEN(user_ratings[[#This Row],[geoplaces2.PriceDollar]])</f>
        <v>2</v>
      </c>
      <c r="M440" s="7">
        <f>IF(user_ratings[[#This Row],[geoplaces2.zip]],1,0)</f>
        <v>1</v>
      </c>
    </row>
    <row r="441" spans="1:13" x14ac:dyDescent="0.3">
      <c r="A441">
        <v>135085</v>
      </c>
      <c r="B441">
        <v>2</v>
      </c>
      <c r="C441">
        <v>22.150801999999999</v>
      </c>
      <c r="D441">
        <v>-100.98268</v>
      </c>
      <c r="E441" s="7" t="s">
        <v>157</v>
      </c>
      <c r="F441" s="7" t="s">
        <v>419</v>
      </c>
      <c r="G441" s="7" t="s">
        <v>365</v>
      </c>
      <c r="H441" s="7" t="s">
        <v>365</v>
      </c>
      <c r="I441" s="7" t="s">
        <v>348</v>
      </c>
      <c r="J441">
        <v>78000</v>
      </c>
      <c r="K441" s="7" t="s">
        <v>155</v>
      </c>
      <c r="L441" s="7">
        <f>LEN(user_ratings[[#This Row],[geoplaces2.PriceDollar]])</f>
        <v>2</v>
      </c>
      <c r="M441" s="7">
        <f>IF(user_ratings[[#This Row],[geoplaces2.zip]],1,0)</f>
        <v>1</v>
      </c>
    </row>
    <row r="442" spans="1:13" x14ac:dyDescent="0.3">
      <c r="A442">
        <v>135085</v>
      </c>
      <c r="B442">
        <v>1</v>
      </c>
      <c r="C442">
        <v>22.150801999999999</v>
      </c>
      <c r="D442">
        <v>-100.98268</v>
      </c>
      <c r="E442" s="7" t="s">
        <v>157</v>
      </c>
      <c r="F442" s="7" t="s">
        <v>419</v>
      </c>
      <c r="G442" s="7" t="s">
        <v>365</v>
      </c>
      <c r="H442" s="7" t="s">
        <v>365</v>
      </c>
      <c r="I442" s="7" t="s">
        <v>348</v>
      </c>
      <c r="J442">
        <v>78000</v>
      </c>
      <c r="K442" s="7" t="s">
        <v>155</v>
      </c>
      <c r="L442" s="7">
        <f>LEN(user_ratings[[#This Row],[geoplaces2.PriceDollar]])</f>
        <v>2</v>
      </c>
      <c r="M442" s="7">
        <f>IF(user_ratings[[#This Row],[geoplaces2.zip]],1,0)</f>
        <v>1</v>
      </c>
    </row>
    <row r="443" spans="1:13" x14ac:dyDescent="0.3">
      <c r="A443">
        <v>135085</v>
      </c>
      <c r="B443">
        <v>2</v>
      </c>
      <c r="C443">
        <v>22.150801999999999</v>
      </c>
      <c r="D443">
        <v>-100.98268</v>
      </c>
      <c r="E443" s="7" t="s">
        <v>157</v>
      </c>
      <c r="F443" s="7" t="s">
        <v>419</v>
      </c>
      <c r="G443" s="7" t="s">
        <v>365</v>
      </c>
      <c r="H443" s="7" t="s">
        <v>365</v>
      </c>
      <c r="I443" s="7" t="s">
        <v>348</v>
      </c>
      <c r="J443">
        <v>78000</v>
      </c>
      <c r="K443" s="7" t="s">
        <v>155</v>
      </c>
      <c r="L443" s="7">
        <f>LEN(user_ratings[[#This Row],[geoplaces2.PriceDollar]])</f>
        <v>2</v>
      </c>
      <c r="M443" s="7">
        <f>IF(user_ratings[[#This Row],[geoplaces2.zip]],1,0)</f>
        <v>1</v>
      </c>
    </row>
    <row r="444" spans="1:13" x14ac:dyDescent="0.3">
      <c r="A444">
        <v>135085</v>
      </c>
      <c r="B444">
        <v>2</v>
      </c>
      <c r="C444">
        <v>22.150801999999999</v>
      </c>
      <c r="D444">
        <v>-100.98268</v>
      </c>
      <c r="E444" s="7" t="s">
        <v>157</v>
      </c>
      <c r="F444" s="7" t="s">
        <v>419</v>
      </c>
      <c r="G444" s="7" t="s">
        <v>365</v>
      </c>
      <c r="H444" s="7" t="s">
        <v>365</v>
      </c>
      <c r="I444" s="7" t="s">
        <v>348</v>
      </c>
      <c r="J444">
        <v>78000</v>
      </c>
      <c r="K444" s="7" t="s">
        <v>155</v>
      </c>
      <c r="L444" s="7">
        <f>LEN(user_ratings[[#This Row],[geoplaces2.PriceDollar]])</f>
        <v>2</v>
      </c>
      <c r="M444" s="7">
        <f>IF(user_ratings[[#This Row],[geoplaces2.zip]],1,0)</f>
        <v>1</v>
      </c>
    </row>
    <row r="445" spans="1:13" x14ac:dyDescent="0.3">
      <c r="A445">
        <v>135085</v>
      </c>
      <c r="B445">
        <v>0</v>
      </c>
      <c r="C445">
        <v>22.150801999999999</v>
      </c>
      <c r="D445">
        <v>-100.98268</v>
      </c>
      <c r="E445" s="7" t="s">
        <v>157</v>
      </c>
      <c r="F445" s="7" t="s">
        <v>419</v>
      </c>
      <c r="G445" s="7" t="s">
        <v>365</v>
      </c>
      <c r="H445" s="7" t="s">
        <v>365</v>
      </c>
      <c r="I445" s="7" t="s">
        <v>348</v>
      </c>
      <c r="J445">
        <v>78000</v>
      </c>
      <c r="K445" s="7" t="s">
        <v>155</v>
      </c>
      <c r="L445" s="7">
        <f>LEN(user_ratings[[#This Row],[geoplaces2.PriceDollar]])</f>
        <v>2</v>
      </c>
      <c r="M445" s="7">
        <f>IF(user_ratings[[#This Row],[geoplaces2.zip]],1,0)</f>
        <v>1</v>
      </c>
    </row>
    <row r="446" spans="1:13" x14ac:dyDescent="0.3">
      <c r="A446">
        <v>135085</v>
      </c>
      <c r="B446">
        <v>1</v>
      </c>
      <c r="C446">
        <v>22.150801999999999</v>
      </c>
      <c r="D446">
        <v>-100.98268</v>
      </c>
      <c r="E446" s="7" t="s">
        <v>157</v>
      </c>
      <c r="F446" s="7" t="s">
        <v>419</v>
      </c>
      <c r="G446" s="7" t="s">
        <v>365</v>
      </c>
      <c r="H446" s="7" t="s">
        <v>365</v>
      </c>
      <c r="I446" s="7" t="s">
        <v>348</v>
      </c>
      <c r="J446">
        <v>78000</v>
      </c>
      <c r="K446" s="7" t="s">
        <v>155</v>
      </c>
      <c r="L446" s="7">
        <f>LEN(user_ratings[[#This Row],[geoplaces2.PriceDollar]])</f>
        <v>2</v>
      </c>
      <c r="M446" s="7">
        <f>IF(user_ratings[[#This Row],[geoplaces2.zip]],1,0)</f>
        <v>1</v>
      </c>
    </row>
    <row r="447" spans="1:13" x14ac:dyDescent="0.3">
      <c r="A447">
        <v>132922</v>
      </c>
      <c r="B447">
        <v>2</v>
      </c>
      <c r="C447">
        <v>22.151134800000001</v>
      </c>
      <c r="D447">
        <v>-100.98231149999999</v>
      </c>
      <c r="E447" s="7" t="s">
        <v>420</v>
      </c>
      <c r="F447" s="7" t="s">
        <v>367</v>
      </c>
      <c r="G447" s="7" t="s">
        <v>365</v>
      </c>
      <c r="H447" s="7" t="s">
        <v>365</v>
      </c>
      <c r="I447" s="7" t="s">
        <v>348</v>
      </c>
      <c r="K447" s="7" t="s">
        <v>155</v>
      </c>
      <c r="L447" s="7">
        <f>LEN(user_ratings[[#This Row],[geoplaces2.PriceDollar]])</f>
        <v>2</v>
      </c>
      <c r="M447" s="7">
        <f>IF(user_ratings[[#This Row],[geoplaces2.zip]],1,0)</f>
        <v>0</v>
      </c>
    </row>
    <row r="448" spans="1:13" x14ac:dyDescent="0.3">
      <c r="A448">
        <v>132922</v>
      </c>
      <c r="B448">
        <v>2</v>
      </c>
      <c r="C448">
        <v>22.151134800000001</v>
      </c>
      <c r="D448">
        <v>-100.98231149999999</v>
      </c>
      <c r="E448" s="7" t="s">
        <v>420</v>
      </c>
      <c r="F448" s="7" t="s">
        <v>367</v>
      </c>
      <c r="G448" s="7" t="s">
        <v>365</v>
      </c>
      <c r="H448" s="7" t="s">
        <v>365</v>
      </c>
      <c r="I448" s="7" t="s">
        <v>348</v>
      </c>
      <c r="K448" s="7" t="s">
        <v>155</v>
      </c>
      <c r="L448" s="7">
        <f>LEN(user_ratings[[#This Row],[geoplaces2.PriceDollar]])</f>
        <v>2</v>
      </c>
      <c r="M448" s="7">
        <f>IF(user_ratings[[#This Row],[geoplaces2.zip]],1,0)</f>
        <v>0</v>
      </c>
    </row>
    <row r="449" spans="1:13" x14ac:dyDescent="0.3">
      <c r="A449">
        <v>132922</v>
      </c>
      <c r="B449">
        <v>1</v>
      </c>
      <c r="C449">
        <v>22.151134800000001</v>
      </c>
      <c r="D449">
        <v>-100.98231149999999</v>
      </c>
      <c r="E449" s="7" t="s">
        <v>420</v>
      </c>
      <c r="F449" s="7" t="s">
        <v>367</v>
      </c>
      <c r="G449" s="7" t="s">
        <v>365</v>
      </c>
      <c r="H449" s="7" t="s">
        <v>365</v>
      </c>
      <c r="I449" s="7" t="s">
        <v>348</v>
      </c>
      <c r="K449" s="7" t="s">
        <v>155</v>
      </c>
      <c r="L449" s="7">
        <f>LEN(user_ratings[[#This Row],[geoplaces2.PriceDollar]])</f>
        <v>2</v>
      </c>
      <c r="M449" s="7">
        <f>IF(user_ratings[[#This Row],[geoplaces2.zip]],1,0)</f>
        <v>0</v>
      </c>
    </row>
    <row r="450" spans="1:13" x14ac:dyDescent="0.3">
      <c r="A450">
        <v>132922</v>
      </c>
      <c r="B450">
        <v>2</v>
      </c>
      <c r="C450">
        <v>22.151134800000001</v>
      </c>
      <c r="D450">
        <v>-100.98231149999999</v>
      </c>
      <c r="E450" s="7" t="s">
        <v>420</v>
      </c>
      <c r="F450" s="7" t="s">
        <v>367</v>
      </c>
      <c r="G450" s="7" t="s">
        <v>365</v>
      </c>
      <c r="H450" s="7" t="s">
        <v>365</v>
      </c>
      <c r="I450" s="7" t="s">
        <v>348</v>
      </c>
      <c r="K450" s="7" t="s">
        <v>155</v>
      </c>
      <c r="L450" s="7">
        <f>LEN(user_ratings[[#This Row],[geoplaces2.PriceDollar]])</f>
        <v>2</v>
      </c>
      <c r="M450" s="7">
        <f>IF(user_ratings[[#This Row],[geoplaces2.zip]],1,0)</f>
        <v>0</v>
      </c>
    </row>
    <row r="451" spans="1:13" x14ac:dyDescent="0.3">
      <c r="A451">
        <v>132922</v>
      </c>
      <c r="B451">
        <v>2</v>
      </c>
      <c r="C451">
        <v>22.151134800000001</v>
      </c>
      <c r="D451">
        <v>-100.98231149999999</v>
      </c>
      <c r="E451" s="7" t="s">
        <v>420</v>
      </c>
      <c r="F451" s="7" t="s">
        <v>367</v>
      </c>
      <c r="G451" s="7" t="s">
        <v>365</v>
      </c>
      <c r="H451" s="7" t="s">
        <v>365</v>
      </c>
      <c r="I451" s="7" t="s">
        <v>348</v>
      </c>
      <c r="K451" s="7" t="s">
        <v>155</v>
      </c>
      <c r="L451" s="7">
        <f>LEN(user_ratings[[#This Row],[geoplaces2.PriceDollar]])</f>
        <v>2</v>
      </c>
      <c r="M451" s="7">
        <f>IF(user_ratings[[#This Row],[geoplaces2.zip]],1,0)</f>
        <v>0</v>
      </c>
    </row>
    <row r="452" spans="1:13" x14ac:dyDescent="0.3">
      <c r="A452">
        <v>132922</v>
      </c>
      <c r="B452">
        <v>2</v>
      </c>
      <c r="C452">
        <v>22.151134800000001</v>
      </c>
      <c r="D452">
        <v>-100.98231149999999</v>
      </c>
      <c r="E452" s="7" t="s">
        <v>420</v>
      </c>
      <c r="F452" s="7" t="s">
        <v>367</v>
      </c>
      <c r="G452" s="7" t="s">
        <v>365</v>
      </c>
      <c r="H452" s="7" t="s">
        <v>365</v>
      </c>
      <c r="I452" s="7" t="s">
        <v>348</v>
      </c>
      <c r="K452" s="7" t="s">
        <v>155</v>
      </c>
      <c r="L452" s="7">
        <f>LEN(user_ratings[[#This Row],[geoplaces2.PriceDollar]])</f>
        <v>2</v>
      </c>
      <c r="M452" s="7">
        <f>IF(user_ratings[[#This Row],[geoplaces2.zip]],1,0)</f>
        <v>0</v>
      </c>
    </row>
    <row r="453" spans="1:13" x14ac:dyDescent="0.3">
      <c r="A453">
        <v>135045</v>
      </c>
      <c r="B453">
        <v>2</v>
      </c>
      <c r="C453">
        <v>22.151188999999999</v>
      </c>
      <c r="D453">
        <v>-100.98179</v>
      </c>
      <c r="E453" s="7" t="s">
        <v>421</v>
      </c>
      <c r="F453" s="7" t="s">
        <v>422</v>
      </c>
      <c r="G453" s="7" t="s">
        <v>365</v>
      </c>
      <c r="H453" s="7" t="s">
        <v>365</v>
      </c>
      <c r="I453" s="7" t="s">
        <v>348</v>
      </c>
      <c r="J453">
        <v>78000</v>
      </c>
      <c r="K453" s="7" t="s">
        <v>185</v>
      </c>
      <c r="L453" s="7">
        <f>LEN(user_ratings[[#This Row],[geoplaces2.PriceDollar]])</f>
        <v>3</v>
      </c>
      <c r="M453" s="7">
        <f>IF(user_ratings[[#This Row],[geoplaces2.zip]],1,0)</f>
        <v>1</v>
      </c>
    </row>
    <row r="454" spans="1:13" x14ac:dyDescent="0.3">
      <c r="A454">
        <v>135045</v>
      </c>
      <c r="B454">
        <v>2</v>
      </c>
      <c r="C454">
        <v>22.151188999999999</v>
      </c>
      <c r="D454">
        <v>-100.98179</v>
      </c>
      <c r="E454" s="7" t="s">
        <v>421</v>
      </c>
      <c r="F454" s="7" t="s">
        <v>422</v>
      </c>
      <c r="G454" s="7" t="s">
        <v>365</v>
      </c>
      <c r="H454" s="7" t="s">
        <v>365</v>
      </c>
      <c r="I454" s="7" t="s">
        <v>348</v>
      </c>
      <c r="J454">
        <v>78000</v>
      </c>
      <c r="K454" s="7" t="s">
        <v>185</v>
      </c>
      <c r="L454" s="7">
        <f>LEN(user_ratings[[#This Row],[geoplaces2.PriceDollar]])</f>
        <v>3</v>
      </c>
      <c r="M454" s="7">
        <f>IF(user_ratings[[#This Row],[geoplaces2.zip]],1,0)</f>
        <v>1</v>
      </c>
    </row>
    <row r="455" spans="1:13" x14ac:dyDescent="0.3">
      <c r="A455">
        <v>135045</v>
      </c>
      <c r="B455">
        <v>1</v>
      </c>
      <c r="C455">
        <v>22.151188999999999</v>
      </c>
      <c r="D455">
        <v>-100.98179</v>
      </c>
      <c r="E455" s="7" t="s">
        <v>421</v>
      </c>
      <c r="F455" s="7" t="s">
        <v>422</v>
      </c>
      <c r="G455" s="7" t="s">
        <v>365</v>
      </c>
      <c r="H455" s="7" t="s">
        <v>365</v>
      </c>
      <c r="I455" s="7" t="s">
        <v>348</v>
      </c>
      <c r="J455">
        <v>78000</v>
      </c>
      <c r="K455" s="7" t="s">
        <v>185</v>
      </c>
      <c r="L455" s="7">
        <f>LEN(user_ratings[[#This Row],[geoplaces2.PriceDollar]])</f>
        <v>3</v>
      </c>
      <c r="M455" s="7">
        <f>IF(user_ratings[[#This Row],[geoplaces2.zip]],1,0)</f>
        <v>1</v>
      </c>
    </row>
    <row r="456" spans="1:13" x14ac:dyDescent="0.3">
      <c r="A456">
        <v>135045</v>
      </c>
      <c r="B456">
        <v>2</v>
      </c>
      <c r="C456">
        <v>22.151188999999999</v>
      </c>
      <c r="D456">
        <v>-100.98179</v>
      </c>
      <c r="E456" s="7" t="s">
        <v>421</v>
      </c>
      <c r="F456" s="7" t="s">
        <v>422</v>
      </c>
      <c r="G456" s="7" t="s">
        <v>365</v>
      </c>
      <c r="H456" s="7" t="s">
        <v>365</v>
      </c>
      <c r="I456" s="7" t="s">
        <v>348</v>
      </c>
      <c r="J456">
        <v>78000</v>
      </c>
      <c r="K456" s="7" t="s">
        <v>185</v>
      </c>
      <c r="L456" s="7">
        <f>LEN(user_ratings[[#This Row],[geoplaces2.PriceDollar]])</f>
        <v>3</v>
      </c>
      <c r="M456" s="7">
        <f>IF(user_ratings[[#This Row],[geoplaces2.zip]],1,0)</f>
        <v>1</v>
      </c>
    </row>
    <row r="457" spans="1:13" x14ac:dyDescent="0.3">
      <c r="A457">
        <v>135045</v>
      </c>
      <c r="B457">
        <v>2</v>
      </c>
      <c r="C457">
        <v>22.151188999999999</v>
      </c>
      <c r="D457">
        <v>-100.98179</v>
      </c>
      <c r="E457" s="7" t="s">
        <v>421</v>
      </c>
      <c r="F457" s="7" t="s">
        <v>422</v>
      </c>
      <c r="G457" s="7" t="s">
        <v>365</v>
      </c>
      <c r="H457" s="7" t="s">
        <v>365</v>
      </c>
      <c r="I457" s="7" t="s">
        <v>348</v>
      </c>
      <c r="J457">
        <v>78000</v>
      </c>
      <c r="K457" s="7" t="s">
        <v>185</v>
      </c>
      <c r="L457" s="7">
        <f>LEN(user_ratings[[#This Row],[geoplaces2.PriceDollar]])</f>
        <v>3</v>
      </c>
      <c r="M457" s="7">
        <f>IF(user_ratings[[#This Row],[geoplaces2.zip]],1,0)</f>
        <v>1</v>
      </c>
    </row>
    <row r="458" spans="1:13" x14ac:dyDescent="0.3">
      <c r="A458">
        <v>135045</v>
      </c>
      <c r="B458">
        <v>2</v>
      </c>
      <c r="C458">
        <v>22.151188999999999</v>
      </c>
      <c r="D458">
        <v>-100.98179</v>
      </c>
      <c r="E458" s="7" t="s">
        <v>421</v>
      </c>
      <c r="F458" s="7" t="s">
        <v>422</v>
      </c>
      <c r="G458" s="7" t="s">
        <v>365</v>
      </c>
      <c r="H458" s="7" t="s">
        <v>365</v>
      </c>
      <c r="I458" s="7" t="s">
        <v>348</v>
      </c>
      <c r="J458">
        <v>78000</v>
      </c>
      <c r="K458" s="7" t="s">
        <v>185</v>
      </c>
      <c r="L458" s="7">
        <f>LEN(user_ratings[[#This Row],[geoplaces2.PriceDollar]])</f>
        <v>3</v>
      </c>
      <c r="M458" s="7">
        <f>IF(user_ratings[[#This Row],[geoplaces2.zip]],1,0)</f>
        <v>1</v>
      </c>
    </row>
    <row r="459" spans="1:13" x14ac:dyDescent="0.3">
      <c r="A459">
        <v>135045</v>
      </c>
      <c r="B459">
        <v>1</v>
      </c>
      <c r="C459">
        <v>22.151188999999999</v>
      </c>
      <c r="D459">
        <v>-100.98179</v>
      </c>
      <c r="E459" s="7" t="s">
        <v>421</v>
      </c>
      <c r="F459" s="7" t="s">
        <v>422</v>
      </c>
      <c r="G459" s="7" t="s">
        <v>365</v>
      </c>
      <c r="H459" s="7" t="s">
        <v>365</v>
      </c>
      <c r="I459" s="7" t="s">
        <v>348</v>
      </c>
      <c r="J459">
        <v>78000</v>
      </c>
      <c r="K459" s="7" t="s">
        <v>185</v>
      </c>
      <c r="L459" s="7">
        <f>LEN(user_ratings[[#This Row],[geoplaces2.PriceDollar]])</f>
        <v>3</v>
      </c>
      <c r="M459" s="7">
        <f>IF(user_ratings[[#This Row],[geoplaces2.zip]],1,0)</f>
        <v>1</v>
      </c>
    </row>
    <row r="460" spans="1:13" x14ac:dyDescent="0.3">
      <c r="A460">
        <v>135045</v>
      </c>
      <c r="B460">
        <v>2</v>
      </c>
      <c r="C460">
        <v>22.151188999999999</v>
      </c>
      <c r="D460">
        <v>-100.98179</v>
      </c>
      <c r="E460" s="7" t="s">
        <v>421</v>
      </c>
      <c r="F460" s="7" t="s">
        <v>422</v>
      </c>
      <c r="G460" s="7" t="s">
        <v>365</v>
      </c>
      <c r="H460" s="7" t="s">
        <v>365</v>
      </c>
      <c r="I460" s="7" t="s">
        <v>348</v>
      </c>
      <c r="J460">
        <v>78000</v>
      </c>
      <c r="K460" s="7" t="s">
        <v>185</v>
      </c>
      <c r="L460" s="7">
        <f>LEN(user_ratings[[#This Row],[geoplaces2.PriceDollar]])</f>
        <v>3</v>
      </c>
      <c r="M460" s="7">
        <f>IF(user_ratings[[#This Row],[geoplaces2.zip]],1,0)</f>
        <v>1</v>
      </c>
    </row>
    <row r="461" spans="1:13" x14ac:dyDescent="0.3">
      <c r="A461">
        <v>135045</v>
      </c>
      <c r="B461">
        <v>1</v>
      </c>
      <c r="C461">
        <v>22.151188999999999</v>
      </c>
      <c r="D461">
        <v>-100.98179</v>
      </c>
      <c r="E461" s="7" t="s">
        <v>421</v>
      </c>
      <c r="F461" s="7" t="s">
        <v>422</v>
      </c>
      <c r="G461" s="7" t="s">
        <v>365</v>
      </c>
      <c r="H461" s="7" t="s">
        <v>365</v>
      </c>
      <c r="I461" s="7" t="s">
        <v>348</v>
      </c>
      <c r="J461">
        <v>78000</v>
      </c>
      <c r="K461" s="7" t="s">
        <v>185</v>
      </c>
      <c r="L461" s="7">
        <f>LEN(user_ratings[[#This Row],[geoplaces2.PriceDollar]])</f>
        <v>3</v>
      </c>
      <c r="M461" s="7">
        <f>IF(user_ratings[[#This Row],[geoplaces2.zip]],1,0)</f>
        <v>1</v>
      </c>
    </row>
    <row r="462" spans="1:13" x14ac:dyDescent="0.3">
      <c r="A462">
        <v>135045</v>
      </c>
      <c r="B462">
        <v>0</v>
      </c>
      <c r="C462">
        <v>22.151188999999999</v>
      </c>
      <c r="D462">
        <v>-100.98179</v>
      </c>
      <c r="E462" s="7" t="s">
        <v>421</v>
      </c>
      <c r="F462" s="7" t="s">
        <v>422</v>
      </c>
      <c r="G462" s="7" t="s">
        <v>365</v>
      </c>
      <c r="H462" s="7" t="s">
        <v>365</v>
      </c>
      <c r="I462" s="7" t="s">
        <v>348</v>
      </c>
      <c r="J462">
        <v>78000</v>
      </c>
      <c r="K462" s="7" t="s">
        <v>185</v>
      </c>
      <c r="L462" s="7">
        <f>LEN(user_ratings[[#This Row],[geoplaces2.PriceDollar]])</f>
        <v>3</v>
      </c>
      <c r="M462" s="7">
        <f>IF(user_ratings[[#This Row],[geoplaces2.zip]],1,0)</f>
        <v>1</v>
      </c>
    </row>
    <row r="463" spans="1:13" x14ac:dyDescent="0.3">
      <c r="A463">
        <v>135045</v>
      </c>
      <c r="B463">
        <v>0</v>
      </c>
      <c r="C463">
        <v>22.151188999999999</v>
      </c>
      <c r="D463">
        <v>-100.98179</v>
      </c>
      <c r="E463" s="7" t="s">
        <v>421</v>
      </c>
      <c r="F463" s="7" t="s">
        <v>422</v>
      </c>
      <c r="G463" s="7" t="s">
        <v>365</v>
      </c>
      <c r="H463" s="7" t="s">
        <v>365</v>
      </c>
      <c r="I463" s="7" t="s">
        <v>348</v>
      </c>
      <c r="J463">
        <v>78000</v>
      </c>
      <c r="K463" s="7" t="s">
        <v>185</v>
      </c>
      <c r="L463" s="7">
        <f>LEN(user_ratings[[#This Row],[geoplaces2.PriceDollar]])</f>
        <v>3</v>
      </c>
      <c r="M463" s="7">
        <f>IF(user_ratings[[#This Row],[geoplaces2.zip]],1,0)</f>
        <v>1</v>
      </c>
    </row>
    <row r="464" spans="1:13" x14ac:dyDescent="0.3">
      <c r="A464">
        <v>135045</v>
      </c>
      <c r="B464">
        <v>2</v>
      </c>
      <c r="C464">
        <v>22.151188999999999</v>
      </c>
      <c r="D464">
        <v>-100.98179</v>
      </c>
      <c r="E464" s="7" t="s">
        <v>421</v>
      </c>
      <c r="F464" s="7" t="s">
        <v>422</v>
      </c>
      <c r="G464" s="7" t="s">
        <v>365</v>
      </c>
      <c r="H464" s="7" t="s">
        <v>365</v>
      </c>
      <c r="I464" s="7" t="s">
        <v>348</v>
      </c>
      <c r="J464">
        <v>78000</v>
      </c>
      <c r="K464" s="7" t="s">
        <v>185</v>
      </c>
      <c r="L464" s="7">
        <f>LEN(user_ratings[[#This Row],[geoplaces2.PriceDollar]])</f>
        <v>3</v>
      </c>
      <c r="M464" s="7">
        <f>IF(user_ratings[[#This Row],[geoplaces2.zip]],1,0)</f>
        <v>1</v>
      </c>
    </row>
    <row r="465" spans="1:13" x14ac:dyDescent="0.3">
      <c r="A465">
        <v>135045</v>
      </c>
      <c r="B465">
        <v>2</v>
      </c>
      <c r="C465">
        <v>22.151188999999999</v>
      </c>
      <c r="D465">
        <v>-100.98179</v>
      </c>
      <c r="E465" s="7" t="s">
        <v>421</v>
      </c>
      <c r="F465" s="7" t="s">
        <v>422</v>
      </c>
      <c r="G465" s="7" t="s">
        <v>365</v>
      </c>
      <c r="H465" s="7" t="s">
        <v>365</v>
      </c>
      <c r="I465" s="7" t="s">
        <v>348</v>
      </c>
      <c r="J465">
        <v>78000</v>
      </c>
      <c r="K465" s="7" t="s">
        <v>185</v>
      </c>
      <c r="L465" s="7">
        <f>LEN(user_ratings[[#This Row],[geoplaces2.PriceDollar]])</f>
        <v>3</v>
      </c>
      <c r="M465" s="7">
        <f>IF(user_ratings[[#This Row],[geoplaces2.zip]],1,0)</f>
        <v>1</v>
      </c>
    </row>
    <row r="466" spans="1:13" x14ac:dyDescent="0.3">
      <c r="A466">
        <v>132937</v>
      </c>
      <c r="B466">
        <v>2</v>
      </c>
      <c r="C466">
        <v>22.1500193</v>
      </c>
      <c r="D466">
        <v>-100.9799203</v>
      </c>
      <c r="E466" s="7" t="s">
        <v>423</v>
      </c>
      <c r="F466" s="7" t="s">
        <v>424</v>
      </c>
      <c r="G466" s="7" t="s">
        <v>365</v>
      </c>
      <c r="H466" s="7" t="s">
        <v>365</v>
      </c>
      <c r="I466" s="7" t="s">
        <v>348</v>
      </c>
      <c r="K466" s="7" t="s">
        <v>160</v>
      </c>
      <c r="L466" s="7">
        <f>LEN(user_ratings[[#This Row],[geoplaces2.PriceDollar]])</f>
        <v>1</v>
      </c>
      <c r="M466" s="7">
        <f>IF(user_ratings[[#This Row],[geoplaces2.zip]],1,0)</f>
        <v>0</v>
      </c>
    </row>
    <row r="467" spans="1:13" x14ac:dyDescent="0.3">
      <c r="A467">
        <v>132937</v>
      </c>
      <c r="B467">
        <v>1</v>
      </c>
      <c r="C467">
        <v>22.1500193</v>
      </c>
      <c r="D467">
        <v>-100.9799203</v>
      </c>
      <c r="E467" s="7" t="s">
        <v>423</v>
      </c>
      <c r="F467" s="7" t="s">
        <v>424</v>
      </c>
      <c r="G467" s="7" t="s">
        <v>365</v>
      </c>
      <c r="H467" s="7" t="s">
        <v>365</v>
      </c>
      <c r="I467" s="7" t="s">
        <v>348</v>
      </c>
      <c r="K467" s="7" t="s">
        <v>160</v>
      </c>
      <c r="L467" s="7">
        <f>LEN(user_ratings[[#This Row],[geoplaces2.PriceDollar]])</f>
        <v>1</v>
      </c>
      <c r="M467" s="7">
        <f>IF(user_ratings[[#This Row],[geoplaces2.zip]],1,0)</f>
        <v>0</v>
      </c>
    </row>
    <row r="468" spans="1:13" x14ac:dyDescent="0.3">
      <c r="A468">
        <v>132937</v>
      </c>
      <c r="B468">
        <v>1</v>
      </c>
      <c r="C468">
        <v>22.1500193</v>
      </c>
      <c r="D468">
        <v>-100.9799203</v>
      </c>
      <c r="E468" s="7" t="s">
        <v>423</v>
      </c>
      <c r="F468" s="7" t="s">
        <v>424</v>
      </c>
      <c r="G468" s="7" t="s">
        <v>365</v>
      </c>
      <c r="H468" s="7" t="s">
        <v>365</v>
      </c>
      <c r="I468" s="7" t="s">
        <v>348</v>
      </c>
      <c r="K468" s="7" t="s">
        <v>160</v>
      </c>
      <c r="L468" s="7">
        <f>LEN(user_ratings[[#This Row],[geoplaces2.PriceDollar]])</f>
        <v>1</v>
      </c>
      <c r="M468" s="7">
        <f>IF(user_ratings[[#This Row],[geoplaces2.zip]],1,0)</f>
        <v>0</v>
      </c>
    </row>
    <row r="469" spans="1:13" x14ac:dyDescent="0.3">
      <c r="A469">
        <v>132937</v>
      </c>
      <c r="B469">
        <v>2</v>
      </c>
      <c r="C469">
        <v>22.1500193</v>
      </c>
      <c r="D469">
        <v>-100.9799203</v>
      </c>
      <c r="E469" s="7" t="s">
        <v>423</v>
      </c>
      <c r="F469" s="7" t="s">
        <v>424</v>
      </c>
      <c r="G469" s="7" t="s">
        <v>365</v>
      </c>
      <c r="H469" s="7" t="s">
        <v>365</v>
      </c>
      <c r="I469" s="7" t="s">
        <v>348</v>
      </c>
      <c r="K469" s="7" t="s">
        <v>160</v>
      </c>
      <c r="L469" s="7">
        <f>LEN(user_ratings[[#This Row],[geoplaces2.PriceDollar]])</f>
        <v>1</v>
      </c>
      <c r="M469" s="7">
        <f>IF(user_ratings[[#This Row],[geoplaces2.zip]],1,0)</f>
        <v>0</v>
      </c>
    </row>
    <row r="470" spans="1:13" x14ac:dyDescent="0.3">
      <c r="A470">
        <v>135062</v>
      </c>
      <c r="B470">
        <v>2</v>
      </c>
      <c r="C470">
        <v>22.153703</v>
      </c>
      <c r="D470">
        <v>-100.979033</v>
      </c>
      <c r="E470" s="7" t="s">
        <v>231</v>
      </c>
      <c r="F470" s="7" t="s">
        <v>425</v>
      </c>
      <c r="G470" s="7" t="s">
        <v>365</v>
      </c>
      <c r="H470" s="7" t="s">
        <v>365</v>
      </c>
      <c r="I470" s="7" t="s">
        <v>348</v>
      </c>
      <c r="J470">
        <v>78000</v>
      </c>
      <c r="K470" s="7" t="s">
        <v>155</v>
      </c>
      <c r="L470" s="7">
        <f>LEN(user_ratings[[#This Row],[geoplaces2.PriceDollar]])</f>
        <v>2</v>
      </c>
      <c r="M470" s="7">
        <f>IF(user_ratings[[#This Row],[geoplaces2.zip]],1,0)</f>
        <v>1</v>
      </c>
    </row>
    <row r="471" spans="1:13" x14ac:dyDescent="0.3">
      <c r="A471">
        <v>135062</v>
      </c>
      <c r="B471">
        <v>2</v>
      </c>
      <c r="C471">
        <v>22.153703</v>
      </c>
      <c r="D471">
        <v>-100.979033</v>
      </c>
      <c r="E471" s="7" t="s">
        <v>231</v>
      </c>
      <c r="F471" s="7" t="s">
        <v>425</v>
      </c>
      <c r="G471" s="7" t="s">
        <v>365</v>
      </c>
      <c r="H471" s="7" t="s">
        <v>365</v>
      </c>
      <c r="I471" s="7" t="s">
        <v>348</v>
      </c>
      <c r="J471">
        <v>78000</v>
      </c>
      <c r="K471" s="7" t="s">
        <v>155</v>
      </c>
      <c r="L471" s="7">
        <f>LEN(user_ratings[[#This Row],[geoplaces2.PriceDollar]])</f>
        <v>2</v>
      </c>
      <c r="M471" s="7">
        <f>IF(user_ratings[[#This Row],[geoplaces2.zip]],1,0)</f>
        <v>1</v>
      </c>
    </row>
    <row r="472" spans="1:13" x14ac:dyDescent="0.3">
      <c r="A472">
        <v>135062</v>
      </c>
      <c r="B472">
        <v>1</v>
      </c>
      <c r="C472">
        <v>22.153703</v>
      </c>
      <c r="D472">
        <v>-100.979033</v>
      </c>
      <c r="E472" s="7" t="s">
        <v>231</v>
      </c>
      <c r="F472" s="7" t="s">
        <v>425</v>
      </c>
      <c r="G472" s="7" t="s">
        <v>365</v>
      </c>
      <c r="H472" s="7" t="s">
        <v>365</v>
      </c>
      <c r="I472" s="7" t="s">
        <v>348</v>
      </c>
      <c r="J472">
        <v>78000</v>
      </c>
      <c r="K472" s="7" t="s">
        <v>155</v>
      </c>
      <c r="L472" s="7">
        <f>LEN(user_ratings[[#This Row],[geoplaces2.PriceDollar]])</f>
        <v>2</v>
      </c>
      <c r="M472" s="7">
        <f>IF(user_ratings[[#This Row],[geoplaces2.zip]],1,0)</f>
        <v>1</v>
      </c>
    </row>
    <row r="473" spans="1:13" x14ac:dyDescent="0.3">
      <c r="A473">
        <v>135062</v>
      </c>
      <c r="B473">
        <v>0</v>
      </c>
      <c r="C473">
        <v>22.153703</v>
      </c>
      <c r="D473">
        <v>-100.979033</v>
      </c>
      <c r="E473" s="7" t="s">
        <v>231</v>
      </c>
      <c r="F473" s="7" t="s">
        <v>425</v>
      </c>
      <c r="G473" s="7" t="s">
        <v>365</v>
      </c>
      <c r="H473" s="7" t="s">
        <v>365</v>
      </c>
      <c r="I473" s="7" t="s">
        <v>348</v>
      </c>
      <c r="J473">
        <v>78000</v>
      </c>
      <c r="K473" s="7" t="s">
        <v>155</v>
      </c>
      <c r="L473" s="7">
        <f>LEN(user_ratings[[#This Row],[geoplaces2.PriceDollar]])</f>
        <v>2</v>
      </c>
      <c r="M473" s="7">
        <f>IF(user_ratings[[#This Row],[geoplaces2.zip]],1,0)</f>
        <v>1</v>
      </c>
    </row>
    <row r="474" spans="1:13" x14ac:dyDescent="0.3">
      <c r="A474">
        <v>135062</v>
      </c>
      <c r="B474">
        <v>1</v>
      </c>
      <c r="C474">
        <v>22.153703</v>
      </c>
      <c r="D474">
        <v>-100.979033</v>
      </c>
      <c r="E474" s="7" t="s">
        <v>231</v>
      </c>
      <c r="F474" s="7" t="s">
        <v>425</v>
      </c>
      <c r="G474" s="7" t="s">
        <v>365</v>
      </c>
      <c r="H474" s="7" t="s">
        <v>365</v>
      </c>
      <c r="I474" s="7" t="s">
        <v>348</v>
      </c>
      <c r="J474">
        <v>78000</v>
      </c>
      <c r="K474" s="7" t="s">
        <v>155</v>
      </c>
      <c r="L474" s="7">
        <f>LEN(user_ratings[[#This Row],[geoplaces2.PriceDollar]])</f>
        <v>2</v>
      </c>
      <c r="M474" s="7">
        <f>IF(user_ratings[[#This Row],[geoplaces2.zip]],1,0)</f>
        <v>1</v>
      </c>
    </row>
    <row r="475" spans="1:13" x14ac:dyDescent="0.3">
      <c r="A475">
        <v>135062</v>
      </c>
      <c r="B475">
        <v>1</v>
      </c>
      <c r="C475">
        <v>22.153703</v>
      </c>
      <c r="D475">
        <v>-100.979033</v>
      </c>
      <c r="E475" s="7" t="s">
        <v>231</v>
      </c>
      <c r="F475" s="7" t="s">
        <v>425</v>
      </c>
      <c r="G475" s="7" t="s">
        <v>365</v>
      </c>
      <c r="H475" s="7" t="s">
        <v>365</v>
      </c>
      <c r="I475" s="7" t="s">
        <v>348</v>
      </c>
      <c r="J475">
        <v>78000</v>
      </c>
      <c r="K475" s="7" t="s">
        <v>155</v>
      </c>
      <c r="L475" s="7">
        <f>LEN(user_ratings[[#This Row],[geoplaces2.PriceDollar]])</f>
        <v>2</v>
      </c>
      <c r="M475" s="7">
        <f>IF(user_ratings[[#This Row],[geoplaces2.zip]],1,0)</f>
        <v>1</v>
      </c>
    </row>
    <row r="476" spans="1:13" x14ac:dyDescent="0.3">
      <c r="A476">
        <v>135062</v>
      </c>
      <c r="B476">
        <v>2</v>
      </c>
      <c r="C476">
        <v>22.153703</v>
      </c>
      <c r="D476">
        <v>-100.979033</v>
      </c>
      <c r="E476" s="7" t="s">
        <v>231</v>
      </c>
      <c r="F476" s="7" t="s">
        <v>425</v>
      </c>
      <c r="G476" s="7" t="s">
        <v>365</v>
      </c>
      <c r="H476" s="7" t="s">
        <v>365</v>
      </c>
      <c r="I476" s="7" t="s">
        <v>348</v>
      </c>
      <c r="J476">
        <v>78000</v>
      </c>
      <c r="K476" s="7" t="s">
        <v>155</v>
      </c>
      <c r="L476" s="7">
        <f>LEN(user_ratings[[#This Row],[geoplaces2.PriceDollar]])</f>
        <v>2</v>
      </c>
      <c r="M476" s="7">
        <f>IF(user_ratings[[#This Row],[geoplaces2.zip]],1,0)</f>
        <v>1</v>
      </c>
    </row>
    <row r="477" spans="1:13" x14ac:dyDescent="0.3">
      <c r="A477">
        <v>135062</v>
      </c>
      <c r="B477">
        <v>2</v>
      </c>
      <c r="C477">
        <v>22.153703</v>
      </c>
      <c r="D477">
        <v>-100.979033</v>
      </c>
      <c r="E477" s="7" t="s">
        <v>231</v>
      </c>
      <c r="F477" s="7" t="s">
        <v>425</v>
      </c>
      <c r="G477" s="7" t="s">
        <v>365</v>
      </c>
      <c r="H477" s="7" t="s">
        <v>365</v>
      </c>
      <c r="I477" s="7" t="s">
        <v>348</v>
      </c>
      <c r="J477">
        <v>78000</v>
      </c>
      <c r="K477" s="7" t="s">
        <v>155</v>
      </c>
      <c r="L477" s="7">
        <f>LEN(user_ratings[[#This Row],[geoplaces2.PriceDollar]])</f>
        <v>2</v>
      </c>
      <c r="M477" s="7">
        <f>IF(user_ratings[[#This Row],[geoplaces2.zip]],1,0)</f>
        <v>1</v>
      </c>
    </row>
    <row r="478" spans="1:13" x14ac:dyDescent="0.3">
      <c r="A478">
        <v>135062</v>
      </c>
      <c r="B478">
        <v>1</v>
      </c>
      <c r="C478">
        <v>22.153703</v>
      </c>
      <c r="D478">
        <v>-100.979033</v>
      </c>
      <c r="E478" s="7" t="s">
        <v>231</v>
      </c>
      <c r="F478" s="7" t="s">
        <v>425</v>
      </c>
      <c r="G478" s="7" t="s">
        <v>365</v>
      </c>
      <c r="H478" s="7" t="s">
        <v>365</v>
      </c>
      <c r="I478" s="7" t="s">
        <v>348</v>
      </c>
      <c r="J478">
        <v>78000</v>
      </c>
      <c r="K478" s="7" t="s">
        <v>155</v>
      </c>
      <c r="L478" s="7">
        <f>LEN(user_ratings[[#This Row],[geoplaces2.PriceDollar]])</f>
        <v>2</v>
      </c>
      <c r="M478" s="7">
        <f>IF(user_ratings[[#This Row],[geoplaces2.zip]],1,0)</f>
        <v>1</v>
      </c>
    </row>
    <row r="479" spans="1:13" x14ac:dyDescent="0.3">
      <c r="A479">
        <v>135062</v>
      </c>
      <c r="B479">
        <v>2</v>
      </c>
      <c r="C479">
        <v>22.153703</v>
      </c>
      <c r="D479">
        <v>-100.979033</v>
      </c>
      <c r="E479" s="7" t="s">
        <v>231</v>
      </c>
      <c r="F479" s="7" t="s">
        <v>425</v>
      </c>
      <c r="G479" s="7" t="s">
        <v>365</v>
      </c>
      <c r="H479" s="7" t="s">
        <v>365</v>
      </c>
      <c r="I479" s="7" t="s">
        <v>348</v>
      </c>
      <c r="J479">
        <v>78000</v>
      </c>
      <c r="K479" s="7" t="s">
        <v>155</v>
      </c>
      <c r="L479" s="7">
        <f>LEN(user_ratings[[#This Row],[geoplaces2.PriceDollar]])</f>
        <v>2</v>
      </c>
      <c r="M479" s="7">
        <f>IF(user_ratings[[#This Row],[geoplaces2.zip]],1,0)</f>
        <v>1</v>
      </c>
    </row>
    <row r="480" spans="1:13" x14ac:dyDescent="0.3">
      <c r="A480">
        <v>135062</v>
      </c>
      <c r="B480">
        <v>2</v>
      </c>
      <c r="C480">
        <v>22.153703</v>
      </c>
      <c r="D480">
        <v>-100.979033</v>
      </c>
      <c r="E480" s="7" t="s">
        <v>231</v>
      </c>
      <c r="F480" s="7" t="s">
        <v>425</v>
      </c>
      <c r="G480" s="7" t="s">
        <v>365</v>
      </c>
      <c r="H480" s="7" t="s">
        <v>365</v>
      </c>
      <c r="I480" s="7" t="s">
        <v>348</v>
      </c>
      <c r="J480">
        <v>78000</v>
      </c>
      <c r="K480" s="7" t="s">
        <v>155</v>
      </c>
      <c r="L480" s="7">
        <f>LEN(user_ratings[[#This Row],[geoplaces2.PriceDollar]])</f>
        <v>2</v>
      </c>
      <c r="M480" s="7">
        <f>IF(user_ratings[[#This Row],[geoplaces2.zip]],1,0)</f>
        <v>1</v>
      </c>
    </row>
    <row r="481" spans="1:13" x14ac:dyDescent="0.3">
      <c r="A481">
        <v>135062</v>
      </c>
      <c r="B481">
        <v>2</v>
      </c>
      <c r="C481">
        <v>22.153703</v>
      </c>
      <c r="D481">
        <v>-100.979033</v>
      </c>
      <c r="E481" s="7" t="s">
        <v>231</v>
      </c>
      <c r="F481" s="7" t="s">
        <v>425</v>
      </c>
      <c r="G481" s="7" t="s">
        <v>365</v>
      </c>
      <c r="H481" s="7" t="s">
        <v>365</v>
      </c>
      <c r="I481" s="7" t="s">
        <v>348</v>
      </c>
      <c r="J481">
        <v>78000</v>
      </c>
      <c r="K481" s="7" t="s">
        <v>155</v>
      </c>
      <c r="L481" s="7">
        <f>LEN(user_ratings[[#This Row],[geoplaces2.PriceDollar]])</f>
        <v>2</v>
      </c>
      <c r="M481" s="7">
        <f>IF(user_ratings[[#This Row],[geoplaces2.zip]],1,0)</f>
        <v>1</v>
      </c>
    </row>
    <row r="482" spans="1:13" x14ac:dyDescent="0.3">
      <c r="A482">
        <v>135062</v>
      </c>
      <c r="B482">
        <v>0</v>
      </c>
      <c r="C482">
        <v>22.153703</v>
      </c>
      <c r="D482">
        <v>-100.979033</v>
      </c>
      <c r="E482" s="7" t="s">
        <v>231</v>
      </c>
      <c r="F482" s="7" t="s">
        <v>425</v>
      </c>
      <c r="G482" s="7" t="s">
        <v>365</v>
      </c>
      <c r="H482" s="7" t="s">
        <v>365</v>
      </c>
      <c r="I482" s="7" t="s">
        <v>348</v>
      </c>
      <c r="J482">
        <v>78000</v>
      </c>
      <c r="K482" s="7" t="s">
        <v>155</v>
      </c>
      <c r="L482" s="7">
        <f>LEN(user_ratings[[#This Row],[geoplaces2.PriceDollar]])</f>
        <v>2</v>
      </c>
      <c r="M482" s="7">
        <f>IF(user_ratings[[#This Row],[geoplaces2.zip]],1,0)</f>
        <v>1</v>
      </c>
    </row>
    <row r="483" spans="1:13" x14ac:dyDescent="0.3">
      <c r="A483">
        <v>135062</v>
      </c>
      <c r="B483">
        <v>1</v>
      </c>
      <c r="C483">
        <v>22.153703</v>
      </c>
      <c r="D483">
        <v>-100.979033</v>
      </c>
      <c r="E483" s="7" t="s">
        <v>231</v>
      </c>
      <c r="F483" s="7" t="s">
        <v>425</v>
      </c>
      <c r="G483" s="7" t="s">
        <v>365</v>
      </c>
      <c r="H483" s="7" t="s">
        <v>365</v>
      </c>
      <c r="I483" s="7" t="s">
        <v>348</v>
      </c>
      <c r="J483">
        <v>78000</v>
      </c>
      <c r="K483" s="7" t="s">
        <v>155</v>
      </c>
      <c r="L483" s="7">
        <f>LEN(user_ratings[[#This Row],[geoplaces2.PriceDollar]])</f>
        <v>2</v>
      </c>
      <c r="M483" s="7">
        <f>IF(user_ratings[[#This Row],[geoplaces2.zip]],1,0)</f>
        <v>1</v>
      </c>
    </row>
    <row r="484" spans="1:13" x14ac:dyDescent="0.3">
      <c r="A484">
        <v>135062</v>
      </c>
      <c r="B484">
        <v>0</v>
      </c>
      <c r="C484">
        <v>22.153703</v>
      </c>
      <c r="D484">
        <v>-100.979033</v>
      </c>
      <c r="E484" s="7" t="s">
        <v>231</v>
      </c>
      <c r="F484" s="7" t="s">
        <v>425</v>
      </c>
      <c r="G484" s="7" t="s">
        <v>365</v>
      </c>
      <c r="H484" s="7" t="s">
        <v>365</v>
      </c>
      <c r="I484" s="7" t="s">
        <v>348</v>
      </c>
      <c r="J484">
        <v>78000</v>
      </c>
      <c r="K484" s="7" t="s">
        <v>155</v>
      </c>
      <c r="L484" s="7">
        <f>LEN(user_ratings[[#This Row],[geoplaces2.PriceDollar]])</f>
        <v>2</v>
      </c>
      <c r="M484" s="7">
        <f>IF(user_ratings[[#This Row],[geoplaces2.zip]],1,0)</f>
        <v>1</v>
      </c>
    </row>
    <row r="485" spans="1:13" x14ac:dyDescent="0.3">
      <c r="A485">
        <v>135062</v>
      </c>
      <c r="B485">
        <v>2</v>
      </c>
      <c r="C485">
        <v>22.153703</v>
      </c>
      <c r="D485">
        <v>-100.979033</v>
      </c>
      <c r="E485" s="7" t="s">
        <v>231</v>
      </c>
      <c r="F485" s="7" t="s">
        <v>425</v>
      </c>
      <c r="G485" s="7" t="s">
        <v>365</v>
      </c>
      <c r="H485" s="7" t="s">
        <v>365</v>
      </c>
      <c r="I485" s="7" t="s">
        <v>348</v>
      </c>
      <c r="J485">
        <v>78000</v>
      </c>
      <c r="K485" s="7" t="s">
        <v>155</v>
      </c>
      <c r="L485" s="7">
        <f>LEN(user_ratings[[#This Row],[geoplaces2.PriceDollar]])</f>
        <v>2</v>
      </c>
      <c r="M485" s="7">
        <f>IF(user_ratings[[#This Row],[geoplaces2.zip]],1,0)</f>
        <v>1</v>
      </c>
    </row>
    <row r="486" spans="1:13" x14ac:dyDescent="0.3">
      <c r="A486">
        <v>135062</v>
      </c>
      <c r="B486">
        <v>2</v>
      </c>
      <c r="C486">
        <v>22.153703</v>
      </c>
      <c r="D486">
        <v>-100.979033</v>
      </c>
      <c r="E486" s="7" t="s">
        <v>231</v>
      </c>
      <c r="F486" s="7" t="s">
        <v>425</v>
      </c>
      <c r="G486" s="7" t="s">
        <v>365</v>
      </c>
      <c r="H486" s="7" t="s">
        <v>365</v>
      </c>
      <c r="I486" s="7" t="s">
        <v>348</v>
      </c>
      <c r="J486">
        <v>78000</v>
      </c>
      <c r="K486" s="7" t="s">
        <v>155</v>
      </c>
      <c r="L486" s="7">
        <f>LEN(user_ratings[[#This Row],[geoplaces2.PriceDollar]])</f>
        <v>2</v>
      </c>
      <c r="M486" s="7">
        <f>IF(user_ratings[[#This Row],[geoplaces2.zip]],1,0)</f>
        <v>1</v>
      </c>
    </row>
    <row r="487" spans="1:13" x14ac:dyDescent="0.3">
      <c r="A487">
        <v>135062</v>
      </c>
      <c r="B487">
        <v>0</v>
      </c>
      <c r="C487">
        <v>22.153703</v>
      </c>
      <c r="D487">
        <v>-100.979033</v>
      </c>
      <c r="E487" s="7" t="s">
        <v>231</v>
      </c>
      <c r="F487" s="7" t="s">
        <v>425</v>
      </c>
      <c r="G487" s="7" t="s">
        <v>365</v>
      </c>
      <c r="H487" s="7" t="s">
        <v>365</v>
      </c>
      <c r="I487" s="7" t="s">
        <v>348</v>
      </c>
      <c r="J487">
        <v>78000</v>
      </c>
      <c r="K487" s="7" t="s">
        <v>155</v>
      </c>
      <c r="L487" s="7">
        <f>LEN(user_ratings[[#This Row],[geoplaces2.PriceDollar]])</f>
        <v>2</v>
      </c>
      <c r="M487" s="7">
        <f>IF(user_ratings[[#This Row],[geoplaces2.zip]],1,0)</f>
        <v>1</v>
      </c>
    </row>
    <row r="488" spans="1:13" x14ac:dyDescent="0.3">
      <c r="A488">
        <v>135062</v>
      </c>
      <c r="B488">
        <v>0</v>
      </c>
      <c r="C488">
        <v>22.153703</v>
      </c>
      <c r="D488">
        <v>-100.979033</v>
      </c>
      <c r="E488" s="7" t="s">
        <v>231</v>
      </c>
      <c r="F488" s="7" t="s">
        <v>425</v>
      </c>
      <c r="G488" s="7" t="s">
        <v>365</v>
      </c>
      <c r="H488" s="7" t="s">
        <v>365</v>
      </c>
      <c r="I488" s="7" t="s">
        <v>348</v>
      </c>
      <c r="J488">
        <v>78000</v>
      </c>
      <c r="K488" s="7" t="s">
        <v>155</v>
      </c>
      <c r="L488" s="7">
        <f>LEN(user_ratings[[#This Row],[geoplaces2.PriceDollar]])</f>
        <v>2</v>
      </c>
      <c r="M488" s="7">
        <f>IF(user_ratings[[#This Row],[geoplaces2.zip]],1,0)</f>
        <v>1</v>
      </c>
    </row>
    <row r="489" spans="1:13" x14ac:dyDescent="0.3">
      <c r="A489">
        <v>135062</v>
      </c>
      <c r="B489">
        <v>1</v>
      </c>
      <c r="C489">
        <v>22.153703</v>
      </c>
      <c r="D489">
        <v>-100.979033</v>
      </c>
      <c r="E489" s="7" t="s">
        <v>231</v>
      </c>
      <c r="F489" s="7" t="s">
        <v>425</v>
      </c>
      <c r="G489" s="7" t="s">
        <v>365</v>
      </c>
      <c r="H489" s="7" t="s">
        <v>365</v>
      </c>
      <c r="I489" s="7" t="s">
        <v>348</v>
      </c>
      <c r="J489">
        <v>78000</v>
      </c>
      <c r="K489" s="7" t="s">
        <v>155</v>
      </c>
      <c r="L489" s="7">
        <f>LEN(user_ratings[[#This Row],[geoplaces2.PriceDollar]])</f>
        <v>2</v>
      </c>
      <c r="M489" s="7">
        <f>IF(user_ratings[[#This Row],[geoplaces2.zip]],1,0)</f>
        <v>1</v>
      </c>
    </row>
    <row r="490" spans="1:13" x14ac:dyDescent="0.3">
      <c r="A490">
        <v>135062</v>
      </c>
      <c r="B490">
        <v>2</v>
      </c>
      <c r="C490">
        <v>22.153703</v>
      </c>
      <c r="D490">
        <v>-100.979033</v>
      </c>
      <c r="E490" s="7" t="s">
        <v>231</v>
      </c>
      <c r="F490" s="7" t="s">
        <v>425</v>
      </c>
      <c r="G490" s="7" t="s">
        <v>365</v>
      </c>
      <c r="H490" s="7" t="s">
        <v>365</v>
      </c>
      <c r="I490" s="7" t="s">
        <v>348</v>
      </c>
      <c r="J490">
        <v>78000</v>
      </c>
      <c r="K490" s="7" t="s">
        <v>155</v>
      </c>
      <c r="L490" s="7">
        <f>LEN(user_ratings[[#This Row],[geoplaces2.PriceDollar]])</f>
        <v>2</v>
      </c>
      <c r="M490" s="7">
        <f>IF(user_ratings[[#This Row],[geoplaces2.zip]],1,0)</f>
        <v>1</v>
      </c>
    </row>
    <row r="491" spans="1:13" x14ac:dyDescent="0.3">
      <c r="A491">
        <v>135060</v>
      </c>
      <c r="B491">
        <v>1</v>
      </c>
      <c r="C491">
        <v>22.156883000000001</v>
      </c>
      <c r="D491">
        <v>-100.97848500000001</v>
      </c>
      <c r="E491" s="7" t="s">
        <v>165</v>
      </c>
      <c r="F491" s="7" t="s">
        <v>426</v>
      </c>
      <c r="G491" s="7" t="s">
        <v>365</v>
      </c>
      <c r="H491" s="7" t="s">
        <v>365</v>
      </c>
      <c r="I491" s="7" t="s">
        <v>348</v>
      </c>
      <c r="J491">
        <v>78310</v>
      </c>
      <c r="K491" s="7" t="s">
        <v>155</v>
      </c>
      <c r="L491" s="7">
        <f>LEN(user_ratings[[#This Row],[geoplaces2.PriceDollar]])</f>
        <v>2</v>
      </c>
      <c r="M491" s="7">
        <f>IF(user_ratings[[#This Row],[geoplaces2.zip]],1,0)</f>
        <v>1</v>
      </c>
    </row>
    <row r="492" spans="1:13" x14ac:dyDescent="0.3">
      <c r="A492">
        <v>135060</v>
      </c>
      <c r="B492">
        <v>2</v>
      </c>
      <c r="C492">
        <v>22.156883000000001</v>
      </c>
      <c r="D492">
        <v>-100.97848500000001</v>
      </c>
      <c r="E492" s="7" t="s">
        <v>165</v>
      </c>
      <c r="F492" s="7" t="s">
        <v>426</v>
      </c>
      <c r="G492" s="7" t="s">
        <v>365</v>
      </c>
      <c r="H492" s="7" t="s">
        <v>365</v>
      </c>
      <c r="I492" s="7" t="s">
        <v>348</v>
      </c>
      <c r="J492">
        <v>78310</v>
      </c>
      <c r="K492" s="7" t="s">
        <v>155</v>
      </c>
      <c r="L492" s="7">
        <f>LEN(user_ratings[[#This Row],[geoplaces2.PriceDollar]])</f>
        <v>2</v>
      </c>
      <c r="M492" s="7">
        <f>IF(user_ratings[[#This Row],[geoplaces2.zip]],1,0)</f>
        <v>1</v>
      </c>
    </row>
    <row r="493" spans="1:13" x14ac:dyDescent="0.3">
      <c r="A493">
        <v>135060</v>
      </c>
      <c r="B493">
        <v>1</v>
      </c>
      <c r="C493">
        <v>22.156883000000001</v>
      </c>
      <c r="D493">
        <v>-100.97848500000001</v>
      </c>
      <c r="E493" s="7" t="s">
        <v>165</v>
      </c>
      <c r="F493" s="7" t="s">
        <v>426</v>
      </c>
      <c r="G493" s="7" t="s">
        <v>365</v>
      </c>
      <c r="H493" s="7" t="s">
        <v>365</v>
      </c>
      <c r="I493" s="7" t="s">
        <v>348</v>
      </c>
      <c r="J493">
        <v>78310</v>
      </c>
      <c r="K493" s="7" t="s">
        <v>155</v>
      </c>
      <c r="L493" s="7">
        <f>LEN(user_ratings[[#This Row],[geoplaces2.PriceDollar]])</f>
        <v>2</v>
      </c>
      <c r="M493" s="7">
        <f>IF(user_ratings[[#This Row],[geoplaces2.zip]],1,0)</f>
        <v>1</v>
      </c>
    </row>
    <row r="494" spans="1:13" x14ac:dyDescent="0.3">
      <c r="A494">
        <v>135060</v>
      </c>
      <c r="B494">
        <v>1</v>
      </c>
      <c r="C494">
        <v>22.156883000000001</v>
      </c>
      <c r="D494">
        <v>-100.97848500000001</v>
      </c>
      <c r="E494" s="7" t="s">
        <v>165</v>
      </c>
      <c r="F494" s="7" t="s">
        <v>426</v>
      </c>
      <c r="G494" s="7" t="s">
        <v>365</v>
      </c>
      <c r="H494" s="7" t="s">
        <v>365</v>
      </c>
      <c r="I494" s="7" t="s">
        <v>348</v>
      </c>
      <c r="J494">
        <v>78310</v>
      </c>
      <c r="K494" s="7" t="s">
        <v>155</v>
      </c>
      <c r="L494" s="7">
        <f>LEN(user_ratings[[#This Row],[geoplaces2.PriceDollar]])</f>
        <v>2</v>
      </c>
      <c r="M494" s="7">
        <f>IF(user_ratings[[#This Row],[geoplaces2.zip]],1,0)</f>
        <v>1</v>
      </c>
    </row>
    <row r="495" spans="1:13" x14ac:dyDescent="0.3">
      <c r="A495">
        <v>135060</v>
      </c>
      <c r="B495">
        <v>1</v>
      </c>
      <c r="C495">
        <v>22.156883000000001</v>
      </c>
      <c r="D495">
        <v>-100.97848500000001</v>
      </c>
      <c r="E495" s="7" t="s">
        <v>165</v>
      </c>
      <c r="F495" s="7" t="s">
        <v>426</v>
      </c>
      <c r="G495" s="7" t="s">
        <v>365</v>
      </c>
      <c r="H495" s="7" t="s">
        <v>365</v>
      </c>
      <c r="I495" s="7" t="s">
        <v>348</v>
      </c>
      <c r="J495">
        <v>78310</v>
      </c>
      <c r="K495" s="7" t="s">
        <v>155</v>
      </c>
      <c r="L495" s="7">
        <f>LEN(user_ratings[[#This Row],[geoplaces2.PriceDollar]])</f>
        <v>2</v>
      </c>
      <c r="M495" s="7">
        <f>IF(user_ratings[[#This Row],[geoplaces2.zip]],1,0)</f>
        <v>1</v>
      </c>
    </row>
    <row r="496" spans="1:13" x14ac:dyDescent="0.3">
      <c r="A496">
        <v>135060</v>
      </c>
      <c r="B496">
        <v>0</v>
      </c>
      <c r="C496">
        <v>22.156883000000001</v>
      </c>
      <c r="D496">
        <v>-100.97848500000001</v>
      </c>
      <c r="E496" s="7" t="s">
        <v>165</v>
      </c>
      <c r="F496" s="7" t="s">
        <v>426</v>
      </c>
      <c r="G496" s="7" t="s">
        <v>365</v>
      </c>
      <c r="H496" s="7" t="s">
        <v>365</v>
      </c>
      <c r="I496" s="7" t="s">
        <v>348</v>
      </c>
      <c r="J496">
        <v>78310</v>
      </c>
      <c r="K496" s="7" t="s">
        <v>155</v>
      </c>
      <c r="L496" s="7">
        <f>LEN(user_ratings[[#This Row],[geoplaces2.PriceDollar]])</f>
        <v>2</v>
      </c>
      <c r="M496" s="7">
        <f>IF(user_ratings[[#This Row],[geoplaces2.zip]],1,0)</f>
        <v>1</v>
      </c>
    </row>
    <row r="497" spans="1:13" x14ac:dyDescent="0.3">
      <c r="A497">
        <v>135060</v>
      </c>
      <c r="B497">
        <v>1</v>
      </c>
      <c r="C497">
        <v>22.156883000000001</v>
      </c>
      <c r="D497">
        <v>-100.97848500000001</v>
      </c>
      <c r="E497" s="7" t="s">
        <v>165</v>
      </c>
      <c r="F497" s="7" t="s">
        <v>426</v>
      </c>
      <c r="G497" s="7" t="s">
        <v>365</v>
      </c>
      <c r="H497" s="7" t="s">
        <v>365</v>
      </c>
      <c r="I497" s="7" t="s">
        <v>348</v>
      </c>
      <c r="J497">
        <v>78310</v>
      </c>
      <c r="K497" s="7" t="s">
        <v>155</v>
      </c>
      <c r="L497" s="7">
        <f>LEN(user_ratings[[#This Row],[geoplaces2.PriceDollar]])</f>
        <v>2</v>
      </c>
      <c r="M497" s="7">
        <f>IF(user_ratings[[#This Row],[geoplaces2.zip]],1,0)</f>
        <v>1</v>
      </c>
    </row>
    <row r="498" spans="1:13" x14ac:dyDescent="0.3">
      <c r="A498">
        <v>135060</v>
      </c>
      <c r="B498">
        <v>1</v>
      </c>
      <c r="C498">
        <v>22.156883000000001</v>
      </c>
      <c r="D498">
        <v>-100.97848500000001</v>
      </c>
      <c r="E498" s="7" t="s">
        <v>165</v>
      </c>
      <c r="F498" s="7" t="s">
        <v>426</v>
      </c>
      <c r="G498" s="7" t="s">
        <v>365</v>
      </c>
      <c r="H498" s="7" t="s">
        <v>365</v>
      </c>
      <c r="I498" s="7" t="s">
        <v>348</v>
      </c>
      <c r="J498">
        <v>78310</v>
      </c>
      <c r="K498" s="7" t="s">
        <v>155</v>
      </c>
      <c r="L498" s="7">
        <f>LEN(user_ratings[[#This Row],[geoplaces2.PriceDollar]])</f>
        <v>2</v>
      </c>
      <c r="M498" s="7">
        <f>IF(user_ratings[[#This Row],[geoplaces2.zip]],1,0)</f>
        <v>1</v>
      </c>
    </row>
    <row r="499" spans="1:13" x14ac:dyDescent="0.3">
      <c r="A499">
        <v>135060</v>
      </c>
      <c r="B499">
        <v>1</v>
      </c>
      <c r="C499">
        <v>22.156883000000001</v>
      </c>
      <c r="D499">
        <v>-100.97848500000001</v>
      </c>
      <c r="E499" s="7" t="s">
        <v>165</v>
      </c>
      <c r="F499" s="7" t="s">
        <v>426</v>
      </c>
      <c r="G499" s="7" t="s">
        <v>365</v>
      </c>
      <c r="H499" s="7" t="s">
        <v>365</v>
      </c>
      <c r="I499" s="7" t="s">
        <v>348</v>
      </c>
      <c r="J499">
        <v>78310</v>
      </c>
      <c r="K499" s="7" t="s">
        <v>155</v>
      </c>
      <c r="L499" s="7">
        <f>LEN(user_ratings[[#This Row],[geoplaces2.PriceDollar]])</f>
        <v>2</v>
      </c>
      <c r="M499" s="7">
        <f>IF(user_ratings[[#This Row],[geoplaces2.zip]],1,0)</f>
        <v>1</v>
      </c>
    </row>
    <row r="500" spans="1:13" x14ac:dyDescent="0.3">
      <c r="A500">
        <v>135060</v>
      </c>
      <c r="B500">
        <v>2</v>
      </c>
      <c r="C500">
        <v>22.156883000000001</v>
      </c>
      <c r="D500">
        <v>-100.97848500000001</v>
      </c>
      <c r="E500" s="7" t="s">
        <v>165</v>
      </c>
      <c r="F500" s="7" t="s">
        <v>426</v>
      </c>
      <c r="G500" s="7" t="s">
        <v>365</v>
      </c>
      <c r="H500" s="7" t="s">
        <v>365</v>
      </c>
      <c r="I500" s="7" t="s">
        <v>348</v>
      </c>
      <c r="J500">
        <v>78310</v>
      </c>
      <c r="K500" s="7" t="s">
        <v>155</v>
      </c>
      <c r="L500" s="7">
        <f>LEN(user_ratings[[#This Row],[geoplaces2.PriceDollar]])</f>
        <v>2</v>
      </c>
      <c r="M500" s="7">
        <f>IF(user_ratings[[#This Row],[geoplaces2.zip]],1,0)</f>
        <v>1</v>
      </c>
    </row>
    <row r="501" spans="1:13" x14ac:dyDescent="0.3">
      <c r="A501">
        <v>135060</v>
      </c>
      <c r="B501">
        <v>1</v>
      </c>
      <c r="C501">
        <v>22.156883000000001</v>
      </c>
      <c r="D501">
        <v>-100.97848500000001</v>
      </c>
      <c r="E501" s="7" t="s">
        <v>165</v>
      </c>
      <c r="F501" s="7" t="s">
        <v>426</v>
      </c>
      <c r="G501" s="7" t="s">
        <v>365</v>
      </c>
      <c r="H501" s="7" t="s">
        <v>365</v>
      </c>
      <c r="I501" s="7" t="s">
        <v>348</v>
      </c>
      <c r="J501">
        <v>78310</v>
      </c>
      <c r="K501" s="7" t="s">
        <v>155</v>
      </c>
      <c r="L501" s="7">
        <f>LEN(user_ratings[[#This Row],[geoplaces2.PriceDollar]])</f>
        <v>2</v>
      </c>
      <c r="M501" s="7">
        <f>IF(user_ratings[[#This Row],[geoplaces2.zip]],1,0)</f>
        <v>1</v>
      </c>
    </row>
    <row r="502" spans="1:13" x14ac:dyDescent="0.3">
      <c r="A502">
        <v>135060</v>
      </c>
      <c r="B502">
        <v>2</v>
      </c>
      <c r="C502">
        <v>22.156883000000001</v>
      </c>
      <c r="D502">
        <v>-100.97848500000001</v>
      </c>
      <c r="E502" s="7" t="s">
        <v>165</v>
      </c>
      <c r="F502" s="7" t="s">
        <v>426</v>
      </c>
      <c r="G502" s="7" t="s">
        <v>365</v>
      </c>
      <c r="H502" s="7" t="s">
        <v>365</v>
      </c>
      <c r="I502" s="7" t="s">
        <v>348</v>
      </c>
      <c r="J502">
        <v>78310</v>
      </c>
      <c r="K502" s="7" t="s">
        <v>155</v>
      </c>
      <c r="L502" s="7">
        <f>LEN(user_ratings[[#This Row],[geoplaces2.PriceDollar]])</f>
        <v>2</v>
      </c>
      <c r="M502" s="7">
        <f>IF(user_ratings[[#This Row],[geoplaces2.zip]],1,0)</f>
        <v>1</v>
      </c>
    </row>
    <row r="503" spans="1:13" x14ac:dyDescent="0.3">
      <c r="A503">
        <v>135060</v>
      </c>
      <c r="B503">
        <v>2</v>
      </c>
      <c r="C503">
        <v>22.156883000000001</v>
      </c>
      <c r="D503">
        <v>-100.97848500000001</v>
      </c>
      <c r="E503" s="7" t="s">
        <v>165</v>
      </c>
      <c r="F503" s="7" t="s">
        <v>426</v>
      </c>
      <c r="G503" s="7" t="s">
        <v>365</v>
      </c>
      <c r="H503" s="7" t="s">
        <v>365</v>
      </c>
      <c r="I503" s="7" t="s">
        <v>348</v>
      </c>
      <c r="J503">
        <v>78310</v>
      </c>
      <c r="K503" s="7" t="s">
        <v>155</v>
      </c>
      <c r="L503" s="7">
        <f>LEN(user_ratings[[#This Row],[geoplaces2.PriceDollar]])</f>
        <v>2</v>
      </c>
      <c r="M503" s="7">
        <f>IF(user_ratings[[#This Row],[geoplaces2.zip]],1,0)</f>
        <v>1</v>
      </c>
    </row>
    <row r="504" spans="1:13" x14ac:dyDescent="0.3">
      <c r="A504">
        <v>135060</v>
      </c>
      <c r="B504">
        <v>2</v>
      </c>
      <c r="C504">
        <v>22.156883000000001</v>
      </c>
      <c r="D504">
        <v>-100.97848500000001</v>
      </c>
      <c r="E504" s="7" t="s">
        <v>165</v>
      </c>
      <c r="F504" s="7" t="s">
        <v>426</v>
      </c>
      <c r="G504" s="7" t="s">
        <v>365</v>
      </c>
      <c r="H504" s="7" t="s">
        <v>365</v>
      </c>
      <c r="I504" s="7" t="s">
        <v>348</v>
      </c>
      <c r="J504">
        <v>78310</v>
      </c>
      <c r="K504" s="7" t="s">
        <v>155</v>
      </c>
      <c r="L504" s="7">
        <f>LEN(user_ratings[[#This Row],[geoplaces2.PriceDollar]])</f>
        <v>2</v>
      </c>
      <c r="M504" s="7">
        <f>IF(user_ratings[[#This Row],[geoplaces2.zip]],1,0)</f>
        <v>1</v>
      </c>
    </row>
    <row r="505" spans="1:13" x14ac:dyDescent="0.3">
      <c r="A505">
        <v>135060</v>
      </c>
      <c r="B505">
        <v>1</v>
      </c>
      <c r="C505">
        <v>22.156883000000001</v>
      </c>
      <c r="D505">
        <v>-100.97848500000001</v>
      </c>
      <c r="E505" s="7" t="s">
        <v>165</v>
      </c>
      <c r="F505" s="7" t="s">
        <v>426</v>
      </c>
      <c r="G505" s="7" t="s">
        <v>365</v>
      </c>
      <c r="H505" s="7" t="s">
        <v>365</v>
      </c>
      <c r="I505" s="7" t="s">
        <v>348</v>
      </c>
      <c r="J505">
        <v>78310</v>
      </c>
      <c r="K505" s="7" t="s">
        <v>155</v>
      </c>
      <c r="L505" s="7">
        <f>LEN(user_ratings[[#This Row],[geoplaces2.PriceDollar]])</f>
        <v>2</v>
      </c>
      <c r="M505" s="7">
        <f>IF(user_ratings[[#This Row],[geoplaces2.zip]],1,0)</f>
        <v>1</v>
      </c>
    </row>
    <row r="506" spans="1:13" x14ac:dyDescent="0.3">
      <c r="A506">
        <v>135060</v>
      </c>
      <c r="B506">
        <v>0</v>
      </c>
      <c r="C506">
        <v>22.156883000000001</v>
      </c>
      <c r="D506">
        <v>-100.97848500000001</v>
      </c>
      <c r="E506" s="7" t="s">
        <v>165</v>
      </c>
      <c r="F506" s="7" t="s">
        <v>426</v>
      </c>
      <c r="G506" s="7" t="s">
        <v>365</v>
      </c>
      <c r="H506" s="7" t="s">
        <v>365</v>
      </c>
      <c r="I506" s="7" t="s">
        <v>348</v>
      </c>
      <c r="J506">
        <v>78310</v>
      </c>
      <c r="K506" s="7" t="s">
        <v>155</v>
      </c>
      <c r="L506" s="7">
        <f>LEN(user_ratings[[#This Row],[geoplaces2.PriceDollar]])</f>
        <v>2</v>
      </c>
      <c r="M506" s="7">
        <f>IF(user_ratings[[#This Row],[geoplaces2.zip]],1,0)</f>
        <v>1</v>
      </c>
    </row>
    <row r="507" spans="1:13" x14ac:dyDescent="0.3">
      <c r="A507">
        <v>135060</v>
      </c>
      <c r="B507">
        <v>2</v>
      </c>
      <c r="C507">
        <v>22.156883000000001</v>
      </c>
      <c r="D507">
        <v>-100.97848500000001</v>
      </c>
      <c r="E507" s="7" t="s">
        <v>165</v>
      </c>
      <c r="F507" s="7" t="s">
        <v>426</v>
      </c>
      <c r="G507" s="7" t="s">
        <v>365</v>
      </c>
      <c r="H507" s="7" t="s">
        <v>365</v>
      </c>
      <c r="I507" s="7" t="s">
        <v>348</v>
      </c>
      <c r="J507">
        <v>78310</v>
      </c>
      <c r="K507" s="7" t="s">
        <v>155</v>
      </c>
      <c r="L507" s="7">
        <f>LEN(user_ratings[[#This Row],[geoplaces2.PriceDollar]])</f>
        <v>2</v>
      </c>
      <c r="M507" s="7">
        <f>IF(user_ratings[[#This Row],[geoplaces2.zip]],1,0)</f>
        <v>1</v>
      </c>
    </row>
    <row r="508" spans="1:13" x14ac:dyDescent="0.3">
      <c r="A508">
        <v>135060</v>
      </c>
      <c r="B508">
        <v>2</v>
      </c>
      <c r="C508">
        <v>22.156883000000001</v>
      </c>
      <c r="D508">
        <v>-100.97848500000001</v>
      </c>
      <c r="E508" s="7" t="s">
        <v>165</v>
      </c>
      <c r="F508" s="7" t="s">
        <v>426</v>
      </c>
      <c r="G508" s="7" t="s">
        <v>365</v>
      </c>
      <c r="H508" s="7" t="s">
        <v>365</v>
      </c>
      <c r="I508" s="7" t="s">
        <v>348</v>
      </c>
      <c r="J508">
        <v>78310</v>
      </c>
      <c r="K508" s="7" t="s">
        <v>155</v>
      </c>
      <c r="L508" s="7">
        <f>LEN(user_ratings[[#This Row],[geoplaces2.PriceDollar]])</f>
        <v>2</v>
      </c>
      <c r="M508" s="7">
        <f>IF(user_ratings[[#This Row],[geoplaces2.zip]],1,0)</f>
        <v>1</v>
      </c>
    </row>
    <row r="509" spans="1:13" x14ac:dyDescent="0.3">
      <c r="A509">
        <v>135060</v>
      </c>
      <c r="B509">
        <v>1</v>
      </c>
      <c r="C509">
        <v>22.156883000000001</v>
      </c>
      <c r="D509">
        <v>-100.97848500000001</v>
      </c>
      <c r="E509" s="7" t="s">
        <v>165</v>
      </c>
      <c r="F509" s="7" t="s">
        <v>426</v>
      </c>
      <c r="G509" s="7" t="s">
        <v>365</v>
      </c>
      <c r="H509" s="7" t="s">
        <v>365</v>
      </c>
      <c r="I509" s="7" t="s">
        <v>348</v>
      </c>
      <c r="J509">
        <v>78310</v>
      </c>
      <c r="K509" s="7" t="s">
        <v>155</v>
      </c>
      <c r="L509" s="7">
        <f>LEN(user_ratings[[#This Row],[geoplaces2.PriceDollar]])</f>
        <v>2</v>
      </c>
      <c r="M509" s="7">
        <f>IF(user_ratings[[#This Row],[geoplaces2.zip]],1,0)</f>
        <v>1</v>
      </c>
    </row>
    <row r="510" spans="1:13" x14ac:dyDescent="0.3">
      <c r="A510">
        <v>135060</v>
      </c>
      <c r="B510">
        <v>0</v>
      </c>
      <c r="C510">
        <v>22.156883000000001</v>
      </c>
      <c r="D510">
        <v>-100.97848500000001</v>
      </c>
      <c r="E510" s="7" t="s">
        <v>165</v>
      </c>
      <c r="F510" s="7" t="s">
        <v>426</v>
      </c>
      <c r="G510" s="7" t="s">
        <v>365</v>
      </c>
      <c r="H510" s="7" t="s">
        <v>365</v>
      </c>
      <c r="I510" s="7" t="s">
        <v>348</v>
      </c>
      <c r="J510">
        <v>78310</v>
      </c>
      <c r="K510" s="7" t="s">
        <v>155</v>
      </c>
      <c r="L510" s="7">
        <f>LEN(user_ratings[[#This Row],[geoplaces2.PriceDollar]])</f>
        <v>2</v>
      </c>
      <c r="M510" s="7">
        <f>IF(user_ratings[[#This Row],[geoplaces2.zip]],1,0)</f>
        <v>1</v>
      </c>
    </row>
    <row r="511" spans="1:13" x14ac:dyDescent="0.3">
      <c r="A511">
        <v>135060</v>
      </c>
      <c r="B511">
        <v>0</v>
      </c>
      <c r="C511">
        <v>22.156883000000001</v>
      </c>
      <c r="D511">
        <v>-100.97848500000001</v>
      </c>
      <c r="E511" s="7" t="s">
        <v>165</v>
      </c>
      <c r="F511" s="7" t="s">
        <v>426</v>
      </c>
      <c r="G511" s="7" t="s">
        <v>365</v>
      </c>
      <c r="H511" s="7" t="s">
        <v>365</v>
      </c>
      <c r="I511" s="7" t="s">
        <v>348</v>
      </c>
      <c r="J511">
        <v>78310</v>
      </c>
      <c r="K511" s="7" t="s">
        <v>155</v>
      </c>
      <c r="L511" s="7">
        <f>LEN(user_ratings[[#This Row],[geoplaces2.PriceDollar]])</f>
        <v>2</v>
      </c>
      <c r="M511" s="7">
        <f>IF(user_ratings[[#This Row],[geoplaces2.zip]],1,0)</f>
        <v>1</v>
      </c>
    </row>
    <row r="512" spans="1:13" x14ac:dyDescent="0.3">
      <c r="A512">
        <v>135060</v>
      </c>
      <c r="B512">
        <v>1</v>
      </c>
      <c r="C512">
        <v>22.156883000000001</v>
      </c>
      <c r="D512">
        <v>-100.97848500000001</v>
      </c>
      <c r="E512" s="7" t="s">
        <v>165</v>
      </c>
      <c r="F512" s="7" t="s">
        <v>426</v>
      </c>
      <c r="G512" s="7" t="s">
        <v>365</v>
      </c>
      <c r="H512" s="7" t="s">
        <v>365</v>
      </c>
      <c r="I512" s="7" t="s">
        <v>348</v>
      </c>
      <c r="J512">
        <v>78310</v>
      </c>
      <c r="K512" s="7" t="s">
        <v>155</v>
      </c>
      <c r="L512" s="7">
        <f>LEN(user_ratings[[#This Row],[geoplaces2.PriceDollar]])</f>
        <v>2</v>
      </c>
      <c r="M512" s="7">
        <f>IF(user_ratings[[#This Row],[geoplaces2.zip]],1,0)</f>
        <v>1</v>
      </c>
    </row>
    <row r="513" spans="1:13" x14ac:dyDescent="0.3">
      <c r="A513">
        <v>135025</v>
      </c>
      <c r="B513">
        <v>2</v>
      </c>
      <c r="C513">
        <v>22.149550000000001</v>
      </c>
      <c r="D513">
        <v>-100.97797</v>
      </c>
      <c r="E513" s="7" t="s">
        <v>427</v>
      </c>
      <c r="F513" s="7" t="s">
        <v>428</v>
      </c>
      <c r="G513" s="7" t="s">
        <v>365</v>
      </c>
      <c r="H513" s="7" t="s">
        <v>365</v>
      </c>
      <c r="I513" s="7" t="s">
        <v>348</v>
      </c>
      <c r="K513" s="7" t="s">
        <v>155</v>
      </c>
      <c r="L513" s="7">
        <f>LEN(user_ratings[[#This Row],[geoplaces2.PriceDollar]])</f>
        <v>2</v>
      </c>
      <c r="M513" s="7">
        <f>IF(user_ratings[[#This Row],[geoplaces2.zip]],1,0)</f>
        <v>0</v>
      </c>
    </row>
    <row r="514" spans="1:13" x14ac:dyDescent="0.3">
      <c r="A514">
        <v>135025</v>
      </c>
      <c r="B514">
        <v>2</v>
      </c>
      <c r="C514">
        <v>22.149550000000001</v>
      </c>
      <c r="D514">
        <v>-100.97797</v>
      </c>
      <c r="E514" s="7" t="s">
        <v>427</v>
      </c>
      <c r="F514" s="7" t="s">
        <v>428</v>
      </c>
      <c r="G514" s="7" t="s">
        <v>365</v>
      </c>
      <c r="H514" s="7" t="s">
        <v>365</v>
      </c>
      <c r="I514" s="7" t="s">
        <v>348</v>
      </c>
      <c r="K514" s="7" t="s">
        <v>155</v>
      </c>
      <c r="L514" s="7">
        <f>LEN(user_ratings[[#This Row],[geoplaces2.PriceDollar]])</f>
        <v>2</v>
      </c>
      <c r="M514" s="7">
        <f>IF(user_ratings[[#This Row],[geoplaces2.zip]],1,0)</f>
        <v>0</v>
      </c>
    </row>
    <row r="515" spans="1:13" x14ac:dyDescent="0.3">
      <c r="A515">
        <v>135025</v>
      </c>
      <c r="B515">
        <v>1</v>
      </c>
      <c r="C515">
        <v>22.149550000000001</v>
      </c>
      <c r="D515">
        <v>-100.97797</v>
      </c>
      <c r="E515" s="7" t="s">
        <v>427</v>
      </c>
      <c r="F515" s="7" t="s">
        <v>428</v>
      </c>
      <c r="G515" s="7" t="s">
        <v>365</v>
      </c>
      <c r="H515" s="7" t="s">
        <v>365</v>
      </c>
      <c r="I515" s="7" t="s">
        <v>348</v>
      </c>
      <c r="K515" s="7" t="s">
        <v>155</v>
      </c>
      <c r="L515" s="7">
        <f>LEN(user_ratings[[#This Row],[geoplaces2.PriceDollar]])</f>
        <v>2</v>
      </c>
      <c r="M515" s="7">
        <f>IF(user_ratings[[#This Row],[geoplaces2.zip]],1,0)</f>
        <v>0</v>
      </c>
    </row>
    <row r="516" spans="1:13" x14ac:dyDescent="0.3">
      <c r="A516">
        <v>135025</v>
      </c>
      <c r="B516">
        <v>0</v>
      </c>
      <c r="C516">
        <v>22.149550000000001</v>
      </c>
      <c r="D516">
        <v>-100.97797</v>
      </c>
      <c r="E516" s="7" t="s">
        <v>427</v>
      </c>
      <c r="F516" s="7" t="s">
        <v>428</v>
      </c>
      <c r="G516" s="7" t="s">
        <v>365</v>
      </c>
      <c r="H516" s="7" t="s">
        <v>365</v>
      </c>
      <c r="I516" s="7" t="s">
        <v>348</v>
      </c>
      <c r="K516" s="7" t="s">
        <v>155</v>
      </c>
      <c r="L516" s="7">
        <f>LEN(user_ratings[[#This Row],[geoplaces2.PriceDollar]])</f>
        <v>2</v>
      </c>
      <c r="M516" s="7">
        <f>IF(user_ratings[[#This Row],[geoplaces2.zip]],1,0)</f>
        <v>0</v>
      </c>
    </row>
    <row r="517" spans="1:13" x14ac:dyDescent="0.3">
      <c r="A517">
        <v>135025</v>
      </c>
      <c r="B517">
        <v>2</v>
      </c>
      <c r="C517">
        <v>22.149550000000001</v>
      </c>
      <c r="D517">
        <v>-100.97797</v>
      </c>
      <c r="E517" s="7" t="s">
        <v>427</v>
      </c>
      <c r="F517" s="7" t="s">
        <v>428</v>
      </c>
      <c r="G517" s="7" t="s">
        <v>365</v>
      </c>
      <c r="H517" s="7" t="s">
        <v>365</v>
      </c>
      <c r="I517" s="7" t="s">
        <v>348</v>
      </c>
      <c r="K517" s="7" t="s">
        <v>155</v>
      </c>
      <c r="L517" s="7">
        <f>LEN(user_ratings[[#This Row],[geoplaces2.PriceDollar]])</f>
        <v>2</v>
      </c>
      <c r="M517" s="7">
        <f>IF(user_ratings[[#This Row],[geoplaces2.zip]],1,0)</f>
        <v>0</v>
      </c>
    </row>
    <row r="518" spans="1:13" x14ac:dyDescent="0.3">
      <c r="A518">
        <v>135025</v>
      </c>
      <c r="B518">
        <v>1</v>
      </c>
      <c r="C518">
        <v>22.149550000000001</v>
      </c>
      <c r="D518">
        <v>-100.97797</v>
      </c>
      <c r="E518" s="7" t="s">
        <v>427</v>
      </c>
      <c r="F518" s="7" t="s">
        <v>428</v>
      </c>
      <c r="G518" s="7" t="s">
        <v>365</v>
      </c>
      <c r="H518" s="7" t="s">
        <v>365</v>
      </c>
      <c r="I518" s="7" t="s">
        <v>348</v>
      </c>
      <c r="K518" s="7" t="s">
        <v>155</v>
      </c>
      <c r="L518" s="7">
        <f>LEN(user_ratings[[#This Row],[geoplaces2.PriceDollar]])</f>
        <v>2</v>
      </c>
      <c r="M518" s="7">
        <f>IF(user_ratings[[#This Row],[geoplaces2.zip]],1,0)</f>
        <v>0</v>
      </c>
    </row>
    <row r="519" spans="1:13" x14ac:dyDescent="0.3">
      <c r="A519">
        <v>135025</v>
      </c>
      <c r="B519">
        <v>2</v>
      </c>
      <c r="C519">
        <v>22.149550000000001</v>
      </c>
      <c r="D519">
        <v>-100.97797</v>
      </c>
      <c r="E519" s="7" t="s">
        <v>427</v>
      </c>
      <c r="F519" s="7" t="s">
        <v>428</v>
      </c>
      <c r="G519" s="7" t="s">
        <v>365</v>
      </c>
      <c r="H519" s="7" t="s">
        <v>365</v>
      </c>
      <c r="I519" s="7" t="s">
        <v>348</v>
      </c>
      <c r="K519" s="7" t="s">
        <v>155</v>
      </c>
      <c r="L519" s="7">
        <f>LEN(user_ratings[[#This Row],[geoplaces2.PriceDollar]])</f>
        <v>2</v>
      </c>
      <c r="M519" s="7">
        <f>IF(user_ratings[[#This Row],[geoplaces2.zip]],1,0)</f>
        <v>0</v>
      </c>
    </row>
    <row r="520" spans="1:13" x14ac:dyDescent="0.3">
      <c r="A520">
        <v>135025</v>
      </c>
      <c r="B520">
        <v>2</v>
      </c>
      <c r="C520">
        <v>22.149550000000001</v>
      </c>
      <c r="D520">
        <v>-100.97797</v>
      </c>
      <c r="E520" s="7" t="s">
        <v>427</v>
      </c>
      <c r="F520" s="7" t="s">
        <v>428</v>
      </c>
      <c r="G520" s="7" t="s">
        <v>365</v>
      </c>
      <c r="H520" s="7" t="s">
        <v>365</v>
      </c>
      <c r="I520" s="7" t="s">
        <v>348</v>
      </c>
      <c r="K520" s="7" t="s">
        <v>155</v>
      </c>
      <c r="L520" s="7">
        <f>LEN(user_ratings[[#This Row],[geoplaces2.PriceDollar]])</f>
        <v>2</v>
      </c>
      <c r="M520" s="7">
        <f>IF(user_ratings[[#This Row],[geoplaces2.zip]],1,0)</f>
        <v>0</v>
      </c>
    </row>
    <row r="521" spans="1:13" x14ac:dyDescent="0.3">
      <c r="A521">
        <v>135025</v>
      </c>
      <c r="B521">
        <v>2</v>
      </c>
      <c r="C521">
        <v>22.149550000000001</v>
      </c>
      <c r="D521">
        <v>-100.97797</v>
      </c>
      <c r="E521" s="7" t="s">
        <v>427</v>
      </c>
      <c r="F521" s="7" t="s">
        <v>428</v>
      </c>
      <c r="G521" s="7" t="s">
        <v>365</v>
      </c>
      <c r="H521" s="7" t="s">
        <v>365</v>
      </c>
      <c r="I521" s="7" t="s">
        <v>348</v>
      </c>
      <c r="K521" s="7" t="s">
        <v>155</v>
      </c>
      <c r="L521" s="7">
        <f>LEN(user_ratings[[#This Row],[geoplaces2.PriceDollar]])</f>
        <v>2</v>
      </c>
      <c r="M521" s="7">
        <f>IF(user_ratings[[#This Row],[geoplaces2.zip]],1,0)</f>
        <v>0</v>
      </c>
    </row>
    <row r="522" spans="1:13" x14ac:dyDescent="0.3">
      <c r="A522">
        <v>135025</v>
      </c>
      <c r="B522">
        <v>1</v>
      </c>
      <c r="C522">
        <v>22.149550000000001</v>
      </c>
      <c r="D522">
        <v>-100.97797</v>
      </c>
      <c r="E522" s="7" t="s">
        <v>427</v>
      </c>
      <c r="F522" s="7" t="s">
        <v>428</v>
      </c>
      <c r="G522" s="7" t="s">
        <v>365</v>
      </c>
      <c r="H522" s="7" t="s">
        <v>365</v>
      </c>
      <c r="I522" s="7" t="s">
        <v>348</v>
      </c>
      <c r="K522" s="7" t="s">
        <v>155</v>
      </c>
      <c r="L522" s="7">
        <f>LEN(user_ratings[[#This Row],[geoplaces2.PriceDollar]])</f>
        <v>2</v>
      </c>
      <c r="M522" s="7">
        <f>IF(user_ratings[[#This Row],[geoplaces2.zip]],1,0)</f>
        <v>0</v>
      </c>
    </row>
    <row r="523" spans="1:13" x14ac:dyDescent="0.3">
      <c r="A523">
        <v>135025</v>
      </c>
      <c r="B523">
        <v>2</v>
      </c>
      <c r="C523">
        <v>22.149550000000001</v>
      </c>
      <c r="D523">
        <v>-100.97797</v>
      </c>
      <c r="E523" s="7" t="s">
        <v>427</v>
      </c>
      <c r="F523" s="7" t="s">
        <v>428</v>
      </c>
      <c r="G523" s="7" t="s">
        <v>365</v>
      </c>
      <c r="H523" s="7" t="s">
        <v>365</v>
      </c>
      <c r="I523" s="7" t="s">
        <v>348</v>
      </c>
      <c r="K523" s="7" t="s">
        <v>155</v>
      </c>
      <c r="L523" s="7">
        <f>LEN(user_ratings[[#This Row],[geoplaces2.PriceDollar]])</f>
        <v>2</v>
      </c>
      <c r="M523" s="7">
        <f>IF(user_ratings[[#This Row],[geoplaces2.zip]],1,0)</f>
        <v>0</v>
      </c>
    </row>
    <row r="524" spans="1:13" x14ac:dyDescent="0.3">
      <c r="A524">
        <v>135025</v>
      </c>
      <c r="B524">
        <v>2</v>
      </c>
      <c r="C524">
        <v>22.149550000000001</v>
      </c>
      <c r="D524">
        <v>-100.97797</v>
      </c>
      <c r="E524" s="7" t="s">
        <v>427</v>
      </c>
      <c r="F524" s="7" t="s">
        <v>428</v>
      </c>
      <c r="G524" s="7" t="s">
        <v>365</v>
      </c>
      <c r="H524" s="7" t="s">
        <v>365</v>
      </c>
      <c r="I524" s="7" t="s">
        <v>348</v>
      </c>
      <c r="K524" s="7" t="s">
        <v>155</v>
      </c>
      <c r="L524" s="7">
        <f>LEN(user_ratings[[#This Row],[geoplaces2.PriceDollar]])</f>
        <v>2</v>
      </c>
      <c r="M524" s="7">
        <f>IF(user_ratings[[#This Row],[geoplaces2.zip]],1,0)</f>
        <v>0</v>
      </c>
    </row>
    <row r="525" spans="1:13" x14ac:dyDescent="0.3">
      <c r="A525">
        <v>135025</v>
      </c>
      <c r="B525">
        <v>2</v>
      </c>
      <c r="C525">
        <v>22.149550000000001</v>
      </c>
      <c r="D525">
        <v>-100.97797</v>
      </c>
      <c r="E525" s="7" t="s">
        <v>427</v>
      </c>
      <c r="F525" s="7" t="s">
        <v>428</v>
      </c>
      <c r="G525" s="7" t="s">
        <v>365</v>
      </c>
      <c r="H525" s="7" t="s">
        <v>365</v>
      </c>
      <c r="I525" s="7" t="s">
        <v>348</v>
      </c>
      <c r="K525" s="7" t="s">
        <v>155</v>
      </c>
      <c r="L525" s="7">
        <f>LEN(user_ratings[[#This Row],[geoplaces2.PriceDollar]])</f>
        <v>2</v>
      </c>
      <c r="M525" s="7">
        <f>IF(user_ratings[[#This Row],[geoplaces2.zip]],1,0)</f>
        <v>0</v>
      </c>
    </row>
    <row r="526" spans="1:13" x14ac:dyDescent="0.3">
      <c r="A526">
        <v>135025</v>
      </c>
      <c r="B526">
        <v>2</v>
      </c>
      <c r="C526">
        <v>22.149550000000001</v>
      </c>
      <c r="D526">
        <v>-100.97797</v>
      </c>
      <c r="E526" s="7" t="s">
        <v>427</v>
      </c>
      <c r="F526" s="7" t="s">
        <v>428</v>
      </c>
      <c r="G526" s="7" t="s">
        <v>365</v>
      </c>
      <c r="H526" s="7" t="s">
        <v>365</v>
      </c>
      <c r="I526" s="7" t="s">
        <v>348</v>
      </c>
      <c r="K526" s="7" t="s">
        <v>155</v>
      </c>
      <c r="L526" s="7">
        <f>LEN(user_ratings[[#This Row],[geoplaces2.PriceDollar]])</f>
        <v>2</v>
      </c>
      <c r="M526" s="7">
        <f>IF(user_ratings[[#This Row],[geoplaces2.zip]],1,0)</f>
        <v>0</v>
      </c>
    </row>
    <row r="527" spans="1:13" x14ac:dyDescent="0.3">
      <c r="A527">
        <v>135025</v>
      </c>
      <c r="B527">
        <v>2</v>
      </c>
      <c r="C527">
        <v>22.149550000000001</v>
      </c>
      <c r="D527">
        <v>-100.97797</v>
      </c>
      <c r="E527" s="7" t="s">
        <v>427</v>
      </c>
      <c r="F527" s="7" t="s">
        <v>428</v>
      </c>
      <c r="G527" s="7" t="s">
        <v>365</v>
      </c>
      <c r="H527" s="7" t="s">
        <v>365</v>
      </c>
      <c r="I527" s="7" t="s">
        <v>348</v>
      </c>
      <c r="K527" s="7" t="s">
        <v>155</v>
      </c>
      <c r="L527" s="7">
        <f>LEN(user_ratings[[#This Row],[geoplaces2.PriceDollar]])</f>
        <v>2</v>
      </c>
      <c r="M527" s="7">
        <f>IF(user_ratings[[#This Row],[geoplaces2.zip]],1,0)</f>
        <v>0</v>
      </c>
    </row>
    <row r="528" spans="1:13" x14ac:dyDescent="0.3">
      <c r="A528">
        <v>135038</v>
      </c>
      <c r="B528">
        <v>2</v>
      </c>
      <c r="C528">
        <v>22.155650999999999</v>
      </c>
      <c r="D528">
        <v>-100.977767</v>
      </c>
      <c r="E528" s="7" t="s">
        <v>429</v>
      </c>
      <c r="F528" s="7" t="s">
        <v>430</v>
      </c>
      <c r="G528" s="7" t="s">
        <v>365</v>
      </c>
      <c r="H528" s="7" t="s">
        <v>365</v>
      </c>
      <c r="I528" s="7" t="s">
        <v>348</v>
      </c>
      <c r="J528">
        <v>78000</v>
      </c>
      <c r="K528" s="7" t="s">
        <v>155</v>
      </c>
      <c r="L528" s="7">
        <f>LEN(user_ratings[[#This Row],[geoplaces2.PriceDollar]])</f>
        <v>2</v>
      </c>
      <c r="M528" s="7">
        <f>IF(user_ratings[[#This Row],[geoplaces2.zip]],1,0)</f>
        <v>1</v>
      </c>
    </row>
    <row r="529" spans="1:13" x14ac:dyDescent="0.3">
      <c r="A529">
        <v>135038</v>
      </c>
      <c r="B529">
        <v>2</v>
      </c>
      <c r="C529">
        <v>22.155650999999999</v>
      </c>
      <c r="D529">
        <v>-100.977767</v>
      </c>
      <c r="E529" s="7" t="s">
        <v>429</v>
      </c>
      <c r="F529" s="7" t="s">
        <v>430</v>
      </c>
      <c r="G529" s="7" t="s">
        <v>365</v>
      </c>
      <c r="H529" s="7" t="s">
        <v>365</v>
      </c>
      <c r="I529" s="7" t="s">
        <v>348</v>
      </c>
      <c r="J529">
        <v>78000</v>
      </c>
      <c r="K529" s="7" t="s">
        <v>155</v>
      </c>
      <c r="L529" s="7">
        <f>LEN(user_ratings[[#This Row],[geoplaces2.PriceDollar]])</f>
        <v>2</v>
      </c>
      <c r="M529" s="7">
        <f>IF(user_ratings[[#This Row],[geoplaces2.zip]],1,0)</f>
        <v>1</v>
      </c>
    </row>
    <row r="530" spans="1:13" x14ac:dyDescent="0.3">
      <c r="A530">
        <v>135038</v>
      </c>
      <c r="B530">
        <v>1</v>
      </c>
      <c r="C530">
        <v>22.155650999999999</v>
      </c>
      <c r="D530">
        <v>-100.977767</v>
      </c>
      <c r="E530" s="7" t="s">
        <v>429</v>
      </c>
      <c r="F530" s="7" t="s">
        <v>430</v>
      </c>
      <c r="G530" s="7" t="s">
        <v>365</v>
      </c>
      <c r="H530" s="7" t="s">
        <v>365</v>
      </c>
      <c r="I530" s="7" t="s">
        <v>348</v>
      </c>
      <c r="J530">
        <v>78000</v>
      </c>
      <c r="K530" s="7" t="s">
        <v>155</v>
      </c>
      <c r="L530" s="7">
        <f>LEN(user_ratings[[#This Row],[geoplaces2.PriceDollar]])</f>
        <v>2</v>
      </c>
      <c r="M530" s="7">
        <f>IF(user_ratings[[#This Row],[geoplaces2.zip]],1,0)</f>
        <v>1</v>
      </c>
    </row>
    <row r="531" spans="1:13" x14ac:dyDescent="0.3">
      <c r="A531">
        <v>135038</v>
      </c>
      <c r="B531">
        <v>2</v>
      </c>
      <c r="C531">
        <v>22.155650999999999</v>
      </c>
      <c r="D531">
        <v>-100.977767</v>
      </c>
      <c r="E531" s="7" t="s">
        <v>429</v>
      </c>
      <c r="F531" s="7" t="s">
        <v>430</v>
      </c>
      <c r="G531" s="7" t="s">
        <v>365</v>
      </c>
      <c r="H531" s="7" t="s">
        <v>365</v>
      </c>
      <c r="I531" s="7" t="s">
        <v>348</v>
      </c>
      <c r="J531">
        <v>78000</v>
      </c>
      <c r="K531" s="7" t="s">
        <v>155</v>
      </c>
      <c r="L531" s="7">
        <f>LEN(user_ratings[[#This Row],[geoplaces2.PriceDollar]])</f>
        <v>2</v>
      </c>
      <c r="M531" s="7">
        <f>IF(user_ratings[[#This Row],[geoplaces2.zip]],1,0)</f>
        <v>1</v>
      </c>
    </row>
    <row r="532" spans="1:13" x14ac:dyDescent="0.3">
      <c r="A532">
        <v>135038</v>
      </c>
      <c r="B532">
        <v>1</v>
      </c>
      <c r="C532">
        <v>22.155650999999999</v>
      </c>
      <c r="D532">
        <v>-100.977767</v>
      </c>
      <c r="E532" s="7" t="s">
        <v>429</v>
      </c>
      <c r="F532" s="7" t="s">
        <v>430</v>
      </c>
      <c r="G532" s="7" t="s">
        <v>365</v>
      </c>
      <c r="H532" s="7" t="s">
        <v>365</v>
      </c>
      <c r="I532" s="7" t="s">
        <v>348</v>
      </c>
      <c r="J532">
        <v>78000</v>
      </c>
      <c r="K532" s="7" t="s">
        <v>155</v>
      </c>
      <c r="L532" s="7">
        <f>LEN(user_ratings[[#This Row],[geoplaces2.PriceDollar]])</f>
        <v>2</v>
      </c>
      <c r="M532" s="7">
        <f>IF(user_ratings[[#This Row],[geoplaces2.zip]],1,0)</f>
        <v>1</v>
      </c>
    </row>
    <row r="533" spans="1:13" x14ac:dyDescent="0.3">
      <c r="A533">
        <v>135038</v>
      </c>
      <c r="B533">
        <v>2</v>
      </c>
      <c r="C533">
        <v>22.155650999999999</v>
      </c>
      <c r="D533">
        <v>-100.977767</v>
      </c>
      <c r="E533" s="7" t="s">
        <v>429</v>
      </c>
      <c r="F533" s="7" t="s">
        <v>430</v>
      </c>
      <c r="G533" s="7" t="s">
        <v>365</v>
      </c>
      <c r="H533" s="7" t="s">
        <v>365</v>
      </c>
      <c r="I533" s="7" t="s">
        <v>348</v>
      </c>
      <c r="J533">
        <v>78000</v>
      </c>
      <c r="K533" s="7" t="s">
        <v>155</v>
      </c>
      <c r="L533" s="7">
        <f>LEN(user_ratings[[#This Row],[geoplaces2.PriceDollar]])</f>
        <v>2</v>
      </c>
      <c r="M533" s="7">
        <f>IF(user_ratings[[#This Row],[geoplaces2.zip]],1,0)</f>
        <v>1</v>
      </c>
    </row>
    <row r="534" spans="1:13" x14ac:dyDescent="0.3">
      <c r="A534">
        <v>135038</v>
      </c>
      <c r="B534">
        <v>2</v>
      </c>
      <c r="C534">
        <v>22.155650999999999</v>
      </c>
      <c r="D534">
        <v>-100.977767</v>
      </c>
      <c r="E534" s="7" t="s">
        <v>429</v>
      </c>
      <c r="F534" s="7" t="s">
        <v>430</v>
      </c>
      <c r="G534" s="7" t="s">
        <v>365</v>
      </c>
      <c r="H534" s="7" t="s">
        <v>365</v>
      </c>
      <c r="I534" s="7" t="s">
        <v>348</v>
      </c>
      <c r="J534">
        <v>78000</v>
      </c>
      <c r="K534" s="7" t="s">
        <v>155</v>
      </c>
      <c r="L534" s="7">
        <f>LEN(user_ratings[[#This Row],[geoplaces2.PriceDollar]])</f>
        <v>2</v>
      </c>
      <c r="M534" s="7">
        <f>IF(user_ratings[[#This Row],[geoplaces2.zip]],1,0)</f>
        <v>1</v>
      </c>
    </row>
    <row r="535" spans="1:13" x14ac:dyDescent="0.3">
      <c r="A535">
        <v>135038</v>
      </c>
      <c r="B535">
        <v>1</v>
      </c>
      <c r="C535">
        <v>22.155650999999999</v>
      </c>
      <c r="D535">
        <v>-100.977767</v>
      </c>
      <c r="E535" s="7" t="s">
        <v>429</v>
      </c>
      <c r="F535" s="7" t="s">
        <v>430</v>
      </c>
      <c r="G535" s="7" t="s">
        <v>365</v>
      </c>
      <c r="H535" s="7" t="s">
        <v>365</v>
      </c>
      <c r="I535" s="7" t="s">
        <v>348</v>
      </c>
      <c r="J535">
        <v>78000</v>
      </c>
      <c r="K535" s="7" t="s">
        <v>155</v>
      </c>
      <c r="L535" s="7">
        <f>LEN(user_ratings[[#This Row],[geoplaces2.PriceDollar]])</f>
        <v>2</v>
      </c>
      <c r="M535" s="7">
        <f>IF(user_ratings[[#This Row],[geoplaces2.zip]],1,0)</f>
        <v>1</v>
      </c>
    </row>
    <row r="536" spans="1:13" x14ac:dyDescent="0.3">
      <c r="A536">
        <v>135038</v>
      </c>
      <c r="B536">
        <v>1</v>
      </c>
      <c r="C536">
        <v>22.155650999999999</v>
      </c>
      <c r="D536">
        <v>-100.977767</v>
      </c>
      <c r="E536" s="7" t="s">
        <v>429</v>
      </c>
      <c r="F536" s="7" t="s">
        <v>430</v>
      </c>
      <c r="G536" s="7" t="s">
        <v>365</v>
      </c>
      <c r="H536" s="7" t="s">
        <v>365</v>
      </c>
      <c r="I536" s="7" t="s">
        <v>348</v>
      </c>
      <c r="J536">
        <v>78000</v>
      </c>
      <c r="K536" s="7" t="s">
        <v>155</v>
      </c>
      <c r="L536" s="7">
        <f>LEN(user_ratings[[#This Row],[geoplaces2.PriceDollar]])</f>
        <v>2</v>
      </c>
      <c r="M536" s="7">
        <f>IF(user_ratings[[#This Row],[geoplaces2.zip]],1,0)</f>
        <v>1</v>
      </c>
    </row>
    <row r="537" spans="1:13" x14ac:dyDescent="0.3">
      <c r="A537">
        <v>135038</v>
      </c>
      <c r="B537">
        <v>0</v>
      </c>
      <c r="C537">
        <v>22.155650999999999</v>
      </c>
      <c r="D537">
        <v>-100.977767</v>
      </c>
      <c r="E537" s="7" t="s">
        <v>429</v>
      </c>
      <c r="F537" s="7" t="s">
        <v>430</v>
      </c>
      <c r="G537" s="7" t="s">
        <v>365</v>
      </c>
      <c r="H537" s="7" t="s">
        <v>365</v>
      </c>
      <c r="I537" s="7" t="s">
        <v>348</v>
      </c>
      <c r="J537">
        <v>78000</v>
      </c>
      <c r="K537" s="7" t="s">
        <v>155</v>
      </c>
      <c r="L537" s="7">
        <f>LEN(user_ratings[[#This Row],[geoplaces2.PriceDollar]])</f>
        <v>2</v>
      </c>
      <c r="M537" s="7">
        <f>IF(user_ratings[[#This Row],[geoplaces2.zip]],1,0)</f>
        <v>1</v>
      </c>
    </row>
    <row r="538" spans="1:13" x14ac:dyDescent="0.3">
      <c r="A538">
        <v>135038</v>
      </c>
      <c r="B538">
        <v>0</v>
      </c>
      <c r="C538">
        <v>22.155650999999999</v>
      </c>
      <c r="D538">
        <v>-100.977767</v>
      </c>
      <c r="E538" s="7" t="s">
        <v>429</v>
      </c>
      <c r="F538" s="7" t="s">
        <v>430</v>
      </c>
      <c r="G538" s="7" t="s">
        <v>365</v>
      </c>
      <c r="H538" s="7" t="s">
        <v>365</v>
      </c>
      <c r="I538" s="7" t="s">
        <v>348</v>
      </c>
      <c r="J538">
        <v>78000</v>
      </c>
      <c r="K538" s="7" t="s">
        <v>155</v>
      </c>
      <c r="L538" s="7">
        <f>LEN(user_ratings[[#This Row],[geoplaces2.PriceDollar]])</f>
        <v>2</v>
      </c>
      <c r="M538" s="7">
        <f>IF(user_ratings[[#This Row],[geoplaces2.zip]],1,0)</f>
        <v>1</v>
      </c>
    </row>
    <row r="539" spans="1:13" x14ac:dyDescent="0.3">
      <c r="A539">
        <v>135038</v>
      </c>
      <c r="B539">
        <v>1</v>
      </c>
      <c r="C539">
        <v>22.155650999999999</v>
      </c>
      <c r="D539">
        <v>-100.977767</v>
      </c>
      <c r="E539" s="7" t="s">
        <v>429</v>
      </c>
      <c r="F539" s="7" t="s">
        <v>430</v>
      </c>
      <c r="G539" s="7" t="s">
        <v>365</v>
      </c>
      <c r="H539" s="7" t="s">
        <v>365</v>
      </c>
      <c r="I539" s="7" t="s">
        <v>348</v>
      </c>
      <c r="J539">
        <v>78000</v>
      </c>
      <c r="K539" s="7" t="s">
        <v>155</v>
      </c>
      <c r="L539" s="7">
        <f>LEN(user_ratings[[#This Row],[geoplaces2.PriceDollar]])</f>
        <v>2</v>
      </c>
      <c r="M539" s="7">
        <f>IF(user_ratings[[#This Row],[geoplaces2.zip]],1,0)</f>
        <v>1</v>
      </c>
    </row>
    <row r="540" spans="1:13" x14ac:dyDescent="0.3">
      <c r="A540">
        <v>135038</v>
      </c>
      <c r="B540">
        <v>2</v>
      </c>
      <c r="C540">
        <v>22.155650999999999</v>
      </c>
      <c r="D540">
        <v>-100.977767</v>
      </c>
      <c r="E540" s="7" t="s">
        <v>429</v>
      </c>
      <c r="F540" s="7" t="s">
        <v>430</v>
      </c>
      <c r="G540" s="7" t="s">
        <v>365</v>
      </c>
      <c r="H540" s="7" t="s">
        <v>365</v>
      </c>
      <c r="I540" s="7" t="s">
        <v>348</v>
      </c>
      <c r="J540">
        <v>78000</v>
      </c>
      <c r="K540" s="7" t="s">
        <v>155</v>
      </c>
      <c r="L540" s="7">
        <f>LEN(user_ratings[[#This Row],[geoplaces2.PriceDollar]])</f>
        <v>2</v>
      </c>
      <c r="M540" s="7">
        <f>IF(user_ratings[[#This Row],[geoplaces2.zip]],1,0)</f>
        <v>1</v>
      </c>
    </row>
    <row r="541" spans="1:13" x14ac:dyDescent="0.3">
      <c r="A541">
        <v>135038</v>
      </c>
      <c r="B541">
        <v>1</v>
      </c>
      <c r="C541">
        <v>22.155650999999999</v>
      </c>
      <c r="D541">
        <v>-100.977767</v>
      </c>
      <c r="E541" s="7" t="s">
        <v>429</v>
      </c>
      <c r="F541" s="7" t="s">
        <v>430</v>
      </c>
      <c r="G541" s="7" t="s">
        <v>365</v>
      </c>
      <c r="H541" s="7" t="s">
        <v>365</v>
      </c>
      <c r="I541" s="7" t="s">
        <v>348</v>
      </c>
      <c r="J541">
        <v>78000</v>
      </c>
      <c r="K541" s="7" t="s">
        <v>155</v>
      </c>
      <c r="L541" s="7">
        <f>LEN(user_ratings[[#This Row],[geoplaces2.PriceDollar]])</f>
        <v>2</v>
      </c>
      <c r="M541" s="7">
        <f>IF(user_ratings[[#This Row],[geoplaces2.zip]],1,0)</f>
        <v>1</v>
      </c>
    </row>
    <row r="542" spans="1:13" x14ac:dyDescent="0.3">
      <c r="A542">
        <v>135038</v>
      </c>
      <c r="B542">
        <v>0</v>
      </c>
      <c r="C542">
        <v>22.155650999999999</v>
      </c>
      <c r="D542">
        <v>-100.977767</v>
      </c>
      <c r="E542" s="7" t="s">
        <v>429</v>
      </c>
      <c r="F542" s="7" t="s">
        <v>430</v>
      </c>
      <c r="G542" s="7" t="s">
        <v>365</v>
      </c>
      <c r="H542" s="7" t="s">
        <v>365</v>
      </c>
      <c r="I542" s="7" t="s">
        <v>348</v>
      </c>
      <c r="J542">
        <v>78000</v>
      </c>
      <c r="K542" s="7" t="s">
        <v>155</v>
      </c>
      <c r="L542" s="7">
        <f>LEN(user_ratings[[#This Row],[geoplaces2.PriceDollar]])</f>
        <v>2</v>
      </c>
      <c r="M542" s="7">
        <f>IF(user_ratings[[#This Row],[geoplaces2.zip]],1,0)</f>
        <v>1</v>
      </c>
    </row>
    <row r="543" spans="1:13" x14ac:dyDescent="0.3">
      <c r="A543">
        <v>135038</v>
      </c>
      <c r="B543">
        <v>2</v>
      </c>
      <c r="C543">
        <v>22.155650999999999</v>
      </c>
      <c r="D543">
        <v>-100.977767</v>
      </c>
      <c r="E543" s="7" t="s">
        <v>429</v>
      </c>
      <c r="F543" s="7" t="s">
        <v>430</v>
      </c>
      <c r="G543" s="7" t="s">
        <v>365</v>
      </c>
      <c r="H543" s="7" t="s">
        <v>365</v>
      </c>
      <c r="I543" s="7" t="s">
        <v>348</v>
      </c>
      <c r="J543">
        <v>78000</v>
      </c>
      <c r="K543" s="7" t="s">
        <v>155</v>
      </c>
      <c r="L543" s="7">
        <f>LEN(user_ratings[[#This Row],[geoplaces2.PriceDollar]])</f>
        <v>2</v>
      </c>
      <c r="M543" s="7">
        <f>IF(user_ratings[[#This Row],[geoplaces2.zip]],1,0)</f>
        <v>1</v>
      </c>
    </row>
    <row r="544" spans="1:13" x14ac:dyDescent="0.3">
      <c r="A544">
        <v>135038</v>
      </c>
      <c r="B544">
        <v>2</v>
      </c>
      <c r="C544">
        <v>22.155650999999999</v>
      </c>
      <c r="D544">
        <v>-100.977767</v>
      </c>
      <c r="E544" s="7" t="s">
        <v>429</v>
      </c>
      <c r="F544" s="7" t="s">
        <v>430</v>
      </c>
      <c r="G544" s="7" t="s">
        <v>365</v>
      </c>
      <c r="H544" s="7" t="s">
        <v>365</v>
      </c>
      <c r="I544" s="7" t="s">
        <v>348</v>
      </c>
      <c r="J544">
        <v>78000</v>
      </c>
      <c r="K544" s="7" t="s">
        <v>155</v>
      </c>
      <c r="L544" s="7">
        <f>LEN(user_ratings[[#This Row],[geoplaces2.PriceDollar]])</f>
        <v>2</v>
      </c>
      <c r="M544" s="7">
        <f>IF(user_ratings[[#This Row],[geoplaces2.zip]],1,0)</f>
        <v>1</v>
      </c>
    </row>
    <row r="545" spans="1:13" x14ac:dyDescent="0.3">
      <c r="A545">
        <v>135038</v>
      </c>
      <c r="B545">
        <v>1</v>
      </c>
      <c r="C545">
        <v>22.155650999999999</v>
      </c>
      <c r="D545">
        <v>-100.977767</v>
      </c>
      <c r="E545" s="7" t="s">
        <v>429</v>
      </c>
      <c r="F545" s="7" t="s">
        <v>430</v>
      </c>
      <c r="G545" s="7" t="s">
        <v>365</v>
      </c>
      <c r="H545" s="7" t="s">
        <v>365</v>
      </c>
      <c r="I545" s="7" t="s">
        <v>348</v>
      </c>
      <c r="J545">
        <v>78000</v>
      </c>
      <c r="K545" s="7" t="s">
        <v>155</v>
      </c>
      <c r="L545" s="7">
        <f>LEN(user_ratings[[#This Row],[geoplaces2.PriceDollar]])</f>
        <v>2</v>
      </c>
      <c r="M545" s="7">
        <f>IF(user_ratings[[#This Row],[geoplaces2.zip]],1,0)</f>
        <v>1</v>
      </c>
    </row>
    <row r="546" spans="1:13" x14ac:dyDescent="0.3">
      <c r="A546">
        <v>135038</v>
      </c>
      <c r="B546">
        <v>0</v>
      </c>
      <c r="C546">
        <v>22.155650999999999</v>
      </c>
      <c r="D546">
        <v>-100.977767</v>
      </c>
      <c r="E546" s="7" t="s">
        <v>429</v>
      </c>
      <c r="F546" s="7" t="s">
        <v>430</v>
      </c>
      <c r="G546" s="7" t="s">
        <v>365</v>
      </c>
      <c r="H546" s="7" t="s">
        <v>365</v>
      </c>
      <c r="I546" s="7" t="s">
        <v>348</v>
      </c>
      <c r="J546">
        <v>78000</v>
      </c>
      <c r="K546" s="7" t="s">
        <v>155</v>
      </c>
      <c r="L546" s="7">
        <f>LEN(user_ratings[[#This Row],[geoplaces2.PriceDollar]])</f>
        <v>2</v>
      </c>
      <c r="M546" s="7">
        <f>IF(user_ratings[[#This Row],[geoplaces2.zip]],1,0)</f>
        <v>1</v>
      </c>
    </row>
    <row r="547" spans="1:13" x14ac:dyDescent="0.3">
      <c r="A547">
        <v>135038</v>
      </c>
      <c r="B547">
        <v>2</v>
      </c>
      <c r="C547">
        <v>22.155650999999999</v>
      </c>
      <c r="D547">
        <v>-100.977767</v>
      </c>
      <c r="E547" s="7" t="s">
        <v>429</v>
      </c>
      <c r="F547" s="7" t="s">
        <v>430</v>
      </c>
      <c r="G547" s="7" t="s">
        <v>365</v>
      </c>
      <c r="H547" s="7" t="s">
        <v>365</v>
      </c>
      <c r="I547" s="7" t="s">
        <v>348</v>
      </c>
      <c r="J547">
        <v>78000</v>
      </c>
      <c r="K547" s="7" t="s">
        <v>155</v>
      </c>
      <c r="L547" s="7">
        <f>LEN(user_ratings[[#This Row],[geoplaces2.PriceDollar]])</f>
        <v>2</v>
      </c>
      <c r="M547" s="7">
        <f>IF(user_ratings[[#This Row],[geoplaces2.zip]],1,0)</f>
        <v>1</v>
      </c>
    </row>
    <row r="548" spans="1:13" x14ac:dyDescent="0.3">
      <c r="A548">
        <v>135038</v>
      </c>
      <c r="B548">
        <v>2</v>
      </c>
      <c r="C548">
        <v>22.155650999999999</v>
      </c>
      <c r="D548">
        <v>-100.977767</v>
      </c>
      <c r="E548" s="7" t="s">
        <v>429</v>
      </c>
      <c r="F548" s="7" t="s">
        <v>430</v>
      </c>
      <c r="G548" s="7" t="s">
        <v>365</v>
      </c>
      <c r="H548" s="7" t="s">
        <v>365</v>
      </c>
      <c r="I548" s="7" t="s">
        <v>348</v>
      </c>
      <c r="J548">
        <v>78000</v>
      </c>
      <c r="K548" s="7" t="s">
        <v>155</v>
      </c>
      <c r="L548" s="7">
        <f>LEN(user_ratings[[#This Row],[geoplaces2.PriceDollar]])</f>
        <v>2</v>
      </c>
      <c r="M548" s="7">
        <f>IF(user_ratings[[#This Row],[geoplaces2.zip]],1,0)</f>
        <v>1</v>
      </c>
    </row>
    <row r="549" spans="1:13" x14ac:dyDescent="0.3">
      <c r="A549">
        <v>135038</v>
      </c>
      <c r="B549">
        <v>1</v>
      </c>
      <c r="C549">
        <v>22.155650999999999</v>
      </c>
      <c r="D549">
        <v>-100.977767</v>
      </c>
      <c r="E549" s="7" t="s">
        <v>429</v>
      </c>
      <c r="F549" s="7" t="s">
        <v>430</v>
      </c>
      <c r="G549" s="7" t="s">
        <v>365</v>
      </c>
      <c r="H549" s="7" t="s">
        <v>365</v>
      </c>
      <c r="I549" s="7" t="s">
        <v>348</v>
      </c>
      <c r="J549">
        <v>78000</v>
      </c>
      <c r="K549" s="7" t="s">
        <v>155</v>
      </c>
      <c r="L549" s="7">
        <f>LEN(user_ratings[[#This Row],[geoplaces2.PriceDollar]])</f>
        <v>2</v>
      </c>
      <c r="M549" s="7">
        <f>IF(user_ratings[[#This Row],[geoplaces2.zip]],1,0)</f>
        <v>1</v>
      </c>
    </row>
    <row r="550" spans="1:13" x14ac:dyDescent="0.3">
      <c r="A550">
        <v>135038</v>
      </c>
      <c r="B550">
        <v>1</v>
      </c>
      <c r="C550">
        <v>22.155650999999999</v>
      </c>
      <c r="D550">
        <v>-100.977767</v>
      </c>
      <c r="E550" s="7" t="s">
        <v>429</v>
      </c>
      <c r="F550" s="7" t="s">
        <v>430</v>
      </c>
      <c r="G550" s="7" t="s">
        <v>365</v>
      </c>
      <c r="H550" s="7" t="s">
        <v>365</v>
      </c>
      <c r="I550" s="7" t="s">
        <v>348</v>
      </c>
      <c r="J550">
        <v>78000</v>
      </c>
      <c r="K550" s="7" t="s">
        <v>155</v>
      </c>
      <c r="L550" s="7">
        <f>LEN(user_ratings[[#This Row],[geoplaces2.PriceDollar]])</f>
        <v>2</v>
      </c>
      <c r="M550" s="7">
        <f>IF(user_ratings[[#This Row],[geoplaces2.zip]],1,0)</f>
        <v>1</v>
      </c>
    </row>
    <row r="551" spans="1:13" x14ac:dyDescent="0.3">
      <c r="A551">
        <v>135038</v>
      </c>
      <c r="B551">
        <v>0</v>
      </c>
      <c r="C551">
        <v>22.155650999999999</v>
      </c>
      <c r="D551">
        <v>-100.977767</v>
      </c>
      <c r="E551" s="7" t="s">
        <v>429</v>
      </c>
      <c r="F551" s="7" t="s">
        <v>430</v>
      </c>
      <c r="G551" s="7" t="s">
        <v>365</v>
      </c>
      <c r="H551" s="7" t="s">
        <v>365</v>
      </c>
      <c r="I551" s="7" t="s">
        <v>348</v>
      </c>
      <c r="J551">
        <v>78000</v>
      </c>
      <c r="K551" s="7" t="s">
        <v>155</v>
      </c>
      <c r="L551" s="7">
        <f>LEN(user_ratings[[#This Row],[geoplaces2.PriceDollar]])</f>
        <v>2</v>
      </c>
      <c r="M551" s="7">
        <f>IF(user_ratings[[#This Row],[geoplaces2.zip]],1,0)</f>
        <v>1</v>
      </c>
    </row>
    <row r="552" spans="1:13" x14ac:dyDescent="0.3">
      <c r="A552">
        <v>135041</v>
      </c>
      <c r="B552">
        <v>2</v>
      </c>
      <c r="C552">
        <v>22.151060000000001</v>
      </c>
      <c r="D552">
        <v>-100.977659</v>
      </c>
      <c r="E552" s="7" t="s">
        <v>244</v>
      </c>
      <c r="F552" s="7" t="s">
        <v>431</v>
      </c>
      <c r="G552" s="7" t="s">
        <v>365</v>
      </c>
      <c r="H552" s="7" t="s">
        <v>365</v>
      </c>
      <c r="I552" s="7" t="s">
        <v>348</v>
      </c>
      <c r="K552" s="7" t="s">
        <v>155</v>
      </c>
      <c r="L552" s="7">
        <f>LEN(user_ratings[[#This Row],[geoplaces2.PriceDollar]])</f>
        <v>2</v>
      </c>
      <c r="M552" s="7">
        <f>IF(user_ratings[[#This Row],[geoplaces2.zip]],1,0)</f>
        <v>0</v>
      </c>
    </row>
    <row r="553" spans="1:13" x14ac:dyDescent="0.3">
      <c r="A553">
        <v>135041</v>
      </c>
      <c r="B553">
        <v>1</v>
      </c>
      <c r="C553">
        <v>22.151060000000001</v>
      </c>
      <c r="D553">
        <v>-100.977659</v>
      </c>
      <c r="E553" s="7" t="s">
        <v>244</v>
      </c>
      <c r="F553" s="7" t="s">
        <v>431</v>
      </c>
      <c r="G553" s="7" t="s">
        <v>365</v>
      </c>
      <c r="H553" s="7" t="s">
        <v>365</v>
      </c>
      <c r="I553" s="7" t="s">
        <v>348</v>
      </c>
      <c r="K553" s="7" t="s">
        <v>155</v>
      </c>
      <c r="L553" s="7">
        <f>LEN(user_ratings[[#This Row],[geoplaces2.PriceDollar]])</f>
        <v>2</v>
      </c>
      <c r="M553" s="7">
        <f>IF(user_ratings[[#This Row],[geoplaces2.zip]],1,0)</f>
        <v>0</v>
      </c>
    </row>
    <row r="554" spans="1:13" x14ac:dyDescent="0.3">
      <c r="A554">
        <v>135041</v>
      </c>
      <c r="B554">
        <v>2</v>
      </c>
      <c r="C554">
        <v>22.151060000000001</v>
      </c>
      <c r="D554">
        <v>-100.977659</v>
      </c>
      <c r="E554" s="7" t="s">
        <v>244</v>
      </c>
      <c r="F554" s="7" t="s">
        <v>431</v>
      </c>
      <c r="G554" s="7" t="s">
        <v>365</v>
      </c>
      <c r="H554" s="7" t="s">
        <v>365</v>
      </c>
      <c r="I554" s="7" t="s">
        <v>348</v>
      </c>
      <c r="K554" s="7" t="s">
        <v>155</v>
      </c>
      <c r="L554" s="7">
        <f>LEN(user_ratings[[#This Row],[geoplaces2.PriceDollar]])</f>
        <v>2</v>
      </c>
      <c r="M554" s="7">
        <f>IF(user_ratings[[#This Row],[geoplaces2.zip]],1,0)</f>
        <v>0</v>
      </c>
    </row>
    <row r="555" spans="1:13" x14ac:dyDescent="0.3">
      <c r="A555">
        <v>135041</v>
      </c>
      <c r="B555">
        <v>1</v>
      </c>
      <c r="C555">
        <v>22.151060000000001</v>
      </c>
      <c r="D555">
        <v>-100.977659</v>
      </c>
      <c r="E555" s="7" t="s">
        <v>244</v>
      </c>
      <c r="F555" s="7" t="s">
        <v>431</v>
      </c>
      <c r="G555" s="7" t="s">
        <v>365</v>
      </c>
      <c r="H555" s="7" t="s">
        <v>365</v>
      </c>
      <c r="I555" s="7" t="s">
        <v>348</v>
      </c>
      <c r="K555" s="7" t="s">
        <v>155</v>
      </c>
      <c r="L555" s="7">
        <f>LEN(user_ratings[[#This Row],[geoplaces2.PriceDollar]])</f>
        <v>2</v>
      </c>
      <c r="M555" s="7">
        <f>IF(user_ratings[[#This Row],[geoplaces2.zip]],1,0)</f>
        <v>0</v>
      </c>
    </row>
    <row r="556" spans="1:13" x14ac:dyDescent="0.3">
      <c r="A556">
        <v>135041</v>
      </c>
      <c r="B556">
        <v>1</v>
      </c>
      <c r="C556">
        <v>22.151060000000001</v>
      </c>
      <c r="D556">
        <v>-100.977659</v>
      </c>
      <c r="E556" s="7" t="s">
        <v>244</v>
      </c>
      <c r="F556" s="7" t="s">
        <v>431</v>
      </c>
      <c r="G556" s="7" t="s">
        <v>365</v>
      </c>
      <c r="H556" s="7" t="s">
        <v>365</v>
      </c>
      <c r="I556" s="7" t="s">
        <v>348</v>
      </c>
      <c r="K556" s="7" t="s">
        <v>155</v>
      </c>
      <c r="L556" s="7">
        <f>LEN(user_ratings[[#This Row],[geoplaces2.PriceDollar]])</f>
        <v>2</v>
      </c>
      <c r="M556" s="7">
        <f>IF(user_ratings[[#This Row],[geoplaces2.zip]],1,0)</f>
        <v>0</v>
      </c>
    </row>
    <row r="557" spans="1:13" x14ac:dyDescent="0.3">
      <c r="A557">
        <v>135041</v>
      </c>
      <c r="B557">
        <v>1</v>
      </c>
      <c r="C557">
        <v>22.151060000000001</v>
      </c>
      <c r="D557">
        <v>-100.977659</v>
      </c>
      <c r="E557" s="7" t="s">
        <v>244</v>
      </c>
      <c r="F557" s="7" t="s">
        <v>431</v>
      </c>
      <c r="G557" s="7" t="s">
        <v>365</v>
      </c>
      <c r="H557" s="7" t="s">
        <v>365</v>
      </c>
      <c r="I557" s="7" t="s">
        <v>348</v>
      </c>
      <c r="K557" s="7" t="s">
        <v>155</v>
      </c>
      <c r="L557" s="7">
        <f>LEN(user_ratings[[#This Row],[geoplaces2.PriceDollar]])</f>
        <v>2</v>
      </c>
      <c r="M557" s="7">
        <f>IF(user_ratings[[#This Row],[geoplaces2.zip]],1,0)</f>
        <v>0</v>
      </c>
    </row>
    <row r="558" spans="1:13" x14ac:dyDescent="0.3">
      <c r="A558">
        <v>135041</v>
      </c>
      <c r="B558">
        <v>0</v>
      </c>
      <c r="C558">
        <v>22.151060000000001</v>
      </c>
      <c r="D558">
        <v>-100.977659</v>
      </c>
      <c r="E558" s="7" t="s">
        <v>244</v>
      </c>
      <c r="F558" s="7" t="s">
        <v>431</v>
      </c>
      <c r="G558" s="7" t="s">
        <v>365</v>
      </c>
      <c r="H558" s="7" t="s">
        <v>365</v>
      </c>
      <c r="I558" s="7" t="s">
        <v>348</v>
      </c>
      <c r="K558" s="7" t="s">
        <v>155</v>
      </c>
      <c r="L558" s="7">
        <f>LEN(user_ratings[[#This Row],[geoplaces2.PriceDollar]])</f>
        <v>2</v>
      </c>
      <c r="M558" s="7">
        <f>IF(user_ratings[[#This Row],[geoplaces2.zip]],1,0)</f>
        <v>0</v>
      </c>
    </row>
    <row r="559" spans="1:13" x14ac:dyDescent="0.3">
      <c r="A559">
        <v>135041</v>
      </c>
      <c r="B559">
        <v>1</v>
      </c>
      <c r="C559">
        <v>22.151060000000001</v>
      </c>
      <c r="D559">
        <v>-100.977659</v>
      </c>
      <c r="E559" s="7" t="s">
        <v>244</v>
      </c>
      <c r="F559" s="7" t="s">
        <v>431</v>
      </c>
      <c r="G559" s="7" t="s">
        <v>365</v>
      </c>
      <c r="H559" s="7" t="s">
        <v>365</v>
      </c>
      <c r="I559" s="7" t="s">
        <v>348</v>
      </c>
      <c r="K559" s="7" t="s">
        <v>155</v>
      </c>
      <c r="L559" s="7">
        <f>LEN(user_ratings[[#This Row],[geoplaces2.PriceDollar]])</f>
        <v>2</v>
      </c>
      <c r="M559" s="7">
        <f>IF(user_ratings[[#This Row],[geoplaces2.zip]],1,0)</f>
        <v>0</v>
      </c>
    </row>
    <row r="560" spans="1:13" x14ac:dyDescent="0.3">
      <c r="A560">
        <v>135041</v>
      </c>
      <c r="B560">
        <v>1</v>
      </c>
      <c r="C560">
        <v>22.151060000000001</v>
      </c>
      <c r="D560">
        <v>-100.977659</v>
      </c>
      <c r="E560" s="7" t="s">
        <v>244</v>
      </c>
      <c r="F560" s="7" t="s">
        <v>431</v>
      </c>
      <c r="G560" s="7" t="s">
        <v>365</v>
      </c>
      <c r="H560" s="7" t="s">
        <v>365</v>
      </c>
      <c r="I560" s="7" t="s">
        <v>348</v>
      </c>
      <c r="K560" s="7" t="s">
        <v>155</v>
      </c>
      <c r="L560" s="7">
        <f>LEN(user_ratings[[#This Row],[geoplaces2.PriceDollar]])</f>
        <v>2</v>
      </c>
      <c r="M560" s="7">
        <f>IF(user_ratings[[#This Row],[geoplaces2.zip]],1,0)</f>
        <v>0</v>
      </c>
    </row>
    <row r="561" spans="1:13" x14ac:dyDescent="0.3">
      <c r="A561">
        <v>135041</v>
      </c>
      <c r="B561">
        <v>2</v>
      </c>
      <c r="C561">
        <v>22.151060000000001</v>
      </c>
      <c r="D561">
        <v>-100.977659</v>
      </c>
      <c r="E561" s="7" t="s">
        <v>244</v>
      </c>
      <c r="F561" s="7" t="s">
        <v>431</v>
      </c>
      <c r="G561" s="7" t="s">
        <v>365</v>
      </c>
      <c r="H561" s="7" t="s">
        <v>365</v>
      </c>
      <c r="I561" s="7" t="s">
        <v>348</v>
      </c>
      <c r="K561" s="7" t="s">
        <v>155</v>
      </c>
      <c r="L561" s="7">
        <f>LEN(user_ratings[[#This Row],[geoplaces2.PriceDollar]])</f>
        <v>2</v>
      </c>
      <c r="M561" s="7">
        <f>IF(user_ratings[[#This Row],[geoplaces2.zip]],1,0)</f>
        <v>0</v>
      </c>
    </row>
    <row r="562" spans="1:13" x14ac:dyDescent="0.3">
      <c r="A562">
        <v>135041</v>
      </c>
      <c r="B562">
        <v>0</v>
      </c>
      <c r="C562">
        <v>22.151060000000001</v>
      </c>
      <c r="D562">
        <v>-100.977659</v>
      </c>
      <c r="E562" s="7" t="s">
        <v>244</v>
      </c>
      <c r="F562" s="7" t="s">
        <v>431</v>
      </c>
      <c r="G562" s="7" t="s">
        <v>365</v>
      </c>
      <c r="H562" s="7" t="s">
        <v>365</v>
      </c>
      <c r="I562" s="7" t="s">
        <v>348</v>
      </c>
      <c r="K562" s="7" t="s">
        <v>155</v>
      </c>
      <c r="L562" s="7">
        <f>LEN(user_ratings[[#This Row],[geoplaces2.PriceDollar]])</f>
        <v>2</v>
      </c>
      <c r="M562" s="7">
        <f>IF(user_ratings[[#This Row],[geoplaces2.zip]],1,0)</f>
        <v>0</v>
      </c>
    </row>
    <row r="563" spans="1:13" x14ac:dyDescent="0.3">
      <c r="A563">
        <v>135041</v>
      </c>
      <c r="B563">
        <v>0</v>
      </c>
      <c r="C563">
        <v>22.151060000000001</v>
      </c>
      <c r="D563">
        <v>-100.977659</v>
      </c>
      <c r="E563" s="7" t="s">
        <v>244</v>
      </c>
      <c r="F563" s="7" t="s">
        <v>431</v>
      </c>
      <c r="G563" s="7" t="s">
        <v>365</v>
      </c>
      <c r="H563" s="7" t="s">
        <v>365</v>
      </c>
      <c r="I563" s="7" t="s">
        <v>348</v>
      </c>
      <c r="K563" s="7" t="s">
        <v>155</v>
      </c>
      <c r="L563" s="7">
        <f>LEN(user_ratings[[#This Row],[geoplaces2.PriceDollar]])</f>
        <v>2</v>
      </c>
      <c r="M563" s="7">
        <f>IF(user_ratings[[#This Row],[geoplaces2.zip]],1,0)</f>
        <v>0</v>
      </c>
    </row>
    <row r="564" spans="1:13" x14ac:dyDescent="0.3">
      <c r="A564">
        <v>135041</v>
      </c>
      <c r="B564">
        <v>2</v>
      </c>
      <c r="C564">
        <v>22.151060000000001</v>
      </c>
      <c r="D564">
        <v>-100.977659</v>
      </c>
      <c r="E564" s="7" t="s">
        <v>244</v>
      </c>
      <c r="F564" s="7" t="s">
        <v>431</v>
      </c>
      <c r="G564" s="7" t="s">
        <v>365</v>
      </c>
      <c r="H564" s="7" t="s">
        <v>365</v>
      </c>
      <c r="I564" s="7" t="s">
        <v>348</v>
      </c>
      <c r="K564" s="7" t="s">
        <v>155</v>
      </c>
      <c r="L564" s="7">
        <f>LEN(user_ratings[[#This Row],[geoplaces2.PriceDollar]])</f>
        <v>2</v>
      </c>
      <c r="M564" s="7">
        <f>IF(user_ratings[[#This Row],[geoplaces2.zip]],1,0)</f>
        <v>0</v>
      </c>
    </row>
    <row r="565" spans="1:13" x14ac:dyDescent="0.3">
      <c r="A565">
        <v>135041</v>
      </c>
      <c r="B565">
        <v>0</v>
      </c>
      <c r="C565">
        <v>22.151060000000001</v>
      </c>
      <c r="D565">
        <v>-100.977659</v>
      </c>
      <c r="E565" s="7" t="s">
        <v>244</v>
      </c>
      <c r="F565" s="7" t="s">
        <v>431</v>
      </c>
      <c r="G565" s="7" t="s">
        <v>365</v>
      </c>
      <c r="H565" s="7" t="s">
        <v>365</v>
      </c>
      <c r="I565" s="7" t="s">
        <v>348</v>
      </c>
      <c r="K565" s="7" t="s">
        <v>155</v>
      </c>
      <c r="L565" s="7">
        <f>LEN(user_ratings[[#This Row],[geoplaces2.PriceDollar]])</f>
        <v>2</v>
      </c>
      <c r="M565" s="7">
        <f>IF(user_ratings[[#This Row],[geoplaces2.zip]],1,0)</f>
        <v>0</v>
      </c>
    </row>
    <row r="566" spans="1:13" x14ac:dyDescent="0.3">
      <c r="A566">
        <v>135041</v>
      </c>
      <c r="B566">
        <v>2</v>
      </c>
      <c r="C566">
        <v>22.151060000000001</v>
      </c>
      <c r="D566">
        <v>-100.977659</v>
      </c>
      <c r="E566" s="7" t="s">
        <v>244</v>
      </c>
      <c r="F566" s="7" t="s">
        <v>431</v>
      </c>
      <c r="G566" s="7" t="s">
        <v>365</v>
      </c>
      <c r="H566" s="7" t="s">
        <v>365</v>
      </c>
      <c r="I566" s="7" t="s">
        <v>348</v>
      </c>
      <c r="K566" s="7" t="s">
        <v>155</v>
      </c>
      <c r="L566" s="7">
        <f>LEN(user_ratings[[#This Row],[geoplaces2.PriceDollar]])</f>
        <v>2</v>
      </c>
      <c r="M566" s="7">
        <f>IF(user_ratings[[#This Row],[geoplaces2.zip]],1,0)</f>
        <v>0</v>
      </c>
    </row>
    <row r="567" spans="1:13" x14ac:dyDescent="0.3">
      <c r="A567">
        <v>135041</v>
      </c>
      <c r="B567">
        <v>2</v>
      </c>
      <c r="C567">
        <v>22.151060000000001</v>
      </c>
      <c r="D567">
        <v>-100.977659</v>
      </c>
      <c r="E567" s="7" t="s">
        <v>244</v>
      </c>
      <c r="F567" s="7" t="s">
        <v>431</v>
      </c>
      <c r="G567" s="7" t="s">
        <v>365</v>
      </c>
      <c r="H567" s="7" t="s">
        <v>365</v>
      </c>
      <c r="I567" s="7" t="s">
        <v>348</v>
      </c>
      <c r="K567" s="7" t="s">
        <v>155</v>
      </c>
      <c r="L567" s="7">
        <f>LEN(user_ratings[[#This Row],[geoplaces2.PriceDollar]])</f>
        <v>2</v>
      </c>
      <c r="M567" s="7">
        <f>IF(user_ratings[[#This Row],[geoplaces2.zip]],1,0)</f>
        <v>0</v>
      </c>
    </row>
    <row r="568" spans="1:13" x14ac:dyDescent="0.3">
      <c r="A568">
        <v>135041</v>
      </c>
      <c r="B568">
        <v>2</v>
      </c>
      <c r="C568">
        <v>22.151060000000001</v>
      </c>
      <c r="D568">
        <v>-100.977659</v>
      </c>
      <c r="E568" s="7" t="s">
        <v>244</v>
      </c>
      <c r="F568" s="7" t="s">
        <v>431</v>
      </c>
      <c r="G568" s="7" t="s">
        <v>365</v>
      </c>
      <c r="H568" s="7" t="s">
        <v>365</v>
      </c>
      <c r="I568" s="7" t="s">
        <v>348</v>
      </c>
      <c r="K568" s="7" t="s">
        <v>155</v>
      </c>
      <c r="L568" s="7">
        <f>LEN(user_ratings[[#This Row],[geoplaces2.PriceDollar]])</f>
        <v>2</v>
      </c>
      <c r="M568" s="7">
        <f>IF(user_ratings[[#This Row],[geoplaces2.zip]],1,0)</f>
        <v>0</v>
      </c>
    </row>
    <row r="569" spans="1:13" x14ac:dyDescent="0.3">
      <c r="A569">
        <v>135052</v>
      </c>
      <c r="B569">
        <v>2</v>
      </c>
      <c r="C569">
        <v>22.150981000000002</v>
      </c>
      <c r="D569">
        <v>-100.977412</v>
      </c>
      <c r="E569" s="7" t="s">
        <v>236</v>
      </c>
      <c r="F569" s="7" t="s">
        <v>432</v>
      </c>
      <c r="G569" s="7" t="s">
        <v>365</v>
      </c>
      <c r="H569" s="7" t="s">
        <v>365</v>
      </c>
      <c r="I569" s="7" t="s">
        <v>348</v>
      </c>
      <c r="J569">
        <v>78000</v>
      </c>
      <c r="K569" s="7" t="s">
        <v>185</v>
      </c>
      <c r="L569" s="7">
        <f>LEN(user_ratings[[#This Row],[geoplaces2.PriceDollar]])</f>
        <v>3</v>
      </c>
      <c r="M569" s="7">
        <f>IF(user_ratings[[#This Row],[geoplaces2.zip]],1,0)</f>
        <v>1</v>
      </c>
    </row>
    <row r="570" spans="1:13" x14ac:dyDescent="0.3">
      <c r="A570">
        <v>135052</v>
      </c>
      <c r="B570">
        <v>0</v>
      </c>
      <c r="C570">
        <v>22.150981000000002</v>
      </c>
      <c r="D570">
        <v>-100.977412</v>
      </c>
      <c r="E570" s="7" t="s">
        <v>236</v>
      </c>
      <c r="F570" s="7" t="s">
        <v>432</v>
      </c>
      <c r="G570" s="7" t="s">
        <v>365</v>
      </c>
      <c r="H570" s="7" t="s">
        <v>365</v>
      </c>
      <c r="I570" s="7" t="s">
        <v>348</v>
      </c>
      <c r="J570">
        <v>78000</v>
      </c>
      <c r="K570" s="7" t="s">
        <v>185</v>
      </c>
      <c r="L570" s="7">
        <f>LEN(user_ratings[[#This Row],[geoplaces2.PriceDollar]])</f>
        <v>3</v>
      </c>
      <c r="M570" s="7">
        <f>IF(user_ratings[[#This Row],[geoplaces2.zip]],1,0)</f>
        <v>1</v>
      </c>
    </row>
    <row r="571" spans="1:13" x14ac:dyDescent="0.3">
      <c r="A571">
        <v>135052</v>
      </c>
      <c r="B571">
        <v>2</v>
      </c>
      <c r="C571">
        <v>22.150981000000002</v>
      </c>
      <c r="D571">
        <v>-100.977412</v>
      </c>
      <c r="E571" s="7" t="s">
        <v>236</v>
      </c>
      <c r="F571" s="7" t="s">
        <v>432</v>
      </c>
      <c r="G571" s="7" t="s">
        <v>365</v>
      </c>
      <c r="H571" s="7" t="s">
        <v>365</v>
      </c>
      <c r="I571" s="7" t="s">
        <v>348</v>
      </c>
      <c r="J571">
        <v>78000</v>
      </c>
      <c r="K571" s="7" t="s">
        <v>185</v>
      </c>
      <c r="L571" s="7">
        <f>LEN(user_ratings[[#This Row],[geoplaces2.PriceDollar]])</f>
        <v>3</v>
      </c>
      <c r="M571" s="7">
        <f>IF(user_ratings[[#This Row],[geoplaces2.zip]],1,0)</f>
        <v>1</v>
      </c>
    </row>
    <row r="572" spans="1:13" x14ac:dyDescent="0.3">
      <c r="A572">
        <v>135052</v>
      </c>
      <c r="B572">
        <v>2</v>
      </c>
      <c r="C572">
        <v>22.150981000000002</v>
      </c>
      <c r="D572">
        <v>-100.977412</v>
      </c>
      <c r="E572" s="7" t="s">
        <v>236</v>
      </c>
      <c r="F572" s="7" t="s">
        <v>432</v>
      </c>
      <c r="G572" s="7" t="s">
        <v>365</v>
      </c>
      <c r="H572" s="7" t="s">
        <v>365</v>
      </c>
      <c r="I572" s="7" t="s">
        <v>348</v>
      </c>
      <c r="J572">
        <v>78000</v>
      </c>
      <c r="K572" s="7" t="s">
        <v>185</v>
      </c>
      <c r="L572" s="7">
        <f>LEN(user_ratings[[#This Row],[geoplaces2.PriceDollar]])</f>
        <v>3</v>
      </c>
      <c r="M572" s="7">
        <f>IF(user_ratings[[#This Row],[geoplaces2.zip]],1,0)</f>
        <v>1</v>
      </c>
    </row>
    <row r="573" spans="1:13" x14ac:dyDescent="0.3">
      <c r="A573">
        <v>135052</v>
      </c>
      <c r="B573">
        <v>2</v>
      </c>
      <c r="C573">
        <v>22.150981000000002</v>
      </c>
      <c r="D573">
        <v>-100.977412</v>
      </c>
      <c r="E573" s="7" t="s">
        <v>236</v>
      </c>
      <c r="F573" s="7" t="s">
        <v>432</v>
      </c>
      <c r="G573" s="7" t="s">
        <v>365</v>
      </c>
      <c r="H573" s="7" t="s">
        <v>365</v>
      </c>
      <c r="I573" s="7" t="s">
        <v>348</v>
      </c>
      <c r="J573">
        <v>78000</v>
      </c>
      <c r="K573" s="7" t="s">
        <v>185</v>
      </c>
      <c r="L573" s="7">
        <f>LEN(user_ratings[[#This Row],[geoplaces2.PriceDollar]])</f>
        <v>3</v>
      </c>
      <c r="M573" s="7">
        <f>IF(user_ratings[[#This Row],[geoplaces2.zip]],1,0)</f>
        <v>1</v>
      </c>
    </row>
    <row r="574" spans="1:13" x14ac:dyDescent="0.3">
      <c r="A574">
        <v>135052</v>
      </c>
      <c r="B574">
        <v>2</v>
      </c>
      <c r="C574">
        <v>22.150981000000002</v>
      </c>
      <c r="D574">
        <v>-100.977412</v>
      </c>
      <c r="E574" s="7" t="s">
        <v>236</v>
      </c>
      <c r="F574" s="7" t="s">
        <v>432</v>
      </c>
      <c r="G574" s="7" t="s">
        <v>365</v>
      </c>
      <c r="H574" s="7" t="s">
        <v>365</v>
      </c>
      <c r="I574" s="7" t="s">
        <v>348</v>
      </c>
      <c r="J574">
        <v>78000</v>
      </c>
      <c r="K574" s="7" t="s">
        <v>185</v>
      </c>
      <c r="L574" s="7">
        <f>LEN(user_ratings[[#This Row],[geoplaces2.PriceDollar]])</f>
        <v>3</v>
      </c>
      <c r="M574" s="7">
        <f>IF(user_ratings[[#This Row],[geoplaces2.zip]],1,0)</f>
        <v>1</v>
      </c>
    </row>
    <row r="575" spans="1:13" x14ac:dyDescent="0.3">
      <c r="A575">
        <v>135052</v>
      </c>
      <c r="B575">
        <v>0</v>
      </c>
      <c r="C575">
        <v>22.150981000000002</v>
      </c>
      <c r="D575">
        <v>-100.977412</v>
      </c>
      <c r="E575" s="7" t="s">
        <v>236</v>
      </c>
      <c r="F575" s="7" t="s">
        <v>432</v>
      </c>
      <c r="G575" s="7" t="s">
        <v>365</v>
      </c>
      <c r="H575" s="7" t="s">
        <v>365</v>
      </c>
      <c r="I575" s="7" t="s">
        <v>348</v>
      </c>
      <c r="J575">
        <v>78000</v>
      </c>
      <c r="K575" s="7" t="s">
        <v>185</v>
      </c>
      <c r="L575" s="7">
        <f>LEN(user_ratings[[#This Row],[geoplaces2.PriceDollar]])</f>
        <v>3</v>
      </c>
      <c r="M575" s="7">
        <f>IF(user_ratings[[#This Row],[geoplaces2.zip]],1,0)</f>
        <v>1</v>
      </c>
    </row>
    <row r="576" spans="1:13" x14ac:dyDescent="0.3">
      <c r="A576">
        <v>135052</v>
      </c>
      <c r="B576">
        <v>2</v>
      </c>
      <c r="C576">
        <v>22.150981000000002</v>
      </c>
      <c r="D576">
        <v>-100.977412</v>
      </c>
      <c r="E576" s="7" t="s">
        <v>236</v>
      </c>
      <c r="F576" s="7" t="s">
        <v>432</v>
      </c>
      <c r="G576" s="7" t="s">
        <v>365</v>
      </c>
      <c r="H576" s="7" t="s">
        <v>365</v>
      </c>
      <c r="I576" s="7" t="s">
        <v>348</v>
      </c>
      <c r="J576">
        <v>78000</v>
      </c>
      <c r="K576" s="7" t="s">
        <v>185</v>
      </c>
      <c r="L576" s="7">
        <f>LEN(user_ratings[[#This Row],[geoplaces2.PriceDollar]])</f>
        <v>3</v>
      </c>
      <c r="M576" s="7">
        <f>IF(user_ratings[[#This Row],[geoplaces2.zip]],1,0)</f>
        <v>1</v>
      </c>
    </row>
    <row r="577" spans="1:13" x14ac:dyDescent="0.3">
      <c r="A577">
        <v>135052</v>
      </c>
      <c r="B577">
        <v>2</v>
      </c>
      <c r="C577">
        <v>22.150981000000002</v>
      </c>
      <c r="D577">
        <v>-100.977412</v>
      </c>
      <c r="E577" s="7" t="s">
        <v>236</v>
      </c>
      <c r="F577" s="7" t="s">
        <v>432</v>
      </c>
      <c r="G577" s="7" t="s">
        <v>365</v>
      </c>
      <c r="H577" s="7" t="s">
        <v>365</v>
      </c>
      <c r="I577" s="7" t="s">
        <v>348</v>
      </c>
      <c r="J577">
        <v>78000</v>
      </c>
      <c r="K577" s="7" t="s">
        <v>185</v>
      </c>
      <c r="L577" s="7">
        <f>LEN(user_ratings[[#This Row],[geoplaces2.PriceDollar]])</f>
        <v>3</v>
      </c>
      <c r="M577" s="7">
        <f>IF(user_ratings[[#This Row],[geoplaces2.zip]],1,0)</f>
        <v>1</v>
      </c>
    </row>
    <row r="578" spans="1:13" x14ac:dyDescent="0.3">
      <c r="A578">
        <v>135052</v>
      </c>
      <c r="B578">
        <v>2</v>
      </c>
      <c r="C578">
        <v>22.150981000000002</v>
      </c>
      <c r="D578">
        <v>-100.977412</v>
      </c>
      <c r="E578" s="7" t="s">
        <v>236</v>
      </c>
      <c r="F578" s="7" t="s">
        <v>432</v>
      </c>
      <c r="G578" s="7" t="s">
        <v>365</v>
      </c>
      <c r="H578" s="7" t="s">
        <v>365</v>
      </c>
      <c r="I578" s="7" t="s">
        <v>348</v>
      </c>
      <c r="J578">
        <v>78000</v>
      </c>
      <c r="K578" s="7" t="s">
        <v>185</v>
      </c>
      <c r="L578" s="7">
        <f>LEN(user_ratings[[#This Row],[geoplaces2.PriceDollar]])</f>
        <v>3</v>
      </c>
      <c r="M578" s="7">
        <f>IF(user_ratings[[#This Row],[geoplaces2.zip]],1,0)</f>
        <v>1</v>
      </c>
    </row>
    <row r="579" spans="1:13" x14ac:dyDescent="0.3">
      <c r="A579">
        <v>135052</v>
      </c>
      <c r="B579">
        <v>0</v>
      </c>
      <c r="C579">
        <v>22.150981000000002</v>
      </c>
      <c r="D579">
        <v>-100.977412</v>
      </c>
      <c r="E579" s="7" t="s">
        <v>236</v>
      </c>
      <c r="F579" s="7" t="s">
        <v>432</v>
      </c>
      <c r="G579" s="7" t="s">
        <v>365</v>
      </c>
      <c r="H579" s="7" t="s">
        <v>365</v>
      </c>
      <c r="I579" s="7" t="s">
        <v>348</v>
      </c>
      <c r="J579">
        <v>78000</v>
      </c>
      <c r="K579" s="7" t="s">
        <v>185</v>
      </c>
      <c r="L579" s="7">
        <f>LEN(user_ratings[[#This Row],[geoplaces2.PriceDollar]])</f>
        <v>3</v>
      </c>
      <c r="M579" s="7">
        <f>IF(user_ratings[[#This Row],[geoplaces2.zip]],1,0)</f>
        <v>1</v>
      </c>
    </row>
    <row r="580" spans="1:13" x14ac:dyDescent="0.3">
      <c r="A580">
        <v>135052</v>
      </c>
      <c r="B580">
        <v>1</v>
      </c>
      <c r="C580">
        <v>22.150981000000002</v>
      </c>
      <c r="D580">
        <v>-100.977412</v>
      </c>
      <c r="E580" s="7" t="s">
        <v>236</v>
      </c>
      <c r="F580" s="7" t="s">
        <v>432</v>
      </c>
      <c r="G580" s="7" t="s">
        <v>365</v>
      </c>
      <c r="H580" s="7" t="s">
        <v>365</v>
      </c>
      <c r="I580" s="7" t="s">
        <v>348</v>
      </c>
      <c r="J580">
        <v>78000</v>
      </c>
      <c r="K580" s="7" t="s">
        <v>185</v>
      </c>
      <c r="L580" s="7">
        <f>LEN(user_ratings[[#This Row],[geoplaces2.PriceDollar]])</f>
        <v>3</v>
      </c>
      <c r="M580" s="7">
        <f>IF(user_ratings[[#This Row],[geoplaces2.zip]],1,0)</f>
        <v>1</v>
      </c>
    </row>
    <row r="581" spans="1:13" x14ac:dyDescent="0.3">
      <c r="A581">
        <v>135052</v>
      </c>
      <c r="B581">
        <v>1</v>
      </c>
      <c r="C581">
        <v>22.150981000000002</v>
      </c>
      <c r="D581">
        <v>-100.977412</v>
      </c>
      <c r="E581" s="7" t="s">
        <v>236</v>
      </c>
      <c r="F581" s="7" t="s">
        <v>432</v>
      </c>
      <c r="G581" s="7" t="s">
        <v>365</v>
      </c>
      <c r="H581" s="7" t="s">
        <v>365</v>
      </c>
      <c r="I581" s="7" t="s">
        <v>348</v>
      </c>
      <c r="J581">
        <v>78000</v>
      </c>
      <c r="K581" s="7" t="s">
        <v>185</v>
      </c>
      <c r="L581" s="7">
        <f>LEN(user_ratings[[#This Row],[geoplaces2.PriceDollar]])</f>
        <v>3</v>
      </c>
      <c r="M581" s="7">
        <f>IF(user_ratings[[#This Row],[geoplaces2.zip]],1,0)</f>
        <v>1</v>
      </c>
    </row>
    <row r="582" spans="1:13" x14ac:dyDescent="0.3">
      <c r="A582">
        <v>135052</v>
      </c>
      <c r="B582">
        <v>2</v>
      </c>
      <c r="C582">
        <v>22.150981000000002</v>
      </c>
      <c r="D582">
        <v>-100.977412</v>
      </c>
      <c r="E582" s="7" t="s">
        <v>236</v>
      </c>
      <c r="F582" s="7" t="s">
        <v>432</v>
      </c>
      <c r="G582" s="7" t="s">
        <v>365</v>
      </c>
      <c r="H582" s="7" t="s">
        <v>365</v>
      </c>
      <c r="I582" s="7" t="s">
        <v>348</v>
      </c>
      <c r="J582">
        <v>78000</v>
      </c>
      <c r="K582" s="7" t="s">
        <v>185</v>
      </c>
      <c r="L582" s="7">
        <f>LEN(user_ratings[[#This Row],[geoplaces2.PriceDollar]])</f>
        <v>3</v>
      </c>
      <c r="M582" s="7">
        <f>IF(user_ratings[[#This Row],[geoplaces2.zip]],1,0)</f>
        <v>1</v>
      </c>
    </row>
    <row r="583" spans="1:13" x14ac:dyDescent="0.3">
      <c r="A583">
        <v>135052</v>
      </c>
      <c r="B583">
        <v>2</v>
      </c>
      <c r="C583">
        <v>22.150981000000002</v>
      </c>
      <c r="D583">
        <v>-100.977412</v>
      </c>
      <c r="E583" s="7" t="s">
        <v>236</v>
      </c>
      <c r="F583" s="7" t="s">
        <v>432</v>
      </c>
      <c r="G583" s="7" t="s">
        <v>365</v>
      </c>
      <c r="H583" s="7" t="s">
        <v>365</v>
      </c>
      <c r="I583" s="7" t="s">
        <v>348</v>
      </c>
      <c r="J583">
        <v>78000</v>
      </c>
      <c r="K583" s="7" t="s">
        <v>185</v>
      </c>
      <c r="L583" s="7">
        <f>LEN(user_ratings[[#This Row],[geoplaces2.PriceDollar]])</f>
        <v>3</v>
      </c>
      <c r="M583" s="7">
        <f>IF(user_ratings[[#This Row],[geoplaces2.zip]],1,0)</f>
        <v>1</v>
      </c>
    </row>
    <row r="584" spans="1:13" x14ac:dyDescent="0.3">
      <c r="A584">
        <v>135052</v>
      </c>
      <c r="B584">
        <v>2</v>
      </c>
      <c r="C584">
        <v>22.150981000000002</v>
      </c>
      <c r="D584">
        <v>-100.977412</v>
      </c>
      <c r="E584" s="7" t="s">
        <v>236</v>
      </c>
      <c r="F584" s="7" t="s">
        <v>432</v>
      </c>
      <c r="G584" s="7" t="s">
        <v>365</v>
      </c>
      <c r="H584" s="7" t="s">
        <v>365</v>
      </c>
      <c r="I584" s="7" t="s">
        <v>348</v>
      </c>
      <c r="J584">
        <v>78000</v>
      </c>
      <c r="K584" s="7" t="s">
        <v>185</v>
      </c>
      <c r="L584" s="7">
        <f>LEN(user_ratings[[#This Row],[geoplaces2.PriceDollar]])</f>
        <v>3</v>
      </c>
      <c r="M584" s="7">
        <f>IF(user_ratings[[#This Row],[geoplaces2.zip]],1,0)</f>
        <v>1</v>
      </c>
    </row>
    <row r="585" spans="1:13" x14ac:dyDescent="0.3">
      <c r="A585">
        <v>135052</v>
      </c>
      <c r="B585">
        <v>2</v>
      </c>
      <c r="C585">
        <v>22.150981000000002</v>
      </c>
      <c r="D585">
        <v>-100.977412</v>
      </c>
      <c r="E585" s="7" t="s">
        <v>236</v>
      </c>
      <c r="F585" s="7" t="s">
        <v>432</v>
      </c>
      <c r="G585" s="7" t="s">
        <v>365</v>
      </c>
      <c r="H585" s="7" t="s">
        <v>365</v>
      </c>
      <c r="I585" s="7" t="s">
        <v>348</v>
      </c>
      <c r="J585">
        <v>78000</v>
      </c>
      <c r="K585" s="7" t="s">
        <v>185</v>
      </c>
      <c r="L585" s="7">
        <f>LEN(user_ratings[[#This Row],[geoplaces2.PriceDollar]])</f>
        <v>3</v>
      </c>
      <c r="M585" s="7">
        <f>IF(user_ratings[[#This Row],[geoplaces2.zip]],1,0)</f>
        <v>1</v>
      </c>
    </row>
    <row r="586" spans="1:13" x14ac:dyDescent="0.3">
      <c r="A586">
        <v>135052</v>
      </c>
      <c r="B586">
        <v>0</v>
      </c>
      <c r="C586">
        <v>22.150981000000002</v>
      </c>
      <c r="D586">
        <v>-100.977412</v>
      </c>
      <c r="E586" s="7" t="s">
        <v>236</v>
      </c>
      <c r="F586" s="7" t="s">
        <v>432</v>
      </c>
      <c r="G586" s="7" t="s">
        <v>365</v>
      </c>
      <c r="H586" s="7" t="s">
        <v>365</v>
      </c>
      <c r="I586" s="7" t="s">
        <v>348</v>
      </c>
      <c r="J586">
        <v>78000</v>
      </c>
      <c r="K586" s="7" t="s">
        <v>185</v>
      </c>
      <c r="L586" s="7">
        <f>LEN(user_ratings[[#This Row],[geoplaces2.PriceDollar]])</f>
        <v>3</v>
      </c>
      <c r="M586" s="7">
        <f>IF(user_ratings[[#This Row],[geoplaces2.zip]],1,0)</f>
        <v>1</v>
      </c>
    </row>
    <row r="587" spans="1:13" x14ac:dyDescent="0.3">
      <c r="A587">
        <v>135052</v>
      </c>
      <c r="B587">
        <v>0</v>
      </c>
      <c r="C587">
        <v>22.150981000000002</v>
      </c>
      <c r="D587">
        <v>-100.977412</v>
      </c>
      <c r="E587" s="7" t="s">
        <v>236</v>
      </c>
      <c r="F587" s="7" t="s">
        <v>432</v>
      </c>
      <c r="G587" s="7" t="s">
        <v>365</v>
      </c>
      <c r="H587" s="7" t="s">
        <v>365</v>
      </c>
      <c r="I587" s="7" t="s">
        <v>348</v>
      </c>
      <c r="J587">
        <v>78000</v>
      </c>
      <c r="K587" s="7" t="s">
        <v>185</v>
      </c>
      <c r="L587" s="7">
        <f>LEN(user_ratings[[#This Row],[geoplaces2.PriceDollar]])</f>
        <v>3</v>
      </c>
      <c r="M587" s="7">
        <f>IF(user_ratings[[#This Row],[geoplaces2.zip]],1,0)</f>
        <v>1</v>
      </c>
    </row>
    <row r="588" spans="1:13" x14ac:dyDescent="0.3">
      <c r="A588">
        <v>135052</v>
      </c>
      <c r="B588">
        <v>2</v>
      </c>
      <c r="C588">
        <v>22.150981000000002</v>
      </c>
      <c r="D588">
        <v>-100.977412</v>
      </c>
      <c r="E588" s="7" t="s">
        <v>236</v>
      </c>
      <c r="F588" s="7" t="s">
        <v>432</v>
      </c>
      <c r="G588" s="7" t="s">
        <v>365</v>
      </c>
      <c r="H588" s="7" t="s">
        <v>365</v>
      </c>
      <c r="I588" s="7" t="s">
        <v>348</v>
      </c>
      <c r="J588">
        <v>78000</v>
      </c>
      <c r="K588" s="7" t="s">
        <v>185</v>
      </c>
      <c r="L588" s="7">
        <f>LEN(user_ratings[[#This Row],[geoplaces2.PriceDollar]])</f>
        <v>3</v>
      </c>
      <c r="M588" s="7">
        <f>IF(user_ratings[[#This Row],[geoplaces2.zip]],1,0)</f>
        <v>1</v>
      </c>
    </row>
    <row r="589" spans="1:13" x14ac:dyDescent="0.3">
      <c r="A589">
        <v>135052</v>
      </c>
      <c r="B589">
        <v>1</v>
      </c>
      <c r="C589">
        <v>22.150981000000002</v>
      </c>
      <c r="D589">
        <v>-100.977412</v>
      </c>
      <c r="E589" s="7" t="s">
        <v>236</v>
      </c>
      <c r="F589" s="7" t="s">
        <v>432</v>
      </c>
      <c r="G589" s="7" t="s">
        <v>365</v>
      </c>
      <c r="H589" s="7" t="s">
        <v>365</v>
      </c>
      <c r="I589" s="7" t="s">
        <v>348</v>
      </c>
      <c r="J589">
        <v>78000</v>
      </c>
      <c r="K589" s="7" t="s">
        <v>185</v>
      </c>
      <c r="L589" s="7">
        <f>LEN(user_ratings[[#This Row],[geoplaces2.PriceDollar]])</f>
        <v>3</v>
      </c>
      <c r="M589" s="7">
        <f>IF(user_ratings[[#This Row],[geoplaces2.zip]],1,0)</f>
        <v>1</v>
      </c>
    </row>
    <row r="590" spans="1:13" x14ac:dyDescent="0.3">
      <c r="A590">
        <v>135052</v>
      </c>
      <c r="B590">
        <v>2</v>
      </c>
      <c r="C590">
        <v>22.150981000000002</v>
      </c>
      <c r="D590">
        <v>-100.977412</v>
      </c>
      <c r="E590" s="7" t="s">
        <v>236</v>
      </c>
      <c r="F590" s="7" t="s">
        <v>432</v>
      </c>
      <c r="G590" s="7" t="s">
        <v>365</v>
      </c>
      <c r="H590" s="7" t="s">
        <v>365</v>
      </c>
      <c r="I590" s="7" t="s">
        <v>348</v>
      </c>
      <c r="J590">
        <v>78000</v>
      </c>
      <c r="K590" s="7" t="s">
        <v>185</v>
      </c>
      <c r="L590" s="7">
        <f>LEN(user_ratings[[#This Row],[geoplaces2.PriceDollar]])</f>
        <v>3</v>
      </c>
      <c r="M590" s="7">
        <f>IF(user_ratings[[#This Row],[geoplaces2.zip]],1,0)</f>
        <v>1</v>
      </c>
    </row>
    <row r="591" spans="1:13" x14ac:dyDescent="0.3">
      <c r="A591">
        <v>135052</v>
      </c>
      <c r="B591">
        <v>0</v>
      </c>
      <c r="C591">
        <v>22.150981000000002</v>
      </c>
      <c r="D591">
        <v>-100.977412</v>
      </c>
      <c r="E591" s="7" t="s">
        <v>236</v>
      </c>
      <c r="F591" s="7" t="s">
        <v>432</v>
      </c>
      <c r="G591" s="7" t="s">
        <v>365</v>
      </c>
      <c r="H591" s="7" t="s">
        <v>365</v>
      </c>
      <c r="I591" s="7" t="s">
        <v>348</v>
      </c>
      <c r="J591">
        <v>78000</v>
      </c>
      <c r="K591" s="7" t="s">
        <v>185</v>
      </c>
      <c r="L591" s="7">
        <f>LEN(user_ratings[[#This Row],[geoplaces2.PriceDollar]])</f>
        <v>3</v>
      </c>
      <c r="M591" s="7">
        <f>IF(user_ratings[[#This Row],[geoplaces2.zip]],1,0)</f>
        <v>1</v>
      </c>
    </row>
    <row r="592" spans="1:13" x14ac:dyDescent="0.3">
      <c r="A592">
        <v>135052</v>
      </c>
      <c r="B592">
        <v>0</v>
      </c>
      <c r="C592">
        <v>22.150981000000002</v>
      </c>
      <c r="D592">
        <v>-100.977412</v>
      </c>
      <c r="E592" s="7" t="s">
        <v>236</v>
      </c>
      <c r="F592" s="7" t="s">
        <v>432</v>
      </c>
      <c r="G592" s="7" t="s">
        <v>365</v>
      </c>
      <c r="H592" s="7" t="s">
        <v>365</v>
      </c>
      <c r="I592" s="7" t="s">
        <v>348</v>
      </c>
      <c r="J592">
        <v>78000</v>
      </c>
      <c r="K592" s="7" t="s">
        <v>185</v>
      </c>
      <c r="L592" s="7">
        <f>LEN(user_ratings[[#This Row],[geoplaces2.PriceDollar]])</f>
        <v>3</v>
      </c>
      <c r="M592" s="7">
        <f>IF(user_ratings[[#This Row],[geoplaces2.zip]],1,0)</f>
        <v>1</v>
      </c>
    </row>
    <row r="593" spans="1:13" x14ac:dyDescent="0.3">
      <c r="A593">
        <v>135052</v>
      </c>
      <c r="B593">
        <v>1</v>
      </c>
      <c r="C593">
        <v>22.150981000000002</v>
      </c>
      <c r="D593">
        <v>-100.977412</v>
      </c>
      <c r="E593" s="7" t="s">
        <v>236</v>
      </c>
      <c r="F593" s="7" t="s">
        <v>432</v>
      </c>
      <c r="G593" s="7" t="s">
        <v>365</v>
      </c>
      <c r="H593" s="7" t="s">
        <v>365</v>
      </c>
      <c r="I593" s="7" t="s">
        <v>348</v>
      </c>
      <c r="J593">
        <v>78000</v>
      </c>
      <c r="K593" s="7" t="s">
        <v>185</v>
      </c>
      <c r="L593" s="7">
        <f>LEN(user_ratings[[#This Row],[geoplaces2.PriceDollar]])</f>
        <v>3</v>
      </c>
      <c r="M593" s="7">
        <f>IF(user_ratings[[#This Row],[geoplaces2.zip]],1,0)</f>
        <v>1</v>
      </c>
    </row>
    <row r="594" spans="1:13" x14ac:dyDescent="0.3">
      <c r="A594">
        <v>135051</v>
      </c>
      <c r="B594">
        <v>1</v>
      </c>
      <c r="C594">
        <v>22.151188999999999</v>
      </c>
      <c r="D594">
        <v>-100.977058</v>
      </c>
      <c r="E594" s="7" t="s">
        <v>218</v>
      </c>
      <c r="F594" s="7" t="s">
        <v>433</v>
      </c>
      <c r="G594" s="7" t="s">
        <v>365</v>
      </c>
      <c r="H594" s="7" t="s">
        <v>365</v>
      </c>
      <c r="I594" s="7" t="s">
        <v>348</v>
      </c>
      <c r="J594">
        <v>78000</v>
      </c>
      <c r="K594" s="7" t="s">
        <v>160</v>
      </c>
      <c r="L594" s="7">
        <f>LEN(user_ratings[[#This Row],[geoplaces2.PriceDollar]])</f>
        <v>1</v>
      </c>
      <c r="M594" s="7">
        <f>IF(user_ratings[[#This Row],[geoplaces2.zip]],1,0)</f>
        <v>1</v>
      </c>
    </row>
    <row r="595" spans="1:13" x14ac:dyDescent="0.3">
      <c r="A595">
        <v>135051</v>
      </c>
      <c r="B595">
        <v>2</v>
      </c>
      <c r="C595">
        <v>22.151188999999999</v>
      </c>
      <c r="D595">
        <v>-100.977058</v>
      </c>
      <c r="E595" s="7" t="s">
        <v>218</v>
      </c>
      <c r="F595" s="7" t="s">
        <v>433</v>
      </c>
      <c r="G595" s="7" t="s">
        <v>365</v>
      </c>
      <c r="H595" s="7" t="s">
        <v>365</v>
      </c>
      <c r="I595" s="7" t="s">
        <v>348</v>
      </c>
      <c r="J595">
        <v>78000</v>
      </c>
      <c r="K595" s="7" t="s">
        <v>160</v>
      </c>
      <c r="L595" s="7">
        <f>LEN(user_ratings[[#This Row],[geoplaces2.PriceDollar]])</f>
        <v>1</v>
      </c>
      <c r="M595" s="7">
        <f>IF(user_ratings[[#This Row],[geoplaces2.zip]],1,0)</f>
        <v>1</v>
      </c>
    </row>
    <row r="596" spans="1:13" x14ac:dyDescent="0.3">
      <c r="A596">
        <v>135051</v>
      </c>
      <c r="B596">
        <v>2</v>
      </c>
      <c r="C596">
        <v>22.151188999999999</v>
      </c>
      <c r="D596">
        <v>-100.977058</v>
      </c>
      <c r="E596" s="7" t="s">
        <v>218</v>
      </c>
      <c r="F596" s="7" t="s">
        <v>433</v>
      </c>
      <c r="G596" s="7" t="s">
        <v>365</v>
      </c>
      <c r="H596" s="7" t="s">
        <v>365</v>
      </c>
      <c r="I596" s="7" t="s">
        <v>348</v>
      </c>
      <c r="J596">
        <v>78000</v>
      </c>
      <c r="K596" s="7" t="s">
        <v>160</v>
      </c>
      <c r="L596" s="7">
        <f>LEN(user_ratings[[#This Row],[geoplaces2.PriceDollar]])</f>
        <v>1</v>
      </c>
      <c r="M596" s="7">
        <f>IF(user_ratings[[#This Row],[geoplaces2.zip]],1,0)</f>
        <v>1</v>
      </c>
    </row>
    <row r="597" spans="1:13" x14ac:dyDescent="0.3">
      <c r="A597">
        <v>135051</v>
      </c>
      <c r="B597">
        <v>2</v>
      </c>
      <c r="C597">
        <v>22.151188999999999</v>
      </c>
      <c r="D597">
        <v>-100.977058</v>
      </c>
      <c r="E597" s="7" t="s">
        <v>218</v>
      </c>
      <c r="F597" s="7" t="s">
        <v>433</v>
      </c>
      <c r="G597" s="7" t="s">
        <v>365</v>
      </c>
      <c r="H597" s="7" t="s">
        <v>365</v>
      </c>
      <c r="I597" s="7" t="s">
        <v>348</v>
      </c>
      <c r="J597">
        <v>78000</v>
      </c>
      <c r="K597" s="7" t="s">
        <v>160</v>
      </c>
      <c r="L597" s="7">
        <f>LEN(user_ratings[[#This Row],[geoplaces2.PriceDollar]])</f>
        <v>1</v>
      </c>
      <c r="M597" s="7">
        <f>IF(user_ratings[[#This Row],[geoplaces2.zip]],1,0)</f>
        <v>1</v>
      </c>
    </row>
    <row r="598" spans="1:13" x14ac:dyDescent="0.3">
      <c r="A598">
        <v>135051</v>
      </c>
      <c r="B598">
        <v>1</v>
      </c>
      <c r="C598">
        <v>22.151188999999999</v>
      </c>
      <c r="D598">
        <v>-100.977058</v>
      </c>
      <c r="E598" s="7" t="s">
        <v>218</v>
      </c>
      <c r="F598" s="7" t="s">
        <v>433</v>
      </c>
      <c r="G598" s="7" t="s">
        <v>365</v>
      </c>
      <c r="H598" s="7" t="s">
        <v>365</v>
      </c>
      <c r="I598" s="7" t="s">
        <v>348</v>
      </c>
      <c r="J598">
        <v>78000</v>
      </c>
      <c r="K598" s="7" t="s">
        <v>160</v>
      </c>
      <c r="L598" s="7">
        <f>LEN(user_ratings[[#This Row],[geoplaces2.PriceDollar]])</f>
        <v>1</v>
      </c>
      <c r="M598" s="7">
        <f>IF(user_ratings[[#This Row],[geoplaces2.zip]],1,0)</f>
        <v>1</v>
      </c>
    </row>
    <row r="599" spans="1:13" x14ac:dyDescent="0.3">
      <c r="A599">
        <v>135051</v>
      </c>
      <c r="B599">
        <v>1</v>
      </c>
      <c r="C599">
        <v>22.151188999999999</v>
      </c>
      <c r="D599">
        <v>-100.977058</v>
      </c>
      <c r="E599" s="7" t="s">
        <v>218</v>
      </c>
      <c r="F599" s="7" t="s">
        <v>433</v>
      </c>
      <c r="G599" s="7" t="s">
        <v>365</v>
      </c>
      <c r="H599" s="7" t="s">
        <v>365</v>
      </c>
      <c r="I599" s="7" t="s">
        <v>348</v>
      </c>
      <c r="J599">
        <v>78000</v>
      </c>
      <c r="K599" s="7" t="s">
        <v>160</v>
      </c>
      <c r="L599" s="7">
        <f>LEN(user_ratings[[#This Row],[geoplaces2.PriceDollar]])</f>
        <v>1</v>
      </c>
      <c r="M599" s="7">
        <f>IF(user_ratings[[#This Row],[geoplaces2.zip]],1,0)</f>
        <v>1</v>
      </c>
    </row>
    <row r="600" spans="1:13" x14ac:dyDescent="0.3">
      <c r="A600">
        <v>135051</v>
      </c>
      <c r="B600">
        <v>1</v>
      </c>
      <c r="C600">
        <v>22.151188999999999</v>
      </c>
      <c r="D600">
        <v>-100.977058</v>
      </c>
      <c r="E600" s="7" t="s">
        <v>218</v>
      </c>
      <c r="F600" s="7" t="s">
        <v>433</v>
      </c>
      <c r="G600" s="7" t="s">
        <v>365</v>
      </c>
      <c r="H600" s="7" t="s">
        <v>365</v>
      </c>
      <c r="I600" s="7" t="s">
        <v>348</v>
      </c>
      <c r="J600">
        <v>78000</v>
      </c>
      <c r="K600" s="7" t="s">
        <v>160</v>
      </c>
      <c r="L600" s="7">
        <f>LEN(user_ratings[[#This Row],[geoplaces2.PriceDollar]])</f>
        <v>1</v>
      </c>
      <c r="M600" s="7">
        <f>IF(user_ratings[[#This Row],[geoplaces2.zip]],1,0)</f>
        <v>1</v>
      </c>
    </row>
    <row r="601" spans="1:13" x14ac:dyDescent="0.3">
      <c r="A601">
        <v>135051</v>
      </c>
      <c r="B601">
        <v>2</v>
      </c>
      <c r="C601">
        <v>22.151188999999999</v>
      </c>
      <c r="D601">
        <v>-100.977058</v>
      </c>
      <c r="E601" s="7" t="s">
        <v>218</v>
      </c>
      <c r="F601" s="7" t="s">
        <v>433</v>
      </c>
      <c r="G601" s="7" t="s">
        <v>365</v>
      </c>
      <c r="H601" s="7" t="s">
        <v>365</v>
      </c>
      <c r="I601" s="7" t="s">
        <v>348</v>
      </c>
      <c r="J601">
        <v>78000</v>
      </c>
      <c r="K601" s="7" t="s">
        <v>160</v>
      </c>
      <c r="L601" s="7">
        <f>LEN(user_ratings[[#This Row],[geoplaces2.PriceDollar]])</f>
        <v>1</v>
      </c>
      <c r="M601" s="7">
        <f>IF(user_ratings[[#This Row],[geoplaces2.zip]],1,0)</f>
        <v>1</v>
      </c>
    </row>
    <row r="602" spans="1:13" x14ac:dyDescent="0.3">
      <c r="A602">
        <v>135051</v>
      </c>
      <c r="B602">
        <v>2</v>
      </c>
      <c r="C602">
        <v>22.151188999999999</v>
      </c>
      <c r="D602">
        <v>-100.977058</v>
      </c>
      <c r="E602" s="7" t="s">
        <v>218</v>
      </c>
      <c r="F602" s="7" t="s">
        <v>433</v>
      </c>
      <c r="G602" s="7" t="s">
        <v>365</v>
      </c>
      <c r="H602" s="7" t="s">
        <v>365</v>
      </c>
      <c r="I602" s="7" t="s">
        <v>348</v>
      </c>
      <c r="J602">
        <v>78000</v>
      </c>
      <c r="K602" s="7" t="s">
        <v>160</v>
      </c>
      <c r="L602" s="7">
        <f>LEN(user_ratings[[#This Row],[geoplaces2.PriceDollar]])</f>
        <v>1</v>
      </c>
      <c r="M602" s="7">
        <f>IF(user_ratings[[#This Row],[geoplaces2.zip]],1,0)</f>
        <v>1</v>
      </c>
    </row>
    <row r="603" spans="1:13" x14ac:dyDescent="0.3">
      <c r="A603">
        <v>135051</v>
      </c>
      <c r="B603">
        <v>2</v>
      </c>
      <c r="C603">
        <v>22.151188999999999</v>
      </c>
      <c r="D603">
        <v>-100.977058</v>
      </c>
      <c r="E603" s="7" t="s">
        <v>218</v>
      </c>
      <c r="F603" s="7" t="s">
        <v>433</v>
      </c>
      <c r="G603" s="7" t="s">
        <v>365</v>
      </c>
      <c r="H603" s="7" t="s">
        <v>365</v>
      </c>
      <c r="I603" s="7" t="s">
        <v>348</v>
      </c>
      <c r="J603">
        <v>78000</v>
      </c>
      <c r="K603" s="7" t="s">
        <v>160</v>
      </c>
      <c r="L603" s="7">
        <f>LEN(user_ratings[[#This Row],[geoplaces2.PriceDollar]])</f>
        <v>1</v>
      </c>
      <c r="M603" s="7">
        <f>IF(user_ratings[[#This Row],[geoplaces2.zip]],1,0)</f>
        <v>1</v>
      </c>
    </row>
    <row r="604" spans="1:13" x14ac:dyDescent="0.3">
      <c r="A604">
        <v>135051</v>
      </c>
      <c r="B604">
        <v>2</v>
      </c>
      <c r="C604">
        <v>22.151188999999999</v>
      </c>
      <c r="D604">
        <v>-100.977058</v>
      </c>
      <c r="E604" s="7" t="s">
        <v>218</v>
      </c>
      <c r="F604" s="7" t="s">
        <v>433</v>
      </c>
      <c r="G604" s="7" t="s">
        <v>365</v>
      </c>
      <c r="H604" s="7" t="s">
        <v>365</v>
      </c>
      <c r="I604" s="7" t="s">
        <v>348</v>
      </c>
      <c r="J604">
        <v>78000</v>
      </c>
      <c r="K604" s="7" t="s">
        <v>160</v>
      </c>
      <c r="L604" s="7">
        <f>LEN(user_ratings[[#This Row],[geoplaces2.PriceDollar]])</f>
        <v>1</v>
      </c>
      <c r="M604" s="7">
        <f>IF(user_ratings[[#This Row],[geoplaces2.zip]],1,0)</f>
        <v>1</v>
      </c>
    </row>
    <row r="605" spans="1:13" x14ac:dyDescent="0.3">
      <c r="A605">
        <v>135051</v>
      </c>
      <c r="B605">
        <v>1</v>
      </c>
      <c r="C605">
        <v>22.151188999999999</v>
      </c>
      <c r="D605">
        <v>-100.977058</v>
      </c>
      <c r="E605" s="7" t="s">
        <v>218</v>
      </c>
      <c r="F605" s="7" t="s">
        <v>433</v>
      </c>
      <c r="G605" s="7" t="s">
        <v>365</v>
      </c>
      <c r="H605" s="7" t="s">
        <v>365</v>
      </c>
      <c r="I605" s="7" t="s">
        <v>348</v>
      </c>
      <c r="J605">
        <v>78000</v>
      </c>
      <c r="K605" s="7" t="s">
        <v>160</v>
      </c>
      <c r="L605" s="7">
        <f>LEN(user_ratings[[#This Row],[geoplaces2.PriceDollar]])</f>
        <v>1</v>
      </c>
      <c r="M605" s="7">
        <f>IF(user_ratings[[#This Row],[geoplaces2.zip]],1,0)</f>
        <v>1</v>
      </c>
    </row>
    <row r="606" spans="1:13" x14ac:dyDescent="0.3">
      <c r="A606">
        <v>135051</v>
      </c>
      <c r="B606">
        <v>1</v>
      </c>
      <c r="C606">
        <v>22.151188999999999</v>
      </c>
      <c r="D606">
        <v>-100.977058</v>
      </c>
      <c r="E606" s="7" t="s">
        <v>218</v>
      </c>
      <c r="F606" s="7" t="s">
        <v>433</v>
      </c>
      <c r="G606" s="7" t="s">
        <v>365</v>
      </c>
      <c r="H606" s="7" t="s">
        <v>365</v>
      </c>
      <c r="I606" s="7" t="s">
        <v>348</v>
      </c>
      <c r="J606">
        <v>78000</v>
      </c>
      <c r="K606" s="7" t="s">
        <v>160</v>
      </c>
      <c r="L606" s="7">
        <f>LEN(user_ratings[[#This Row],[geoplaces2.PriceDollar]])</f>
        <v>1</v>
      </c>
      <c r="M606" s="7">
        <f>IF(user_ratings[[#This Row],[geoplaces2.zip]],1,0)</f>
        <v>1</v>
      </c>
    </row>
    <row r="607" spans="1:13" x14ac:dyDescent="0.3">
      <c r="A607">
        <v>135051</v>
      </c>
      <c r="B607">
        <v>0</v>
      </c>
      <c r="C607">
        <v>22.151188999999999</v>
      </c>
      <c r="D607">
        <v>-100.977058</v>
      </c>
      <c r="E607" s="7" t="s">
        <v>218</v>
      </c>
      <c r="F607" s="7" t="s">
        <v>433</v>
      </c>
      <c r="G607" s="7" t="s">
        <v>365</v>
      </c>
      <c r="H607" s="7" t="s">
        <v>365</v>
      </c>
      <c r="I607" s="7" t="s">
        <v>348</v>
      </c>
      <c r="J607">
        <v>78000</v>
      </c>
      <c r="K607" s="7" t="s">
        <v>160</v>
      </c>
      <c r="L607" s="7">
        <f>LEN(user_ratings[[#This Row],[geoplaces2.PriceDollar]])</f>
        <v>1</v>
      </c>
      <c r="M607" s="7">
        <f>IF(user_ratings[[#This Row],[geoplaces2.zip]],1,0)</f>
        <v>1</v>
      </c>
    </row>
    <row r="608" spans="1:13" x14ac:dyDescent="0.3">
      <c r="A608">
        <v>132925</v>
      </c>
      <c r="B608">
        <v>1</v>
      </c>
      <c r="C608">
        <v>22.153499700000001</v>
      </c>
      <c r="D608">
        <v>-100.976243</v>
      </c>
      <c r="E608" s="7" t="s">
        <v>434</v>
      </c>
      <c r="F608" s="7" t="s">
        <v>367</v>
      </c>
      <c r="G608" s="7" t="s">
        <v>365</v>
      </c>
      <c r="H608" s="7" t="s">
        <v>365</v>
      </c>
      <c r="I608" s="7" t="s">
        <v>348</v>
      </c>
      <c r="K608" s="7" t="s">
        <v>155</v>
      </c>
      <c r="L608" s="7">
        <f>LEN(user_ratings[[#This Row],[geoplaces2.PriceDollar]])</f>
        <v>2</v>
      </c>
      <c r="M608" s="7">
        <f>IF(user_ratings[[#This Row],[geoplaces2.zip]],1,0)</f>
        <v>0</v>
      </c>
    </row>
    <row r="609" spans="1:13" x14ac:dyDescent="0.3">
      <c r="A609">
        <v>132925</v>
      </c>
      <c r="B609">
        <v>1</v>
      </c>
      <c r="C609">
        <v>22.153499700000001</v>
      </c>
      <c r="D609">
        <v>-100.976243</v>
      </c>
      <c r="E609" s="7" t="s">
        <v>434</v>
      </c>
      <c r="F609" s="7" t="s">
        <v>367</v>
      </c>
      <c r="G609" s="7" t="s">
        <v>365</v>
      </c>
      <c r="H609" s="7" t="s">
        <v>365</v>
      </c>
      <c r="I609" s="7" t="s">
        <v>348</v>
      </c>
      <c r="K609" s="7" t="s">
        <v>155</v>
      </c>
      <c r="L609" s="7">
        <f>LEN(user_ratings[[#This Row],[geoplaces2.PriceDollar]])</f>
        <v>2</v>
      </c>
      <c r="M609" s="7">
        <f>IF(user_ratings[[#This Row],[geoplaces2.zip]],1,0)</f>
        <v>0</v>
      </c>
    </row>
    <row r="610" spans="1:13" x14ac:dyDescent="0.3">
      <c r="A610">
        <v>132925</v>
      </c>
      <c r="B610">
        <v>2</v>
      </c>
      <c r="C610">
        <v>22.153499700000001</v>
      </c>
      <c r="D610">
        <v>-100.976243</v>
      </c>
      <c r="E610" s="7" t="s">
        <v>434</v>
      </c>
      <c r="F610" s="7" t="s">
        <v>367</v>
      </c>
      <c r="G610" s="7" t="s">
        <v>365</v>
      </c>
      <c r="H610" s="7" t="s">
        <v>365</v>
      </c>
      <c r="I610" s="7" t="s">
        <v>348</v>
      </c>
      <c r="K610" s="7" t="s">
        <v>155</v>
      </c>
      <c r="L610" s="7">
        <f>LEN(user_ratings[[#This Row],[geoplaces2.PriceDollar]])</f>
        <v>2</v>
      </c>
      <c r="M610" s="7">
        <f>IF(user_ratings[[#This Row],[geoplaces2.zip]],1,0)</f>
        <v>0</v>
      </c>
    </row>
    <row r="611" spans="1:13" x14ac:dyDescent="0.3">
      <c r="A611">
        <v>132925</v>
      </c>
      <c r="B611">
        <v>0</v>
      </c>
      <c r="C611">
        <v>22.153499700000001</v>
      </c>
      <c r="D611">
        <v>-100.976243</v>
      </c>
      <c r="E611" s="7" t="s">
        <v>434</v>
      </c>
      <c r="F611" s="7" t="s">
        <v>367</v>
      </c>
      <c r="G611" s="7" t="s">
        <v>365</v>
      </c>
      <c r="H611" s="7" t="s">
        <v>365</v>
      </c>
      <c r="I611" s="7" t="s">
        <v>348</v>
      </c>
      <c r="K611" s="7" t="s">
        <v>155</v>
      </c>
      <c r="L611" s="7">
        <f>LEN(user_ratings[[#This Row],[geoplaces2.PriceDollar]])</f>
        <v>2</v>
      </c>
      <c r="M611" s="7">
        <f>IF(user_ratings[[#This Row],[geoplaces2.zip]],1,0)</f>
        <v>0</v>
      </c>
    </row>
    <row r="612" spans="1:13" x14ac:dyDescent="0.3">
      <c r="A612">
        <v>132925</v>
      </c>
      <c r="B612">
        <v>1</v>
      </c>
      <c r="C612">
        <v>22.153499700000001</v>
      </c>
      <c r="D612">
        <v>-100.976243</v>
      </c>
      <c r="E612" s="7" t="s">
        <v>434</v>
      </c>
      <c r="F612" s="7" t="s">
        <v>367</v>
      </c>
      <c r="G612" s="7" t="s">
        <v>365</v>
      </c>
      <c r="H612" s="7" t="s">
        <v>365</v>
      </c>
      <c r="I612" s="7" t="s">
        <v>348</v>
      </c>
      <c r="K612" s="7" t="s">
        <v>155</v>
      </c>
      <c r="L612" s="7">
        <f>LEN(user_ratings[[#This Row],[geoplaces2.PriceDollar]])</f>
        <v>2</v>
      </c>
      <c r="M612" s="7">
        <f>IF(user_ratings[[#This Row],[geoplaces2.zip]],1,0)</f>
        <v>0</v>
      </c>
    </row>
    <row r="613" spans="1:13" x14ac:dyDescent="0.3">
      <c r="A613">
        <v>135106</v>
      </c>
      <c r="B613">
        <v>2</v>
      </c>
      <c r="C613">
        <v>22.149708799999999</v>
      </c>
      <c r="D613">
        <v>-100.9760928</v>
      </c>
      <c r="E613" s="7" t="s">
        <v>427</v>
      </c>
      <c r="F613" s="7" t="s">
        <v>435</v>
      </c>
      <c r="G613" s="7" t="s">
        <v>365</v>
      </c>
      <c r="H613" s="7" t="s">
        <v>365</v>
      </c>
      <c r="I613" s="7" t="s">
        <v>348</v>
      </c>
      <c r="J613">
        <v>78000</v>
      </c>
      <c r="K613" s="7" t="s">
        <v>155</v>
      </c>
      <c r="L613" s="7">
        <f>LEN(user_ratings[[#This Row],[geoplaces2.PriceDollar]])</f>
        <v>2</v>
      </c>
      <c r="M613" s="7">
        <f>IF(user_ratings[[#This Row],[geoplaces2.zip]],1,0)</f>
        <v>1</v>
      </c>
    </row>
    <row r="614" spans="1:13" x14ac:dyDescent="0.3">
      <c r="A614">
        <v>135106</v>
      </c>
      <c r="B614">
        <v>2</v>
      </c>
      <c r="C614">
        <v>22.149708799999999</v>
      </c>
      <c r="D614">
        <v>-100.9760928</v>
      </c>
      <c r="E614" s="7" t="s">
        <v>427</v>
      </c>
      <c r="F614" s="7" t="s">
        <v>435</v>
      </c>
      <c r="G614" s="7" t="s">
        <v>365</v>
      </c>
      <c r="H614" s="7" t="s">
        <v>365</v>
      </c>
      <c r="I614" s="7" t="s">
        <v>348</v>
      </c>
      <c r="J614">
        <v>78000</v>
      </c>
      <c r="K614" s="7" t="s">
        <v>155</v>
      </c>
      <c r="L614" s="7">
        <f>LEN(user_ratings[[#This Row],[geoplaces2.PriceDollar]])</f>
        <v>2</v>
      </c>
      <c r="M614" s="7">
        <f>IF(user_ratings[[#This Row],[geoplaces2.zip]],1,0)</f>
        <v>1</v>
      </c>
    </row>
    <row r="615" spans="1:13" x14ac:dyDescent="0.3">
      <c r="A615">
        <v>135106</v>
      </c>
      <c r="B615">
        <v>1</v>
      </c>
      <c r="C615">
        <v>22.149708799999999</v>
      </c>
      <c r="D615">
        <v>-100.9760928</v>
      </c>
      <c r="E615" s="7" t="s">
        <v>427</v>
      </c>
      <c r="F615" s="7" t="s">
        <v>435</v>
      </c>
      <c r="G615" s="7" t="s">
        <v>365</v>
      </c>
      <c r="H615" s="7" t="s">
        <v>365</v>
      </c>
      <c r="I615" s="7" t="s">
        <v>348</v>
      </c>
      <c r="J615">
        <v>78000</v>
      </c>
      <c r="K615" s="7" t="s">
        <v>155</v>
      </c>
      <c r="L615" s="7">
        <f>LEN(user_ratings[[#This Row],[geoplaces2.PriceDollar]])</f>
        <v>2</v>
      </c>
      <c r="M615" s="7">
        <f>IF(user_ratings[[#This Row],[geoplaces2.zip]],1,0)</f>
        <v>1</v>
      </c>
    </row>
    <row r="616" spans="1:13" x14ac:dyDescent="0.3">
      <c r="A616">
        <v>135106</v>
      </c>
      <c r="B616">
        <v>2</v>
      </c>
      <c r="C616">
        <v>22.149708799999999</v>
      </c>
      <c r="D616">
        <v>-100.9760928</v>
      </c>
      <c r="E616" s="7" t="s">
        <v>427</v>
      </c>
      <c r="F616" s="7" t="s">
        <v>435</v>
      </c>
      <c r="G616" s="7" t="s">
        <v>365</v>
      </c>
      <c r="H616" s="7" t="s">
        <v>365</v>
      </c>
      <c r="I616" s="7" t="s">
        <v>348</v>
      </c>
      <c r="J616">
        <v>78000</v>
      </c>
      <c r="K616" s="7" t="s">
        <v>155</v>
      </c>
      <c r="L616" s="7">
        <f>LEN(user_ratings[[#This Row],[geoplaces2.PriceDollar]])</f>
        <v>2</v>
      </c>
      <c r="M616" s="7">
        <f>IF(user_ratings[[#This Row],[geoplaces2.zip]],1,0)</f>
        <v>1</v>
      </c>
    </row>
    <row r="617" spans="1:13" x14ac:dyDescent="0.3">
      <c r="A617">
        <v>135106</v>
      </c>
      <c r="B617">
        <v>0</v>
      </c>
      <c r="C617">
        <v>22.149708799999999</v>
      </c>
      <c r="D617">
        <v>-100.9760928</v>
      </c>
      <c r="E617" s="7" t="s">
        <v>427</v>
      </c>
      <c r="F617" s="7" t="s">
        <v>435</v>
      </c>
      <c r="G617" s="7" t="s">
        <v>365</v>
      </c>
      <c r="H617" s="7" t="s">
        <v>365</v>
      </c>
      <c r="I617" s="7" t="s">
        <v>348</v>
      </c>
      <c r="J617">
        <v>78000</v>
      </c>
      <c r="K617" s="7" t="s">
        <v>155</v>
      </c>
      <c r="L617" s="7">
        <f>LEN(user_ratings[[#This Row],[geoplaces2.PriceDollar]])</f>
        <v>2</v>
      </c>
      <c r="M617" s="7">
        <f>IF(user_ratings[[#This Row],[geoplaces2.zip]],1,0)</f>
        <v>1</v>
      </c>
    </row>
    <row r="618" spans="1:13" x14ac:dyDescent="0.3">
      <c r="A618">
        <v>135106</v>
      </c>
      <c r="B618">
        <v>2</v>
      </c>
      <c r="C618">
        <v>22.149708799999999</v>
      </c>
      <c r="D618">
        <v>-100.9760928</v>
      </c>
      <c r="E618" s="7" t="s">
        <v>427</v>
      </c>
      <c r="F618" s="7" t="s">
        <v>435</v>
      </c>
      <c r="G618" s="7" t="s">
        <v>365</v>
      </c>
      <c r="H618" s="7" t="s">
        <v>365</v>
      </c>
      <c r="I618" s="7" t="s">
        <v>348</v>
      </c>
      <c r="J618">
        <v>78000</v>
      </c>
      <c r="K618" s="7" t="s">
        <v>155</v>
      </c>
      <c r="L618" s="7">
        <f>LEN(user_ratings[[#This Row],[geoplaces2.PriceDollar]])</f>
        <v>2</v>
      </c>
      <c r="M618" s="7">
        <f>IF(user_ratings[[#This Row],[geoplaces2.zip]],1,0)</f>
        <v>1</v>
      </c>
    </row>
    <row r="619" spans="1:13" x14ac:dyDescent="0.3">
      <c r="A619">
        <v>135106</v>
      </c>
      <c r="B619">
        <v>0</v>
      </c>
      <c r="C619">
        <v>22.149708799999999</v>
      </c>
      <c r="D619">
        <v>-100.9760928</v>
      </c>
      <c r="E619" s="7" t="s">
        <v>427</v>
      </c>
      <c r="F619" s="7" t="s">
        <v>435</v>
      </c>
      <c r="G619" s="7" t="s">
        <v>365</v>
      </c>
      <c r="H619" s="7" t="s">
        <v>365</v>
      </c>
      <c r="I619" s="7" t="s">
        <v>348</v>
      </c>
      <c r="J619">
        <v>78000</v>
      </c>
      <c r="K619" s="7" t="s">
        <v>155</v>
      </c>
      <c r="L619" s="7">
        <f>LEN(user_ratings[[#This Row],[geoplaces2.PriceDollar]])</f>
        <v>2</v>
      </c>
      <c r="M619" s="7">
        <f>IF(user_ratings[[#This Row],[geoplaces2.zip]],1,0)</f>
        <v>1</v>
      </c>
    </row>
    <row r="620" spans="1:13" x14ac:dyDescent="0.3">
      <c r="A620">
        <v>135106</v>
      </c>
      <c r="B620">
        <v>0</v>
      </c>
      <c r="C620">
        <v>22.149708799999999</v>
      </c>
      <c r="D620">
        <v>-100.9760928</v>
      </c>
      <c r="E620" s="7" t="s">
        <v>427</v>
      </c>
      <c r="F620" s="7" t="s">
        <v>435</v>
      </c>
      <c r="G620" s="7" t="s">
        <v>365</v>
      </c>
      <c r="H620" s="7" t="s">
        <v>365</v>
      </c>
      <c r="I620" s="7" t="s">
        <v>348</v>
      </c>
      <c r="J620">
        <v>78000</v>
      </c>
      <c r="K620" s="7" t="s">
        <v>155</v>
      </c>
      <c r="L620" s="7">
        <f>LEN(user_ratings[[#This Row],[geoplaces2.PriceDollar]])</f>
        <v>2</v>
      </c>
      <c r="M620" s="7">
        <f>IF(user_ratings[[#This Row],[geoplaces2.zip]],1,0)</f>
        <v>1</v>
      </c>
    </row>
    <row r="621" spans="1:13" x14ac:dyDescent="0.3">
      <c r="A621">
        <v>135106</v>
      </c>
      <c r="B621">
        <v>2</v>
      </c>
      <c r="C621">
        <v>22.149708799999999</v>
      </c>
      <c r="D621">
        <v>-100.9760928</v>
      </c>
      <c r="E621" s="7" t="s">
        <v>427</v>
      </c>
      <c r="F621" s="7" t="s">
        <v>435</v>
      </c>
      <c r="G621" s="7" t="s">
        <v>365</v>
      </c>
      <c r="H621" s="7" t="s">
        <v>365</v>
      </c>
      <c r="I621" s="7" t="s">
        <v>348</v>
      </c>
      <c r="J621">
        <v>78000</v>
      </c>
      <c r="K621" s="7" t="s">
        <v>155</v>
      </c>
      <c r="L621" s="7">
        <f>LEN(user_ratings[[#This Row],[geoplaces2.PriceDollar]])</f>
        <v>2</v>
      </c>
      <c r="M621" s="7">
        <f>IF(user_ratings[[#This Row],[geoplaces2.zip]],1,0)</f>
        <v>1</v>
      </c>
    </row>
    <row r="622" spans="1:13" x14ac:dyDescent="0.3">
      <c r="A622">
        <v>135106</v>
      </c>
      <c r="B622">
        <v>1</v>
      </c>
      <c r="C622">
        <v>22.149708799999999</v>
      </c>
      <c r="D622">
        <v>-100.9760928</v>
      </c>
      <c r="E622" s="7" t="s">
        <v>427</v>
      </c>
      <c r="F622" s="7" t="s">
        <v>435</v>
      </c>
      <c r="G622" s="7" t="s">
        <v>365</v>
      </c>
      <c r="H622" s="7" t="s">
        <v>365</v>
      </c>
      <c r="I622" s="7" t="s">
        <v>348</v>
      </c>
      <c r="J622">
        <v>78000</v>
      </c>
      <c r="K622" s="7" t="s">
        <v>155</v>
      </c>
      <c r="L622" s="7">
        <f>LEN(user_ratings[[#This Row],[geoplaces2.PriceDollar]])</f>
        <v>2</v>
      </c>
      <c r="M622" s="7">
        <f>IF(user_ratings[[#This Row],[geoplaces2.zip]],1,0)</f>
        <v>1</v>
      </c>
    </row>
    <row r="623" spans="1:13" x14ac:dyDescent="0.3">
      <c r="A623">
        <v>135063</v>
      </c>
      <c r="B623">
        <v>2</v>
      </c>
      <c r="C623">
        <v>22.156724000000001</v>
      </c>
      <c r="D623">
        <v>-100.975556</v>
      </c>
      <c r="E623" s="7" t="s">
        <v>226</v>
      </c>
      <c r="F623" s="7" t="s">
        <v>436</v>
      </c>
      <c r="G623" s="7" t="s">
        <v>365</v>
      </c>
      <c r="H623" s="7" t="s">
        <v>365</v>
      </c>
      <c r="I623" s="7" t="s">
        <v>348</v>
      </c>
      <c r="J623">
        <v>78000</v>
      </c>
      <c r="K623" s="7" t="s">
        <v>155</v>
      </c>
      <c r="L623" s="7">
        <f>LEN(user_ratings[[#This Row],[geoplaces2.PriceDollar]])</f>
        <v>2</v>
      </c>
      <c r="M623" s="7">
        <f>IF(user_ratings[[#This Row],[geoplaces2.zip]],1,0)</f>
        <v>1</v>
      </c>
    </row>
    <row r="624" spans="1:13" x14ac:dyDescent="0.3">
      <c r="A624">
        <v>135063</v>
      </c>
      <c r="B624">
        <v>1</v>
      </c>
      <c r="C624">
        <v>22.156724000000001</v>
      </c>
      <c r="D624">
        <v>-100.975556</v>
      </c>
      <c r="E624" s="7" t="s">
        <v>226</v>
      </c>
      <c r="F624" s="7" t="s">
        <v>436</v>
      </c>
      <c r="G624" s="7" t="s">
        <v>365</v>
      </c>
      <c r="H624" s="7" t="s">
        <v>365</v>
      </c>
      <c r="I624" s="7" t="s">
        <v>348</v>
      </c>
      <c r="J624">
        <v>78000</v>
      </c>
      <c r="K624" s="7" t="s">
        <v>155</v>
      </c>
      <c r="L624" s="7">
        <f>LEN(user_ratings[[#This Row],[geoplaces2.PriceDollar]])</f>
        <v>2</v>
      </c>
      <c r="M624" s="7">
        <f>IF(user_ratings[[#This Row],[geoplaces2.zip]],1,0)</f>
        <v>1</v>
      </c>
    </row>
    <row r="625" spans="1:13" x14ac:dyDescent="0.3">
      <c r="A625">
        <v>135063</v>
      </c>
      <c r="B625">
        <v>2</v>
      </c>
      <c r="C625">
        <v>22.156724000000001</v>
      </c>
      <c r="D625">
        <v>-100.975556</v>
      </c>
      <c r="E625" s="7" t="s">
        <v>226</v>
      </c>
      <c r="F625" s="7" t="s">
        <v>436</v>
      </c>
      <c r="G625" s="7" t="s">
        <v>365</v>
      </c>
      <c r="H625" s="7" t="s">
        <v>365</v>
      </c>
      <c r="I625" s="7" t="s">
        <v>348</v>
      </c>
      <c r="J625">
        <v>78000</v>
      </c>
      <c r="K625" s="7" t="s">
        <v>155</v>
      </c>
      <c r="L625" s="7">
        <f>LEN(user_ratings[[#This Row],[geoplaces2.PriceDollar]])</f>
        <v>2</v>
      </c>
      <c r="M625" s="7">
        <f>IF(user_ratings[[#This Row],[geoplaces2.zip]],1,0)</f>
        <v>1</v>
      </c>
    </row>
    <row r="626" spans="1:13" x14ac:dyDescent="0.3">
      <c r="A626">
        <v>135063</v>
      </c>
      <c r="B626">
        <v>2</v>
      </c>
      <c r="C626">
        <v>22.156724000000001</v>
      </c>
      <c r="D626">
        <v>-100.975556</v>
      </c>
      <c r="E626" s="7" t="s">
        <v>226</v>
      </c>
      <c r="F626" s="7" t="s">
        <v>436</v>
      </c>
      <c r="G626" s="7" t="s">
        <v>365</v>
      </c>
      <c r="H626" s="7" t="s">
        <v>365</v>
      </c>
      <c r="I626" s="7" t="s">
        <v>348</v>
      </c>
      <c r="J626">
        <v>78000</v>
      </c>
      <c r="K626" s="7" t="s">
        <v>155</v>
      </c>
      <c r="L626" s="7">
        <f>LEN(user_ratings[[#This Row],[geoplaces2.PriceDollar]])</f>
        <v>2</v>
      </c>
      <c r="M626" s="7">
        <f>IF(user_ratings[[#This Row],[geoplaces2.zip]],1,0)</f>
        <v>1</v>
      </c>
    </row>
    <row r="627" spans="1:13" x14ac:dyDescent="0.3">
      <c r="A627">
        <v>135063</v>
      </c>
      <c r="B627">
        <v>0</v>
      </c>
      <c r="C627">
        <v>22.156724000000001</v>
      </c>
      <c r="D627">
        <v>-100.975556</v>
      </c>
      <c r="E627" s="7" t="s">
        <v>226</v>
      </c>
      <c r="F627" s="7" t="s">
        <v>436</v>
      </c>
      <c r="G627" s="7" t="s">
        <v>365</v>
      </c>
      <c r="H627" s="7" t="s">
        <v>365</v>
      </c>
      <c r="I627" s="7" t="s">
        <v>348</v>
      </c>
      <c r="J627">
        <v>78000</v>
      </c>
      <c r="K627" s="7" t="s">
        <v>155</v>
      </c>
      <c r="L627" s="7">
        <f>LEN(user_ratings[[#This Row],[geoplaces2.PriceDollar]])</f>
        <v>2</v>
      </c>
      <c r="M627" s="7">
        <f>IF(user_ratings[[#This Row],[geoplaces2.zip]],1,0)</f>
        <v>1</v>
      </c>
    </row>
    <row r="628" spans="1:13" x14ac:dyDescent="0.3">
      <c r="A628">
        <v>135063</v>
      </c>
      <c r="B628">
        <v>0</v>
      </c>
      <c r="C628">
        <v>22.156724000000001</v>
      </c>
      <c r="D628">
        <v>-100.975556</v>
      </c>
      <c r="E628" s="7" t="s">
        <v>226</v>
      </c>
      <c r="F628" s="7" t="s">
        <v>436</v>
      </c>
      <c r="G628" s="7" t="s">
        <v>365</v>
      </c>
      <c r="H628" s="7" t="s">
        <v>365</v>
      </c>
      <c r="I628" s="7" t="s">
        <v>348</v>
      </c>
      <c r="J628">
        <v>78000</v>
      </c>
      <c r="K628" s="7" t="s">
        <v>155</v>
      </c>
      <c r="L628" s="7">
        <f>LEN(user_ratings[[#This Row],[geoplaces2.PriceDollar]])</f>
        <v>2</v>
      </c>
      <c r="M628" s="7">
        <f>IF(user_ratings[[#This Row],[geoplaces2.zip]],1,0)</f>
        <v>1</v>
      </c>
    </row>
    <row r="629" spans="1:13" x14ac:dyDescent="0.3">
      <c r="A629">
        <v>135063</v>
      </c>
      <c r="B629">
        <v>2</v>
      </c>
      <c r="C629">
        <v>22.156724000000001</v>
      </c>
      <c r="D629">
        <v>-100.975556</v>
      </c>
      <c r="E629" s="7" t="s">
        <v>226</v>
      </c>
      <c r="F629" s="7" t="s">
        <v>436</v>
      </c>
      <c r="G629" s="7" t="s">
        <v>365</v>
      </c>
      <c r="H629" s="7" t="s">
        <v>365</v>
      </c>
      <c r="I629" s="7" t="s">
        <v>348</v>
      </c>
      <c r="J629">
        <v>78000</v>
      </c>
      <c r="K629" s="7" t="s">
        <v>155</v>
      </c>
      <c r="L629" s="7">
        <f>LEN(user_ratings[[#This Row],[geoplaces2.PriceDollar]])</f>
        <v>2</v>
      </c>
      <c r="M629" s="7">
        <f>IF(user_ratings[[#This Row],[geoplaces2.zip]],1,0)</f>
        <v>1</v>
      </c>
    </row>
    <row r="630" spans="1:13" x14ac:dyDescent="0.3">
      <c r="A630">
        <v>135063</v>
      </c>
      <c r="B630">
        <v>1</v>
      </c>
      <c r="C630">
        <v>22.156724000000001</v>
      </c>
      <c r="D630">
        <v>-100.975556</v>
      </c>
      <c r="E630" s="7" t="s">
        <v>226</v>
      </c>
      <c r="F630" s="7" t="s">
        <v>436</v>
      </c>
      <c r="G630" s="7" t="s">
        <v>365</v>
      </c>
      <c r="H630" s="7" t="s">
        <v>365</v>
      </c>
      <c r="I630" s="7" t="s">
        <v>348</v>
      </c>
      <c r="J630">
        <v>78000</v>
      </c>
      <c r="K630" s="7" t="s">
        <v>155</v>
      </c>
      <c r="L630" s="7">
        <f>LEN(user_ratings[[#This Row],[geoplaces2.PriceDollar]])</f>
        <v>2</v>
      </c>
      <c r="M630" s="7">
        <f>IF(user_ratings[[#This Row],[geoplaces2.zip]],1,0)</f>
        <v>1</v>
      </c>
    </row>
    <row r="631" spans="1:13" x14ac:dyDescent="0.3">
      <c r="A631">
        <v>135039</v>
      </c>
      <c r="B631">
        <v>0</v>
      </c>
      <c r="C631">
        <v>22.145893000000001</v>
      </c>
      <c r="D631">
        <v>-100.97487</v>
      </c>
      <c r="E631" s="7" t="s">
        <v>437</v>
      </c>
      <c r="F631" s="7" t="s">
        <v>438</v>
      </c>
      <c r="G631" s="7" t="s">
        <v>365</v>
      </c>
      <c r="H631" s="7" t="s">
        <v>365</v>
      </c>
      <c r="I631" s="7" t="s">
        <v>348</v>
      </c>
      <c r="J631">
        <v>79300</v>
      </c>
      <c r="K631" s="7" t="s">
        <v>160</v>
      </c>
      <c r="L631" s="7">
        <f>LEN(user_ratings[[#This Row],[geoplaces2.PriceDollar]])</f>
        <v>1</v>
      </c>
      <c r="M631" s="7">
        <f>IF(user_ratings[[#This Row],[geoplaces2.zip]],1,0)</f>
        <v>1</v>
      </c>
    </row>
    <row r="632" spans="1:13" x14ac:dyDescent="0.3">
      <c r="A632">
        <v>135039</v>
      </c>
      <c r="B632">
        <v>1</v>
      </c>
      <c r="C632">
        <v>22.145893000000001</v>
      </c>
      <c r="D632">
        <v>-100.97487</v>
      </c>
      <c r="E632" s="7" t="s">
        <v>437</v>
      </c>
      <c r="F632" s="7" t="s">
        <v>438</v>
      </c>
      <c r="G632" s="7" t="s">
        <v>365</v>
      </c>
      <c r="H632" s="7" t="s">
        <v>365</v>
      </c>
      <c r="I632" s="7" t="s">
        <v>348</v>
      </c>
      <c r="J632">
        <v>79300</v>
      </c>
      <c r="K632" s="7" t="s">
        <v>160</v>
      </c>
      <c r="L632" s="7">
        <f>LEN(user_ratings[[#This Row],[geoplaces2.PriceDollar]])</f>
        <v>1</v>
      </c>
      <c r="M632" s="7">
        <f>IF(user_ratings[[#This Row],[geoplaces2.zip]],1,0)</f>
        <v>1</v>
      </c>
    </row>
    <row r="633" spans="1:13" x14ac:dyDescent="0.3">
      <c r="A633">
        <v>135039</v>
      </c>
      <c r="B633">
        <v>2</v>
      </c>
      <c r="C633">
        <v>22.145893000000001</v>
      </c>
      <c r="D633">
        <v>-100.97487</v>
      </c>
      <c r="E633" s="7" t="s">
        <v>437</v>
      </c>
      <c r="F633" s="7" t="s">
        <v>438</v>
      </c>
      <c r="G633" s="7" t="s">
        <v>365</v>
      </c>
      <c r="H633" s="7" t="s">
        <v>365</v>
      </c>
      <c r="I633" s="7" t="s">
        <v>348</v>
      </c>
      <c r="J633">
        <v>79300</v>
      </c>
      <c r="K633" s="7" t="s">
        <v>160</v>
      </c>
      <c r="L633" s="7">
        <f>LEN(user_ratings[[#This Row],[geoplaces2.PriceDollar]])</f>
        <v>1</v>
      </c>
      <c r="M633" s="7">
        <f>IF(user_ratings[[#This Row],[geoplaces2.zip]],1,0)</f>
        <v>1</v>
      </c>
    </row>
    <row r="634" spans="1:13" x14ac:dyDescent="0.3">
      <c r="A634">
        <v>135039</v>
      </c>
      <c r="B634">
        <v>0</v>
      </c>
      <c r="C634">
        <v>22.145893000000001</v>
      </c>
      <c r="D634">
        <v>-100.97487</v>
      </c>
      <c r="E634" s="7" t="s">
        <v>437</v>
      </c>
      <c r="F634" s="7" t="s">
        <v>438</v>
      </c>
      <c r="G634" s="7" t="s">
        <v>365</v>
      </c>
      <c r="H634" s="7" t="s">
        <v>365</v>
      </c>
      <c r="I634" s="7" t="s">
        <v>348</v>
      </c>
      <c r="J634">
        <v>79300</v>
      </c>
      <c r="K634" s="7" t="s">
        <v>160</v>
      </c>
      <c r="L634" s="7">
        <f>LEN(user_ratings[[#This Row],[geoplaces2.PriceDollar]])</f>
        <v>1</v>
      </c>
      <c r="M634" s="7">
        <f>IF(user_ratings[[#This Row],[geoplaces2.zip]],1,0)</f>
        <v>1</v>
      </c>
    </row>
    <row r="635" spans="1:13" x14ac:dyDescent="0.3">
      <c r="A635">
        <v>135039</v>
      </c>
      <c r="B635">
        <v>2</v>
      </c>
      <c r="C635">
        <v>22.145893000000001</v>
      </c>
      <c r="D635">
        <v>-100.97487</v>
      </c>
      <c r="E635" s="7" t="s">
        <v>437</v>
      </c>
      <c r="F635" s="7" t="s">
        <v>438</v>
      </c>
      <c r="G635" s="7" t="s">
        <v>365</v>
      </c>
      <c r="H635" s="7" t="s">
        <v>365</v>
      </c>
      <c r="I635" s="7" t="s">
        <v>348</v>
      </c>
      <c r="J635">
        <v>79300</v>
      </c>
      <c r="K635" s="7" t="s">
        <v>160</v>
      </c>
      <c r="L635" s="7">
        <f>LEN(user_ratings[[#This Row],[geoplaces2.PriceDollar]])</f>
        <v>1</v>
      </c>
      <c r="M635" s="7">
        <f>IF(user_ratings[[#This Row],[geoplaces2.zip]],1,0)</f>
        <v>1</v>
      </c>
    </row>
    <row r="636" spans="1:13" x14ac:dyDescent="0.3">
      <c r="A636">
        <v>135039</v>
      </c>
      <c r="B636">
        <v>2</v>
      </c>
      <c r="C636">
        <v>22.145893000000001</v>
      </c>
      <c r="D636">
        <v>-100.97487</v>
      </c>
      <c r="E636" s="7" t="s">
        <v>437</v>
      </c>
      <c r="F636" s="7" t="s">
        <v>438</v>
      </c>
      <c r="G636" s="7" t="s">
        <v>365</v>
      </c>
      <c r="H636" s="7" t="s">
        <v>365</v>
      </c>
      <c r="I636" s="7" t="s">
        <v>348</v>
      </c>
      <c r="J636">
        <v>79300</v>
      </c>
      <c r="K636" s="7" t="s">
        <v>160</v>
      </c>
      <c r="L636" s="7">
        <f>LEN(user_ratings[[#This Row],[geoplaces2.PriceDollar]])</f>
        <v>1</v>
      </c>
      <c r="M636" s="7">
        <f>IF(user_ratings[[#This Row],[geoplaces2.zip]],1,0)</f>
        <v>1</v>
      </c>
    </row>
    <row r="637" spans="1:13" x14ac:dyDescent="0.3">
      <c r="A637">
        <v>135039</v>
      </c>
      <c r="B637">
        <v>2</v>
      </c>
      <c r="C637">
        <v>22.145893000000001</v>
      </c>
      <c r="D637">
        <v>-100.97487</v>
      </c>
      <c r="E637" s="7" t="s">
        <v>437</v>
      </c>
      <c r="F637" s="7" t="s">
        <v>438</v>
      </c>
      <c r="G637" s="7" t="s">
        <v>365</v>
      </c>
      <c r="H637" s="7" t="s">
        <v>365</v>
      </c>
      <c r="I637" s="7" t="s">
        <v>348</v>
      </c>
      <c r="J637">
        <v>79300</v>
      </c>
      <c r="K637" s="7" t="s">
        <v>160</v>
      </c>
      <c r="L637" s="7">
        <f>LEN(user_ratings[[#This Row],[geoplaces2.PriceDollar]])</f>
        <v>1</v>
      </c>
      <c r="M637" s="7">
        <f>IF(user_ratings[[#This Row],[geoplaces2.zip]],1,0)</f>
        <v>1</v>
      </c>
    </row>
    <row r="638" spans="1:13" x14ac:dyDescent="0.3">
      <c r="A638">
        <v>135039</v>
      </c>
      <c r="B638">
        <v>0</v>
      </c>
      <c r="C638">
        <v>22.145893000000001</v>
      </c>
      <c r="D638">
        <v>-100.97487</v>
      </c>
      <c r="E638" s="7" t="s">
        <v>437</v>
      </c>
      <c r="F638" s="7" t="s">
        <v>438</v>
      </c>
      <c r="G638" s="7" t="s">
        <v>365</v>
      </c>
      <c r="H638" s="7" t="s">
        <v>365</v>
      </c>
      <c r="I638" s="7" t="s">
        <v>348</v>
      </c>
      <c r="J638">
        <v>79300</v>
      </c>
      <c r="K638" s="7" t="s">
        <v>160</v>
      </c>
      <c r="L638" s="7">
        <f>LEN(user_ratings[[#This Row],[geoplaces2.PriceDollar]])</f>
        <v>1</v>
      </c>
      <c r="M638" s="7">
        <f>IF(user_ratings[[#This Row],[geoplaces2.zip]],1,0)</f>
        <v>1</v>
      </c>
    </row>
    <row r="639" spans="1:13" x14ac:dyDescent="0.3">
      <c r="A639">
        <v>135039</v>
      </c>
      <c r="B639">
        <v>2</v>
      </c>
      <c r="C639">
        <v>22.145893000000001</v>
      </c>
      <c r="D639">
        <v>-100.97487</v>
      </c>
      <c r="E639" s="7" t="s">
        <v>437</v>
      </c>
      <c r="F639" s="7" t="s">
        <v>438</v>
      </c>
      <c r="G639" s="7" t="s">
        <v>365</v>
      </c>
      <c r="H639" s="7" t="s">
        <v>365</v>
      </c>
      <c r="I639" s="7" t="s">
        <v>348</v>
      </c>
      <c r="J639">
        <v>79300</v>
      </c>
      <c r="K639" s="7" t="s">
        <v>160</v>
      </c>
      <c r="L639" s="7">
        <f>LEN(user_ratings[[#This Row],[geoplaces2.PriceDollar]])</f>
        <v>1</v>
      </c>
      <c r="M639" s="7">
        <f>IF(user_ratings[[#This Row],[geoplaces2.zip]],1,0)</f>
        <v>1</v>
      </c>
    </row>
    <row r="640" spans="1:13" x14ac:dyDescent="0.3">
      <c r="A640">
        <v>135039</v>
      </c>
      <c r="B640">
        <v>2</v>
      </c>
      <c r="C640">
        <v>22.145893000000001</v>
      </c>
      <c r="D640">
        <v>-100.97487</v>
      </c>
      <c r="E640" s="7" t="s">
        <v>437</v>
      </c>
      <c r="F640" s="7" t="s">
        <v>438</v>
      </c>
      <c r="G640" s="7" t="s">
        <v>365</v>
      </c>
      <c r="H640" s="7" t="s">
        <v>365</v>
      </c>
      <c r="I640" s="7" t="s">
        <v>348</v>
      </c>
      <c r="J640">
        <v>79300</v>
      </c>
      <c r="K640" s="7" t="s">
        <v>160</v>
      </c>
      <c r="L640" s="7">
        <f>LEN(user_ratings[[#This Row],[geoplaces2.PriceDollar]])</f>
        <v>1</v>
      </c>
      <c r="M640" s="7">
        <f>IF(user_ratings[[#This Row],[geoplaces2.zip]],1,0)</f>
        <v>1</v>
      </c>
    </row>
    <row r="641" spans="1:13" x14ac:dyDescent="0.3">
      <c r="A641">
        <v>135039</v>
      </c>
      <c r="B641">
        <v>1</v>
      </c>
      <c r="C641">
        <v>22.145893000000001</v>
      </c>
      <c r="D641">
        <v>-100.97487</v>
      </c>
      <c r="E641" s="7" t="s">
        <v>437</v>
      </c>
      <c r="F641" s="7" t="s">
        <v>438</v>
      </c>
      <c r="G641" s="7" t="s">
        <v>365</v>
      </c>
      <c r="H641" s="7" t="s">
        <v>365</v>
      </c>
      <c r="I641" s="7" t="s">
        <v>348</v>
      </c>
      <c r="J641">
        <v>79300</v>
      </c>
      <c r="K641" s="7" t="s">
        <v>160</v>
      </c>
      <c r="L641" s="7">
        <f>LEN(user_ratings[[#This Row],[geoplaces2.PriceDollar]])</f>
        <v>1</v>
      </c>
      <c r="M641" s="7">
        <f>IF(user_ratings[[#This Row],[geoplaces2.zip]],1,0)</f>
        <v>1</v>
      </c>
    </row>
    <row r="642" spans="1:13" x14ac:dyDescent="0.3">
      <c r="A642">
        <v>135039</v>
      </c>
      <c r="B642">
        <v>1</v>
      </c>
      <c r="C642">
        <v>22.145893000000001</v>
      </c>
      <c r="D642">
        <v>-100.97487</v>
      </c>
      <c r="E642" s="7" t="s">
        <v>437</v>
      </c>
      <c r="F642" s="7" t="s">
        <v>438</v>
      </c>
      <c r="G642" s="7" t="s">
        <v>365</v>
      </c>
      <c r="H642" s="7" t="s">
        <v>365</v>
      </c>
      <c r="I642" s="7" t="s">
        <v>348</v>
      </c>
      <c r="J642">
        <v>79300</v>
      </c>
      <c r="K642" s="7" t="s">
        <v>160</v>
      </c>
      <c r="L642" s="7">
        <f>LEN(user_ratings[[#This Row],[geoplaces2.PriceDollar]])</f>
        <v>1</v>
      </c>
      <c r="M642" s="7">
        <f>IF(user_ratings[[#This Row],[geoplaces2.zip]],1,0)</f>
        <v>1</v>
      </c>
    </row>
    <row r="643" spans="1:13" x14ac:dyDescent="0.3">
      <c r="A643">
        <v>132856</v>
      </c>
      <c r="B643">
        <v>0</v>
      </c>
      <c r="C643">
        <v>22.1513782</v>
      </c>
      <c r="D643">
        <v>-100.9746337</v>
      </c>
      <c r="E643" s="7" t="s">
        <v>255</v>
      </c>
      <c r="F643" s="7" t="s">
        <v>439</v>
      </c>
      <c r="G643" s="7" t="s">
        <v>365</v>
      </c>
      <c r="H643" s="7" t="s">
        <v>365</v>
      </c>
      <c r="I643" s="7" t="s">
        <v>348</v>
      </c>
      <c r="K643" s="7" t="s">
        <v>160</v>
      </c>
      <c r="L643" s="7">
        <f>LEN(user_ratings[[#This Row],[geoplaces2.PriceDollar]])</f>
        <v>1</v>
      </c>
      <c r="M643" s="7">
        <f>IF(user_ratings[[#This Row],[geoplaces2.zip]],1,0)</f>
        <v>0</v>
      </c>
    </row>
    <row r="644" spans="1:13" x14ac:dyDescent="0.3">
      <c r="A644">
        <v>132856</v>
      </c>
      <c r="B644">
        <v>2</v>
      </c>
      <c r="C644">
        <v>22.1513782</v>
      </c>
      <c r="D644">
        <v>-100.9746337</v>
      </c>
      <c r="E644" s="7" t="s">
        <v>255</v>
      </c>
      <c r="F644" s="7" t="s">
        <v>439</v>
      </c>
      <c r="G644" s="7" t="s">
        <v>365</v>
      </c>
      <c r="H644" s="7" t="s">
        <v>365</v>
      </c>
      <c r="I644" s="7" t="s">
        <v>348</v>
      </c>
      <c r="K644" s="7" t="s">
        <v>160</v>
      </c>
      <c r="L644" s="7">
        <f>LEN(user_ratings[[#This Row],[geoplaces2.PriceDollar]])</f>
        <v>1</v>
      </c>
      <c r="M644" s="7">
        <f>IF(user_ratings[[#This Row],[geoplaces2.zip]],1,0)</f>
        <v>0</v>
      </c>
    </row>
    <row r="645" spans="1:13" x14ac:dyDescent="0.3">
      <c r="A645">
        <v>132856</v>
      </c>
      <c r="B645">
        <v>0</v>
      </c>
      <c r="C645">
        <v>22.1513782</v>
      </c>
      <c r="D645">
        <v>-100.9746337</v>
      </c>
      <c r="E645" s="7" t="s">
        <v>255</v>
      </c>
      <c r="F645" s="7" t="s">
        <v>439</v>
      </c>
      <c r="G645" s="7" t="s">
        <v>365</v>
      </c>
      <c r="H645" s="7" t="s">
        <v>365</v>
      </c>
      <c r="I645" s="7" t="s">
        <v>348</v>
      </c>
      <c r="K645" s="7" t="s">
        <v>160</v>
      </c>
      <c r="L645" s="7">
        <f>LEN(user_ratings[[#This Row],[geoplaces2.PriceDollar]])</f>
        <v>1</v>
      </c>
      <c r="M645" s="7">
        <f>IF(user_ratings[[#This Row],[geoplaces2.zip]],1,0)</f>
        <v>0</v>
      </c>
    </row>
    <row r="646" spans="1:13" x14ac:dyDescent="0.3">
      <c r="A646">
        <v>132856</v>
      </c>
      <c r="B646">
        <v>0</v>
      </c>
      <c r="C646">
        <v>22.1513782</v>
      </c>
      <c r="D646">
        <v>-100.9746337</v>
      </c>
      <c r="E646" s="7" t="s">
        <v>255</v>
      </c>
      <c r="F646" s="7" t="s">
        <v>439</v>
      </c>
      <c r="G646" s="7" t="s">
        <v>365</v>
      </c>
      <c r="H646" s="7" t="s">
        <v>365</v>
      </c>
      <c r="I646" s="7" t="s">
        <v>348</v>
      </c>
      <c r="K646" s="7" t="s">
        <v>160</v>
      </c>
      <c r="L646" s="7">
        <f>LEN(user_ratings[[#This Row],[geoplaces2.PriceDollar]])</f>
        <v>1</v>
      </c>
      <c r="M646" s="7">
        <f>IF(user_ratings[[#This Row],[geoplaces2.zip]],1,0)</f>
        <v>0</v>
      </c>
    </row>
    <row r="647" spans="1:13" x14ac:dyDescent="0.3">
      <c r="A647">
        <v>132856</v>
      </c>
      <c r="B647">
        <v>0</v>
      </c>
      <c r="C647">
        <v>22.1513782</v>
      </c>
      <c r="D647">
        <v>-100.9746337</v>
      </c>
      <c r="E647" s="7" t="s">
        <v>255</v>
      </c>
      <c r="F647" s="7" t="s">
        <v>439</v>
      </c>
      <c r="G647" s="7" t="s">
        <v>365</v>
      </c>
      <c r="H647" s="7" t="s">
        <v>365</v>
      </c>
      <c r="I647" s="7" t="s">
        <v>348</v>
      </c>
      <c r="K647" s="7" t="s">
        <v>160</v>
      </c>
      <c r="L647" s="7">
        <f>LEN(user_ratings[[#This Row],[geoplaces2.PriceDollar]])</f>
        <v>1</v>
      </c>
      <c r="M647" s="7">
        <f>IF(user_ratings[[#This Row],[geoplaces2.zip]],1,0)</f>
        <v>0</v>
      </c>
    </row>
    <row r="648" spans="1:13" x14ac:dyDescent="0.3">
      <c r="A648">
        <v>132856</v>
      </c>
      <c r="B648">
        <v>1</v>
      </c>
      <c r="C648">
        <v>22.1513782</v>
      </c>
      <c r="D648">
        <v>-100.9746337</v>
      </c>
      <c r="E648" s="7" t="s">
        <v>255</v>
      </c>
      <c r="F648" s="7" t="s">
        <v>439</v>
      </c>
      <c r="G648" s="7" t="s">
        <v>365</v>
      </c>
      <c r="H648" s="7" t="s">
        <v>365</v>
      </c>
      <c r="I648" s="7" t="s">
        <v>348</v>
      </c>
      <c r="K648" s="7" t="s">
        <v>160</v>
      </c>
      <c r="L648" s="7">
        <f>LEN(user_ratings[[#This Row],[geoplaces2.PriceDollar]])</f>
        <v>1</v>
      </c>
      <c r="M648" s="7">
        <f>IF(user_ratings[[#This Row],[geoplaces2.zip]],1,0)</f>
        <v>0</v>
      </c>
    </row>
    <row r="649" spans="1:13" x14ac:dyDescent="0.3">
      <c r="A649">
        <v>132856</v>
      </c>
      <c r="B649">
        <v>2</v>
      </c>
      <c r="C649">
        <v>22.1513782</v>
      </c>
      <c r="D649">
        <v>-100.9746337</v>
      </c>
      <c r="E649" s="7" t="s">
        <v>255</v>
      </c>
      <c r="F649" s="7" t="s">
        <v>439</v>
      </c>
      <c r="G649" s="7" t="s">
        <v>365</v>
      </c>
      <c r="H649" s="7" t="s">
        <v>365</v>
      </c>
      <c r="I649" s="7" t="s">
        <v>348</v>
      </c>
      <c r="K649" s="7" t="s">
        <v>160</v>
      </c>
      <c r="L649" s="7">
        <f>LEN(user_ratings[[#This Row],[geoplaces2.PriceDollar]])</f>
        <v>1</v>
      </c>
      <c r="M649" s="7">
        <f>IF(user_ratings[[#This Row],[geoplaces2.zip]],1,0)</f>
        <v>0</v>
      </c>
    </row>
    <row r="650" spans="1:13" x14ac:dyDescent="0.3">
      <c r="A650">
        <v>132856</v>
      </c>
      <c r="B650">
        <v>1</v>
      </c>
      <c r="C650">
        <v>22.1513782</v>
      </c>
      <c r="D650">
        <v>-100.9746337</v>
      </c>
      <c r="E650" s="7" t="s">
        <v>255</v>
      </c>
      <c r="F650" s="7" t="s">
        <v>439</v>
      </c>
      <c r="G650" s="7" t="s">
        <v>365</v>
      </c>
      <c r="H650" s="7" t="s">
        <v>365</v>
      </c>
      <c r="I650" s="7" t="s">
        <v>348</v>
      </c>
      <c r="K650" s="7" t="s">
        <v>160</v>
      </c>
      <c r="L650" s="7">
        <f>LEN(user_ratings[[#This Row],[geoplaces2.PriceDollar]])</f>
        <v>1</v>
      </c>
      <c r="M650" s="7">
        <f>IF(user_ratings[[#This Row],[geoplaces2.zip]],1,0)</f>
        <v>0</v>
      </c>
    </row>
    <row r="651" spans="1:13" x14ac:dyDescent="0.3">
      <c r="A651">
        <v>132856</v>
      </c>
      <c r="B651">
        <v>2</v>
      </c>
      <c r="C651">
        <v>22.1513782</v>
      </c>
      <c r="D651">
        <v>-100.9746337</v>
      </c>
      <c r="E651" s="7" t="s">
        <v>255</v>
      </c>
      <c r="F651" s="7" t="s">
        <v>439</v>
      </c>
      <c r="G651" s="7" t="s">
        <v>365</v>
      </c>
      <c r="H651" s="7" t="s">
        <v>365</v>
      </c>
      <c r="I651" s="7" t="s">
        <v>348</v>
      </c>
      <c r="K651" s="7" t="s">
        <v>160</v>
      </c>
      <c r="L651" s="7">
        <f>LEN(user_ratings[[#This Row],[geoplaces2.PriceDollar]])</f>
        <v>1</v>
      </c>
      <c r="M651" s="7">
        <f>IF(user_ratings[[#This Row],[geoplaces2.zip]],1,0)</f>
        <v>0</v>
      </c>
    </row>
    <row r="652" spans="1:13" x14ac:dyDescent="0.3">
      <c r="A652">
        <v>132856</v>
      </c>
      <c r="B652">
        <v>1</v>
      </c>
      <c r="C652">
        <v>22.1513782</v>
      </c>
      <c r="D652">
        <v>-100.9746337</v>
      </c>
      <c r="E652" s="7" t="s">
        <v>255</v>
      </c>
      <c r="F652" s="7" t="s">
        <v>439</v>
      </c>
      <c r="G652" s="7" t="s">
        <v>365</v>
      </c>
      <c r="H652" s="7" t="s">
        <v>365</v>
      </c>
      <c r="I652" s="7" t="s">
        <v>348</v>
      </c>
      <c r="K652" s="7" t="s">
        <v>160</v>
      </c>
      <c r="L652" s="7">
        <f>LEN(user_ratings[[#This Row],[geoplaces2.PriceDollar]])</f>
        <v>1</v>
      </c>
      <c r="M652" s="7">
        <f>IF(user_ratings[[#This Row],[geoplaces2.zip]],1,0)</f>
        <v>0</v>
      </c>
    </row>
    <row r="653" spans="1:13" x14ac:dyDescent="0.3">
      <c r="A653">
        <v>132856</v>
      </c>
      <c r="B653">
        <v>1</v>
      </c>
      <c r="C653">
        <v>22.1513782</v>
      </c>
      <c r="D653">
        <v>-100.9746337</v>
      </c>
      <c r="E653" s="7" t="s">
        <v>255</v>
      </c>
      <c r="F653" s="7" t="s">
        <v>439</v>
      </c>
      <c r="G653" s="7" t="s">
        <v>365</v>
      </c>
      <c r="H653" s="7" t="s">
        <v>365</v>
      </c>
      <c r="I653" s="7" t="s">
        <v>348</v>
      </c>
      <c r="K653" s="7" t="s">
        <v>160</v>
      </c>
      <c r="L653" s="7">
        <f>LEN(user_ratings[[#This Row],[geoplaces2.PriceDollar]])</f>
        <v>1</v>
      </c>
      <c r="M653" s="7">
        <f>IF(user_ratings[[#This Row],[geoplaces2.zip]],1,0)</f>
        <v>0</v>
      </c>
    </row>
    <row r="654" spans="1:13" x14ac:dyDescent="0.3">
      <c r="A654">
        <v>132856</v>
      </c>
      <c r="B654">
        <v>0</v>
      </c>
      <c r="C654">
        <v>22.1513782</v>
      </c>
      <c r="D654">
        <v>-100.9746337</v>
      </c>
      <c r="E654" s="7" t="s">
        <v>255</v>
      </c>
      <c r="F654" s="7" t="s">
        <v>439</v>
      </c>
      <c r="G654" s="7" t="s">
        <v>365</v>
      </c>
      <c r="H654" s="7" t="s">
        <v>365</v>
      </c>
      <c r="I654" s="7" t="s">
        <v>348</v>
      </c>
      <c r="K654" s="7" t="s">
        <v>160</v>
      </c>
      <c r="L654" s="7">
        <f>LEN(user_ratings[[#This Row],[geoplaces2.PriceDollar]])</f>
        <v>1</v>
      </c>
      <c r="M654" s="7">
        <f>IF(user_ratings[[#This Row],[geoplaces2.zip]],1,0)</f>
        <v>0</v>
      </c>
    </row>
    <row r="655" spans="1:13" x14ac:dyDescent="0.3">
      <c r="A655">
        <v>132856</v>
      </c>
      <c r="B655">
        <v>1</v>
      </c>
      <c r="C655">
        <v>22.1513782</v>
      </c>
      <c r="D655">
        <v>-100.9746337</v>
      </c>
      <c r="E655" s="7" t="s">
        <v>255</v>
      </c>
      <c r="F655" s="7" t="s">
        <v>439</v>
      </c>
      <c r="G655" s="7" t="s">
        <v>365</v>
      </c>
      <c r="H655" s="7" t="s">
        <v>365</v>
      </c>
      <c r="I655" s="7" t="s">
        <v>348</v>
      </c>
      <c r="K655" s="7" t="s">
        <v>160</v>
      </c>
      <c r="L655" s="7">
        <f>LEN(user_ratings[[#This Row],[geoplaces2.PriceDollar]])</f>
        <v>1</v>
      </c>
      <c r="M655" s="7">
        <f>IF(user_ratings[[#This Row],[geoplaces2.zip]],1,0)</f>
        <v>0</v>
      </c>
    </row>
    <row r="656" spans="1:13" x14ac:dyDescent="0.3">
      <c r="A656">
        <v>132856</v>
      </c>
      <c r="B656">
        <v>1</v>
      </c>
      <c r="C656">
        <v>22.1513782</v>
      </c>
      <c r="D656">
        <v>-100.9746337</v>
      </c>
      <c r="E656" s="7" t="s">
        <v>255</v>
      </c>
      <c r="F656" s="7" t="s">
        <v>439</v>
      </c>
      <c r="G656" s="7" t="s">
        <v>365</v>
      </c>
      <c r="H656" s="7" t="s">
        <v>365</v>
      </c>
      <c r="I656" s="7" t="s">
        <v>348</v>
      </c>
      <c r="K656" s="7" t="s">
        <v>160</v>
      </c>
      <c r="L656" s="7">
        <f>LEN(user_ratings[[#This Row],[geoplaces2.PriceDollar]])</f>
        <v>1</v>
      </c>
      <c r="M656" s="7">
        <f>IF(user_ratings[[#This Row],[geoplaces2.zip]],1,0)</f>
        <v>0</v>
      </c>
    </row>
    <row r="657" spans="1:13" x14ac:dyDescent="0.3">
      <c r="A657">
        <v>135027</v>
      </c>
      <c r="B657">
        <v>0</v>
      </c>
      <c r="C657">
        <v>22.147144999999998</v>
      </c>
      <c r="D657">
        <v>-100.97449400000001</v>
      </c>
      <c r="E657" s="7" t="s">
        <v>240</v>
      </c>
      <c r="F657" s="7" t="s">
        <v>440</v>
      </c>
      <c r="G657" s="7" t="s">
        <v>365</v>
      </c>
      <c r="H657" s="7" t="s">
        <v>365</v>
      </c>
      <c r="I657" s="7" t="s">
        <v>348</v>
      </c>
      <c r="K657" s="7" t="s">
        <v>155</v>
      </c>
      <c r="L657" s="7">
        <f>LEN(user_ratings[[#This Row],[geoplaces2.PriceDollar]])</f>
        <v>2</v>
      </c>
      <c r="M657" s="7">
        <f>IF(user_ratings[[#This Row],[geoplaces2.zip]],1,0)</f>
        <v>0</v>
      </c>
    </row>
    <row r="658" spans="1:13" x14ac:dyDescent="0.3">
      <c r="A658">
        <v>135027</v>
      </c>
      <c r="B658">
        <v>2</v>
      </c>
      <c r="C658">
        <v>22.147144999999998</v>
      </c>
      <c r="D658">
        <v>-100.97449400000001</v>
      </c>
      <c r="E658" s="7" t="s">
        <v>240</v>
      </c>
      <c r="F658" s="7" t="s">
        <v>440</v>
      </c>
      <c r="G658" s="7" t="s">
        <v>365</v>
      </c>
      <c r="H658" s="7" t="s">
        <v>365</v>
      </c>
      <c r="I658" s="7" t="s">
        <v>348</v>
      </c>
      <c r="K658" s="7" t="s">
        <v>155</v>
      </c>
      <c r="L658" s="7">
        <f>LEN(user_ratings[[#This Row],[geoplaces2.PriceDollar]])</f>
        <v>2</v>
      </c>
      <c r="M658" s="7">
        <f>IF(user_ratings[[#This Row],[geoplaces2.zip]],1,0)</f>
        <v>0</v>
      </c>
    </row>
    <row r="659" spans="1:13" x14ac:dyDescent="0.3">
      <c r="A659">
        <v>135027</v>
      </c>
      <c r="B659">
        <v>0</v>
      </c>
      <c r="C659">
        <v>22.147144999999998</v>
      </c>
      <c r="D659">
        <v>-100.97449400000001</v>
      </c>
      <c r="E659" s="7" t="s">
        <v>240</v>
      </c>
      <c r="F659" s="7" t="s">
        <v>440</v>
      </c>
      <c r="G659" s="7" t="s">
        <v>365</v>
      </c>
      <c r="H659" s="7" t="s">
        <v>365</v>
      </c>
      <c r="I659" s="7" t="s">
        <v>348</v>
      </c>
      <c r="K659" s="7" t="s">
        <v>155</v>
      </c>
      <c r="L659" s="7">
        <f>LEN(user_ratings[[#This Row],[geoplaces2.PriceDollar]])</f>
        <v>2</v>
      </c>
      <c r="M659" s="7">
        <f>IF(user_ratings[[#This Row],[geoplaces2.zip]],1,0)</f>
        <v>0</v>
      </c>
    </row>
    <row r="660" spans="1:13" x14ac:dyDescent="0.3">
      <c r="A660">
        <v>135027</v>
      </c>
      <c r="B660">
        <v>0</v>
      </c>
      <c r="C660">
        <v>22.147144999999998</v>
      </c>
      <c r="D660">
        <v>-100.97449400000001</v>
      </c>
      <c r="E660" s="7" t="s">
        <v>240</v>
      </c>
      <c r="F660" s="7" t="s">
        <v>440</v>
      </c>
      <c r="G660" s="7" t="s">
        <v>365</v>
      </c>
      <c r="H660" s="7" t="s">
        <v>365</v>
      </c>
      <c r="I660" s="7" t="s">
        <v>348</v>
      </c>
      <c r="K660" s="7" t="s">
        <v>155</v>
      </c>
      <c r="L660" s="7">
        <f>LEN(user_ratings[[#This Row],[geoplaces2.PriceDollar]])</f>
        <v>2</v>
      </c>
      <c r="M660" s="7">
        <f>IF(user_ratings[[#This Row],[geoplaces2.zip]],1,0)</f>
        <v>0</v>
      </c>
    </row>
    <row r="661" spans="1:13" x14ac:dyDescent="0.3">
      <c r="A661">
        <v>135027</v>
      </c>
      <c r="B661">
        <v>1</v>
      </c>
      <c r="C661">
        <v>22.147144999999998</v>
      </c>
      <c r="D661">
        <v>-100.97449400000001</v>
      </c>
      <c r="E661" s="7" t="s">
        <v>240</v>
      </c>
      <c r="F661" s="7" t="s">
        <v>440</v>
      </c>
      <c r="G661" s="7" t="s">
        <v>365</v>
      </c>
      <c r="H661" s="7" t="s">
        <v>365</v>
      </c>
      <c r="I661" s="7" t="s">
        <v>348</v>
      </c>
      <c r="K661" s="7" t="s">
        <v>155</v>
      </c>
      <c r="L661" s="7">
        <f>LEN(user_ratings[[#This Row],[geoplaces2.PriceDollar]])</f>
        <v>2</v>
      </c>
      <c r="M661" s="7">
        <f>IF(user_ratings[[#This Row],[geoplaces2.zip]],1,0)</f>
        <v>0</v>
      </c>
    </row>
    <row r="662" spans="1:13" x14ac:dyDescent="0.3">
      <c r="A662">
        <v>135027</v>
      </c>
      <c r="B662">
        <v>2</v>
      </c>
      <c r="C662">
        <v>22.147144999999998</v>
      </c>
      <c r="D662">
        <v>-100.97449400000001</v>
      </c>
      <c r="E662" s="7" t="s">
        <v>240</v>
      </c>
      <c r="F662" s="7" t="s">
        <v>440</v>
      </c>
      <c r="G662" s="7" t="s">
        <v>365</v>
      </c>
      <c r="H662" s="7" t="s">
        <v>365</v>
      </c>
      <c r="I662" s="7" t="s">
        <v>348</v>
      </c>
      <c r="K662" s="7" t="s">
        <v>155</v>
      </c>
      <c r="L662" s="7">
        <f>LEN(user_ratings[[#This Row],[geoplaces2.PriceDollar]])</f>
        <v>2</v>
      </c>
      <c r="M662" s="7">
        <f>IF(user_ratings[[#This Row],[geoplaces2.zip]],1,0)</f>
        <v>0</v>
      </c>
    </row>
    <row r="663" spans="1:13" x14ac:dyDescent="0.3">
      <c r="A663">
        <v>135027</v>
      </c>
      <c r="B663">
        <v>0</v>
      </c>
      <c r="C663">
        <v>22.147144999999998</v>
      </c>
      <c r="D663">
        <v>-100.97449400000001</v>
      </c>
      <c r="E663" s="7" t="s">
        <v>240</v>
      </c>
      <c r="F663" s="7" t="s">
        <v>440</v>
      </c>
      <c r="G663" s="7" t="s">
        <v>365</v>
      </c>
      <c r="H663" s="7" t="s">
        <v>365</v>
      </c>
      <c r="I663" s="7" t="s">
        <v>348</v>
      </c>
      <c r="K663" s="7" t="s">
        <v>155</v>
      </c>
      <c r="L663" s="7">
        <f>LEN(user_ratings[[#This Row],[geoplaces2.PriceDollar]])</f>
        <v>2</v>
      </c>
      <c r="M663" s="7">
        <f>IF(user_ratings[[#This Row],[geoplaces2.zip]],1,0)</f>
        <v>0</v>
      </c>
    </row>
    <row r="664" spans="1:13" x14ac:dyDescent="0.3">
      <c r="A664">
        <v>135027</v>
      </c>
      <c r="B664">
        <v>2</v>
      </c>
      <c r="C664">
        <v>22.147144999999998</v>
      </c>
      <c r="D664">
        <v>-100.97449400000001</v>
      </c>
      <c r="E664" s="7" t="s">
        <v>240</v>
      </c>
      <c r="F664" s="7" t="s">
        <v>440</v>
      </c>
      <c r="G664" s="7" t="s">
        <v>365</v>
      </c>
      <c r="H664" s="7" t="s">
        <v>365</v>
      </c>
      <c r="I664" s="7" t="s">
        <v>348</v>
      </c>
      <c r="K664" s="7" t="s">
        <v>155</v>
      </c>
      <c r="L664" s="7">
        <f>LEN(user_ratings[[#This Row],[geoplaces2.PriceDollar]])</f>
        <v>2</v>
      </c>
      <c r="M664" s="7">
        <f>IF(user_ratings[[#This Row],[geoplaces2.zip]],1,0)</f>
        <v>0</v>
      </c>
    </row>
    <row r="665" spans="1:13" x14ac:dyDescent="0.3">
      <c r="A665">
        <v>135073</v>
      </c>
      <c r="B665">
        <v>2</v>
      </c>
      <c r="C665">
        <v>22.147175000000001</v>
      </c>
      <c r="D665">
        <v>-100.97426900000001</v>
      </c>
      <c r="E665" s="7" t="s">
        <v>251</v>
      </c>
      <c r="F665" s="7" t="s">
        <v>441</v>
      </c>
      <c r="G665" s="7" t="s">
        <v>365</v>
      </c>
      <c r="H665" s="7" t="s">
        <v>365</v>
      </c>
      <c r="I665" s="7" t="s">
        <v>348</v>
      </c>
      <c r="J665">
        <v>78000</v>
      </c>
      <c r="K665" s="7" t="s">
        <v>185</v>
      </c>
      <c r="L665" s="7">
        <f>LEN(user_ratings[[#This Row],[geoplaces2.PriceDollar]])</f>
        <v>3</v>
      </c>
      <c r="M665" s="7">
        <f>IF(user_ratings[[#This Row],[geoplaces2.zip]],1,0)</f>
        <v>1</v>
      </c>
    </row>
    <row r="666" spans="1:13" x14ac:dyDescent="0.3">
      <c r="A666">
        <v>135073</v>
      </c>
      <c r="B666">
        <v>2</v>
      </c>
      <c r="C666">
        <v>22.147175000000001</v>
      </c>
      <c r="D666">
        <v>-100.97426900000001</v>
      </c>
      <c r="E666" s="7" t="s">
        <v>251</v>
      </c>
      <c r="F666" s="7" t="s">
        <v>441</v>
      </c>
      <c r="G666" s="7" t="s">
        <v>365</v>
      </c>
      <c r="H666" s="7" t="s">
        <v>365</v>
      </c>
      <c r="I666" s="7" t="s">
        <v>348</v>
      </c>
      <c r="J666">
        <v>78000</v>
      </c>
      <c r="K666" s="7" t="s">
        <v>185</v>
      </c>
      <c r="L666" s="7">
        <f>LEN(user_ratings[[#This Row],[geoplaces2.PriceDollar]])</f>
        <v>3</v>
      </c>
      <c r="M666" s="7">
        <f>IF(user_ratings[[#This Row],[geoplaces2.zip]],1,0)</f>
        <v>1</v>
      </c>
    </row>
    <row r="667" spans="1:13" x14ac:dyDescent="0.3">
      <c r="A667">
        <v>135073</v>
      </c>
      <c r="B667">
        <v>1</v>
      </c>
      <c r="C667">
        <v>22.147175000000001</v>
      </c>
      <c r="D667">
        <v>-100.97426900000001</v>
      </c>
      <c r="E667" s="7" t="s">
        <v>251</v>
      </c>
      <c r="F667" s="7" t="s">
        <v>441</v>
      </c>
      <c r="G667" s="7" t="s">
        <v>365</v>
      </c>
      <c r="H667" s="7" t="s">
        <v>365</v>
      </c>
      <c r="I667" s="7" t="s">
        <v>348</v>
      </c>
      <c r="J667">
        <v>78000</v>
      </c>
      <c r="K667" s="7" t="s">
        <v>185</v>
      </c>
      <c r="L667" s="7">
        <f>LEN(user_ratings[[#This Row],[geoplaces2.PriceDollar]])</f>
        <v>3</v>
      </c>
      <c r="M667" s="7">
        <f>IF(user_ratings[[#This Row],[geoplaces2.zip]],1,0)</f>
        <v>1</v>
      </c>
    </row>
    <row r="668" spans="1:13" x14ac:dyDescent="0.3">
      <c r="A668">
        <v>135073</v>
      </c>
      <c r="B668">
        <v>1</v>
      </c>
      <c r="C668">
        <v>22.147175000000001</v>
      </c>
      <c r="D668">
        <v>-100.97426900000001</v>
      </c>
      <c r="E668" s="7" t="s">
        <v>251</v>
      </c>
      <c r="F668" s="7" t="s">
        <v>441</v>
      </c>
      <c r="G668" s="7" t="s">
        <v>365</v>
      </c>
      <c r="H668" s="7" t="s">
        <v>365</v>
      </c>
      <c r="I668" s="7" t="s">
        <v>348</v>
      </c>
      <c r="J668">
        <v>78000</v>
      </c>
      <c r="K668" s="7" t="s">
        <v>185</v>
      </c>
      <c r="L668" s="7">
        <f>LEN(user_ratings[[#This Row],[geoplaces2.PriceDollar]])</f>
        <v>3</v>
      </c>
      <c r="M668" s="7">
        <f>IF(user_ratings[[#This Row],[geoplaces2.zip]],1,0)</f>
        <v>1</v>
      </c>
    </row>
    <row r="669" spans="1:13" x14ac:dyDescent="0.3">
      <c r="A669">
        <v>135076</v>
      </c>
      <c r="B669">
        <v>1</v>
      </c>
      <c r="C669">
        <v>22.181017000000001</v>
      </c>
      <c r="D669">
        <v>-100.973614</v>
      </c>
      <c r="E669" s="7" t="s">
        <v>225</v>
      </c>
      <c r="F669" s="7" t="s">
        <v>442</v>
      </c>
      <c r="G669" s="7" t="s">
        <v>365</v>
      </c>
      <c r="H669" s="7" t="s">
        <v>365</v>
      </c>
      <c r="I669" s="7" t="s">
        <v>348</v>
      </c>
      <c r="J669">
        <v>78395</v>
      </c>
      <c r="K669" s="7" t="s">
        <v>185</v>
      </c>
      <c r="L669" s="7">
        <f>LEN(user_ratings[[#This Row],[geoplaces2.PriceDollar]])</f>
        <v>3</v>
      </c>
      <c r="M669" s="7">
        <f>IF(user_ratings[[#This Row],[geoplaces2.zip]],1,0)</f>
        <v>1</v>
      </c>
    </row>
    <row r="670" spans="1:13" x14ac:dyDescent="0.3">
      <c r="A670">
        <v>135076</v>
      </c>
      <c r="B670">
        <v>1</v>
      </c>
      <c r="C670">
        <v>22.181017000000001</v>
      </c>
      <c r="D670">
        <v>-100.973614</v>
      </c>
      <c r="E670" s="7" t="s">
        <v>225</v>
      </c>
      <c r="F670" s="7" t="s">
        <v>442</v>
      </c>
      <c r="G670" s="7" t="s">
        <v>365</v>
      </c>
      <c r="H670" s="7" t="s">
        <v>365</v>
      </c>
      <c r="I670" s="7" t="s">
        <v>348</v>
      </c>
      <c r="J670">
        <v>78395</v>
      </c>
      <c r="K670" s="7" t="s">
        <v>185</v>
      </c>
      <c r="L670" s="7">
        <f>LEN(user_ratings[[#This Row],[geoplaces2.PriceDollar]])</f>
        <v>3</v>
      </c>
      <c r="M670" s="7">
        <f>IF(user_ratings[[#This Row],[geoplaces2.zip]],1,0)</f>
        <v>1</v>
      </c>
    </row>
    <row r="671" spans="1:13" x14ac:dyDescent="0.3">
      <c r="A671">
        <v>135076</v>
      </c>
      <c r="B671">
        <v>1</v>
      </c>
      <c r="C671">
        <v>22.181017000000001</v>
      </c>
      <c r="D671">
        <v>-100.973614</v>
      </c>
      <c r="E671" s="7" t="s">
        <v>225</v>
      </c>
      <c r="F671" s="7" t="s">
        <v>442</v>
      </c>
      <c r="G671" s="7" t="s">
        <v>365</v>
      </c>
      <c r="H671" s="7" t="s">
        <v>365</v>
      </c>
      <c r="I671" s="7" t="s">
        <v>348</v>
      </c>
      <c r="J671">
        <v>78395</v>
      </c>
      <c r="K671" s="7" t="s">
        <v>185</v>
      </c>
      <c r="L671" s="7">
        <f>LEN(user_ratings[[#This Row],[geoplaces2.PriceDollar]])</f>
        <v>3</v>
      </c>
      <c r="M671" s="7">
        <f>IF(user_ratings[[#This Row],[geoplaces2.zip]],1,0)</f>
        <v>1</v>
      </c>
    </row>
    <row r="672" spans="1:13" x14ac:dyDescent="0.3">
      <c r="A672">
        <v>135076</v>
      </c>
      <c r="B672">
        <v>2</v>
      </c>
      <c r="C672">
        <v>22.181017000000001</v>
      </c>
      <c r="D672">
        <v>-100.973614</v>
      </c>
      <c r="E672" s="7" t="s">
        <v>225</v>
      </c>
      <c r="F672" s="7" t="s">
        <v>442</v>
      </c>
      <c r="G672" s="7" t="s">
        <v>365</v>
      </c>
      <c r="H672" s="7" t="s">
        <v>365</v>
      </c>
      <c r="I672" s="7" t="s">
        <v>348</v>
      </c>
      <c r="J672">
        <v>78395</v>
      </c>
      <c r="K672" s="7" t="s">
        <v>185</v>
      </c>
      <c r="L672" s="7">
        <f>LEN(user_ratings[[#This Row],[geoplaces2.PriceDollar]])</f>
        <v>3</v>
      </c>
      <c r="M672" s="7">
        <f>IF(user_ratings[[#This Row],[geoplaces2.zip]],1,0)</f>
        <v>1</v>
      </c>
    </row>
    <row r="673" spans="1:13" x14ac:dyDescent="0.3">
      <c r="A673">
        <v>135076</v>
      </c>
      <c r="B673">
        <v>1</v>
      </c>
      <c r="C673">
        <v>22.181017000000001</v>
      </c>
      <c r="D673">
        <v>-100.973614</v>
      </c>
      <c r="E673" s="7" t="s">
        <v>225</v>
      </c>
      <c r="F673" s="7" t="s">
        <v>442</v>
      </c>
      <c r="G673" s="7" t="s">
        <v>365</v>
      </c>
      <c r="H673" s="7" t="s">
        <v>365</v>
      </c>
      <c r="I673" s="7" t="s">
        <v>348</v>
      </c>
      <c r="J673">
        <v>78395</v>
      </c>
      <c r="K673" s="7" t="s">
        <v>185</v>
      </c>
      <c r="L673" s="7">
        <f>LEN(user_ratings[[#This Row],[geoplaces2.PriceDollar]])</f>
        <v>3</v>
      </c>
      <c r="M673" s="7">
        <f>IF(user_ratings[[#This Row],[geoplaces2.zip]],1,0)</f>
        <v>1</v>
      </c>
    </row>
    <row r="674" spans="1:13" x14ac:dyDescent="0.3">
      <c r="A674">
        <v>135076</v>
      </c>
      <c r="B674">
        <v>2</v>
      </c>
      <c r="C674">
        <v>22.181017000000001</v>
      </c>
      <c r="D674">
        <v>-100.973614</v>
      </c>
      <c r="E674" s="7" t="s">
        <v>225</v>
      </c>
      <c r="F674" s="7" t="s">
        <v>442</v>
      </c>
      <c r="G674" s="7" t="s">
        <v>365</v>
      </c>
      <c r="H674" s="7" t="s">
        <v>365</v>
      </c>
      <c r="I674" s="7" t="s">
        <v>348</v>
      </c>
      <c r="J674">
        <v>78395</v>
      </c>
      <c r="K674" s="7" t="s">
        <v>185</v>
      </c>
      <c r="L674" s="7">
        <f>LEN(user_ratings[[#This Row],[geoplaces2.PriceDollar]])</f>
        <v>3</v>
      </c>
      <c r="M674" s="7">
        <f>IF(user_ratings[[#This Row],[geoplaces2.zip]],1,0)</f>
        <v>1</v>
      </c>
    </row>
    <row r="675" spans="1:13" x14ac:dyDescent="0.3">
      <c r="A675">
        <v>135076</v>
      </c>
      <c r="B675">
        <v>2</v>
      </c>
      <c r="C675">
        <v>22.181017000000001</v>
      </c>
      <c r="D675">
        <v>-100.973614</v>
      </c>
      <c r="E675" s="7" t="s">
        <v>225</v>
      </c>
      <c r="F675" s="7" t="s">
        <v>442</v>
      </c>
      <c r="G675" s="7" t="s">
        <v>365</v>
      </c>
      <c r="H675" s="7" t="s">
        <v>365</v>
      </c>
      <c r="I675" s="7" t="s">
        <v>348</v>
      </c>
      <c r="J675">
        <v>78395</v>
      </c>
      <c r="K675" s="7" t="s">
        <v>185</v>
      </c>
      <c r="L675" s="7">
        <f>LEN(user_ratings[[#This Row],[geoplaces2.PriceDollar]])</f>
        <v>3</v>
      </c>
      <c r="M675" s="7">
        <f>IF(user_ratings[[#This Row],[geoplaces2.zip]],1,0)</f>
        <v>1</v>
      </c>
    </row>
    <row r="676" spans="1:13" x14ac:dyDescent="0.3">
      <c r="A676">
        <v>135076</v>
      </c>
      <c r="B676">
        <v>0</v>
      </c>
      <c r="C676">
        <v>22.181017000000001</v>
      </c>
      <c r="D676">
        <v>-100.973614</v>
      </c>
      <c r="E676" s="7" t="s">
        <v>225</v>
      </c>
      <c r="F676" s="7" t="s">
        <v>442</v>
      </c>
      <c r="G676" s="7" t="s">
        <v>365</v>
      </c>
      <c r="H676" s="7" t="s">
        <v>365</v>
      </c>
      <c r="I676" s="7" t="s">
        <v>348</v>
      </c>
      <c r="J676">
        <v>78395</v>
      </c>
      <c r="K676" s="7" t="s">
        <v>185</v>
      </c>
      <c r="L676" s="7">
        <f>LEN(user_ratings[[#This Row],[geoplaces2.PriceDollar]])</f>
        <v>3</v>
      </c>
      <c r="M676" s="7">
        <f>IF(user_ratings[[#This Row],[geoplaces2.zip]],1,0)</f>
        <v>1</v>
      </c>
    </row>
    <row r="677" spans="1:13" x14ac:dyDescent="0.3">
      <c r="A677">
        <v>135076</v>
      </c>
      <c r="B677">
        <v>1</v>
      </c>
      <c r="C677">
        <v>22.181017000000001</v>
      </c>
      <c r="D677">
        <v>-100.973614</v>
      </c>
      <c r="E677" s="7" t="s">
        <v>225</v>
      </c>
      <c r="F677" s="7" t="s">
        <v>442</v>
      </c>
      <c r="G677" s="7" t="s">
        <v>365</v>
      </c>
      <c r="H677" s="7" t="s">
        <v>365</v>
      </c>
      <c r="I677" s="7" t="s">
        <v>348</v>
      </c>
      <c r="J677">
        <v>78395</v>
      </c>
      <c r="K677" s="7" t="s">
        <v>185</v>
      </c>
      <c r="L677" s="7">
        <f>LEN(user_ratings[[#This Row],[geoplaces2.PriceDollar]])</f>
        <v>3</v>
      </c>
      <c r="M677" s="7">
        <f>IF(user_ratings[[#This Row],[geoplaces2.zip]],1,0)</f>
        <v>1</v>
      </c>
    </row>
    <row r="678" spans="1:13" x14ac:dyDescent="0.3">
      <c r="A678">
        <v>135076</v>
      </c>
      <c r="B678">
        <v>1</v>
      </c>
      <c r="C678">
        <v>22.181017000000001</v>
      </c>
      <c r="D678">
        <v>-100.973614</v>
      </c>
      <c r="E678" s="7" t="s">
        <v>225</v>
      </c>
      <c r="F678" s="7" t="s">
        <v>442</v>
      </c>
      <c r="G678" s="7" t="s">
        <v>365</v>
      </c>
      <c r="H678" s="7" t="s">
        <v>365</v>
      </c>
      <c r="I678" s="7" t="s">
        <v>348</v>
      </c>
      <c r="J678">
        <v>78395</v>
      </c>
      <c r="K678" s="7" t="s">
        <v>185</v>
      </c>
      <c r="L678" s="7">
        <f>LEN(user_ratings[[#This Row],[geoplaces2.PriceDollar]])</f>
        <v>3</v>
      </c>
      <c r="M678" s="7">
        <f>IF(user_ratings[[#This Row],[geoplaces2.zip]],1,0)</f>
        <v>1</v>
      </c>
    </row>
    <row r="679" spans="1:13" x14ac:dyDescent="0.3">
      <c r="A679">
        <v>135076</v>
      </c>
      <c r="B679">
        <v>2</v>
      </c>
      <c r="C679">
        <v>22.181017000000001</v>
      </c>
      <c r="D679">
        <v>-100.973614</v>
      </c>
      <c r="E679" s="7" t="s">
        <v>225</v>
      </c>
      <c r="F679" s="7" t="s">
        <v>442</v>
      </c>
      <c r="G679" s="7" t="s">
        <v>365</v>
      </c>
      <c r="H679" s="7" t="s">
        <v>365</v>
      </c>
      <c r="I679" s="7" t="s">
        <v>348</v>
      </c>
      <c r="J679">
        <v>78395</v>
      </c>
      <c r="K679" s="7" t="s">
        <v>185</v>
      </c>
      <c r="L679" s="7">
        <f>LEN(user_ratings[[#This Row],[geoplaces2.PriceDollar]])</f>
        <v>3</v>
      </c>
      <c r="M679" s="7">
        <f>IF(user_ratings[[#This Row],[geoplaces2.zip]],1,0)</f>
        <v>1</v>
      </c>
    </row>
    <row r="680" spans="1:13" x14ac:dyDescent="0.3">
      <c r="A680">
        <v>135076</v>
      </c>
      <c r="B680">
        <v>2</v>
      </c>
      <c r="C680">
        <v>22.181017000000001</v>
      </c>
      <c r="D680">
        <v>-100.973614</v>
      </c>
      <c r="E680" s="7" t="s">
        <v>225</v>
      </c>
      <c r="F680" s="7" t="s">
        <v>442</v>
      </c>
      <c r="G680" s="7" t="s">
        <v>365</v>
      </c>
      <c r="H680" s="7" t="s">
        <v>365</v>
      </c>
      <c r="I680" s="7" t="s">
        <v>348</v>
      </c>
      <c r="J680">
        <v>78395</v>
      </c>
      <c r="K680" s="7" t="s">
        <v>185</v>
      </c>
      <c r="L680" s="7">
        <f>LEN(user_ratings[[#This Row],[geoplaces2.PriceDollar]])</f>
        <v>3</v>
      </c>
      <c r="M680" s="7">
        <f>IF(user_ratings[[#This Row],[geoplaces2.zip]],1,0)</f>
        <v>1</v>
      </c>
    </row>
    <row r="681" spans="1:13" x14ac:dyDescent="0.3">
      <c r="A681">
        <v>135076</v>
      </c>
      <c r="B681">
        <v>1</v>
      </c>
      <c r="C681">
        <v>22.181017000000001</v>
      </c>
      <c r="D681">
        <v>-100.973614</v>
      </c>
      <c r="E681" s="7" t="s">
        <v>225</v>
      </c>
      <c r="F681" s="7" t="s">
        <v>442</v>
      </c>
      <c r="G681" s="7" t="s">
        <v>365</v>
      </c>
      <c r="H681" s="7" t="s">
        <v>365</v>
      </c>
      <c r="I681" s="7" t="s">
        <v>348</v>
      </c>
      <c r="J681">
        <v>78395</v>
      </c>
      <c r="K681" s="7" t="s">
        <v>185</v>
      </c>
      <c r="L681" s="7">
        <f>LEN(user_ratings[[#This Row],[geoplaces2.PriceDollar]])</f>
        <v>3</v>
      </c>
      <c r="M681" s="7">
        <f>IF(user_ratings[[#This Row],[geoplaces2.zip]],1,0)</f>
        <v>1</v>
      </c>
    </row>
    <row r="682" spans="1:13" x14ac:dyDescent="0.3">
      <c r="A682">
        <v>135032</v>
      </c>
      <c r="B682">
        <v>2</v>
      </c>
      <c r="C682">
        <v>22.152481000000002</v>
      </c>
      <c r="D682">
        <v>-100.97348599999999</v>
      </c>
      <c r="E682" s="7" t="s">
        <v>443</v>
      </c>
      <c r="F682" s="7" t="s">
        <v>444</v>
      </c>
      <c r="G682" s="7" t="s">
        <v>365</v>
      </c>
      <c r="H682" s="7" t="s">
        <v>365</v>
      </c>
      <c r="I682" s="7" t="s">
        <v>348</v>
      </c>
      <c r="J682">
        <v>78000</v>
      </c>
      <c r="K682" s="7" t="s">
        <v>155</v>
      </c>
      <c r="L682" s="7">
        <f>LEN(user_ratings[[#This Row],[geoplaces2.PriceDollar]])</f>
        <v>2</v>
      </c>
      <c r="M682" s="7">
        <f>IF(user_ratings[[#This Row],[geoplaces2.zip]],1,0)</f>
        <v>1</v>
      </c>
    </row>
    <row r="683" spans="1:13" x14ac:dyDescent="0.3">
      <c r="A683">
        <v>135032</v>
      </c>
      <c r="B683">
        <v>2</v>
      </c>
      <c r="C683">
        <v>22.152481000000002</v>
      </c>
      <c r="D683">
        <v>-100.97348599999999</v>
      </c>
      <c r="E683" s="7" t="s">
        <v>443</v>
      </c>
      <c r="F683" s="7" t="s">
        <v>444</v>
      </c>
      <c r="G683" s="7" t="s">
        <v>365</v>
      </c>
      <c r="H683" s="7" t="s">
        <v>365</v>
      </c>
      <c r="I683" s="7" t="s">
        <v>348</v>
      </c>
      <c r="J683">
        <v>78000</v>
      </c>
      <c r="K683" s="7" t="s">
        <v>155</v>
      </c>
      <c r="L683" s="7">
        <f>LEN(user_ratings[[#This Row],[geoplaces2.PriceDollar]])</f>
        <v>2</v>
      </c>
      <c r="M683" s="7">
        <f>IF(user_ratings[[#This Row],[geoplaces2.zip]],1,0)</f>
        <v>1</v>
      </c>
    </row>
    <row r="684" spans="1:13" x14ac:dyDescent="0.3">
      <c r="A684">
        <v>135032</v>
      </c>
      <c r="B684">
        <v>0</v>
      </c>
      <c r="C684">
        <v>22.152481000000002</v>
      </c>
      <c r="D684">
        <v>-100.97348599999999</v>
      </c>
      <c r="E684" s="7" t="s">
        <v>443</v>
      </c>
      <c r="F684" s="7" t="s">
        <v>444</v>
      </c>
      <c r="G684" s="7" t="s">
        <v>365</v>
      </c>
      <c r="H684" s="7" t="s">
        <v>365</v>
      </c>
      <c r="I684" s="7" t="s">
        <v>348</v>
      </c>
      <c r="J684">
        <v>78000</v>
      </c>
      <c r="K684" s="7" t="s">
        <v>155</v>
      </c>
      <c r="L684" s="7">
        <f>LEN(user_ratings[[#This Row],[geoplaces2.PriceDollar]])</f>
        <v>2</v>
      </c>
      <c r="M684" s="7">
        <f>IF(user_ratings[[#This Row],[geoplaces2.zip]],1,0)</f>
        <v>1</v>
      </c>
    </row>
    <row r="685" spans="1:13" x14ac:dyDescent="0.3">
      <c r="A685">
        <v>135032</v>
      </c>
      <c r="B685">
        <v>2</v>
      </c>
      <c r="C685">
        <v>22.152481000000002</v>
      </c>
      <c r="D685">
        <v>-100.97348599999999</v>
      </c>
      <c r="E685" s="7" t="s">
        <v>443</v>
      </c>
      <c r="F685" s="7" t="s">
        <v>444</v>
      </c>
      <c r="G685" s="7" t="s">
        <v>365</v>
      </c>
      <c r="H685" s="7" t="s">
        <v>365</v>
      </c>
      <c r="I685" s="7" t="s">
        <v>348</v>
      </c>
      <c r="J685">
        <v>78000</v>
      </c>
      <c r="K685" s="7" t="s">
        <v>155</v>
      </c>
      <c r="L685" s="7">
        <f>LEN(user_ratings[[#This Row],[geoplaces2.PriceDollar]])</f>
        <v>2</v>
      </c>
      <c r="M685" s="7">
        <f>IF(user_ratings[[#This Row],[geoplaces2.zip]],1,0)</f>
        <v>1</v>
      </c>
    </row>
    <row r="686" spans="1:13" x14ac:dyDescent="0.3">
      <c r="A686">
        <v>135032</v>
      </c>
      <c r="B686">
        <v>0</v>
      </c>
      <c r="C686">
        <v>22.152481000000002</v>
      </c>
      <c r="D686">
        <v>-100.97348599999999</v>
      </c>
      <c r="E686" s="7" t="s">
        <v>443</v>
      </c>
      <c r="F686" s="7" t="s">
        <v>444</v>
      </c>
      <c r="G686" s="7" t="s">
        <v>365</v>
      </c>
      <c r="H686" s="7" t="s">
        <v>365</v>
      </c>
      <c r="I686" s="7" t="s">
        <v>348</v>
      </c>
      <c r="J686">
        <v>78000</v>
      </c>
      <c r="K686" s="7" t="s">
        <v>155</v>
      </c>
      <c r="L686" s="7">
        <f>LEN(user_ratings[[#This Row],[geoplaces2.PriceDollar]])</f>
        <v>2</v>
      </c>
      <c r="M686" s="7">
        <f>IF(user_ratings[[#This Row],[geoplaces2.zip]],1,0)</f>
        <v>1</v>
      </c>
    </row>
    <row r="687" spans="1:13" x14ac:dyDescent="0.3">
      <c r="A687">
        <v>135032</v>
      </c>
      <c r="B687">
        <v>1</v>
      </c>
      <c r="C687">
        <v>22.152481000000002</v>
      </c>
      <c r="D687">
        <v>-100.97348599999999</v>
      </c>
      <c r="E687" s="7" t="s">
        <v>443</v>
      </c>
      <c r="F687" s="7" t="s">
        <v>444</v>
      </c>
      <c r="G687" s="7" t="s">
        <v>365</v>
      </c>
      <c r="H687" s="7" t="s">
        <v>365</v>
      </c>
      <c r="I687" s="7" t="s">
        <v>348</v>
      </c>
      <c r="J687">
        <v>78000</v>
      </c>
      <c r="K687" s="7" t="s">
        <v>155</v>
      </c>
      <c r="L687" s="7">
        <f>LEN(user_ratings[[#This Row],[geoplaces2.PriceDollar]])</f>
        <v>2</v>
      </c>
      <c r="M687" s="7">
        <f>IF(user_ratings[[#This Row],[geoplaces2.zip]],1,0)</f>
        <v>1</v>
      </c>
    </row>
    <row r="688" spans="1:13" x14ac:dyDescent="0.3">
      <c r="A688">
        <v>135032</v>
      </c>
      <c r="B688">
        <v>1</v>
      </c>
      <c r="C688">
        <v>22.152481000000002</v>
      </c>
      <c r="D688">
        <v>-100.97348599999999</v>
      </c>
      <c r="E688" s="7" t="s">
        <v>443</v>
      </c>
      <c r="F688" s="7" t="s">
        <v>444</v>
      </c>
      <c r="G688" s="7" t="s">
        <v>365</v>
      </c>
      <c r="H688" s="7" t="s">
        <v>365</v>
      </c>
      <c r="I688" s="7" t="s">
        <v>348</v>
      </c>
      <c r="J688">
        <v>78000</v>
      </c>
      <c r="K688" s="7" t="s">
        <v>155</v>
      </c>
      <c r="L688" s="7">
        <f>LEN(user_ratings[[#This Row],[geoplaces2.PriceDollar]])</f>
        <v>2</v>
      </c>
      <c r="M688" s="7">
        <f>IF(user_ratings[[#This Row],[geoplaces2.zip]],1,0)</f>
        <v>1</v>
      </c>
    </row>
    <row r="689" spans="1:13" x14ac:dyDescent="0.3">
      <c r="A689">
        <v>135032</v>
      </c>
      <c r="B689">
        <v>1</v>
      </c>
      <c r="C689">
        <v>22.152481000000002</v>
      </c>
      <c r="D689">
        <v>-100.97348599999999</v>
      </c>
      <c r="E689" s="7" t="s">
        <v>443</v>
      </c>
      <c r="F689" s="7" t="s">
        <v>444</v>
      </c>
      <c r="G689" s="7" t="s">
        <v>365</v>
      </c>
      <c r="H689" s="7" t="s">
        <v>365</v>
      </c>
      <c r="I689" s="7" t="s">
        <v>348</v>
      </c>
      <c r="J689">
        <v>78000</v>
      </c>
      <c r="K689" s="7" t="s">
        <v>155</v>
      </c>
      <c r="L689" s="7">
        <f>LEN(user_ratings[[#This Row],[geoplaces2.PriceDollar]])</f>
        <v>2</v>
      </c>
      <c r="M689" s="7">
        <f>IF(user_ratings[[#This Row],[geoplaces2.zip]],1,0)</f>
        <v>1</v>
      </c>
    </row>
    <row r="690" spans="1:13" x14ac:dyDescent="0.3">
      <c r="A690">
        <v>135032</v>
      </c>
      <c r="B690">
        <v>1</v>
      </c>
      <c r="C690">
        <v>22.152481000000002</v>
      </c>
      <c r="D690">
        <v>-100.97348599999999</v>
      </c>
      <c r="E690" s="7" t="s">
        <v>443</v>
      </c>
      <c r="F690" s="7" t="s">
        <v>444</v>
      </c>
      <c r="G690" s="7" t="s">
        <v>365</v>
      </c>
      <c r="H690" s="7" t="s">
        <v>365</v>
      </c>
      <c r="I690" s="7" t="s">
        <v>348</v>
      </c>
      <c r="J690">
        <v>78000</v>
      </c>
      <c r="K690" s="7" t="s">
        <v>155</v>
      </c>
      <c r="L690" s="7">
        <f>LEN(user_ratings[[#This Row],[geoplaces2.PriceDollar]])</f>
        <v>2</v>
      </c>
      <c r="M690" s="7">
        <f>IF(user_ratings[[#This Row],[geoplaces2.zip]],1,0)</f>
        <v>1</v>
      </c>
    </row>
    <row r="691" spans="1:13" x14ac:dyDescent="0.3">
      <c r="A691">
        <v>135032</v>
      </c>
      <c r="B691">
        <v>1</v>
      </c>
      <c r="C691">
        <v>22.152481000000002</v>
      </c>
      <c r="D691">
        <v>-100.97348599999999</v>
      </c>
      <c r="E691" s="7" t="s">
        <v>443</v>
      </c>
      <c r="F691" s="7" t="s">
        <v>444</v>
      </c>
      <c r="G691" s="7" t="s">
        <v>365</v>
      </c>
      <c r="H691" s="7" t="s">
        <v>365</v>
      </c>
      <c r="I691" s="7" t="s">
        <v>348</v>
      </c>
      <c r="J691">
        <v>78000</v>
      </c>
      <c r="K691" s="7" t="s">
        <v>155</v>
      </c>
      <c r="L691" s="7">
        <f>LEN(user_ratings[[#This Row],[geoplaces2.PriceDollar]])</f>
        <v>2</v>
      </c>
      <c r="M691" s="7">
        <f>IF(user_ratings[[#This Row],[geoplaces2.zip]],1,0)</f>
        <v>1</v>
      </c>
    </row>
    <row r="692" spans="1:13" x14ac:dyDescent="0.3">
      <c r="A692">
        <v>135032</v>
      </c>
      <c r="B692">
        <v>2</v>
      </c>
      <c r="C692">
        <v>22.152481000000002</v>
      </c>
      <c r="D692">
        <v>-100.97348599999999</v>
      </c>
      <c r="E692" s="7" t="s">
        <v>443</v>
      </c>
      <c r="F692" s="7" t="s">
        <v>444</v>
      </c>
      <c r="G692" s="7" t="s">
        <v>365</v>
      </c>
      <c r="H692" s="7" t="s">
        <v>365</v>
      </c>
      <c r="I692" s="7" t="s">
        <v>348</v>
      </c>
      <c r="J692">
        <v>78000</v>
      </c>
      <c r="K692" s="7" t="s">
        <v>155</v>
      </c>
      <c r="L692" s="7">
        <f>LEN(user_ratings[[#This Row],[geoplaces2.PriceDollar]])</f>
        <v>2</v>
      </c>
      <c r="M692" s="7">
        <f>IF(user_ratings[[#This Row],[geoplaces2.zip]],1,0)</f>
        <v>1</v>
      </c>
    </row>
    <row r="693" spans="1:13" x14ac:dyDescent="0.3">
      <c r="A693">
        <v>135032</v>
      </c>
      <c r="B693">
        <v>1</v>
      </c>
      <c r="C693">
        <v>22.152481000000002</v>
      </c>
      <c r="D693">
        <v>-100.97348599999999</v>
      </c>
      <c r="E693" s="7" t="s">
        <v>443</v>
      </c>
      <c r="F693" s="7" t="s">
        <v>444</v>
      </c>
      <c r="G693" s="7" t="s">
        <v>365</v>
      </c>
      <c r="H693" s="7" t="s">
        <v>365</v>
      </c>
      <c r="I693" s="7" t="s">
        <v>348</v>
      </c>
      <c r="J693">
        <v>78000</v>
      </c>
      <c r="K693" s="7" t="s">
        <v>155</v>
      </c>
      <c r="L693" s="7">
        <f>LEN(user_ratings[[#This Row],[geoplaces2.PriceDollar]])</f>
        <v>2</v>
      </c>
      <c r="M693" s="7">
        <f>IF(user_ratings[[#This Row],[geoplaces2.zip]],1,0)</f>
        <v>1</v>
      </c>
    </row>
    <row r="694" spans="1:13" x14ac:dyDescent="0.3">
      <c r="A694">
        <v>135032</v>
      </c>
      <c r="B694">
        <v>2</v>
      </c>
      <c r="C694">
        <v>22.152481000000002</v>
      </c>
      <c r="D694">
        <v>-100.97348599999999</v>
      </c>
      <c r="E694" s="7" t="s">
        <v>443</v>
      </c>
      <c r="F694" s="7" t="s">
        <v>444</v>
      </c>
      <c r="G694" s="7" t="s">
        <v>365</v>
      </c>
      <c r="H694" s="7" t="s">
        <v>365</v>
      </c>
      <c r="I694" s="7" t="s">
        <v>348</v>
      </c>
      <c r="J694">
        <v>78000</v>
      </c>
      <c r="K694" s="7" t="s">
        <v>155</v>
      </c>
      <c r="L694" s="7">
        <f>LEN(user_ratings[[#This Row],[geoplaces2.PriceDollar]])</f>
        <v>2</v>
      </c>
      <c r="M694" s="7">
        <f>IF(user_ratings[[#This Row],[geoplaces2.zip]],1,0)</f>
        <v>1</v>
      </c>
    </row>
    <row r="695" spans="1:13" x14ac:dyDescent="0.3">
      <c r="A695">
        <v>135032</v>
      </c>
      <c r="B695">
        <v>1</v>
      </c>
      <c r="C695">
        <v>22.152481000000002</v>
      </c>
      <c r="D695">
        <v>-100.97348599999999</v>
      </c>
      <c r="E695" s="7" t="s">
        <v>443</v>
      </c>
      <c r="F695" s="7" t="s">
        <v>444</v>
      </c>
      <c r="G695" s="7" t="s">
        <v>365</v>
      </c>
      <c r="H695" s="7" t="s">
        <v>365</v>
      </c>
      <c r="I695" s="7" t="s">
        <v>348</v>
      </c>
      <c r="J695">
        <v>78000</v>
      </c>
      <c r="K695" s="7" t="s">
        <v>155</v>
      </c>
      <c r="L695" s="7">
        <f>LEN(user_ratings[[#This Row],[geoplaces2.PriceDollar]])</f>
        <v>2</v>
      </c>
      <c r="M695" s="7">
        <f>IF(user_ratings[[#This Row],[geoplaces2.zip]],1,0)</f>
        <v>1</v>
      </c>
    </row>
    <row r="696" spans="1:13" x14ac:dyDescent="0.3">
      <c r="A696">
        <v>135032</v>
      </c>
      <c r="B696">
        <v>2</v>
      </c>
      <c r="C696">
        <v>22.152481000000002</v>
      </c>
      <c r="D696">
        <v>-100.97348599999999</v>
      </c>
      <c r="E696" s="7" t="s">
        <v>443</v>
      </c>
      <c r="F696" s="7" t="s">
        <v>444</v>
      </c>
      <c r="G696" s="7" t="s">
        <v>365</v>
      </c>
      <c r="H696" s="7" t="s">
        <v>365</v>
      </c>
      <c r="I696" s="7" t="s">
        <v>348</v>
      </c>
      <c r="J696">
        <v>78000</v>
      </c>
      <c r="K696" s="7" t="s">
        <v>155</v>
      </c>
      <c r="L696" s="7">
        <f>LEN(user_ratings[[#This Row],[geoplaces2.PriceDollar]])</f>
        <v>2</v>
      </c>
      <c r="M696" s="7">
        <f>IF(user_ratings[[#This Row],[geoplaces2.zip]],1,0)</f>
        <v>1</v>
      </c>
    </row>
    <row r="697" spans="1:13" x14ac:dyDescent="0.3">
      <c r="A697">
        <v>135032</v>
      </c>
      <c r="B697">
        <v>2</v>
      </c>
      <c r="C697">
        <v>22.152481000000002</v>
      </c>
      <c r="D697">
        <v>-100.97348599999999</v>
      </c>
      <c r="E697" s="7" t="s">
        <v>443</v>
      </c>
      <c r="F697" s="7" t="s">
        <v>444</v>
      </c>
      <c r="G697" s="7" t="s">
        <v>365</v>
      </c>
      <c r="H697" s="7" t="s">
        <v>365</v>
      </c>
      <c r="I697" s="7" t="s">
        <v>348</v>
      </c>
      <c r="J697">
        <v>78000</v>
      </c>
      <c r="K697" s="7" t="s">
        <v>155</v>
      </c>
      <c r="L697" s="7">
        <f>LEN(user_ratings[[#This Row],[geoplaces2.PriceDollar]])</f>
        <v>2</v>
      </c>
      <c r="M697" s="7">
        <f>IF(user_ratings[[#This Row],[geoplaces2.zip]],1,0)</f>
        <v>1</v>
      </c>
    </row>
    <row r="698" spans="1:13" x14ac:dyDescent="0.3">
      <c r="A698">
        <v>135032</v>
      </c>
      <c r="B698">
        <v>0</v>
      </c>
      <c r="C698">
        <v>22.152481000000002</v>
      </c>
      <c r="D698">
        <v>-100.97348599999999</v>
      </c>
      <c r="E698" s="7" t="s">
        <v>443</v>
      </c>
      <c r="F698" s="7" t="s">
        <v>444</v>
      </c>
      <c r="G698" s="7" t="s">
        <v>365</v>
      </c>
      <c r="H698" s="7" t="s">
        <v>365</v>
      </c>
      <c r="I698" s="7" t="s">
        <v>348</v>
      </c>
      <c r="J698">
        <v>78000</v>
      </c>
      <c r="K698" s="7" t="s">
        <v>155</v>
      </c>
      <c r="L698" s="7">
        <f>LEN(user_ratings[[#This Row],[geoplaces2.PriceDollar]])</f>
        <v>2</v>
      </c>
      <c r="M698" s="7">
        <f>IF(user_ratings[[#This Row],[geoplaces2.zip]],1,0)</f>
        <v>1</v>
      </c>
    </row>
    <row r="699" spans="1:13" x14ac:dyDescent="0.3">
      <c r="A699">
        <v>135032</v>
      </c>
      <c r="B699">
        <v>2</v>
      </c>
      <c r="C699">
        <v>22.152481000000002</v>
      </c>
      <c r="D699">
        <v>-100.97348599999999</v>
      </c>
      <c r="E699" s="7" t="s">
        <v>443</v>
      </c>
      <c r="F699" s="7" t="s">
        <v>444</v>
      </c>
      <c r="G699" s="7" t="s">
        <v>365</v>
      </c>
      <c r="H699" s="7" t="s">
        <v>365</v>
      </c>
      <c r="I699" s="7" t="s">
        <v>348</v>
      </c>
      <c r="J699">
        <v>78000</v>
      </c>
      <c r="K699" s="7" t="s">
        <v>155</v>
      </c>
      <c r="L699" s="7">
        <f>LEN(user_ratings[[#This Row],[geoplaces2.PriceDollar]])</f>
        <v>2</v>
      </c>
      <c r="M699" s="7">
        <f>IF(user_ratings[[#This Row],[geoplaces2.zip]],1,0)</f>
        <v>1</v>
      </c>
    </row>
    <row r="700" spans="1:13" x14ac:dyDescent="0.3">
      <c r="A700">
        <v>135032</v>
      </c>
      <c r="B700">
        <v>0</v>
      </c>
      <c r="C700">
        <v>22.152481000000002</v>
      </c>
      <c r="D700">
        <v>-100.97348599999999</v>
      </c>
      <c r="E700" s="7" t="s">
        <v>443</v>
      </c>
      <c r="F700" s="7" t="s">
        <v>444</v>
      </c>
      <c r="G700" s="7" t="s">
        <v>365</v>
      </c>
      <c r="H700" s="7" t="s">
        <v>365</v>
      </c>
      <c r="I700" s="7" t="s">
        <v>348</v>
      </c>
      <c r="J700">
        <v>78000</v>
      </c>
      <c r="K700" s="7" t="s">
        <v>155</v>
      </c>
      <c r="L700" s="7">
        <f>LEN(user_ratings[[#This Row],[geoplaces2.PriceDollar]])</f>
        <v>2</v>
      </c>
      <c r="M700" s="7">
        <f>IF(user_ratings[[#This Row],[geoplaces2.zip]],1,0)</f>
        <v>1</v>
      </c>
    </row>
    <row r="701" spans="1:13" x14ac:dyDescent="0.3">
      <c r="A701">
        <v>135032</v>
      </c>
      <c r="B701">
        <v>2</v>
      </c>
      <c r="C701">
        <v>22.152481000000002</v>
      </c>
      <c r="D701">
        <v>-100.97348599999999</v>
      </c>
      <c r="E701" s="7" t="s">
        <v>443</v>
      </c>
      <c r="F701" s="7" t="s">
        <v>444</v>
      </c>
      <c r="G701" s="7" t="s">
        <v>365</v>
      </c>
      <c r="H701" s="7" t="s">
        <v>365</v>
      </c>
      <c r="I701" s="7" t="s">
        <v>348</v>
      </c>
      <c r="J701">
        <v>78000</v>
      </c>
      <c r="K701" s="7" t="s">
        <v>155</v>
      </c>
      <c r="L701" s="7">
        <f>LEN(user_ratings[[#This Row],[geoplaces2.PriceDollar]])</f>
        <v>2</v>
      </c>
      <c r="M701" s="7">
        <f>IF(user_ratings[[#This Row],[geoplaces2.zip]],1,0)</f>
        <v>1</v>
      </c>
    </row>
    <row r="702" spans="1:13" x14ac:dyDescent="0.3">
      <c r="A702">
        <v>135032</v>
      </c>
      <c r="B702">
        <v>1</v>
      </c>
      <c r="C702">
        <v>22.152481000000002</v>
      </c>
      <c r="D702">
        <v>-100.97348599999999</v>
      </c>
      <c r="E702" s="7" t="s">
        <v>443</v>
      </c>
      <c r="F702" s="7" t="s">
        <v>444</v>
      </c>
      <c r="G702" s="7" t="s">
        <v>365</v>
      </c>
      <c r="H702" s="7" t="s">
        <v>365</v>
      </c>
      <c r="I702" s="7" t="s">
        <v>348</v>
      </c>
      <c r="J702">
        <v>78000</v>
      </c>
      <c r="K702" s="7" t="s">
        <v>155</v>
      </c>
      <c r="L702" s="7">
        <f>LEN(user_ratings[[#This Row],[geoplaces2.PriceDollar]])</f>
        <v>2</v>
      </c>
      <c r="M702" s="7">
        <f>IF(user_ratings[[#This Row],[geoplaces2.zip]],1,0)</f>
        <v>1</v>
      </c>
    </row>
    <row r="703" spans="1:13" x14ac:dyDescent="0.3">
      <c r="A703">
        <v>135032</v>
      </c>
      <c r="B703">
        <v>1</v>
      </c>
      <c r="C703">
        <v>22.152481000000002</v>
      </c>
      <c r="D703">
        <v>-100.97348599999999</v>
      </c>
      <c r="E703" s="7" t="s">
        <v>443</v>
      </c>
      <c r="F703" s="7" t="s">
        <v>444</v>
      </c>
      <c r="G703" s="7" t="s">
        <v>365</v>
      </c>
      <c r="H703" s="7" t="s">
        <v>365</v>
      </c>
      <c r="I703" s="7" t="s">
        <v>348</v>
      </c>
      <c r="J703">
        <v>78000</v>
      </c>
      <c r="K703" s="7" t="s">
        <v>155</v>
      </c>
      <c r="L703" s="7">
        <f>LEN(user_ratings[[#This Row],[geoplaces2.PriceDollar]])</f>
        <v>2</v>
      </c>
      <c r="M703" s="7">
        <f>IF(user_ratings[[#This Row],[geoplaces2.zip]],1,0)</f>
        <v>1</v>
      </c>
    </row>
    <row r="704" spans="1:13" x14ac:dyDescent="0.3">
      <c r="A704">
        <v>135032</v>
      </c>
      <c r="B704">
        <v>2</v>
      </c>
      <c r="C704">
        <v>22.152481000000002</v>
      </c>
      <c r="D704">
        <v>-100.97348599999999</v>
      </c>
      <c r="E704" s="7" t="s">
        <v>443</v>
      </c>
      <c r="F704" s="7" t="s">
        <v>444</v>
      </c>
      <c r="G704" s="7" t="s">
        <v>365</v>
      </c>
      <c r="H704" s="7" t="s">
        <v>365</v>
      </c>
      <c r="I704" s="7" t="s">
        <v>348</v>
      </c>
      <c r="J704">
        <v>78000</v>
      </c>
      <c r="K704" s="7" t="s">
        <v>155</v>
      </c>
      <c r="L704" s="7">
        <f>LEN(user_ratings[[#This Row],[geoplaces2.PriceDollar]])</f>
        <v>2</v>
      </c>
      <c r="M704" s="7">
        <f>IF(user_ratings[[#This Row],[geoplaces2.zip]],1,0)</f>
        <v>1</v>
      </c>
    </row>
    <row r="705" spans="1:13" x14ac:dyDescent="0.3">
      <c r="A705">
        <v>135032</v>
      </c>
      <c r="B705">
        <v>0</v>
      </c>
      <c r="C705">
        <v>22.152481000000002</v>
      </c>
      <c r="D705">
        <v>-100.97348599999999</v>
      </c>
      <c r="E705" s="7" t="s">
        <v>443</v>
      </c>
      <c r="F705" s="7" t="s">
        <v>444</v>
      </c>
      <c r="G705" s="7" t="s">
        <v>365</v>
      </c>
      <c r="H705" s="7" t="s">
        <v>365</v>
      </c>
      <c r="I705" s="7" t="s">
        <v>348</v>
      </c>
      <c r="J705">
        <v>78000</v>
      </c>
      <c r="K705" s="7" t="s">
        <v>155</v>
      </c>
      <c r="L705" s="7">
        <f>LEN(user_ratings[[#This Row],[geoplaces2.PriceDollar]])</f>
        <v>2</v>
      </c>
      <c r="M705" s="7">
        <f>IF(user_ratings[[#This Row],[geoplaces2.zip]],1,0)</f>
        <v>1</v>
      </c>
    </row>
    <row r="706" spans="1:13" x14ac:dyDescent="0.3">
      <c r="A706">
        <v>135032</v>
      </c>
      <c r="B706">
        <v>0</v>
      </c>
      <c r="C706">
        <v>22.152481000000002</v>
      </c>
      <c r="D706">
        <v>-100.97348599999999</v>
      </c>
      <c r="E706" s="7" t="s">
        <v>443</v>
      </c>
      <c r="F706" s="7" t="s">
        <v>444</v>
      </c>
      <c r="G706" s="7" t="s">
        <v>365</v>
      </c>
      <c r="H706" s="7" t="s">
        <v>365</v>
      </c>
      <c r="I706" s="7" t="s">
        <v>348</v>
      </c>
      <c r="J706">
        <v>78000</v>
      </c>
      <c r="K706" s="7" t="s">
        <v>155</v>
      </c>
      <c r="L706" s="7">
        <f>LEN(user_ratings[[#This Row],[geoplaces2.PriceDollar]])</f>
        <v>2</v>
      </c>
      <c r="M706" s="7">
        <f>IF(user_ratings[[#This Row],[geoplaces2.zip]],1,0)</f>
        <v>1</v>
      </c>
    </row>
    <row r="707" spans="1:13" x14ac:dyDescent="0.3">
      <c r="A707">
        <v>135032</v>
      </c>
      <c r="B707">
        <v>2</v>
      </c>
      <c r="C707">
        <v>22.152481000000002</v>
      </c>
      <c r="D707">
        <v>-100.97348599999999</v>
      </c>
      <c r="E707" s="7" t="s">
        <v>443</v>
      </c>
      <c r="F707" s="7" t="s">
        <v>444</v>
      </c>
      <c r="G707" s="7" t="s">
        <v>365</v>
      </c>
      <c r="H707" s="7" t="s">
        <v>365</v>
      </c>
      <c r="I707" s="7" t="s">
        <v>348</v>
      </c>
      <c r="J707">
        <v>78000</v>
      </c>
      <c r="K707" s="7" t="s">
        <v>155</v>
      </c>
      <c r="L707" s="7">
        <f>LEN(user_ratings[[#This Row],[geoplaces2.PriceDollar]])</f>
        <v>2</v>
      </c>
      <c r="M707" s="7">
        <f>IF(user_ratings[[#This Row],[geoplaces2.zip]],1,0)</f>
        <v>1</v>
      </c>
    </row>
    <row r="708" spans="1:13" x14ac:dyDescent="0.3">
      <c r="A708">
        <v>135032</v>
      </c>
      <c r="B708">
        <v>2</v>
      </c>
      <c r="C708">
        <v>22.152481000000002</v>
      </c>
      <c r="D708">
        <v>-100.97348599999999</v>
      </c>
      <c r="E708" s="7" t="s">
        <v>443</v>
      </c>
      <c r="F708" s="7" t="s">
        <v>444</v>
      </c>
      <c r="G708" s="7" t="s">
        <v>365</v>
      </c>
      <c r="H708" s="7" t="s">
        <v>365</v>
      </c>
      <c r="I708" s="7" t="s">
        <v>348</v>
      </c>
      <c r="J708">
        <v>78000</v>
      </c>
      <c r="K708" s="7" t="s">
        <v>155</v>
      </c>
      <c r="L708" s="7">
        <f>LEN(user_ratings[[#This Row],[geoplaces2.PriceDollar]])</f>
        <v>2</v>
      </c>
      <c r="M708" s="7">
        <f>IF(user_ratings[[#This Row],[geoplaces2.zip]],1,0)</f>
        <v>1</v>
      </c>
    </row>
    <row r="709" spans="1:13" x14ac:dyDescent="0.3">
      <c r="A709">
        <v>135032</v>
      </c>
      <c r="B709">
        <v>0</v>
      </c>
      <c r="C709">
        <v>22.152481000000002</v>
      </c>
      <c r="D709">
        <v>-100.97348599999999</v>
      </c>
      <c r="E709" s="7" t="s">
        <v>443</v>
      </c>
      <c r="F709" s="7" t="s">
        <v>444</v>
      </c>
      <c r="G709" s="7" t="s">
        <v>365</v>
      </c>
      <c r="H709" s="7" t="s">
        <v>365</v>
      </c>
      <c r="I709" s="7" t="s">
        <v>348</v>
      </c>
      <c r="J709">
        <v>78000</v>
      </c>
      <c r="K709" s="7" t="s">
        <v>155</v>
      </c>
      <c r="L709" s="7">
        <f>LEN(user_ratings[[#This Row],[geoplaces2.PriceDollar]])</f>
        <v>2</v>
      </c>
      <c r="M709" s="7">
        <f>IF(user_ratings[[#This Row],[geoplaces2.zip]],1,0)</f>
        <v>1</v>
      </c>
    </row>
    <row r="710" spans="1:13" x14ac:dyDescent="0.3">
      <c r="A710">
        <v>135042</v>
      </c>
      <c r="B710">
        <v>2</v>
      </c>
      <c r="C710">
        <v>22.159357</v>
      </c>
      <c r="D710">
        <v>-100.973411</v>
      </c>
      <c r="E710" s="7" t="s">
        <v>227</v>
      </c>
      <c r="F710" s="7" t="s">
        <v>445</v>
      </c>
      <c r="G710" s="7" t="s">
        <v>365</v>
      </c>
      <c r="H710" s="7" t="s">
        <v>365</v>
      </c>
      <c r="I710" s="7" t="s">
        <v>348</v>
      </c>
      <c r="J710">
        <v>78269</v>
      </c>
      <c r="K710" s="7" t="s">
        <v>155</v>
      </c>
      <c r="L710" s="7">
        <f>LEN(user_ratings[[#This Row],[geoplaces2.PriceDollar]])</f>
        <v>2</v>
      </c>
      <c r="M710" s="7">
        <f>IF(user_ratings[[#This Row],[geoplaces2.zip]],1,0)</f>
        <v>1</v>
      </c>
    </row>
    <row r="711" spans="1:13" x14ac:dyDescent="0.3">
      <c r="A711">
        <v>135042</v>
      </c>
      <c r="B711">
        <v>1</v>
      </c>
      <c r="C711">
        <v>22.159357</v>
      </c>
      <c r="D711">
        <v>-100.973411</v>
      </c>
      <c r="E711" s="7" t="s">
        <v>227</v>
      </c>
      <c r="F711" s="7" t="s">
        <v>445</v>
      </c>
      <c r="G711" s="7" t="s">
        <v>365</v>
      </c>
      <c r="H711" s="7" t="s">
        <v>365</v>
      </c>
      <c r="I711" s="7" t="s">
        <v>348</v>
      </c>
      <c r="J711">
        <v>78269</v>
      </c>
      <c r="K711" s="7" t="s">
        <v>155</v>
      </c>
      <c r="L711" s="7">
        <f>LEN(user_ratings[[#This Row],[geoplaces2.PriceDollar]])</f>
        <v>2</v>
      </c>
      <c r="M711" s="7">
        <f>IF(user_ratings[[#This Row],[geoplaces2.zip]],1,0)</f>
        <v>1</v>
      </c>
    </row>
    <row r="712" spans="1:13" x14ac:dyDescent="0.3">
      <c r="A712">
        <v>135042</v>
      </c>
      <c r="B712">
        <v>1</v>
      </c>
      <c r="C712">
        <v>22.159357</v>
      </c>
      <c r="D712">
        <v>-100.973411</v>
      </c>
      <c r="E712" s="7" t="s">
        <v>227</v>
      </c>
      <c r="F712" s="7" t="s">
        <v>445</v>
      </c>
      <c r="G712" s="7" t="s">
        <v>365</v>
      </c>
      <c r="H712" s="7" t="s">
        <v>365</v>
      </c>
      <c r="I712" s="7" t="s">
        <v>348</v>
      </c>
      <c r="J712">
        <v>78269</v>
      </c>
      <c r="K712" s="7" t="s">
        <v>155</v>
      </c>
      <c r="L712" s="7">
        <f>LEN(user_ratings[[#This Row],[geoplaces2.PriceDollar]])</f>
        <v>2</v>
      </c>
      <c r="M712" s="7">
        <f>IF(user_ratings[[#This Row],[geoplaces2.zip]],1,0)</f>
        <v>1</v>
      </c>
    </row>
    <row r="713" spans="1:13" x14ac:dyDescent="0.3">
      <c r="A713">
        <v>135042</v>
      </c>
      <c r="B713">
        <v>1</v>
      </c>
      <c r="C713">
        <v>22.159357</v>
      </c>
      <c r="D713">
        <v>-100.973411</v>
      </c>
      <c r="E713" s="7" t="s">
        <v>227</v>
      </c>
      <c r="F713" s="7" t="s">
        <v>445</v>
      </c>
      <c r="G713" s="7" t="s">
        <v>365</v>
      </c>
      <c r="H713" s="7" t="s">
        <v>365</v>
      </c>
      <c r="I713" s="7" t="s">
        <v>348</v>
      </c>
      <c r="J713">
        <v>78269</v>
      </c>
      <c r="K713" s="7" t="s">
        <v>155</v>
      </c>
      <c r="L713" s="7">
        <f>LEN(user_ratings[[#This Row],[geoplaces2.PriceDollar]])</f>
        <v>2</v>
      </c>
      <c r="M713" s="7">
        <f>IF(user_ratings[[#This Row],[geoplaces2.zip]],1,0)</f>
        <v>1</v>
      </c>
    </row>
    <row r="714" spans="1:13" x14ac:dyDescent="0.3">
      <c r="A714">
        <v>135042</v>
      </c>
      <c r="B714">
        <v>2</v>
      </c>
      <c r="C714">
        <v>22.159357</v>
      </c>
      <c r="D714">
        <v>-100.973411</v>
      </c>
      <c r="E714" s="7" t="s">
        <v>227</v>
      </c>
      <c r="F714" s="7" t="s">
        <v>445</v>
      </c>
      <c r="G714" s="7" t="s">
        <v>365</v>
      </c>
      <c r="H714" s="7" t="s">
        <v>365</v>
      </c>
      <c r="I714" s="7" t="s">
        <v>348</v>
      </c>
      <c r="J714">
        <v>78269</v>
      </c>
      <c r="K714" s="7" t="s">
        <v>155</v>
      </c>
      <c r="L714" s="7">
        <f>LEN(user_ratings[[#This Row],[geoplaces2.PriceDollar]])</f>
        <v>2</v>
      </c>
      <c r="M714" s="7">
        <f>IF(user_ratings[[#This Row],[geoplaces2.zip]],1,0)</f>
        <v>1</v>
      </c>
    </row>
    <row r="715" spans="1:13" x14ac:dyDescent="0.3">
      <c r="A715">
        <v>135042</v>
      </c>
      <c r="B715">
        <v>1</v>
      </c>
      <c r="C715">
        <v>22.159357</v>
      </c>
      <c r="D715">
        <v>-100.973411</v>
      </c>
      <c r="E715" s="7" t="s">
        <v>227</v>
      </c>
      <c r="F715" s="7" t="s">
        <v>445</v>
      </c>
      <c r="G715" s="7" t="s">
        <v>365</v>
      </c>
      <c r="H715" s="7" t="s">
        <v>365</v>
      </c>
      <c r="I715" s="7" t="s">
        <v>348</v>
      </c>
      <c r="J715">
        <v>78269</v>
      </c>
      <c r="K715" s="7" t="s">
        <v>155</v>
      </c>
      <c r="L715" s="7">
        <f>LEN(user_ratings[[#This Row],[geoplaces2.PriceDollar]])</f>
        <v>2</v>
      </c>
      <c r="M715" s="7">
        <f>IF(user_ratings[[#This Row],[geoplaces2.zip]],1,0)</f>
        <v>1</v>
      </c>
    </row>
    <row r="716" spans="1:13" x14ac:dyDescent="0.3">
      <c r="A716">
        <v>135042</v>
      </c>
      <c r="B716">
        <v>2</v>
      </c>
      <c r="C716">
        <v>22.159357</v>
      </c>
      <c r="D716">
        <v>-100.973411</v>
      </c>
      <c r="E716" s="7" t="s">
        <v>227</v>
      </c>
      <c r="F716" s="7" t="s">
        <v>445</v>
      </c>
      <c r="G716" s="7" t="s">
        <v>365</v>
      </c>
      <c r="H716" s="7" t="s">
        <v>365</v>
      </c>
      <c r="I716" s="7" t="s">
        <v>348</v>
      </c>
      <c r="J716">
        <v>78269</v>
      </c>
      <c r="K716" s="7" t="s">
        <v>155</v>
      </c>
      <c r="L716" s="7">
        <f>LEN(user_ratings[[#This Row],[geoplaces2.PriceDollar]])</f>
        <v>2</v>
      </c>
      <c r="M716" s="7">
        <f>IF(user_ratings[[#This Row],[geoplaces2.zip]],1,0)</f>
        <v>1</v>
      </c>
    </row>
    <row r="717" spans="1:13" x14ac:dyDescent="0.3">
      <c r="A717">
        <v>135042</v>
      </c>
      <c r="B717">
        <v>2</v>
      </c>
      <c r="C717">
        <v>22.159357</v>
      </c>
      <c r="D717">
        <v>-100.973411</v>
      </c>
      <c r="E717" s="7" t="s">
        <v>227</v>
      </c>
      <c r="F717" s="7" t="s">
        <v>445</v>
      </c>
      <c r="G717" s="7" t="s">
        <v>365</v>
      </c>
      <c r="H717" s="7" t="s">
        <v>365</v>
      </c>
      <c r="I717" s="7" t="s">
        <v>348</v>
      </c>
      <c r="J717">
        <v>78269</v>
      </c>
      <c r="K717" s="7" t="s">
        <v>155</v>
      </c>
      <c r="L717" s="7">
        <f>LEN(user_ratings[[#This Row],[geoplaces2.PriceDollar]])</f>
        <v>2</v>
      </c>
      <c r="M717" s="7">
        <f>IF(user_ratings[[#This Row],[geoplaces2.zip]],1,0)</f>
        <v>1</v>
      </c>
    </row>
    <row r="718" spans="1:13" x14ac:dyDescent="0.3">
      <c r="A718">
        <v>135042</v>
      </c>
      <c r="B718">
        <v>2</v>
      </c>
      <c r="C718">
        <v>22.159357</v>
      </c>
      <c r="D718">
        <v>-100.973411</v>
      </c>
      <c r="E718" s="7" t="s">
        <v>227</v>
      </c>
      <c r="F718" s="7" t="s">
        <v>445</v>
      </c>
      <c r="G718" s="7" t="s">
        <v>365</v>
      </c>
      <c r="H718" s="7" t="s">
        <v>365</v>
      </c>
      <c r="I718" s="7" t="s">
        <v>348</v>
      </c>
      <c r="J718">
        <v>78269</v>
      </c>
      <c r="K718" s="7" t="s">
        <v>155</v>
      </c>
      <c r="L718" s="7">
        <f>LEN(user_ratings[[#This Row],[geoplaces2.PriceDollar]])</f>
        <v>2</v>
      </c>
      <c r="M718" s="7">
        <f>IF(user_ratings[[#This Row],[geoplaces2.zip]],1,0)</f>
        <v>1</v>
      </c>
    </row>
    <row r="719" spans="1:13" x14ac:dyDescent="0.3">
      <c r="A719">
        <v>135042</v>
      </c>
      <c r="B719">
        <v>2</v>
      </c>
      <c r="C719">
        <v>22.159357</v>
      </c>
      <c r="D719">
        <v>-100.973411</v>
      </c>
      <c r="E719" s="7" t="s">
        <v>227</v>
      </c>
      <c r="F719" s="7" t="s">
        <v>445</v>
      </c>
      <c r="G719" s="7" t="s">
        <v>365</v>
      </c>
      <c r="H719" s="7" t="s">
        <v>365</v>
      </c>
      <c r="I719" s="7" t="s">
        <v>348</v>
      </c>
      <c r="J719">
        <v>78269</v>
      </c>
      <c r="K719" s="7" t="s">
        <v>155</v>
      </c>
      <c r="L719" s="7">
        <f>LEN(user_ratings[[#This Row],[geoplaces2.PriceDollar]])</f>
        <v>2</v>
      </c>
      <c r="M719" s="7">
        <f>IF(user_ratings[[#This Row],[geoplaces2.zip]],1,0)</f>
        <v>1</v>
      </c>
    </row>
    <row r="720" spans="1:13" x14ac:dyDescent="0.3">
      <c r="A720">
        <v>135042</v>
      </c>
      <c r="B720">
        <v>1</v>
      </c>
      <c r="C720">
        <v>22.159357</v>
      </c>
      <c r="D720">
        <v>-100.973411</v>
      </c>
      <c r="E720" s="7" t="s">
        <v>227</v>
      </c>
      <c r="F720" s="7" t="s">
        <v>445</v>
      </c>
      <c r="G720" s="7" t="s">
        <v>365</v>
      </c>
      <c r="H720" s="7" t="s">
        <v>365</v>
      </c>
      <c r="I720" s="7" t="s">
        <v>348</v>
      </c>
      <c r="J720">
        <v>78269</v>
      </c>
      <c r="K720" s="7" t="s">
        <v>155</v>
      </c>
      <c r="L720" s="7">
        <f>LEN(user_ratings[[#This Row],[geoplaces2.PriceDollar]])</f>
        <v>2</v>
      </c>
      <c r="M720" s="7">
        <f>IF(user_ratings[[#This Row],[geoplaces2.zip]],1,0)</f>
        <v>1</v>
      </c>
    </row>
    <row r="721" spans="1:13" x14ac:dyDescent="0.3">
      <c r="A721">
        <v>135042</v>
      </c>
      <c r="B721">
        <v>1</v>
      </c>
      <c r="C721">
        <v>22.159357</v>
      </c>
      <c r="D721">
        <v>-100.973411</v>
      </c>
      <c r="E721" s="7" t="s">
        <v>227</v>
      </c>
      <c r="F721" s="7" t="s">
        <v>445</v>
      </c>
      <c r="G721" s="7" t="s">
        <v>365</v>
      </c>
      <c r="H721" s="7" t="s">
        <v>365</v>
      </c>
      <c r="I721" s="7" t="s">
        <v>348</v>
      </c>
      <c r="J721">
        <v>78269</v>
      </c>
      <c r="K721" s="7" t="s">
        <v>155</v>
      </c>
      <c r="L721" s="7">
        <f>LEN(user_ratings[[#This Row],[geoplaces2.PriceDollar]])</f>
        <v>2</v>
      </c>
      <c r="M721" s="7">
        <f>IF(user_ratings[[#This Row],[geoplaces2.zip]],1,0)</f>
        <v>1</v>
      </c>
    </row>
    <row r="722" spans="1:13" x14ac:dyDescent="0.3">
      <c r="A722">
        <v>135042</v>
      </c>
      <c r="B722">
        <v>0</v>
      </c>
      <c r="C722">
        <v>22.159357</v>
      </c>
      <c r="D722">
        <v>-100.973411</v>
      </c>
      <c r="E722" s="7" t="s">
        <v>227</v>
      </c>
      <c r="F722" s="7" t="s">
        <v>445</v>
      </c>
      <c r="G722" s="7" t="s">
        <v>365</v>
      </c>
      <c r="H722" s="7" t="s">
        <v>365</v>
      </c>
      <c r="I722" s="7" t="s">
        <v>348</v>
      </c>
      <c r="J722">
        <v>78269</v>
      </c>
      <c r="K722" s="7" t="s">
        <v>155</v>
      </c>
      <c r="L722" s="7">
        <f>LEN(user_ratings[[#This Row],[geoplaces2.PriceDollar]])</f>
        <v>2</v>
      </c>
      <c r="M722" s="7">
        <f>IF(user_ratings[[#This Row],[geoplaces2.zip]],1,0)</f>
        <v>1</v>
      </c>
    </row>
    <row r="723" spans="1:13" x14ac:dyDescent="0.3">
      <c r="A723">
        <v>135042</v>
      </c>
      <c r="B723">
        <v>0</v>
      </c>
      <c r="C723">
        <v>22.159357</v>
      </c>
      <c r="D723">
        <v>-100.973411</v>
      </c>
      <c r="E723" s="7" t="s">
        <v>227</v>
      </c>
      <c r="F723" s="7" t="s">
        <v>445</v>
      </c>
      <c r="G723" s="7" t="s">
        <v>365</v>
      </c>
      <c r="H723" s="7" t="s">
        <v>365</v>
      </c>
      <c r="I723" s="7" t="s">
        <v>348</v>
      </c>
      <c r="J723">
        <v>78269</v>
      </c>
      <c r="K723" s="7" t="s">
        <v>155</v>
      </c>
      <c r="L723" s="7">
        <f>LEN(user_ratings[[#This Row],[geoplaces2.PriceDollar]])</f>
        <v>2</v>
      </c>
      <c r="M723" s="7">
        <f>IF(user_ratings[[#This Row],[geoplaces2.zip]],1,0)</f>
        <v>1</v>
      </c>
    </row>
    <row r="724" spans="1:13" x14ac:dyDescent="0.3">
      <c r="A724">
        <v>135042</v>
      </c>
      <c r="B724">
        <v>0</v>
      </c>
      <c r="C724">
        <v>22.159357</v>
      </c>
      <c r="D724">
        <v>-100.973411</v>
      </c>
      <c r="E724" s="7" t="s">
        <v>227</v>
      </c>
      <c r="F724" s="7" t="s">
        <v>445</v>
      </c>
      <c r="G724" s="7" t="s">
        <v>365</v>
      </c>
      <c r="H724" s="7" t="s">
        <v>365</v>
      </c>
      <c r="I724" s="7" t="s">
        <v>348</v>
      </c>
      <c r="J724">
        <v>78269</v>
      </c>
      <c r="K724" s="7" t="s">
        <v>155</v>
      </c>
      <c r="L724" s="7">
        <f>LEN(user_ratings[[#This Row],[geoplaces2.PriceDollar]])</f>
        <v>2</v>
      </c>
      <c r="M724" s="7">
        <f>IF(user_ratings[[#This Row],[geoplaces2.zip]],1,0)</f>
        <v>1</v>
      </c>
    </row>
    <row r="725" spans="1:13" x14ac:dyDescent="0.3">
      <c r="A725">
        <v>135042</v>
      </c>
      <c r="B725">
        <v>2</v>
      </c>
      <c r="C725">
        <v>22.159357</v>
      </c>
      <c r="D725">
        <v>-100.973411</v>
      </c>
      <c r="E725" s="7" t="s">
        <v>227</v>
      </c>
      <c r="F725" s="7" t="s">
        <v>445</v>
      </c>
      <c r="G725" s="7" t="s">
        <v>365</v>
      </c>
      <c r="H725" s="7" t="s">
        <v>365</v>
      </c>
      <c r="I725" s="7" t="s">
        <v>348</v>
      </c>
      <c r="J725">
        <v>78269</v>
      </c>
      <c r="K725" s="7" t="s">
        <v>155</v>
      </c>
      <c r="L725" s="7">
        <f>LEN(user_ratings[[#This Row],[geoplaces2.PriceDollar]])</f>
        <v>2</v>
      </c>
      <c r="M725" s="7">
        <f>IF(user_ratings[[#This Row],[geoplaces2.zip]],1,0)</f>
        <v>1</v>
      </c>
    </row>
    <row r="726" spans="1:13" x14ac:dyDescent="0.3">
      <c r="A726">
        <v>135042</v>
      </c>
      <c r="B726">
        <v>1</v>
      </c>
      <c r="C726">
        <v>22.159357</v>
      </c>
      <c r="D726">
        <v>-100.973411</v>
      </c>
      <c r="E726" s="7" t="s">
        <v>227</v>
      </c>
      <c r="F726" s="7" t="s">
        <v>445</v>
      </c>
      <c r="G726" s="7" t="s">
        <v>365</v>
      </c>
      <c r="H726" s="7" t="s">
        <v>365</v>
      </c>
      <c r="I726" s="7" t="s">
        <v>348</v>
      </c>
      <c r="J726">
        <v>78269</v>
      </c>
      <c r="K726" s="7" t="s">
        <v>155</v>
      </c>
      <c r="L726" s="7">
        <f>LEN(user_ratings[[#This Row],[geoplaces2.PriceDollar]])</f>
        <v>2</v>
      </c>
      <c r="M726" s="7">
        <f>IF(user_ratings[[#This Row],[geoplaces2.zip]],1,0)</f>
        <v>1</v>
      </c>
    </row>
    <row r="727" spans="1:13" x14ac:dyDescent="0.3">
      <c r="A727">
        <v>135042</v>
      </c>
      <c r="B727">
        <v>2</v>
      </c>
      <c r="C727">
        <v>22.159357</v>
      </c>
      <c r="D727">
        <v>-100.973411</v>
      </c>
      <c r="E727" s="7" t="s">
        <v>227</v>
      </c>
      <c r="F727" s="7" t="s">
        <v>445</v>
      </c>
      <c r="G727" s="7" t="s">
        <v>365</v>
      </c>
      <c r="H727" s="7" t="s">
        <v>365</v>
      </c>
      <c r="I727" s="7" t="s">
        <v>348</v>
      </c>
      <c r="J727">
        <v>78269</v>
      </c>
      <c r="K727" s="7" t="s">
        <v>155</v>
      </c>
      <c r="L727" s="7">
        <f>LEN(user_ratings[[#This Row],[geoplaces2.PriceDollar]])</f>
        <v>2</v>
      </c>
      <c r="M727" s="7">
        <f>IF(user_ratings[[#This Row],[geoplaces2.zip]],1,0)</f>
        <v>1</v>
      </c>
    </row>
    <row r="728" spans="1:13" x14ac:dyDescent="0.3">
      <c r="A728">
        <v>135042</v>
      </c>
      <c r="B728">
        <v>0</v>
      </c>
      <c r="C728">
        <v>22.159357</v>
      </c>
      <c r="D728">
        <v>-100.973411</v>
      </c>
      <c r="E728" s="7" t="s">
        <v>227</v>
      </c>
      <c r="F728" s="7" t="s">
        <v>445</v>
      </c>
      <c r="G728" s="7" t="s">
        <v>365</v>
      </c>
      <c r="H728" s="7" t="s">
        <v>365</v>
      </c>
      <c r="I728" s="7" t="s">
        <v>348</v>
      </c>
      <c r="J728">
        <v>78269</v>
      </c>
      <c r="K728" s="7" t="s">
        <v>155</v>
      </c>
      <c r="L728" s="7">
        <f>LEN(user_ratings[[#This Row],[geoplaces2.PriceDollar]])</f>
        <v>2</v>
      </c>
      <c r="M728" s="7">
        <f>IF(user_ratings[[#This Row],[geoplaces2.zip]],1,0)</f>
        <v>1</v>
      </c>
    </row>
    <row r="729" spans="1:13" x14ac:dyDescent="0.3">
      <c r="A729">
        <v>135042</v>
      </c>
      <c r="B729">
        <v>2</v>
      </c>
      <c r="C729">
        <v>22.159357</v>
      </c>
      <c r="D729">
        <v>-100.973411</v>
      </c>
      <c r="E729" s="7" t="s">
        <v>227</v>
      </c>
      <c r="F729" s="7" t="s">
        <v>445</v>
      </c>
      <c r="G729" s="7" t="s">
        <v>365</v>
      </c>
      <c r="H729" s="7" t="s">
        <v>365</v>
      </c>
      <c r="I729" s="7" t="s">
        <v>348</v>
      </c>
      <c r="J729">
        <v>78269</v>
      </c>
      <c r="K729" s="7" t="s">
        <v>155</v>
      </c>
      <c r="L729" s="7">
        <f>LEN(user_ratings[[#This Row],[geoplaces2.PriceDollar]])</f>
        <v>2</v>
      </c>
      <c r="M729" s="7">
        <f>IF(user_ratings[[#This Row],[geoplaces2.zip]],1,0)</f>
        <v>1</v>
      </c>
    </row>
    <row r="730" spans="1:13" x14ac:dyDescent="0.3">
      <c r="A730">
        <v>135033</v>
      </c>
      <c r="B730">
        <v>1</v>
      </c>
      <c r="C730">
        <v>22.14161</v>
      </c>
      <c r="D730">
        <v>-100.973142</v>
      </c>
      <c r="E730" s="7" t="s">
        <v>446</v>
      </c>
      <c r="F730" s="7" t="s">
        <v>447</v>
      </c>
      <c r="G730" s="7" t="s">
        <v>365</v>
      </c>
      <c r="H730" s="7" t="s">
        <v>365</v>
      </c>
      <c r="I730" s="7" t="s">
        <v>348</v>
      </c>
      <c r="J730">
        <v>78399</v>
      </c>
      <c r="K730" s="7" t="s">
        <v>155</v>
      </c>
      <c r="L730" s="7">
        <f>LEN(user_ratings[[#This Row],[geoplaces2.PriceDollar]])</f>
        <v>2</v>
      </c>
      <c r="M730" s="7">
        <f>IF(user_ratings[[#This Row],[geoplaces2.zip]],1,0)</f>
        <v>1</v>
      </c>
    </row>
    <row r="731" spans="1:13" x14ac:dyDescent="0.3">
      <c r="A731">
        <v>135033</v>
      </c>
      <c r="B731">
        <v>0</v>
      </c>
      <c r="C731">
        <v>22.14161</v>
      </c>
      <c r="D731">
        <v>-100.973142</v>
      </c>
      <c r="E731" s="7" t="s">
        <v>446</v>
      </c>
      <c r="F731" s="7" t="s">
        <v>447</v>
      </c>
      <c r="G731" s="7" t="s">
        <v>365</v>
      </c>
      <c r="H731" s="7" t="s">
        <v>365</v>
      </c>
      <c r="I731" s="7" t="s">
        <v>348</v>
      </c>
      <c r="J731">
        <v>78399</v>
      </c>
      <c r="K731" s="7" t="s">
        <v>155</v>
      </c>
      <c r="L731" s="7">
        <f>LEN(user_ratings[[#This Row],[geoplaces2.PriceDollar]])</f>
        <v>2</v>
      </c>
      <c r="M731" s="7">
        <f>IF(user_ratings[[#This Row],[geoplaces2.zip]],1,0)</f>
        <v>1</v>
      </c>
    </row>
    <row r="732" spans="1:13" x14ac:dyDescent="0.3">
      <c r="A732">
        <v>135033</v>
      </c>
      <c r="B732">
        <v>1</v>
      </c>
      <c r="C732">
        <v>22.14161</v>
      </c>
      <c r="D732">
        <v>-100.973142</v>
      </c>
      <c r="E732" s="7" t="s">
        <v>446</v>
      </c>
      <c r="F732" s="7" t="s">
        <v>447</v>
      </c>
      <c r="G732" s="7" t="s">
        <v>365</v>
      </c>
      <c r="H732" s="7" t="s">
        <v>365</v>
      </c>
      <c r="I732" s="7" t="s">
        <v>348</v>
      </c>
      <c r="J732">
        <v>78399</v>
      </c>
      <c r="K732" s="7" t="s">
        <v>155</v>
      </c>
      <c r="L732" s="7">
        <f>LEN(user_ratings[[#This Row],[geoplaces2.PriceDollar]])</f>
        <v>2</v>
      </c>
      <c r="M732" s="7">
        <f>IF(user_ratings[[#This Row],[geoplaces2.zip]],1,0)</f>
        <v>1</v>
      </c>
    </row>
    <row r="733" spans="1:13" x14ac:dyDescent="0.3">
      <c r="A733">
        <v>135033</v>
      </c>
      <c r="B733">
        <v>1</v>
      </c>
      <c r="C733">
        <v>22.14161</v>
      </c>
      <c r="D733">
        <v>-100.973142</v>
      </c>
      <c r="E733" s="7" t="s">
        <v>446</v>
      </c>
      <c r="F733" s="7" t="s">
        <v>447</v>
      </c>
      <c r="G733" s="7" t="s">
        <v>365</v>
      </c>
      <c r="H733" s="7" t="s">
        <v>365</v>
      </c>
      <c r="I733" s="7" t="s">
        <v>348</v>
      </c>
      <c r="J733">
        <v>78399</v>
      </c>
      <c r="K733" s="7" t="s">
        <v>155</v>
      </c>
      <c r="L733" s="7">
        <f>LEN(user_ratings[[#This Row],[geoplaces2.PriceDollar]])</f>
        <v>2</v>
      </c>
      <c r="M733" s="7">
        <f>IF(user_ratings[[#This Row],[geoplaces2.zip]],1,0)</f>
        <v>1</v>
      </c>
    </row>
    <row r="734" spans="1:13" x14ac:dyDescent="0.3">
      <c r="A734">
        <v>135066</v>
      </c>
      <c r="B734">
        <v>2</v>
      </c>
      <c r="C734">
        <v>22.16835</v>
      </c>
      <c r="D734">
        <v>-100.972466</v>
      </c>
      <c r="E734" s="7" t="s">
        <v>246</v>
      </c>
      <c r="F734" s="7" t="s">
        <v>448</v>
      </c>
      <c r="G734" s="7" t="s">
        <v>365</v>
      </c>
      <c r="H734" s="7" t="s">
        <v>365</v>
      </c>
      <c r="I734" s="7" t="s">
        <v>348</v>
      </c>
      <c r="J734">
        <v>78038</v>
      </c>
      <c r="K734" s="7" t="s">
        <v>185</v>
      </c>
      <c r="L734" s="7">
        <f>LEN(user_ratings[[#This Row],[geoplaces2.PriceDollar]])</f>
        <v>3</v>
      </c>
      <c r="M734" s="7">
        <f>IF(user_ratings[[#This Row],[geoplaces2.zip]],1,0)</f>
        <v>1</v>
      </c>
    </row>
    <row r="735" spans="1:13" x14ac:dyDescent="0.3">
      <c r="A735">
        <v>135066</v>
      </c>
      <c r="B735">
        <v>2</v>
      </c>
      <c r="C735">
        <v>22.16835</v>
      </c>
      <c r="D735">
        <v>-100.972466</v>
      </c>
      <c r="E735" s="7" t="s">
        <v>246</v>
      </c>
      <c r="F735" s="7" t="s">
        <v>448</v>
      </c>
      <c r="G735" s="7" t="s">
        <v>365</v>
      </c>
      <c r="H735" s="7" t="s">
        <v>365</v>
      </c>
      <c r="I735" s="7" t="s">
        <v>348</v>
      </c>
      <c r="J735">
        <v>78038</v>
      </c>
      <c r="K735" s="7" t="s">
        <v>185</v>
      </c>
      <c r="L735" s="7">
        <f>LEN(user_ratings[[#This Row],[geoplaces2.PriceDollar]])</f>
        <v>3</v>
      </c>
      <c r="M735" s="7">
        <f>IF(user_ratings[[#This Row],[geoplaces2.zip]],1,0)</f>
        <v>1</v>
      </c>
    </row>
    <row r="736" spans="1:13" x14ac:dyDescent="0.3">
      <c r="A736">
        <v>135066</v>
      </c>
      <c r="B736">
        <v>1</v>
      </c>
      <c r="C736">
        <v>22.16835</v>
      </c>
      <c r="D736">
        <v>-100.972466</v>
      </c>
      <c r="E736" s="7" t="s">
        <v>246</v>
      </c>
      <c r="F736" s="7" t="s">
        <v>448</v>
      </c>
      <c r="G736" s="7" t="s">
        <v>365</v>
      </c>
      <c r="H736" s="7" t="s">
        <v>365</v>
      </c>
      <c r="I736" s="7" t="s">
        <v>348</v>
      </c>
      <c r="J736">
        <v>78038</v>
      </c>
      <c r="K736" s="7" t="s">
        <v>185</v>
      </c>
      <c r="L736" s="7">
        <f>LEN(user_ratings[[#This Row],[geoplaces2.PriceDollar]])</f>
        <v>3</v>
      </c>
      <c r="M736" s="7">
        <f>IF(user_ratings[[#This Row],[geoplaces2.zip]],1,0)</f>
        <v>1</v>
      </c>
    </row>
    <row r="737" spans="1:13" x14ac:dyDescent="0.3">
      <c r="A737">
        <v>135066</v>
      </c>
      <c r="B737">
        <v>1</v>
      </c>
      <c r="C737">
        <v>22.16835</v>
      </c>
      <c r="D737">
        <v>-100.972466</v>
      </c>
      <c r="E737" s="7" t="s">
        <v>246</v>
      </c>
      <c r="F737" s="7" t="s">
        <v>448</v>
      </c>
      <c r="G737" s="7" t="s">
        <v>365</v>
      </c>
      <c r="H737" s="7" t="s">
        <v>365</v>
      </c>
      <c r="I737" s="7" t="s">
        <v>348</v>
      </c>
      <c r="J737">
        <v>78038</v>
      </c>
      <c r="K737" s="7" t="s">
        <v>185</v>
      </c>
      <c r="L737" s="7">
        <f>LEN(user_ratings[[#This Row],[geoplaces2.PriceDollar]])</f>
        <v>3</v>
      </c>
      <c r="M737" s="7">
        <f>IF(user_ratings[[#This Row],[geoplaces2.zip]],1,0)</f>
        <v>1</v>
      </c>
    </row>
    <row r="738" spans="1:13" x14ac:dyDescent="0.3">
      <c r="A738">
        <v>135066</v>
      </c>
      <c r="B738">
        <v>2</v>
      </c>
      <c r="C738">
        <v>22.16835</v>
      </c>
      <c r="D738">
        <v>-100.972466</v>
      </c>
      <c r="E738" s="7" t="s">
        <v>246</v>
      </c>
      <c r="F738" s="7" t="s">
        <v>448</v>
      </c>
      <c r="G738" s="7" t="s">
        <v>365</v>
      </c>
      <c r="H738" s="7" t="s">
        <v>365</v>
      </c>
      <c r="I738" s="7" t="s">
        <v>348</v>
      </c>
      <c r="J738">
        <v>78038</v>
      </c>
      <c r="K738" s="7" t="s">
        <v>185</v>
      </c>
      <c r="L738" s="7">
        <f>LEN(user_ratings[[#This Row],[geoplaces2.PriceDollar]])</f>
        <v>3</v>
      </c>
      <c r="M738" s="7">
        <f>IF(user_ratings[[#This Row],[geoplaces2.zip]],1,0)</f>
        <v>1</v>
      </c>
    </row>
    <row r="739" spans="1:13" x14ac:dyDescent="0.3">
      <c r="A739">
        <v>135066</v>
      </c>
      <c r="B739">
        <v>2</v>
      </c>
      <c r="C739">
        <v>22.16835</v>
      </c>
      <c r="D739">
        <v>-100.972466</v>
      </c>
      <c r="E739" s="7" t="s">
        <v>246</v>
      </c>
      <c r="F739" s="7" t="s">
        <v>448</v>
      </c>
      <c r="G739" s="7" t="s">
        <v>365</v>
      </c>
      <c r="H739" s="7" t="s">
        <v>365</v>
      </c>
      <c r="I739" s="7" t="s">
        <v>348</v>
      </c>
      <c r="J739">
        <v>78038</v>
      </c>
      <c r="K739" s="7" t="s">
        <v>185</v>
      </c>
      <c r="L739" s="7">
        <f>LEN(user_ratings[[#This Row],[geoplaces2.PriceDollar]])</f>
        <v>3</v>
      </c>
      <c r="M739" s="7">
        <f>IF(user_ratings[[#This Row],[geoplaces2.zip]],1,0)</f>
        <v>1</v>
      </c>
    </row>
    <row r="740" spans="1:13" x14ac:dyDescent="0.3">
      <c r="A740">
        <v>135066</v>
      </c>
      <c r="B740">
        <v>2</v>
      </c>
      <c r="C740">
        <v>22.16835</v>
      </c>
      <c r="D740">
        <v>-100.972466</v>
      </c>
      <c r="E740" s="7" t="s">
        <v>246</v>
      </c>
      <c r="F740" s="7" t="s">
        <v>448</v>
      </c>
      <c r="G740" s="7" t="s">
        <v>365</v>
      </c>
      <c r="H740" s="7" t="s">
        <v>365</v>
      </c>
      <c r="I740" s="7" t="s">
        <v>348</v>
      </c>
      <c r="J740">
        <v>78038</v>
      </c>
      <c r="K740" s="7" t="s">
        <v>185</v>
      </c>
      <c r="L740" s="7">
        <f>LEN(user_ratings[[#This Row],[geoplaces2.PriceDollar]])</f>
        <v>3</v>
      </c>
      <c r="M740" s="7">
        <f>IF(user_ratings[[#This Row],[geoplaces2.zip]],1,0)</f>
        <v>1</v>
      </c>
    </row>
    <row r="741" spans="1:13" x14ac:dyDescent="0.3">
      <c r="A741">
        <v>135066</v>
      </c>
      <c r="B741">
        <v>2</v>
      </c>
      <c r="C741">
        <v>22.16835</v>
      </c>
      <c r="D741">
        <v>-100.972466</v>
      </c>
      <c r="E741" s="7" t="s">
        <v>246</v>
      </c>
      <c r="F741" s="7" t="s">
        <v>448</v>
      </c>
      <c r="G741" s="7" t="s">
        <v>365</v>
      </c>
      <c r="H741" s="7" t="s">
        <v>365</v>
      </c>
      <c r="I741" s="7" t="s">
        <v>348</v>
      </c>
      <c r="J741">
        <v>78038</v>
      </c>
      <c r="K741" s="7" t="s">
        <v>185</v>
      </c>
      <c r="L741" s="7">
        <f>LEN(user_ratings[[#This Row],[geoplaces2.PriceDollar]])</f>
        <v>3</v>
      </c>
      <c r="M741" s="7">
        <f>IF(user_ratings[[#This Row],[geoplaces2.zip]],1,0)</f>
        <v>1</v>
      </c>
    </row>
    <row r="742" spans="1:13" x14ac:dyDescent="0.3">
      <c r="A742">
        <v>135066</v>
      </c>
      <c r="B742">
        <v>1</v>
      </c>
      <c r="C742">
        <v>22.16835</v>
      </c>
      <c r="D742">
        <v>-100.972466</v>
      </c>
      <c r="E742" s="7" t="s">
        <v>246</v>
      </c>
      <c r="F742" s="7" t="s">
        <v>448</v>
      </c>
      <c r="G742" s="7" t="s">
        <v>365</v>
      </c>
      <c r="H742" s="7" t="s">
        <v>365</v>
      </c>
      <c r="I742" s="7" t="s">
        <v>348</v>
      </c>
      <c r="J742">
        <v>78038</v>
      </c>
      <c r="K742" s="7" t="s">
        <v>185</v>
      </c>
      <c r="L742" s="7">
        <f>LEN(user_ratings[[#This Row],[geoplaces2.PriceDollar]])</f>
        <v>3</v>
      </c>
      <c r="M742" s="7">
        <f>IF(user_ratings[[#This Row],[geoplaces2.zip]],1,0)</f>
        <v>1</v>
      </c>
    </row>
    <row r="743" spans="1:13" x14ac:dyDescent="0.3">
      <c r="A743">
        <v>135066</v>
      </c>
      <c r="B743">
        <v>2</v>
      </c>
      <c r="C743">
        <v>22.16835</v>
      </c>
      <c r="D743">
        <v>-100.972466</v>
      </c>
      <c r="E743" s="7" t="s">
        <v>246</v>
      </c>
      <c r="F743" s="7" t="s">
        <v>448</v>
      </c>
      <c r="G743" s="7" t="s">
        <v>365</v>
      </c>
      <c r="H743" s="7" t="s">
        <v>365</v>
      </c>
      <c r="I743" s="7" t="s">
        <v>348</v>
      </c>
      <c r="J743">
        <v>78038</v>
      </c>
      <c r="K743" s="7" t="s">
        <v>185</v>
      </c>
      <c r="L743" s="7">
        <f>LEN(user_ratings[[#This Row],[geoplaces2.PriceDollar]])</f>
        <v>3</v>
      </c>
      <c r="M743" s="7">
        <f>IF(user_ratings[[#This Row],[geoplaces2.zip]],1,0)</f>
        <v>1</v>
      </c>
    </row>
    <row r="744" spans="1:13" x14ac:dyDescent="0.3">
      <c r="A744">
        <v>135066</v>
      </c>
      <c r="B744">
        <v>0</v>
      </c>
      <c r="C744">
        <v>22.16835</v>
      </c>
      <c r="D744">
        <v>-100.972466</v>
      </c>
      <c r="E744" s="7" t="s">
        <v>246</v>
      </c>
      <c r="F744" s="7" t="s">
        <v>448</v>
      </c>
      <c r="G744" s="7" t="s">
        <v>365</v>
      </c>
      <c r="H744" s="7" t="s">
        <v>365</v>
      </c>
      <c r="I744" s="7" t="s">
        <v>348</v>
      </c>
      <c r="J744">
        <v>78038</v>
      </c>
      <c r="K744" s="7" t="s">
        <v>185</v>
      </c>
      <c r="L744" s="7">
        <f>LEN(user_ratings[[#This Row],[geoplaces2.PriceDollar]])</f>
        <v>3</v>
      </c>
      <c r="M744" s="7">
        <f>IF(user_ratings[[#This Row],[geoplaces2.zip]],1,0)</f>
        <v>1</v>
      </c>
    </row>
    <row r="745" spans="1:13" x14ac:dyDescent="0.3">
      <c r="A745">
        <v>135066</v>
      </c>
      <c r="B745">
        <v>1</v>
      </c>
      <c r="C745">
        <v>22.16835</v>
      </c>
      <c r="D745">
        <v>-100.972466</v>
      </c>
      <c r="E745" s="7" t="s">
        <v>246</v>
      </c>
      <c r="F745" s="7" t="s">
        <v>448</v>
      </c>
      <c r="G745" s="7" t="s">
        <v>365</v>
      </c>
      <c r="H745" s="7" t="s">
        <v>365</v>
      </c>
      <c r="I745" s="7" t="s">
        <v>348</v>
      </c>
      <c r="J745">
        <v>78038</v>
      </c>
      <c r="K745" s="7" t="s">
        <v>185</v>
      </c>
      <c r="L745" s="7">
        <f>LEN(user_ratings[[#This Row],[geoplaces2.PriceDollar]])</f>
        <v>3</v>
      </c>
      <c r="M745" s="7">
        <f>IF(user_ratings[[#This Row],[geoplaces2.zip]],1,0)</f>
        <v>1</v>
      </c>
    </row>
    <row r="746" spans="1:13" x14ac:dyDescent="0.3">
      <c r="A746">
        <v>135050</v>
      </c>
      <c r="B746">
        <v>2</v>
      </c>
      <c r="C746">
        <v>22.174886999999998</v>
      </c>
      <c r="D746">
        <v>-100.970825</v>
      </c>
      <c r="E746" s="7" t="s">
        <v>449</v>
      </c>
      <c r="F746" s="7" t="s">
        <v>450</v>
      </c>
      <c r="G746" s="7" t="s">
        <v>451</v>
      </c>
      <c r="H746" s="7" t="s">
        <v>365</v>
      </c>
      <c r="I746" s="7" t="s">
        <v>348</v>
      </c>
      <c r="J746">
        <v>78430</v>
      </c>
      <c r="K746" s="7" t="s">
        <v>185</v>
      </c>
      <c r="L746" s="7">
        <f>LEN(user_ratings[[#This Row],[geoplaces2.PriceDollar]])</f>
        <v>3</v>
      </c>
      <c r="M746" s="7">
        <f>IF(user_ratings[[#This Row],[geoplaces2.zip]],1,0)</f>
        <v>1</v>
      </c>
    </row>
    <row r="747" spans="1:13" x14ac:dyDescent="0.3">
      <c r="A747">
        <v>135050</v>
      </c>
      <c r="B747">
        <v>0</v>
      </c>
      <c r="C747">
        <v>22.174886999999998</v>
      </c>
      <c r="D747">
        <v>-100.970825</v>
      </c>
      <c r="E747" s="7" t="s">
        <v>449</v>
      </c>
      <c r="F747" s="7" t="s">
        <v>450</v>
      </c>
      <c r="G747" s="7" t="s">
        <v>451</v>
      </c>
      <c r="H747" s="7" t="s">
        <v>365</v>
      </c>
      <c r="I747" s="7" t="s">
        <v>348</v>
      </c>
      <c r="J747">
        <v>78430</v>
      </c>
      <c r="K747" s="7" t="s">
        <v>185</v>
      </c>
      <c r="L747" s="7">
        <f>LEN(user_ratings[[#This Row],[geoplaces2.PriceDollar]])</f>
        <v>3</v>
      </c>
      <c r="M747" s="7">
        <f>IF(user_ratings[[#This Row],[geoplaces2.zip]],1,0)</f>
        <v>1</v>
      </c>
    </row>
    <row r="748" spans="1:13" x14ac:dyDescent="0.3">
      <c r="A748">
        <v>135050</v>
      </c>
      <c r="B748">
        <v>0</v>
      </c>
      <c r="C748">
        <v>22.174886999999998</v>
      </c>
      <c r="D748">
        <v>-100.970825</v>
      </c>
      <c r="E748" s="7" t="s">
        <v>449</v>
      </c>
      <c r="F748" s="7" t="s">
        <v>450</v>
      </c>
      <c r="G748" s="7" t="s">
        <v>451</v>
      </c>
      <c r="H748" s="7" t="s">
        <v>365</v>
      </c>
      <c r="I748" s="7" t="s">
        <v>348</v>
      </c>
      <c r="J748">
        <v>78430</v>
      </c>
      <c r="K748" s="7" t="s">
        <v>185</v>
      </c>
      <c r="L748" s="7">
        <f>LEN(user_ratings[[#This Row],[geoplaces2.PriceDollar]])</f>
        <v>3</v>
      </c>
      <c r="M748" s="7">
        <f>IF(user_ratings[[#This Row],[geoplaces2.zip]],1,0)</f>
        <v>1</v>
      </c>
    </row>
    <row r="749" spans="1:13" x14ac:dyDescent="0.3">
      <c r="A749">
        <v>135050</v>
      </c>
      <c r="B749">
        <v>2</v>
      </c>
      <c r="C749">
        <v>22.174886999999998</v>
      </c>
      <c r="D749">
        <v>-100.970825</v>
      </c>
      <c r="E749" s="7" t="s">
        <v>449</v>
      </c>
      <c r="F749" s="7" t="s">
        <v>450</v>
      </c>
      <c r="G749" s="7" t="s">
        <v>451</v>
      </c>
      <c r="H749" s="7" t="s">
        <v>365</v>
      </c>
      <c r="I749" s="7" t="s">
        <v>348</v>
      </c>
      <c r="J749">
        <v>78430</v>
      </c>
      <c r="K749" s="7" t="s">
        <v>185</v>
      </c>
      <c r="L749" s="7">
        <f>LEN(user_ratings[[#This Row],[geoplaces2.PriceDollar]])</f>
        <v>3</v>
      </c>
      <c r="M749" s="7">
        <f>IF(user_ratings[[#This Row],[geoplaces2.zip]],1,0)</f>
        <v>1</v>
      </c>
    </row>
    <row r="750" spans="1:13" x14ac:dyDescent="0.3">
      <c r="A750">
        <v>135050</v>
      </c>
      <c r="B750">
        <v>2</v>
      </c>
      <c r="C750">
        <v>22.174886999999998</v>
      </c>
      <c r="D750">
        <v>-100.970825</v>
      </c>
      <c r="E750" s="7" t="s">
        <v>449</v>
      </c>
      <c r="F750" s="7" t="s">
        <v>450</v>
      </c>
      <c r="G750" s="7" t="s">
        <v>451</v>
      </c>
      <c r="H750" s="7" t="s">
        <v>365</v>
      </c>
      <c r="I750" s="7" t="s">
        <v>348</v>
      </c>
      <c r="J750">
        <v>78430</v>
      </c>
      <c r="K750" s="7" t="s">
        <v>185</v>
      </c>
      <c r="L750" s="7">
        <f>LEN(user_ratings[[#This Row],[geoplaces2.PriceDollar]])</f>
        <v>3</v>
      </c>
      <c r="M750" s="7">
        <f>IF(user_ratings[[#This Row],[geoplaces2.zip]],1,0)</f>
        <v>1</v>
      </c>
    </row>
    <row r="751" spans="1:13" x14ac:dyDescent="0.3">
      <c r="A751">
        <v>135050</v>
      </c>
      <c r="B751">
        <v>1</v>
      </c>
      <c r="C751">
        <v>22.174886999999998</v>
      </c>
      <c r="D751">
        <v>-100.970825</v>
      </c>
      <c r="E751" s="7" t="s">
        <v>449</v>
      </c>
      <c r="F751" s="7" t="s">
        <v>450</v>
      </c>
      <c r="G751" s="7" t="s">
        <v>451</v>
      </c>
      <c r="H751" s="7" t="s">
        <v>365</v>
      </c>
      <c r="I751" s="7" t="s">
        <v>348</v>
      </c>
      <c r="J751">
        <v>78430</v>
      </c>
      <c r="K751" s="7" t="s">
        <v>185</v>
      </c>
      <c r="L751" s="7">
        <f>LEN(user_ratings[[#This Row],[geoplaces2.PriceDollar]])</f>
        <v>3</v>
      </c>
      <c r="M751" s="7">
        <f>IF(user_ratings[[#This Row],[geoplaces2.zip]],1,0)</f>
        <v>1</v>
      </c>
    </row>
    <row r="752" spans="1:13" x14ac:dyDescent="0.3">
      <c r="A752">
        <v>135050</v>
      </c>
      <c r="B752">
        <v>2</v>
      </c>
      <c r="C752">
        <v>22.174886999999998</v>
      </c>
      <c r="D752">
        <v>-100.970825</v>
      </c>
      <c r="E752" s="7" t="s">
        <v>449</v>
      </c>
      <c r="F752" s="7" t="s">
        <v>450</v>
      </c>
      <c r="G752" s="7" t="s">
        <v>451</v>
      </c>
      <c r="H752" s="7" t="s">
        <v>365</v>
      </c>
      <c r="I752" s="7" t="s">
        <v>348</v>
      </c>
      <c r="J752">
        <v>78430</v>
      </c>
      <c r="K752" s="7" t="s">
        <v>185</v>
      </c>
      <c r="L752" s="7">
        <f>LEN(user_ratings[[#This Row],[geoplaces2.PriceDollar]])</f>
        <v>3</v>
      </c>
      <c r="M752" s="7">
        <f>IF(user_ratings[[#This Row],[geoplaces2.zip]],1,0)</f>
        <v>1</v>
      </c>
    </row>
    <row r="753" spans="1:13" x14ac:dyDescent="0.3">
      <c r="A753">
        <v>135050</v>
      </c>
      <c r="B753">
        <v>1</v>
      </c>
      <c r="C753">
        <v>22.174886999999998</v>
      </c>
      <c r="D753">
        <v>-100.970825</v>
      </c>
      <c r="E753" s="7" t="s">
        <v>449</v>
      </c>
      <c r="F753" s="7" t="s">
        <v>450</v>
      </c>
      <c r="G753" s="7" t="s">
        <v>451</v>
      </c>
      <c r="H753" s="7" t="s">
        <v>365</v>
      </c>
      <c r="I753" s="7" t="s">
        <v>348</v>
      </c>
      <c r="J753">
        <v>78430</v>
      </c>
      <c r="K753" s="7" t="s">
        <v>185</v>
      </c>
      <c r="L753" s="7">
        <f>LEN(user_ratings[[#This Row],[geoplaces2.PriceDollar]])</f>
        <v>3</v>
      </c>
      <c r="M753" s="7">
        <f>IF(user_ratings[[#This Row],[geoplaces2.zip]],1,0)</f>
        <v>1</v>
      </c>
    </row>
    <row r="754" spans="1:13" x14ac:dyDescent="0.3">
      <c r="A754">
        <v>135040</v>
      </c>
      <c r="B754">
        <v>0</v>
      </c>
      <c r="C754">
        <v>22.135617</v>
      </c>
      <c r="D754">
        <v>-100.96970899999999</v>
      </c>
      <c r="E754" s="7" t="s">
        <v>452</v>
      </c>
      <c r="F754" s="7" t="s">
        <v>453</v>
      </c>
      <c r="G754" s="7" t="s">
        <v>365</v>
      </c>
      <c r="H754" s="7" t="s">
        <v>365</v>
      </c>
      <c r="I754" s="7" t="s">
        <v>348</v>
      </c>
      <c r="J754">
        <v>74000</v>
      </c>
      <c r="K754" s="7" t="s">
        <v>185</v>
      </c>
      <c r="L754" s="7">
        <f>LEN(user_ratings[[#This Row],[geoplaces2.PriceDollar]])</f>
        <v>3</v>
      </c>
      <c r="M754" s="7">
        <f>IF(user_ratings[[#This Row],[geoplaces2.zip]],1,0)</f>
        <v>1</v>
      </c>
    </row>
    <row r="755" spans="1:13" x14ac:dyDescent="0.3">
      <c r="A755">
        <v>135040</v>
      </c>
      <c r="B755">
        <v>0</v>
      </c>
      <c r="C755">
        <v>22.135617</v>
      </c>
      <c r="D755">
        <v>-100.96970899999999</v>
      </c>
      <c r="E755" s="7" t="s">
        <v>452</v>
      </c>
      <c r="F755" s="7" t="s">
        <v>453</v>
      </c>
      <c r="G755" s="7" t="s">
        <v>365</v>
      </c>
      <c r="H755" s="7" t="s">
        <v>365</v>
      </c>
      <c r="I755" s="7" t="s">
        <v>348</v>
      </c>
      <c r="J755">
        <v>74000</v>
      </c>
      <c r="K755" s="7" t="s">
        <v>185</v>
      </c>
      <c r="L755" s="7">
        <f>LEN(user_ratings[[#This Row],[geoplaces2.PriceDollar]])</f>
        <v>3</v>
      </c>
      <c r="M755" s="7">
        <f>IF(user_ratings[[#This Row],[geoplaces2.zip]],1,0)</f>
        <v>1</v>
      </c>
    </row>
    <row r="756" spans="1:13" x14ac:dyDescent="0.3">
      <c r="A756">
        <v>135040</v>
      </c>
      <c r="B756">
        <v>0</v>
      </c>
      <c r="C756">
        <v>22.135617</v>
      </c>
      <c r="D756">
        <v>-100.96970899999999</v>
      </c>
      <c r="E756" s="7" t="s">
        <v>452</v>
      </c>
      <c r="F756" s="7" t="s">
        <v>453</v>
      </c>
      <c r="G756" s="7" t="s">
        <v>365</v>
      </c>
      <c r="H756" s="7" t="s">
        <v>365</v>
      </c>
      <c r="I756" s="7" t="s">
        <v>348</v>
      </c>
      <c r="J756">
        <v>74000</v>
      </c>
      <c r="K756" s="7" t="s">
        <v>185</v>
      </c>
      <c r="L756" s="7">
        <f>LEN(user_ratings[[#This Row],[geoplaces2.PriceDollar]])</f>
        <v>3</v>
      </c>
      <c r="M756" s="7">
        <f>IF(user_ratings[[#This Row],[geoplaces2.zip]],1,0)</f>
        <v>1</v>
      </c>
    </row>
    <row r="757" spans="1:13" x14ac:dyDescent="0.3">
      <c r="A757">
        <v>135040</v>
      </c>
      <c r="B757">
        <v>1</v>
      </c>
      <c r="C757">
        <v>22.135617</v>
      </c>
      <c r="D757">
        <v>-100.96970899999999</v>
      </c>
      <c r="E757" s="7" t="s">
        <v>452</v>
      </c>
      <c r="F757" s="7" t="s">
        <v>453</v>
      </c>
      <c r="G757" s="7" t="s">
        <v>365</v>
      </c>
      <c r="H757" s="7" t="s">
        <v>365</v>
      </c>
      <c r="I757" s="7" t="s">
        <v>348</v>
      </c>
      <c r="J757">
        <v>74000</v>
      </c>
      <c r="K757" s="7" t="s">
        <v>185</v>
      </c>
      <c r="L757" s="7">
        <f>LEN(user_ratings[[#This Row],[geoplaces2.PriceDollar]])</f>
        <v>3</v>
      </c>
      <c r="M757" s="7">
        <f>IF(user_ratings[[#This Row],[geoplaces2.zip]],1,0)</f>
        <v>1</v>
      </c>
    </row>
    <row r="758" spans="1:13" x14ac:dyDescent="0.3">
      <c r="A758">
        <v>135081</v>
      </c>
      <c r="B758">
        <v>2</v>
      </c>
      <c r="C758">
        <v>22.164842</v>
      </c>
      <c r="D758">
        <v>-100.960493</v>
      </c>
      <c r="E758" s="7" t="s">
        <v>229</v>
      </c>
      <c r="F758" s="7" t="s">
        <v>454</v>
      </c>
      <c r="G758" s="7" t="s">
        <v>365</v>
      </c>
      <c r="H758" s="7" t="s">
        <v>365</v>
      </c>
      <c r="I758" s="7" t="s">
        <v>348</v>
      </c>
      <c r="J758">
        <v>78000</v>
      </c>
      <c r="K758" s="7" t="s">
        <v>155</v>
      </c>
      <c r="L758" s="7">
        <f>LEN(user_ratings[[#This Row],[geoplaces2.PriceDollar]])</f>
        <v>2</v>
      </c>
      <c r="M758" s="7">
        <f>IF(user_ratings[[#This Row],[geoplaces2.zip]],1,0)</f>
        <v>1</v>
      </c>
    </row>
    <row r="759" spans="1:13" x14ac:dyDescent="0.3">
      <c r="A759">
        <v>135081</v>
      </c>
      <c r="B759">
        <v>2</v>
      </c>
      <c r="C759">
        <v>22.164842</v>
      </c>
      <c r="D759">
        <v>-100.960493</v>
      </c>
      <c r="E759" s="7" t="s">
        <v>229</v>
      </c>
      <c r="F759" s="7" t="s">
        <v>454</v>
      </c>
      <c r="G759" s="7" t="s">
        <v>365</v>
      </c>
      <c r="H759" s="7" t="s">
        <v>365</v>
      </c>
      <c r="I759" s="7" t="s">
        <v>348</v>
      </c>
      <c r="J759">
        <v>78000</v>
      </c>
      <c r="K759" s="7" t="s">
        <v>155</v>
      </c>
      <c r="L759" s="7">
        <f>LEN(user_ratings[[#This Row],[geoplaces2.PriceDollar]])</f>
        <v>2</v>
      </c>
      <c r="M759" s="7">
        <f>IF(user_ratings[[#This Row],[geoplaces2.zip]],1,0)</f>
        <v>1</v>
      </c>
    </row>
    <row r="760" spans="1:13" x14ac:dyDescent="0.3">
      <c r="A760">
        <v>135081</v>
      </c>
      <c r="B760">
        <v>1</v>
      </c>
      <c r="C760">
        <v>22.164842</v>
      </c>
      <c r="D760">
        <v>-100.960493</v>
      </c>
      <c r="E760" s="7" t="s">
        <v>229</v>
      </c>
      <c r="F760" s="7" t="s">
        <v>454</v>
      </c>
      <c r="G760" s="7" t="s">
        <v>365</v>
      </c>
      <c r="H760" s="7" t="s">
        <v>365</v>
      </c>
      <c r="I760" s="7" t="s">
        <v>348</v>
      </c>
      <c r="J760">
        <v>78000</v>
      </c>
      <c r="K760" s="7" t="s">
        <v>155</v>
      </c>
      <c r="L760" s="7">
        <f>LEN(user_ratings[[#This Row],[geoplaces2.PriceDollar]])</f>
        <v>2</v>
      </c>
      <c r="M760" s="7">
        <f>IF(user_ratings[[#This Row],[geoplaces2.zip]],1,0)</f>
        <v>1</v>
      </c>
    </row>
    <row r="761" spans="1:13" x14ac:dyDescent="0.3">
      <c r="A761">
        <v>135081</v>
      </c>
      <c r="B761">
        <v>2</v>
      </c>
      <c r="C761">
        <v>22.164842</v>
      </c>
      <c r="D761">
        <v>-100.960493</v>
      </c>
      <c r="E761" s="7" t="s">
        <v>229</v>
      </c>
      <c r="F761" s="7" t="s">
        <v>454</v>
      </c>
      <c r="G761" s="7" t="s">
        <v>365</v>
      </c>
      <c r="H761" s="7" t="s">
        <v>365</v>
      </c>
      <c r="I761" s="7" t="s">
        <v>348</v>
      </c>
      <c r="J761">
        <v>78000</v>
      </c>
      <c r="K761" s="7" t="s">
        <v>155</v>
      </c>
      <c r="L761" s="7">
        <f>LEN(user_ratings[[#This Row],[geoplaces2.PriceDollar]])</f>
        <v>2</v>
      </c>
      <c r="M761" s="7">
        <f>IF(user_ratings[[#This Row],[geoplaces2.zip]],1,0)</f>
        <v>1</v>
      </c>
    </row>
    <row r="762" spans="1:13" x14ac:dyDescent="0.3">
      <c r="A762">
        <v>135081</v>
      </c>
      <c r="B762">
        <v>1</v>
      </c>
      <c r="C762">
        <v>22.164842</v>
      </c>
      <c r="D762">
        <v>-100.960493</v>
      </c>
      <c r="E762" s="7" t="s">
        <v>229</v>
      </c>
      <c r="F762" s="7" t="s">
        <v>454</v>
      </c>
      <c r="G762" s="7" t="s">
        <v>365</v>
      </c>
      <c r="H762" s="7" t="s">
        <v>365</v>
      </c>
      <c r="I762" s="7" t="s">
        <v>348</v>
      </c>
      <c r="J762">
        <v>78000</v>
      </c>
      <c r="K762" s="7" t="s">
        <v>155</v>
      </c>
      <c r="L762" s="7">
        <f>LEN(user_ratings[[#This Row],[geoplaces2.PriceDollar]])</f>
        <v>2</v>
      </c>
      <c r="M762" s="7">
        <f>IF(user_ratings[[#This Row],[geoplaces2.zip]],1,0)</f>
        <v>1</v>
      </c>
    </row>
    <row r="763" spans="1:13" x14ac:dyDescent="0.3">
      <c r="A763">
        <v>135081</v>
      </c>
      <c r="B763">
        <v>0</v>
      </c>
      <c r="C763">
        <v>22.164842</v>
      </c>
      <c r="D763">
        <v>-100.960493</v>
      </c>
      <c r="E763" s="7" t="s">
        <v>229</v>
      </c>
      <c r="F763" s="7" t="s">
        <v>454</v>
      </c>
      <c r="G763" s="7" t="s">
        <v>365</v>
      </c>
      <c r="H763" s="7" t="s">
        <v>365</v>
      </c>
      <c r="I763" s="7" t="s">
        <v>348</v>
      </c>
      <c r="J763">
        <v>78000</v>
      </c>
      <c r="K763" s="7" t="s">
        <v>155</v>
      </c>
      <c r="L763" s="7">
        <f>LEN(user_ratings[[#This Row],[geoplaces2.PriceDollar]])</f>
        <v>2</v>
      </c>
      <c r="M763" s="7">
        <f>IF(user_ratings[[#This Row],[geoplaces2.zip]],1,0)</f>
        <v>1</v>
      </c>
    </row>
    <row r="764" spans="1:13" x14ac:dyDescent="0.3">
      <c r="A764">
        <v>135081</v>
      </c>
      <c r="B764">
        <v>1</v>
      </c>
      <c r="C764">
        <v>22.164842</v>
      </c>
      <c r="D764">
        <v>-100.960493</v>
      </c>
      <c r="E764" s="7" t="s">
        <v>229</v>
      </c>
      <c r="F764" s="7" t="s">
        <v>454</v>
      </c>
      <c r="G764" s="7" t="s">
        <v>365</v>
      </c>
      <c r="H764" s="7" t="s">
        <v>365</v>
      </c>
      <c r="I764" s="7" t="s">
        <v>348</v>
      </c>
      <c r="J764">
        <v>78000</v>
      </c>
      <c r="K764" s="7" t="s">
        <v>155</v>
      </c>
      <c r="L764" s="7">
        <f>LEN(user_ratings[[#This Row],[geoplaces2.PriceDollar]])</f>
        <v>2</v>
      </c>
      <c r="M764" s="7">
        <f>IF(user_ratings[[#This Row],[geoplaces2.zip]],1,0)</f>
        <v>1</v>
      </c>
    </row>
    <row r="765" spans="1:13" x14ac:dyDescent="0.3">
      <c r="A765">
        <v>135081</v>
      </c>
      <c r="B765">
        <v>0</v>
      </c>
      <c r="C765">
        <v>22.164842</v>
      </c>
      <c r="D765">
        <v>-100.960493</v>
      </c>
      <c r="E765" s="7" t="s">
        <v>229</v>
      </c>
      <c r="F765" s="7" t="s">
        <v>454</v>
      </c>
      <c r="G765" s="7" t="s">
        <v>365</v>
      </c>
      <c r="H765" s="7" t="s">
        <v>365</v>
      </c>
      <c r="I765" s="7" t="s">
        <v>348</v>
      </c>
      <c r="J765">
        <v>78000</v>
      </c>
      <c r="K765" s="7" t="s">
        <v>155</v>
      </c>
      <c r="L765" s="7">
        <f>LEN(user_ratings[[#This Row],[geoplaces2.PriceDollar]])</f>
        <v>2</v>
      </c>
      <c r="M765" s="7">
        <f>IF(user_ratings[[#This Row],[geoplaces2.zip]],1,0)</f>
        <v>1</v>
      </c>
    </row>
    <row r="766" spans="1:13" x14ac:dyDescent="0.3">
      <c r="A766">
        <v>135081</v>
      </c>
      <c r="B766">
        <v>1</v>
      </c>
      <c r="C766">
        <v>22.164842</v>
      </c>
      <c r="D766">
        <v>-100.960493</v>
      </c>
      <c r="E766" s="7" t="s">
        <v>229</v>
      </c>
      <c r="F766" s="7" t="s">
        <v>454</v>
      </c>
      <c r="G766" s="7" t="s">
        <v>365</v>
      </c>
      <c r="H766" s="7" t="s">
        <v>365</v>
      </c>
      <c r="I766" s="7" t="s">
        <v>348</v>
      </c>
      <c r="J766">
        <v>78000</v>
      </c>
      <c r="K766" s="7" t="s">
        <v>155</v>
      </c>
      <c r="L766" s="7">
        <f>LEN(user_ratings[[#This Row],[geoplaces2.PriceDollar]])</f>
        <v>2</v>
      </c>
      <c r="M766" s="7">
        <f>IF(user_ratings[[#This Row],[geoplaces2.zip]],1,0)</f>
        <v>1</v>
      </c>
    </row>
    <row r="767" spans="1:13" x14ac:dyDescent="0.3">
      <c r="A767">
        <v>135081</v>
      </c>
      <c r="B767">
        <v>2</v>
      </c>
      <c r="C767">
        <v>22.164842</v>
      </c>
      <c r="D767">
        <v>-100.960493</v>
      </c>
      <c r="E767" s="7" t="s">
        <v>229</v>
      </c>
      <c r="F767" s="7" t="s">
        <v>454</v>
      </c>
      <c r="G767" s="7" t="s">
        <v>365</v>
      </c>
      <c r="H767" s="7" t="s">
        <v>365</v>
      </c>
      <c r="I767" s="7" t="s">
        <v>348</v>
      </c>
      <c r="J767">
        <v>78000</v>
      </c>
      <c r="K767" s="7" t="s">
        <v>155</v>
      </c>
      <c r="L767" s="7">
        <f>LEN(user_ratings[[#This Row],[geoplaces2.PriceDollar]])</f>
        <v>2</v>
      </c>
      <c r="M767" s="7">
        <f>IF(user_ratings[[#This Row],[geoplaces2.zip]],1,0)</f>
        <v>1</v>
      </c>
    </row>
    <row r="768" spans="1:13" x14ac:dyDescent="0.3">
      <c r="A768">
        <v>135081</v>
      </c>
      <c r="B768">
        <v>1</v>
      </c>
      <c r="C768">
        <v>22.164842</v>
      </c>
      <c r="D768">
        <v>-100.960493</v>
      </c>
      <c r="E768" s="7" t="s">
        <v>229</v>
      </c>
      <c r="F768" s="7" t="s">
        <v>454</v>
      </c>
      <c r="G768" s="7" t="s">
        <v>365</v>
      </c>
      <c r="H768" s="7" t="s">
        <v>365</v>
      </c>
      <c r="I768" s="7" t="s">
        <v>348</v>
      </c>
      <c r="J768">
        <v>78000</v>
      </c>
      <c r="K768" s="7" t="s">
        <v>155</v>
      </c>
      <c r="L768" s="7">
        <f>LEN(user_ratings[[#This Row],[geoplaces2.PriceDollar]])</f>
        <v>2</v>
      </c>
      <c r="M768" s="7">
        <f>IF(user_ratings[[#This Row],[geoplaces2.zip]],1,0)</f>
        <v>1</v>
      </c>
    </row>
    <row r="769" spans="1:13" x14ac:dyDescent="0.3">
      <c r="A769">
        <v>132885</v>
      </c>
      <c r="B769">
        <v>1</v>
      </c>
      <c r="C769">
        <v>22.179516899999999</v>
      </c>
      <c r="D769">
        <v>-100.9584358</v>
      </c>
      <c r="E769" s="7" t="s">
        <v>455</v>
      </c>
      <c r="F769" s="7" t="s">
        <v>456</v>
      </c>
      <c r="G769" s="7" t="s">
        <v>365</v>
      </c>
      <c r="H769" s="7" t="s">
        <v>365</v>
      </c>
      <c r="I769" s="7" t="s">
        <v>348</v>
      </c>
      <c r="J769">
        <v>78433</v>
      </c>
      <c r="K769" s="7" t="s">
        <v>160</v>
      </c>
      <c r="L769" s="7">
        <f>LEN(user_ratings[[#This Row],[geoplaces2.PriceDollar]])</f>
        <v>1</v>
      </c>
      <c r="M769" s="7">
        <f>IF(user_ratings[[#This Row],[geoplaces2.zip]],1,0)</f>
        <v>1</v>
      </c>
    </row>
    <row r="770" spans="1:13" x14ac:dyDescent="0.3">
      <c r="A770">
        <v>132885</v>
      </c>
      <c r="B770">
        <v>0</v>
      </c>
      <c r="C770">
        <v>22.179516899999999</v>
      </c>
      <c r="D770">
        <v>-100.9584358</v>
      </c>
      <c r="E770" s="7" t="s">
        <v>455</v>
      </c>
      <c r="F770" s="7" t="s">
        <v>456</v>
      </c>
      <c r="G770" s="7" t="s">
        <v>365</v>
      </c>
      <c r="H770" s="7" t="s">
        <v>365</v>
      </c>
      <c r="I770" s="7" t="s">
        <v>348</v>
      </c>
      <c r="J770">
        <v>78433</v>
      </c>
      <c r="K770" s="7" t="s">
        <v>160</v>
      </c>
      <c r="L770" s="7">
        <f>LEN(user_ratings[[#This Row],[geoplaces2.PriceDollar]])</f>
        <v>1</v>
      </c>
      <c r="M770" s="7">
        <f>IF(user_ratings[[#This Row],[geoplaces2.zip]],1,0)</f>
        <v>1</v>
      </c>
    </row>
    <row r="771" spans="1:13" x14ac:dyDescent="0.3">
      <c r="A771">
        <v>132885</v>
      </c>
      <c r="B771">
        <v>0</v>
      </c>
      <c r="C771">
        <v>22.179516899999999</v>
      </c>
      <c r="D771">
        <v>-100.9584358</v>
      </c>
      <c r="E771" s="7" t="s">
        <v>455</v>
      </c>
      <c r="F771" s="7" t="s">
        <v>456</v>
      </c>
      <c r="G771" s="7" t="s">
        <v>365</v>
      </c>
      <c r="H771" s="7" t="s">
        <v>365</v>
      </c>
      <c r="I771" s="7" t="s">
        <v>348</v>
      </c>
      <c r="J771">
        <v>78433</v>
      </c>
      <c r="K771" s="7" t="s">
        <v>160</v>
      </c>
      <c r="L771" s="7">
        <f>LEN(user_ratings[[#This Row],[geoplaces2.PriceDollar]])</f>
        <v>1</v>
      </c>
      <c r="M771" s="7">
        <f>IF(user_ratings[[#This Row],[geoplaces2.zip]],1,0)</f>
        <v>1</v>
      </c>
    </row>
    <row r="772" spans="1:13" x14ac:dyDescent="0.3">
      <c r="A772">
        <v>132885</v>
      </c>
      <c r="B772">
        <v>1</v>
      </c>
      <c r="C772">
        <v>22.179516899999999</v>
      </c>
      <c r="D772">
        <v>-100.9584358</v>
      </c>
      <c r="E772" s="7" t="s">
        <v>455</v>
      </c>
      <c r="F772" s="7" t="s">
        <v>456</v>
      </c>
      <c r="G772" s="7" t="s">
        <v>365</v>
      </c>
      <c r="H772" s="7" t="s">
        <v>365</v>
      </c>
      <c r="I772" s="7" t="s">
        <v>348</v>
      </c>
      <c r="J772">
        <v>78433</v>
      </c>
      <c r="K772" s="7" t="s">
        <v>160</v>
      </c>
      <c r="L772" s="7">
        <f>LEN(user_ratings[[#This Row],[geoplaces2.PriceDollar]])</f>
        <v>1</v>
      </c>
      <c r="M772" s="7">
        <f>IF(user_ratings[[#This Row],[geoplaces2.zip]],1,0)</f>
        <v>1</v>
      </c>
    </row>
    <row r="773" spans="1:13" x14ac:dyDescent="0.3">
      <c r="A773">
        <v>132885</v>
      </c>
      <c r="B773">
        <v>1</v>
      </c>
      <c r="C773">
        <v>22.179516899999999</v>
      </c>
      <c r="D773">
        <v>-100.9584358</v>
      </c>
      <c r="E773" s="7" t="s">
        <v>455</v>
      </c>
      <c r="F773" s="7" t="s">
        <v>456</v>
      </c>
      <c r="G773" s="7" t="s">
        <v>365</v>
      </c>
      <c r="H773" s="7" t="s">
        <v>365</v>
      </c>
      <c r="I773" s="7" t="s">
        <v>348</v>
      </c>
      <c r="J773">
        <v>78433</v>
      </c>
      <c r="K773" s="7" t="s">
        <v>160</v>
      </c>
      <c r="L773" s="7">
        <f>LEN(user_ratings[[#This Row],[geoplaces2.PriceDollar]])</f>
        <v>1</v>
      </c>
      <c r="M773" s="7">
        <f>IF(user_ratings[[#This Row],[geoplaces2.zip]],1,0)</f>
        <v>1</v>
      </c>
    </row>
    <row r="774" spans="1:13" x14ac:dyDescent="0.3">
      <c r="A774">
        <v>135057</v>
      </c>
      <c r="B774">
        <v>1</v>
      </c>
      <c r="C774">
        <v>22.145992</v>
      </c>
      <c r="D774">
        <v>-100.955118</v>
      </c>
      <c r="E774" s="7" t="s">
        <v>457</v>
      </c>
      <c r="F774" s="7" t="s">
        <v>458</v>
      </c>
      <c r="G774" s="7" t="s">
        <v>365</v>
      </c>
      <c r="H774" s="7" t="s">
        <v>365</v>
      </c>
      <c r="I774" s="7" t="s">
        <v>348</v>
      </c>
      <c r="J774">
        <v>78390</v>
      </c>
      <c r="K774" s="7" t="s">
        <v>155</v>
      </c>
      <c r="L774" s="7">
        <f>LEN(user_ratings[[#This Row],[geoplaces2.PriceDollar]])</f>
        <v>2</v>
      </c>
      <c r="M774" s="7">
        <f>IF(user_ratings[[#This Row],[geoplaces2.zip]],1,0)</f>
        <v>1</v>
      </c>
    </row>
    <row r="775" spans="1:13" x14ac:dyDescent="0.3">
      <c r="A775">
        <v>135057</v>
      </c>
      <c r="B775">
        <v>1</v>
      </c>
      <c r="C775">
        <v>22.145992</v>
      </c>
      <c r="D775">
        <v>-100.955118</v>
      </c>
      <c r="E775" s="7" t="s">
        <v>457</v>
      </c>
      <c r="F775" s="7" t="s">
        <v>458</v>
      </c>
      <c r="G775" s="7" t="s">
        <v>365</v>
      </c>
      <c r="H775" s="7" t="s">
        <v>365</v>
      </c>
      <c r="I775" s="7" t="s">
        <v>348</v>
      </c>
      <c r="J775">
        <v>78390</v>
      </c>
      <c r="K775" s="7" t="s">
        <v>155</v>
      </c>
      <c r="L775" s="7">
        <f>LEN(user_ratings[[#This Row],[geoplaces2.PriceDollar]])</f>
        <v>2</v>
      </c>
      <c r="M775" s="7">
        <f>IF(user_ratings[[#This Row],[geoplaces2.zip]],1,0)</f>
        <v>1</v>
      </c>
    </row>
    <row r="776" spans="1:13" x14ac:dyDescent="0.3">
      <c r="A776">
        <v>135057</v>
      </c>
      <c r="B776">
        <v>1</v>
      </c>
      <c r="C776">
        <v>22.145992</v>
      </c>
      <c r="D776">
        <v>-100.955118</v>
      </c>
      <c r="E776" s="7" t="s">
        <v>457</v>
      </c>
      <c r="F776" s="7" t="s">
        <v>458</v>
      </c>
      <c r="G776" s="7" t="s">
        <v>365</v>
      </c>
      <c r="H776" s="7" t="s">
        <v>365</v>
      </c>
      <c r="I776" s="7" t="s">
        <v>348</v>
      </c>
      <c r="J776">
        <v>78390</v>
      </c>
      <c r="K776" s="7" t="s">
        <v>155</v>
      </c>
      <c r="L776" s="7">
        <f>LEN(user_ratings[[#This Row],[geoplaces2.PriceDollar]])</f>
        <v>2</v>
      </c>
      <c r="M776" s="7">
        <f>IF(user_ratings[[#This Row],[geoplaces2.zip]],1,0)</f>
        <v>1</v>
      </c>
    </row>
    <row r="777" spans="1:13" x14ac:dyDescent="0.3">
      <c r="A777">
        <v>135057</v>
      </c>
      <c r="B777">
        <v>2</v>
      </c>
      <c r="C777">
        <v>22.145992</v>
      </c>
      <c r="D777">
        <v>-100.955118</v>
      </c>
      <c r="E777" s="7" t="s">
        <v>457</v>
      </c>
      <c r="F777" s="7" t="s">
        <v>458</v>
      </c>
      <c r="G777" s="7" t="s">
        <v>365</v>
      </c>
      <c r="H777" s="7" t="s">
        <v>365</v>
      </c>
      <c r="I777" s="7" t="s">
        <v>348</v>
      </c>
      <c r="J777">
        <v>78390</v>
      </c>
      <c r="K777" s="7" t="s">
        <v>155</v>
      </c>
      <c r="L777" s="7">
        <f>LEN(user_ratings[[#This Row],[geoplaces2.PriceDollar]])</f>
        <v>2</v>
      </c>
      <c r="M777" s="7">
        <f>IF(user_ratings[[#This Row],[geoplaces2.zip]],1,0)</f>
        <v>1</v>
      </c>
    </row>
    <row r="778" spans="1:13" x14ac:dyDescent="0.3">
      <c r="A778">
        <v>135057</v>
      </c>
      <c r="B778">
        <v>1</v>
      </c>
      <c r="C778">
        <v>22.145992</v>
      </c>
      <c r="D778">
        <v>-100.955118</v>
      </c>
      <c r="E778" s="7" t="s">
        <v>457</v>
      </c>
      <c r="F778" s="7" t="s">
        <v>458</v>
      </c>
      <c r="G778" s="7" t="s">
        <v>365</v>
      </c>
      <c r="H778" s="7" t="s">
        <v>365</v>
      </c>
      <c r="I778" s="7" t="s">
        <v>348</v>
      </c>
      <c r="J778">
        <v>78390</v>
      </c>
      <c r="K778" s="7" t="s">
        <v>155</v>
      </c>
      <c r="L778" s="7">
        <f>LEN(user_ratings[[#This Row],[geoplaces2.PriceDollar]])</f>
        <v>2</v>
      </c>
      <c r="M778" s="7">
        <f>IF(user_ratings[[#This Row],[geoplaces2.zip]],1,0)</f>
        <v>1</v>
      </c>
    </row>
    <row r="779" spans="1:13" x14ac:dyDescent="0.3">
      <c r="A779">
        <v>135057</v>
      </c>
      <c r="B779">
        <v>1</v>
      </c>
      <c r="C779">
        <v>22.145992</v>
      </c>
      <c r="D779">
        <v>-100.955118</v>
      </c>
      <c r="E779" s="7" t="s">
        <v>457</v>
      </c>
      <c r="F779" s="7" t="s">
        <v>458</v>
      </c>
      <c r="G779" s="7" t="s">
        <v>365</v>
      </c>
      <c r="H779" s="7" t="s">
        <v>365</v>
      </c>
      <c r="I779" s="7" t="s">
        <v>348</v>
      </c>
      <c r="J779">
        <v>78390</v>
      </c>
      <c r="K779" s="7" t="s">
        <v>155</v>
      </c>
      <c r="L779" s="7">
        <f>LEN(user_ratings[[#This Row],[geoplaces2.PriceDollar]])</f>
        <v>2</v>
      </c>
      <c r="M779" s="7">
        <f>IF(user_ratings[[#This Row],[geoplaces2.zip]],1,0)</f>
        <v>1</v>
      </c>
    </row>
    <row r="780" spans="1:13" x14ac:dyDescent="0.3">
      <c r="A780">
        <v>135057</v>
      </c>
      <c r="B780">
        <v>2</v>
      </c>
      <c r="C780">
        <v>22.145992</v>
      </c>
      <c r="D780">
        <v>-100.955118</v>
      </c>
      <c r="E780" s="7" t="s">
        <v>457</v>
      </c>
      <c r="F780" s="7" t="s">
        <v>458</v>
      </c>
      <c r="G780" s="7" t="s">
        <v>365</v>
      </c>
      <c r="H780" s="7" t="s">
        <v>365</v>
      </c>
      <c r="I780" s="7" t="s">
        <v>348</v>
      </c>
      <c r="J780">
        <v>78390</v>
      </c>
      <c r="K780" s="7" t="s">
        <v>155</v>
      </c>
      <c r="L780" s="7">
        <f>LEN(user_ratings[[#This Row],[geoplaces2.PriceDollar]])</f>
        <v>2</v>
      </c>
      <c r="M780" s="7">
        <f>IF(user_ratings[[#This Row],[geoplaces2.zip]],1,0)</f>
        <v>1</v>
      </c>
    </row>
    <row r="781" spans="1:13" x14ac:dyDescent="0.3">
      <c r="A781">
        <v>135057</v>
      </c>
      <c r="B781">
        <v>0</v>
      </c>
      <c r="C781">
        <v>22.145992</v>
      </c>
      <c r="D781">
        <v>-100.955118</v>
      </c>
      <c r="E781" s="7" t="s">
        <v>457</v>
      </c>
      <c r="F781" s="7" t="s">
        <v>458</v>
      </c>
      <c r="G781" s="7" t="s">
        <v>365</v>
      </c>
      <c r="H781" s="7" t="s">
        <v>365</v>
      </c>
      <c r="I781" s="7" t="s">
        <v>348</v>
      </c>
      <c r="J781">
        <v>78390</v>
      </c>
      <c r="K781" s="7" t="s">
        <v>155</v>
      </c>
      <c r="L781" s="7">
        <f>LEN(user_ratings[[#This Row],[geoplaces2.PriceDollar]])</f>
        <v>2</v>
      </c>
      <c r="M781" s="7">
        <f>IF(user_ratings[[#This Row],[geoplaces2.zip]],1,0)</f>
        <v>1</v>
      </c>
    </row>
    <row r="782" spans="1:13" x14ac:dyDescent="0.3">
      <c r="A782">
        <v>135057</v>
      </c>
      <c r="B782">
        <v>0</v>
      </c>
      <c r="C782">
        <v>22.145992</v>
      </c>
      <c r="D782">
        <v>-100.955118</v>
      </c>
      <c r="E782" s="7" t="s">
        <v>457</v>
      </c>
      <c r="F782" s="7" t="s">
        <v>458</v>
      </c>
      <c r="G782" s="7" t="s">
        <v>365</v>
      </c>
      <c r="H782" s="7" t="s">
        <v>365</v>
      </c>
      <c r="I782" s="7" t="s">
        <v>348</v>
      </c>
      <c r="J782">
        <v>78390</v>
      </c>
      <c r="K782" s="7" t="s">
        <v>155</v>
      </c>
      <c r="L782" s="7">
        <f>LEN(user_ratings[[#This Row],[geoplaces2.PriceDollar]])</f>
        <v>2</v>
      </c>
      <c r="M782" s="7">
        <f>IF(user_ratings[[#This Row],[geoplaces2.zip]],1,0)</f>
        <v>1</v>
      </c>
    </row>
    <row r="783" spans="1:13" x14ac:dyDescent="0.3">
      <c r="A783">
        <v>135057</v>
      </c>
      <c r="B783">
        <v>1</v>
      </c>
      <c r="C783">
        <v>22.145992</v>
      </c>
      <c r="D783">
        <v>-100.955118</v>
      </c>
      <c r="E783" s="7" t="s">
        <v>457</v>
      </c>
      <c r="F783" s="7" t="s">
        <v>458</v>
      </c>
      <c r="G783" s="7" t="s">
        <v>365</v>
      </c>
      <c r="H783" s="7" t="s">
        <v>365</v>
      </c>
      <c r="I783" s="7" t="s">
        <v>348</v>
      </c>
      <c r="J783">
        <v>78390</v>
      </c>
      <c r="K783" s="7" t="s">
        <v>155</v>
      </c>
      <c r="L783" s="7">
        <f>LEN(user_ratings[[#This Row],[geoplaces2.PriceDollar]])</f>
        <v>2</v>
      </c>
      <c r="M783" s="7">
        <f>IF(user_ratings[[#This Row],[geoplaces2.zip]],1,0)</f>
        <v>1</v>
      </c>
    </row>
    <row r="784" spans="1:13" x14ac:dyDescent="0.3">
      <c r="A784">
        <v>135057</v>
      </c>
      <c r="B784">
        <v>2</v>
      </c>
      <c r="C784">
        <v>22.145992</v>
      </c>
      <c r="D784">
        <v>-100.955118</v>
      </c>
      <c r="E784" s="7" t="s">
        <v>457</v>
      </c>
      <c r="F784" s="7" t="s">
        <v>458</v>
      </c>
      <c r="G784" s="7" t="s">
        <v>365</v>
      </c>
      <c r="H784" s="7" t="s">
        <v>365</v>
      </c>
      <c r="I784" s="7" t="s">
        <v>348</v>
      </c>
      <c r="J784">
        <v>78390</v>
      </c>
      <c r="K784" s="7" t="s">
        <v>155</v>
      </c>
      <c r="L784" s="7">
        <f>LEN(user_ratings[[#This Row],[geoplaces2.PriceDollar]])</f>
        <v>2</v>
      </c>
      <c r="M784" s="7">
        <f>IF(user_ratings[[#This Row],[geoplaces2.zip]],1,0)</f>
        <v>1</v>
      </c>
    </row>
    <row r="785" spans="1:13" x14ac:dyDescent="0.3">
      <c r="A785">
        <v>135057</v>
      </c>
      <c r="B785">
        <v>2</v>
      </c>
      <c r="C785">
        <v>22.145992</v>
      </c>
      <c r="D785">
        <v>-100.955118</v>
      </c>
      <c r="E785" s="7" t="s">
        <v>457</v>
      </c>
      <c r="F785" s="7" t="s">
        <v>458</v>
      </c>
      <c r="G785" s="7" t="s">
        <v>365</v>
      </c>
      <c r="H785" s="7" t="s">
        <v>365</v>
      </c>
      <c r="I785" s="7" t="s">
        <v>348</v>
      </c>
      <c r="J785">
        <v>78390</v>
      </c>
      <c r="K785" s="7" t="s">
        <v>155</v>
      </c>
      <c r="L785" s="7">
        <f>LEN(user_ratings[[#This Row],[geoplaces2.PriceDollar]])</f>
        <v>2</v>
      </c>
      <c r="M785" s="7">
        <f>IF(user_ratings[[#This Row],[geoplaces2.zip]],1,0)</f>
        <v>1</v>
      </c>
    </row>
    <row r="786" spans="1:13" x14ac:dyDescent="0.3">
      <c r="A786">
        <v>135057</v>
      </c>
      <c r="B786">
        <v>1</v>
      </c>
      <c r="C786">
        <v>22.145992</v>
      </c>
      <c r="D786">
        <v>-100.955118</v>
      </c>
      <c r="E786" s="7" t="s">
        <v>457</v>
      </c>
      <c r="F786" s="7" t="s">
        <v>458</v>
      </c>
      <c r="G786" s="7" t="s">
        <v>365</v>
      </c>
      <c r="H786" s="7" t="s">
        <v>365</v>
      </c>
      <c r="I786" s="7" t="s">
        <v>348</v>
      </c>
      <c r="J786">
        <v>78390</v>
      </c>
      <c r="K786" s="7" t="s">
        <v>155</v>
      </c>
      <c r="L786" s="7">
        <f>LEN(user_ratings[[#This Row],[geoplaces2.PriceDollar]])</f>
        <v>2</v>
      </c>
      <c r="M786" s="7">
        <f>IF(user_ratings[[#This Row],[geoplaces2.zip]],1,0)</f>
        <v>1</v>
      </c>
    </row>
    <row r="787" spans="1:13" x14ac:dyDescent="0.3">
      <c r="A787">
        <v>135057</v>
      </c>
      <c r="B787">
        <v>2</v>
      </c>
      <c r="C787">
        <v>22.145992</v>
      </c>
      <c r="D787">
        <v>-100.955118</v>
      </c>
      <c r="E787" s="7" t="s">
        <v>457</v>
      </c>
      <c r="F787" s="7" t="s">
        <v>458</v>
      </c>
      <c r="G787" s="7" t="s">
        <v>365</v>
      </c>
      <c r="H787" s="7" t="s">
        <v>365</v>
      </c>
      <c r="I787" s="7" t="s">
        <v>348</v>
      </c>
      <c r="J787">
        <v>78390</v>
      </c>
      <c r="K787" s="7" t="s">
        <v>155</v>
      </c>
      <c r="L787" s="7">
        <f>LEN(user_ratings[[#This Row],[geoplaces2.PriceDollar]])</f>
        <v>2</v>
      </c>
      <c r="M787" s="7">
        <f>IF(user_ratings[[#This Row],[geoplaces2.zip]],1,0)</f>
        <v>1</v>
      </c>
    </row>
    <row r="788" spans="1:13" x14ac:dyDescent="0.3">
      <c r="A788">
        <v>135057</v>
      </c>
      <c r="B788">
        <v>2</v>
      </c>
      <c r="C788">
        <v>22.145992</v>
      </c>
      <c r="D788">
        <v>-100.955118</v>
      </c>
      <c r="E788" s="7" t="s">
        <v>457</v>
      </c>
      <c r="F788" s="7" t="s">
        <v>458</v>
      </c>
      <c r="G788" s="7" t="s">
        <v>365</v>
      </c>
      <c r="H788" s="7" t="s">
        <v>365</v>
      </c>
      <c r="I788" s="7" t="s">
        <v>348</v>
      </c>
      <c r="J788">
        <v>78390</v>
      </c>
      <c r="K788" s="7" t="s">
        <v>155</v>
      </c>
      <c r="L788" s="7">
        <f>LEN(user_ratings[[#This Row],[geoplaces2.PriceDollar]])</f>
        <v>2</v>
      </c>
      <c r="M788" s="7">
        <f>IF(user_ratings[[#This Row],[geoplaces2.zip]],1,0)</f>
        <v>1</v>
      </c>
    </row>
    <row r="789" spans="1:13" x14ac:dyDescent="0.3">
      <c r="A789">
        <v>135069</v>
      </c>
      <c r="B789">
        <v>1</v>
      </c>
      <c r="C789">
        <v>22.140129000000002</v>
      </c>
      <c r="D789">
        <v>-100.944872</v>
      </c>
      <c r="E789" s="7" t="s">
        <v>233</v>
      </c>
      <c r="F789" s="7" t="s">
        <v>459</v>
      </c>
      <c r="G789" s="7" t="s">
        <v>365</v>
      </c>
      <c r="H789" s="7" t="s">
        <v>365</v>
      </c>
      <c r="I789" s="7" t="s">
        <v>348</v>
      </c>
      <c r="J789">
        <v>78399</v>
      </c>
      <c r="K789" s="7" t="s">
        <v>160</v>
      </c>
      <c r="L789" s="7">
        <f>LEN(user_ratings[[#This Row],[geoplaces2.PriceDollar]])</f>
        <v>1</v>
      </c>
      <c r="M789" s="7">
        <f>IF(user_ratings[[#This Row],[geoplaces2.zip]],1,0)</f>
        <v>1</v>
      </c>
    </row>
    <row r="790" spans="1:13" x14ac:dyDescent="0.3">
      <c r="A790">
        <v>135069</v>
      </c>
      <c r="B790">
        <v>0</v>
      </c>
      <c r="C790">
        <v>22.140129000000002</v>
      </c>
      <c r="D790">
        <v>-100.944872</v>
      </c>
      <c r="E790" s="7" t="s">
        <v>233</v>
      </c>
      <c r="F790" s="7" t="s">
        <v>459</v>
      </c>
      <c r="G790" s="7" t="s">
        <v>365</v>
      </c>
      <c r="H790" s="7" t="s">
        <v>365</v>
      </c>
      <c r="I790" s="7" t="s">
        <v>348</v>
      </c>
      <c r="J790">
        <v>78399</v>
      </c>
      <c r="K790" s="7" t="s">
        <v>160</v>
      </c>
      <c r="L790" s="7">
        <f>LEN(user_ratings[[#This Row],[geoplaces2.PriceDollar]])</f>
        <v>1</v>
      </c>
      <c r="M790" s="7">
        <f>IF(user_ratings[[#This Row],[geoplaces2.zip]],1,0)</f>
        <v>1</v>
      </c>
    </row>
    <row r="791" spans="1:13" x14ac:dyDescent="0.3">
      <c r="A791">
        <v>135069</v>
      </c>
      <c r="B791">
        <v>1</v>
      </c>
      <c r="C791">
        <v>22.140129000000002</v>
      </c>
      <c r="D791">
        <v>-100.944872</v>
      </c>
      <c r="E791" s="7" t="s">
        <v>233</v>
      </c>
      <c r="F791" s="7" t="s">
        <v>459</v>
      </c>
      <c r="G791" s="7" t="s">
        <v>365</v>
      </c>
      <c r="H791" s="7" t="s">
        <v>365</v>
      </c>
      <c r="I791" s="7" t="s">
        <v>348</v>
      </c>
      <c r="J791">
        <v>78399</v>
      </c>
      <c r="K791" s="7" t="s">
        <v>160</v>
      </c>
      <c r="L791" s="7">
        <f>LEN(user_ratings[[#This Row],[geoplaces2.PriceDollar]])</f>
        <v>1</v>
      </c>
      <c r="M791" s="7">
        <f>IF(user_ratings[[#This Row],[geoplaces2.zip]],1,0)</f>
        <v>1</v>
      </c>
    </row>
    <row r="792" spans="1:13" x14ac:dyDescent="0.3">
      <c r="A792">
        <v>135069</v>
      </c>
      <c r="B792">
        <v>1</v>
      </c>
      <c r="C792">
        <v>22.140129000000002</v>
      </c>
      <c r="D792">
        <v>-100.944872</v>
      </c>
      <c r="E792" s="7" t="s">
        <v>233</v>
      </c>
      <c r="F792" s="7" t="s">
        <v>459</v>
      </c>
      <c r="G792" s="7" t="s">
        <v>365</v>
      </c>
      <c r="H792" s="7" t="s">
        <v>365</v>
      </c>
      <c r="I792" s="7" t="s">
        <v>348</v>
      </c>
      <c r="J792">
        <v>78399</v>
      </c>
      <c r="K792" s="7" t="s">
        <v>160</v>
      </c>
      <c r="L792" s="7">
        <f>LEN(user_ratings[[#This Row],[geoplaces2.PriceDollar]])</f>
        <v>1</v>
      </c>
      <c r="M792" s="7">
        <f>IF(user_ratings[[#This Row],[geoplaces2.zip]],1,0)</f>
        <v>1</v>
      </c>
    </row>
    <row r="793" spans="1:13" x14ac:dyDescent="0.3">
      <c r="A793">
        <v>135069</v>
      </c>
      <c r="B793">
        <v>0</v>
      </c>
      <c r="C793">
        <v>22.140129000000002</v>
      </c>
      <c r="D793">
        <v>-100.944872</v>
      </c>
      <c r="E793" s="7" t="s">
        <v>233</v>
      </c>
      <c r="F793" s="7" t="s">
        <v>459</v>
      </c>
      <c r="G793" s="7" t="s">
        <v>365</v>
      </c>
      <c r="H793" s="7" t="s">
        <v>365</v>
      </c>
      <c r="I793" s="7" t="s">
        <v>348</v>
      </c>
      <c r="J793">
        <v>78399</v>
      </c>
      <c r="K793" s="7" t="s">
        <v>160</v>
      </c>
      <c r="L793" s="7">
        <f>LEN(user_ratings[[#This Row],[geoplaces2.PriceDollar]])</f>
        <v>1</v>
      </c>
      <c r="M793" s="7">
        <f>IF(user_ratings[[#This Row],[geoplaces2.zip]],1,0)</f>
        <v>1</v>
      </c>
    </row>
    <row r="794" spans="1:13" x14ac:dyDescent="0.3">
      <c r="A794">
        <v>135069</v>
      </c>
      <c r="B794">
        <v>1</v>
      </c>
      <c r="C794">
        <v>22.140129000000002</v>
      </c>
      <c r="D794">
        <v>-100.944872</v>
      </c>
      <c r="E794" s="7" t="s">
        <v>233</v>
      </c>
      <c r="F794" s="7" t="s">
        <v>459</v>
      </c>
      <c r="G794" s="7" t="s">
        <v>365</v>
      </c>
      <c r="H794" s="7" t="s">
        <v>365</v>
      </c>
      <c r="I794" s="7" t="s">
        <v>348</v>
      </c>
      <c r="J794">
        <v>78399</v>
      </c>
      <c r="K794" s="7" t="s">
        <v>160</v>
      </c>
      <c r="L794" s="7">
        <f>LEN(user_ratings[[#This Row],[geoplaces2.PriceDollar]])</f>
        <v>1</v>
      </c>
      <c r="M794" s="7">
        <f>IF(user_ratings[[#This Row],[geoplaces2.zip]],1,0)</f>
        <v>1</v>
      </c>
    </row>
    <row r="795" spans="1:13" x14ac:dyDescent="0.3">
      <c r="A795">
        <v>135069</v>
      </c>
      <c r="B795">
        <v>0</v>
      </c>
      <c r="C795">
        <v>22.140129000000002</v>
      </c>
      <c r="D795">
        <v>-100.944872</v>
      </c>
      <c r="E795" s="7" t="s">
        <v>233</v>
      </c>
      <c r="F795" s="7" t="s">
        <v>459</v>
      </c>
      <c r="G795" s="7" t="s">
        <v>365</v>
      </c>
      <c r="H795" s="7" t="s">
        <v>365</v>
      </c>
      <c r="I795" s="7" t="s">
        <v>348</v>
      </c>
      <c r="J795">
        <v>78399</v>
      </c>
      <c r="K795" s="7" t="s">
        <v>160</v>
      </c>
      <c r="L795" s="7">
        <f>LEN(user_ratings[[#This Row],[geoplaces2.PriceDollar]])</f>
        <v>1</v>
      </c>
      <c r="M795" s="7">
        <f>IF(user_ratings[[#This Row],[geoplaces2.zip]],1,0)</f>
        <v>1</v>
      </c>
    </row>
    <row r="796" spans="1:13" x14ac:dyDescent="0.3">
      <c r="A796">
        <v>135069</v>
      </c>
      <c r="B796">
        <v>0</v>
      </c>
      <c r="C796">
        <v>22.140129000000002</v>
      </c>
      <c r="D796">
        <v>-100.944872</v>
      </c>
      <c r="E796" s="7" t="s">
        <v>233</v>
      </c>
      <c r="F796" s="7" t="s">
        <v>459</v>
      </c>
      <c r="G796" s="7" t="s">
        <v>365</v>
      </c>
      <c r="H796" s="7" t="s">
        <v>365</v>
      </c>
      <c r="I796" s="7" t="s">
        <v>348</v>
      </c>
      <c r="J796">
        <v>78399</v>
      </c>
      <c r="K796" s="7" t="s">
        <v>160</v>
      </c>
      <c r="L796" s="7">
        <f>LEN(user_ratings[[#This Row],[geoplaces2.PriceDollar]])</f>
        <v>1</v>
      </c>
      <c r="M796" s="7">
        <f>IF(user_ratings[[#This Row],[geoplaces2.zip]],1,0)</f>
        <v>1</v>
      </c>
    </row>
    <row r="797" spans="1:13" x14ac:dyDescent="0.3">
      <c r="A797">
        <v>135069</v>
      </c>
      <c r="B797">
        <v>0</v>
      </c>
      <c r="C797">
        <v>22.140129000000002</v>
      </c>
      <c r="D797">
        <v>-100.944872</v>
      </c>
      <c r="E797" s="7" t="s">
        <v>233</v>
      </c>
      <c r="F797" s="7" t="s">
        <v>459</v>
      </c>
      <c r="G797" s="7" t="s">
        <v>365</v>
      </c>
      <c r="H797" s="7" t="s">
        <v>365</v>
      </c>
      <c r="I797" s="7" t="s">
        <v>348</v>
      </c>
      <c r="J797">
        <v>78399</v>
      </c>
      <c r="K797" s="7" t="s">
        <v>160</v>
      </c>
      <c r="L797" s="7">
        <f>LEN(user_ratings[[#This Row],[geoplaces2.PriceDollar]])</f>
        <v>1</v>
      </c>
      <c r="M797" s="7">
        <f>IF(user_ratings[[#This Row],[geoplaces2.zip]],1,0)</f>
        <v>1</v>
      </c>
    </row>
    <row r="798" spans="1:13" x14ac:dyDescent="0.3">
      <c r="A798">
        <v>135069</v>
      </c>
      <c r="B798">
        <v>1</v>
      </c>
      <c r="C798">
        <v>22.140129000000002</v>
      </c>
      <c r="D798">
        <v>-100.944872</v>
      </c>
      <c r="E798" s="7" t="s">
        <v>233</v>
      </c>
      <c r="F798" s="7" t="s">
        <v>459</v>
      </c>
      <c r="G798" s="7" t="s">
        <v>365</v>
      </c>
      <c r="H798" s="7" t="s">
        <v>365</v>
      </c>
      <c r="I798" s="7" t="s">
        <v>348</v>
      </c>
      <c r="J798">
        <v>78399</v>
      </c>
      <c r="K798" s="7" t="s">
        <v>160</v>
      </c>
      <c r="L798" s="7">
        <f>LEN(user_ratings[[#This Row],[geoplaces2.PriceDollar]])</f>
        <v>1</v>
      </c>
      <c r="M798" s="7">
        <f>IF(user_ratings[[#This Row],[geoplaces2.zip]],1,0)</f>
        <v>1</v>
      </c>
    </row>
    <row r="799" spans="1:13" x14ac:dyDescent="0.3">
      <c r="A799">
        <v>135069</v>
      </c>
      <c r="B799">
        <v>0</v>
      </c>
      <c r="C799">
        <v>22.140129000000002</v>
      </c>
      <c r="D799">
        <v>-100.944872</v>
      </c>
      <c r="E799" s="7" t="s">
        <v>233</v>
      </c>
      <c r="F799" s="7" t="s">
        <v>459</v>
      </c>
      <c r="G799" s="7" t="s">
        <v>365</v>
      </c>
      <c r="H799" s="7" t="s">
        <v>365</v>
      </c>
      <c r="I799" s="7" t="s">
        <v>348</v>
      </c>
      <c r="J799">
        <v>78399</v>
      </c>
      <c r="K799" s="7" t="s">
        <v>160</v>
      </c>
      <c r="L799" s="7">
        <f>LEN(user_ratings[[#This Row],[geoplaces2.PriceDollar]])</f>
        <v>1</v>
      </c>
      <c r="M799" s="7">
        <f>IF(user_ratings[[#This Row],[geoplaces2.zip]],1,0)</f>
        <v>1</v>
      </c>
    </row>
    <row r="800" spans="1:13" x14ac:dyDescent="0.3">
      <c r="A800">
        <v>135069</v>
      </c>
      <c r="B800">
        <v>1</v>
      </c>
      <c r="C800">
        <v>22.140129000000002</v>
      </c>
      <c r="D800">
        <v>-100.944872</v>
      </c>
      <c r="E800" s="7" t="s">
        <v>233</v>
      </c>
      <c r="F800" s="7" t="s">
        <v>459</v>
      </c>
      <c r="G800" s="7" t="s">
        <v>365</v>
      </c>
      <c r="H800" s="7" t="s">
        <v>365</v>
      </c>
      <c r="I800" s="7" t="s">
        <v>348</v>
      </c>
      <c r="J800">
        <v>78399</v>
      </c>
      <c r="K800" s="7" t="s">
        <v>160</v>
      </c>
      <c r="L800" s="7">
        <f>LEN(user_ratings[[#This Row],[geoplaces2.PriceDollar]])</f>
        <v>1</v>
      </c>
      <c r="M800" s="7">
        <f>IF(user_ratings[[#This Row],[geoplaces2.zip]],1,0)</f>
        <v>1</v>
      </c>
    </row>
    <row r="801" spans="1:13" x14ac:dyDescent="0.3">
      <c r="A801">
        <v>135043</v>
      </c>
      <c r="B801">
        <v>0</v>
      </c>
      <c r="C801">
        <v>22.185756000000001</v>
      </c>
      <c r="D801">
        <v>-100.944518</v>
      </c>
      <c r="E801" s="7" t="s">
        <v>460</v>
      </c>
      <c r="F801" s="7" t="s">
        <v>461</v>
      </c>
      <c r="G801" s="7" t="s">
        <v>451</v>
      </c>
      <c r="H801" s="7" t="s">
        <v>365</v>
      </c>
      <c r="I801" s="7" t="s">
        <v>348</v>
      </c>
      <c r="K801" s="7" t="s">
        <v>155</v>
      </c>
      <c r="L801" s="7">
        <f>LEN(user_ratings[[#This Row],[geoplaces2.PriceDollar]])</f>
        <v>2</v>
      </c>
      <c r="M801" s="7">
        <f>IF(user_ratings[[#This Row],[geoplaces2.zip]],1,0)</f>
        <v>0</v>
      </c>
    </row>
    <row r="802" spans="1:13" x14ac:dyDescent="0.3">
      <c r="A802">
        <v>135043</v>
      </c>
      <c r="B802">
        <v>1</v>
      </c>
      <c r="C802">
        <v>22.185756000000001</v>
      </c>
      <c r="D802">
        <v>-100.944518</v>
      </c>
      <c r="E802" s="7" t="s">
        <v>460</v>
      </c>
      <c r="F802" s="7" t="s">
        <v>461</v>
      </c>
      <c r="G802" s="7" t="s">
        <v>451</v>
      </c>
      <c r="H802" s="7" t="s">
        <v>365</v>
      </c>
      <c r="I802" s="7" t="s">
        <v>348</v>
      </c>
      <c r="K802" s="7" t="s">
        <v>155</v>
      </c>
      <c r="L802" s="7">
        <f>LEN(user_ratings[[#This Row],[geoplaces2.PriceDollar]])</f>
        <v>2</v>
      </c>
      <c r="M802" s="7">
        <f>IF(user_ratings[[#This Row],[geoplaces2.zip]],1,0)</f>
        <v>0</v>
      </c>
    </row>
    <row r="803" spans="1:13" x14ac:dyDescent="0.3">
      <c r="A803">
        <v>135043</v>
      </c>
      <c r="B803">
        <v>0</v>
      </c>
      <c r="C803">
        <v>22.185756000000001</v>
      </c>
      <c r="D803">
        <v>-100.944518</v>
      </c>
      <c r="E803" s="7" t="s">
        <v>460</v>
      </c>
      <c r="F803" s="7" t="s">
        <v>461</v>
      </c>
      <c r="G803" s="7" t="s">
        <v>451</v>
      </c>
      <c r="H803" s="7" t="s">
        <v>365</v>
      </c>
      <c r="I803" s="7" t="s">
        <v>348</v>
      </c>
      <c r="K803" s="7" t="s">
        <v>155</v>
      </c>
      <c r="L803" s="7">
        <f>LEN(user_ratings[[#This Row],[geoplaces2.PriceDollar]])</f>
        <v>2</v>
      </c>
      <c r="M803" s="7">
        <f>IF(user_ratings[[#This Row],[geoplaces2.zip]],1,0)</f>
        <v>0</v>
      </c>
    </row>
    <row r="804" spans="1:13" x14ac:dyDescent="0.3">
      <c r="A804">
        <v>135043</v>
      </c>
      <c r="B804">
        <v>1</v>
      </c>
      <c r="C804">
        <v>22.185756000000001</v>
      </c>
      <c r="D804">
        <v>-100.944518</v>
      </c>
      <c r="E804" s="7" t="s">
        <v>460</v>
      </c>
      <c r="F804" s="7" t="s">
        <v>461</v>
      </c>
      <c r="G804" s="7" t="s">
        <v>451</v>
      </c>
      <c r="H804" s="7" t="s">
        <v>365</v>
      </c>
      <c r="I804" s="7" t="s">
        <v>348</v>
      </c>
      <c r="K804" s="7" t="s">
        <v>155</v>
      </c>
      <c r="L804" s="7">
        <f>LEN(user_ratings[[#This Row],[geoplaces2.PriceDollar]])</f>
        <v>2</v>
      </c>
      <c r="M804" s="7">
        <f>IF(user_ratings[[#This Row],[geoplaces2.zip]],1,0)</f>
        <v>0</v>
      </c>
    </row>
    <row r="805" spans="1:13" x14ac:dyDescent="0.3">
      <c r="A805">
        <v>135043</v>
      </c>
      <c r="B805">
        <v>0</v>
      </c>
      <c r="C805">
        <v>22.185756000000001</v>
      </c>
      <c r="D805">
        <v>-100.944518</v>
      </c>
      <c r="E805" s="7" t="s">
        <v>460</v>
      </c>
      <c r="F805" s="7" t="s">
        <v>461</v>
      </c>
      <c r="G805" s="7" t="s">
        <v>451</v>
      </c>
      <c r="H805" s="7" t="s">
        <v>365</v>
      </c>
      <c r="I805" s="7" t="s">
        <v>348</v>
      </c>
      <c r="K805" s="7" t="s">
        <v>155</v>
      </c>
      <c r="L805" s="7">
        <f>LEN(user_ratings[[#This Row],[geoplaces2.PriceDollar]])</f>
        <v>2</v>
      </c>
      <c r="M805" s="7">
        <f>IF(user_ratings[[#This Row],[geoplaces2.zip]],1,0)</f>
        <v>0</v>
      </c>
    </row>
    <row r="806" spans="1:13" x14ac:dyDescent="0.3">
      <c r="A806">
        <v>135043</v>
      </c>
      <c r="B806">
        <v>2</v>
      </c>
      <c r="C806">
        <v>22.185756000000001</v>
      </c>
      <c r="D806">
        <v>-100.944518</v>
      </c>
      <c r="E806" s="7" t="s">
        <v>460</v>
      </c>
      <c r="F806" s="7" t="s">
        <v>461</v>
      </c>
      <c r="G806" s="7" t="s">
        <v>451</v>
      </c>
      <c r="H806" s="7" t="s">
        <v>365</v>
      </c>
      <c r="I806" s="7" t="s">
        <v>348</v>
      </c>
      <c r="K806" s="7" t="s">
        <v>155</v>
      </c>
      <c r="L806" s="7">
        <f>LEN(user_ratings[[#This Row],[geoplaces2.PriceDollar]])</f>
        <v>2</v>
      </c>
      <c r="M806" s="7">
        <f>IF(user_ratings[[#This Row],[geoplaces2.zip]],1,0)</f>
        <v>0</v>
      </c>
    </row>
    <row r="807" spans="1:13" x14ac:dyDescent="0.3">
      <c r="A807">
        <v>135043</v>
      </c>
      <c r="B807">
        <v>2</v>
      </c>
      <c r="C807">
        <v>22.185756000000001</v>
      </c>
      <c r="D807">
        <v>-100.944518</v>
      </c>
      <c r="E807" s="7" t="s">
        <v>460</v>
      </c>
      <c r="F807" s="7" t="s">
        <v>461</v>
      </c>
      <c r="G807" s="7" t="s">
        <v>451</v>
      </c>
      <c r="H807" s="7" t="s">
        <v>365</v>
      </c>
      <c r="I807" s="7" t="s">
        <v>348</v>
      </c>
      <c r="K807" s="7" t="s">
        <v>155</v>
      </c>
      <c r="L807" s="7">
        <f>LEN(user_ratings[[#This Row],[geoplaces2.PriceDollar]])</f>
        <v>2</v>
      </c>
      <c r="M807" s="7">
        <f>IF(user_ratings[[#This Row],[geoplaces2.zip]],1,0)</f>
        <v>0</v>
      </c>
    </row>
    <row r="808" spans="1:13" x14ac:dyDescent="0.3">
      <c r="A808">
        <v>135043</v>
      </c>
      <c r="B808">
        <v>1</v>
      </c>
      <c r="C808">
        <v>22.185756000000001</v>
      </c>
      <c r="D808">
        <v>-100.944518</v>
      </c>
      <c r="E808" s="7" t="s">
        <v>460</v>
      </c>
      <c r="F808" s="7" t="s">
        <v>461</v>
      </c>
      <c r="G808" s="7" t="s">
        <v>451</v>
      </c>
      <c r="H808" s="7" t="s">
        <v>365</v>
      </c>
      <c r="I808" s="7" t="s">
        <v>348</v>
      </c>
      <c r="K808" s="7" t="s">
        <v>155</v>
      </c>
      <c r="L808" s="7">
        <f>LEN(user_ratings[[#This Row],[geoplaces2.PriceDollar]])</f>
        <v>2</v>
      </c>
      <c r="M808" s="7">
        <f>IF(user_ratings[[#This Row],[geoplaces2.zip]],1,0)</f>
        <v>0</v>
      </c>
    </row>
    <row r="809" spans="1:13" x14ac:dyDescent="0.3">
      <c r="A809">
        <v>135043</v>
      </c>
      <c r="B809">
        <v>1</v>
      </c>
      <c r="C809">
        <v>22.185756000000001</v>
      </c>
      <c r="D809">
        <v>-100.944518</v>
      </c>
      <c r="E809" s="7" t="s">
        <v>460</v>
      </c>
      <c r="F809" s="7" t="s">
        <v>461</v>
      </c>
      <c r="G809" s="7" t="s">
        <v>451</v>
      </c>
      <c r="H809" s="7" t="s">
        <v>365</v>
      </c>
      <c r="I809" s="7" t="s">
        <v>348</v>
      </c>
      <c r="K809" s="7" t="s">
        <v>155</v>
      </c>
      <c r="L809" s="7">
        <f>LEN(user_ratings[[#This Row],[geoplaces2.PriceDollar]])</f>
        <v>2</v>
      </c>
      <c r="M809" s="7">
        <f>IF(user_ratings[[#This Row],[geoplaces2.zip]],1,0)</f>
        <v>0</v>
      </c>
    </row>
    <row r="810" spans="1:13" x14ac:dyDescent="0.3">
      <c r="A810">
        <v>132846</v>
      </c>
      <c r="B810">
        <v>2</v>
      </c>
      <c r="C810">
        <v>22.142273200000002</v>
      </c>
      <c r="D810">
        <v>-100.94265369999999</v>
      </c>
      <c r="E810" s="7" t="s">
        <v>462</v>
      </c>
      <c r="F810" s="7" t="s">
        <v>463</v>
      </c>
      <c r="G810" s="7" t="s">
        <v>365</v>
      </c>
      <c r="H810" s="7" t="s">
        <v>365</v>
      </c>
      <c r="I810" s="7" t="s">
        <v>348</v>
      </c>
      <c r="K810" s="7" t="s">
        <v>160</v>
      </c>
      <c r="L810" s="7">
        <f>LEN(user_ratings[[#This Row],[geoplaces2.PriceDollar]])</f>
        <v>1</v>
      </c>
      <c r="M810" s="7">
        <f>IF(user_ratings[[#This Row],[geoplaces2.zip]],1,0)</f>
        <v>0</v>
      </c>
    </row>
    <row r="811" spans="1:13" x14ac:dyDescent="0.3">
      <c r="A811">
        <v>132846</v>
      </c>
      <c r="B811">
        <v>0</v>
      </c>
      <c r="C811">
        <v>22.142273200000002</v>
      </c>
      <c r="D811">
        <v>-100.94265369999999</v>
      </c>
      <c r="E811" s="7" t="s">
        <v>462</v>
      </c>
      <c r="F811" s="7" t="s">
        <v>463</v>
      </c>
      <c r="G811" s="7" t="s">
        <v>365</v>
      </c>
      <c r="H811" s="7" t="s">
        <v>365</v>
      </c>
      <c r="I811" s="7" t="s">
        <v>348</v>
      </c>
      <c r="K811" s="7" t="s">
        <v>160</v>
      </c>
      <c r="L811" s="7">
        <f>LEN(user_ratings[[#This Row],[geoplaces2.PriceDollar]])</f>
        <v>1</v>
      </c>
      <c r="M811" s="7">
        <f>IF(user_ratings[[#This Row],[geoplaces2.zip]],1,0)</f>
        <v>0</v>
      </c>
    </row>
    <row r="812" spans="1:13" x14ac:dyDescent="0.3">
      <c r="A812">
        <v>132846</v>
      </c>
      <c r="B812">
        <v>1</v>
      </c>
      <c r="C812">
        <v>22.142273200000002</v>
      </c>
      <c r="D812">
        <v>-100.94265369999999</v>
      </c>
      <c r="E812" s="7" t="s">
        <v>462</v>
      </c>
      <c r="F812" s="7" t="s">
        <v>463</v>
      </c>
      <c r="G812" s="7" t="s">
        <v>365</v>
      </c>
      <c r="H812" s="7" t="s">
        <v>365</v>
      </c>
      <c r="I812" s="7" t="s">
        <v>348</v>
      </c>
      <c r="K812" s="7" t="s">
        <v>160</v>
      </c>
      <c r="L812" s="7">
        <f>LEN(user_ratings[[#This Row],[geoplaces2.PriceDollar]])</f>
        <v>1</v>
      </c>
      <c r="M812" s="7">
        <f>IF(user_ratings[[#This Row],[geoplaces2.zip]],1,0)</f>
        <v>0</v>
      </c>
    </row>
    <row r="813" spans="1:13" x14ac:dyDescent="0.3">
      <c r="A813">
        <v>132846</v>
      </c>
      <c r="B813">
        <v>2</v>
      </c>
      <c r="C813">
        <v>22.142273200000002</v>
      </c>
      <c r="D813">
        <v>-100.94265369999999</v>
      </c>
      <c r="E813" s="7" t="s">
        <v>462</v>
      </c>
      <c r="F813" s="7" t="s">
        <v>463</v>
      </c>
      <c r="G813" s="7" t="s">
        <v>365</v>
      </c>
      <c r="H813" s="7" t="s">
        <v>365</v>
      </c>
      <c r="I813" s="7" t="s">
        <v>348</v>
      </c>
      <c r="K813" s="7" t="s">
        <v>160</v>
      </c>
      <c r="L813" s="7">
        <f>LEN(user_ratings[[#This Row],[geoplaces2.PriceDollar]])</f>
        <v>1</v>
      </c>
      <c r="M813" s="7">
        <f>IF(user_ratings[[#This Row],[geoplaces2.zip]],1,0)</f>
        <v>0</v>
      </c>
    </row>
    <row r="814" spans="1:13" x14ac:dyDescent="0.3">
      <c r="A814">
        <v>132846</v>
      </c>
      <c r="B814">
        <v>2</v>
      </c>
      <c r="C814">
        <v>22.142273200000002</v>
      </c>
      <c r="D814">
        <v>-100.94265369999999</v>
      </c>
      <c r="E814" s="7" t="s">
        <v>462</v>
      </c>
      <c r="F814" s="7" t="s">
        <v>463</v>
      </c>
      <c r="G814" s="7" t="s">
        <v>365</v>
      </c>
      <c r="H814" s="7" t="s">
        <v>365</v>
      </c>
      <c r="I814" s="7" t="s">
        <v>348</v>
      </c>
      <c r="K814" s="7" t="s">
        <v>160</v>
      </c>
      <c r="L814" s="7">
        <f>LEN(user_ratings[[#This Row],[geoplaces2.PriceDollar]])</f>
        <v>1</v>
      </c>
      <c r="M814" s="7">
        <f>IF(user_ratings[[#This Row],[geoplaces2.zip]],1,0)</f>
        <v>0</v>
      </c>
    </row>
    <row r="815" spans="1:13" x14ac:dyDescent="0.3">
      <c r="A815">
        <v>132830</v>
      </c>
      <c r="B815">
        <v>1</v>
      </c>
      <c r="C815">
        <v>22.150849399999998</v>
      </c>
      <c r="D815">
        <v>-100.9397522</v>
      </c>
      <c r="E815" s="7" t="s">
        <v>241</v>
      </c>
      <c r="F815" s="7" t="s">
        <v>367</v>
      </c>
      <c r="G815" s="7" t="s">
        <v>451</v>
      </c>
      <c r="H815" s="7" t="s">
        <v>365</v>
      </c>
      <c r="I815" s="7" t="s">
        <v>348</v>
      </c>
      <c r="K815" s="7" t="s">
        <v>160</v>
      </c>
      <c r="L815" s="7">
        <f>LEN(user_ratings[[#This Row],[geoplaces2.PriceDollar]])</f>
        <v>1</v>
      </c>
      <c r="M815" s="7">
        <f>IF(user_ratings[[#This Row],[geoplaces2.zip]],1,0)</f>
        <v>0</v>
      </c>
    </row>
    <row r="816" spans="1:13" x14ac:dyDescent="0.3">
      <c r="A816">
        <v>132830</v>
      </c>
      <c r="B816">
        <v>0</v>
      </c>
      <c r="C816">
        <v>22.150849399999998</v>
      </c>
      <c r="D816">
        <v>-100.9397522</v>
      </c>
      <c r="E816" s="7" t="s">
        <v>241</v>
      </c>
      <c r="F816" s="7" t="s">
        <v>367</v>
      </c>
      <c r="G816" s="7" t="s">
        <v>451</v>
      </c>
      <c r="H816" s="7" t="s">
        <v>365</v>
      </c>
      <c r="I816" s="7" t="s">
        <v>348</v>
      </c>
      <c r="K816" s="7" t="s">
        <v>160</v>
      </c>
      <c r="L816" s="7">
        <f>LEN(user_ratings[[#This Row],[geoplaces2.PriceDollar]])</f>
        <v>1</v>
      </c>
      <c r="M816" s="7">
        <f>IF(user_ratings[[#This Row],[geoplaces2.zip]],1,0)</f>
        <v>0</v>
      </c>
    </row>
    <row r="817" spans="1:13" x14ac:dyDescent="0.3">
      <c r="A817">
        <v>132830</v>
      </c>
      <c r="B817">
        <v>2</v>
      </c>
      <c r="C817">
        <v>22.150849399999998</v>
      </c>
      <c r="D817">
        <v>-100.9397522</v>
      </c>
      <c r="E817" s="7" t="s">
        <v>241</v>
      </c>
      <c r="F817" s="7" t="s">
        <v>367</v>
      </c>
      <c r="G817" s="7" t="s">
        <v>451</v>
      </c>
      <c r="H817" s="7" t="s">
        <v>365</v>
      </c>
      <c r="I817" s="7" t="s">
        <v>348</v>
      </c>
      <c r="K817" s="7" t="s">
        <v>160</v>
      </c>
      <c r="L817" s="7">
        <f>LEN(user_ratings[[#This Row],[geoplaces2.PriceDollar]])</f>
        <v>1</v>
      </c>
      <c r="M817" s="7">
        <f>IF(user_ratings[[#This Row],[geoplaces2.zip]],1,0)</f>
        <v>0</v>
      </c>
    </row>
    <row r="818" spans="1:13" x14ac:dyDescent="0.3">
      <c r="A818">
        <v>132830</v>
      </c>
      <c r="B818">
        <v>0</v>
      </c>
      <c r="C818">
        <v>22.150849399999998</v>
      </c>
      <c r="D818">
        <v>-100.9397522</v>
      </c>
      <c r="E818" s="7" t="s">
        <v>241</v>
      </c>
      <c r="F818" s="7" t="s">
        <v>367</v>
      </c>
      <c r="G818" s="7" t="s">
        <v>451</v>
      </c>
      <c r="H818" s="7" t="s">
        <v>365</v>
      </c>
      <c r="I818" s="7" t="s">
        <v>348</v>
      </c>
      <c r="K818" s="7" t="s">
        <v>160</v>
      </c>
      <c r="L818" s="7">
        <f>LEN(user_ratings[[#This Row],[geoplaces2.PriceDollar]])</f>
        <v>1</v>
      </c>
      <c r="M818" s="7">
        <f>IF(user_ratings[[#This Row],[geoplaces2.zip]],1,0)</f>
        <v>0</v>
      </c>
    </row>
    <row r="819" spans="1:13" x14ac:dyDescent="0.3">
      <c r="A819">
        <v>132830</v>
      </c>
      <c r="B819">
        <v>0</v>
      </c>
      <c r="C819">
        <v>22.150849399999998</v>
      </c>
      <c r="D819">
        <v>-100.9397522</v>
      </c>
      <c r="E819" s="7" t="s">
        <v>241</v>
      </c>
      <c r="F819" s="7" t="s">
        <v>367</v>
      </c>
      <c r="G819" s="7" t="s">
        <v>451</v>
      </c>
      <c r="H819" s="7" t="s">
        <v>365</v>
      </c>
      <c r="I819" s="7" t="s">
        <v>348</v>
      </c>
      <c r="K819" s="7" t="s">
        <v>160</v>
      </c>
      <c r="L819" s="7">
        <f>LEN(user_ratings[[#This Row],[geoplaces2.PriceDollar]])</f>
        <v>1</v>
      </c>
      <c r="M819" s="7">
        <f>IF(user_ratings[[#This Row],[geoplaces2.zip]],1,0)</f>
        <v>0</v>
      </c>
    </row>
    <row r="820" spans="1:13" x14ac:dyDescent="0.3">
      <c r="A820">
        <v>132830</v>
      </c>
      <c r="B820">
        <v>0</v>
      </c>
      <c r="C820">
        <v>22.150849399999998</v>
      </c>
      <c r="D820">
        <v>-100.9397522</v>
      </c>
      <c r="E820" s="7" t="s">
        <v>241</v>
      </c>
      <c r="F820" s="7" t="s">
        <v>367</v>
      </c>
      <c r="G820" s="7" t="s">
        <v>451</v>
      </c>
      <c r="H820" s="7" t="s">
        <v>365</v>
      </c>
      <c r="I820" s="7" t="s">
        <v>348</v>
      </c>
      <c r="K820" s="7" t="s">
        <v>160</v>
      </c>
      <c r="L820" s="7">
        <f>LEN(user_ratings[[#This Row],[geoplaces2.PriceDollar]])</f>
        <v>1</v>
      </c>
      <c r="M820" s="7">
        <f>IF(user_ratings[[#This Row],[geoplaces2.zip]],1,0)</f>
        <v>0</v>
      </c>
    </row>
    <row r="821" spans="1:13" x14ac:dyDescent="0.3">
      <c r="A821">
        <v>132830</v>
      </c>
      <c r="B821">
        <v>1</v>
      </c>
      <c r="C821">
        <v>22.150849399999998</v>
      </c>
      <c r="D821">
        <v>-100.9397522</v>
      </c>
      <c r="E821" s="7" t="s">
        <v>241</v>
      </c>
      <c r="F821" s="7" t="s">
        <v>367</v>
      </c>
      <c r="G821" s="7" t="s">
        <v>451</v>
      </c>
      <c r="H821" s="7" t="s">
        <v>365</v>
      </c>
      <c r="I821" s="7" t="s">
        <v>348</v>
      </c>
      <c r="K821" s="7" t="s">
        <v>160</v>
      </c>
      <c r="L821" s="7">
        <f>LEN(user_ratings[[#This Row],[geoplaces2.PriceDollar]])</f>
        <v>1</v>
      </c>
      <c r="M821" s="7">
        <f>IF(user_ratings[[#This Row],[geoplaces2.zip]],1,0)</f>
        <v>0</v>
      </c>
    </row>
    <row r="822" spans="1:13" x14ac:dyDescent="0.3">
      <c r="A822">
        <v>132830</v>
      </c>
      <c r="B822">
        <v>2</v>
      </c>
      <c r="C822">
        <v>22.150849399999998</v>
      </c>
      <c r="D822">
        <v>-100.9397522</v>
      </c>
      <c r="E822" s="7" t="s">
        <v>241</v>
      </c>
      <c r="F822" s="7" t="s">
        <v>367</v>
      </c>
      <c r="G822" s="7" t="s">
        <v>451</v>
      </c>
      <c r="H822" s="7" t="s">
        <v>365</v>
      </c>
      <c r="I822" s="7" t="s">
        <v>348</v>
      </c>
      <c r="K822" s="7" t="s">
        <v>160</v>
      </c>
      <c r="L822" s="7">
        <f>LEN(user_ratings[[#This Row],[geoplaces2.PriceDollar]])</f>
        <v>1</v>
      </c>
      <c r="M822" s="7">
        <f>IF(user_ratings[[#This Row],[geoplaces2.zip]],1,0)</f>
        <v>0</v>
      </c>
    </row>
    <row r="823" spans="1:13" x14ac:dyDescent="0.3">
      <c r="A823">
        <v>132830</v>
      </c>
      <c r="B823">
        <v>1</v>
      </c>
      <c r="C823">
        <v>22.150849399999998</v>
      </c>
      <c r="D823">
        <v>-100.9397522</v>
      </c>
      <c r="E823" s="7" t="s">
        <v>241</v>
      </c>
      <c r="F823" s="7" t="s">
        <v>367</v>
      </c>
      <c r="G823" s="7" t="s">
        <v>451</v>
      </c>
      <c r="H823" s="7" t="s">
        <v>365</v>
      </c>
      <c r="I823" s="7" t="s">
        <v>348</v>
      </c>
      <c r="K823" s="7" t="s">
        <v>160</v>
      </c>
      <c r="L823" s="7">
        <f>LEN(user_ratings[[#This Row],[geoplaces2.PriceDollar]])</f>
        <v>1</v>
      </c>
      <c r="M823" s="7">
        <f>IF(user_ratings[[#This Row],[geoplaces2.zip]],1,0)</f>
        <v>0</v>
      </c>
    </row>
    <row r="824" spans="1:13" x14ac:dyDescent="0.3">
      <c r="A824">
        <v>132830</v>
      </c>
      <c r="B824">
        <v>2</v>
      </c>
      <c r="C824">
        <v>22.150849399999998</v>
      </c>
      <c r="D824">
        <v>-100.9397522</v>
      </c>
      <c r="E824" s="7" t="s">
        <v>241</v>
      </c>
      <c r="F824" s="7" t="s">
        <v>367</v>
      </c>
      <c r="G824" s="7" t="s">
        <v>451</v>
      </c>
      <c r="H824" s="7" t="s">
        <v>365</v>
      </c>
      <c r="I824" s="7" t="s">
        <v>348</v>
      </c>
      <c r="K824" s="7" t="s">
        <v>160</v>
      </c>
      <c r="L824" s="7">
        <f>LEN(user_ratings[[#This Row],[geoplaces2.PriceDollar]])</f>
        <v>1</v>
      </c>
      <c r="M824" s="7">
        <f>IF(user_ratings[[#This Row],[geoplaces2.zip]],1,0)</f>
        <v>0</v>
      </c>
    </row>
    <row r="825" spans="1:13" x14ac:dyDescent="0.3">
      <c r="A825">
        <v>132830</v>
      </c>
      <c r="B825">
        <v>0</v>
      </c>
      <c r="C825">
        <v>22.150849399999998</v>
      </c>
      <c r="D825">
        <v>-100.9397522</v>
      </c>
      <c r="E825" s="7" t="s">
        <v>241</v>
      </c>
      <c r="F825" s="7" t="s">
        <v>367</v>
      </c>
      <c r="G825" s="7" t="s">
        <v>451</v>
      </c>
      <c r="H825" s="7" t="s">
        <v>365</v>
      </c>
      <c r="I825" s="7" t="s">
        <v>348</v>
      </c>
      <c r="K825" s="7" t="s">
        <v>160</v>
      </c>
      <c r="L825" s="7">
        <f>LEN(user_ratings[[#This Row],[geoplaces2.PriceDollar]])</f>
        <v>1</v>
      </c>
      <c r="M825" s="7">
        <f>IF(user_ratings[[#This Row],[geoplaces2.zip]],1,0)</f>
        <v>0</v>
      </c>
    </row>
    <row r="826" spans="1:13" x14ac:dyDescent="0.3">
      <c r="A826">
        <v>132830</v>
      </c>
      <c r="B826">
        <v>2</v>
      </c>
      <c r="C826">
        <v>22.150849399999998</v>
      </c>
      <c r="D826">
        <v>-100.9397522</v>
      </c>
      <c r="E826" s="7" t="s">
        <v>241</v>
      </c>
      <c r="F826" s="7" t="s">
        <v>367</v>
      </c>
      <c r="G826" s="7" t="s">
        <v>451</v>
      </c>
      <c r="H826" s="7" t="s">
        <v>365</v>
      </c>
      <c r="I826" s="7" t="s">
        <v>348</v>
      </c>
      <c r="K826" s="7" t="s">
        <v>160</v>
      </c>
      <c r="L826" s="7">
        <f>LEN(user_ratings[[#This Row],[geoplaces2.PriceDollar]])</f>
        <v>1</v>
      </c>
      <c r="M826" s="7">
        <f>IF(user_ratings[[#This Row],[geoplaces2.zip]],1,0)</f>
        <v>0</v>
      </c>
    </row>
    <row r="827" spans="1:13" x14ac:dyDescent="0.3">
      <c r="A827">
        <v>132854</v>
      </c>
      <c r="B827">
        <v>1</v>
      </c>
      <c r="C827">
        <v>22.137863299999999</v>
      </c>
      <c r="D827">
        <v>-100.9383273</v>
      </c>
      <c r="E827" s="7" t="s">
        <v>254</v>
      </c>
      <c r="F827" s="7" t="s">
        <v>464</v>
      </c>
      <c r="G827" s="7" t="s">
        <v>365</v>
      </c>
      <c r="H827" s="7" t="s">
        <v>365</v>
      </c>
      <c r="I827" s="7" t="s">
        <v>348</v>
      </c>
      <c r="K827" s="7" t="s">
        <v>155</v>
      </c>
      <c r="L827" s="7">
        <f>LEN(user_ratings[[#This Row],[geoplaces2.PriceDollar]])</f>
        <v>2</v>
      </c>
      <c r="M827" s="7">
        <f>IF(user_ratings[[#This Row],[geoplaces2.zip]],1,0)</f>
        <v>0</v>
      </c>
    </row>
    <row r="828" spans="1:13" x14ac:dyDescent="0.3">
      <c r="A828">
        <v>132854</v>
      </c>
      <c r="B828">
        <v>0</v>
      </c>
      <c r="C828">
        <v>22.137863299999999</v>
      </c>
      <c r="D828">
        <v>-100.9383273</v>
      </c>
      <c r="E828" s="7" t="s">
        <v>254</v>
      </c>
      <c r="F828" s="7" t="s">
        <v>464</v>
      </c>
      <c r="G828" s="7" t="s">
        <v>365</v>
      </c>
      <c r="H828" s="7" t="s">
        <v>365</v>
      </c>
      <c r="I828" s="7" t="s">
        <v>348</v>
      </c>
      <c r="K828" s="7" t="s">
        <v>155</v>
      </c>
      <c r="L828" s="7">
        <f>LEN(user_ratings[[#This Row],[geoplaces2.PriceDollar]])</f>
        <v>2</v>
      </c>
      <c r="M828" s="7">
        <f>IF(user_ratings[[#This Row],[geoplaces2.zip]],1,0)</f>
        <v>0</v>
      </c>
    </row>
    <row r="829" spans="1:13" x14ac:dyDescent="0.3">
      <c r="A829">
        <v>132854</v>
      </c>
      <c r="B829">
        <v>2</v>
      </c>
      <c r="C829">
        <v>22.137863299999999</v>
      </c>
      <c r="D829">
        <v>-100.9383273</v>
      </c>
      <c r="E829" s="7" t="s">
        <v>254</v>
      </c>
      <c r="F829" s="7" t="s">
        <v>464</v>
      </c>
      <c r="G829" s="7" t="s">
        <v>365</v>
      </c>
      <c r="H829" s="7" t="s">
        <v>365</v>
      </c>
      <c r="I829" s="7" t="s">
        <v>348</v>
      </c>
      <c r="K829" s="7" t="s">
        <v>155</v>
      </c>
      <c r="L829" s="7">
        <f>LEN(user_ratings[[#This Row],[geoplaces2.PriceDollar]])</f>
        <v>2</v>
      </c>
      <c r="M829" s="7">
        <f>IF(user_ratings[[#This Row],[geoplaces2.zip]],1,0)</f>
        <v>0</v>
      </c>
    </row>
    <row r="830" spans="1:13" x14ac:dyDescent="0.3">
      <c r="A830">
        <v>132854</v>
      </c>
      <c r="B830">
        <v>2</v>
      </c>
      <c r="C830">
        <v>22.137863299999999</v>
      </c>
      <c r="D830">
        <v>-100.9383273</v>
      </c>
      <c r="E830" s="7" t="s">
        <v>254</v>
      </c>
      <c r="F830" s="7" t="s">
        <v>464</v>
      </c>
      <c r="G830" s="7" t="s">
        <v>365</v>
      </c>
      <c r="H830" s="7" t="s">
        <v>365</v>
      </c>
      <c r="I830" s="7" t="s">
        <v>348</v>
      </c>
      <c r="K830" s="7" t="s">
        <v>155</v>
      </c>
      <c r="L830" s="7">
        <f>LEN(user_ratings[[#This Row],[geoplaces2.PriceDollar]])</f>
        <v>2</v>
      </c>
      <c r="M830" s="7">
        <f>IF(user_ratings[[#This Row],[geoplaces2.zip]],1,0)</f>
        <v>0</v>
      </c>
    </row>
    <row r="831" spans="1:13" x14ac:dyDescent="0.3">
      <c r="A831">
        <v>132854</v>
      </c>
      <c r="B831">
        <v>1</v>
      </c>
      <c r="C831">
        <v>22.137863299999999</v>
      </c>
      <c r="D831">
        <v>-100.9383273</v>
      </c>
      <c r="E831" s="7" t="s">
        <v>254</v>
      </c>
      <c r="F831" s="7" t="s">
        <v>464</v>
      </c>
      <c r="G831" s="7" t="s">
        <v>365</v>
      </c>
      <c r="H831" s="7" t="s">
        <v>365</v>
      </c>
      <c r="I831" s="7" t="s">
        <v>348</v>
      </c>
      <c r="K831" s="7" t="s">
        <v>155</v>
      </c>
      <c r="L831" s="7">
        <f>LEN(user_ratings[[#This Row],[geoplaces2.PriceDollar]])</f>
        <v>2</v>
      </c>
      <c r="M831" s="7">
        <f>IF(user_ratings[[#This Row],[geoplaces2.zip]],1,0)</f>
        <v>0</v>
      </c>
    </row>
    <row r="832" spans="1:13" x14ac:dyDescent="0.3">
      <c r="A832">
        <v>132854</v>
      </c>
      <c r="B832">
        <v>2</v>
      </c>
      <c r="C832">
        <v>22.137863299999999</v>
      </c>
      <c r="D832">
        <v>-100.9383273</v>
      </c>
      <c r="E832" s="7" t="s">
        <v>254</v>
      </c>
      <c r="F832" s="7" t="s">
        <v>464</v>
      </c>
      <c r="G832" s="7" t="s">
        <v>365</v>
      </c>
      <c r="H832" s="7" t="s">
        <v>365</v>
      </c>
      <c r="I832" s="7" t="s">
        <v>348</v>
      </c>
      <c r="K832" s="7" t="s">
        <v>155</v>
      </c>
      <c r="L832" s="7">
        <f>LEN(user_ratings[[#This Row],[geoplaces2.PriceDollar]])</f>
        <v>2</v>
      </c>
      <c r="M832" s="7">
        <f>IF(user_ratings[[#This Row],[geoplaces2.zip]],1,0)</f>
        <v>0</v>
      </c>
    </row>
    <row r="833" spans="1:13" x14ac:dyDescent="0.3">
      <c r="A833">
        <v>132847</v>
      </c>
      <c r="B833">
        <v>2</v>
      </c>
      <c r="C833">
        <v>22.144336500000001</v>
      </c>
      <c r="D833">
        <v>-100.9373825</v>
      </c>
      <c r="E833" s="7" t="s">
        <v>465</v>
      </c>
      <c r="F833" s="7" t="s">
        <v>466</v>
      </c>
      <c r="G833" s="7" t="s">
        <v>365</v>
      </c>
      <c r="H833" s="7" t="s">
        <v>365</v>
      </c>
      <c r="I833" s="7" t="s">
        <v>348</v>
      </c>
      <c r="K833" s="7" t="s">
        <v>160</v>
      </c>
      <c r="L833" s="7">
        <f>LEN(user_ratings[[#This Row],[geoplaces2.PriceDollar]])</f>
        <v>1</v>
      </c>
      <c r="M833" s="7">
        <f>IF(user_ratings[[#This Row],[geoplaces2.zip]],1,0)</f>
        <v>0</v>
      </c>
    </row>
    <row r="834" spans="1:13" x14ac:dyDescent="0.3">
      <c r="A834">
        <v>132847</v>
      </c>
      <c r="B834">
        <v>1</v>
      </c>
      <c r="C834">
        <v>22.144336500000001</v>
      </c>
      <c r="D834">
        <v>-100.9373825</v>
      </c>
      <c r="E834" s="7" t="s">
        <v>465</v>
      </c>
      <c r="F834" s="7" t="s">
        <v>466</v>
      </c>
      <c r="G834" s="7" t="s">
        <v>365</v>
      </c>
      <c r="H834" s="7" t="s">
        <v>365</v>
      </c>
      <c r="I834" s="7" t="s">
        <v>348</v>
      </c>
      <c r="K834" s="7" t="s">
        <v>160</v>
      </c>
      <c r="L834" s="7">
        <f>LEN(user_ratings[[#This Row],[geoplaces2.PriceDollar]])</f>
        <v>1</v>
      </c>
      <c r="M834" s="7">
        <f>IF(user_ratings[[#This Row],[geoplaces2.zip]],1,0)</f>
        <v>0</v>
      </c>
    </row>
    <row r="835" spans="1:13" x14ac:dyDescent="0.3">
      <c r="A835">
        <v>132847</v>
      </c>
      <c r="B835">
        <v>0</v>
      </c>
      <c r="C835">
        <v>22.144336500000001</v>
      </c>
      <c r="D835">
        <v>-100.9373825</v>
      </c>
      <c r="E835" s="7" t="s">
        <v>465</v>
      </c>
      <c r="F835" s="7" t="s">
        <v>466</v>
      </c>
      <c r="G835" s="7" t="s">
        <v>365</v>
      </c>
      <c r="H835" s="7" t="s">
        <v>365</v>
      </c>
      <c r="I835" s="7" t="s">
        <v>348</v>
      </c>
      <c r="K835" s="7" t="s">
        <v>160</v>
      </c>
      <c r="L835" s="7">
        <f>LEN(user_ratings[[#This Row],[geoplaces2.PriceDollar]])</f>
        <v>1</v>
      </c>
      <c r="M835" s="7">
        <f>IF(user_ratings[[#This Row],[geoplaces2.zip]],1,0)</f>
        <v>0</v>
      </c>
    </row>
    <row r="836" spans="1:13" x14ac:dyDescent="0.3">
      <c r="A836">
        <v>132847</v>
      </c>
      <c r="B836">
        <v>0</v>
      </c>
      <c r="C836">
        <v>22.144336500000001</v>
      </c>
      <c r="D836">
        <v>-100.9373825</v>
      </c>
      <c r="E836" s="7" t="s">
        <v>465</v>
      </c>
      <c r="F836" s="7" t="s">
        <v>466</v>
      </c>
      <c r="G836" s="7" t="s">
        <v>365</v>
      </c>
      <c r="H836" s="7" t="s">
        <v>365</v>
      </c>
      <c r="I836" s="7" t="s">
        <v>348</v>
      </c>
      <c r="K836" s="7" t="s">
        <v>160</v>
      </c>
      <c r="L836" s="7">
        <f>LEN(user_ratings[[#This Row],[geoplaces2.PriceDollar]])</f>
        <v>1</v>
      </c>
      <c r="M836" s="7">
        <f>IF(user_ratings[[#This Row],[geoplaces2.zip]],1,0)</f>
        <v>0</v>
      </c>
    </row>
    <row r="837" spans="1:13" x14ac:dyDescent="0.3">
      <c r="A837">
        <v>132847</v>
      </c>
      <c r="B837">
        <v>2</v>
      </c>
      <c r="C837">
        <v>22.144336500000001</v>
      </c>
      <c r="D837">
        <v>-100.9373825</v>
      </c>
      <c r="E837" s="7" t="s">
        <v>465</v>
      </c>
      <c r="F837" s="7" t="s">
        <v>466</v>
      </c>
      <c r="G837" s="7" t="s">
        <v>365</v>
      </c>
      <c r="H837" s="7" t="s">
        <v>365</v>
      </c>
      <c r="I837" s="7" t="s">
        <v>348</v>
      </c>
      <c r="K837" s="7" t="s">
        <v>160</v>
      </c>
      <c r="L837" s="7">
        <f>LEN(user_ratings[[#This Row],[geoplaces2.PriceDollar]])</f>
        <v>1</v>
      </c>
      <c r="M837" s="7">
        <f>IF(user_ratings[[#This Row],[geoplaces2.zip]],1,0)</f>
        <v>0</v>
      </c>
    </row>
    <row r="838" spans="1:13" x14ac:dyDescent="0.3">
      <c r="A838">
        <v>132847</v>
      </c>
      <c r="B838">
        <v>2</v>
      </c>
      <c r="C838">
        <v>22.144336500000001</v>
      </c>
      <c r="D838">
        <v>-100.9373825</v>
      </c>
      <c r="E838" s="7" t="s">
        <v>465</v>
      </c>
      <c r="F838" s="7" t="s">
        <v>466</v>
      </c>
      <c r="G838" s="7" t="s">
        <v>365</v>
      </c>
      <c r="H838" s="7" t="s">
        <v>365</v>
      </c>
      <c r="I838" s="7" t="s">
        <v>348</v>
      </c>
      <c r="K838" s="7" t="s">
        <v>160</v>
      </c>
      <c r="L838" s="7">
        <f>LEN(user_ratings[[#This Row],[geoplaces2.PriceDollar]])</f>
        <v>1</v>
      </c>
      <c r="M838" s="7">
        <f>IF(user_ratings[[#This Row],[geoplaces2.zip]],1,0)</f>
        <v>0</v>
      </c>
    </row>
    <row r="839" spans="1:13" x14ac:dyDescent="0.3">
      <c r="A839">
        <v>132858</v>
      </c>
      <c r="B839">
        <v>0</v>
      </c>
      <c r="C839">
        <v>22.131291699999998</v>
      </c>
      <c r="D839">
        <v>-100.9371941</v>
      </c>
      <c r="E839" s="7" t="s">
        <v>256</v>
      </c>
      <c r="F839" s="7" t="s">
        <v>467</v>
      </c>
      <c r="G839" s="7" t="s">
        <v>365</v>
      </c>
      <c r="H839" s="7" t="s">
        <v>365</v>
      </c>
      <c r="I839" s="7" t="s">
        <v>348</v>
      </c>
      <c r="K839" s="7" t="s">
        <v>160</v>
      </c>
      <c r="L839" s="7">
        <f>LEN(user_ratings[[#This Row],[geoplaces2.PriceDollar]])</f>
        <v>1</v>
      </c>
      <c r="M839" s="7">
        <f>IF(user_ratings[[#This Row],[geoplaces2.zip]],1,0)</f>
        <v>0</v>
      </c>
    </row>
    <row r="840" spans="1:13" x14ac:dyDescent="0.3">
      <c r="A840">
        <v>132858</v>
      </c>
      <c r="B840">
        <v>0</v>
      </c>
      <c r="C840">
        <v>22.131291699999998</v>
      </c>
      <c r="D840">
        <v>-100.9371941</v>
      </c>
      <c r="E840" s="7" t="s">
        <v>256</v>
      </c>
      <c r="F840" s="7" t="s">
        <v>467</v>
      </c>
      <c r="G840" s="7" t="s">
        <v>365</v>
      </c>
      <c r="H840" s="7" t="s">
        <v>365</v>
      </c>
      <c r="I840" s="7" t="s">
        <v>348</v>
      </c>
      <c r="K840" s="7" t="s">
        <v>160</v>
      </c>
      <c r="L840" s="7">
        <f>LEN(user_ratings[[#This Row],[geoplaces2.PriceDollar]])</f>
        <v>1</v>
      </c>
      <c r="M840" s="7">
        <f>IF(user_ratings[[#This Row],[geoplaces2.zip]],1,0)</f>
        <v>0</v>
      </c>
    </row>
    <row r="841" spans="1:13" x14ac:dyDescent="0.3">
      <c r="A841">
        <v>132858</v>
      </c>
      <c r="B841">
        <v>1</v>
      </c>
      <c r="C841">
        <v>22.131291699999998</v>
      </c>
      <c r="D841">
        <v>-100.9371941</v>
      </c>
      <c r="E841" s="7" t="s">
        <v>256</v>
      </c>
      <c r="F841" s="7" t="s">
        <v>467</v>
      </c>
      <c r="G841" s="7" t="s">
        <v>365</v>
      </c>
      <c r="H841" s="7" t="s">
        <v>365</v>
      </c>
      <c r="I841" s="7" t="s">
        <v>348</v>
      </c>
      <c r="K841" s="7" t="s">
        <v>160</v>
      </c>
      <c r="L841" s="7">
        <f>LEN(user_ratings[[#This Row],[geoplaces2.PriceDollar]])</f>
        <v>1</v>
      </c>
      <c r="M841" s="7">
        <f>IF(user_ratings[[#This Row],[geoplaces2.zip]],1,0)</f>
        <v>0</v>
      </c>
    </row>
    <row r="842" spans="1:13" x14ac:dyDescent="0.3">
      <c r="A842">
        <v>132858</v>
      </c>
      <c r="B842">
        <v>1</v>
      </c>
      <c r="C842">
        <v>22.131291699999998</v>
      </c>
      <c r="D842">
        <v>-100.9371941</v>
      </c>
      <c r="E842" s="7" t="s">
        <v>256</v>
      </c>
      <c r="F842" s="7" t="s">
        <v>467</v>
      </c>
      <c r="G842" s="7" t="s">
        <v>365</v>
      </c>
      <c r="H842" s="7" t="s">
        <v>365</v>
      </c>
      <c r="I842" s="7" t="s">
        <v>348</v>
      </c>
      <c r="K842" s="7" t="s">
        <v>160</v>
      </c>
      <c r="L842" s="7">
        <f>LEN(user_ratings[[#This Row],[geoplaces2.PriceDollar]])</f>
        <v>1</v>
      </c>
      <c r="M842" s="7">
        <f>IF(user_ratings[[#This Row],[geoplaces2.zip]],1,0)</f>
        <v>0</v>
      </c>
    </row>
    <row r="843" spans="1:13" x14ac:dyDescent="0.3">
      <c r="A843">
        <v>132858</v>
      </c>
      <c r="B843">
        <v>2</v>
      </c>
      <c r="C843">
        <v>22.131291699999998</v>
      </c>
      <c r="D843">
        <v>-100.9371941</v>
      </c>
      <c r="E843" s="7" t="s">
        <v>256</v>
      </c>
      <c r="F843" s="7" t="s">
        <v>467</v>
      </c>
      <c r="G843" s="7" t="s">
        <v>365</v>
      </c>
      <c r="H843" s="7" t="s">
        <v>365</v>
      </c>
      <c r="I843" s="7" t="s">
        <v>348</v>
      </c>
      <c r="K843" s="7" t="s">
        <v>160</v>
      </c>
      <c r="L843" s="7">
        <f>LEN(user_ratings[[#This Row],[geoplaces2.PriceDollar]])</f>
        <v>1</v>
      </c>
      <c r="M843" s="7">
        <f>IF(user_ratings[[#This Row],[geoplaces2.zip]],1,0)</f>
        <v>0</v>
      </c>
    </row>
    <row r="844" spans="1:13" x14ac:dyDescent="0.3">
      <c r="A844">
        <v>132870</v>
      </c>
      <c r="B844">
        <v>1</v>
      </c>
      <c r="C844">
        <v>22.1430781</v>
      </c>
      <c r="D844">
        <v>-100.9354788</v>
      </c>
      <c r="E844" s="7" t="s">
        <v>468</v>
      </c>
      <c r="F844" s="7" t="s">
        <v>469</v>
      </c>
      <c r="G844" s="7" t="s">
        <v>365</v>
      </c>
      <c r="H844" s="7" t="s">
        <v>365</v>
      </c>
      <c r="I844" s="7" t="s">
        <v>348</v>
      </c>
      <c r="K844" s="7" t="s">
        <v>160</v>
      </c>
      <c r="L844" s="7">
        <f>LEN(user_ratings[[#This Row],[geoplaces2.PriceDollar]])</f>
        <v>1</v>
      </c>
      <c r="M844" s="7">
        <f>IF(user_ratings[[#This Row],[geoplaces2.zip]],1,0)</f>
        <v>0</v>
      </c>
    </row>
    <row r="845" spans="1:13" x14ac:dyDescent="0.3">
      <c r="A845">
        <v>132870</v>
      </c>
      <c r="B845">
        <v>0</v>
      </c>
      <c r="C845">
        <v>22.1430781</v>
      </c>
      <c r="D845">
        <v>-100.9354788</v>
      </c>
      <c r="E845" s="7" t="s">
        <v>468</v>
      </c>
      <c r="F845" s="7" t="s">
        <v>469</v>
      </c>
      <c r="G845" s="7" t="s">
        <v>365</v>
      </c>
      <c r="H845" s="7" t="s">
        <v>365</v>
      </c>
      <c r="I845" s="7" t="s">
        <v>348</v>
      </c>
      <c r="K845" s="7" t="s">
        <v>160</v>
      </c>
      <c r="L845" s="7">
        <f>LEN(user_ratings[[#This Row],[geoplaces2.PriceDollar]])</f>
        <v>1</v>
      </c>
      <c r="M845" s="7">
        <f>IF(user_ratings[[#This Row],[geoplaces2.zip]],1,0)</f>
        <v>0</v>
      </c>
    </row>
    <row r="846" spans="1:13" x14ac:dyDescent="0.3">
      <c r="A846">
        <v>132870</v>
      </c>
      <c r="B846">
        <v>0</v>
      </c>
      <c r="C846">
        <v>22.1430781</v>
      </c>
      <c r="D846">
        <v>-100.9354788</v>
      </c>
      <c r="E846" s="7" t="s">
        <v>468</v>
      </c>
      <c r="F846" s="7" t="s">
        <v>469</v>
      </c>
      <c r="G846" s="7" t="s">
        <v>365</v>
      </c>
      <c r="H846" s="7" t="s">
        <v>365</v>
      </c>
      <c r="I846" s="7" t="s">
        <v>348</v>
      </c>
      <c r="K846" s="7" t="s">
        <v>160</v>
      </c>
      <c r="L846" s="7">
        <f>LEN(user_ratings[[#This Row],[geoplaces2.PriceDollar]])</f>
        <v>1</v>
      </c>
      <c r="M846" s="7">
        <f>IF(user_ratings[[#This Row],[geoplaces2.zip]],1,0)</f>
        <v>0</v>
      </c>
    </row>
    <row r="847" spans="1:13" x14ac:dyDescent="0.3">
      <c r="A847">
        <v>132870</v>
      </c>
      <c r="B847">
        <v>0</v>
      </c>
      <c r="C847">
        <v>22.1430781</v>
      </c>
      <c r="D847">
        <v>-100.9354788</v>
      </c>
      <c r="E847" s="7" t="s">
        <v>468</v>
      </c>
      <c r="F847" s="7" t="s">
        <v>469</v>
      </c>
      <c r="G847" s="7" t="s">
        <v>365</v>
      </c>
      <c r="H847" s="7" t="s">
        <v>365</v>
      </c>
      <c r="I847" s="7" t="s">
        <v>348</v>
      </c>
      <c r="K847" s="7" t="s">
        <v>160</v>
      </c>
      <c r="L847" s="7">
        <f>LEN(user_ratings[[#This Row],[geoplaces2.PriceDollar]])</f>
        <v>1</v>
      </c>
      <c r="M847" s="7">
        <f>IF(user_ratings[[#This Row],[geoplaces2.zip]],1,0)</f>
        <v>0</v>
      </c>
    </row>
    <row r="848" spans="1:13" x14ac:dyDescent="0.3">
      <c r="A848">
        <v>132870</v>
      </c>
      <c r="B848">
        <v>2</v>
      </c>
      <c r="C848">
        <v>22.1430781</v>
      </c>
      <c r="D848">
        <v>-100.9354788</v>
      </c>
      <c r="E848" s="7" t="s">
        <v>468</v>
      </c>
      <c r="F848" s="7" t="s">
        <v>469</v>
      </c>
      <c r="G848" s="7" t="s">
        <v>365</v>
      </c>
      <c r="H848" s="7" t="s">
        <v>365</v>
      </c>
      <c r="I848" s="7" t="s">
        <v>348</v>
      </c>
      <c r="K848" s="7" t="s">
        <v>160</v>
      </c>
      <c r="L848" s="7">
        <f>LEN(user_ratings[[#This Row],[geoplaces2.PriceDollar]])</f>
        <v>1</v>
      </c>
      <c r="M848" s="7">
        <f>IF(user_ratings[[#This Row],[geoplaces2.zip]],1,0)</f>
        <v>0</v>
      </c>
    </row>
    <row r="849" spans="1:13" x14ac:dyDescent="0.3">
      <c r="A849">
        <v>132877</v>
      </c>
      <c r="B849">
        <v>0</v>
      </c>
      <c r="C849">
        <v>22.135363900000002</v>
      </c>
      <c r="D849">
        <v>-100.9349477</v>
      </c>
      <c r="E849" s="7" t="s">
        <v>470</v>
      </c>
      <c r="F849" s="7" t="s">
        <v>367</v>
      </c>
      <c r="G849" s="7" t="s">
        <v>365</v>
      </c>
      <c r="H849" s="7" t="s">
        <v>365</v>
      </c>
      <c r="I849" s="7" t="s">
        <v>348</v>
      </c>
      <c r="K849" s="7" t="s">
        <v>160</v>
      </c>
      <c r="L849" s="7">
        <f>LEN(user_ratings[[#This Row],[geoplaces2.PriceDollar]])</f>
        <v>1</v>
      </c>
      <c r="M849" s="7">
        <f>IF(user_ratings[[#This Row],[geoplaces2.zip]],1,0)</f>
        <v>0</v>
      </c>
    </row>
    <row r="850" spans="1:13" x14ac:dyDescent="0.3">
      <c r="A850">
        <v>132877</v>
      </c>
      <c r="B850">
        <v>1</v>
      </c>
      <c r="C850">
        <v>22.135363900000002</v>
      </c>
      <c r="D850">
        <v>-100.9349477</v>
      </c>
      <c r="E850" s="7" t="s">
        <v>470</v>
      </c>
      <c r="F850" s="7" t="s">
        <v>367</v>
      </c>
      <c r="G850" s="7" t="s">
        <v>365</v>
      </c>
      <c r="H850" s="7" t="s">
        <v>365</v>
      </c>
      <c r="I850" s="7" t="s">
        <v>348</v>
      </c>
      <c r="K850" s="7" t="s">
        <v>160</v>
      </c>
      <c r="L850" s="7">
        <f>LEN(user_ratings[[#This Row],[geoplaces2.PriceDollar]])</f>
        <v>1</v>
      </c>
      <c r="M850" s="7">
        <f>IF(user_ratings[[#This Row],[geoplaces2.zip]],1,0)</f>
        <v>0</v>
      </c>
    </row>
    <row r="851" spans="1:13" x14ac:dyDescent="0.3">
      <c r="A851">
        <v>132877</v>
      </c>
      <c r="B851">
        <v>1</v>
      </c>
      <c r="C851">
        <v>22.135363900000002</v>
      </c>
      <c r="D851">
        <v>-100.9349477</v>
      </c>
      <c r="E851" s="7" t="s">
        <v>470</v>
      </c>
      <c r="F851" s="7" t="s">
        <v>367</v>
      </c>
      <c r="G851" s="7" t="s">
        <v>365</v>
      </c>
      <c r="H851" s="7" t="s">
        <v>365</v>
      </c>
      <c r="I851" s="7" t="s">
        <v>348</v>
      </c>
      <c r="K851" s="7" t="s">
        <v>160</v>
      </c>
      <c r="L851" s="7">
        <f>LEN(user_ratings[[#This Row],[geoplaces2.PriceDollar]])</f>
        <v>1</v>
      </c>
      <c r="M851" s="7">
        <f>IF(user_ratings[[#This Row],[geoplaces2.zip]],1,0)</f>
        <v>0</v>
      </c>
    </row>
    <row r="852" spans="1:13" x14ac:dyDescent="0.3">
      <c r="A852">
        <v>132877</v>
      </c>
      <c r="B852">
        <v>1</v>
      </c>
      <c r="C852">
        <v>22.135363900000002</v>
      </c>
      <c r="D852">
        <v>-100.9349477</v>
      </c>
      <c r="E852" s="7" t="s">
        <v>470</v>
      </c>
      <c r="F852" s="7" t="s">
        <v>367</v>
      </c>
      <c r="G852" s="7" t="s">
        <v>365</v>
      </c>
      <c r="H852" s="7" t="s">
        <v>365</v>
      </c>
      <c r="I852" s="7" t="s">
        <v>348</v>
      </c>
      <c r="K852" s="7" t="s">
        <v>160</v>
      </c>
      <c r="L852" s="7">
        <f>LEN(user_ratings[[#This Row],[geoplaces2.PriceDollar]])</f>
        <v>1</v>
      </c>
      <c r="M852" s="7">
        <f>IF(user_ratings[[#This Row],[geoplaces2.zip]],1,0)</f>
        <v>0</v>
      </c>
    </row>
    <row r="853" spans="1:13" x14ac:dyDescent="0.3">
      <c r="A853">
        <v>132851</v>
      </c>
      <c r="B853">
        <v>1</v>
      </c>
      <c r="C853">
        <v>22.136872</v>
      </c>
      <c r="D853">
        <v>-100.93457359999999</v>
      </c>
      <c r="E853" s="7" t="s">
        <v>253</v>
      </c>
      <c r="F853" s="7" t="s">
        <v>367</v>
      </c>
      <c r="G853" s="7" t="s">
        <v>365</v>
      </c>
      <c r="H853" s="7" t="s">
        <v>365</v>
      </c>
      <c r="I853" s="7" t="s">
        <v>348</v>
      </c>
      <c r="K853" s="7" t="s">
        <v>160</v>
      </c>
      <c r="L853" s="7">
        <f>LEN(user_ratings[[#This Row],[geoplaces2.PriceDollar]])</f>
        <v>1</v>
      </c>
      <c r="M853" s="7">
        <f>IF(user_ratings[[#This Row],[geoplaces2.zip]],1,0)</f>
        <v>0</v>
      </c>
    </row>
    <row r="854" spans="1:13" x14ac:dyDescent="0.3">
      <c r="A854">
        <v>132851</v>
      </c>
      <c r="B854">
        <v>1</v>
      </c>
      <c r="C854">
        <v>22.136872</v>
      </c>
      <c r="D854">
        <v>-100.93457359999999</v>
      </c>
      <c r="E854" s="7" t="s">
        <v>253</v>
      </c>
      <c r="F854" s="7" t="s">
        <v>367</v>
      </c>
      <c r="G854" s="7" t="s">
        <v>365</v>
      </c>
      <c r="H854" s="7" t="s">
        <v>365</v>
      </c>
      <c r="I854" s="7" t="s">
        <v>348</v>
      </c>
      <c r="K854" s="7" t="s">
        <v>160</v>
      </c>
      <c r="L854" s="7">
        <f>LEN(user_ratings[[#This Row],[geoplaces2.PriceDollar]])</f>
        <v>1</v>
      </c>
      <c r="M854" s="7">
        <f>IF(user_ratings[[#This Row],[geoplaces2.zip]],1,0)</f>
        <v>0</v>
      </c>
    </row>
    <row r="855" spans="1:13" x14ac:dyDescent="0.3">
      <c r="A855">
        <v>132851</v>
      </c>
      <c r="B855">
        <v>1</v>
      </c>
      <c r="C855">
        <v>22.136872</v>
      </c>
      <c r="D855">
        <v>-100.93457359999999</v>
      </c>
      <c r="E855" s="7" t="s">
        <v>253</v>
      </c>
      <c r="F855" s="7" t="s">
        <v>367</v>
      </c>
      <c r="G855" s="7" t="s">
        <v>365</v>
      </c>
      <c r="H855" s="7" t="s">
        <v>365</v>
      </c>
      <c r="I855" s="7" t="s">
        <v>348</v>
      </c>
      <c r="K855" s="7" t="s">
        <v>160</v>
      </c>
      <c r="L855" s="7">
        <f>LEN(user_ratings[[#This Row],[geoplaces2.PriceDollar]])</f>
        <v>1</v>
      </c>
      <c r="M855" s="7">
        <f>IF(user_ratings[[#This Row],[geoplaces2.zip]],1,0)</f>
        <v>0</v>
      </c>
    </row>
    <row r="856" spans="1:13" x14ac:dyDescent="0.3">
      <c r="A856">
        <v>132851</v>
      </c>
      <c r="B856">
        <v>2</v>
      </c>
      <c r="C856">
        <v>22.136872</v>
      </c>
      <c r="D856">
        <v>-100.93457359999999</v>
      </c>
      <c r="E856" s="7" t="s">
        <v>253</v>
      </c>
      <c r="F856" s="7" t="s">
        <v>367</v>
      </c>
      <c r="G856" s="7" t="s">
        <v>365</v>
      </c>
      <c r="H856" s="7" t="s">
        <v>365</v>
      </c>
      <c r="I856" s="7" t="s">
        <v>348</v>
      </c>
      <c r="K856" s="7" t="s">
        <v>160</v>
      </c>
      <c r="L856" s="7">
        <f>LEN(user_ratings[[#This Row],[geoplaces2.PriceDollar]])</f>
        <v>1</v>
      </c>
      <c r="M856" s="7">
        <f>IF(user_ratings[[#This Row],[geoplaces2.zip]],1,0)</f>
        <v>0</v>
      </c>
    </row>
    <row r="857" spans="1:13" x14ac:dyDescent="0.3">
      <c r="A857">
        <v>132851</v>
      </c>
      <c r="B857">
        <v>2</v>
      </c>
      <c r="C857">
        <v>22.136872</v>
      </c>
      <c r="D857">
        <v>-100.93457359999999</v>
      </c>
      <c r="E857" s="7" t="s">
        <v>253</v>
      </c>
      <c r="F857" s="7" t="s">
        <v>367</v>
      </c>
      <c r="G857" s="7" t="s">
        <v>365</v>
      </c>
      <c r="H857" s="7" t="s">
        <v>365</v>
      </c>
      <c r="I857" s="7" t="s">
        <v>348</v>
      </c>
      <c r="K857" s="7" t="s">
        <v>160</v>
      </c>
      <c r="L857" s="7">
        <f>LEN(user_ratings[[#This Row],[geoplaces2.PriceDollar]])</f>
        <v>1</v>
      </c>
      <c r="M857" s="7">
        <f>IF(user_ratings[[#This Row],[geoplaces2.zip]],1,0)</f>
        <v>0</v>
      </c>
    </row>
    <row r="858" spans="1:13" x14ac:dyDescent="0.3">
      <c r="A858">
        <v>132851</v>
      </c>
      <c r="B858">
        <v>1</v>
      </c>
      <c r="C858">
        <v>22.136872</v>
      </c>
      <c r="D858">
        <v>-100.93457359999999</v>
      </c>
      <c r="E858" s="7" t="s">
        <v>253</v>
      </c>
      <c r="F858" s="7" t="s">
        <v>367</v>
      </c>
      <c r="G858" s="7" t="s">
        <v>365</v>
      </c>
      <c r="H858" s="7" t="s">
        <v>365</v>
      </c>
      <c r="I858" s="7" t="s">
        <v>348</v>
      </c>
      <c r="K858" s="7" t="s">
        <v>160</v>
      </c>
      <c r="L858" s="7">
        <f>LEN(user_ratings[[#This Row],[geoplaces2.PriceDollar]])</f>
        <v>1</v>
      </c>
      <c r="M858" s="7">
        <f>IF(user_ratings[[#This Row],[geoplaces2.zip]],1,0)</f>
        <v>0</v>
      </c>
    </row>
    <row r="859" spans="1:13" x14ac:dyDescent="0.3">
      <c r="A859">
        <v>132851</v>
      </c>
      <c r="B859">
        <v>2</v>
      </c>
      <c r="C859">
        <v>22.136872</v>
      </c>
      <c r="D859">
        <v>-100.93457359999999</v>
      </c>
      <c r="E859" s="7" t="s">
        <v>253</v>
      </c>
      <c r="F859" s="7" t="s">
        <v>367</v>
      </c>
      <c r="G859" s="7" t="s">
        <v>365</v>
      </c>
      <c r="H859" s="7" t="s">
        <v>365</v>
      </c>
      <c r="I859" s="7" t="s">
        <v>348</v>
      </c>
      <c r="K859" s="7" t="s">
        <v>160</v>
      </c>
      <c r="L859" s="7">
        <f>LEN(user_ratings[[#This Row],[geoplaces2.PriceDollar]])</f>
        <v>1</v>
      </c>
      <c r="M859" s="7">
        <f>IF(user_ratings[[#This Row],[geoplaces2.zip]],1,0)</f>
        <v>0</v>
      </c>
    </row>
    <row r="860" spans="1:13" x14ac:dyDescent="0.3">
      <c r="A860">
        <v>135108</v>
      </c>
      <c r="B860">
        <v>2</v>
      </c>
      <c r="C860">
        <v>22.136253400000001</v>
      </c>
      <c r="D860">
        <v>-100.9335852</v>
      </c>
      <c r="E860" s="7" t="s">
        <v>242</v>
      </c>
      <c r="F860" s="7" t="s">
        <v>471</v>
      </c>
      <c r="G860" s="7" t="s">
        <v>365</v>
      </c>
      <c r="H860" s="7" t="s">
        <v>365</v>
      </c>
      <c r="I860" s="7" t="s">
        <v>348</v>
      </c>
      <c r="K860" s="7" t="s">
        <v>160</v>
      </c>
      <c r="L860" s="7">
        <f>LEN(user_ratings[[#This Row],[geoplaces2.PriceDollar]])</f>
        <v>1</v>
      </c>
      <c r="M860" s="7">
        <f>IF(user_ratings[[#This Row],[geoplaces2.zip]],1,0)</f>
        <v>0</v>
      </c>
    </row>
    <row r="861" spans="1:13" x14ac:dyDescent="0.3">
      <c r="A861">
        <v>135108</v>
      </c>
      <c r="B861">
        <v>2</v>
      </c>
      <c r="C861">
        <v>22.136253400000001</v>
      </c>
      <c r="D861">
        <v>-100.9335852</v>
      </c>
      <c r="E861" s="7" t="s">
        <v>242</v>
      </c>
      <c r="F861" s="7" t="s">
        <v>471</v>
      </c>
      <c r="G861" s="7" t="s">
        <v>365</v>
      </c>
      <c r="H861" s="7" t="s">
        <v>365</v>
      </c>
      <c r="I861" s="7" t="s">
        <v>348</v>
      </c>
      <c r="K861" s="7" t="s">
        <v>160</v>
      </c>
      <c r="L861" s="7">
        <f>LEN(user_ratings[[#This Row],[geoplaces2.PriceDollar]])</f>
        <v>1</v>
      </c>
      <c r="M861" s="7">
        <f>IF(user_ratings[[#This Row],[geoplaces2.zip]],1,0)</f>
        <v>0</v>
      </c>
    </row>
    <row r="862" spans="1:13" x14ac:dyDescent="0.3">
      <c r="A862">
        <v>135108</v>
      </c>
      <c r="B862">
        <v>1</v>
      </c>
      <c r="C862">
        <v>22.136253400000001</v>
      </c>
      <c r="D862">
        <v>-100.9335852</v>
      </c>
      <c r="E862" s="7" t="s">
        <v>242</v>
      </c>
      <c r="F862" s="7" t="s">
        <v>471</v>
      </c>
      <c r="G862" s="7" t="s">
        <v>365</v>
      </c>
      <c r="H862" s="7" t="s">
        <v>365</v>
      </c>
      <c r="I862" s="7" t="s">
        <v>348</v>
      </c>
      <c r="K862" s="7" t="s">
        <v>160</v>
      </c>
      <c r="L862" s="7">
        <f>LEN(user_ratings[[#This Row],[geoplaces2.PriceDollar]])</f>
        <v>1</v>
      </c>
      <c r="M862" s="7">
        <f>IF(user_ratings[[#This Row],[geoplaces2.zip]],1,0)</f>
        <v>0</v>
      </c>
    </row>
    <row r="863" spans="1:13" x14ac:dyDescent="0.3">
      <c r="A863">
        <v>135108</v>
      </c>
      <c r="B863">
        <v>1</v>
      </c>
      <c r="C863">
        <v>22.136253400000001</v>
      </c>
      <c r="D863">
        <v>-100.9335852</v>
      </c>
      <c r="E863" s="7" t="s">
        <v>242</v>
      </c>
      <c r="F863" s="7" t="s">
        <v>471</v>
      </c>
      <c r="G863" s="7" t="s">
        <v>365</v>
      </c>
      <c r="H863" s="7" t="s">
        <v>365</v>
      </c>
      <c r="I863" s="7" t="s">
        <v>348</v>
      </c>
      <c r="K863" s="7" t="s">
        <v>160</v>
      </c>
      <c r="L863" s="7">
        <f>LEN(user_ratings[[#This Row],[geoplaces2.PriceDollar]])</f>
        <v>1</v>
      </c>
      <c r="M863" s="7">
        <f>IF(user_ratings[[#This Row],[geoplaces2.zip]],1,0)</f>
        <v>0</v>
      </c>
    </row>
    <row r="864" spans="1:13" x14ac:dyDescent="0.3">
      <c r="A864">
        <v>135108</v>
      </c>
      <c r="B864">
        <v>0</v>
      </c>
      <c r="C864">
        <v>22.136253400000001</v>
      </c>
      <c r="D864">
        <v>-100.9335852</v>
      </c>
      <c r="E864" s="7" t="s">
        <v>242</v>
      </c>
      <c r="F864" s="7" t="s">
        <v>471</v>
      </c>
      <c r="G864" s="7" t="s">
        <v>365</v>
      </c>
      <c r="H864" s="7" t="s">
        <v>365</v>
      </c>
      <c r="I864" s="7" t="s">
        <v>348</v>
      </c>
      <c r="K864" s="7" t="s">
        <v>160</v>
      </c>
      <c r="L864" s="7">
        <f>LEN(user_ratings[[#This Row],[geoplaces2.PriceDollar]])</f>
        <v>1</v>
      </c>
      <c r="M864" s="7">
        <f>IF(user_ratings[[#This Row],[geoplaces2.zip]],1,0)</f>
        <v>0</v>
      </c>
    </row>
    <row r="865" spans="1:13" x14ac:dyDescent="0.3">
      <c r="A865">
        <v>135108</v>
      </c>
      <c r="B865">
        <v>1</v>
      </c>
      <c r="C865">
        <v>22.136253400000001</v>
      </c>
      <c r="D865">
        <v>-100.9335852</v>
      </c>
      <c r="E865" s="7" t="s">
        <v>242</v>
      </c>
      <c r="F865" s="7" t="s">
        <v>471</v>
      </c>
      <c r="G865" s="7" t="s">
        <v>365</v>
      </c>
      <c r="H865" s="7" t="s">
        <v>365</v>
      </c>
      <c r="I865" s="7" t="s">
        <v>348</v>
      </c>
      <c r="K865" s="7" t="s">
        <v>160</v>
      </c>
      <c r="L865" s="7">
        <f>LEN(user_ratings[[#This Row],[geoplaces2.PriceDollar]])</f>
        <v>1</v>
      </c>
      <c r="M865" s="7">
        <f>IF(user_ratings[[#This Row],[geoplaces2.zip]],1,0)</f>
        <v>0</v>
      </c>
    </row>
    <row r="866" spans="1:13" x14ac:dyDescent="0.3">
      <c r="A866">
        <v>135108</v>
      </c>
      <c r="B866">
        <v>1</v>
      </c>
      <c r="C866">
        <v>22.136253400000001</v>
      </c>
      <c r="D866">
        <v>-100.9335852</v>
      </c>
      <c r="E866" s="7" t="s">
        <v>242</v>
      </c>
      <c r="F866" s="7" t="s">
        <v>471</v>
      </c>
      <c r="G866" s="7" t="s">
        <v>365</v>
      </c>
      <c r="H866" s="7" t="s">
        <v>365</v>
      </c>
      <c r="I866" s="7" t="s">
        <v>348</v>
      </c>
      <c r="K866" s="7" t="s">
        <v>160</v>
      </c>
      <c r="L866" s="7">
        <f>LEN(user_ratings[[#This Row],[geoplaces2.PriceDollar]])</f>
        <v>1</v>
      </c>
      <c r="M866" s="7">
        <f>IF(user_ratings[[#This Row],[geoplaces2.zip]],1,0)</f>
        <v>0</v>
      </c>
    </row>
    <row r="867" spans="1:13" x14ac:dyDescent="0.3">
      <c r="A867">
        <v>135108</v>
      </c>
      <c r="B867">
        <v>2</v>
      </c>
      <c r="C867">
        <v>22.136253400000001</v>
      </c>
      <c r="D867">
        <v>-100.9335852</v>
      </c>
      <c r="E867" s="7" t="s">
        <v>242</v>
      </c>
      <c r="F867" s="7" t="s">
        <v>471</v>
      </c>
      <c r="G867" s="7" t="s">
        <v>365</v>
      </c>
      <c r="H867" s="7" t="s">
        <v>365</v>
      </c>
      <c r="I867" s="7" t="s">
        <v>348</v>
      </c>
      <c r="K867" s="7" t="s">
        <v>160</v>
      </c>
      <c r="L867" s="7">
        <f>LEN(user_ratings[[#This Row],[geoplaces2.PriceDollar]])</f>
        <v>1</v>
      </c>
      <c r="M867" s="7">
        <f>IF(user_ratings[[#This Row],[geoplaces2.zip]],1,0)</f>
        <v>0</v>
      </c>
    </row>
    <row r="868" spans="1:13" x14ac:dyDescent="0.3">
      <c r="A868">
        <v>135108</v>
      </c>
      <c r="B868">
        <v>0</v>
      </c>
      <c r="C868">
        <v>22.136253400000001</v>
      </c>
      <c r="D868">
        <v>-100.9335852</v>
      </c>
      <c r="E868" s="7" t="s">
        <v>242</v>
      </c>
      <c r="F868" s="7" t="s">
        <v>471</v>
      </c>
      <c r="G868" s="7" t="s">
        <v>365</v>
      </c>
      <c r="H868" s="7" t="s">
        <v>367</v>
      </c>
      <c r="I868" s="7" t="s">
        <v>367</v>
      </c>
      <c r="K868" s="7" t="s">
        <v>160</v>
      </c>
      <c r="L868" s="7">
        <f>LEN(user_ratings[[#This Row],[geoplaces2.PriceDollar]])</f>
        <v>1</v>
      </c>
      <c r="M868" s="7">
        <f>IF(user_ratings[[#This Row],[geoplaces2.zip]],1,0)</f>
        <v>0</v>
      </c>
    </row>
    <row r="869" spans="1:13" x14ac:dyDescent="0.3">
      <c r="A869">
        <v>135108</v>
      </c>
      <c r="B869">
        <v>1</v>
      </c>
      <c r="C869">
        <v>22.136253400000001</v>
      </c>
      <c r="D869">
        <v>-100.9335852</v>
      </c>
      <c r="E869" s="7" t="s">
        <v>242</v>
      </c>
      <c r="F869" s="7" t="s">
        <v>471</v>
      </c>
      <c r="G869" s="7" t="s">
        <v>365</v>
      </c>
      <c r="H869" s="7" t="s">
        <v>365</v>
      </c>
      <c r="I869" s="7" t="s">
        <v>348</v>
      </c>
      <c r="K869" s="7" t="s">
        <v>160</v>
      </c>
      <c r="L869" s="7">
        <f>LEN(user_ratings[[#This Row],[geoplaces2.PriceDollar]])</f>
        <v>1</v>
      </c>
      <c r="M869" s="7">
        <f>IF(user_ratings[[#This Row],[geoplaces2.zip]],1,0)</f>
        <v>0</v>
      </c>
    </row>
    <row r="870" spans="1:13" x14ac:dyDescent="0.3">
      <c r="A870">
        <v>135108</v>
      </c>
      <c r="B870">
        <v>2</v>
      </c>
      <c r="C870">
        <v>22.136253400000001</v>
      </c>
      <c r="D870">
        <v>-100.9335852</v>
      </c>
      <c r="E870" s="7" t="s">
        <v>242</v>
      </c>
      <c r="F870" s="7" t="s">
        <v>471</v>
      </c>
      <c r="G870" s="7" t="s">
        <v>365</v>
      </c>
      <c r="H870" s="7" t="s">
        <v>365</v>
      </c>
      <c r="I870" s="7" t="s">
        <v>348</v>
      </c>
      <c r="K870" s="7" t="s">
        <v>160</v>
      </c>
      <c r="L870" s="7">
        <f>LEN(user_ratings[[#This Row],[geoplaces2.PriceDollar]])</f>
        <v>1</v>
      </c>
      <c r="M870" s="7">
        <f>IF(user_ratings[[#This Row],[geoplaces2.zip]],1,0)</f>
        <v>0</v>
      </c>
    </row>
    <row r="871" spans="1:13" x14ac:dyDescent="0.3">
      <c r="A871">
        <v>132866</v>
      </c>
      <c r="B871">
        <v>2</v>
      </c>
      <c r="C871">
        <v>22.141219799999998</v>
      </c>
      <c r="D871">
        <v>-100.9313107</v>
      </c>
      <c r="E871" s="7" t="s">
        <v>259</v>
      </c>
      <c r="F871" s="7" t="s">
        <v>469</v>
      </c>
      <c r="G871" s="7" t="s">
        <v>365</v>
      </c>
      <c r="H871" s="7" t="s">
        <v>365</v>
      </c>
      <c r="I871" s="7" t="s">
        <v>348</v>
      </c>
      <c r="K871" s="7" t="s">
        <v>155</v>
      </c>
      <c r="L871" s="7">
        <f>LEN(user_ratings[[#This Row],[geoplaces2.PriceDollar]])</f>
        <v>2</v>
      </c>
      <c r="M871" s="7">
        <f>IF(user_ratings[[#This Row],[geoplaces2.zip]],1,0)</f>
        <v>0</v>
      </c>
    </row>
    <row r="872" spans="1:13" x14ac:dyDescent="0.3">
      <c r="A872">
        <v>132866</v>
      </c>
      <c r="B872">
        <v>1</v>
      </c>
      <c r="C872">
        <v>22.141219799999998</v>
      </c>
      <c r="D872">
        <v>-100.9313107</v>
      </c>
      <c r="E872" s="7" t="s">
        <v>259</v>
      </c>
      <c r="F872" s="7" t="s">
        <v>469</v>
      </c>
      <c r="G872" s="7" t="s">
        <v>365</v>
      </c>
      <c r="H872" s="7" t="s">
        <v>365</v>
      </c>
      <c r="I872" s="7" t="s">
        <v>348</v>
      </c>
      <c r="K872" s="7" t="s">
        <v>155</v>
      </c>
      <c r="L872" s="7">
        <f>LEN(user_ratings[[#This Row],[geoplaces2.PriceDollar]])</f>
        <v>2</v>
      </c>
      <c r="M872" s="7">
        <f>IF(user_ratings[[#This Row],[geoplaces2.zip]],1,0)</f>
        <v>0</v>
      </c>
    </row>
    <row r="873" spans="1:13" x14ac:dyDescent="0.3">
      <c r="A873">
        <v>132866</v>
      </c>
      <c r="B873">
        <v>0</v>
      </c>
      <c r="C873">
        <v>22.141219799999998</v>
      </c>
      <c r="D873">
        <v>-100.9313107</v>
      </c>
      <c r="E873" s="7" t="s">
        <v>259</v>
      </c>
      <c r="F873" s="7" t="s">
        <v>469</v>
      </c>
      <c r="G873" s="7" t="s">
        <v>365</v>
      </c>
      <c r="H873" s="7" t="s">
        <v>365</v>
      </c>
      <c r="I873" s="7" t="s">
        <v>348</v>
      </c>
      <c r="K873" s="7" t="s">
        <v>155</v>
      </c>
      <c r="L873" s="7">
        <f>LEN(user_ratings[[#This Row],[geoplaces2.PriceDollar]])</f>
        <v>2</v>
      </c>
      <c r="M873" s="7">
        <f>IF(user_ratings[[#This Row],[geoplaces2.zip]],1,0)</f>
        <v>0</v>
      </c>
    </row>
    <row r="874" spans="1:13" x14ac:dyDescent="0.3">
      <c r="A874">
        <v>132866</v>
      </c>
      <c r="B874">
        <v>2</v>
      </c>
      <c r="C874">
        <v>22.141219799999998</v>
      </c>
      <c r="D874">
        <v>-100.9313107</v>
      </c>
      <c r="E874" s="7" t="s">
        <v>259</v>
      </c>
      <c r="F874" s="7" t="s">
        <v>469</v>
      </c>
      <c r="G874" s="7" t="s">
        <v>365</v>
      </c>
      <c r="H874" s="7" t="s">
        <v>365</v>
      </c>
      <c r="I874" s="7" t="s">
        <v>348</v>
      </c>
      <c r="K874" s="7" t="s">
        <v>155</v>
      </c>
      <c r="L874" s="7">
        <f>LEN(user_ratings[[#This Row],[geoplaces2.PriceDollar]])</f>
        <v>2</v>
      </c>
      <c r="M874" s="7">
        <f>IF(user_ratings[[#This Row],[geoplaces2.zip]],1,0)</f>
        <v>0</v>
      </c>
    </row>
    <row r="875" spans="1:13" x14ac:dyDescent="0.3">
      <c r="A875">
        <v>132866</v>
      </c>
      <c r="B875">
        <v>2</v>
      </c>
      <c r="C875">
        <v>22.141219799999998</v>
      </c>
      <c r="D875">
        <v>-100.9313107</v>
      </c>
      <c r="E875" s="7" t="s">
        <v>259</v>
      </c>
      <c r="F875" s="7" t="s">
        <v>469</v>
      </c>
      <c r="G875" s="7" t="s">
        <v>365</v>
      </c>
      <c r="H875" s="7" t="s">
        <v>365</v>
      </c>
      <c r="I875" s="7" t="s">
        <v>348</v>
      </c>
      <c r="K875" s="7" t="s">
        <v>155</v>
      </c>
      <c r="L875" s="7">
        <f>LEN(user_ratings[[#This Row],[geoplaces2.PriceDollar]])</f>
        <v>2</v>
      </c>
      <c r="M875" s="7">
        <f>IF(user_ratings[[#This Row],[geoplaces2.zip]],1,0)</f>
        <v>0</v>
      </c>
    </row>
    <row r="876" spans="1:13" x14ac:dyDescent="0.3">
      <c r="A876">
        <v>132869</v>
      </c>
      <c r="B876">
        <v>2</v>
      </c>
      <c r="C876">
        <v>22.141238399999999</v>
      </c>
      <c r="D876">
        <v>-100.9239252</v>
      </c>
      <c r="E876" s="7" t="s">
        <v>260</v>
      </c>
      <c r="F876" s="7" t="s">
        <v>469</v>
      </c>
      <c r="G876" s="7" t="s">
        <v>365</v>
      </c>
      <c r="H876" s="7" t="s">
        <v>365</v>
      </c>
      <c r="I876" s="7" t="s">
        <v>348</v>
      </c>
      <c r="K876" s="7" t="s">
        <v>155</v>
      </c>
      <c r="L876" s="7">
        <f>LEN(user_ratings[[#This Row],[geoplaces2.PriceDollar]])</f>
        <v>2</v>
      </c>
      <c r="M876" s="7">
        <f>IF(user_ratings[[#This Row],[geoplaces2.zip]],1,0)</f>
        <v>0</v>
      </c>
    </row>
    <row r="877" spans="1:13" x14ac:dyDescent="0.3">
      <c r="A877">
        <v>132869</v>
      </c>
      <c r="B877">
        <v>1</v>
      </c>
      <c r="C877">
        <v>22.141238399999999</v>
      </c>
      <c r="D877">
        <v>-100.9239252</v>
      </c>
      <c r="E877" s="7" t="s">
        <v>260</v>
      </c>
      <c r="F877" s="7" t="s">
        <v>469</v>
      </c>
      <c r="G877" s="7" t="s">
        <v>365</v>
      </c>
      <c r="H877" s="7" t="s">
        <v>365</v>
      </c>
      <c r="I877" s="7" t="s">
        <v>348</v>
      </c>
      <c r="K877" s="7" t="s">
        <v>155</v>
      </c>
      <c r="L877" s="7">
        <f>LEN(user_ratings[[#This Row],[geoplaces2.PriceDollar]])</f>
        <v>2</v>
      </c>
      <c r="M877" s="7">
        <f>IF(user_ratings[[#This Row],[geoplaces2.zip]],1,0)</f>
        <v>0</v>
      </c>
    </row>
    <row r="878" spans="1:13" x14ac:dyDescent="0.3">
      <c r="A878">
        <v>132869</v>
      </c>
      <c r="B878">
        <v>0</v>
      </c>
      <c r="C878">
        <v>22.141238399999999</v>
      </c>
      <c r="D878">
        <v>-100.9239252</v>
      </c>
      <c r="E878" s="7" t="s">
        <v>260</v>
      </c>
      <c r="F878" s="7" t="s">
        <v>469</v>
      </c>
      <c r="G878" s="7" t="s">
        <v>365</v>
      </c>
      <c r="H878" s="7" t="s">
        <v>365</v>
      </c>
      <c r="I878" s="7" t="s">
        <v>348</v>
      </c>
      <c r="K878" s="7" t="s">
        <v>155</v>
      </c>
      <c r="L878" s="7">
        <f>LEN(user_ratings[[#This Row],[geoplaces2.PriceDollar]])</f>
        <v>2</v>
      </c>
      <c r="M878" s="7">
        <f>IF(user_ratings[[#This Row],[geoplaces2.zip]],1,0)</f>
        <v>0</v>
      </c>
    </row>
    <row r="879" spans="1:13" x14ac:dyDescent="0.3">
      <c r="A879">
        <v>132869</v>
      </c>
      <c r="B879">
        <v>1</v>
      </c>
      <c r="C879">
        <v>22.141238399999999</v>
      </c>
      <c r="D879">
        <v>-100.9239252</v>
      </c>
      <c r="E879" s="7" t="s">
        <v>260</v>
      </c>
      <c r="F879" s="7" t="s">
        <v>469</v>
      </c>
      <c r="G879" s="7" t="s">
        <v>365</v>
      </c>
      <c r="H879" s="7" t="s">
        <v>365</v>
      </c>
      <c r="I879" s="7" t="s">
        <v>348</v>
      </c>
      <c r="K879" s="7" t="s">
        <v>155</v>
      </c>
      <c r="L879" s="7">
        <f>LEN(user_ratings[[#This Row],[geoplaces2.PriceDollar]])</f>
        <v>2</v>
      </c>
      <c r="M879" s="7">
        <f>IF(user_ratings[[#This Row],[geoplaces2.zip]],1,0)</f>
        <v>0</v>
      </c>
    </row>
    <row r="880" spans="1:13" x14ac:dyDescent="0.3">
      <c r="A880">
        <v>132869</v>
      </c>
      <c r="B880">
        <v>2</v>
      </c>
      <c r="C880">
        <v>22.141238399999999</v>
      </c>
      <c r="D880">
        <v>-100.9239252</v>
      </c>
      <c r="E880" s="7" t="s">
        <v>260</v>
      </c>
      <c r="F880" s="7" t="s">
        <v>469</v>
      </c>
      <c r="G880" s="7" t="s">
        <v>365</v>
      </c>
      <c r="H880" s="7" t="s">
        <v>365</v>
      </c>
      <c r="I880" s="7" t="s">
        <v>348</v>
      </c>
      <c r="K880" s="7" t="s">
        <v>155</v>
      </c>
      <c r="L880" s="7">
        <f>LEN(user_ratings[[#This Row],[geoplaces2.PriceDollar]])</f>
        <v>2</v>
      </c>
      <c r="M880" s="7">
        <f>IF(user_ratings[[#This Row],[geoplaces2.zip]],1,0)</f>
        <v>0</v>
      </c>
    </row>
    <row r="881" spans="1:13" x14ac:dyDescent="0.3">
      <c r="A881">
        <v>132869</v>
      </c>
      <c r="B881">
        <v>1</v>
      </c>
      <c r="C881">
        <v>22.141238399999999</v>
      </c>
      <c r="D881">
        <v>-100.9239252</v>
      </c>
      <c r="E881" s="7" t="s">
        <v>260</v>
      </c>
      <c r="F881" s="7" t="s">
        <v>469</v>
      </c>
      <c r="G881" s="7" t="s">
        <v>365</v>
      </c>
      <c r="H881" s="7" t="s">
        <v>365</v>
      </c>
      <c r="I881" s="7" t="s">
        <v>348</v>
      </c>
      <c r="K881" s="7" t="s">
        <v>155</v>
      </c>
      <c r="L881" s="7">
        <f>LEN(user_ratings[[#This Row],[geoplaces2.PriceDollar]])</f>
        <v>2</v>
      </c>
      <c r="M881" s="7">
        <f>IF(user_ratings[[#This Row],[geoplaces2.zip]],1,0)</f>
        <v>0</v>
      </c>
    </row>
    <row r="882" spans="1:13" x14ac:dyDescent="0.3">
      <c r="A882">
        <v>135054</v>
      </c>
      <c r="B882">
        <v>2</v>
      </c>
      <c r="C882">
        <v>22.140626000000001</v>
      </c>
      <c r="D882">
        <v>-100.915657</v>
      </c>
      <c r="E882" s="7" t="s">
        <v>472</v>
      </c>
      <c r="F882" s="7" t="s">
        <v>473</v>
      </c>
      <c r="G882" s="7" t="s">
        <v>365</v>
      </c>
      <c r="H882" s="7" t="s">
        <v>365</v>
      </c>
      <c r="I882" s="7" t="s">
        <v>348</v>
      </c>
      <c r="K882" s="7" t="s">
        <v>185</v>
      </c>
      <c r="L882" s="7">
        <f>LEN(user_ratings[[#This Row],[geoplaces2.PriceDollar]])</f>
        <v>3</v>
      </c>
      <c r="M882" s="7">
        <f>IF(user_ratings[[#This Row],[geoplaces2.zip]],1,0)</f>
        <v>0</v>
      </c>
    </row>
    <row r="883" spans="1:13" x14ac:dyDescent="0.3">
      <c r="A883">
        <v>135054</v>
      </c>
      <c r="B883">
        <v>1</v>
      </c>
      <c r="C883">
        <v>22.140626000000001</v>
      </c>
      <c r="D883">
        <v>-100.915657</v>
      </c>
      <c r="E883" s="7" t="s">
        <v>472</v>
      </c>
      <c r="F883" s="7" t="s">
        <v>473</v>
      </c>
      <c r="G883" s="7" t="s">
        <v>365</v>
      </c>
      <c r="H883" s="7" t="s">
        <v>365</v>
      </c>
      <c r="I883" s="7" t="s">
        <v>348</v>
      </c>
      <c r="K883" s="7" t="s">
        <v>185</v>
      </c>
      <c r="L883" s="7">
        <f>LEN(user_ratings[[#This Row],[geoplaces2.PriceDollar]])</f>
        <v>3</v>
      </c>
      <c r="M883" s="7">
        <f>IF(user_ratings[[#This Row],[geoplaces2.zip]],1,0)</f>
        <v>0</v>
      </c>
    </row>
    <row r="884" spans="1:13" x14ac:dyDescent="0.3">
      <c r="A884">
        <v>135054</v>
      </c>
      <c r="B884">
        <v>1</v>
      </c>
      <c r="C884">
        <v>22.140626000000001</v>
      </c>
      <c r="D884">
        <v>-100.915657</v>
      </c>
      <c r="E884" s="7" t="s">
        <v>472</v>
      </c>
      <c r="F884" s="7" t="s">
        <v>473</v>
      </c>
      <c r="G884" s="7" t="s">
        <v>365</v>
      </c>
      <c r="H884" s="7" t="s">
        <v>365</v>
      </c>
      <c r="I884" s="7" t="s">
        <v>348</v>
      </c>
      <c r="K884" s="7" t="s">
        <v>185</v>
      </c>
      <c r="L884" s="7">
        <f>LEN(user_ratings[[#This Row],[geoplaces2.PriceDollar]])</f>
        <v>3</v>
      </c>
      <c r="M884" s="7">
        <f>IF(user_ratings[[#This Row],[geoplaces2.zip]],1,0)</f>
        <v>0</v>
      </c>
    </row>
    <row r="885" spans="1:13" x14ac:dyDescent="0.3">
      <c r="A885">
        <v>135054</v>
      </c>
      <c r="B885">
        <v>0</v>
      </c>
      <c r="C885">
        <v>22.140626000000001</v>
      </c>
      <c r="D885">
        <v>-100.915657</v>
      </c>
      <c r="E885" s="7" t="s">
        <v>472</v>
      </c>
      <c r="F885" s="7" t="s">
        <v>473</v>
      </c>
      <c r="G885" s="7" t="s">
        <v>365</v>
      </c>
      <c r="H885" s="7" t="s">
        <v>365</v>
      </c>
      <c r="I885" s="7" t="s">
        <v>348</v>
      </c>
      <c r="K885" s="7" t="s">
        <v>185</v>
      </c>
      <c r="L885" s="7">
        <f>LEN(user_ratings[[#This Row],[geoplaces2.PriceDollar]])</f>
        <v>3</v>
      </c>
      <c r="M885" s="7">
        <f>IF(user_ratings[[#This Row],[geoplaces2.zip]],1,0)</f>
        <v>0</v>
      </c>
    </row>
    <row r="886" spans="1:13" x14ac:dyDescent="0.3">
      <c r="A886">
        <v>135054</v>
      </c>
      <c r="B886">
        <v>0</v>
      </c>
      <c r="C886">
        <v>22.140626000000001</v>
      </c>
      <c r="D886">
        <v>-100.915657</v>
      </c>
      <c r="E886" s="7" t="s">
        <v>472</v>
      </c>
      <c r="F886" s="7" t="s">
        <v>473</v>
      </c>
      <c r="G886" s="7" t="s">
        <v>365</v>
      </c>
      <c r="H886" s="7" t="s">
        <v>365</v>
      </c>
      <c r="I886" s="7" t="s">
        <v>348</v>
      </c>
      <c r="K886" s="7" t="s">
        <v>185</v>
      </c>
      <c r="L886" s="7">
        <f>LEN(user_ratings[[#This Row],[geoplaces2.PriceDollar]])</f>
        <v>3</v>
      </c>
      <c r="M886" s="7">
        <f>IF(user_ratings[[#This Row],[geoplaces2.zip]],1,0)</f>
        <v>0</v>
      </c>
    </row>
    <row r="887" spans="1:13" x14ac:dyDescent="0.3">
      <c r="A887">
        <v>135054</v>
      </c>
      <c r="B887">
        <v>0</v>
      </c>
      <c r="C887">
        <v>22.140626000000001</v>
      </c>
      <c r="D887">
        <v>-100.915657</v>
      </c>
      <c r="E887" s="7" t="s">
        <v>472</v>
      </c>
      <c r="F887" s="7" t="s">
        <v>473</v>
      </c>
      <c r="G887" s="7" t="s">
        <v>365</v>
      </c>
      <c r="H887" s="7" t="s">
        <v>365</v>
      </c>
      <c r="I887" s="7" t="s">
        <v>348</v>
      </c>
      <c r="K887" s="7" t="s">
        <v>185</v>
      </c>
      <c r="L887" s="7">
        <f>LEN(user_ratings[[#This Row],[geoplaces2.PriceDollar]])</f>
        <v>3</v>
      </c>
      <c r="M887" s="7">
        <f>IF(user_ratings[[#This Row],[geoplaces2.zip]],1,0)</f>
        <v>0</v>
      </c>
    </row>
    <row r="888" spans="1:13" x14ac:dyDescent="0.3">
      <c r="A888">
        <v>135054</v>
      </c>
      <c r="B888">
        <v>2</v>
      </c>
      <c r="C888">
        <v>22.140626000000001</v>
      </c>
      <c r="D888">
        <v>-100.915657</v>
      </c>
      <c r="E888" s="7" t="s">
        <v>472</v>
      </c>
      <c r="F888" s="7" t="s">
        <v>473</v>
      </c>
      <c r="G888" s="7" t="s">
        <v>365</v>
      </c>
      <c r="H888" s="7" t="s">
        <v>365</v>
      </c>
      <c r="I888" s="7" t="s">
        <v>348</v>
      </c>
      <c r="K888" s="7" t="s">
        <v>185</v>
      </c>
      <c r="L888" s="7">
        <f>LEN(user_ratings[[#This Row],[geoplaces2.PriceDollar]])</f>
        <v>3</v>
      </c>
      <c r="M888" s="7">
        <f>IF(user_ratings[[#This Row],[geoplaces2.zip]],1,0)</f>
        <v>0</v>
      </c>
    </row>
    <row r="889" spans="1:13" x14ac:dyDescent="0.3">
      <c r="A889">
        <v>135054</v>
      </c>
      <c r="B889">
        <v>1</v>
      </c>
      <c r="C889">
        <v>22.140626000000001</v>
      </c>
      <c r="D889">
        <v>-100.915657</v>
      </c>
      <c r="E889" s="7" t="s">
        <v>472</v>
      </c>
      <c r="F889" s="7" t="s">
        <v>473</v>
      </c>
      <c r="G889" s="7" t="s">
        <v>365</v>
      </c>
      <c r="H889" s="7" t="s">
        <v>365</v>
      </c>
      <c r="I889" s="7" t="s">
        <v>348</v>
      </c>
      <c r="K889" s="7" t="s">
        <v>185</v>
      </c>
      <c r="L889" s="7">
        <f>LEN(user_ratings[[#This Row],[geoplaces2.PriceDollar]])</f>
        <v>3</v>
      </c>
      <c r="M889" s="7">
        <f>IF(user_ratings[[#This Row],[geoplaces2.zip]],1,0)</f>
        <v>0</v>
      </c>
    </row>
    <row r="890" spans="1:13" x14ac:dyDescent="0.3">
      <c r="A890">
        <v>135054</v>
      </c>
      <c r="B890">
        <v>1</v>
      </c>
      <c r="C890">
        <v>22.140626000000001</v>
      </c>
      <c r="D890">
        <v>-100.915657</v>
      </c>
      <c r="E890" s="7" t="s">
        <v>472</v>
      </c>
      <c r="F890" s="7" t="s">
        <v>473</v>
      </c>
      <c r="G890" s="7" t="s">
        <v>365</v>
      </c>
      <c r="H890" s="7" t="s">
        <v>365</v>
      </c>
      <c r="I890" s="7" t="s">
        <v>348</v>
      </c>
      <c r="K890" s="7" t="s">
        <v>185</v>
      </c>
      <c r="L890" s="7">
        <f>LEN(user_ratings[[#This Row],[geoplaces2.PriceDollar]])</f>
        <v>3</v>
      </c>
      <c r="M890" s="7">
        <f>IF(user_ratings[[#This Row],[geoplaces2.zip]],1,0)</f>
        <v>0</v>
      </c>
    </row>
    <row r="891" spans="1:13" x14ac:dyDescent="0.3">
      <c r="A891">
        <v>135054</v>
      </c>
      <c r="B891">
        <v>2</v>
      </c>
      <c r="C891">
        <v>22.140626000000001</v>
      </c>
      <c r="D891">
        <v>-100.915657</v>
      </c>
      <c r="E891" s="7" t="s">
        <v>472</v>
      </c>
      <c r="F891" s="7" t="s">
        <v>473</v>
      </c>
      <c r="G891" s="7" t="s">
        <v>365</v>
      </c>
      <c r="H891" s="7" t="s">
        <v>365</v>
      </c>
      <c r="I891" s="7" t="s">
        <v>348</v>
      </c>
      <c r="K891" s="7" t="s">
        <v>185</v>
      </c>
      <c r="L891" s="7">
        <f>LEN(user_ratings[[#This Row],[geoplaces2.PriceDollar]])</f>
        <v>3</v>
      </c>
      <c r="M891" s="7">
        <f>IF(user_ratings[[#This Row],[geoplaces2.zip]],1,0)</f>
        <v>0</v>
      </c>
    </row>
    <row r="892" spans="1:13" x14ac:dyDescent="0.3">
      <c r="A892">
        <v>135070</v>
      </c>
      <c r="B892">
        <v>2</v>
      </c>
      <c r="C892">
        <v>22.152918</v>
      </c>
      <c r="D892">
        <v>-100.915164</v>
      </c>
      <c r="E892" s="7" t="s">
        <v>243</v>
      </c>
      <c r="F892" s="7" t="s">
        <v>474</v>
      </c>
      <c r="G892" s="7" t="s">
        <v>365</v>
      </c>
      <c r="H892" s="7" t="s">
        <v>365</v>
      </c>
      <c r="I892" s="7" t="s">
        <v>348</v>
      </c>
      <c r="J892">
        <v>78421</v>
      </c>
      <c r="K892" s="7" t="s">
        <v>155</v>
      </c>
      <c r="L892" s="7">
        <f>LEN(user_ratings[[#This Row],[geoplaces2.PriceDollar]])</f>
        <v>2</v>
      </c>
      <c r="M892" s="7">
        <f>IF(user_ratings[[#This Row],[geoplaces2.zip]],1,0)</f>
        <v>1</v>
      </c>
    </row>
    <row r="893" spans="1:13" x14ac:dyDescent="0.3">
      <c r="A893">
        <v>135070</v>
      </c>
      <c r="B893">
        <v>2</v>
      </c>
      <c r="C893">
        <v>22.152918</v>
      </c>
      <c r="D893">
        <v>-100.915164</v>
      </c>
      <c r="E893" s="7" t="s">
        <v>243</v>
      </c>
      <c r="F893" s="7" t="s">
        <v>474</v>
      </c>
      <c r="G893" s="7" t="s">
        <v>365</v>
      </c>
      <c r="H893" s="7" t="s">
        <v>365</v>
      </c>
      <c r="I893" s="7" t="s">
        <v>348</v>
      </c>
      <c r="J893">
        <v>78421</v>
      </c>
      <c r="K893" s="7" t="s">
        <v>155</v>
      </c>
      <c r="L893" s="7">
        <f>LEN(user_ratings[[#This Row],[geoplaces2.PriceDollar]])</f>
        <v>2</v>
      </c>
      <c r="M893" s="7">
        <f>IF(user_ratings[[#This Row],[geoplaces2.zip]],1,0)</f>
        <v>1</v>
      </c>
    </row>
    <row r="894" spans="1:13" x14ac:dyDescent="0.3">
      <c r="A894">
        <v>135070</v>
      </c>
      <c r="B894">
        <v>1</v>
      </c>
      <c r="C894">
        <v>22.152918</v>
      </c>
      <c r="D894">
        <v>-100.915164</v>
      </c>
      <c r="E894" s="7" t="s">
        <v>243</v>
      </c>
      <c r="F894" s="7" t="s">
        <v>474</v>
      </c>
      <c r="G894" s="7" t="s">
        <v>365</v>
      </c>
      <c r="H894" s="7" t="s">
        <v>365</v>
      </c>
      <c r="I894" s="7" t="s">
        <v>348</v>
      </c>
      <c r="J894">
        <v>78421</v>
      </c>
      <c r="K894" s="7" t="s">
        <v>155</v>
      </c>
      <c r="L894" s="7">
        <f>LEN(user_ratings[[#This Row],[geoplaces2.PriceDollar]])</f>
        <v>2</v>
      </c>
      <c r="M894" s="7">
        <f>IF(user_ratings[[#This Row],[geoplaces2.zip]],1,0)</f>
        <v>1</v>
      </c>
    </row>
    <row r="895" spans="1:13" x14ac:dyDescent="0.3">
      <c r="A895">
        <v>135070</v>
      </c>
      <c r="B895">
        <v>0</v>
      </c>
      <c r="C895">
        <v>22.152918</v>
      </c>
      <c r="D895">
        <v>-100.915164</v>
      </c>
      <c r="E895" s="7" t="s">
        <v>243</v>
      </c>
      <c r="F895" s="7" t="s">
        <v>474</v>
      </c>
      <c r="G895" s="7" t="s">
        <v>365</v>
      </c>
      <c r="H895" s="7" t="s">
        <v>365</v>
      </c>
      <c r="I895" s="7" t="s">
        <v>348</v>
      </c>
      <c r="J895">
        <v>78421</v>
      </c>
      <c r="K895" s="7" t="s">
        <v>155</v>
      </c>
      <c r="L895" s="7">
        <f>LEN(user_ratings[[#This Row],[geoplaces2.PriceDollar]])</f>
        <v>2</v>
      </c>
      <c r="M895" s="7">
        <f>IF(user_ratings[[#This Row],[geoplaces2.zip]],1,0)</f>
        <v>1</v>
      </c>
    </row>
    <row r="896" spans="1:13" x14ac:dyDescent="0.3">
      <c r="A896">
        <v>135070</v>
      </c>
      <c r="B896">
        <v>1</v>
      </c>
      <c r="C896">
        <v>22.152918</v>
      </c>
      <c r="D896">
        <v>-100.915164</v>
      </c>
      <c r="E896" s="7" t="s">
        <v>243</v>
      </c>
      <c r="F896" s="7" t="s">
        <v>474</v>
      </c>
      <c r="G896" s="7" t="s">
        <v>365</v>
      </c>
      <c r="H896" s="7" t="s">
        <v>365</v>
      </c>
      <c r="I896" s="7" t="s">
        <v>348</v>
      </c>
      <c r="J896">
        <v>78421</v>
      </c>
      <c r="K896" s="7" t="s">
        <v>155</v>
      </c>
      <c r="L896" s="7">
        <f>LEN(user_ratings[[#This Row],[geoplaces2.PriceDollar]])</f>
        <v>2</v>
      </c>
      <c r="M896" s="7">
        <f>IF(user_ratings[[#This Row],[geoplaces2.zip]],1,0)</f>
        <v>1</v>
      </c>
    </row>
    <row r="897" spans="1:13" x14ac:dyDescent="0.3">
      <c r="A897">
        <v>135070</v>
      </c>
      <c r="B897">
        <v>0</v>
      </c>
      <c r="C897">
        <v>22.152918</v>
      </c>
      <c r="D897">
        <v>-100.915164</v>
      </c>
      <c r="E897" s="7" t="s">
        <v>243</v>
      </c>
      <c r="F897" s="7" t="s">
        <v>474</v>
      </c>
      <c r="G897" s="7" t="s">
        <v>365</v>
      </c>
      <c r="H897" s="7" t="s">
        <v>365</v>
      </c>
      <c r="I897" s="7" t="s">
        <v>348</v>
      </c>
      <c r="J897">
        <v>78421</v>
      </c>
      <c r="K897" s="7" t="s">
        <v>155</v>
      </c>
      <c r="L897" s="7">
        <f>LEN(user_ratings[[#This Row],[geoplaces2.PriceDollar]])</f>
        <v>2</v>
      </c>
      <c r="M897" s="7">
        <f>IF(user_ratings[[#This Row],[geoplaces2.zip]],1,0)</f>
        <v>1</v>
      </c>
    </row>
    <row r="898" spans="1:13" x14ac:dyDescent="0.3">
      <c r="A898">
        <v>135070</v>
      </c>
      <c r="B898">
        <v>0</v>
      </c>
      <c r="C898">
        <v>22.152918</v>
      </c>
      <c r="D898">
        <v>-100.915164</v>
      </c>
      <c r="E898" s="7" t="s">
        <v>243</v>
      </c>
      <c r="F898" s="7" t="s">
        <v>474</v>
      </c>
      <c r="G898" s="7" t="s">
        <v>365</v>
      </c>
      <c r="H898" s="7" t="s">
        <v>365</v>
      </c>
      <c r="I898" s="7" t="s">
        <v>348</v>
      </c>
      <c r="J898">
        <v>78421</v>
      </c>
      <c r="K898" s="7" t="s">
        <v>155</v>
      </c>
      <c r="L898" s="7">
        <f>LEN(user_ratings[[#This Row],[geoplaces2.PriceDollar]])</f>
        <v>2</v>
      </c>
      <c r="M898" s="7">
        <f>IF(user_ratings[[#This Row],[geoplaces2.zip]],1,0)</f>
        <v>1</v>
      </c>
    </row>
    <row r="899" spans="1:13" x14ac:dyDescent="0.3">
      <c r="A899">
        <v>135070</v>
      </c>
      <c r="B899">
        <v>1</v>
      </c>
      <c r="C899">
        <v>22.152918</v>
      </c>
      <c r="D899">
        <v>-100.915164</v>
      </c>
      <c r="E899" s="7" t="s">
        <v>243</v>
      </c>
      <c r="F899" s="7" t="s">
        <v>474</v>
      </c>
      <c r="G899" s="7" t="s">
        <v>365</v>
      </c>
      <c r="H899" s="7" t="s">
        <v>365</v>
      </c>
      <c r="I899" s="7" t="s">
        <v>348</v>
      </c>
      <c r="J899">
        <v>78421</v>
      </c>
      <c r="K899" s="7" t="s">
        <v>155</v>
      </c>
      <c r="L899" s="7">
        <f>LEN(user_ratings[[#This Row],[geoplaces2.PriceDollar]])</f>
        <v>2</v>
      </c>
      <c r="M899" s="7">
        <f>IF(user_ratings[[#This Row],[geoplaces2.zip]],1,0)</f>
        <v>1</v>
      </c>
    </row>
    <row r="900" spans="1:13" x14ac:dyDescent="0.3">
      <c r="A900">
        <v>135082</v>
      </c>
      <c r="B900">
        <v>2</v>
      </c>
      <c r="C900">
        <v>22.151447999999998</v>
      </c>
      <c r="D900">
        <v>-100.915099</v>
      </c>
      <c r="E900" s="7" t="s">
        <v>475</v>
      </c>
      <c r="F900" s="7" t="s">
        <v>476</v>
      </c>
      <c r="G900" s="7" t="s">
        <v>365</v>
      </c>
      <c r="H900" s="7" t="s">
        <v>365</v>
      </c>
      <c r="I900" s="7" t="s">
        <v>348</v>
      </c>
      <c r="J900">
        <v>78421</v>
      </c>
      <c r="K900" s="7" t="s">
        <v>155</v>
      </c>
      <c r="L900" s="7">
        <f>LEN(user_ratings[[#This Row],[geoplaces2.PriceDollar]])</f>
        <v>2</v>
      </c>
      <c r="M900" s="7">
        <f>IF(user_ratings[[#This Row],[geoplaces2.zip]],1,0)</f>
        <v>1</v>
      </c>
    </row>
    <row r="901" spans="1:13" x14ac:dyDescent="0.3">
      <c r="A901">
        <v>135082</v>
      </c>
      <c r="B901">
        <v>0</v>
      </c>
      <c r="C901">
        <v>22.151447999999998</v>
      </c>
      <c r="D901">
        <v>-100.915099</v>
      </c>
      <c r="E901" s="7" t="s">
        <v>475</v>
      </c>
      <c r="F901" s="7" t="s">
        <v>476</v>
      </c>
      <c r="G901" s="7" t="s">
        <v>365</v>
      </c>
      <c r="H901" s="7" t="s">
        <v>365</v>
      </c>
      <c r="I901" s="7" t="s">
        <v>348</v>
      </c>
      <c r="J901">
        <v>78421</v>
      </c>
      <c r="K901" s="7" t="s">
        <v>155</v>
      </c>
      <c r="L901" s="7">
        <f>LEN(user_ratings[[#This Row],[geoplaces2.PriceDollar]])</f>
        <v>2</v>
      </c>
      <c r="M901" s="7">
        <f>IF(user_ratings[[#This Row],[geoplaces2.zip]],1,0)</f>
        <v>1</v>
      </c>
    </row>
    <row r="902" spans="1:13" x14ac:dyDescent="0.3">
      <c r="A902">
        <v>135082</v>
      </c>
      <c r="B902">
        <v>2</v>
      </c>
      <c r="C902">
        <v>22.151447999999998</v>
      </c>
      <c r="D902">
        <v>-100.915099</v>
      </c>
      <c r="E902" s="7" t="s">
        <v>475</v>
      </c>
      <c r="F902" s="7" t="s">
        <v>476</v>
      </c>
      <c r="G902" s="7" t="s">
        <v>365</v>
      </c>
      <c r="H902" s="7" t="s">
        <v>365</v>
      </c>
      <c r="I902" s="7" t="s">
        <v>348</v>
      </c>
      <c r="J902">
        <v>78421</v>
      </c>
      <c r="K902" s="7" t="s">
        <v>155</v>
      </c>
      <c r="L902" s="7">
        <f>LEN(user_ratings[[#This Row],[geoplaces2.PriceDollar]])</f>
        <v>2</v>
      </c>
      <c r="M902" s="7">
        <f>IF(user_ratings[[#This Row],[geoplaces2.zip]],1,0)</f>
        <v>1</v>
      </c>
    </row>
    <row r="903" spans="1:13" x14ac:dyDescent="0.3">
      <c r="A903">
        <v>135082</v>
      </c>
      <c r="B903">
        <v>0</v>
      </c>
      <c r="C903">
        <v>22.151447999999998</v>
      </c>
      <c r="D903">
        <v>-100.915099</v>
      </c>
      <c r="E903" s="7" t="s">
        <v>475</v>
      </c>
      <c r="F903" s="7" t="s">
        <v>476</v>
      </c>
      <c r="G903" s="7" t="s">
        <v>365</v>
      </c>
      <c r="H903" s="7" t="s">
        <v>365</v>
      </c>
      <c r="I903" s="7" t="s">
        <v>348</v>
      </c>
      <c r="J903">
        <v>78421</v>
      </c>
      <c r="K903" s="7" t="s">
        <v>155</v>
      </c>
      <c r="L903" s="7">
        <f>LEN(user_ratings[[#This Row],[geoplaces2.PriceDollar]])</f>
        <v>2</v>
      </c>
      <c r="M903" s="7">
        <f>IF(user_ratings[[#This Row],[geoplaces2.zip]],1,0)</f>
        <v>1</v>
      </c>
    </row>
    <row r="904" spans="1:13" x14ac:dyDescent="0.3">
      <c r="A904">
        <v>135082</v>
      </c>
      <c r="B904">
        <v>2</v>
      </c>
      <c r="C904">
        <v>22.151447999999998</v>
      </c>
      <c r="D904">
        <v>-100.915099</v>
      </c>
      <c r="E904" s="7" t="s">
        <v>475</v>
      </c>
      <c r="F904" s="7" t="s">
        <v>476</v>
      </c>
      <c r="G904" s="7" t="s">
        <v>365</v>
      </c>
      <c r="H904" s="7" t="s">
        <v>365</v>
      </c>
      <c r="I904" s="7" t="s">
        <v>348</v>
      </c>
      <c r="J904">
        <v>78421</v>
      </c>
      <c r="K904" s="7" t="s">
        <v>155</v>
      </c>
      <c r="L904" s="7">
        <f>LEN(user_ratings[[#This Row],[geoplaces2.PriceDollar]])</f>
        <v>2</v>
      </c>
      <c r="M904" s="7">
        <f>IF(user_ratings[[#This Row],[geoplaces2.zip]],1,0)</f>
        <v>1</v>
      </c>
    </row>
    <row r="905" spans="1:13" x14ac:dyDescent="0.3">
      <c r="A905">
        <v>135082</v>
      </c>
      <c r="B905">
        <v>0</v>
      </c>
      <c r="C905">
        <v>22.151447999999998</v>
      </c>
      <c r="D905">
        <v>-100.915099</v>
      </c>
      <c r="E905" s="7" t="s">
        <v>475</v>
      </c>
      <c r="F905" s="7" t="s">
        <v>476</v>
      </c>
      <c r="G905" s="7" t="s">
        <v>365</v>
      </c>
      <c r="H905" s="7" t="s">
        <v>365</v>
      </c>
      <c r="I905" s="7" t="s">
        <v>348</v>
      </c>
      <c r="J905">
        <v>78421</v>
      </c>
      <c r="K905" s="7" t="s">
        <v>155</v>
      </c>
      <c r="L905" s="7">
        <f>LEN(user_ratings[[#This Row],[geoplaces2.PriceDollar]])</f>
        <v>2</v>
      </c>
      <c r="M905" s="7">
        <f>IF(user_ratings[[#This Row],[geoplaces2.zip]],1,0)</f>
        <v>1</v>
      </c>
    </row>
    <row r="906" spans="1:13" x14ac:dyDescent="0.3">
      <c r="A906">
        <v>135082</v>
      </c>
      <c r="B906">
        <v>0</v>
      </c>
      <c r="C906">
        <v>22.151447999999998</v>
      </c>
      <c r="D906">
        <v>-100.915099</v>
      </c>
      <c r="E906" s="7" t="s">
        <v>475</v>
      </c>
      <c r="F906" s="7" t="s">
        <v>476</v>
      </c>
      <c r="G906" s="7" t="s">
        <v>365</v>
      </c>
      <c r="H906" s="7" t="s">
        <v>365</v>
      </c>
      <c r="I906" s="7" t="s">
        <v>348</v>
      </c>
      <c r="J906">
        <v>78421</v>
      </c>
      <c r="K906" s="7" t="s">
        <v>155</v>
      </c>
      <c r="L906" s="7">
        <f>LEN(user_ratings[[#This Row],[geoplaces2.PriceDollar]])</f>
        <v>2</v>
      </c>
      <c r="M906" s="7">
        <f>IF(user_ratings[[#This Row],[geoplaces2.zip]],1,0)</f>
        <v>1</v>
      </c>
    </row>
    <row r="907" spans="1:13" x14ac:dyDescent="0.3">
      <c r="A907">
        <v>135082</v>
      </c>
      <c r="B907">
        <v>1</v>
      </c>
      <c r="C907">
        <v>22.151447999999998</v>
      </c>
      <c r="D907">
        <v>-100.915099</v>
      </c>
      <c r="E907" s="7" t="s">
        <v>475</v>
      </c>
      <c r="F907" s="7" t="s">
        <v>476</v>
      </c>
      <c r="G907" s="7" t="s">
        <v>365</v>
      </c>
      <c r="H907" s="7" t="s">
        <v>365</v>
      </c>
      <c r="I907" s="7" t="s">
        <v>348</v>
      </c>
      <c r="J907">
        <v>78421</v>
      </c>
      <c r="K907" s="7" t="s">
        <v>155</v>
      </c>
      <c r="L907" s="7">
        <f>LEN(user_ratings[[#This Row],[geoplaces2.PriceDollar]])</f>
        <v>2</v>
      </c>
      <c r="M907" s="7">
        <f>IF(user_ratings[[#This Row],[geoplaces2.zip]],1,0)</f>
        <v>1</v>
      </c>
    </row>
    <row r="908" spans="1:13" x14ac:dyDescent="0.3">
      <c r="A908">
        <v>135082</v>
      </c>
      <c r="B908">
        <v>0</v>
      </c>
      <c r="C908">
        <v>22.151447999999998</v>
      </c>
      <c r="D908">
        <v>-100.915099</v>
      </c>
      <c r="E908" s="7" t="s">
        <v>475</v>
      </c>
      <c r="F908" s="7" t="s">
        <v>476</v>
      </c>
      <c r="G908" s="7" t="s">
        <v>365</v>
      </c>
      <c r="H908" s="7" t="s">
        <v>365</v>
      </c>
      <c r="I908" s="7" t="s">
        <v>348</v>
      </c>
      <c r="J908">
        <v>78421</v>
      </c>
      <c r="K908" s="7" t="s">
        <v>155</v>
      </c>
      <c r="L908" s="7">
        <f>LEN(user_ratings[[#This Row],[geoplaces2.PriceDollar]])</f>
        <v>2</v>
      </c>
      <c r="M908" s="7">
        <f>IF(user_ratings[[#This Row],[geoplaces2.zip]],1,0)</f>
        <v>1</v>
      </c>
    </row>
    <row r="909" spans="1:13" x14ac:dyDescent="0.3">
      <c r="A909">
        <v>135071</v>
      </c>
      <c r="B909">
        <v>0</v>
      </c>
      <c r="C909">
        <v>22.126374999999999</v>
      </c>
      <c r="D909">
        <v>-100.910926</v>
      </c>
      <c r="E909" s="7" t="s">
        <v>477</v>
      </c>
      <c r="F909" s="7" t="s">
        <v>478</v>
      </c>
      <c r="G909" s="7" t="s">
        <v>365</v>
      </c>
      <c r="H909" s="7" t="s">
        <v>365</v>
      </c>
      <c r="I909" s="7" t="s">
        <v>348</v>
      </c>
      <c r="J909">
        <v>78396</v>
      </c>
      <c r="K909" s="7" t="s">
        <v>155</v>
      </c>
      <c r="L909" s="7">
        <f>LEN(user_ratings[[#This Row],[geoplaces2.PriceDollar]])</f>
        <v>2</v>
      </c>
      <c r="M909" s="7">
        <f>IF(user_ratings[[#This Row],[geoplaces2.zip]],1,0)</f>
        <v>1</v>
      </c>
    </row>
    <row r="910" spans="1:13" x14ac:dyDescent="0.3">
      <c r="A910">
        <v>135071</v>
      </c>
      <c r="B910">
        <v>0</v>
      </c>
      <c r="C910">
        <v>22.126374999999999</v>
      </c>
      <c r="D910">
        <v>-100.910926</v>
      </c>
      <c r="E910" s="7" t="s">
        <v>477</v>
      </c>
      <c r="F910" s="7" t="s">
        <v>478</v>
      </c>
      <c r="G910" s="7" t="s">
        <v>365</v>
      </c>
      <c r="H910" s="7" t="s">
        <v>365</v>
      </c>
      <c r="I910" s="7" t="s">
        <v>348</v>
      </c>
      <c r="J910">
        <v>78396</v>
      </c>
      <c r="K910" s="7" t="s">
        <v>155</v>
      </c>
      <c r="L910" s="7">
        <f>LEN(user_ratings[[#This Row],[geoplaces2.PriceDollar]])</f>
        <v>2</v>
      </c>
      <c r="M910" s="7">
        <f>IF(user_ratings[[#This Row],[geoplaces2.zip]],1,0)</f>
        <v>1</v>
      </c>
    </row>
    <row r="911" spans="1:13" x14ac:dyDescent="0.3">
      <c r="A911">
        <v>135071</v>
      </c>
      <c r="B911">
        <v>1</v>
      </c>
      <c r="C911">
        <v>22.126374999999999</v>
      </c>
      <c r="D911">
        <v>-100.910926</v>
      </c>
      <c r="E911" s="7" t="s">
        <v>477</v>
      </c>
      <c r="F911" s="7" t="s">
        <v>478</v>
      </c>
      <c r="G911" s="7" t="s">
        <v>365</v>
      </c>
      <c r="H911" s="7" t="s">
        <v>365</v>
      </c>
      <c r="I911" s="7" t="s">
        <v>348</v>
      </c>
      <c r="J911">
        <v>78396</v>
      </c>
      <c r="K911" s="7" t="s">
        <v>155</v>
      </c>
      <c r="L911" s="7">
        <f>LEN(user_ratings[[#This Row],[geoplaces2.PriceDollar]])</f>
        <v>2</v>
      </c>
      <c r="M911" s="7">
        <f>IF(user_ratings[[#This Row],[geoplaces2.zip]],1,0)</f>
        <v>1</v>
      </c>
    </row>
    <row r="912" spans="1:13" x14ac:dyDescent="0.3">
      <c r="A912">
        <v>135071</v>
      </c>
      <c r="B912">
        <v>0</v>
      </c>
      <c r="C912">
        <v>22.126374999999999</v>
      </c>
      <c r="D912">
        <v>-100.910926</v>
      </c>
      <c r="E912" s="7" t="s">
        <v>477</v>
      </c>
      <c r="F912" s="7" t="s">
        <v>478</v>
      </c>
      <c r="G912" s="7" t="s">
        <v>365</v>
      </c>
      <c r="H912" s="7" t="s">
        <v>365</v>
      </c>
      <c r="I912" s="7" t="s">
        <v>348</v>
      </c>
      <c r="J912">
        <v>78396</v>
      </c>
      <c r="K912" s="7" t="s">
        <v>155</v>
      </c>
      <c r="L912" s="7">
        <f>LEN(user_ratings[[#This Row],[geoplaces2.PriceDollar]])</f>
        <v>2</v>
      </c>
      <c r="M912" s="7">
        <f>IF(user_ratings[[#This Row],[geoplaces2.zip]],1,0)</f>
        <v>1</v>
      </c>
    </row>
    <row r="913" spans="1:13" x14ac:dyDescent="0.3">
      <c r="A913">
        <v>135071</v>
      </c>
      <c r="B913">
        <v>2</v>
      </c>
      <c r="C913">
        <v>22.126374999999999</v>
      </c>
      <c r="D913">
        <v>-100.910926</v>
      </c>
      <c r="E913" s="7" t="s">
        <v>477</v>
      </c>
      <c r="F913" s="7" t="s">
        <v>478</v>
      </c>
      <c r="G913" s="7" t="s">
        <v>365</v>
      </c>
      <c r="H913" s="7" t="s">
        <v>365</v>
      </c>
      <c r="I913" s="7" t="s">
        <v>348</v>
      </c>
      <c r="J913">
        <v>78396</v>
      </c>
      <c r="K913" s="7" t="s">
        <v>155</v>
      </c>
      <c r="L913" s="7">
        <f>LEN(user_ratings[[#This Row],[geoplaces2.PriceDollar]])</f>
        <v>2</v>
      </c>
      <c r="M913" s="7">
        <f>IF(user_ratings[[#This Row],[geoplaces2.zip]],1,0)</f>
        <v>1</v>
      </c>
    </row>
    <row r="914" spans="1:13" x14ac:dyDescent="0.3">
      <c r="A914">
        <v>135071</v>
      </c>
      <c r="B914">
        <v>2</v>
      </c>
      <c r="C914">
        <v>22.126374999999999</v>
      </c>
      <c r="D914">
        <v>-100.910926</v>
      </c>
      <c r="E914" s="7" t="s">
        <v>477</v>
      </c>
      <c r="F914" s="7" t="s">
        <v>478</v>
      </c>
      <c r="G914" s="7" t="s">
        <v>365</v>
      </c>
      <c r="H914" s="7" t="s">
        <v>365</v>
      </c>
      <c r="I914" s="7" t="s">
        <v>348</v>
      </c>
      <c r="J914">
        <v>78396</v>
      </c>
      <c r="K914" s="7" t="s">
        <v>155</v>
      </c>
      <c r="L914" s="7">
        <f>LEN(user_ratings[[#This Row],[geoplaces2.PriceDollar]])</f>
        <v>2</v>
      </c>
      <c r="M914" s="7">
        <f>IF(user_ratings[[#This Row],[geoplaces2.zip]],1,0)</f>
        <v>1</v>
      </c>
    </row>
    <row r="915" spans="1:13" x14ac:dyDescent="0.3">
      <c r="A915">
        <v>135071</v>
      </c>
      <c r="B915">
        <v>1</v>
      </c>
      <c r="C915">
        <v>22.126374999999999</v>
      </c>
      <c r="D915">
        <v>-100.910926</v>
      </c>
      <c r="E915" s="7" t="s">
        <v>477</v>
      </c>
      <c r="F915" s="7" t="s">
        <v>478</v>
      </c>
      <c r="G915" s="7" t="s">
        <v>365</v>
      </c>
      <c r="H915" s="7" t="s">
        <v>365</v>
      </c>
      <c r="I915" s="7" t="s">
        <v>348</v>
      </c>
      <c r="J915">
        <v>78396</v>
      </c>
      <c r="K915" s="7" t="s">
        <v>155</v>
      </c>
      <c r="L915" s="7">
        <f>LEN(user_ratings[[#This Row],[geoplaces2.PriceDollar]])</f>
        <v>2</v>
      </c>
      <c r="M915" s="7">
        <f>IF(user_ratings[[#This Row],[geoplaces2.zip]],1,0)</f>
        <v>1</v>
      </c>
    </row>
    <row r="916" spans="1:13" x14ac:dyDescent="0.3">
      <c r="A916">
        <v>135071</v>
      </c>
      <c r="B916">
        <v>1</v>
      </c>
      <c r="C916">
        <v>22.126374999999999</v>
      </c>
      <c r="D916">
        <v>-100.910926</v>
      </c>
      <c r="E916" s="7" t="s">
        <v>477</v>
      </c>
      <c r="F916" s="7" t="s">
        <v>478</v>
      </c>
      <c r="G916" s="7" t="s">
        <v>365</v>
      </c>
      <c r="H916" s="7" t="s">
        <v>365</v>
      </c>
      <c r="I916" s="7" t="s">
        <v>348</v>
      </c>
      <c r="J916">
        <v>78396</v>
      </c>
      <c r="K916" s="7" t="s">
        <v>155</v>
      </c>
      <c r="L916" s="7">
        <f>LEN(user_ratings[[#This Row],[geoplaces2.PriceDollar]])</f>
        <v>2</v>
      </c>
      <c r="M916" s="7">
        <f>IF(user_ratings[[#This Row],[geoplaces2.zip]],1,0)</f>
        <v>1</v>
      </c>
    </row>
    <row r="917" spans="1:13" x14ac:dyDescent="0.3">
      <c r="A917">
        <v>135071</v>
      </c>
      <c r="B917">
        <v>2</v>
      </c>
      <c r="C917">
        <v>22.126374999999999</v>
      </c>
      <c r="D917">
        <v>-100.910926</v>
      </c>
      <c r="E917" s="7" t="s">
        <v>477</v>
      </c>
      <c r="F917" s="7" t="s">
        <v>478</v>
      </c>
      <c r="G917" s="7" t="s">
        <v>365</v>
      </c>
      <c r="H917" s="7" t="s">
        <v>365</v>
      </c>
      <c r="I917" s="7" t="s">
        <v>348</v>
      </c>
      <c r="J917">
        <v>78396</v>
      </c>
      <c r="K917" s="7" t="s">
        <v>155</v>
      </c>
      <c r="L917" s="7">
        <f>LEN(user_ratings[[#This Row],[geoplaces2.PriceDollar]])</f>
        <v>2</v>
      </c>
      <c r="M917" s="7">
        <f>IF(user_ratings[[#This Row],[geoplaces2.zip]],1,0)</f>
        <v>1</v>
      </c>
    </row>
    <row r="918" spans="1:13" x14ac:dyDescent="0.3">
      <c r="A918">
        <v>132845</v>
      </c>
      <c r="B918">
        <v>1</v>
      </c>
      <c r="C918">
        <v>22.126292599999999</v>
      </c>
      <c r="D918">
        <v>-100.9007764</v>
      </c>
      <c r="E918" s="7" t="s">
        <v>479</v>
      </c>
      <c r="F918" s="7" t="s">
        <v>480</v>
      </c>
      <c r="G918" s="7" t="s">
        <v>365</v>
      </c>
      <c r="H918" s="7" t="s">
        <v>365</v>
      </c>
      <c r="I918" s="7" t="s">
        <v>348</v>
      </c>
      <c r="K918" s="7" t="s">
        <v>155</v>
      </c>
      <c r="L918" s="7">
        <f>LEN(user_ratings[[#This Row],[geoplaces2.PriceDollar]])</f>
        <v>2</v>
      </c>
      <c r="M918" s="7">
        <f>IF(user_ratings[[#This Row],[geoplaces2.zip]],1,0)</f>
        <v>0</v>
      </c>
    </row>
    <row r="919" spans="1:13" x14ac:dyDescent="0.3">
      <c r="A919">
        <v>132845</v>
      </c>
      <c r="B919">
        <v>0</v>
      </c>
      <c r="C919">
        <v>22.126292599999999</v>
      </c>
      <c r="D919">
        <v>-100.9007764</v>
      </c>
      <c r="E919" s="7" t="s">
        <v>479</v>
      </c>
      <c r="F919" s="7" t="s">
        <v>480</v>
      </c>
      <c r="G919" s="7" t="s">
        <v>365</v>
      </c>
      <c r="H919" s="7" t="s">
        <v>365</v>
      </c>
      <c r="I919" s="7" t="s">
        <v>348</v>
      </c>
      <c r="K919" s="7" t="s">
        <v>155</v>
      </c>
      <c r="L919" s="7">
        <f>LEN(user_ratings[[#This Row],[geoplaces2.PriceDollar]])</f>
        <v>2</v>
      </c>
      <c r="M919" s="7">
        <f>IF(user_ratings[[#This Row],[geoplaces2.zip]],1,0)</f>
        <v>0</v>
      </c>
    </row>
    <row r="920" spans="1:13" x14ac:dyDescent="0.3">
      <c r="A920">
        <v>132845</v>
      </c>
      <c r="B920">
        <v>0</v>
      </c>
      <c r="C920">
        <v>22.126292599999999</v>
      </c>
      <c r="D920">
        <v>-100.9007764</v>
      </c>
      <c r="E920" s="7" t="s">
        <v>479</v>
      </c>
      <c r="F920" s="7" t="s">
        <v>480</v>
      </c>
      <c r="G920" s="7" t="s">
        <v>365</v>
      </c>
      <c r="H920" s="7" t="s">
        <v>365</v>
      </c>
      <c r="I920" s="7" t="s">
        <v>348</v>
      </c>
      <c r="K920" s="7" t="s">
        <v>155</v>
      </c>
      <c r="L920" s="7">
        <f>LEN(user_ratings[[#This Row],[geoplaces2.PriceDollar]])</f>
        <v>2</v>
      </c>
      <c r="M920" s="7">
        <f>IF(user_ratings[[#This Row],[geoplaces2.zip]],1,0)</f>
        <v>0</v>
      </c>
    </row>
    <row r="921" spans="1:13" x14ac:dyDescent="0.3">
      <c r="A921">
        <v>132845</v>
      </c>
      <c r="B921">
        <v>2</v>
      </c>
      <c r="C921">
        <v>22.126292599999999</v>
      </c>
      <c r="D921">
        <v>-100.9007764</v>
      </c>
      <c r="E921" s="7" t="s">
        <v>479</v>
      </c>
      <c r="F921" s="7" t="s">
        <v>480</v>
      </c>
      <c r="G921" s="7" t="s">
        <v>365</v>
      </c>
      <c r="H921" s="7" t="s">
        <v>365</v>
      </c>
      <c r="I921" s="7" t="s">
        <v>348</v>
      </c>
      <c r="K921" s="7" t="s">
        <v>155</v>
      </c>
      <c r="L921" s="7">
        <f>LEN(user_ratings[[#This Row],[geoplaces2.PriceDollar]])</f>
        <v>2</v>
      </c>
      <c r="M921" s="7">
        <f>IF(user_ratings[[#This Row],[geoplaces2.zip]],1,0)</f>
        <v>0</v>
      </c>
    </row>
    <row r="922" spans="1:13" x14ac:dyDescent="0.3">
      <c r="A922">
        <v>132845</v>
      </c>
      <c r="B922">
        <v>1</v>
      </c>
      <c r="C922">
        <v>22.126292599999999</v>
      </c>
      <c r="D922">
        <v>-100.9007764</v>
      </c>
      <c r="E922" s="7" t="s">
        <v>479</v>
      </c>
      <c r="F922" s="7" t="s">
        <v>480</v>
      </c>
      <c r="G922" s="7" t="s">
        <v>365</v>
      </c>
      <c r="H922" s="7" t="s">
        <v>365</v>
      </c>
      <c r="I922" s="7" t="s">
        <v>348</v>
      </c>
      <c r="K922" s="7" t="s">
        <v>155</v>
      </c>
      <c r="L922" s="7">
        <f>LEN(user_ratings[[#This Row],[geoplaces2.PriceDollar]])</f>
        <v>2</v>
      </c>
      <c r="M922" s="7">
        <f>IF(user_ratings[[#This Row],[geoplaces2.zip]],1,0)</f>
        <v>0</v>
      </c>
    </row>
    <row r="923" spans="1:13" x14ac:dyDescent="0.3">
      <c r="A923">
        <v>134992</v>
      </c>
      <c r="B923">
        <v>1</v>
      </c>
      <c r="C923">
        <v>18.936682999999999</v>
      </c>
      <c r="D923">
        <v>-99.247366</v>
      </c>
      <c r="E923" s="7" t="s">
        <v>191</v>
      </c>
      <c r="F923" s="7" t="s">
        <v>481</v>
      </c>
      <c r="G923" s="7" t="s">
        <v>349</v>
      </c>
      <c r="H923" s="7" t="s">
        <v>350</v>
      </c>
      <c r="I923" s="7" t="s">
        <v>348</v>
      </c>
      <c r="K923" s="7" t="s">
        <v>185</v>
      </c>
      <c r="L923" s="7">
        <f>LEN(user_ratings[[#This Row],[geoplaces2.PriceDollar]])</f>
        <v>3</v>
      </c>
      <c r="M923" s="7">
        <f>IF(user_ratings[[#This Row],[geoplaces2.zip]],1,0)</f>
        <v>0</v>
      </c>
    </row>
    <row r="924" spans="1:13" x14ac:dyDescent="0.3">
      <c r="A924">
        <v>134992</v>
      </c>
      <c r="B924">
        <v>0</v>
      </c>
      <c r="C924">
        <v>18.936682999999999</v>
      </c>
      <c r="D924">
        <v>-99.247366</v>
      </c>
      <c r="E924" s="7" t="s">
        <v>191</v>
      </c>
      <c r="F924" s="7" t="s">
        <v>481</v>
      </c>
      <c r="G924" s="7" t="s">
        <v>349</v>
      </c>
      <c r="H924" s="7" t="s">
        <v>350</v>
      </c>
      <c r="I924" s="7" t="s">
        <v>348</v>
      </c>
      <c r="K924" s="7" t="s">
        <v>185</v>
      </c>
      <c r="L924" s="7">
        <f>LEN(user_ratings[[#This Row],[geoplaces2.PriceDollar]])</f>
        <v>3</v>
      </c>
      <c r="M924" s="7">
        <f>IF(user_ratings[[#This Row],[geoplaces2.zip]],1,0)</f>
        <v>0</v>
      </c>
    </row>
    <row r="925" spans="1:13" x14ac:dyDescent="0.3">
      <c r="A925">
        <v>134992</v>
      </c>
      <c r="B925">
        <v>1</v>
      </c>
      <c r="C925">
        <v>18.936682999999999</v>
      </c>
      <c r="D925">
        <v>-99.247366</v>
      </c>
      <c r="E925" s="7" t="s">
        <v>191</v>
      </c>
      <c r="F925" s="7" t="s">
        <v>481</v>
      </c>
      <c r="G925" s="7" t="s">
        <v>349</v>
      </c>
      <c r="H925" s="7" t="s">
        <v>350</v>
      </c>
      <c r="I925" s="7" t="s">
        <v>348</v>
      </c>
      <c r="K925" s="7" t="s">
        <v>185</v>
      </c>
      <c r="L925" s="7">
        <f>LEN(user_ratings[[#This Row],[geoplaces2.PriceDollar]])</f>
        <v>3</v>
      </c>
      <c r="M925" s="7">
        <f>IF(user_ratings[[#This Row],[geoplaces2.zip]],1,0)</f>
        <v>0</v>
      </c>
    </row>
    <row r="926" spans="1:13" x14ac:dyDescent="0.3">
      <c r="A926">
        <v>134992</v>
      </c>
      <c r="B926">
        <v>2</v>
      </c>
      <c r="C926">
        <v>18.936682999999999</v>
      </c>
      <c r="D926">
        <v>-99.247366</v>
      </c>
      <c r="E926" s="7" t="s">
        <v>191</v>
      </c>
      <c r="F926" s="7" t="s">
        <v>481</v>
      </c>
      <c r="G926" s="7" t="s">
        <v>349</v>
      </c>
      <c r="H926" s="7" t="s">
        <v>350</v>
      </c>
      <c r="I926" s="7" t="s">
        <v>348</v>
      </c>
      <c r="K926" s="7" t="s">
        <v>185</v>
      </c>
      <c r="L926" s="7">
        <f>LEN(user_ratings[[#This Row],[geoplaces2.PriceDollar]])</f>
        <v>3</v>
      </c>
      <c r="M926" s="7">
        <f>IF(user_ratings[[#This Row],[geoplaces2.zip]],1,0)</f>
        <v>0</v>
      </c>
    </row>
    <row r="927" spans="1:13" x14ac:dyDescent="0.3">
      <c r="A927">
        <v>135001</v>
      </c>
      <c r="B927">
        <v>1</v>
      </c>
      <c r="C927">
        <v>18.941859000000001</v>
      </c>
      <c r="D927">
        <v>-99.241927000000004</v>
      </c>
      <c r="E927" s="7" t="s">
        <v>281</v>
      </c>
      <c r="F927" s="7" t="s">
        <v>482</v>
      </c>
      <c r="G927" s="7" t="s">
        <v>349</v>
      </c>
      <c r="H927" s="7" t="s">
        <v>350</v>
      </c>
      <c r="I927" s="7" t="s">
        <v>348</v>
      </c>
      <c r="J927">
        <v>62170</v>
      </c>
      <c r="K927" s="7" t="s">
        <v>155</v>
      </c>
      <c r="L927" s="7">
        <f>LEN(user_ratings[[#This Row],[geoplaces2.PriceDollar]])</f>
        <v>2</v>
      </c>
      <c r="M927" s="7">
        <f>IF(user_ratings[[#This Row],[geoplaces2.zip]],1,0)</f>
        <v>1</v>
      </c>
    </row>
    <row r="928" spans="1:13" x14ac:dyDescent="0.3">
      <c r="A928">
        <v>135001</v>
      </c>
      <c r="B928">
        <v>2</v>
      </c>
      <c r="C928">
        <v>18.941859000000001</v>
      </c>
      <c r="D928">
        <v>-99.241927000000004</v>
      </c>
      <c r="E928" s="7" t="s">
        <v>281</v>
      </c>
      <c r="F928" s="7" t="s">
        <v>482</v>
      </c>
      <c r="G928" s="7" t="s">
        <v>349</v>
      </c>
      <c r="H928" s="7" t="s">
        <v>350</v>
      </c>
      <c r="I928" s="7" t="s">
        <v>348</v>
      </c>
      <c r="J928">
        <v>62170</v>
      </c>
      <c r="K928" s="7" t="s">
        <v>155</v>
      </c>
      <c r="L928" s="7">
        <f>LEN(user_ratings[[#This Row],[geoplaces2.PriceDollar]])</f>
        <v>2</v>
      </c>
      <c r="M928" s="7">
        <f>IF(user_ratings[[#This Row],[geoplaces2.zip]],1,0)</f>
        <v>1</v>
      </c>
    </row>
    <row r="929" spans="1:13" x14ac:dyDescent="0.3">
      <c r="A929">
        <v>135001</v>
      </c>
      <c r="B929">
        <v>2</v>
      </c>
      <c r="C929">
        <v>18.941859000000001</v>
      </c>
      <c r="D929">
        <v>-99.241927000000004</v>
      </c>
      <c r="E929" s="7" t="s">
        <v>281</v>
      </c>
      <c r="F929" s="7" t="s">
        <v>482</v>
      </c>
      <c r="G929" s="7" t="s">
        <v>349</v>
      </c>
      <c r="H929" s="7" t="s">
        <v>350</v>
      </c>
      <c r="I929" s="7" t="s">
        <v>348</v>
      </c>
      <c r="J929">
        <v>62170</v>
      </c>
      <c r="K929" s="7" t="s">
        <v>155</v>
      </c>
      <c r="L929" s="7">
        <f>LEN(user_ratings[[#This Row],[geoplaces2.PriceDollar]])</f>
        <v>2</v>
      </c>
      <c r="M929" s="7">
        <f>IF(user_ratings[[#This Row],[geoplaces2.zip]],1,0)</f>
        <v>1</v>
      </c>
    </row>
    <row r="930" spans="1:13" x14ac:dyDescent="0.3">
      <c r="A930">
        <v>135001</v>
      </c>
      <c r="B930">
        <v>2</v>
      </c>
      <c r="C930">
        <v>18.941859000000001</v>
      </c>
      <c r="D930">
        <v>-99.241927000000004</v>
      </c>
      <c r="E930" s="7" t="s">
        <v>281</v>
      </c>
      <c r="F930" s="7" t="s">
        <v>482</v>
      </c>
      <c r="G930" s="7" t="s">
        <v>349</v>
      </c>
      <c r="H930" s="7" t="s">
        <v>350</v>
      </c>
      <c r="I930" s="7" t="s">
        <v>348</v>
      </c>
      <c r="J930">
        <v>62170</v>
      </c>
      <c r="K930" s="7" t="s">
        <v>155</v>
      </c>
      <c r="L930" s="7">
        <f>LEN(user_ratings[[#This Row],[geoplaces2.PriceDollar]])</f>
        <v>2</v>
      </c>
      <c r="M930" s="7">
        <f>IF(user_ratings[[#This Row],[geoplaces2.zip]],1,0)</f>
        <v>1</v>
      </c>
    </row>
    <row r="931" spans="1:13" x14ac:dyDescent="0.3">
      <c r="A931">
        <v>135001</v>
      </c>
      <c r="B931">
        <v>0</v>
      </c>
      <c r="C931">
        <v>18.941859000000001</v>
      </c>
      <c r="D931">
        <v>-99.241927000000004</v>
      </c>
      <c r="E931" s="7" t="s">
        <v>281</v>
      </c>
      <c r="F931" s="7" t="s">
        <v>482</v>
      </c>
      <c r="G931" s="7" t="s">
        <v>349</v>
      </c>
      <c r="H931" s="7" t="s">
        <v>350</v>
      </c>
      <c r="I931" s="7" t="s">
        <v>348</v>
      </c>
      <c r="J931">
        <v>62170</v>
      </c>
      <c r="K931" s="7" t="s">
        <v>155</v>
      </c>
      <c r="L931" s="7">
        <f>LEN(user_ratings[[#This Row],[geoplaces2.PriceDollar]])</f>
        <v>2</v>
      </c>
      <c r="M931" s="7">
        <f>IF(user_ratings[[#This Row],[geoplaces2.zip]],1,0)</f>
        <v>1</v>
      </c>
    </row>
    <row r="932" spans="1:13" x14ac:dyDescent="0.3">
      <c r="A932">
        <v>135001</v>
      </c>
      <c r="B932">
        <v>2</v>
      </c>
      <c r="C932">
        <v>18.941859000000001</v>
      </c>
      <c r="D932">
        <v>-99.241927000000004</v>
      </c>
      <c r="E932" s="7" t="s">
        <v>281</v>
      </c>
      <c r="F932" s="7" t="s">
        <v>482</v>
      </c>
      <c r="G932" s="7" t="s">
        <v>349</v>
      </c>
      <c r="H932" s="7" t="s">
        <v>350</v>
      </c>
      <c r="I932" s="7" t="s">
        <v>348</v>
      </c>
      <c r="J932">
        <v>62170</v>
      </c>
      <c r="K932" s="7" t="s">
        <v>155</v>
      </c>
      <c r="L932" s="7">
        <f>LEN(user_ratings[[#This Row],[geoplaces2.PriceDollar]])</f>
        <v>2</v>
      </c>
      <c r="M932" s="7">
        <f>IF(user_ratings[[#This Row],[geoplaces2.zip]],1,0)</f>
        <v>1</v>
      </c>
    </row>
    <row r="933" spans="1:13" x14ac:dyDescent="0.3">
      <c r="A933">
        <v>135001</v>
      </c>
      <c r="B933">
        <v>1</v>
      </c>
      <c r="C933">
        <v>18.941859000000001</v>
      </c>
      <c r="D933">
        <v>-99.241927000000004</v>
      </c>
      <c r="E933" s="7" t="s">
        <v>281</v>
      </c>
      <c r="F933" s="7" t="s">
        <v>482</v>
      </c>
      <c r="G933" s="7" t="s">
        <v>349</v>
      </c>
      <c r="H933" s="7" t="s">
        <v>350</v>
      </c>
      <c r="I933" s="7" t="s">
        <v>348</v>
      </c>
      <c r="J933">
        <v>62170</v>
      </c>
      <c r="K933" s="7" t="s">
        <v>155</v>
      </c>
      <c r="L933" s="7">
        <f>LEN(user_ratings[[#This Row],[geoplaces2.PriceDollar]])</f>
        <v>2</v>
      </c>
      <c r="M933" s="7">
        <f>IF(user_ratings[[#This Row],[geoplaces2.zip]],1,0)</f>
        <v>1</v>
      </c>
    </row>
    <row r="934" spans="1:13" x14ac:dyDescent="0.3">
      <c r="A934">
        <v>134986</v>
      </c>
      <c r="B934">
        <v>2</v>
      </c>
      <c r="C934">
        <v>18.928798</v>
      </c>
      <c r="D934">
        <v>-99.239513000000002</v>
      </c>
      <c r="E934" s="7" t="s">
        <v>214</v>
      </c>
      <c r="F934" s="7" t="s">
        <v>483</v>
      </c>
      <c r="G934" s="7" t="s">
        <v>349</v>
      </c>
      <c r="H934" s="7" t="s">
        <v>350</v>
      </c>
      <c r="I934" s="7" t="s">
        <v>348</v>
      </c>
      <c r="K934" s="7" t="s">
        <v>185</v>
      </c>
      <c r="L934" s="7">
        <f>LEN(user_ratings[[#This Row],[geoplaces2.PriceDollar]])</f>
        <v>3</v>
      </c>
      <c r="M934" s="7">
        <f>IF(user_ratings[[#This Row],[geoplaces2.zip]],1,0)</f>
        <v>0</v>
      </c>
    </row>
    <row r="935" spans="1:13" x14ac:dyDescent="0.3">
      <c r="A935">
        <v>134986</v>
      </c>
      <c r="B935">
        <v>2</v>
      </c>
      <c r="C935">
        <v>18.928798</v>
      </c>
      <c r="D935">
        <v>-99.239513000000002</v>
      </c>
      <c r="E935" s="7" t="s">
        <v>214</v>
      </c>
      <c r="F935" s="7" t="s">
        <v>483</v>
      </c>
      <c r="G935" s="7" t="s">
        <v>349</v>
      </c>
      <c r="H935" s="7" t="s">
        <v>350</v>
      </c>
      <c r="I935" s="7" t="s">
        <v>348</v>
      </c>
      <c r="K935" s="7" t="s">
        <v>185</v>
      </c>
      <c r="L935" s="7">
        <f>LEN(user_ratings[[#This Row],[geoplaces2.PriceDollar]])</f>
        <v>3</v>
      </c>
      <c r="M935" s="7">
        <f>IF(user_ratings[[#This Row],[geoplaces2.zip]],1,0)</f>
        <v>0</v>
      </c>
    </row>
    <row r="936" spans="1:13" x14ac:dyDescent="0.3">
      <c r="A936">
        <v>134986</v>
      </c>
      <c r="B936">
        <v>2</v>
      </c>
      <c r="C936">
        <v>18.928798</v>
      </c>
      <c r="D936">
        <v>-99.239513000000002</v>
      </c>
      <c r="E936" s="7" t="s">
        <v>214</v>
      </c>
      <c r="F936" s="7" t="s">
        <v>483</v>
      </c>
      <c r="G936" s="7" t="s">
        <v>349</v>
      </c>
      <c r="H936" s="7" t="s">
        <v>350</v>
      </c>
      <c r="I936" s="7" t="s">
        <v>348</v>
      </c>
      <c r="K936" s="7" t="s">
        <v>185</v>
      </c>
      <c r="L936" s="7">
        <f>LEN(user_ratings[[#This Row],[geoplaces2.PriceDollar]])</f>
        <v>3</v>
      </c>
      <c r="M936" s="7">
        <f>IF(user_ratings[[#This Row],[geoplaces2.zip]],1,0)</f>
        <v>0</v>
      </c>
    </row>
    <row r="937" spans="1:13" x14ac:dyDescent="0.3">
      <c r="A937">
        <v>134986</v>
      </c>
      <c r="B937">
        <v>2</v>
      </c>
      <c r="C937">
        <v>18.928798</v>
      </c>
      <c r="D937">
        <v>-99.239513000000002</v>
      </c>
      <c r="E937" s="7" t="s">
        <v>214</v>
      </c>
      <c r="F937" s="7" t="s">
        <v>483</v>
      </c>
      <c r="G937" s="7" t="s">
        <v>349</v>
      </c>
      <c r="H937" s="7" t="s">
        <v>350</v>
      </c>
      <c r="I937" s="7" t="s">
        <v>348</v>
      </c>
      <c r="K937" s="7" t="s">
        <v>185</v>
      </c>
      <c r="L937" s="7">
        <f>LEN(user_ratings[[#This Row],[geoplaces2.PriceDollar]])</f>
        <v>3</v>
      </c>
      <c r="M937" s="7">
        <f>IF(user_ratings[[#This Row],[geoplaces2.zip]],1,0)</f>
        <v>0</v>
      </c>
    </row>
    <row r="938" spans="1:13" x14ac:dyDescent="0.3">
      <c r="A938">
        <v>134986</v>
      </c>
      <c r="B938">
        <v>2</v>
      </c>
      <c r="C938">
        <v>18.928798</v>
      </c>
      <c r="D938">
        <v>-99.239513000000002</v>
      </c>
      <c r="E938" s="7" t="s">
        <v>214</v>
      </c>
      <c r="F938" s="7" t="s">
        <v>483</v>
      </c>
      <c r="G938" s="7" t="s">
        <v>349</v>
      </c>
      <c r="H938" s="7" t="s">
        <v>350</v>
      </c>
      <c r="I938" s="7" t="s">
        <v>348</v>
      </c>
      <c r="K938" s="7" t="s">
        <v>185</v>
      </c>
      <c r="L938" s="7">
        <f>LEN(user_ratings[[#This Row],[geoplaces2.PriceDollar]])</f>
        <v>3</v>
      </c>
      <c r="M938" s="7">
        <f>IF(user_ratings[[#This Row],[geoplaces2.zip]],1,0)</f>
        <v>0</v>
      </c>
    </row>
    <row r="939" spans="1:13" x14ac:dyDescent="0.3">
      <c r="A939">
        <v>134986</v>
      </c>
      <c r="B939">
        <v>2</v>
      </c>
      <c r="C939">
        <v>18.928798</v>
      </c>
      <c r="D939">
        <v>-99.239513000000002</v>
      </c>
      <c r="E939" s="7" t="s">
        <v>214</v>
      </c>
      <c r="F939" s="7" t="s">
        <v>483</v>
      </c>
      <c r="G939" s="7" t="s">
        <v>349</v>
      </c>
      <c r="H939" s="7" t="s">
        <v>350</v>
      </c>
      <c r="I939" s="7" t="s">
        <v>348</v>
      </c>
      <c r="K939" s="7" t="s">
        <v>185</v>
      </c>
      <c r="L939" s="7">
        <f>LEN(user_ratings[[#This Row],[geoplaces2.PriceDollar]])</f>
        <v>3</v>
      </c>
      <c r="M939" s="7">
        <f>IF(user_ratings[[#This Row],[geoplaces2.zip]],1,0)</f>
        <v>0</v>
      </c>
    </row>
    <row r="940" spans="1:13" x14ac:dyDescent="0.3">
      <c r="A940">
        <v>134986</v>
      </c>
      <c r="B940">
        <v>2</v>
      </c>
      <c r="C940">
        <v>18.928798</v>
      </c>
      <c r="D940">
        <v>-99.239513000000002</v>
      </c>
      <c r="E940" s="7" t="s">
        <v>214</v>
      </c>
      <c r="F940" s="7" t="s">
        <v>483</v>
      </c>
      <c r="G940" s="7" t="s">
        <v>349</v>
      </c>
      <c r="H940" s="7" t="s">
        <v>350</v>
      </c>
      <c r="I940" s="7" t="s">
        <v>348</v>
      </c>
      <c r="K940" s="7" t="s">
        <v>185</v>
      </c>
      <c r="L940" s="7">
        <f>LEN(user_ratings[[#This Row],[geoplaces2.PriceDollar]])</f>
        <v>3</v>
      </c>
      <c r="M940" s="7">
        <f>IF(user_ratings[[#This Row],[geoplaces2.zip]],1,0)</f>
        <v>0</v>
      </c>
    </row>
    <row r="941" spans="1:13" x14ac:dyDescent="0.3">
      <c r="A941">
        <v>134986</v>
      </c>
      <c r="B941">
        <v>2</v>
      </c>
      <c r="C941">
        <v>18.928798</v>
      </c>
      <c r="D941">
        <v>-99.239513000000002</v>
      </c>
      <c r="E941" s="7" t="s">
        <v>214</v>
      </c>
      <c r="F941" s="7" t="s">
        <v>483</v>
      </c>
      <c r="G941" s="7" t="s">
        <v>349</v>
      </c>
      <c r="H941" s="7" t="s">
        <v>350</v>
      </c>
      <c r="I941" s="7" t="s">
        <v>348</v>
      </c>
      <c r="K941" s="7" t="s">
        <v>185</v>
      </c>
      <c r="L941" s="7">
        <f>LEN(user_ratings[[#This Row],[geoplaces2.PriceDollar]])</f>
        <v>3</v>
      </c>
      <c r="M941" s="7">
        <f>IF(user_ratings[[#This Row],[geoplaces2.zip]],1,0)</f>
        <v>0</v>
      </c>
    </row>
    <row r="942" spans="1:13" x14ac:dyDescent="0.3">
      <c r="A942">
        <v>134983</v>
      </c>
      <c r="B942">
        <v>2</v>
      </c>
      <c r="C942">
        <v>18.948657000000001</v>
      </c>
      <c r="D942">
        <v>-99.235360999999997</v>
      </c>
      <c r="E942" s="7" t="s">
        <v>484</v>
      </c>
      <c r="F942" s="7" t="s">
        <v>485</v>
      </c>
      <c r="G942" s="7" t="s">
        <v>349</v>
      </c>
      <c r="H942" s="7" t="s">
        <v>350</v>
      </c>
      <c r="I942" s="7" t="s">
        <v>348</v>
      </c>
      <c r="J942">
        <v>62250</v>
      </c>
      <c r="K942" s="7" t="s">
        <v>185</v>
      </c>
      <c r="L942" s="7">
        <f>LEN(user_ratings[[#This Row],[geoplaces2.PriceDollar]])</f>
        <v>3</v>
      </c>
      <c r="M942" s="7">
        <f>IF(user_ratings[[#This Row],[geoplaces2.zip]],1,0)</f>
        <v>1</v>
      </c>
    </row>
    <row r="943" spans="1:13" x14ac:dyDescent="0.3">
      <c r="A943">
        <v>134983</v>
      </c>
      <c r="B943">
        <v>0</v>
      </c>
      <c r="C943">
        <v>18.948657000000001</v>
      </c>
      <c r="D943">
        <v>-99.235360999999997</v>
      </c>
      <c r="E943" s="7" t="s">
        <v>484</v>
      </c>
      <c r="F943" s="7" t="s">
        <v>485</v>
      </c>
      <c r="G943" s="7" t="s">
        <v>349</v>
      </c>
      <c r="H943" s="7" t="s">
        <v>350</v>
      </c>
      <c r="I943" s="7" t="s">
        <v>348</v>
      </c>
      <c r="J943">
        <v>62250</v>
      </c>
      <c r="K943" s="7" t="s">
        <v>185</v>
      </c>
      <c r="L943" s="7">
        <f>LEN(user_ratings[[#This Row],[geoplaces2.PriceDollar]])</f>
        <v>3</v>
      </c>
      <c r="M943" s="7">
        <f>IF(user_ratings[[#This Row],[geoplaces2.zip]],1,0)</f>
        <v>1</v>
      </c>
    </row>
    <row r="944" spans="1:13" x14ac:dyDescent="0.3">
      <c r="A944">
        <v>134983</v>
      </c>
      <c r="B944">
        <v>1</v>
      </c>
      <c r="C944">
        <v>18.948657000000001</v>
      </c>
      <c r="D944">
        <v>-99.235360999999997</v>
      </c>
      <c r="E944" s="7" t="s">
        <v>484</v>
      </c>
      <c r="F944" s="7" t="s">
        <v>485</v>
      </c>
      <c r="G944" s="7" t="s">
        <v>349</v>
      </c>
      <c r="H944" s="7" t="s">
        <v>350</v>
      </c>
      <c r="I944" s="7" t="s">
        <v>348</v>
      </c>
      <c r="J944">
        <v>62250</v>
      </c>
      <c r="K944" s="7" t="s">
        <v>185</v>
      </c>
      <c r="L944" s="7">
        <f>LEN(user_ratings[[#This Row],[geoplaces2.PriceDollar]])</f>
        <v>3</v>
      </c>
      <c r="M944" s="7">
        <f>IF(user_ratings[[#This Row],[geoplaces2.zip]],1,0)</f>
        <v>1</v>
      </c>
    </row>
    <row r="945" spans="1:13" x14ac:dyDescent="0.3">
      <c r="A945">
        <v>134983</v>
      </c>
      <c r="B945">
        <v>0</v>
      </c>
      <c r="C945">
        <v>18.948657000000001</v>
      </c>
      <c r="D945">
        <v>-99.235360999999997</v>
      </c>
      <c r="E945" s="7" t="s">
        <v>484</v>
      </c>
      <c r="F945" s="7" t="s">
        <v>485</v>
      </c>
      <c r="G945" s="7" t="s">
        <v>349</v>
      </c>
      <c r="H945" s="7" t="s">
        <v>350</v>
      </c>
      <c r="I945" s="7" t="s">
        <v>348</v>
      </c>
      <c r="J945">
        <v>62250</v>
      </c>
      <c r="K945" s="7" t="s">
        <v>185</v>
      </c>
      <c r="L945" s="7">
        <f>LEN(user_ratings[[#This Row],[geoplaces2.PriceDollar]])</f>
        <v>3</v>
      </c>
      <c r="M945" s="7">
        <f>IF(user_ratings[[#This Row],[geoplaces2.zip]],1,0)</f>
        <v>1</v>
      </c>
    </row>
    <row r="946" spans="1:13" x14ac:dyDescent="0.3">
      <c r="A946">
        <v>134983</v>
      </c>
      <c r="B946">
        <v>2</v>
      </c>
      <c r="C946">
        <v>18.948657000000001</v>
      </c>
      <c r="D946">
        <v>-99.235360999999997</v>
      </c>
      <c r="E946" s="7" t="s">
        <v>484</v>
      </c>
      <c r="F946" s="7" t="s">
        <v>485</v>
      </c>
      <c r="G946" s="7" t="s">
        <v>349</v>
      </c>
      <c r="H946" s="7" t="s">
        <v>350</v>
      </c>
      <c r="I946" s="7" t="s">
        <v>348</v>
      </c>
      <c r="J946">
        <v>62250</v>
      </c>
      <c r="K946" s="7" t="s">
        <v>185</v>
      </c>
      <c r="L946" s="7">
        <f>LEN(user_ratings[[#This Row],[geoplaces2.PriceDollar]])</f>
        <v>3</v>
      </c>
      <c r="M946" s="7">
        <f>IF(user_ratings[[#This Row],[geoplaces2.zip]],1,0)</f>
        <v>1</v>
      </c>
    </row>
    <row r="947" spans="1:13" x14ac:dyDescent="0.3">
      <c r="A947">
        <v>135109</v>
      </c>
      <c r="B947">
        <v>0</v>
      </c>
      <c r="C947">
        <v>18.921784800000001</v>
      </c>
      <c r="D947">
        <v>-99.235349900000003</v>
      </c>
      <c r="E947" s="7" t="s">
        <v>216</v>
      </c>
      <c r="F947" s="7" t="s">
        <v>367</v>
      </c>
      <c r="G947" s="7" t="s">
        <v>349</v>
      </c>
      <c r="H947" s="7" t="s">
        <v>350</v>
      </c>
      <c r="I947" s="7" t="s">
        <v>348</v>
      </c>
      <c r="K947" s="7" t="s">
        <v>155</v>
      </c>
      <c r="L947" s="7">
        <f>LEN(user_ratings[[#This Row],[geoplaces2.PriceDollar]])</f>
        <v>2</v>
      </c>
      <c r="M947" s="7">
        <f>IF(user_ratings[[#This Row],[geoplaces2.zip]],1,0)</f>
        <v>0</v>
      </c>
    </row>
    <row r="948" spans="1:13" x14ac:dyDescent="0.3">
      <c r="A948">
        <v>135109</v>
      </c>
      <c r="B948">
        <v>2</v>
      </c>
      <c r="C948">
        <v>18.921784800000001</v>
      </c>
      <c r="D948">
        <v>-99.235349900000003</v>
      </c>
      <c r="E948" s="7" t="s">
        <v>216</v>
      </c>
      <c r="F948" s="7" t="s">
        <v>367</v>
      </c>
      <c r="G948" s="7" t="s">
        <v>349</v>
      </c>
      <c r="H948" s="7" t="s">
        <v>350</v>
      </c>
      <c r="I948" s="7" t="s">
        <v>348</v>
      </c>
      <c r="K948" s="7" t="s">
        <v>155</v>
      </c>
      <c r="L948" s="7">
        <f>LEN(user_ratings[[#This Row],[geoplaces2.PriceDollar]])</f>
        <v>2</v>
      </c>
      <c r="M948" s="7">
        <f>IF(user_ratings[[#This Row],[geoplaces2.zip]],1,0)</f>
        <v>0</v>
      </c>
    </row>
    <row r="949" spans="1:13" x14ac:dyDescent="0.3">
      <c r="A949">
        <v>135109</v>
      </c>
      <c r="B949">
        <v>1</v>
      </c>
      <c r="C949">
        <v>18.921784800000001</v>
      </c>
      <c r="D949">
        <v>-99.235349900000003</v>
      </c>
      <c r="E949" s="7" t="s">
        <v>216</v>
      </c>
      <c r="F949" s="7" t="s">
        <v>367</v>
      </c>
      <c r="G949" s="7" t="s">
        <v>349</v>
      </c>
      <c r="H949" s="7" t="s">
        <v>350</v>
      </c>
      <c r="I949" s="7" t="s">
        <v>348</v>
      </c>
      <c r="K949" s="7" t="s">
        <v>155</v>
      </c>
      <c r="L949" s="7">
        <f>LEN(user_ratings[[#This Row],[geoplaces2.PriceDollar]])</f>
        <v>2</v>
      </c>
      <c r="M949" s="7">
        <f>IF(user_ratings[[#This Row],[geoplaces2.zip]],1,0)</f>
        <v>0</v>
      </c>
    </row>
    <row r="950" spans="1:13" x14ac:dyDescent="0.3">
      <c r="A950">
        <v>135109</v>
      </c>
      <c r="B950">
        <v>1</v>
      </c>
      <c r="C950">
        <v>18.921784800000001</v>
      </c>
      <c r="D950">
        <v>-99.235349900000003</v>
      </c>
      <c r="E950" s="7" t="s">
        <v>216</v>
      </c>
      <c r="F950" s="7" t="s">
        <v>367</v>
      </c>
      <c r="G950" s="7" t="s">
        <v>349</v>
      </c>
      <c r="H950" s="7" t="s">
        <v>350</v>
      </c>
      <c r="I950" s="7" t="s">
        <v>348</v>
      </c>
      <c r="K950" s="7" t="s">
        <v>155</v>
      </c>
      <c r="L950" s="7">
        <f>LEN(user_ratings[[#This Row],[geoplaces2.PriceDollar]])</f>
        <v>2</v>
      </c>
      <c r="M950" s="7">
        <f>IF(user_ratings[[#This Row],[geoplaces2.zip]],1,0)</f>
        <v>0</v>
      </c>
    </row>
    <row r="951" spans="1:13" x14ac:dyDescent="0.3">
      <c r="A951">
        <v>132583</v>
      </c>
      <c r="B951">
        <v>1</v>
      </c>
      <c r="C951">
        <v>18.922290400000001</v>
      </c>
      <c r="D951">
        <v>-99.234331999999995</v>
      </c>
      <c r="E951" s="7" t="s">
        <v>486</v>
      </c>
      <c r="F951" s="7" t="s">
        <v>487</v>
      </c>
      <c r="G951" s="7" t="s">
        <v>349</v>
      </c>
      <c r="H951" s="7" t="s">
        <v>350</v>
      </c>
      <c r="I951" s="7" t="s">
        <v>348</v>
      </c>
      <c r="J951">
        <v>62000</v>
      </c>
      <c r="K951" s="7" t="s">
        <v>160</v>
      </c>
      <c r="L951" s="7">
        <f>LEN(user_ratings[[#This Row],[geoplaces2.PriceDollar]])</f>
        <v>1</v>
      </c>
      <c r="M951" s="7">
        <f>IF(user_ratings[[#This Row],[geoplaces2.zip]],1,0)</f>
        <v>1</v>
      </c>
    </row>
    <row r="952" spans="1:13" x14ac:dyDescent="0.3">
      <c r="A952">
        <v>132583</v>
      </c>
      <c r="B952">
        <v>0</v>
      </c>
      <c r="C952">
        <v>18.922290400000001</v>
      </c>
      <c r="D952">
        <v>-99.234331999999995</v>
      </c>
      <c r="E952" s="7" t="s">
        <v>486</v>
      </c>
      <c r="F952" s="7" t="s">
        <v>487</v>
      </c>
      <c r="G952" s="7" t="s">
        <v>349</v>
      </c>
      <c r="H952" s="7" t="s">
        <v>350</v>
      </c>
      <c r="I952" s="7" t="s">
        <v>348</v>
      </c>
      <c r="J952">
        <v>62000</v>
      </c>
      <c r="K952" s="7" t="s">
        <v>160</v>
      </c>
      <c r="L952" s="7">
        <f>LEN(user_ratings[[#This Row],[geoplaces2.PriceDollar]])</f>
        <v>1</v>
      </c>
      <c r="M952" s="7">
        <f>IF(user_ratings[[#This Row],[geoplaces2.zip]],1,0)</f>
        <v>1</v>
      </c>
    </row>
    <row r="953" spans="1:13" x14ac:dyDescent="0.3">
      <c r="A953">
        <v>132583</v>
      </c>
      <c r="B953">
        <v>1</v>
      </c>
      <c r="C953">
        <v>18.922290400000001</v>
      </c>
      <c r="D953">
        <v>-99.234331999999995</v>
      </c>
      <c r="E953" s="7" t="s">
        <v>486</v>
      </c>
      <c r="F953" s="7" t="s">
        <v>487</v>
      </c>
      <c r="G953" s="7" t="s">
        <v>349</v>
      </c>
      <c r="H953" s="7" t="s">
        <v>350</v>
      </c>
      <c r="I953" s="7" t="s">
        <v>348</v>
      </c>
      <c r="J953">
        <v>62000</v>
      </c>
      <c r="K953" s="7" t="s">
        <v>160</v>
      </c>
      <c r="L953" s="7">
        <f>LEN(user_ratings[[#This Row],[geoplaces2.PriceDollar]])</f>
        <v>1</v>
      </c>
      <c r="M953" s="7">
        <f>IF(user_ratings[[#This Row],[geoplaces2.zip]],1,0)</f>
        <v>1</v>
      </c>
    </row>
    <row r="954" spans="1:13" x14ac:dyDescent="0.3">
      <c r="A954">
        <v>132583</v>
      </c>
      <c r="B954">
        <v>2</v>
      </c>
      <c r="C954">
        <v>18.922290400000001</v>
      </c>
      <c r="D954">
        <v>-99.234331999999995</v>
      </c>
      <c r="E954" s="7" t="s">
        <v>486</v>
      </c>
      <c r="F954" s="7" t="s">
        <v>487</v>
      </c>
      <c r="G954" s="7" t="s">
        <v>349</v>
      </c>
      <c r="H954" s="7" t="s">
        <v>350</v>
      </c>
      <c r="I954" s="7" t="s">
        <v>348</v>
      </c>
      <c r="J954">
        <v>62000</v>
      </c>
      <c r="K954" s="7" t="s">
        <v>160</v>
      </c>
      <c r="L954" s="7">
        <f>LEN(user_ratings[[#This Row],[geoplaces2.PriceDollar]])</f>
        <v>1</v>
      </c>
      <c r="M954" s="7">
        <f>IF(user_ratings[[#This Row],[geoplaces2.zip]],1,0)</f>
        <v>1</v>
      </c>
    </row>
    <row r="955" spans="1:13" x14ac:dyDescent="0.3">
      <c r="A955">
        <v>132768</v>
      </c>
      <c r="B955">
        <v>1</v>
      </c>
      <c r="C955">
        <v>18.925773400000001</v>
      </c>
      <c r="D955">
        <v>-99.232635500000001</v>
      </c>
      <c r="E955" s="7" t="s">
        <v>189</v>
      </c>
      <c r="F955" s="7" t="s">
        <v>488</v>
      </c>
      <c r="G955" s="7" t="s">
        <v>349</v>
      </c>
      <c r="H955" s="7" t="s">
        <v>350</v>
      </c>
      <c r="I955" s="7" t="s">
        <v>348</v>
      </c>
      <c r="J955">
        <v>62320</v>
      </c>
      <c r="K955" s="7" t="s">
        <v>155</v>
      </c>
      <c r="L955" s="7">
        <f>LEN(user_ratings[[#This Row],[geoplaces2.PriceDollar]])</f>
        <v>2</v>
      </c>
      <c r="M955" s="7">
        <f>IF(user_ratings[[#This Row],[geoplaces2.zip]],1,0)</f>
        <v>1</v>
      </c>
    </row>
    <row r="956" spans="1:13" x14ac:dyDescent="0.3">
      <c r="A956">
        <v>132768</v>
      </c>
      <c r="B956">
        <v>2</v>
      </c>
      <c r="C956">
        <v>18.925773400000001</v>
      </c>
      <c r="D956">
        <v>-99.232635500000001</v>
      </c>
      <c r="E956" s="7" t="s">
        <v>189</v>
      </c>
      <c r="F956" s="7" t="s">
        <v>488</v>
      </c>
      <c r="G956" s="7" t="s">
        <v>349</v>
      </c>
      <c r="H956" s="7" t="s">
        <v>350</v>
      </c>
      <c r="I956" s="7" t="s">
        <v>348</v>
      </c>
      <c r="J956">
        <v>62320</v>
      </c>
      <c r="K956" s="7" t="s">
        <v>155</v>
      </c>
      <c r="L956" s="7">
        <f>LEN(user_ratings[[#This Row],[geoplaces2.PriceDollar]])</f>
        <v>2</v>
      </c>
      <c r="M956" s="7">
        <f>IF(user_ratings[[#This Row],[geoplaces2.zip]],1,0)</f>
        <v>1</v>
      </c>
    </row>
    <row r="957" spans="1:13" x14ac:dyDescent="0.3">
      <c r="A957">
        <v>132768</v>
      </c>
      <c r="B957">
        <v>0</v>
      </c>
      <c r="C957">
        <v>18.925773400000001</v>
      </c>
      <c r="D957">
        <v>-99.232635500000001</v>
      </c>
      <c r="E957" s="7" t="s">
        <v>189</v>
      </c>
      <c r="F957" s="7" t="s">
        <v>488</v>
      </c>
      <c r="G957" s="7" t="s">
        <v>349</v>
      </c>
      <c r="H957" s="7" t="s">
        <v>350</v>
      </c>
      <c r="I957" s="7" t="s">
        <v>348</v>
      </c>
      <c r="J957">
        <v>62320</v>
      </c>
      <c r="K957" s="7" t="s">
        <v>155</v>
      </c>
      <c r="L957" s="7">
        <f>LEN(user_ratings[[#This Row],[geoplaces2.PriceDollar]])</f>
        <v>2</v>
      </c>
      <c r="M957" s="7">
        <f>IF(user_ratings[[#This Row],[geoplaces2.zip]],1,0)</f>
        <v>1</v>
      </c>
    </row>
    <row r="958" spans="1:13" x14ac:dyDescent="0.3">
      <c r="A958">
        <v>132768</v>
      </c>
      <c r="B958">
        <v>2</v>
      </c>
      <c r="C958">
        <v>18.925773400000001</v>
      </c>
      <c r="D958">
        <v>-99.232635500000001</v>
      </c>
      <c r="E958" s="7" t="s">
        <v>189</v>
      </c>
      <c r="F958" s="7" t="s">
        <v>488</v>
      </c>
      <c r="G958" s="7" t="s">
        <v>349</v>
      </c>
      <c r="H958" s="7" t="s">
        <v>350</v>
      </c>
      <c r="I958" s="7" t="s">
        <v>348</v>
      </c>
      <c r="J958">
        <v>62320</v>
      </c>
      <c r="K958" s="7" t="s">
        <v>155</v>
      </c>
      <c r="L958" s="7">
        <f>LEN(user_ratings[[#This Row],[geoplaces2.PriceDollar]])</f>
        <v>2</v>
      </c>
      <c r="M958" s="7">
        <f>IF(user_ratings[[#This Row],[geoplaces2.zip]],1,0)</f>
        <v>1</v>
      </c>
    </row>
    <row r="959" spans="1:13" x14ac:dyDescent="0.3">
      <c r="A959">
        <v>132768</v>
      </c>
      <c r="B959">
        <v>1</v>
      </c>
      <c r="C959">
        <v>18.925773400000001</v>
      </c>
      <c r="D959">
        <v>-99.232635500000001</v>
      </c>
      <c r="E959" s="7" t="s">
        <v>189</v>
      </c>
      <c r="F959" s="7" t="s">
        <v>488</v>
      </c>
      <c r="G959" s="7" t="s">
        <v>349</v>
      </c>
      <c r="H959" s="7" t="s">
        <v>350</v>
      </c>
      <c r="I959" s="7" t="s">
        <v>348</v>
      </c>
      <c r="J959">
        <v>62320</v>
      </c>
      <c r="K959" s="7" t="s">
        <v>155</v>
      </c>
      <c r="L959" s="7">
        <f>LEN(user_ratings[[#This Row],[geoplaces2.PriceDollar]])</f>
        <v>2</v>
      </c>
      <c r="M959" s="7">
        <f>IF(user_ratings[[#This Row],[geoplaces2.zip]],1,0)</f>
        <v>1</v>
      </c>
    </row>
    <row r="960" spans="1:13" x14ac:dyDescent="0.3">
      <c r="A960">
        <v>132768</v>
      </c>
      <c r="B960">
        <v>2</v>
      </c>
      <c r="C960">
        <v>18.925773400000001</v>
      </c>
      <c r="D960">
        <v>-99.232635500000001</v>
      </c>
      <c r="E960" s="7" t="s">
        <v>189</v>
      </c>
      <c r="F960" s="7" t="s">
        <v>488</v>
      </c>
      <c r="G960" s="7" t="s">
        <v>349</v>
      </c>
      <c r="H960" s="7" t="s">
        <v>350</v>
      </c>
      <c r="I960" s="7" t="s">
        <v>348</v>
      </c>
      <c r="J960">
        <v>62320</v>
      </c>
      <c r="K960" s="7" t="s">
        <v>155</v>
      </c>
      <c r="L960" s="7">
        <f>LEN(user_ratings[[#This Row],[geoplaces2.PriceDollar]])</f>
        <v>2</v>
      </c>
      <c r="M960" s="7">
        <f>IF(user_ratings[[#This Row],[geoplaces2.zip]],1,0)</f>
        <v>1</v>
      </c>
    </row>
    <row r="961" spans="1:13" x14ac:dyDescent="0.3">
      <c r="A961">
        <v>132768</v>
      </c>
      <c r="B961">
        <v>2</v>
      </c>
      <c r="C961">
        <v>18.925773400000001</v>
      </c>
      <c r="D961">
        <v>-99.232635500000001</v>
      </c>
      <c r="E961" s="7" t="s">
        <v>189</v>
      </c>
      <c r="F961" s="7" t="s">
        <v>488</v>
      </c>
      <c r="G961" s="7" t="s">
        <v>349</v>
      </c>
      <c r="H961" s="7" t="s">
        <v>350</v>
      </c>
      <c r="I961" s="7" t="s">
        <v>348</v>
      </c>
      <c r="J961">
        <v>62320</v>
      </c>
      <c r="K961" s="7" t="s">
        <v>155</v>
      </c>
      <c r="L961" s="7">
        <f>LEN(user_ratings[[#This Row],[geoplaces2.PriceDollar]])</f>
        <v>2</v>
      </c>
      <c r="M961" s="7">
        <f>IF(user_ratings[[#This Row],[geoplaces2.zip]],1,0)</f>
        <v>1</v>
      </c>
    </row>
    <row r="962" spans="1:13" x14ac:dyDescent="0.3">
      <c r="A962">
        <v>132768</v>
      </c>
      <c r="B962">
        <v>2</v>
      </c>
      <c r="C962">
        <v>18.925773400000001</v>
      </c>
      <c r="D962">
        <v>-99.232635500000001</v>
      </c>
      <c r="E962" s="7" t="s">
        <v>189</v>
      </c>
      <c r="F962" s="7" t="s">
        <v>488</v>
      </c>
      <c r="G962" s="7" t="s">
        <v>349</v>
      </c>
      <c r="H962" s="7" t="s">
        <v>350</v>
      </c>
      <c r="I962" s="7" t="s">
        <v>348</v>
      </c>
      <c r="J962">
        <v>62320</v>
      </c>
      <c r="K962" s="7" t="s">
        <v>155</v>
      </c>
      <c r="L962" s="7">
        <f>LEN(user_ratings[[#This Row],[geoplaces2.PriceDollar]])</f>
        <v>2</v>
      </c>
      <c r="M962" s="7">
        <f>IF(user_ratings[[#This Row],[geoplaces2.zip]],1,0)</f>
        <v>1</v>
      </c>
    </row>
    <row r="963" spans="1:13" x14ac:dyDescent="0.3">
      <c r="A963">
        <v>132768</v>
      </c>
      <c r="B963">
        <v>2</v>
      </c>
      <c r="C963">
        <v>18.925773400000001</v>
      </c>
      <c r="D963">
        <v>-99.232635500000001</v>
      </c>
      <c r="E963" s="7" t="s">
        <v>189</v>
      </c>
      <c r="F963" s="7" t="s">
        <v>488</v>
      </c>
      <c r="G963" s="7" t="s">
        <v>349</v>
      </c>
      <c r="H963" s="7" t="s">
        <v>350</v>
      </c>
      <c r="I963" s="7" t="s">
        <v>348</v>
      </c>
      <c r="J963">
        <v>62320</v>
      </c>
      <c r="K963" s="7" t="s">
        <v>155</v>
      </c>
      <c r="L963" s="7">
        <f>LEN(user_ratings[[#This Row],[geoplaces2.PriceDollar]])</f>
        <v>2</v>
      </c>
      <c r="M963" s="7">
        <f>IF(user_ratings[[#This Row],[geoplaces2.zip]],1,0)</f>
        <v>1</v>
      </c>
    </row>
    <row r="964" spans="1:13" x14ac:dyDescent="0.3">
      <c r="A964">
        <v>132768</v>
      </c>
      <c r="B964">
        <v>2</v>
      </c>
      <c r="C964">
        <v>18.925773400000001</v>
      </c>
      <c r="D964">
        <v>-99.232635500000001</v>
      </c>
      <c r="E964" s="7" t="s">
        <v>189</v>
      </c>
      <c r="F964" s="7" t="s">
        <v>488</v>
      </c>
      <c r="G964" s="7" t="s">
        <v>349</v>
      </c>
      <c r="H964" s="7" t="s">
        <v>350</v>
      </c>
      <c r="I964" s="7" t="s">
        <v>348</v>
      </c>
      <c r="J964">
        <v>62320</v>
      </c>
      <c r="K964" s="7" t="s">
        <v>155</v>
      </c>
      <c r="L964" s="7">
        <f>LEN(user_ratings[[#This Row],[geoplaces2.PriceDollar]])</f>
        <v>2</v>
      </c>
      <c r="M964" s="7">
        <f>IF(user_ratings[[#This Row],[geoplaces2.zip]],1,0)</f>
        <v>1</v>
      </c>
    </row>
    <row r="965" spans="1:13" x14ac:dyDescent="0.3">
      <c r="A965">
        <v>132766</v>
      </c>
      <c r="B965">
        <v>1</v>
      </c>
      <c r="C965">
        <v>18.910177699999998</v>
      </c>
      <c r="D965">
        <v>-99.231543799999997</v>
      </c>
      <c r="E965" s="7" t="s">
        <v>217</v>
      </c>
      <c r="F965" s="7" t="s">
        <v>489</v>
      </c>
      <c r="G965" s="7" t="s">
        <v>349</v>
      </c>
      <c r="H965" s="7" t="s">
        <v>350</v>
      </c>
      <c r="I965" s="7" t="s">
        <v>348</v>
      </c>
      <c r="K965" s="7" t="s">
        <v>155</v>
      </c>
      <c r="L965" s="7">
        <f>LEN(user_ratings[[#This Row],[geoplaces2.PriceDollar]])</f>
        <v>2</v>
      </c>
      <c r="M965" s="7">
        <f>IF(user_ratings[[#This Row],[geoplaces2.zip]],1,0)</f>
        <v>0</v>
      </c>
    </row>
    <row r="966" spans="1:13" x14ac:dyDescent="0.3">
      <c r="A966">
        <v>132766</v>
      </c>
      <c r="B966">
        <v>0</v>
      </c>
      <c r="C966">
        <v>18.910177699999998</v>
      </c>
      <c r="D966">
        <v>-99.231543799999997</v>
      </c>
      <c r="E966" s="7" t="s">
        <v>217</v>
      </c>
      <c r="F966" s="7" t="s">
        <v>489</v>
      </c>
      <c r="G966" s="7" t="s">
        <v>349</v>
      </c>
      <c r="H966" s="7" t="s">
        <v>350</v>
      </c>
      <c r="I966" s="7" t="s">
        <v>348</v>
      </c>
      <c r="K966" s="7" t="s">
        <v>155</v>
      </c>
      <c r="L966" s="7">
        <f>LEN(user_ratings[[#This Row],[geoplaces2.PriceDollar]])</f>
        <v>2</v>
      </c>
      <c r="M966" s="7">
        <f>IF(user_ratings[[#This Row],[geoplaces2.zip]],1,0)</f>
        <v>0</v>
      </c>
    </row>
    <row r="967" spans="1:13" x14ac:dyDescent="0.3">
      <c r="A967">
        <v>132766</v>
      </c>
      <c r="B967">
        <v>1</v>
      </c>
      <c r="C967">
        <v>18.910177699999998</v>
      </c>
      <c r="D967">
        <v>-99.231543799999997</v>
      </c>
      <c r="E967" s="7" t="s">
        <v>217</v>
      </c>
      <c r="F967" s="7" t="s">
        <v>489</v>
      </c>
      <c r="G967" s="7" t="s">
        <v>349</v>
      </c>
      <c r="H967" s="7" t="s">
        <v>350</v>
      </c>
      <c r="I967" s="7" t="s">
        <v>348</v>
      </c>
      <c r="K967" s="7" t="s">
        <v>155</v>
      </c>
      <c r="L967" s="7">
        <f>LEN(user_ratings[[#This Row],[geoplaces2.PriceDollar]])</f>
        <v>2</v>
      </c>
      <c r="M967" s="7">
        <f>IF(user_ratings[[#This Row],[geoplaces2.zip]],1,0)</f>
        <v>0</v>
      </c>
    </row>
    <row r="968" spans="1:13" x14ac:dyDescent="0.3">
      <c r="A968">
        <v>134976</v>
      </c>
      <c r="B968">
        <v>2</v>
      </c>
      <c r="C968">
        <v>18.916654000000001</v>
      </c>
      <c r="D968">
        <v>-99.227109999999996</v>
      </c>
      <c r="E968" s="7" t="s">
        <v>213</v>
      </c>
      <c r="F968" s="7" t="s">
        <v>367</v>
      </c>
      <c r="G968" s="7" t="s">
        <v>349</v>
      </c>
      <c r="H968" s="7" t="s">
        <v>350</v>
      </c>
      <c r="I968" s="7" t="s">
        <v>348</v>
      </c>
      <c r="K968" s="7" t="s">
        <v>160</v>
      </c>
      <c r="L968" s="7">
        <f>LEN(user_ratings[[#This Row],[geoplaces2.PriceDollar]])</f>
        <v>1</v>
      </c>
      <c r="M968" s="7">
        <f>IF(user_ratings[[#This Row],[geoplaces2.zip]],1,0)</f>
        <v>0</v>
      </c>
    </row>
    <row r="969" spans="1:13" x14ac:dyDescent="0.3">
      <c r="A969">
        <v>134976</v>
      </c>
      <c r="B969">
        <v>2</v>
      </c>
      <c r="C969">
        <v>18.916654000000001</v>
      </c>
      <c r="D969">
        <v>-99.227109999999996</v>
      </c>
      <c r="E969" s="7" t="s">
        <v>213</v>
      </c>
      <c r="F969" s="7" t="s">
        <v>367</v>
      </c>
      <c r="G969" s="7" t="s">
        <v>349</v>
      </c>
      <c r="H969" s="7" t="s">
        <v>350</v>
      </c>
      <c r="I969" s="7" t="s">
        <v>348</v>
      </c>
      <c r="K969" s="7" t="s">
        <v>160</v>
      </c>
      <c r="L969" s="7">
        <f>LEN(user_ratings[[#This Row],[geoplaces2.PriceDollar]])</f>
        <v>1</v>
      </c>
      <c r="M969" s="7">
        <f>IF(user_ratings[[#This Row],[geoplaces2.zip]],1,0)</f>
        <v>0</v>
      </c>
    </row>
    <row r="970" spans="1:13" x14ac:dyDescent="0.3">
      <c r="A970">
        <v>134976</v>
      </c>
      <c r="B970">
        <v>2</v>
      </c>
      <c r="C970">
        <v>18.916654000000001</v>
      </c>
      <c r="D970">
        <v>-99.227109999999996</v>
      </c>
      <c r="E970" s="7" t="s">
        <v>213</v>
      </c>
      <c r="F970" s="7" t="s">
        <v>367</v>
      </c>
      <c r="G970" s="7" t="s">
        <v>349</v>
      </c>
      <c r="H970" s="7" t="s">
        <v>350</v>
      </c>
      <c r="I970" s="7" t="s">
        <v>348</v>
      </c>
      <c r="K970" s="7" t="s">
        <v>160</v>
      </c>
      <c r="L970" s="7">
        <f>LEN(user_ratings[[#This Row],[geoplaces2.PriceDollar]])</f>
        <v>1</v>
      </c>
      <c r="M970" s="7">
        <f>IF(user_ratings[[#This Row],[geoplaces2.zip]],1,0)</f>
        <v>0</v>
      </c>
    </row>
    <row r="971" spans="1:13" x14ac:dyDescent="0.3">
      <c r="A971">
        <v>134976</v>
      </c>
      <c r="B971">
        <v>1</v>
      </c>
      <c r="C971">
        <v>18.916654000000001</v>
      </c>
      <c r="D971">
        <v>-99.227109999999996</v>
      </c>
      <c r="E971" s="7" t="s">
        <v>213</v>
      </c>
      <c r="F971" s="7" t="s">
        <v>367</v>
      </c>
      <c r="G971" s="7" t="s">
        <v>349</v>
      </c>
      <c r="H971" s="7" t="s">
        <v>350</v>
      </c>
      <c r="I971" s="7" t="s">
        <v>348</v>
      </c>
      <c r="K971" s="7" t="s">
        <v>160</v>
      </c>
      <c r="L971" s="7">
        <f>LEN(user_ratings[[#This Row],[geoplaces2.PriceDollar]])</f>
        <v>1</v>
      </c>
      <c r="M971" s="7">
        <f>IF(user_ratings[[#This Row],[geoplaces2.zip]],1,0)</f>
        <v>0</v>
      </c>
    </row>
    <row r="972" spans="1:13" x14ac:dyDescent="0.3">
      <c r="A972">
        <v>135000</v>
      </c>
      <c r="B972">
        <v>2</v>
      </c>
      <c r="C972">
        <v>18.870564999999999</v>
      </c>
      <c r="D972">
        <v>-99.226938000000004</v>
      </c>
      <c r="E972" s="7" t="s">
        <v>490</v>
      </c>
      <c r="F972" s="7" t="s">
        <v>491</v>
      </c>
      <c r="G972" s="7" t="s">
        <v>349</v>
      </c>
      <c r="H972" s="7" t="s">
        <v>350</v>
      </c>
      <c r="I972" s="7" t="s">
        <v>348</v>
      </c>
      <c r="J972">
        <v>62790</v>
      </c>
      <c r="K972" s="7" t="s">
        <v>155</v>
      </c>
      <c r="L972" s="7">
        <f>LEN(user_ratings[[#This Row],[geoplaces2.PriceDollar]])</f>
        <v>2</v>
      </c>
      <c r="M972" s="7">
        <f>IF(user_ratings[[#This Row],[geoplaces2.zip]],1,0)</f>
        <v>1</v>
      </c>
    </row>
    <row r="973" spans="1:13" x14ac:dyDescent="0.3">
      <c r="A973">
        <v>135000</v>
      </c>
      <c r="B973">
        <v>1</v>
      </c>
      <c r="C973">
        <v>18.870564999999999</v>
      </c>
      <c r="D973">
        <v>-99.226938000000004</v>
      </c>
      <c r="E973" s="7" t="s">
        <v>490</v>
      </c>
      <c r="F973" s="7" t="s">
        <v>491</v>
      </c>
      <c r="G973" s="7" t="s">
        <v>349</v>
      </c>
      <c r="H973" s="7" t="s">
        <v>350</v>
      </c>
      <c r="I973" s="7" t="s">
        <v>348</v>
      </c>
      <c r="J973">
        <v>62790</v>
      </c>
      <c r="K973" s="7" t="s">
        <v>155</v>
      </c>
      <c r="L973" s="7">
        <f>LEN(user_ratings[[#This Row],[geoplaces2.PriceDollar]])</f>
        <v>2</v>
      </c>
      <c r="M973" s="7">
        <f>IF(user_ratings[[#This Row],[geoplaces2.zip]],1,0)</f>
        <v>1</v>
      </c>
    </row>
    <row r="974" spans="1:13" x14ac:dyDescent="0.3">
      <c r="A974">
        <v>135000</v>
      </c>
      <c r="B974">
        <v>0</v>
      </c>
      <c r="C974">
        <v>18.870564999999999</v>
      </c>
      <c r="D974">
        <v>-99.226938000000004</v>
      </c>
      <c r="E974" s="7" t="s">
        <v>490</v>
      </c>
      <c r="F974" s="7" t="s">
        <v>491</v>
      </c>
      <c r="G974" s="7" t="s">
        <v>349</v>
      </c>
      <c r="H974" s="7" t="s">
        <v>350</v>
      </c>
      <c r="I974" s="7" t="s">
        <v>348</v>
      </c>
      <c r="J974">
        <v>62790</v>
      </c>
      <c r="K974" s="7" t="s">
        <v>155</v>
      </c>
      <c r="L974" s="7">
        <f>LEN(user_ratings[[#This Row],[geoplaces2.PriceDollar]])</f>
        <v>2</v>
      </c>
      <c r="M974" s="7">
        <f>IF(user_ratings[[#This Row],[geoplaces2.zip]],1,0)</f>
        <v>1</v>
      </c>
    </row>
    <row r="975" spans="1:13" x14ac:dyDescent="0.3">
      <c r="A975">
        <v>135000</v>
      </c>
      <c r="B975">
        <v>2</v>
      </c>
      <c r="C975">
        <v>18.870564999999999</v>
      </c>
      <c r="D975">
        <v>-99.226938000000004</v>
      </c>
      <c r="E975" s="7" t="s">
        <v>490</v>
      </c>
      <c r="F975" s="7" t="s">
        <v>491</v>
      </c>
      <c r="G975" s="7" t="s">
        <v>349</v>
      </c>
      <c r="H975" s="7" t="s">
        <v>350</v>
      </c>
      <c r="I975" s="7" t="s">
        <v>348</v>
      </c>
      <c r="J975">
        <v>62790</v>
      </c>
      <c r="K975" s="7" t="s">
        <v>155</v>
      </c>
      <c r="L975" s="7">
        <f>LEN(user_ratings[[#This Row],[geoplaces2.PriceDollar]])</f>
        <v>2</v>
      </c>
      <c r="M975" s="7">
        <f>IF(user_ratings[[#This Row],[geoplaces2.zip]],1,0)</f>
        <v>1</v>
      </c>
    </row>
    <row r="976" spans="1:13" x14ac:dyDescent="0.3">
      <c r="A976">
        <v>134987</v>
      </c>
      <c r="B976">
        <v>0</v>
      </c>
      <c r="C976">
        <v>18.932725000000001</v>
      </c>
      <c r="D976">
        <v>-99.225211000000002</v>
      </c>
      <c r="E976" s="7" t="s">
        <v>196</v>
      </c>
      <c r="F976" s="7" t="s">
        <v>492</v>
      </c>
      <c r="G976" s="7" t="s">
        <v>349</v>
      </c>
      <c r="H976" s="7" t="s">
        <v>350</v>
      </c>
      <c r="I976" s="7" t="s">
        <v>348</v>
      </c>
      <c r="J976">
        <v>62290</v>
      </c>
      <c r="K976" s="7" t="s">
        <v>155</v>
      </c>
      <c r="L976" s="7">
        <f>LEN(user_ratings[[#This Row],[geoplaces2.PriceDollar]])</f>
        <v>2</v>
      </c>
      <c r="M976" s="7">
        <f>IF(user_ratings[[#This Row],[geoplaces2.zip]],1,0)</f>
        <v>1</v>
      </c>
    </row>
    <row r="977" spans="1:13" x14ac:dyDescent="0.3">
      <c r="A977">
        <v>134987</v>
      </c>
      <c r="B977">
        <v>2</v>
      </c>
      <c r="C977">
        <v>18.932725000000001</v>
      </c>
      <c r="D977">
        <v>-99.225211000000002</v>
      </c>
      <c r="E977" s="7" t="s">
        <v>196</v>
      </c>
      <c r="F977" s="7" t="s">
        <v>492</v>
      </c>
      <c r="G977" s="7" t="s">
        <v>349</v>
      </c>
      <c r="H977" s="7" t="s">
        <v>350</v>
      </c>
      <c r="I977" s="7" t="s">
        <v>348</v>
      </c>
      <c r="J977">
        <v>62290</v>
      </c>
      <c r="K977" s="7" t="s">
        <v>155</v>
      </c>
      <c r="L977" s="7">
        <f>LEN(user_ratings[[#This Row],[geoplaces2.PriceDollar]])</f>
        <v>2</v>
      </c>
      <c r="M977" s="7">
        <f>IF(user_ratings[[#This Row],[geoplaces2.zip]],1,0)</f>
        <v>1</v>
      </c>
    </row>
    <row r="978" spans="1:13" x14ac:dyDescent="0.3">
      <c r="A978">
        <v>134987</v>
      </c>
      <c r="B978">
        <v>0</v>
      </c>
      <c r="C978">
        <v>18.932725000000001</v>
      </c>
      <c r="D978">
        <v>-99.225211000000002</v>
      </c>
      <c r="E978" s="7" t="s">
        <v>196</v>
      </c>
      <c r="F978" s="7" t="s">
        <v>492</v>
      </c>
      <c r="G978" s="7" t="s">
        <v>349</v>
      </c>
      <c r="H978" s="7" t="s">
        <v>350</v>
      </c>
      <c r="I978" s="7" t="s">
        <v>348</v>
      </c>
      <c r="J978">
        <v>62290</v>
      </c>
      <c r="K978" s="7" t="s">
        <v>155</v>
      </c>
      <c r="L978" s="7">
        <f>LEN(user_ratings[[#This Row],[geoplaces2.PriceDollar]])</f>
        <v>2</v>
      </c>
      <c r="M978" s="7">
        <f>IF(user_ratings[[#This Row],[geoplaces2.zip]],1,0)</f>
        <v>1</v>
      </c>
    </row>
    <row r="979" spans="1:13" x14ac:dyDescent="0.3">
      <c r="A979">
        <v>134987</v>
      </c>
      <c r="B979">
        <v>2</v>
      </c>
      <c r="C979">
        <v>18.932725000000001</v>
      </c>
      <c r="D979">
        <v>-99.225211000000002</v>
      </c>
      <c r="E979" s="7" t="s">
        <v>196</v>
      </c>
      <c r="F979" s="7" t="s">
        <v>492</v>
      </c>
      <c r="G979" s="7" t="s">
        <v>349</v>
      </c>
      <c r="H979" s="7" t="s">
        <v>350</v>
      </c>
      <c r="I979" s="7" t="s">
        <v>348</v>
      </c>
      <c r="J979">
        <v>62290</v>
      </c>
      <c r="K979" s="7" t="s">
        <v>155</v>
      </c>
      <c r="L979" s="7">
        <f>LEN(user_ratings[[#This Row],[geoplaces2.PriceDollar]])</f>
        <v>2</v>
      </c>
      <c r="M979" s="7">
        <f>IF(user_ratings[[#This Row],[geoplaces2.zip]],1,0)</f>
        <v>1</v>
      </c>
    </row>
    <row r="980" spans="1:13" x14ac:dyDescent="0.3">
      <c r="A980">
        <v>135021</v>
      </c>
      <c r="B980">
        <v>2</v>
      </c>
      <c r="C980">
        <v>18.933537000000001</v>
      </c>
      <c r="D980">
        <v>-99.222497000000004</v>
      </c>
      <c r="E980" s="7" t="s">
        <v>198</v>
      </c>
      <c r="F980" s="7" t="s">
        <v>493</v>
      </c>
      <c r="G980" s="7" t="s">
        <v>349</v>
      </c>
      <c r="H980" s="7" t="s">
        <v>350</v>
      </c>
      <c r="I980" s="7" t="s">
        <v>348</v>
      </c>
      <c r="J980">
        <v>62290</v>
      </c>
      <c r="K980" s="7" t="s">
        <v>160</v>
      </c>
      <c r="L980" s="7">
        <f>LEN(user_ratings[[#This Row],[geoplaces2.PriceDollar]])</f>
        <v>1</v>
      </c>
      <c r="M980" s="7">
        <f>IF(user_ratings[[#This Row],[geoplaces2.zip]],1,0)</f>
        <v>1</v>
      </c>
    </row>
    <row r="981" spans="1:13" x14ac:dyDescent="0.3">
      <c r="A981">
        <v>135021</v>
      </c>
      <c r="B981">
        <v>2</v>
      </c>
      <c r="C981">
        <v>18.933537000000001</v>
      </c>
      <c r="D981">
        <v>-99.222497000000004</v>
      </c>
      <c r="E981" s="7" t="s">
        <v>198</v>
      </c>
      <c r="F981" s="7" t="s">
        <v>493</v>
      </c>
      <c r="G981" s="7" t="s">
        <v>349</v>
      </c>
      <c r="H981" s="7" t="s">
        <v>350</v>
      </c>
      <c r="I981" s="7" t="s">
        <v>348</v>
      </c>
      <c r="J981">
        <v>62290</v>
      </c>
      <c r="K981" s="7" t="s">
        <v>160</v>
      </c>
      <c r="L981" s="7">
        <f>LEN(user_ratings[[#This Row],[geoplaces2.PriceDollar]])</f>
        <v>1</v>
      </c>
      <c r="M981" s="7">
        <f>IF(user_ratings[[#This Row],[geoplaces2.zip]],1,0)</f>
        <v>1</v>
      </c>
    </row>
    <row r="982" spans="1:13" x14ac:dyDescent="0.3">
      <c r="A982">
        <v>135021</v>
      </c>
      <c r="B982">
        <v>2</v>
      </c>
      <c r="C982">
        <v>18.933537000000001</v>
      </c>
      <c r="D982">
        <v>-99.222497000000004</v>
      </c>
      <c r="E982" s="7" t="s">
        <v>198</v>
      </c>
      <c r="F982" s="7" t="s">
        <v>493</v>
      </c>
      <c r="G982" s="7" t="s">
        <v>349</v>
      </c>
      <c r="H982" s="7" t="s">
        <v>350</v>
      </c>
      <c r="I982" s="7" t="s">
        <v>348</v>
      </c>
      <c r="J982">
        <v>62290</v>
      </c>
      <c r="K982" s="7" t="s">
        <v>160</v>
      </c>
      <c r="L982" s="7">
        <f>LEN(user_ratings[[#This Row],[geoplaces2.PriceDollar]])</f>
        <v>1</v>
      </c>
      <c r="M982" s="7">
        <f>IF(user_ratings[[#This Row],[geoplaces2.zip]],1,0)</f>
        <v>1</v>
      </c>
    </row>
    <row r="983" spans="1:13" x14ac:dyDescent="0.3">
      <c r="A983">
        <v>135021</v>
      </c>
      <c r="B983">
        <v>2</v>
      </c>
      <c r="C983">
        <v>18.933537000000001</v>
      </c>
      <c r="D983">
        <v>-99.222497000000004</v>
      </c>
      <c r="E983" s="7" t="s">
        <v>198</v>
      </c>
      <c r="F983" s="7" t="s">
        <v>493</v>
      </c>
      <c r="G983" s="7" t="s">
        <v>349</v>
      </c>
      <c r="H983" s="7" t="s">
        <v>350</v>
      </c>
      <c r="I983" s="7" t="s">
        <v>348</v>
      </c>
      <c r="J983">
        <v>62290</v>
      </c>
      <c r="K983" s="7" t="s">
        <v>160</v>
      </c>
      <c r="L983" s="7">
        <f>LEN(user_ratings[[#This Row],[geoplaces2.PriceDollar]])</f>
        <v>1</v>
      </c>
      <c r="M983" s="7">
        <f>IF(user_ratings[[#This Row],[geoplaces2.zip]],1,0)</f>
        <v>1</v>
      </c>
    </row>
    <row r="984" spans="1:13" x14ac:dyDescent="0.3">
      <c r="A984">
        <v>135021</v>
      </c>
      <c r="B984">
        <v>0</v>
      </c>
      <c r="C984">
        <v>18.933537000000001</v>
      </c>
      <c r="D984">
        <v>-99.222497000000004</v>
      </c>
      <c r="E984" s="7" t="s">
        <v>198</v>
      </c>
      <c r="F984" s="7" t="s">
        <v>493</v>
      </c>
      <c r="G984" s="7" t="s">
        <v>349</v>
      </c>
      <c r="H984" s="7" t="s">
        <v>350</v>
      </c>
      <c r="I984" s="7" t="s">
        <v>348</v>
      </c>
      <c r="J984">
        <v>62290</v>
      </c>
      <c r="K984" s="7" t="s">
        <v>160</v>
      </c>
      <c r="L984" s="7">
        <f>LEN(user_ratings[[#This Row],[geoplaces2.PriceDollar]])</f>
        <v>1</v>
      </c>
      <c r="M984" s="7">
        <f>IF(user_ratings[[#This Row],[geoplaces2.zip]],1,0)</f>
        <v>1</v>
      </c>
    </row>
    <row r="985" spans="1:13" x14ac:dyDescent="0.3">
      <c r="A985">
        <v>135021</v>
      </c>
      <c r="B985">
        <v>0</v>
      </c>
      <c r="C985">
        <v>18.933537000000001</v>
      </c>
      <c r="D985">
        <v>-99.222497000000004</v>
      </c>
      <c r="E985" s="7" t="s">
        <v>198</v>
      </c>
      <c r="F985" s="7" t="s">
        <v>493</v>
      </c>
      <c r="G985" s="7" t="s">
        <v>349</v>
      </c>
      <c r="H985" s="7" t="s">
        <v>350</v>
      </c>
      <c r="I985" s="7" t="s">
        <v>348</v>
      </c>
      <c r="J985">
        <v>62290</v>
      </c>
      <c r="K985" s="7" t="s">
        <v>160</v>
      </c>
      <c r="L985" s="7">
        <f>LEN(user_ratings[[#This Row],[geoplaces2.PriceDollar]])</f>
        <v>1</v>
      </c>
      <c r="M985" s="7">
        <f>IF(user_ratings[[#This Row],[geoplaces2.zip]],1,0)</f>
        <v>1</v>
      </c>
    </row>
    <row r="986" spans="1:13" x14ac:dyDescent="0.3">
      <c r="A986">
        <v>135021</v>
      </c>
      <c r="B986">
        <v>1</v>
      </c>
      <c r="C986">
        <v>18.933537000000001</v>
      </c>
      <c r="D986">
        <v>-99.222497000000004</v>
      </c>
      <c r="E986" s="7" t="s">
        <v>198</v>
      </c>
      <c r="F986" s="7" t="s">
        <v>493</v>
      </c>
      <c r="G986" s="7" t="s">
        <v>349</v>
      </c>
      <c r="H986" s="7" t="s">
        <v>350</v>
      </c>
      <c r="I986" s="7" t="s">
        <v>348</v>
      </c>
      <c r="J986">
        <v>62290</v>
      </c>
      <c r="K986" s="7" t="s">
        <v>160</v>
      </c>
      <c r="L986" s="7">
        <f>LEN(user_ratings[[#This Row],[geoplaces2.PriceDollar]])</f>
        <v>1</v>
      </c>
      <c r="M986" s="7">
        <f>IF(user_ratings[[#This Row],[geoplaces2.zip]],1,0)</f>
        <v>1</v>
      </c>
    </row>
    <row r="987" spans="1:13" x14ac:dyDescent="0.3">
      <c r="A987">
        <v>135021</v>
      </c>
      <c r="B987">
        <v>1</v>
      </c>
      <c r="C987">
        <v>18.933537000000001</v>
      </c>
      <c r="D987">
        <v>-99.222497000000004</v>
      </c>
      <c r="E987" s="7" t="s">
        <v>198</v>
      </c>
      <c r="F987" s="7" t="s">
        <v>493</v>
      </c>
      <c r="G987" s="7" t="s">
        <v>349</v>
      </c>
      <c r="H987" s="7" t="s">
        <v>350</v>
      </c>
      <c r="I987" s="7" t="s">
        <v>348</v>
      </c>
      <c r="J987">
        <v>62290</v>
      </c>
      <c r="K987" s="7" t="s">
        <v>160</v>
      </c>
      <c r="L987" s="7">
        <f>LEN(user_ratings[[#This Row],[geoplaces2.PriceDollar]])</f>
        <v>1</v>
      </c>
      <c r="M987" s="7">
        <f>IF(user_ratings[[#This Row],[geoplaces2.zip]],1,0)</f>
        <v>1</v>
      </c>
    </row>
    <row r="988" spans="1:13" x14ac:dyDescent="0.3">
      <c r="A988">
        <v>135021</v>
      </c>
      <c r="B988">
        <v>2</v>
      </c>
      <c r="C988">
        <v>18.933537000000001</v>
      </c>
      <c r="D988">
        <v>-99.222497000000004</v>
      </c>
      <c r="E988" s="7" t="s">
        <v>198</v>
      </c>
      <c r="F988" s="7" t="s">
        <v>493</v>
      </c>
      <c r="G988" s="7" t="s">
        <v>349</v>
      </c>
      <c r="H988" s="7" t="s">
        <v>350</v>
      </c>
      <c r="I988" s="7" t="s">
        <v>348</v>
      </c>
      <c r="J988">
        <v>62290</v>
      </c>
      <c r="K988" s="7" t="s">
        <v>160</v>
      </c>
      <c r="L988" s="7">
        <f>LEN(user_ratings[[#This Row],[geoplaces2.PriceDollar]])</f>
        <v>1</v>
      </c>
      <c r="M988" s="7">
        <f>IF(user_ratings[[#This Row],[geoplaces2.zip]],1,0)</f>
        <v>1</v>
      </c>
    </row>
    <row r="989" spans="1:13" x14ac:dyDescent="0.3">
      <c r="A989">
        <v>135018</v>
      </c>
      <c r="B989">
        <v>2</v>
      </c>
      <c r="C989">
        <v>18.859802999999999</v>
      </c>
      <c r="D989">
        <v>-99.222164000000006</v>
      </c>
      <c r="E989" s="7" t="s">
        <v>195</v>
      </c>
      <c r="F989" s="7" t="s">
        <v>494</v>
      </c>
      <c r="G989" s="7" t="s">
        <v>349</v>
      </c>
      <c r="H989" s="7" t="s">
        <v>350</v>
      </c>
      <c r="I989" s="7" t="s">
        <v>348</v>
      </c>
      <c r="K989" s="7" t="s">
        <v>155</v>
      </c>
      <c r="L989" s="7">
        <f>LEN(user_ratings[[#This Row],[geoplaces2.PriceDollar]])</f>
        <v>2</v>
      </c>
      <c r="M989" s="7">
        <f>IF(user_ratings[[#This Row],[geoplaces2.zip]],1,0)</f>
        <v>0</v>
      </c>
    </row>
    <row r="990" spans="1:13" x14ac:dyDescent="0.3">
      <c r="A990">
        <v>135018</v>
      </c>
      <c r="B990">
        <v>2</v>
      </c>
      <c r="C990">
        <v>18.859802999999999</v>
      </c>
      <c r="D990">
        <v>-99.222164000000006</v>
      </c>
      <c r="E990" s="7" t="s">
        <v>195</v>
      </c>
      <c r="F990" s="7" t="s">
        <v>494</v>
      </c>
      <c r="G990" s="7" t="s">
        <v>349</v>
      </c>
      <c r="H990" s="7" t="s">
        <v>350</v>
      </c>
      <c r="I990" s="7" t="s">
        <v>348</v>
      </c>
      <c r="K990" s="7" t="s">
        <v>155</v>
      </c>
      <c r="L990" s="7">
        <f>LEN(user_ratings[[#This Row],[geoplaces2.PriceDollar]])</f>
        <v>2</v>
      </c>
      <c r="M990" s="7">
        <f>IF(user_ratings[[#This Row],[geoplaces2.zip]],1,0)</f>
        <v>0</v>
      </c>
    </row>
    <row r="991" spans="1:13" x14ac:dyDescent="0.3">
      <c r="A991">
        <v>135018</v>
      </c>
      <c r="B991">
        <v>1</v>
      </c>
      <c r="C991">
        <v>18.859802999999999</v>
      </c>
      <c r="D991">
        <v>-99.222164000000006</v>
      </c>
      <c r="E991" s="7" t="s">
        <v>195</v>
      </c>
      <c r="F991" s="7" t="s">
        <v>494</v>
      </c>
      <c r="G991" s="7" t="s">
        <v>349</v>
      </c>
      <c r="H991" s="7" t="s">
        <v>350</v>
      </c>
      <c r="I991" s="7" t="s">
        <v>348</v>
      </c>
      <c r="K991" s="7" t="s">
        <v>155</v>
      </c>
      <c r="L991" s="7">
        <f>LEN(user_ratings[[#This Row],[geoplaces2.PriceDollar]])</f>
        <v>2</v>
      </c>
      <c r="M991" s="7">
        <f>IF(user_ratings[[#This Row],[geoplaces2.zip]],1,0)</f>
        <v>0</v>
      </c>
    </row>
    <row r="992" spans="1:13" x14ac:dyDescent="0.3">
      <c r="A992">
        <v>135018</v>
      </c>
      <c r="B992">
        <v>1</v>
      </c>
      <c r="C992">
        <v>18.859802999999999</v>
      </c>
      <c r="D992">
        <v>-99.222164000000006</v>
      </c>
      <c r="E992" s="7" t="s">
        <v>195</v>
      </c>
      <c r="F992" s="7" t="s">
        <v>494</v>
      </c>
      <c r="G992" s="7" t="s">
        <v>349</v>
      </c>
      <c r="H992" s="7" t="s">
        <v>350</v>
      </c>
      <c r="I992" s="7" t="s">
        <v>348</v>
      </c>
      <c r="K992" s="7" t="s">
        <v>155</v>
      </c>
      <c r="L992" s="7">
        <f>LEN(user_ratings[[#This Row],[geoplaces2.PriceDollar]])</f>
        <v>2</v>
      </c>
      <c r="M992" s="7">
        <f>IF(user_ratings[[#This Row],[geoplaces2.zip]],1,0)</f>
        <v>0</v>
      </c>
    </row>
    <row r="993" spans="1:13" x14ac:dyDescent="0.3">
      <c r="A993">
        <v>135088</v>
      </c>
      <c r="B993">
        <v>2</v>
      </c>
      <c r="C993">
        <v>18.876011299999998</v>
      </c>
      <c r="D993">
        <v>-99.219889600000002</v>
      </c>
      <c r="E993" s="7" t="s">
        <v>495</v>
      </c>
      <c r="F993" s="7" t="s">
        <v>496</v>
      </c>
      <c r="G993" s="7" t="s">
        <v>349</v>
      </c>
      <c r="H993" s="7" t="s">
        <v>350</v>
      </c>
      <c r="I993" s="7" t="s">
        <v>348</v>
      </c>
      <c r="K993" s="7" t="s">
        <v>160</v>
      </c>
      <c r="L993" s="7">
        <f>LEN(user_ratings[[#This Row],[geoplaces2.PriceDollar]])</f>
        <v>1</v>
      </c>
      <c r="M993" s="7">
        <f>IF(user_ratings[[#This Row],[geoplaces2.zip]],1,0)</f>
        <v>0</v>
      </c>
    </row>
    <row r="994" spans="1:13" x14ac:dyDescent="0.3">
      <c r="A994">
        <v>135088</v>
      </c>
      <c r="B994">
        <v>1</v>
      </c>
      <c r="C994">
        <v>18.876011299999998</v>
      </c>
      <c r="D994">
        <v>-99.219889600000002</v>
      </c>
      <c r="E994" s="7" t="s">
        <v>495</v>
      </c>
      <c r="F994" s="7" t="s">
        <v>496</v>
      </c>
      <c r="G994" s="7" t="s">
        <v>349</v>
      </c>
      <c r="H994" s="7" t="s">
        <v>350</v>
      </c>
      <c r="I994" s="7" t="s">
        <v>348</v>
      </c>
      <c r="K994" s="7" t="s">
        <v>160</v>
      </c>
      <c r="L994" s="7">
        <f>LEN(user_ratings[[#This Row],[geoplaces2.PriceDollar]])</f>
        <v>1</v>
      </c>
      <c r="M994" s="7">
        <f>IF(user_ratings[[#This Row],[geoplaces2.zip]],1,0)</f>
        <v>0</v>
      </c>
    </row>
    <row r="995" spans="1:13" x14ac:dyDescent="0.3">
      <c r="A995">
        <v>135088</v>
      </c>
      <c r="B995">
        <v>0</v>
      </c>
      <c r="C995">
        <v>18.876011299999998</v>
      </c>
      <c r="D995">
        <v>-99.219889600000002</v>
      </c>
      <c r="E995" s="7" t="s">
        <v>495</v>
      </c>
      <c r="F995" s="7" t="s">
        <v>496</v>
      </c>
      <c r="G995" s="7" t="s">
        <v>349</v>
      </c>
      <c r="H995" s="7" t="s">
        <v>350</v>
      </c>
      <c r="I995" s="7" t="s">
        <v>348</v>
      </c>
      <c r="K995" s="7" t="s">
        <v>160</v>
      </c>
      <c r="L995" s="7">
        <f>LEN(user_ratings[[#This Row],[geoplaces2.PriceDollar]])</f>
        <v>1</v>
      </c>
      <c r="M995" s="7">
        <f>IF(user_ratings[[#This Row],[geoplaces2.zip]],1,0)</f>
        <v>0</v>
      </c>
    </row>
    <row r="996" spans="1:13" x14ac:dyDescent="0.3">
      <c r="A996">
        <v>135088</v>
      </c>
      <c r="B996">
        <v>1</v>
      </c>
      <c r="C996">
        <v>18.876011299999998</v>
      </c>
      <c r="D996">
        <v>-99.219889600000002</v>
      </c>
      <c r="E996" s="7" t="s">
        <v>495</v>
      </c>
      <c r="F996" s="7" t="s">
        <v>496</v>
      </c>
      <c r="G996" s="7" t="s">
        <v>349</v>
      </c>
      <c r="H996" s="7" t="s">
        <v>350</v>
      </c>
      <c r="I996" s="7" t="s">
        <v>348</v>
      </c>
      <c r="K996" s="7" t="s">
        <v>160</v>
      </c>
      <c r="L996" s="7">
        <f>LEN(user_ratings[[#This Row],[geoplaces2.PriceDollar]])</f>
        <v>1</v>
      </c>
      <c r="M996" s="7">
        <f>IF(user_ratings[[#This Row],[geoplaces2.zip]],1,0)</f>
        <v>0</v>
      </c>
    </row>
    <row r="997" spans="1:13" x14ac:dyDescent="0.3">
      <c r="A997">
        <v>135088</v>
      </c>
      <c r="B997">
        <v>1</v>
      </c>
      <c r="C997">
        <v>18.876011299999998</v>
      </c>
      <c r="D997">
        <v>-99.219889600000002</v>
      </c>
      <c r="E997" s="7" t="s">
        <v>495</v>
      </c>
      <c r="F997" s="7" t="s">
        <v>496</v>
      </c>
      <c r="G997" s="7" t="s">
        <v>349</v>
      </c>
      <c r="H997" s="7" t="s">
        <v>350</v>
      </c>
      <c r="I997" s="7" t="s">
        <v>348</v>
      </c>
      <c r="K997" s="7" t="s">
        <v>160</v>
      </c>
      <c r="L997" s="7">
        <f>LEN(user_ratings[[#This Row],[geoplaces2.PriceDollar]])</f>
        <v>1</v>
      </c>
      <c r="M997" s="7">
        <f>IF(user_ratings[[#This Row],[geoplaces2.zip]],1,0)</f>
        <v>0</v>
      </c>
    </row>
    <row r="998" spans="1:13" x14ac:dyDescent="0.3">
      <c r="A998">
        <v>135088</v>
      </c>
      <c r="B998">
        <v>1</v>
      </c>
      <c r="C998">
        <v>18.876011299999998</v>
      </c>
      <c r="D998">
        <v>-99.219889600000002</v>
      </c>
      <c r="E998" s="7" t="s">
        <v>495</v>
      </c>
      <c r="F998" s="7" t="s">
        <v>496</v>
      </c>
      <c r="G998" s="7" t="s">
        <v>349</v>
      </c>
      <c r="H998" s="7" t="s">
        <v>350</v>
      </c>
      <c r="I998" s="7" t="s">
        <v>348</v>
      </c>
      <c r="K998" s="7" t="s">
        <v>160</v>
      </c>
      <c r="L998" s="7">
        <f>LEN(user_ratings[[#This Row],[geoplaces2.PriceDollar]])</f>
        <v>1</v>
      </c>
      <c r="M998" s="7">
        <f>IF(user_ratings[[#This Row],[geoplaces2.zip]],1,0)</f>
        <v>0</v>
      </c>
    </row>
    <row r="999" spans="1:13" x14ac:dyDescent="0.3">
      <c r="A999">
        <v>134996</v>
      </c>
      <c r="B999">
        <v>2</v>
      </c>
      <c r="C999">
        <v>18.923428999999999</v>
      </c>
      <c r="D999">
        <v>-99.216413000000003</v>
      </c>
      <c r="E999" s="7" t="s">
        <v>211</v>
      </c>
      <c r="F999" s="7" t="s">
        <v>497</v>
      </c>
      <c r="G999" s="7" t="s">
        <v>349</v>
      </c>
      <c r="H999" s="7" t="s">
        <v>350</v>
      </c>
      <c r="I999" s="7" t="s">
        <v>348</v>
      </c>
      <c r="K999" s="7" t="s">
        <v>155</v>
      </c>
      <c r="L999" s="7">
        <f>LEN(user_ratings[[#This Row],[geoplaces2.PriceDollar]])</f>
        <v>2</v>
      </c>
      <c r="M999" s="7">
        <f>IF(user_ratings[[#This Row],[geoplaces2.zip]],1,0)</f>
        <v>0</v>
      </c>
    </row>
    <row r="1000" spans="1:13" x14ac:dyDescent="0.3">
      <c r="A1000">
        <v>134996</v>
      </c>
      <c r="B1000">
        <v>2</v>
      </c>
      <c r="C1000">
        <v>18.923428999999999</v>
      </c>
      <c r="D1000">
        <v>-99.216413000000003</v>
      </c>
      <c r="E1000" s="7" t="s">
        <v>211</v>
      </c>
      <c r="F1000" s="7" t="s">
        <v>497</v>
      </c>
      <c r="G1000" s="7" t="s">
        <v>349</v>
      </c>
      <c r="H1000" s="7" t="s">
        <v>350</v>
      </c>
      <c r="I1000" s="7" t="s">
        <v>348</v>
      </c>
      <c r="K1000" s="7" t="s">
        <v>155</v>
      </c>
      <c r="L1000" s="7">
        <f>LEN(user_ratings[[#This Row],[geoplaces2.PriceDollar]])</f>
        <v>2</v>
      </c>
      <c r="M1000" s="7">
        <f>IF(user_ratings[[#This Row],[geoplaces2.zip]],1,0)</f>
        <v>0</v>
      </c>
    </row>
    <row r="1001" spans="1:13" x14ac:dyDescent="0.3">
      <c r="A1001">
        <v>134996</v>
      </c>
      <c r="B1001">
        <v>0</v>
      </c>
      <c r="C1001">
        <v>18.923428999999999</v>
      </c>
      <c r="D1001">
        <v>-99.216413000000003</v>
      </c>
      <c r="E1001" s="7" t="s">
        <v>211</v>
      </c>
      <c r="F1001" s="7" t="s">
        <v>497</v>
      </c>
      <c r="G1001" s="7" t="s">
        <v>349</v>
      </c>
      <c r="H1001" s="7" t="s">
        <v>350</v>
      </c>
      <c r="I1001" s="7" t="s">
        <v>348</v>
      </c>
      <c r="K1001" s="7" t="s">
        <v>155</v>
      </c>
      <c r="L1001" s="7">
        <f>LEN(user_ratings[[#This Row],[geoplaces2.PriceDollar]])</f>
        <v>2</v>
      </c>
      <c r="M1001" s="7">
        <f>IF(user_ratings[[#This Row],[geoplaces2.zip]],1,0)</f>
        <v>0</v>
      </c>
    </row>
    <row r="1002" spans="1:13" x14ac:dyDescent="0.3">
      <c r="A1002">
        <v>134996</v>
      </c>
      <c r="B1002">
        <v>2</v>
      </c>
      <c r="C1002">
        <v>18.923428999999999</v>
      </c>
      <c r="D1002">
        <v>-99.216413000000003</v>
      </c>
      <c r="E1002" s="7" t="s">
        <v>211</v>
      </c>
      <c r="F1002" s="7" t="s">
        <v>497</v>
      </c>
      <c r="G1002" s="7" t="s">
        <v>349</v>
      </c>
      <c r="H1002" s="7" t="s">
        <v>350</v>
      </c>
      <c r="I1002" s="7" t="s">
        <v>348</v>
      </c>
      <c r="K1002" s="7" t="s">
        <v>155</v>
      </c>
      <c r="L1002" s="7">
        <f>LEN(user_ratings[[#This Row],[geoplaces2.PriceDollar]])</f>
        <v>2</v>
      </c>
      <c r="M1002" s="7">
        <f>IF(user_ratings[[#This Row],[geoplaces2.zip]],1,0)</f>
        <v>0</v>
      </c>
    </row>
    <row r="1003" spans="1:13" x14ac:dyDescent="0.3">
      <c r="A1003">
        <v>134996</v>
      </c>
      <c r="B1003">
        <v>2</v>
      </c>
      <c r="C1003">
        <v>18.923428999999999</v>
      </c>
      <c r="D1003">
        <v>-99.216413000000003</v>
      </c>
      <c r="E1003" s="7" t="s">
        <v>211</v>
      </c>
      <c r="F1003" s="7" t="s">
        <v>497</v>
      </c>
      <c r="G1003" s="7" t="s">
        <v>349</v>
      </c>
      <c r="H1003" s="7" t="s">
        <v>350</v>
      </c>
      <c r="I1003" s="7" t="s">
        <v>348</v>
      </c>
      <c r="K1003" s="7" t="s">
        <v>155</v>
      </c>
      <c r="L1003" s="7">
        <f>LEN(user_ratings[[#This Row],[geoplaces2.PriceDollar]])</f>
        <v>2</v>
      </c>
      <c r="M1003" s="7">
        <f>IF(user_ratings[[#This Row],[geoplaces2.zip]],1,0)</f>
        <v>0</v>
      </c>
    </row>
    <row r="1004" spans="1:13" x14ac:dyDescent="0.3">
      <c r="A1004">
        <v>134996</v>
      </c>
      <c r="B1004">
        <v>1</v>
      </c>
      <c r="C1004">
        <v>18.923428999999999</v>
      </c>
      <c r="D1004">
        <v>-99.216413000000003</v>
      </c>
      <c r="E1004" s="7" t="s">
        <v>211</v>
      </c>
      <c r="F1004" s="7" t="s">
        <v>497</v>
      </c>
      <c r="G1004" s="7" t="s">
        <v>349</v>
      </c>
      <c r="H1004" s="7" t="s">
        <v>350</v>
      </c>
      <c r="I1004" s="7" t="s">
        <v>348</v>
      </c>
      <c r="K1004" s="7" t="s">
        <v>155</v>
      </c>
      <c r="L1004" s="7">
        <f>LEN(user_ratings[[#This Row],[geoplaces2.PriceDollar]])</f>
        <v>2</v>
      </c>
      <c r="M1004" s="7">
        <f>IF(user_ratings[[#This Row],[geoplaces2.zip]],1,0)</f>
        <v>0</v>
      </c>
    </row>
    <row r="1005" spans="1:13" x14ac:dyDescent="0.3">
      <c r="A1005">
        <v>134996</v>
      </c>
      <c r="B1005">
        <v>2</v>
      </c>
      <c r="C1005">
        <v>18.923428999999999</v>
      </c>
      <c r="D1005">
        <v>-99.216413000000003</v>
      </c>
      <c r="E1005" s="7" t="s">
        <v>211</v>
      </c>
      <c r="F1005" s="7" t="s">
        <v>497</v>
      </c>
      <c r="G1005" s="7" t="s">
        <v>349</v>
      </c>
      <c r="H1005" s="7" t="s">
        <v>350</v>
      </c>
      <c r="I1005" s="7" t="s">
        <v>348</v>
      </c>
      <c r="K1005" s="7" t="s">
        <v>155</v>
      </c>
      <c r="L1005" s="7">
        <f>LEN(user_ratings[[#This Row],[geoplaces2.PriceDollar]])</f>
        <v>2</v>
      </c>
      <c r="M1005" s="7">
        <f>IF(user_ratings[[#This Row],[geoplaces2.zip]],1,0)</f>
        <v>0</v>
      </c>
    </row>
    <row r="1006" spans="1:13" x14ac:dyDescent="0.3">
      <c r="A1006">
        <v>134996</v>
      </c>
      <c r="B1006">
        <v>2</v>
      </c>
      <c r="C1006">
        <v>18.923428999999999</v>
      </c>
      <c r="D1006">
        <v>-99.216413000000003</v>
      </c>
      <c r="E1006" s="7" t="s">
        <v>211</v>
      </c>
      <c r="F1006" s="7" t="s">
        <v>497</v>
      </c>
      <c r="G1006" s="7" t="s">
        <v>349</v>
      </c>
      <c r="H1006" s="7" t="s">
        <v>350</v>
      </c>
      <c r="I1006" s="7" t="s">
        <v>348</v>
      </c>
      <c r="K1006" s="7" t="s">
        <v>155</v>
      </c>
      <c r="L1006" s="7">
        <f>LEN(user_ratings[[#This Row],[geoplaces2.PriceDollar]])</f>
        <v>2</v>
      </c>
      <c r="M1006" s="7">
        <f>IF(user_ratings[[#This Row],[geoplaces2.zip]],1,0)</f>
        <v>0</v>
      </c>
    </row>
    <row r="1007" spans="1:13" x14ac:dyDescent="0.3">
      <c r="A1007">
        <v>134996</v>
      </c>
      <c r="B1007">
        <v>1</v>
      </c>
      <c r="C1007">
        <v>18.923428999999999</v>
      </c>
      <c r="D1007">
        <v>-99.216413000000003</v>
      </c>
      <c r="E1007" s="7" t="s">
        <v>211</v>
      </c>
      <c r="F1007" s="7" t="s">
        <v>497</v>
      </c>
      <c r="G1007" s="7" t="s">
        <v>349</v>
      </c>
      <c r="H1007" s="7" t="s">
        <v>350</v>
      </c>
      <c r="I1007" s="7" t="s">
        <v>348</v>
      </c>
      <c r="K1007" s="7" t="s">
        <v>155</v>
      </c>
      <c r="L1007" s="7">
        <f>LEN(user_ratings[[#This Row],[geoplaces2.PriceDollar]])</f>
        <v>2</v>
      </c>
      <c r="M1007" s="7">
        <f>IF(user_ratings[[#This Row],[geoplaces2.zip]],1,0)</f>
        <v>0</v>
      </c>
    </row>
    <row r="1008" spans="1:13" x14ac:dyDescent="0.3">
      <c r="A1008">
        <v>134975</v>
      </c>
      <c r="B1008">
        <v>2</v>
      </c>
      <c r="C1008">
        <v>18.940828</v>
      </c>
      <c r="D1008">
        <v>-99.215425999999994</v>
      </c>
      <c r="E1008" s="7" t="s">
        <v>498</v>
      </c>
      <c r="F1008" s="7" t="s">
        <v>367</v>
      </c>
      <c r="G1008" s="7" t="s">
        <v>349</v>
      </c>
      <c r="H1008" s="7" t="s">
        <v>350</v>
      </c>
      <c r="I1008" s="7" t="s">
        <v>348</v>
      </c>
      <c r="K1008" s="7" t="s">
        <v>185</v>
      </c>
      <c r="L1008" s="7">
        <f>LEN(user_ratings[[#This Row],[geoplaces2.PriceDollar]])</f>
        <v>3</v>
      </c>
      <c r="M1008" s="7">
        <f>IF(user_ratings[[#This Row],[geoplaces2.zip]],1,0)</f>
        <v>0</v>
      </c>
    </row>
    <row r="1009" spans="1:13" x14ac:dyDescent="0.3">
      <c r="A1009">
        <v>134975</v>
      </c>
      <c r="B1009">
        <v>2</v>
      </c>
      <c r="C1009">
        <v>18.940828</v>
      </c>
      <c r="D1009">
        <v>-99.215425999999994</v>
      </c>
      <c r="E1009" s="7" t="s">
        <v>498</v>
      </c>
      <c r="F1009" s="7" t="s">
        <v>367</v>
      </c>
      <c r="G1009" s="7" t="s">
        <v>349</v>
      </c>
      <c r="H1009" s="7" t="s">
        <v>350</v>
      </c>
      <c r="I1009" s="7" t="s">
        <v>348</v>
      </c>
      <c r="K1009" s="7" t="s">
        <v>185</v>
      </c>
      <c r="L1009" s="7">
        <f>LEN(user_ratings[[#This Row],[geoplaces2.PriceDollar]])</f>
        <v>3</v>
      </c>
      <c r="M1009" s="7">
        <f>IF(user_ratings[[#This Row],[geoplaces2.zip]],1,0)</f>
        <v>0</v>
      </c>
    </row>
    <row r="1010" spans="1:13" x14ac:dyDescent="0.3">
      <c r="A1010">
        <v>134975</v>
      </c>
      <c r="B1010">
        <v>1</v>
      </c>
      <c r="C1010">
        <v>18.940828</v>
      </c>
      <c r="D1010">
        <v>-99.215425999999994</v>
      </c>
      <c r="E1010" s="7" t="s">
        <v>498</v>
      </c>
      <c r="F1010" s="7" t="s">
        <v>367</v>
      </c>
      <c r="G1010" s="7" t="s">
        <v>349</v>
      </c>
      <c r="H1010" s="7" t="s">
        <v>350</v>
      </c>
      <c r="I1010" s="7" t="s">
        <v>348</v>
      </c>
      <c r="K1010" s="7" t="s">
        <v>185</v>
      </c>
      <c r="L1010" s="7">
        <f>LEN(user_ratings[[#This Row],[geoplaces2.PriceDollar]])</f>
        <v>3</v>
      </c>
      <c r="M1010" s="7">
        <f>IF(user_ratings[[#This Row],[geoplaces2.zip]],1,0)</f>
        <v>0</v>
      </c>
    </row>
    <row r="1011" spans="1:13" x14ac:dyDescent="0.3">
      <c r="A1011">
        <v>132773</v>
      </c>
      <c r="B1011">
        <v>2</v>
      </c>
      <c r="C1011">
        <v>18.8699929</v>
      </c>
      <c r="D1011">
        <v>-99.210319499999997</v>
      </c>
      <c r="E1011" s="7" t="s">
        <v>499</v>
      </c>
      <c r="F1011" s="7" t="s">
        <v>500</v>
      </c>
      <c r="G1011" s="7" t="s">
        <v>349</v>
      </c>
      <c r="H1011" s="7" t="s">
        <v>350</v>
      </c>
      <c r="I1011" s="7" t="s">
        <v>348</v>
      </c>
      <c r="K1011" s="7" t="s">
        <v>160</v>
      </c>
      <c r="L1011" s="7">
        <f>LEN(user_ratings[[#This Row],[geoplaces2.PriceDollar]])</f>
        <v>1</v>
      </c>
      <c r="M1011" s="7">
        <f>IF(user_ratings[[#This Row],[geoplaces2.zip]],1,0)</f>
        <v>0</v>
      </c>
    </row>
    <row r="1012" spans="1:13" x14ac:dyDescent="0.3">
      <c r="A1012">
        <v>132773</v>
      </c>
      <c r="B1012">
        <v>1</v>
      </c>
      <c r="C1012">
        <v>18.8699929</v>
      </c>
      <c r="D1012">
        <v>-99.210319499999997</v>
      </c>
      <c r="E1012" s="7" t="s">
        <v>499</v>
      </c>
      <c r="F1012" s="7" t="s">
        <v>500</v>
      </c>
      <c r="G1012" s="7" t="s">
        <v>349</v>
      </c>
      <c r="H1012" s="7" t="s">
        <v>350</v>
      </c>
      <c r="I1012" s="7" t="s">
        <v>348</v>
      </c>
      <c r="K1012" s="7" t="s">
        <v>160</v>
      </c>
      <c r="L1012" s="7">
        <f>LEN(user_ratings[[#This Row],[geoplaces2.PriceDollar]])</f>
        <v>1</v>
      </c>
      <c r="M1012" s="7">
        <f>IF(user_ratings[[#This Row],[geoplaces2.zip]],1,0)</f>
        <v>0</v>
      </c>
    </row>
    <row r="1013" spans="1:13" x14ac:dyDescent="0.3">
      <c r="A1013">
        <v>132773</v>
      </c>
      <c r="B1013">
        <v>2</v>
      </c>
      <c r="C1013">
        <v>18.8699929</v>
      </c>
      <c r="D1013">
        <v>-99.210319499999997</v>
      </c>
      <c r="E1013" s="7" t="s">
        <v>499</v>
      </c>
      <c r="F1013" s="7" t="s">
        <v>500</v>
      </c>
      <c r="G1013" s="7" t="s">
        <v>349</v>
      </c>
      <c r="H1013" s="7" t="s">
        <v>350</v>
      </c>
      <c r="I1013" s="7" t="s">
        <v>348</v>
      </c>
      <c r="K1013" s="7" t="s">
        <v>160</v>
      </c>
      <c r="L1013" s="7">
        <f>LEN(user_ratings[[#This Row],[geoplaces2.PriceDollar]])</f>
        <v>1</v>
      </c>
      <c r="M1013" s="7">
        <f>IF(user_ratings[[#This Row],[geoplaces2.zip]],1,0)</f>
        <v>0</v>
      </c>
    </row>
    <row r="1014" spans="1:13" x14ac:dyDescent="0.3">
      <c r="A1014">
        <v>132773</v>
      </c>
      <c r="B1014">
        <v>1</v>
      </c>
      <c r="C1014">
        <v>18.8699929</v>
      </c>
      <c r="D1014">
        <v>-99.210319499999997</v>
      </c>
      <c r="E1014" s="7" t="s">
        <v>499</v>
      </c>
      <c r="F1014" s="7" t="s">
        <v>500</v>
      </c>
      <c r="G1014" s="7" t="s">
        <v>349</v>
      </c>
      <c r="H1014" s="7" t="s">
        <v>350</v>
      </c>
      <c r="I1014" s="7" t="s">
        <v>348</v>
      </c>
      <c r="K1014" s="7" t="s">
        <v>160</v>
      </c>
      <c r="L1014" s="7">
        <f>LEN(user_ratings[[#This Row],[geoplaces2.PriceDollar]])</f>
        <v>1</v>
      </c>
      <c r="M1014" s="7">
        <f>IF(user_ratings[[#This Row],[geoplaces2.zip]],1,0)</f>
        <v>0</v>
      </c>
    </row>
    <row r="1015" spans="1:13" x14ac:dyDescent="0.3">
      <c r="A1015">
        <v>135016</v>
      </c>
      <c r="B1015">
        <v>0</v>
      </c>
      <c r="C1015">
        <v>18.869347000000001</v>
      </c>
      <c r="D1015">
        <v>-99.209943999999993</v>
      </c>
      <c r="E1015" s="7" t="s">
        <v>209</v>
      </c>
      <c r="F1015" s="7" t="s">
        <v>501</v>
      </c>
      <c r="G1015" s="7" t="s">
        <v>349</v>
      </c>
      <c r="H1015" s="7" t="s">
        <v>350</v>
      </c>
      <c r="I1015" s="7" t="s">
        <v>348</v>
      </c>
      <c r="K1015" s="7" t="s">
        <v>155</v>
      </c>
      <c r="L1015" s="7">
        <f>LEN(user_ratings[[#This Row],[geoplaces2.PriceDollar]])</f>
        <v>2</v>
      </c>
      <c r="M1015" s="7">
        <f>IF(user_ratings[[#This Row],[geoplaces2.zip]],1,0)</f>
        <v>0</v>
      </c>
    </row>
    <row r="1016" spans="1:13" x14ac:dyDescent="0.3">
      <c r="A1016">
        <v>135016</v>
      </c>
      <c r="B1016">
        <v>1</v>
      </c>
      <c r="C1016">
        <v>18.869347000000001</v>
      </c>
      <c r="D1016">
        <v>-99.209943999999993</v>
      </c>
      <c r="E1016" s="7" t="s">
        <v>209</v>
      </c>
      <c r="F1016" s="7" t="s">
        <v>501</v>
      </c>
      <c r="G1016" s="7" t="s">
        <v>349</v>
      </c>
      <c r="H1016" s="7" t="s">
        <v>350</v>
      </c>
      <c r="I1016" s="7" t="s">
        <v>348</v>
      </c>
      <c r="K1016" s="7" t="s">
        <v>155</v>
      </c>
      <c r="L1016" s="7">
        <f>LEN(user_ratings[[#This Row],[geoplaces2.PriceDollar]])</f>
        <v>2</v>
      </c>
      <c r="M1016" s="7">
        <f>IF(user_ratings[[#This Row],[geoplaces2.zip]],1,0)</f>
        <v>0</v>
      </c>
    </row>
    <row r="1017" spans="1:13" x14ac:dyDescent="0.3">
      <c r="A1017">
        <v>135016</v>
      </c>
      <c r="B1017">
        <v>2</v>
      </c>
      <c r="C1017">
        <v>18.869347000000001</v>
      </c>
      <c r="D1017">
        <v>-99.209943999999993</v>
      </c>
      <c r="E1017" s="7" t="s">
        <v>209</v>
      </c>
      <c r="F1017" s="7" t="s">
        <v>501</v>
      </c>
      <c r="G1017" s="7" t="s">
        <v>349</v>
      </c>
      <c r="H1017" s="7" t="s">
        <v>350</v>
      </c>
      <c r="I1017" s="7" t="s">
        <v>348</v>
      </c>
      <c r="K1017" s="7" t="s">
        <v>155</v>
      </c>
      <c r="L1017" s="7">
        <f>LEN(user_ratings[[#This Row],[geoplaces2.PriceDollar]])</f>
        <v>2</v>
      </c>
      <c r="M1017" s="7">
        <f>IF(user_ratings[[#This Row],[geoplaces2.zip]],1,0)</f>
        <v>0</v>
      </c>
    </row>
    <row r="1018" spans="1:13" x14ac:dyDescent="0.3">
      <c r="A1018">
        <v>134999</v>
      </c>
      <c r="B1018">
        <v>2</v>
      </c>
      <c r="C1018">
        <v>18.915420999999998</v>
      </c>
      <c r="D1018">
        <v>-99.184871000000001</v>
      </c>
      <c r="E1018" s="7" t="s">
        <v>154</v>
      </c>
      <c r="F1018" s="7" t="s">
        <v>502</v>
      </c>
      <c r="G1018" s="7" t="s">
        <v>349</v>
      </c>
      <c r="H1018" s="7" t="s">
        <v>350</v>
      </c>
      <c r="I1018" s="7" t="s">
        <v>348</v>
      </c>
      <c r="K1018" s="7" t="s">
        <v>155</v>
      </c>
      <c r="L1018" s="7">
        <f>LEN(user_ratings[[#This Row],[geoplaces2.PriceDollar]])</f>
        <v>2</v>
      </c>
      <c r="M1018" s="7">
        <f>IF(user_ratings[[#This Row],[geoplaces2.zip]],1,0)</f>
        <v>0</v>
      </c>
    </row>
    <row r="1019" spans="1:13" x14ac:dyDescent="0.3">
      <c r="A1019">
        <v>134999</v>
      </c>
      <c r="B1019">
        <v>1</v>
      </c>
      <c r="C1019">
        <v>18.915420999999998</v>
      </c>
      <c r="D1019">
        <v>-99.184871000000001</v>
      </c>
      <c r="E1019" s="7" t="s">
        <v>154</v>
      </c>
      <c r="F1019" s="7" t="s">
        <v>502</v>
      </c>
      <c r="G1019" s="7" t="s">
        <v>349</v>
      </c>
      <c r="H1019" s="7" t="s">
        <v>350</v>
      </c>
      <c r="I1019" s="7" t="s">
        <v>348</v>
      </c>
      <c r="K1019" s="7" t="s">
        <v>155</v>
      </c>
      <c r="L1019" s="7">
        <f>LEN(user_ratings[[#This Row],[geoplaces2.PriceDollar]])</f>
        <v>2</v>
      </c>
      <c r="M1019" s="7">
        <f>IF(user_ratings[[#This Row],[geoplaces2.zip]],1,0)</f>
        <v>0</v>
      </c>
    </row>
    <row r="1020" spans="1:13" x14ac:dyDescent="0.3">
      <c r="A1020">
        <v>134999</v>
      </c>
      <c r="B1020">
        <v>1</v>
      </c>
      <c r="C1020">
        <v>18.915420999999998</v>
      </c>
      <c r="D1020">
        <v>-99.184871000000001</v>
      </c>
      <c r="E1020" s="7" t="s">
        <v>154</v>
      </c>
      <c r="F1020" s="7" t="s">
        <v>502</v>
      </c>
      <c r="G1020" s="7" t="s">
        <v>349</v>
      </c>
      <c r="H1020" s="7" t="s">
        <v>350</v>
      </c>
      <c r="I1020" s="7" t="s">
        <v>348</v>
      </c>
      <c r="K1020" s="7" t="s">
        <v>155</v>
      </c>
      <c r="L1020" s="7">
        <f>LEN(user_ratings[[#This Row],[geoplaces2.PriceDollar]])</f>
        <v>2</v>
      </c>
      <c r="M1020" s="7">
        <f>IF(user_ratings[[#This Row],[geoplaces2.zip]],1,0)</f>
        <v>0</v>
      </c>
    </row>
    <row r="1021" spans="1:13" x14ac:dyDescent="0.3">
      <c r="A1021">
        <v>134999</v>
      </c>
      <c r="B1021">
        <v>2</v>
      </c>
      <c r="C1021">
        <v>18.915420999999998</v>
      </c>
      <c r="D1021">
        <v>-99.184871000000001</v>
      </c>
      <c r="E1021" s="7" t="s">
        <v>154</v>
      </c>
      <c r="F1021" s="7" t="s">
        <v>502</v>
      </c>
      <c r="G1021" s="7" t="s">
        <v>349</v>
      </c>
      <c r="H1021" s="7" t="s">
        <v>350</v>
      </c>
      <c r="I1021" s="7" t="s">
        <v>348</v>
      </c>
      <c r="K1021" s="7" t="s">
        <v>155</v>
      </c>
      <c r="L1021" s="7">
        <f>LEN(user_ratings[[#This Row],[geoplaces2.PriceDollar]])</f>
        <v>2</v>
      </c>
      <c r="M1021" s="7">
        <f>IF(user_ratings[[#This Row],[geoplaces2.zip]],1,0)</f>
        <v>0</v>
      </c>
    </row>
    <row r="1022" spans="1:13" x14ac:dyDescent="0.3">
      <c r="A1022">
        <v>134999</v>
      </c>
      <c r="B1022">
        <v>2</v>
      </c>
      <c r="C1022">
        <v>18.915420999999998</v>
      </c>
      <c r="D1022">
        <v>-99.184871000000001</v>
      </c>
      <c r="E1022" s="7" t="s">
        <v>154</v>
      </c>
      <c r="F1022" s="7" t="s">
        <v>502</v>
      </c>
      <c r="G1022" s="7" t="s">
        <v>349</v>
      </c>
      <c r="H1022" s="7" t="s">
        <v>350</v>
      </c>
      <c r="I1022" s="7" t="s">
        <v>348</v>
      </c>
      <c r="K1022" s="7" t="s">
        <v>155</v>
      </c>
      <c r="L1022" s="7">
        <f>LEN(user_ratings[[#This Row],[geoplaces2.PriceDollar]])</f>
        <v>2</v>
      </c>
      <c r="M1022" s="7">
        <f>IF(user_ratings[[#This Row],[geoplaces2.zip]],1,0)</f>
        <v>0</v>
      </c>
    </row>
    <row r="1023" spans="1:13" x14ac:dyDescent="0.3">
      <c r="A1023">
        <v>132732</v>
      </c>
      <c r="B1023">
        <v>0</v>
      </c>
      <c r="C1023">
        <v>23.754356900000001</v>
      </c>
      <c r="D1023">
        <v>-99.171288000000004</v>
      </c>
      <c r="E1023" s="7" t="s">
        <v>503</v>
      </c>
      <c r="F1023" s="7" t="s">
        <v>504</v>
      </c>
      <c r="G1023" s="7" t="s">
        <v>351</v>
      </c>
      <c r="H1023" s="7" t="s">
        <v>352</v>
      </c>
      <c r="I1023" s="7" t="s">
        <v>348</v>
      </c>
      <c r="J1023">
        <v>87018</v>
      </c>
      <c r="K1023" s="7" t="s">
        <v>160</v>
      </c>
      <c r="L1023" s="7">
        <f>LEN(user_ratings[[#This Row],[geoplaces2.PriceDollar]])</f>
        <v>1</v>
      </c>
      <c r="M1023" s="7">
        <f>IF(user_ratings[[#This Row],[geoplaces2.zip]],1,0)</f>
        <v>1</v>
      </c>
    </row>
    <row r="1024" spans="1:13" x14ac:dyDescent="0.3">
      <c r="A1024">
        <v>132732</v>
      </c>
      <c r="B1024">
        <v>1</v>
      </c>
      <c r="C1024">
        <v>23.754356900000001</v>
      </c>
      <c r="D1024">
        <v>-99.171288000000004</v>
      </c>
      <c r="E1024" s="7" t="s">
        <v>503</v>
      </c>
      <c r="F1024" s="7" t="s">
        <v>504</v>
      </c>
      <c r="G1024" s="7" t="s">
        <v>351</v>
      </c>
      <c r="H1024" s="7" t="s">
        <v>352</v>
      </c>
      <c r="I1024" s="7" t="s">
        <v>348</v>
      </c>
      <c r="J1024">
        <v>87018</v>
      </c>
      <c r="K1024" s="7" t="s">
        <v>160</v>
      </c>
      <c r="L1024" s="7">
        <f>LEN(user_ratings[[#This Row],[geoplaces2.PriceDollar]])</f>
        <v>1</v>
      </c>
      <c r="M1024" s="7">
        <f>IF(user_ratings[[#This Row],[geoplaces2.zip]],1,0)</f>
        <v>1</v>
      </c>
    </row>
    <row r="1025" spans="1:13" x14ac:dyDescent="0.3">
      <c r="A1025">
        <v>132732</v>
      </c>
      <c r="B1025">
        <v>0</v>
      </c>
      <c r="C1025">
        <v>23.754356900000001</v>
      </c>
      <c r="D1025">
        <v>-99.171288000000004</v>
      </c>
      <c r="E1025" s="7" t="s">
        <v>503</v>
      </c>
      <c r="F1025" s="7" t="s">
        <v>504</v>
      </c>
      <c r="G1025" s="7" t="s">
        <v>351</v>
      </c>
      <c r="H1025" s="7" t="s">
        <v>352</v>
      </c>
      <c r="I1025" s="7" t="s">
        <v>348</v>
      </c>
      <c r="J1025">
        <v>87018</v>
      </c>
      <c r="K1025" s="7" t="s">
        <v>160</v>
      </c>
      <c r="L1025" s="7">
        <f>LEN(user_ratings[[#This Row],[geoplaces2.PriceDollar]])</f>
        <v>1</v>
      </c>
      <c r="M1025" s="7">
        <f>IF(user_ratings[[#This Row],[geoplaces2.zip]],1,0)</f>
        <v>1</v>
      </c>
    </row>
    <row r="1026" spans="1:13" x14ac:dyDescent="0.3">
      <c r="A1026">
        <v>132732</v>
      </c>
      <c r="B1026">
        <v>0</v>
      </c>
      <c r="C1026">
        <v>23.754356900000001</v>
      </c>
      <c r="D1026">
        <v>-99.171288000000004</v>
      </c>
      <c r="E1026" s="7" t="s">
        <v>503</v>
      </c>
      <c r="F1026" s="7" t="s">
        <v>504</v>
      </c>
      <c r="G1026" s="7" t="s">
        <v>351</v>
      </c>
      <c r="H1026" s="7" t="s">
        <v>352</v>
      </c>
      <c r="I1026" s="7" t="s">
        <v>348</v>
      </c>
      <c r="J1026">
        <v>87018</v>
      </c>
      <c r="K1026" s="7" t="s">
        <v>160</v>
      </c>
      <c r="L1026" s="7">
        <f>LEN(user_ratings[[#This Row],[geoplaces2.PriceDollar]])</f>
        <v>1</v>
      </c>
      <c r="M1026" s="7">
        <f>IF(user_ratings[[#This Row],[geoplaces2.zip]],1,0)</f>
        <v>1</v>
      </c>
    </row>
    <row r="1027" spans="1:13" x14ac:dyDescent="0.3">
      <c r="A1027">
        <v>132732</v>
      </c>
      <c r="B1027">
        <v>1</v>
      </c>
      <c r="C1027">
        <v>23.754356900000001</v>
      </c>
      <c r="D1027">
        <v>-99.171288000000004</v>
      </c>
      <c r="E1027" s="7" t="s">
        <v>503</v>
      </c>
      <c r="F1027" s="7" t="s">
        <v>504</v>
      </c>
      <c r="G1027" s="7" t="s">
        <v>351</v>
      </c>
      <c r="H1027" s="7" t="s">
        <v>352</v>
      </c>
      <c r="I1027" s="7" t="s">
        <v>348</v>
      </c>
      <c r="J1027">
        <v>87018</v>
      </c>
      <c r="K1027" s="7" t="s">
        <v>160</v>
      </c>
      <c r="L1027" s="7">
        <f>LEN(user_ratings[[#This Row],[geoplaces2.PriceDollar]])</f>
        <v>1</v>
      </c>
      <c r="M1027" s="7">
        <f>IF(user_ratings[[#This Row],[geoplaces2.zip]],1,0)</f>
        <v>1</v>
      </c>
    </row>
    <row r="1028" spans="1:13" x14ac:dyDescent="0.3">
      <c r="A1028">
        <v>132732</v>
      </c>
      <c r="B1028">
        <v>0</v>
      </c>
      <c r="C1028">
        <v>23.754356900000001</v>
      </c>
      <c r="D1028">
        <v>-99.171288000000004</v>
      </c>
      <c r="E1028" s="7" t="s">
        <v>503</v>
      </c>
      <c r="F1028" s="7" t="s">
        <v>504</v>
      </c>
      <c r="G1028" s="7" t="s">
        <v>351</v>
      </c>
      <c r="H1028" s="7" t="s">
        <v>352</v>
      </c>
      <c r="I1028" s="7" t="s">
        <v>348</v>
      </c>
      <c r="J1028">
        <v>87018</v>
      </c>
      <c r="K1028" s="7" t="s">
        <v>160</v>
      </c>
      <c r="L1028" s="7">
        <f>LEN(user_ratings[[#This Row],[geoplaces2.PriceDollar]])</f>
        <v>1</v>
      </c>
      <c r="M1028" s="7">
        <f>IF(user_ratings[[#This Row],[geoplaces2.zip]],1,0)</f>
        <v>1</v>
      </c>
    </row>
    <row r="1029" spans="1:13" x14ac:dyDescent="0.3">
      <c r="A1029">
        <v>132732</v>
      </c>
      <c r="B1029">
        <v>2</v>
      </c>
      <c r="C1029">
        <v>23.754356900000001</v>
      </c>
      <c r="D1029">
        <v>-99.171288000000004</v>
      </c>
      <c r="E1029" s="7" t="s">
        <v>503</v>
      </c>
      <c r="F1029" s="7" t="s">
        <v>504</v>
      </c>
      <c r="G1029" s="7" t="s">
        <v>351</v>
      </c>
      <c r="H1029" s="7" t="s">
        <v>352</v>
      </c>
      <c r="I1029" s="7" t="s">
        <v>348</v>
      </c>
      <c r="J1029">
        <v>87018</v>
      </c>
      <c r="K1029" s="7" t="s">
        <v>160</v>
      </c>
      <c r="L1029" s="7">
        <f>LEN(user_ratings[[#This Row],[geoplaces2.PriceDollar]])</f>
        <v>1</v>
      </c>
      <c r="M1029" s="7">
        <f>IF(user_ratings[[#This Row],[geoplaces2.zip]],1,0)</f>
        <v>1</v>
      </c>
    </row>
    <row r="1030" spans="1:13" x14ac:dyDescent="0.3">
      <c r="A1030">
        <v>132732</v>
      </c>
      <c r="B1030">
        <v>1</v>
      </c>
      <c r="C1030">
        <v>23.754356900000001</v>
      </c>
      <c r="D1030">
        <v>-99.171288000000004</v>
      </c>
      <c r="E1030" s="7" t="s">
        <v>503</v>
      </c>
      <c r="F1030" s="7" t="s">
        <v>504</v>
      </c>
      <c r="G1030" s="7" t="s">
        <v>351</v>
      </c>
      <c r="H1030" s="7" t="s">
        <v>352</v>
      </c>
      <c r="I1030" s="7" t="s">
        <v>348</v>
      </c>
      <c r="J1030">
        <v>87018</v>
      </c>
      <c r="K1030" s="7" t="s">
        <v>160</v>
      </c>
      <c r="L1030" s="7">
        <f>LEN(user_ratings[[#This Row],[geoplaces2.PriceDollar]])</f>
        <v>1</v>
      </c>
      <c r="M1030" s="7">
        <f>IF(user_ratings[[#This Row],[geoplaces2.zip]],1,0)</f>
        <v>1</v>
      </c>
    </row>
    <row r="1031" spans="1:13" x14ac:dyDescent="0.3">
      <c r="A1031">
        <v>135011</v>
      </c>
      <c r="B1031">
        <v>1</v>
      </c>
      <c r="C1031">
        <v>18.910609999999998</v>
      </c>
      <c r="D1031">
        <v>-99.169539</v>
      </c>
      <c r="E1031" s="7" t="s">
        <v>204</v>
      </c>
      <c r="F1031" s="7" t="s">
        <v>505</v>
      </c>
      <c r="G1031" s="7" t="s">
        <v>353</v>
      </c>
      <c r="H1031" s="7" t="s">
        <v>350</v>
      </c>
      <c r="I1031" s="7" t="s">
        <v>348</v>
      </c>
      <c r="K1031" s="7" t="s">
        <v>155</v>
      </c>
      <c r="L1031" s="7">
        <f>LEN(user_ratings[[#This Row],[geoplaces2.PriceDollar]])</f>
        <v>2</v>
      </c>
      <c r="M1031" s="7">
        <f>IF(user_ratings[[#This Row],[geoplaces2.zip]],1,0)</f>
        <v>0</v>
      </c>
    </row>
    <row r="1032" spans="1:13" x14ac:dyDescent="0.3">
      <c r="A1032">
        <v>135011</v>
      </c>
      <c r="B1032">
        <v>1</v>
      </c>
      <c r="C1032">
        <v>18.910609999999998</v>
      </c>
      <c r="D1032">
        <v>-99.169539</v>
      </c>
      <c r="E1032" s="7" t="s">
        <v>204</v>
      </c>
      <c r="F1032" s="7" t="s">
        <v>505</v>
      </c>
      <c r="G1032" s="7" t="s">
        <v>353</v>
      </c>
      <c r="H1032" s="7" t="s">
        <v>350</v>
      </c>
      <c r="I1032" s="7" t="s">
        <v>348</v>
      </c>
      <c r="K1032" s="7" t="s">
        <v>155</v>
      </c>
      <c r="L1032" s="7">
        <f>LEN(user_ratings[[#This Row],[geoplaces2.PriceDollar]])</f>
        <v>2</v>
      </c>
      <c r="M1032" s="7">
        <f>IF(user_ratings[[#This Row],[geoplaces2.zip]],1,0)</f>
        <v>0</v>
      </c>
    </row>
    <row r="1033" spans="1:13" x14ac:dyDescent="0.3">
      <c r="A1033">
        <v>135011</v>
      </c>
      <c r="B1033">
        <v>2</v>
      </c>
      <c r="C1033">
        <v>18.910609999999998</v>
      </c>
      <c r="D1033">
        <v>-99.169539</v>
      </c>
      <c r="E1033" s="7" t="s">
        <v>204</v>
      </c>
      <c r="F1033" s="7" t="s">
        <v>505</v>
      </c>
      <c r="G1033" s="7" t="s">
        <v>353</v>
      </c>
      <c r="H1033" s="7" t="s">
        <v>350</v>
      </c>
      <c r="I1033" s="7" t="s">
        <v>348</v>
      </c>
      <c r="K1033" s="7" t="s">
        <v>155</v>
      </c>
      <c r="L1033" s="7">
        <f>LEN(user_ratings[[#This Row],[geoplaces2.PriceDollar]])</f>
        <v>2</v>
      </c>
      <c r="M1033" s="7">
        <f>IF(user_ratings[[#This Row],[geoplaces2.zip]],1,0)</f>
        <v>0</v>
      </c>
    </row>
    <row r="1034" spans="1:13" x14ac:dyDescent="0.3">
      <c r="A1034">
        <v>135104</v>
      </c>
      <c r="B1034">
        <v>1</v>
      </c>
      <c r="C1034">
        <v>23.752982100000001</v>
      </c>
      <c r="D1034">
        <v>-99.168434099999999</v>
      </c>
      <c r="E1034" s="7" t="s">
        <v>506</v>
      </c>
      <c r="F1034" s="7" t="s">
        <v>367</v>
      </c>
      <c r="G1034" s="7" t="s">
        <v>351</v>
      </c>
      <c r="H1034" s="7" t="s">
        <v>352</v>
      </c>
      <c r="I1034" s="7" t="s">
        <v>348</v>
      </c>
      <c r="K1034" s="7" t="s">
        <v>155</v>
      </c>
      <c r="L1034" s="7">
        <f>LEN(user_ratings[[#This Row],[geoplaces2.PriceDollar]])</f>
        <v>2</v>
      </c>
      <c r="M1034" s="7">
        <f>IF(user_ratings[[#This Row],[geoplaces2.zip]],1,0)</f>
        <v>0</v>
      </c>
    </row>
    <row r="1035" spans="1:13" x14ac:dyDescent="0.3">
      <c r="A1035">
        <v>135104</v>
      </c>
      <c r="B1035">
        <v>0</v>
      </c>
      <c r="C1035">
        <v>23.752982100000001</v>
      </c>
      <c r="D1035">
        <v>-99.168434099999999</v>
      </c>
      <c r="E1035" s="7" t="s">
        <v>506</v>
      </c>
      <c r="F1035" s="7" t="s">
        <v>367</v>
      </c>
      <c r="G1035" s="7" t="s">
        <v>351</v>
      </c>
      <c r="H1035" s="7" t="s">
        <v>352</v>
      </c>
      <c r="I1035" s="7" t="s">
        <v>348</v>
      </c>
      <c r="K1035" s="7" t="s">
        <v>155</v>
      </c>
      <c r="L1035" s="7">
        <f>LEN(user_ratings[[#This Row],[geoplaces2.PriceDollar]])</f>
        <v>2</v>
      </c>
      <c r="M1035" s="7">
        <f>IF(user_ratings[[#This Row],[geoplaces2.zip]],1,0)</f>
        <v>0</v>
      </c>
    </row>
    <row r="1036" spans="1:13" x14ac:dyDescent="0.3">
      <c r="A1036">
        <v>135104</v>
      </c>
      <c r="B1036">
        <v>1</v>
      </c>
      <c r="C1036">
        <v>23.752982100000001</v>
      </c>
      <c r="D1036">
        <v>-99.168434099999999</v>
      </c>
      <c r="E1036" s="7" t="s">
        <v>506</v>
      </c>
      <c r="F1036" s="7" t="s">
        <v>367</v>
      </c>
      <c r="G1036" s="7" t="s">
        <v>351</v>
      </c>
      <c r="H1036" s="7" t="s">
        <v>352</v>
      </c>
      <c r="I1036" s="7" t="s">
        <v>348</v>
      </c>
      <c r="K1036" s="7" t="s">
        <v>155</v>
      </c>
      <c r="L1036" s="7">
        <f>LEN(user_ratings[[#This Row],[geoplaces2.PriceDollar]])</f>
        <v>2</v>
      </c>
      <c r="M1036" s="7">
        <f>IF(user_ratings[[#This Row],[geoplaces2.zip]],1,0)</f>
        <v>0</v>
      </c>
    </row>
    <row r="1037" spans="1:13" x14ac:dyDescent="0.3">
      <c r="A1037">
        <v>135104</v>
      </c>
      <c r="B1037">
        <v>2</v>
      </c>
      <c r="C1037">
        <v>23.752982100000001</v>
      </c>
      <c r="D1037">
        <v>-99.168434099999999</v>
      </c>
      <c r="E1037" s="7" t="s">
        <v>506</v>
      </c>
      <c r="F1037" s="7" t="s">
        <v>367</v>
      </c>
      <c r="G1037" s="7" t="s">
        <v>351</v>
      </c>
      <c r="H1037" s="7" t="s">
        <v>352</v>
      </c>
      <c r="I1037" s="7" t="s">
        <v>348</v>
      </c>
      <c r="K1037" s="7" t="s">
        <v>155</v>
      </c>
      <c r="L1037" s="7">
        <f>LEN(user_ratings[[#This Row],[geoplaces2.PriceDollar]])</f>
        <v>2</v>
      </c>
      <c r="M1037" s="7">
        <f>IF(user_ratings[[#This Row],[geoplaces2.zip]],1,0)</f>
        <v>0</v>
      </c>
    </row>
    <row r="1038" spans="1:13" x14ac:dyDescent="0.3">
      <c r="A1038">
        <v>135104</v>
      </c>
      <c r="B1038">
        <v>1</v>
      </c>
      <c r="C1038">
        <v>23.752982100000001</v>
      </c>
      <c r="D1038">
        <v>-99.168434099999999</v>
      </c>
      <c r="E1038" s="7" t="s">
        <v>506</v>
      </c>
      <c r="F1038" s="7" t="s">
        <v>367</v>
      </c>
      <c r="G1038" s="7" t="s">
        <v>351</v>
      </c>
      <c r="H1038" s="7" t="s">
        <v>352</v>
      </c>
      <c r="I1038" s="7" t="s">
        <v>348</v>
      </c>
      <c r="K1038" s="7" t="s">
        <v>155</v>
      </c>
      <c r="L1038" s="7">
        <f>LEN(user_ratings[[#This Row],[geoplaces2.PriceDollar]])</f>
        <v>2</v>
      </c>
      <c r="M1038" s="7">
        <f>IF(user_ratings[[#This Row],[geoplaces2.zip]],1,0)</f>
        <v>0</v>
      </c>
    </row>
    <row r="1039" spans="1:13" x14ac:dyDescent="0.3">
      <c r="A1039">
        <v>135104</v>
      </c>
      <c r="B1039">
        <v>0</v>
      </c>
      <c r="C1039">
        <v>23.752982100000001</v>
      </c>
      <c r="D1039">
        <v>-99.168434099999999</v>
      </c>
      <c r="E1039" s="7" t="s">
        <v>506</v>
      </c>
      <c r="F1039" s="7" t="s">
        <v>367</v>
      </c>
      <c r="G1039" s="7" t="s">
        <v>351</v>
      </c>
      <c r="H1039" s="7" t="s">
        <v>352</v>
      </c>
      <c r="I1039" s="7" t="s">
        <v>348</v>
      </c>
      <c r="K1039" s="7" t="s">
        <v>155</v>
      </c>
      <c r="L1039" s="7">
        <f>LEN(user_ratings[[#This Row],[geoplaces2.PriceDollar]])</f>
        <v>2</v>
      </c>
      <c r="M1039" s="7">
        <f>IF(user_ratings[[#This Row],[geoplaces2.zip]],1,0)</f>
        <v>0</v>
      </c>
    </row>
    <row r="1040" spans="1:13" x14ac:dyDescent="0.3">
      <c r="A1040">
        <v>135104</v>
      </c>
      <c r="B1040">
        <v>1</v>
      </c>
      <c r="C1040">
        <v>23.752982100000001</v>
      </c>
      <c r="D1040">
        <v>-99.168434099999999</v>
      </c>
      <c r="E1040" s="7" t="s">
        <v>506</v>
      </c>
      <c r="F1040" s="7" t="s">
        <v>367</v>
      </c>
      <c r="G1040" s="7" t="s">
        <v>351</v>
      </c>
      <c r="H1040" s="7" t="s">
        <v>352</v>
      </c>
      <c r="I1040" s="7" t="s">
        <v>348</v>
      </c>
      <c r="K1040" s="7" t="s">
        <v>155</v>
      </c>
      <c r="L1040" s="7">
        <f>LEN(user_ratings[[#This Row],[geoplaces2.PriceDollar]])</f>
        <v>2</v>
      </c>
      <c r="M1040" s="7">
        <f>IF(user_ratings[[#This Row],[geoplaces2.zip]],1,0)</f>
        <v>0</v>
      </c>
    </row>
    <row r="1041" spans="1:13" x14ac:dyDescent="0.3">
      <c r="A1041">
        <v>132663</v>
      </c>
      <c r="B1041">
        <v>1</v>
      </c>
      <c r="C1041">
        <v>23.752510699999998</v>
      </c>
      <c r="D1041">
        <v>-99.166953599999999</v>
      </c>
      <c r="E1041" s="7" t="s">
        <v>507</v>
      </c>
      <c r="F1041" s="7" t="s">
        <v>367</v>
      </c>
      <c r="G1041" s="7" t="s">
        <v>351</v>
      </c>
      <c r="H1041" s="7" t="s">
        <v>352</v>
      </c>
      <c r="I1041" s="7" t="s">
        <v>348</v>
      </c>
      <c r="K1041" s="7" t="s">
        <v>160</v>
      </c>
      <c r="L1041" s="7">
        <f>LEN(user_ratings[[#This Row],[geoplaces2.PriceDollar]])</f>
        <v>1</v>
      </c>
      <c r="M1041" s="7">
        <f>IF(user_ratings[[#This Row],[geoplaces2.zip]],1,0)</f>
        <v>0</v>
      </c>
    </row>
    <row r="1042" spans="1:13" x14ac:dyDescent="0.3">
      <c r="A1042">
        <v>132663</v>
      </c>
      <c r="B1042">
        <v>1</v>
      </c>
      <c r="C1042">
        <v>23.752510699999998</v>
      </c>
      <c r="D1042">
        <v>-99.166953599999999</v>
      </c>
      <c r="E1042" s="7" t="s">
        <v>507</v>
      </c>
      <c r="F1042" s="7" t="s">
        <v>367</v>
      </c>
      <c r="G1042" s="7" t="s">
        <v>351</v>
      </c>
      <c r="H1042" s="7" t="s">
        <v>352</v>
      </c>
      <c r="I1042" s="7" t="s">
        <v>348</v>
      </c>
      <c r="K1042" s="7" t="s">
        <v>160</v>
      </c>
      <c r="L1042" s="7">
        <f>LEN(user_ratings[[#This Row],[geoplaces2.PriceDollar]])</f>
        <v>1</v>
      </c>
      <c r="M1042" s="7">
        <f>IF(user_ratings[[#This Row],[geoplaces2.zip]],1,0)</f>
        <v>0</v>
      </c>
    </row>
    <row r="1043" spans="1:13" x14ac:dyDescent="0.3">
      <c r="A1043">
        <v>132663</v>
      </c>
      <c r="B1043">
        <v>0</v>
      </c>
      <c r="C1043">
        <v>23.752510699999998</v>
      </c>
      <c r="D1043">
        <v>-99.166953599999999</v>
      </c>
      <c r="E1043" s="7" t="s">
        <v>507</v>
      </c>
      <c r="F1043" s="7" t="s">
        <v>367</v>
      </c>
      <c r="G1043" s="7" t="s">
        <v>351</v>
      </c>
      <c r="H1043" s="7" t="s">
        <v>352</v>
      </c>
      <c r="I1043" s="7" t="s">
        <v>348</v>
      </c>
      <c r="K1043" s="7" t="s">
        <v>160</v>
      </c>
      <c r="L1043" s="7">
        <f>LEN(user_ratings[[#This Row],[geoplaces2.PriceDollar]])</f>
        <v>1</v>
      </c>
      <c r="M1043" s="7">
        <f>IF(user_ratings[[#This Row],[geoplaces2.zip]],1,0)</f>
        <v>0</v>
      </c>
    </row>
    <row r="1044" spans="1:13" x14ac:dyDescent="0.3">
      <c r="A1044">
        <v>132663</v>
      </c>
      <c r="B1044">
        <v>0</v>
      </c>
      <c r="C1044">
        <v>23.752510699999998</v>
      </c>
      <c r="D1044">
        <v>-99.166953599999999</v>
      </c>
      <c r="E1044" s="7" t="s">
        <v>507</v>
      </c>
      <c r="F1044" s="7" t="s">
        <v>367</v>
      </c>
      <c r="G1044" s="7" t="s">
        <v>351</v>
      </c>
      <c r="H1044" s="7" t="s">
        <v>352</v>
      </c>
      <c r="I1044" s="7" t="s">
        <v>348</v>
      </c>
      <c r="K1044" s="7" t="s">
        <v>160</v>
      </c>
      <c r="L1044" s="7">
        <f>LEN(user_ratings[[#This Row],[geoplaces2.PriceDollar]])</f>
        <v>1</v>
      </c>
      <c r="M1044" s="7">
        <f>IF(user_ratings[[#This Row],[geoplaces2.zip]],1,0)</f>
        <v>0</v>
      </c>
    </row>
    <row r="1045" spans="1:13" x14ac:dyDescent="0.3">
      <c r="A1045">
        <v>132663</v>
      </c>
      <c r="B1045">
        <v>0</v>
      </c>
      <c r="C1045">
        <v>23.752510699999998</v>
      </c>
      <c r="D1045">
        <v>-99.166953599999999</v>
      </c>
      <c r="E1045" s="7" t="s">
        <v>507</v>
      </c>
      <c r="F1045" s="7" t="s">
        <v>367</v>
      </c>
      <c r="G1045" s="7" t="s">
        <v>351</v>
      </c>
      <c r="H1045" s="7" t="s">
        <v>352</v>
      </c>
      <c r="I1045" s="7" t="s">
        <v>348</v>
      </c>
      <c r="K1045" s="7" t="s">
        <v>160</v>
      </c>
      <c r="L1045" s="7">
        <f>LEN(user_ratings[[#This Row],[geoplaces2.PriceDollar]])</f>
        <v>1</v>
      </c>
      <c r="M1045" s="7">
        <f>IF(user_ratings[[#This Row],[geoplaces2.zip]],1,0)</f>
        <v>0</v>
      </c>
    </row>
    <row r="1046" spans="1:13" x14ac:dyDescent="0.3">
      <c r="A1046">
        <v>132663</v>
      </c>
      <c r="B1046">
        <v>1</v>
      </c>
      <c r="C1046">
        <v>23.752510699999998</v>
      </c>
      <c r="D1046">
        <v>-99.166953599999999</v>
      </c>
      <c r="E1046" s="7" t="s">
        <v>507</v>
      </c>
      <c r="F1046" s="7" t="s">
        <v>367</v>
      </c>
      <c r="G1046" s="7" t="s">
        <v>351</v>
      </c>
      <c r="H1046" s="7" t="s">
        <v>352</v>
      </c>
      <c r="I1046" s="7" t="s">
        <v>348</v>
      </c>
      <c r="K1046" s="7" t="s">
        <v>160</v>
      </c>
      <c r="L1046" s="7">
        <f>LEN(user_ratings[[#This Row],[geoplaces2.PriceDollar]])</f>
        <v>1</v>
      </c>
      <c r="M1046" s="7">
        <f>IF(user_ratings[[#This Row],[geoplaces2.zip]],1,0)</f>
        <v>0</v>
      </c>
    </row>
    <row r="1047" spans="1:13" x14ac:dyDescent="0.3">
      <c r="A1047">
        <v>132560</v>
      </c>
      <c r="B1047">
        <v>1</v>
      </c>
      <c r="C1047">
        <v>23.7523041</v>
      </c>
      <c r="D1047">
        <v>-99.166913300000004</v>
      </c>
      <c r="E1047" s="7" t="s">
        <v>508</v>
      </c>
      <c r="F1047" s="7" t="s">
        <v>509</v>
      </c>
      <c r="G1047" s="7" t="s">
        <v>351</v>
      </c>
      <c r="H1047" s="7" t="s">
        <v>352</v>
      </c>
      <c r="I1047" s="7" t="s">
        <v>348</v>
      </c>
      <c r="K1047" s="7" t="s">
        <v>160</v>
      </c>
      <c r="L1047" s="7">
        <f>LEN(user_ratings[[#This Row],[geoplaces2.PriceDollar]])</f>
        <v>1</v>
      </c>
      <c r="M1047" s="7">
        <f>IF(user_ratings[[#This Row],[geoplaces2.zip]],1,0)</f>
        <v>0</v>
      </c>
    </row>
    <row r="1048" spans="1:13" x14ac:dyDescent="0.3">
      <c r="A1048">
        <v>132560</v>
      </c>
      <c r="B1048">
        <v>0</v>
      </c>
      <c r="C1048">
        <v>23.7523041</v>
      </c>
      <c r="D1048">
        <v>-99.166913300000004</v>
      </c>
      <c r="E1048" s="7" t="s">
        <v>508</v>
      </c>
      <c r="F1048" s="7" t="s">
        <v>509</v>
      </c>
      <c r="G1048" s="7" t="s">
        <v>351</v>
      </c>
      <c r="H1048" s="7" t="s">
        <v>352</v>
      </c>
      <c r="I1048" s="7" t="s">
        <v>348</v>
      </c>
      <c r="K1048" s="7" t="s">
        <v>160</v>
      </c>
      <c r="L1048" s="7">
        <f>LEN(user_ratings[[#This Row],[geoplaces2.PriceDollar]])</f>
        <v>1</v>
      </c>
      <c r="M1048" s="7">
        <f>IF(user_ratings[[#This Row],[geoplaces2.zip]],1,0)</f>
        <v>0</v>
      </c>
    </row>
    <row r="1049" spans="1:13" x14ac:dyDescent="0.3">
      <c r="A1049">
        <v>132560</v>
      </c>
      <c r="B1049">
        <v>0</v>
      </c>
      <c r="C1049">
        <v>23.7523041</v>
      </c>
      <c r="D1049">
        <v>-99.166913300000004</v>
      </c>
      <c r="E1049" s="7" t="s">
        <v>508</v>
      </c>
      <c r="F1049" s="7" t="s">
        <v>509</v>
      </c>
      <c r="G1049" s="7" t="s">
        <v>351</v>
      </c>
      <c r="H1049" s="7" t="s">
        <v>352</v>
      </c>
      <c r="I1049" s="7" t="s">
        <v>348</v>
      </c>
      <c r="K1049" s="7" t="s">
        <v>160</v>
      </c>
      <c r="L1049" s="7">
        <f>LEN(user_ratings[[#This Row],[geoplaces2.PriceDollar]])</f>
        <v>1</v>
      </c>
      <c r="M1049" s="7">
        <f>IF(user_ratings[[#This Row],[geoplaces2.zip]],1,0)</f>
        <v>0</v>
      </c>
    </row>
    <row r="1050" spans="1:13" x14ac:dyDescent="0.3">
      <c r="A1050">
        <v>132560</v>
      </c>
      <c r="B1050">
        <v>1</v>
      </c>
      <c r="C1050">
        <v>23.7523041</v>
      </c>
      <c r="D1050">
        <v>-99.166913300000004</v>
      </c>
      <c r="E1050" s="7" t="s">
        <v>508</v>
      </c>
      <c r="F1050" s="7" t="s">
        <v>509</v>
      </c>
      <c r="G1050" s="7" t="s">
        <v>351</v>
      </c>
      <c r="H1050" s="7" t="s">
        <v>352</v>
      </c>
      <c r="I1050" s="7" t="s">
        <v>348</v>
      </c>
      <c r="K1050" s="7" t="s">
        <v>160</v>
      </c>
      <c r="L1050" s="7">
        <f>LEN(user_ratings[[#This Row],[geoplaces2.PriceDollar]])</f>
        <v>1</v>
      </c>
      <c r="M1050" s="7">
        <f>IF(user_ratings[[#This Row],[geoplaces2.zip]],1,0)</f>
        <v>0</v>
      </c>
    </row>
    <row r="1051" spans="1:13" x14ac:dyDescent="0.3">
      <c r="A1051">
        <v>132740</v>
      </c>
      <c r="B1051">
        <v>0</v>
      </c>
      <c r="C1051">
        <v>23.7521965</v>
      </c>
      <c r="D1051">
        <v>-99.166631699999996</v>
      </c>
      <c r="E1051" s="7" t="s">
        <v>510</v>
      </c>
      <c r="F1051" s="7" t="s">
        <v>367</v>
      </c>
      <c r="G1051" s="7" t="s">
        <v>351</v>
      </c>
      <c r="H1051" s="7" t="s">
        <v>352</v>
      </c>
      <c r="I1051" s="7" t="s">
        <v>348</v>
      </c>
      <c r="K1051" s="7" t="s">
        <v>160</v>
      </c>
      <c r="L1051" s="7">
        <f>LEN(user_ratings[[#This Row],[geoplaces2.PriceDollar]])</f>
        <v>1</v>
      </c>
      <c r="M1051" s="7">
        <f>IF(user_ratings[[#This Row],[geoplaces2.zip]],1,0)</f>
        <v>0</v>
      </c>
    </row>
    <row r="1052" spans="1:13" x14ac:dyDescent="0.3">
      <c r="A1052">
        <v>132740</v>
      </c>
      <c r="B1052">
        <v>1</v>
      </c>
      <c r="C1052">
        <v>23.7521965</v>
      </c>
      <c r="D1052">
        <v>-99.166631699999996</v>
      </c>
      <c r="E1052" s="7" t="s">
        <v>510</v>
      </c>
      <c r="F1052" s="7" t="s">
        <v>367</v>
      </c>
      <c r="G1052" s="7" t="s">
        <v>351</v>
      </c>
      <c r="H1052" s="7" t="s">
        <v>352</v>
      </c>
      <c r="I1052" s="7" t="s">
        <v>348</v>
      </c>
      <c r="K1052" s="7" t="s">
        <v>160</v>
      </c>
      <c r="L1052" s="7">
        <f>LEN(user_ratings[[#This Row],[geoplaces2.PriceDollar]])</f>
        <v>1</v>
      </c>
      <c r="M1052" s="7">
        <f>IF(user_ratings[[#This Row],[geoplaces2.zip]],1,0)</f>
        <v>0</v>
      </c>
    </row>
    <row r="1053" spans="1:13" x14ac:dyDescent="0.3">
      <c r="A1053">
        <v>132740</v>
      </c>
      <c r="B1053">
        <v>1</v>
      </c>
      <c r="C1053">
        <v>23.7521965</v>
      </c>
      <c r="D1053">
        <v>-99.166631699999996</v>
      </c>
      <c r="E1053" s="7" t="s">
        <v>510</v>
      </c>
      <c r="F1053" s="7" t="s">
        <v>367</v>
      </c>
      <c r="G1053" s="7" t="s">
        <v>351</v>
      </c>
      <c r="H1053" s="7" t="s">
        <v>352</v>
      </c>
      <c r="I1053" s="7" t="s">
        <v>348</v>
      </c>
      <c r="K1053" s="7" t="s">
        <v>160</v>
      </c>
      <c r="L1053" s="7">
        <f>LEN(user_ratings[[#This Row],[geoplaces2.PriceDollar]])</f>
        <v>1</v>
      </c>
      <c r="M1053" s="7">
        <f>IF(user_ratings[[#This Row],[geoplaces2.zip]],1,0)</f>
        <v>0</v>
      </c>
    </row>
    <row r="1054" spans="1:13" x14ac:dyDescent="0.3">
      <c r="A1054">
        <v>132740</v>
      </c>
      <c r="B1054">
        <v>2</v>
      </c>
      <c r="C1054">
        <v>23.7521965</v>
      </c>
      <c r="D1054">
        <v>-99.166631699999996</v>
      </c>
      <c r="E1054" s="7" t="s">
        <v>510</v>
      </c>
      <c r="F1054" s="7" t="s">
        <v>367</v>
      </c>
      <c r="G1054" s="7" t="s">
        <v>351</v>
      </c>
      <c r="H1054" s="7" t="s">
        <v>352</v>
      </c>
      <c r="I1054" s="7" t="s">
        <v>348</v>
      </c>
      <c r="K1054" s="7" t="s">
        <v>160</v>
      </c>
      <c r="L1054" s="7">
        <f>LEN(user_ratings[[#This Row],[geoplaces2.PriceDollar]])</f>
        <v>1</v>
      </c>
      <c r="M1054" s="7">
        <f>IF(user_ratings[[#This Row],[geoplaces2.zip]],1,0)</f>
        <v>0</v>
      </c>
    </row>
    <row r="1055" spans="1:13" x14ac:dyDescent="0.3">
      <c r="A1055">
        <v>132740</v>
      </c>
      <c r="B1055">
        <v>0</v>
      </c>
      <c r="C1055">
        <v>23.7521965</v>
      </c>
      <c r="D1055">
        <v>-99.166631699999996</v>
      </c>
      <c r="E1055" s="7" t="s">
        <v>510</v>
      </c>
      <c r="F1055" s="7" t="s">
        <v>367</v>
      </c>
      <c r="G1055" s="7" t="s">
        <v>351</v>
      </c>
      <c r="H1055" s="7" t="s">
        <v>352</v>
      </c>
      <c r="I1055" s="7" t="s">
        <v>348</v>
      </c>
      <c r="K1055" s="7" t="s">
        <v>160</v>
      </c>
      <c r="L1055" s="7">
        <f>LEN(user_ratings[[#This Row],[geoplaces2.PriceDollar]])</f>
        <v>1</v>
      </c>
      <c r="M1055" s="7">
        <f>IF(user_ratings[[#This Row],[geoplaces2.zip]],1,0)</f>
        <v>0</v>
      </c>
    </row>
    <row r="1056" spans="1:13" x14ac:dyDescent="0.3">
      <c r="A1056">
        <v>132740</v>
      </c>
      <c r="B1056">
        <v>0</v>
      </c>
      <c r="C1056">
        <v>23.7521965</v>
      </c>
      <c r="D1056">
        <v>-99.166631699999996</v>
      </c>
      <c r="E1056" s="7" t="s">
        <v>510</v>
      </c>
      <c r="F1056" s="7" t="s">
        <v>367</v>
      </c>
      <c r="G1056" s="7" t="s">
        <v>351</v>
      </c>
      <c r="H1056" s="7" t="s">
        <v>352</v>
      </c>
      <c r="I1056" s="7" t="s">
        <v>348</v>
      </c>
      <c r="K1056" s="7" t="s">
        <v>160</v>
      </c>
      <c r="L1056" s="7">
        <f>LEN(user_ratings[[#This Row],[geoplaces2.PriceDollar]])</f>
        <v>1</v>
      </c>
      <c r="M1056" s="7">
        <f>IF(user_ratings[[#This Row],[geoplaces2.zip]],1,0)</f>
        <v>0</v>
      </c>
    </row>
    <row r="1057" spans="1:13" x14ac:dyDescent="0.3">
      <c r="A1057">
        <v>132740</v>
      </c>
      <c r="B1057">
        <v>1</v>
      </c>
      <c r="C1057">
        <v>23.7521965</v>
      </c>
      <c r="D1057">
        <v>-99.166631699999996</v>
      </c>
      <c r="E1057" s="7" t="s">
        <v>510</v>
      </c>
      <c r="F1057" s="7" t="s">
        <v>367</v>
      </c>
      <c r="G1057" s="7" t="s">
        <v>351</v>
      </c>
      <c r="H1057" s="7" t="s">
        <v>352</v>
      </c>
      <c r="I1057" s="7" t="s">
        <v>348</v>
      </c>
      <c r="K1057" s="7" t="s">
        <v>160</v>
      </c>
      <c r="L1057" s="7">
        <f>LEN(user_ratings[[#This Row],[geoplaces2.PriceDollar]])</f>
        <v>1</v>
      </c>
      <c r="M1057" s="7">
        <f>IF(user_ratings[[#This Row],[geoplaces2.zip]],1,0)</f>
        <v>0</v>
      </c>
    </row>
    <row r="1058" spans="1:13" x14ac:dyDescent="0.3">
      <c r="A1058">
        <v>132740</v>
      </c>
      <c r="B1058">
        <v>1</v>
      </c>
      <c r="C1058">
        <v>23.7521965</v>
      </c>
      <c r="D1058">
        <v>-99.166631699999996</v>
      </c>
      <c r="E1058" s="7" t="s">
        <v>510</v>
      </c>
      <c r="F1058" s="7" t="s">
        <v>367</v>
      </c>
      <c r="G1058" s="7" t="s">
        <v>351</v>
      </c>
      <c r="H1058" s="7" t="s">
        <v>352</v>
      </c>
      <c r="I1058" s="7" t="s">
        <v>348</v>
      </c>
      <c r="K1058" s="7" t="s">
        <v>160</v>
      </c>
      <c r="L1058" s="7">
        <f>LEN(user_ratings[[#This Row],[geoplaces2.PriceDollar]])</f>
        <v>1</v>
      </c>
      <c r="M1058" s="7">
        <f>IF(user_ratings[[#This Row],[geoplaces2.zip]],1,0)</f>
        <v>0</v>
      </c>
    </row>
    <row r="1059" spans="1:13" x14ac:dyDescent="0.3">
      <c r="A1059">
        <v>135013</v>
      </c>
      <c r="B1059">
        <v>2</v>
      </c>
      <c r="C1059">
        <v>18.917441</v>
      </c>
      <c r="D1059">
        <v>-99.165944999999994</v>
      </c>
      <c r="E1059" s="7" t="s">
        <v>187</v>
      </c>
      <c r="F1059" s="7" t="s">
        <v>511</v>
      </c>
      <c r="G1059" s="7" t="s">
        <v>353</v>
      </c>
      <c r="H1059" s="7" t="s">
        <v>350</v>
      </c>
      <c r="I1059" s="7" t="s">
        <v>348</v>
      </c>
      <c r="K1059" s="7" t="s">
        <v>160</v>
      </c>
      <c r="L1059" s="7">
        <f>LEN(user_ratings[[#This Row],[geoplaces2.PriceDollar]])</f>
        <v>1</v>
      </c>
      <c r="M1059" s="7">
        <f>IF(user_ratings[[#This Row],[geoplaces2.zip]],1,0)</f>
        <v>0</v>
      </c>
    </row>
    <row r="1060" spans="1:13" x14ac:dyDescent="0.3">
      <c r="A1060">
        <v>135013</v>
      </c>
      <c r="B1060">
        <v>1</v>
      </c>
      <c r="C1060">
        <v>18.917441</v>
      </c>
      <c r="D1060">
        <v>-99.165944999999994</v>
      </c>
      <c r="E1060" s="7" t="s">
        <v>187</v>
      </c>
      <c r="F1060" s="7" t="s">
        <v>511</v>
      </c>
      <c r="G1060" s="7" t="s">
        <v>353</v>
      </c>
      <c r="H1060" s="7" t="s">
        <v>350</v>
      </c>
      <c r="I1060" s="7" t="s">
        <v>348</v>
      </c>
      <c r="K1060" s="7" t="s">
        <v>160</v>
      </c>
      <c r="L1060" s="7">
        <f>LEN(user_ratings[[#This Row],[geoplaces2.PriceDollar]])</f>
        <v>1</v>
      </c>
      <c r="M1060" s="7">
        <f>IF(user_ratings[[#This Row],[geoplaces2.zip]],1,0)</f>
        <v>0</v>
      </c>
    </row>
    <row r="1061" spans="1:13" x14ac:dyDescent="0.3">
      <c r="A1061">
        <v>135013</v>
      </c>
      <c r="B1061">
        <v>2</v>
      </c>
      <c r="C1061">
        <v>18.917441</v>
      </c>
      <c r="D1061">
        <v>-99.165944999999994</v>
      </c>
      <c r="E1061" s="7" t="s">
        <v>187</v>
      </c>
      <c r="F1061" s="7" t="s">
        <v>511</v>
      </c>
      <c r="G1061" s="7" t="s">
        <v>353</v>
      </c>
      <c r="H1061" s="7" t="s">
        <v>350</v>
      </c>
      <c r="I1061" s="7" t="s">
        <v>348</v>
      </c>
      <c r="K1061" s="7" t="s">
        <v>160</v>
      </c>
      <c r="L1061" s="7">
        <f>LEN(user_ratings[[#This Row],[geoplaces2.PriceDollar]])</f>
        <v>1</v>
      </c>
      <c r="M1061" s="7">
        <f>IF(user_ratings[[#This Row],[geoplaces2.zip]],1,0)</f>
        <v>0</v>
      </c>
    </row>
    <row r="1062" spans="1:13" x14ac:dyDescent="0.3">
      <c r="A1062">
        <v>135013</v>
      </c>
      <c r="B1062">
        <v>2</v>
      </c>
      <c r="C1062">
        <v>18.917441</v>
      </c>
      <c r="D1062">
        <v>-99.165944999999994</v>
      </c>
      <c r="E1062" s="7" t="s">
        <v>187</v>
      </c>
      <c r="F1062" s="7" t="s">
        <v>511</v>
      </c>
      <c r="G1062" s="7" t="s">
        <v>353</v>
      </c>
      <c r="H1062" s="7" t="s">
        <v>350</v>
      </c>
      <c r="I1062" s="7" t="s">
        <v>348</v>
      </c>
      <c r="K1062" s="7" t="s">
        <v>160</v>
      </c>
      <c r="L1062" s="7">
        <f>LEN(user_ratings[[#This Row],[geoplaces2.PriceDollar]])</f>
        <v>1</v>
      </c>
      <c r="M1062" s="7">
        <f>IF(user_ratings[[#This Row],[geoplaces2.zip]],1,0)</f>
        <v>0</v>
      </c>
    </row>
    <row r="1063" spans="1:13" x14ac:dyDescent="0.3">
      <c r="A1063">
        <v>132609</v>
      </c>
      <c r="B1063">
        <v>1</v>
      </c>
      <c r="C1063">
        <v>23.7602683</v>
      </c>
      <c r="D1063">
        <v>-99.165864600000006</v>
      </c>
      <c r="E1063" s="7" t="s">
        <v>512</v>
      </c>
      <c r="F1063" s="7" t="s">
        <v>513</v>
      </c>
      <c r="G1063" s="7" t="s">
        <v>351</v>
      </c>
      <c r="H1063" s="7" t="s">
        <v>352</v>
      </c>
      <c r="I1063" s="7" t="s">
        <v>348</v>
      </c>
      <c r="K1063" s="7" t="s">
        <v>160</v>
      </c>
      <c r="L1063" s="7">
        <f>LEN(user_ratings[[#This Row],[geoplaces2.PriceDollar]])</f>
        <v>1</v>
      </c>
      <c r="M1063" s="7">
        <f>IF(user_ratings[[#This Row],[geoplaces2.zip]],1,0)</f>
        <v>0</v>
      </c>
    </row>
    <row r="1064" spans="1:13" x14ac:dyDescent="0.3">
      <c r="A1064">
        <v>132609</v>
      </c>
      <c r="B1064">
        <v>0</v>
      </c>
      <c r="C1064">
        <v>23.7602683</v>
      </c>
      <c r="D1064">
        <v>-99.165864600000006</v>
      </c>
      <c r="E1064" s="7" t="s">
        <v>512</v>
      </c>
      <c r="F1064" s="7" t="s">
        <v>513</v>
      </c>
      <c r="G1064" s="7" t="s">
        <v>351</v>
      </c>
      <c r="H1064" s="7" t="s">
        <v>352</v>
      </c>
      <c r="I1064" s="7" t="s">
        <v>348</v>
      </c>
      <c r="K1064" s="7" t="s">
        <v>160</v>
      </c>
      <c r="L1064" s="7">
        <f>LEN(user_ratings[[#This Row],[geoplaces2.PriceDollar]])</f>
        <v>1</v>
      </c>
      <c r="M1064" s="7">
        <f>IF(user_ratings[[#This Row],[geoplaces2.zip]],1,0)</f>
        <v>0</v>
      </c>
    </row>
    <row r="1065" spans="1:13" x14ac:dyDescent="0.3">
      <c r="A1065">
        <v>132609</v>
      </c>
      <c r="B1065">
        <v>1</v>
      </c>
      <c r="C1065">
        <v>23.7602683</v>
      </c>
      <c r="D1065">
        <v>-99.165864600000006</v>
      </c>
      <c r="E1065" s="7" t="s">
        <v>512</v>
      </c>
      <c r="F1065" s="7" t="s">
        <v>513</v>
      </c>
      <c r="G1065" s="7" t="s">
        <v>351</v>
      </c>
      <c r="H1065" s="7" t="s">
        <v>352</v>
      </c>
      <c r="I1065" s="7" t="s">
        <v>348</v>
      </c>
      <c r="K1065" s="7" t="s">
        <v>160</v>
      </c>
      <c r="L1065" s="7">
        <f>LEN(user_ratings[[#This Row],[geoplaces2.PriceDollar]])</f>
        <v>1</v>
      </c>
      <c r="M1065" s="7">
        <f>IF(user_ratings[[#This Row],[geoplaces2.zip]],1,0)</f>
        <v>0</v>
      </c>
    </row>
    <row r="1066" spans="1:13" x14ac:dyDescent="0.3">
      <c r="A1066">
        <v>132609</v>
      </c>
      <c r="B1066">
        <v>0</v>
      </c>
      <c r="C1066">
        <v>23.7602683</v>
      </c>
      <c r="D1066">
        <v>-99.165864600000006</v>
      </c>
      <c r="E1066" s="7" t="s">
        <v>512</v>
      </c>
      <c r="F1066" s="7" t="s">
        <v>513</v>
      </c>
      <c r="G1066" s="7" t="s">
        <v>351</v>
      </c>
      <c r="H1066" s="7" t="s">
        <v>352</v>
      </c>
      <c r="I1066" s="7" t="s">
        <v>348</v>
      </c>
      <c r="K1066" s="7" t="s">
        <v>160</v>
      </c>
      <c r="L1066" s="7">
        <f>LEN(user_ratings[[#This Row],[geoplaces2.PriceDollar]])</f>
        <v>1</v>
      </c>
      <c r="M1066" s="7">
        <f>IF(user_ratings[[#This Row],[geoplaces2.zip]],1,0)</f>
        <v>0</v>
      </c>
    </row>
    <row r="1067" spans="1:13" x14ac:dyDescent="0.3">
      <c r="A1067">
        <v>132609</v>
      </c>
      <c r="B1067">
        <v>1</v>
      </c>
      <c r="C1067">
        <v>23.7602683</v>
      </c>
      <c r="D1067">
        <v>-99.165864600000006</v>
      </c>
      <c r="E1067" s="7" t="s">
        <v>512</v>
      </c>
      <c r="F1067" s="7" t="s">
        <v>513</v>
      </c>
      <c r="G1067" s="7" t="s">
        <v>351</v>
      </c>
      <c r="H1067" s="7" t="s">
        <v>352</v>
      </c>
      <c r="I1067" s="7" t="s">
        <v>348</v>
      </c>
      <c r="K1067" s="7" t="s">
        <v>160</v>
      </c>
      <c r="L1067" s="7">
        <f>LEN(user_ratings[[#This Row],[geoplaces2.PriceDollar]])</f>
        <v>1</v>
      </c>
      <c r="M1067" s="7">
        <f>IF(user_ratings[[#This Row],[geoplaces2.zip]],1,0)</f>
        <v>0</v>
      </c>
    </row>
    <row r="1068" spans="1:13" x14ac:dyDescent="0.3">
      <c r="A1068">
        <v>132594</v>
      </c>
      <c r="B1068">
        <v>0</v>
      </c>
      <c r="C1068">
        <v>23.752167700000001</v>
      </c>
      <c r="D1068">
        <v>-99.165709000000007</v>
      </c>
      <c r="E1068" s="7" t="s">
        <v>514</v>
      </c>
      <c r="F1068" s="7" t="s">
        <v>367</v>
      </c>
      <c r="G1068" s="7" t="s">
        <v>351</v>
      </c>
      <c r="H1068" s="7" t="s">
        <v>352</v>
      </c>
      <c r="I1068" s="7" t="s">
        <v>348</v>
      </c>
      <c r="K1068" s="7" t="s">
        <v>160</v>
      </c>
      <c r="L1068" s="7">
        <f>LEN(user_ratings[[#This Row],[geoplaces2.PriceDollar]])</f>
        <v>1</v>
      </c>
      <c r="M1068" s="7">
        <f>IF(user_ratings[[#This Row],[geoplaces2.zip]],1,0)</f>
        <v>0</v>
      </c>
    </row>
    <row r="1069" spans="1:13" x14ac:dyDescent="0.3">
      <c r="A1069">
        <v>132594</v>
      </c>
      <c r="B1069">
        <v>1</v>
      </c>
      <c r="C1069">
        <v>23.752167700000001</v>
      </c>
      <c r="D1069">
        <v>-99.165709000000007</v>
      </c>
      <c r="E1069" s="7" t="s">
        <v>514</v>
      </c>
      <c r="F1069" s="7" t="s">
        <v>367</v>
      </c>
      <c r="G1069" s="7" t="s">
        <v>351</v>
      </c>
      <c r="H1069" s="7" t="s">
        <v>352</v>
      </c>
      <c r="I1069" s="7" t="s">
        <v>348</v>
      </c>
      <c r="K1069" s="7" t="s">
        <v>160</v>
      </c>
      <c r="L1069" s="7">
        <f>LEN(user_ratings[[#This Row],[geoplaces2.PriceDollar]])</f>
        <v>1</v>
      </c>
      <c r="M1069" s="7">
        <f>IF(user_ratings[[#This Row],[geoplaces2.zip]],1,0)</f>
        <v>0</v>
      </c>
    </row>
    <row r="1070" spans="1:13" x14ac:dyDescent="0.3">
      <c r="A1070">
        <v>132594</v>
      </c>
      <c r="B1070">
        <v>0</v>
      </c>
      <c r="C1070">
        <v>23.752167700000001</v>
      </c>
      <c r="D1070">
        <v>-99.165709000000007</v>
      </c>
      <c r="E1070" s="7" t="s">
        <v>514</v>
      </c>
      <c r="F1070" s="7" t="s">
        <v>367</v>
      </c>
      <c r="G1070" s="7" t="s">
        <v>351</v>
      </c>
      <c r="H1070" s="7" t="s">
        <v>352</v>
      </c>
      <c r="I1070" s="7" t="s">
        <v>348</v>
      </c>
      <c r="K1070" s="7" t="s">
        <v>160</v>
      </c>
      <c r="L1070" s="7">
        <f>LEN(user_ratings[[#This Row],[geoplaces2.PriceDollar]])</f>
        <v>1</v>
      </c>
      <c r="M1070" s="7">
        <f>IF(user_ratings[[#This Row],[geoplaces2.zip]],1,0)</f>
        <v>0</v>
      </c>
    </row>
    <row r="1071" spans="1:13" x14ac:dyDescent="0.3">
      <c r="A1071">
        <v>132594</v>
      </c>
      <c r="B1071">
        <v>1</v>
      </c>
      <c r="C1071">
        <v>23.752167700000001</v>
      </c>
      <c r="D1071">
        <v>-99.165709000000007</v>
      </c>
      <c r="E1071" s="7" t="s">
        <v>514</v>
      </c>
      <c r="F1071" s="7" t="s">
        <v>367</v>
      </c>
      <c r="G1071" s="7" t="s">
        <v>351</v>
      </c>
      <c r="H1071" s="7" t="s">
        <v>352</v>
      </c>
      <c r="I1071" s="7" t="s">
        <v>348</v>
      </c>
      <c r="K1071" s="7" t="s">
        <v>160</v>
      </c>
      <c r="L1071" s="7">
        <f>LEN(user_ratings[[#This Row],[geoplaces2.PriceDollar]])</f>
        <v>1</v>
      </c>
      <c r="M1071" s="7">
        <f>IF(user_ratings[[#This Row],[geoplaces2.zip]],1,0)</f>
        <v>0</v>
      </c>
    </row>
    <row r="1072" spans="1:13" x14ac:dyDescent="0.3">
      <c r="A1072">
        <v>132594</v>
      </c>
      <c r="B1072">
        <v>1</v>
      </c>
      <c r="C1072">
        <v>23.752167700000001</v>
      </c>
      <c r="D1072">
        <v>-99.165709000000007</v>
      </c>
      <c r="E1072" s="7" t="s">
        <v>514</v>
      </c>
      <c r="F1072" s="7" t="s">
        <v>367</v>
      </c>
      <c r="G1072" s="7" t="s">
        <v>351</v>
      </c>
      <c r="H1072" s="7" t="s">
        <v>352</v>
      </c>
      <c r="I1072" s="7" t="s">
        <v>348</v>
      </c>
      <c r="K1072" s="7" t="s">
        <v>160</v>
      </c>
      <c r="L1072" s="7">
        <f>LEN(user_ratings[[#This Row],[geoplaces2.PriceDollar]])</f>
        <v>1</v>
      </c>
      <c r="M1072" s="7">
        <f>IF(user_ratings[[#This Row],[geoplaces2.zip]],1,0)</f>
        <v>0</v>
      </c>
    </row>
    <row r="1073" spans="1:13" x14ac:dyDescent="0.3">
      <c r="A1073">
        <v>132584</v>
      </c>
      <c r="B1073">
        <v>2</v>
      </c>
      <c r="C1073">
        <v>23.752364799999999</v>
      </c>
      <c r="D1073">
        <v>-99.165287899999996</v>
      </c>
      <c r="E1073" s="7" t="s">
        <v>177</v>
      </c>
      <c r="F1073" s="7" t="s">
        <v>367</v>
      </c>
      <c r="G1073" s="7" t="s">
        <v>351</v>
      </c>
      <c r="H1073" s="7" t="s">
        <v>352</v>
      </c>
      <c r="I1073" s="7" t="s">
        <v>348</v>
      </c>
      <c r="K1073" s="7" t="s">
        <v>155</v>
      </c>
      <c r="L1073" s="7">
        <f>LEN(user_ratings[[#This Row],[geoplaces2.PriceDollar]])</f>
        <v>2</v>
      </c>
      <c r="M1073" s="7">
        <f>IF(user_ratings[[#This Row],[geoplaces2.zip]],1,0)</f>
        <v>0</v>
      </c>
    </row>
    <row r="1074" spans="1:13" x14ac:dyDescent="0.3">
      <c r="A1074">
        <v>132584</v>
      </c>
      <c r="B1074">
        <v>1</v>
      </c>
      <c r="C1074">
        <v>23.752364799999999</v>
      </c>
      <c r="D1074">
        <v>-99.165287899999996</v>
      </c>
      <c r="E1074" s="7" t="s">
        <v>177</v>
      </c>
      <c r="F1074" s="7" t="s">
        <v>367</v>
      </c>
      <c r="G1074" s="7" t="s">
        <v>351</v>
      </c>
      <c r="H1074" s="7" t="s">
        <v>352</v>
      </c>
      <c r="I1074" s="7" t="s">
        <v>348</v>
      </c>
      <c r="K1074" s="7" t="s">
        <v>155</v>
      </c>
      <c r="L1074" s="7">
        <f>LEN(user_ratings[[#This Row],[geoplaces2.PriceDollar]])</f>
        <v>2</v>
      </c>
      <c r="M1074" s="7">
        <f>IF(user_ratings[[#This Row],[geoplaces2.zip]],1,0)</f>
        <v>0</v>
      </c>
    </row>
    <row r="1075" spans="1:13" x14ac:dyDescent="0.3">
      <c r="A1075">
        <v>132584</v>
      </c>
      <c r="B1075">
        <v>2</v>
      </c>
      <c r="C1075">
        <v>23.752364799999999</v>
      </c>
      <c r="D1075">
        <v>-99.165287899999996</v>
      </c>
      <c r="E1075" s="7" t="s">
        <v>177</v>
      </c>
      <c r="F1075" s="7" t="s">
        <v>367</v>
      </c>
      <c r="G1075" s="7" t="s">
        <v>351</v>
      </c>
      <c r="H1075" s="7" t="s">
        <v>352</v>
      </c>
      <c r="I1075" s="7" t="s">
        <v>348</v>
      </c>
      <c r="K1075" s="7" t="s">
        <v>155</v>
      </c>
      <c r="L1075" s="7">
        <f>LEN(user_ratings[[#This Row],[geoplaces2.PriceDollar]])</f>
        <v>2</v>
      </c>
      <c r="M1075" s="7">
        <f>IF(user_ratings[[#This Row],[geoplaces2.zip]],1,0)</f>
        <v>0</v>
      </c>
    </row>
    <row r="1076" spans="1:13" x14ac:dyDescent="0.3">
      <c r="A1076">
        <v>132584</v>
      </c>
      <c r="B1076">
        <v>1</v>
      </c>
      <c r="C1076">
        <v>23.752364799999999</v>
      </c>
      <c r="D1076">
        <v>-99.165287899999996</v>
      </c>
      <c r="E1076" s="7" t="s">
        <v>177</v>
      </c>
      <c r="F1076" s="7" t="s">
        <v>367</v>
      </c>
      <c r="G1076" s="7" t="s">
        <v>351</v>
      </c>
      <c r="H1076" s="7" t="s">
        <v>352</v>
      </c>
      <c r="I1076" s="7" t="s">
        <v>348</v>
      </c>
      <c r="K1076" s="7" t="s">
        <v>155</v>
      </c>
      <c r="L1076" s="7">
        <f>LEN(user_ratings[[#This Row],[geoplaces2.PriceDollar]])</f>
        <v>2</v>
      </c>
      <c r="M1076" s="7">
        <f>IF(user_ratings[[#This Row],[geoplaces2.zip]],1,0)</f>
        <v>0</v>
      </c>
    </row>
    <row r="1077" spans="1:13" x14ac:dyDescent="0.3">
      <c r="A1077">
        <v>132584</v>
      </c>
      <c r="B1077">
        <v>2</v>
      </c>
      <c r="C1077">
        <v>23.752364799999999</v>
      </c>
      <c r="D1077">
        <v>-99.165287899999996</v>
      </c>
      <c r="E1077" s="7" t="s">
        <v>177</v>
      </c>
      <c r="F1077" s="7" t="s">
        <v>367</v>
      </c>
      <c r="G1077" s="7" t="s">
        <v>351</v>
      </c>
      <c r="H1077" s="7" t="s">
        <v>352</v>
      </c>
      <c r="I1077" s="7" t="s">
        <v>348</v>
      </c>
      <c r="K1077" s="7" t="s">
        <v>155</v>
      </c>
      <c r="L1077" s="7">
        <f>LEN(user_ratings[[#This Row],[geoplaces2.PriceDollar]])</f>
        <v>2</v>
      </c>
      <c r="M1077" s="7">
        <f>IF(user_ratings[[#This Row],[geoplaces2.zip]],1,0)</f>
        <v>0</v>
      </c>
    </row>
    <row r="1078" spans="1:13" x14ac:dyDescent="0.3">
      <c r="A1078">
        <v>132584</v>
      </c>
      <c r="B1078">
        <v>0</v>
      </c>
      <c r="C1078">
        <v>23.752364799999999</v>
      </c>
      <c r="D1078">
        <v>-99.165287899999996</v>
      </c>
      <c r="E1078" s="7" t="s">
        <v>177</v>
      </c>
      <c r="F1078" s="7" t="s">
        <v>367</v>
      </c>
      <c r="G1078" s="7" t="s">
        <v>351</v>
      </c>
      <c r="H1078" s="7" t="s">
        <v>352</v>
      </c>
      <c r="I1078" s="7" t="s">
        <v>348</v>
      </c>
      <c r="K1078" s="7" t="s">
        <v>155</v>
      </c>
      <c r="L1078" s="7">
        <f>LEN(user_ratings[[#This Row],[geoplaces2.PriceDollar]])</f>
        <v>2</v>
      </c>
      <c r="M1078" s="7">
        <f>IF(user_ratings[[#This Row],[geoplaces2.zip]],1,0)</f>
        <v>0</v>
      </c>
    </row>
    <row r="1079" spans="1:13" x14ac:dyDescent="0.3">
      <c r="A1079">
        <v>132608</v>
      </c>
      <c r="B1079">
        <v>2</v>
      </c>
      <c r="C1079">
        <v>23.758805200000001</v>
      </c>
      <c r="D1079">
        <v>-99.165129699999994</v>
      </c>
      <c r="E1079" s="7" t="s">
        <v>515</v>
      </c>
      <c r="F1079" s="7" t="s">
        <v>516</v>
      </c>
      <c r="G1079" s="7" t="s">
        <v>351</v>
      </c>
      <c r="H1079" s="7" t="s">
        <v>352</v>
      </c>
      <c r="I1079" s="7" t="s">
        <v>348</v>
      </c>
      <c r="K1079" s="7" t="s">
        <v>160</v>
      </c>
      <c r="L1079" s="7">
        <f>LEN(user_ratings[[#This Row],[geoplaces2.PriceDollar]])</f>
        <v>1</v>
      </c>
      <c r="M1079" s="7">
        <f>IF(user_ratings[[#This Row],[geoplaces2.zip]],1,0)</f>
        <v>0</v>
      </c>
    </row>
    <row r="1080" spans="1:13" x14ac:dyDescent="0.3">
      <c r="A1080">
        <v>132608</v>
      </c>
      <c r="B1080">
        <v>0</v>
      </c>
      <c r="C1080">
        <v>23.758805200000001</v>
      </c>
      <c r="D1080">
        <v>-99.165129699999994</v>
      </c>
      <c r="E1080" s="7" t="s">
        <v>515</v>
      </c>
      <c r="F1080" s="7" t="s">
        <v>516</v>
      </c>
      <c r="G1080" s="7" t="s">
        <v>351</v>
      </c>
      <c r="H1080" s="7" t="s">
        <v>352</v>
      </c>
      <c r="I1080" s="7" t="s">
        <v>348</v>
      </c>
      <c r="K1080" s="7" t="s">
        <v>160</v>
      </c>
      <c r="L1080" s="7">
        <f>LEN(user_ratings[[#This Row],[geoplaces2.PriceDollar]])</f>
        <v>1</v>
      </c>
      <c r="M1080" s="7">
        <f>IF(user_ratings[[#This Row],[geoplaces2.zip]],1,0)</f>
        <v>0</v>
      </c>
    </row>
    <row r="1081" spans="1:13" x14ac:dyDescent="0.3">
      <c r="A1081">
        <v>132608</v>
      </c>
      <c r="B1081">
        <v>1</v>
      </c>
      <c r="C1081">
        <v>23.758805200000001</v>
      </c>
      <c r="D1081">
        <v>-99.165129699999994</v>
      </c>
      <c r="E1081" s="7" t="s">
        <v>515</v>
      </c>
      <c r="F1081" s="7" t="s">
        <v>516</v>
      </c>
      <c r="G1081" s="7" t="s">
        <v>351</v>
      </c>
      <c r="H1081" s="7" t="s">
        <v>352</v>
      </c>
      <c r="I1081" s="7" t="s">
        <v>348</v>
      </c>
      <c r="K1081" s="7" t="s">
        <v>160</v>
      </c>
      <c r="L1081" s="7">
        <f>LEN(user_ratings[[#This Row],[geoplaces2.PriceDollar]])</f>
        <v>1</v>
      </c>
      <c r="M1081" s="7">
        <f>IF(user_ratings[[#This Row],[geoplaces2.zip]],1,0)</f>
        <v>0</v>
      </c>
    </row>
    <row r="1082" spans="1:13" x14ac:dyDescent="0.3">
      <c r="A1082">
        <v>132608</v>
      </c>
      <c r="B1082">
        <v>2</v>
      </c>
      <c r="C1082">
        <v>23.758805200000001</v>
      </c>
      <c r="D1082">
        <v>-99.165129699999994</v>
      </c>
      <c r="E1082" s="7" t="s">
        <v>515</v>
      </c>
      <c r="F1082" s="7" t="s">
        <v>516</v>
      </c>
      <c r="G1082" s="7" t="s">
        <v>351</v>
      </c>
      <c r="H1082" s="7" t="s">
        <v>352</v>
      </c>
      <c r="I1082" s="7" t="s">
        <v>348</v>
      </c>
      <c r="K1082" s="7" t="s">
        <v>160</v>
      </c>
      <c r="L1082" s="7">
        <f>LEN(user_ratings[[#This Row],[geoplaces2.PriceDollar]])</f>
        <v>1</v>
      </c>
      <c r="M1082" s="7">
        <f>IF(user_ratings[[#This Row],[geoplaces2.zip]],1,0)</f>
        <v>0</v>
      </c>
    </row>
    <row r="1083" spans="1:13" x14ac:dyDescent="0.3">
      <c r="A1083">
        <v>132608</v>
      </c>
      <c r="B1083">
        <v>0</v>
      </c>
      <c r="C1083">
        <v>23.758805200000001</v>
      </c>
      <c r="D1083">
        <v>-99.165129699999994</v>
      </c>
      <c r="E1083" s="7" t="s">
        <v>515</v>
      </c>
      <c r="F1083" s="7" t="s">
        <v>516</v>
      </c>
      <c r="G1083" s="7" t="s">
        <v>351</v>
      </c>
      <c r="H1083" s="7" t="s">
        <v>352</v>
      </c>
      <c r="I1083" s="7" t="s">
        <v>348</v>
      </c>
      <c r="K1083" s="7" t="s">
        <v>160</v>
      </c>
      <c r="L1083" s="7">
        <f>LEN(user_ratings[[#This Row],[geoplaces2.PriceDollar]])</f>
        <v>1</v>
      </c>
      <c r="M1083" s="7">
        <f>IF(user_ratings[[#This Row],[geoplaces2.zip]],1,0)</f>
        <v>0</v>
      </c>
    </row>
    <row r="1084" spans="1:13" x14ac:dyDescent="0.3">
      <c r="A1084">
        <v>132608</v>
      </c>
      <c r="B1084">
        <v>1</v>
      </c>
      <c r="C1084">
        <v>23.758805200000001</v>
      </c>
      <c r="D1084">
        <v>-99.165129699999994</v>
      </c>
      <c r="E1084" s="7" t="s">
        <v>515</v>
      </c>
      <c r="F1084" s="7" t="s">
        <v>516</v>
      </c>
      <c r="G1084" s="7" t="s">
        <v>351</v>
      </c>
      <c r="H1084" s="7" t="s">
        <v>352</v>
      </c>
      <c r="I1084" s="7" t="s">
        <v>348</v>
      </c>
      <c r="K1084" s="7" t="s">
        <v>160</v>
      </c>
      <c r="L1084" s="7">
        <f>LEN(user_ratings[[#This Row],[geoplaces2.PriceDollar]])</f>
        <v>1</v>
      </c>
      <c r="M1084" s="7">
        <f>IF(user_ratings[[#This Row],[geoplaces2.zip]],1,0)</f>
        <v>0</v>
      </c>
    </row>
    <row r="1085" spans="1:13" x14ac:dyDescent="0.3">
      <c r="A1085">
        <v>132613</v>
      </c>
      <c r="B1085">
        <v>2</v>
      </c>
      <c r="C1085">
        <v>23.752903499999999</v>
      </c>
      <c r="D1085">
        <v>-99.165075999999999</v>
      </c>
      <c r="E1085" s="7" t="s">
        <v>517</v>
      </c>
      <c r="F1085" s="7" t="s">
        <v>518</v>
      </c>
      <c r="G1085" s="7" t="s">
        <v>351</v>
      </c>
      <c r="H1085" s="7" t="s">
        <v>352</v>
      </c>
      <c r="I1085" s="7" t="s">
        <v>348</v>
      </c>
      <c r="K1085" s="7" t="s">
        <v>155</v>
      </c>
      <c r="L1085" s="7">
        <f>LEN(user_ratings[[#This Row],[geoplaces2.PriceDollar]])</f>
        <v>2</v>
      </c>
      <c r="M1085" s="7">
        <f>IF(user_ratings[[#This Row],[geoplaces2.zip]],1,0)</f>
        <v>0</v>
      </c>
    </row>
    <row r="1086" spans="1:13" x14ac:dyDescent="0.3">
      <c r="A1086">
        <v>132613</v>
      </c>
      <c r="B1086">
        <v>1</v>
      </c>
      <c r="C1086">
        <v>23.752903499999999</v>
      </c>
      <c r="D1086">
        <v>-99.165075999999999</v>
      </c>
      <c r="E1086" s="7" t="s">
        <v>517</v>
      </c>
      <c r="F1086" s="7" t="s">
        <v>518</v>
      </c>
      <c r="G1086" s="7" t="s">
        <v>351</v>
      </c>
      <c r="H1086" s="7" t="s">
        <v>352</v>
      </c>
      <c r="I1086" s="7" t="s">
        <v>348</v>
      </c>
      <c r="K1086" s="7" t="s">
        <v>155</v>
      </c>
      <c r="L1086" s="7">
        <f>LEN(user_ratings[[#This Row],[geoplaces2.PriceDollar]])</f>
        <v>2</v>
      </c>
      <c r="M1086" s="7">
        <f>IF(user_ratings[[#This Row],[geoplaces2.zip]],1,0)</f>
        <v>0</v>
      </c>
    </row>
    <row r="1087" spans="1:13" x14ac:dyDescent="0.3">
      <c r="A1087">
        <v>132613</v>
      </c>
      <c r="B1087">
        <v>0</v>
      </c>
      <c r="C1087">
        <v>23.752903499999999</v>
      </c>
      <c r="D1087">
        <v>-99.165075999999999</v>
      </c>
      <c r="E1087" s="7" t="s">
        <v>517</v>
      </c>
      <c r="F1087" s="7" t="s">
        <v>518</v>
      </c>
      <c r="G1087" s="7" t="s">
        <v>351</v>
      </c>
      <c r="H1087" s="7" t="s">
        <v>352</v>
      </c>
      <c r="I1087" s="7" t="s">
        <v>348</v>
      </c>
      <c r="K1087" s="7" t="s">
        <v>155</v>
      </c>
      <c r="L1087" s="7">
        <f>LEN(user_ratings[[#This Row],[geoplaces2.PriceDollar]])</f>
        <v>2</v>
      </c>
      <c r="M1087" s="7">
        <f>IF(user_ratings[[#This Row],[geoplaces2.zip]],1,0)</f>
        <v>0</v>
      </c>
    </row>
    <row r="1088" spans="1:13" x14ac:dyDescent="0.3">
      <c r="A1088">
        <v>132613</v>
      </c>
      <c r="B1088">
        <v>1</v>
      </c>
      <c r="C1088">
        <v>23.752903499999999</v>
      </c>
      <c r="D1088">
        <v>-99.165075999999999</v>
      </c>
      <c r="E1088" s="7" t="s">
        <v>517</v>
      </c>
      <c r="F1088" s="7" t="s">
        <v>518</v>
      </c>
      <c r="G1088" s="7" t="s">
        <v>351</v>
      </c>
      <c r="H1088" s="7" t="s">
        <v>352</v>
      </c>
      <c r="I1088" s="7" t="s">
        <v>348</v>
      </c>
      <c r="K1088" s="7" t="s">
        <v>155</v>
      </c>
      <c r="L1088" s="7">
        <f>LEN(user_ratings[[#This Row],[geoplaces2.PriceDollar]])</f>
        <v>2</v>
      </c>
      <c r="M1088" s="7">
        <f>IF(user_ratings[[#This Row],[geoplaces2.zip]],1,0)</f>
        <v>0</v>
      </c>
    </row>
    <row r="1089" spans="1:13" x14ac:dyDescent="0.3">
      <c r="A1089">
        <v>132613</v>
      </c>
      <c r="B1089">
        <v>2</v>
      </c>
      <c r="C1089">
        <v>23.752903499999999</v>
      </c>
      <c r="D1089">
        <v>-99.165075999999999</v>
      </c>
      <c r="E1089" s="7" t="s">
        <v>517</v>
      </c>
      <c r="F1089" s="7" t="s">
        <v>518</v>
      </c>
      <c r="G1089" s="7" t="s">
        <v>351</v>
      </c>
      <c r="H1089" s="7" t="s">
        <v>352</v>
      </c>
      <c r="I1089" s="7" t="s">
        <v>348</v>
      </c>
      <c r="K1089" s="7" t="s">
        <v>155</v>
      </c>
      <c r="L1089" s="7">
        <f>LEN(user_ratings[[#This Row],[geoplaces2.PriceDollar]])</f>
        <v>2</v>
      </c>
      <c r="M1089" s="7">
        <f>IF(user_ratings[[#This Row],[geoplaces2.zip]],1,0)</f>
        <v>0</v>
      </c>
    </row>
    <row r="1090" spans="1:13" x14ac:dyDescent="0.3">
      <c r="A1090">
        <v>132613</v>
      </c>
      <c r="B1090">
        <v>1</v>
      </c>
      <c r="C1090">
        <v>23.752903499999999</v>
      </c>
      <c r="D1090">
        <v>-99.165075999999999</v>
      </c>
      <c r="E1090" s="7" t="s">
        <v>517</v>
      </c>
      <c r="F1090" s="7" t="s">
        <v>518</v>
      </c>
      <c r="G1090" s="7" t="s">
        <v>351</v>
      </c>
      <c r="H1090" s="7" t="s">
        <v>352</v>
      </c>
      <c r="I1090" s="7" t="s">
        <v>348</v>
      </c>
      <c r="K1090" s="7" t="s">
        <v>155</v>
      </c>
      <c r="L1090" s="7">
        <f>LEN(user_ratings[[#This Row],[geoplaces2.PriceDollar]])</f>
        <v>2</v>
      </c>
      <c r="M1090" s="7">
        <f>IF(user_ratings[[#This Row],[geoplaces2.zip]],1,0)</f>
        <v>0</v>
      </c>
    </row>
    <row r="1091" spans="1:13" x14ac:dyDescent="0.3">
      <c r="A1091">
        <v>132660</v>
      </c>
      <c r="B1091">
        <v>2</v>
      </c>
      <c r="C1091">
        <v>23.7529428</v>
      </c>
      <c r="D1091">
        <v>-99.164679100000001</v>
      </c>
      <c r="E1091" s="7" t="s">
        <v>519</v>
      </c>
      <c r="F1091" s="7" t="s">
        <v>520</v>
      </c>
      <c r="G1091" s="7" t="s">
        <v>351</v>
      </c>
      <c r="H1091" s="7" t="s">
        <v>352</v>
      </c>
      <c r="I1091" s="7" t="s">
        <v>348</v>
      </c>
      <c r="K1091" s="7" t="s">
        <v>160</v>
      </c>
      <c r="L1091" s="7">
        <f>LEN(user_ratings[[#This Row],[geoplaces2.PriceDollar]])</f>
        <v>1</v>
      </c>
      <c r="M1091" s="7">
        <f>IF(user_ratings[[#This Row],[geoplaces2.zip]],1,0)</f>
        <v>0</v>
      </c>
    </row>
    <row r="1092" spans="1:13" x14ac:dyDescent="0.3">
      <c r="A1092">
        <v>132660</v>
      </c>
      <c r="B1092">
        <v>2</v>
      </c>
      <c r="C1092">
        <v>23.7529428</v>
      </c>
      <c r="D1092">
        <v>-99.164679100000001</v>
      </c>
      <c r="E1092" s="7" t="s">
        <v>519</v>
      </c>
      <c r="F1092" s="7" t="s">
        <v>520</v>
      </c>
      <c r="G1092" s="7" t="s">
        <v>351</v>
      </c>
      <c r="H1092" s="7" t="s">
        <v>352</v>
      </c>
      <c r="I1092" s="7" t="s">
        <v>348</v>
      </c>
      <c r="K1092" s="7" t="s">
        <v>160</v>
      </c>
      <c r="L1092" s="7">
        <f>LEN(user_ratings[[#This Row],[geoplaces2.PriceDollar]])</f>
        <v>1</v>
      </c>
      <c r="M1092" s="7">
        <f>IF(user_ratings[[#This Row],[geoplaces2.zip]],1,0)</f>
        <v>0</v>
      </c>
    </row>
    <row r="1093" spans="1:13" x14ac:dyDescent="0.3">
      <c r="A1093">
        <v>132660</v>
      </c>
      <c r="B1093">
        <v>2</v>
      </c>
      <c r="C1093">
        <v>23.7529428</v>
      </c>
      <c r="D1093">
        <v>-99.164679100000001</v>
      </c>
      <c r="E1093" s="7" t="s">
        <v>519</v>
      </c>
      <c r="F1093" s="7" t="s">
        <v>520</v>
      </c>
      <c r="G1093" s="7" t="s">
        <v>351</v>
      </c>
      <c r="H1093" s="7" t="s">
        <v>352</v>
      </c>
      <c r="I1093" s="7" t="s">
        <v>348</v>
      </c>
      <c r="K1093" s="7" t="s">
        <v>160</v>
      </c>
      <c r="L1093" s="7">
        <f>LEN(user_ratings[[#This Row],[geoplaces2.PriceDollar]])</f>
        <v>1</v>
      </c>
      <c r="M1093" s="7">
        <f>IF(user_ratings[[#This Row],[geoplaces2.zip]],1,0)</f>
        <v>0</v>
      </c>
    </row>
    <row r="1094" spans="1:13" x14ac:dyDescent="0.3">
      <c r="A1094">
        <v>132660</v>
      </c>
      <c r="B1094">
        <v>1</v>
      </c>
      <c r="C1094">
        <v>23.7529428</v>
      </c>
      <c r="D1094">
        <v>-99.164679100000001</v>
      </c>
      <c r="E1094" s="7" t="s">
        <v>519</v>
      </c>
      <c r="F1094" s="7" t="s">
        <v>520</v>
      </c>
      <c r="G1094" s="7" t="s">
        <v>351</v>
      </c>
      <c r="H1094" s="7" t="s">
        <v>352</v>
      </c>
      <c r="I1094" s="7" t="s">
        <v>348</v>
      </c>
      <c r="K1094" s="7" t="s">
        <v>160</v>
      </c>
      <c r="L1094" s="7">
        <f>LEN(user_ratings[[#This Row],[geoplaces2.PriceDollar]])</f>
        <v>1</v>
      </c>
      <c r="M1094" s="7">
        <f>IF(user_ratings[[#This Row],[geoplaces2.zip]],1,0)</f>
        <v>0</v>
      </c>
    </row>
    <row r="1095" spans="1:13" x14ac:dyDescent="0.3">
      <c r="A1095">
        <v>132660</v>
      </c>
      <c r="B1095">
        <v>0</v>
      </c>
      <c r="C1095">
        <v>23.7529428</v>
      </c>
      <c r="D1095">
        <v>-99.164679100000001</v>
      </c>
      <c r="E1095" s="7" t="s">
        <v>519</v>
      </c>
      <c r="F1095" s="7" t="s">
        <v>520</v>
      </c>
      <c r="G1095" s="7" t="s">
        <v>351</v>
      </c>
      <c r="H1095" s="7" t="s">
        <v>352</v>
      </c>
      <c r="I1095" s="7" t="s">
        <v>348</v>
      </c>
      <c r="K1095" s="7" t="s">
        <v>160</v>
      </c>
      <c r="L1095" s="7">
        <f>LEN(user_ratings[[#This Row],[geoplaces2.PriceDollar]])</f>
        <v>1</v>
      </c>
      <c r="M1095" s="7">
        <f>IF(user_ratings[[#This Row],[geoplaces2.zip]],1,0)</f>
        <v>0</v>
      </c>
    </row>
    <row r="1096" spans="1:13" x14ac:dyDescent="0.3">
      <c r="A1096">
        <v>132630</v>
      </c>
      <c r="B1096">
        <v>1</v>
      </c>
      <c r="C1096">
        <v>23.752930500000002</v>
      </c>
      <c r="D1096">
        <v>-99.164472500000002</v>
      </c>
      <c r="E1096" s="7" t="s">
        <v>521</v>
      </c>
      <c r="F1096" s="7" t="s">
        <v>522</v>
      </c>
      <c r="G1096" s="7" t="s">
        <v>351</v>
      </c>
      <c r="H1096" s="7" t="s">
        <v>352</v>
      </c>
      <c r="I1096" s="7" t="s">
        <v>348</v>
      </c>
      <c r="K1096" s="7" t="s">
        <v>160</v>
      </c>
      <c r="L1096" s="7">
        <f>LEN(user_ratings[[#This Row],[geoplaces2.PriceDollar]])</f>
        <v>1</v>
      </c>
      <c r="M1096" s="7">
        <f>IF(user_ratings[[#This Row],[geoplaces2.zip]],1,0)</f>
        <v>0</v>
      </c>
    </row>
    <row r="1097" spans="1:13" x14ac:dyDescent="0.3">
      <c r="A1097">
        <v>132630</v>
      </c>
      <c r="B1097">
        <v>1</v>
      </c>
      <c r="C1097">
        <v>23.752930500000002</v>
      </c>
      <c r="D1097">
        <v>-99.164472500000002</v>
      </c>
      <c r="E1097" s="7" t="s">
        <v>521</v>
      </c>
      <c r="F1097" s="7" t="s">
        <v>522</v>
      </c>
      <c r="G1097" s="7" t="s">
        <v>351</v>
      </c>
      <c r="H1097" s="7" t="s">
        <v>352</v>
      </c>
      <c r="I1097" s="7" t="s">
        <v>348</v>
      </c>
      <c r="K1097" s="7" t="s">
        <v>160</v>
      </c>
      <c r="L1097" s="7">
        <f>LEN(user_ratings[[#This Row],[geoplaces2.PriceDollar]])</f>
        <v>1</v>
      </c>
      <c r="M1097" s="7">
        <f>IF(user_ratings[[#This Row],[geoplaces2.zip]],1,0)</f>
        <v>0</v>
      </c>
    </row>
    <row r="1098" spans="1:13" x14ac:dyDescent="0.3">
      <c r="A1098">
        <v>132630</v>
      </c>
      <c r="B1098">
        <v>1</v>
      </c>
      <c r="C1098">
        <v>23.752930500000002</v>
      </c>
      <c r="D1098">
        <v>-99.164472500000002</v>
      </c>
      <c r="E1098" s="7" t="s">
        <v>521</v>
      </c>
      <c r="F1098" s="7" t="s">
        <v>522</v>
      </c>
      <c r="G1098" s="7" t="s">
        <v>351</v>
      </c>
      <c r="H1098" s="7" t="s">
        <v>352</v>
      </c>
      <c r="I1098" s="7" t="s">
        <v>348</v>
      </c>
      <c r="K1098" s="7" t="s">
        <v>160</v>
      </c>
      <c r="L1098" s="7">
        <f>LEN(user_ratings[[#This Row],[geoplaces2.PriceDollar]])</f>
        <v>1</v>
      </c>
      <c r="M1098" s="7">
        <f>IF(user_ratings[[#This Row],[geoplaces2.zip]],1,0)</f>
        <v>0</v>
      </c>
    </row>
    <row r="1099" spans="1:13" x14ac:dyDescent="0.3">
      <c r="A1099">
        <v>132630</v>
      </c>
      <c r="B1099">
        <v>1</v>
      </c>
      <c r="C1099">
        <v>23.752930500000002</v>
      </c>
      <c r="D1099">
        <v>-99.164472500000002</v>
      </c>
      <c r="E1099" s="7" t="s">
        <v>521</v>
      </c>
      <c r="F1099" s="7" t="s">
        <v>522</v>
      </c>
      <c r="G1099" s="7" t="s">
        <v>351</v>
      </c>
      <c r="H1099" s="7" t="s">
        <v>352</v>
      </c>
      <c r="I1099" s="7" t="s">
        <v>348</v>
      </c>
      <c r="K1099" s="7" t="s">
        <v>160</v>
      </c>
      <c r="L1099" s="7">
        <f>LEN(user_ratings[[#This Row],[geoplaces2.PriceDollar]])</f>
        <v>1</v>
      </c>
      <c r="M1099" s="7">
        <f>IF(user_ratings[[#This Row],[geoplaces2.zip]],1,0)</f>
        <v>0</v>
      </c>
    </row>
    <row r="1100" spans="1:13" x14ac:dyDescent="0.3">
      <c r="A1100">
        <v>132630</v>
      </c>
      <c r="B1100">
        <v>2</v>
      </c>
      <c r="C1100">
        <v>23.752930500000002</v>
      </c>
      <c r="D1100">
        <v>-99.164472500000002</v>
      </c>
      <c r="E1100" s="7" t="s">
        <v>521</v>
      </c>
      <c r="F1100" s="7" t="s">
        <v>522</v>
      </c>
      <c r="G1100" s="7" t="s">
        <v>351</v>
      </c>
      <c r="H1100" s="7" t="s">
        <v>352</v>
      </c>
      <c r="I1100" s="7" t="s">
        <v>348</v>
      </c>
      <c r="K1100" s="7" t="s">
        <v>160</v>
      </c>
      <c r="L1100" s="7">
        <f>LEN(user_ratings[[#This Row],[geoplaces2.PriceDollar]])</f>
        <v>1</v>
      </c>
      <c r="M1100" s="7">
        <f>IF(user_ratings[[#This Row],[geoplaces2.zip]],1,0)</f>
        <v>0</v>
      </c>
    </row>
    <row r="1101" spans="1:13" x14ac:dyDescent="0.3">
      <c r="A1101">
        <v>132630</v>
      </c>
      <c r="B1101">
        <v>1</v>
      </c>
      <c r="C1101">
        <v>23.752930500000002</v>
      </c>
      <c r="D1101">
        <v>-99.164472500000002</v>
      </c>
      <c r="E1101" s="7" t="s">
        <v>521</v>
      </c>
      <c r="F1101" s="7" t="s">
        <v>522</v>
      </c>
      <c r="G1101" s="7" t="s">
        <v>351</v>
      </c>
      <c r="H1101" s="7" t="s">
        <v>352</v>
      </c>
      <c r="I1101" s="7" t="s">
        <v>348</v>
      </c>
      <c r="K1101" s="7" t="s">
        <v>160</v>
      </c>
      <c r="L1101" s="7">
        <f>LEN(user_ratings[[#This Row],[geoplaces2.PriceDollar]])</f>
        <v>1</v>
      </c>
      <c r="M1101" s="7">
        <f>IF(user_ratings[[#This Row],[geoplaces2.zip]],1,0)</f>
        <v>0</v>
      </c>
    </row>
    <row r="1102" spans="1:13" x14ac:dyDescent="0.3">
      <c r="A1102">
        <v>132667</v>
      </c>
      <c r="B1102">
        <v>1</v>
      </c>
      <c r="C1102">
        <v>23.752697300000001</v>
      </c>
      <c r="D1102">
        <v>-99.163359400000004</v>
      </c>
      <c r="E1102" s="7" t="s">
        <v>523</v>
      </c>
      <c r="F1102" s="7" t="s">
        <v>524</v>
      </c>
      <c r="G1102" s="7" t="s">
        <v>351</v>
      </c>
      <c r="H1102" s="7" t="s">
        <v>352</v>
      </c>
      <c r="I1102" s="7" t="s">
        <v>348</v>
      </c>
      <c r="K1102" s="7" t="s">
        <v>160</v>
      </c>
      <c r="L1102" s="7">
        <f>LEN(user_ratings[[#This Row],[geoplaces2.PriceDollar]])</f>
        <v>1</v>
      </c>
      <c r="M1102" s="7">
        <f>IF(user_ratings[[#This Row],[geoplaces2.zip]],1,0)</f>
        <v>0</v>
      </c>
    </row>
    <row r="1103" spans="1:13" x14ac:dyDescent="0.3">
      <c r="A1103">
        <v>132667</v>
      </c>
      <c r="B1103">
        <v>1</v>
      </c>
      <c r="C1103">
        <v>23.752697300000001</v>
      </c>
      <c r="D1103">
        <v>-99.163359400000004</v>
      </c>
      <c r="E1103" s="7" t="s">
        <v>523</v>
      </c>
      <c r="F1103" s="7" t="s">
        <v>524</v>
      </c>
      <c r="G1103" s="7" t="s">
        <v>351</v>
      </c>
      <c r="H1103" s="7" t="s">
        <v>352</v>
      </c>
      <c r="I1103" s="7" t="s">
        <v>348</v>
      </c>
      <c r="K1103" s="7" t="s">
        <v>160</v>
      </c>
      <c r="L1103" s="7">
        <f>LEN(user_ratings[[#This Row],[geoplaces2.PriceDollar]])</f>
        <v>1</v>
      </c>
      <c r="M1103" s="7">
        <f>IF(user_ratings[[#This Row],[geoplaces2.zip]],1,0)</f>
        <v>0</v>
      </c>
    </row>
    <row r="1104" spans="1:13" x14ac:dyDescent="0.3">
      <c r="A1104">
        <v>132667</v>
      </c>
      <c r="B1104">
        <v>1</v>
      </c>
      <c r="C1104">
        <v>23.752697300000001</v>
      </c>
      <c r="D1104">
        <v>-99.163359400000004</v>
      </c>
      <c r="E1104" s="7" t="s">
        <v>523</v>
      </c>
      <c r="F1104" s="7" t="s">
        <v>524</v>
      </c>
      <c r="G1104" s="7" t="s">
        <v>351</v>
      </c>
      <c r="H1104" s="7" t="s">
        <v>352</v>
      </c>
      <c r="I1104" s="7" t="s">
        <v>348</v>
      </c>
      <c r="K1104" s="7" t="s">
        <v>160</v>
      </c>
      <c r="L1104" s="7">
        <f>LEN(user_ratings[[#This Row],[geoplaces2.PriceDollar]])</f>
        <v>1</v>
      </c>
      <c r="M1104" s="7">
        <f>IF(user_ratings[[#This Row],[geoplaces2.zip]],1,0)</f>
        <v>0</v>
      </c>
    </row>
    <row r="1105" spans="1:13" x14ac:dyDescent="0.3">
      <c r="A1105">
        <v>132667</v>
      </c>
      <c r="B1105">
        <v>2</v>
      </c>
      <c r="C1105">
        <v>23.752697300000001</v>
      </c>
      <c r="D1105">
        <v>-99.163359400000004</v>
      </c>
      <c r="E1105" s="7" t="s">
        <v>523</v>
      </c>
      <c r="F1105" s="7" t="s">
        <v>524</v>
      </c>
      <c r="G1105" s="7" t="s">
        <v>351</v>
      </c>
      <c r="H1105" s="7" t="s">
        <v>352</v>
      </c>
      <c r="I1105" s="7" t="s">
        <v>348</v>
      </c>
      <c r="K1105" s="7" t="s">
        <v>160</v>
      </c>
      <c r="L1105" s="7">
        <f>LEN(user_ratings[[#This Row],[geoplaces2.PriceDollar]])</f>
        <v>1</v>
      </c>
      <c r="M1105" s="7">
        <f>IF(user_ratings[[#This Row],[geoplaces2.zip]],1,0)</f>
        <v>0</v>
      </c>
    </row>
    <row r="1106" spans="1:13" x14ac:dyDescent="0.3">
      <c r="A1106">
        <v>132767</v>
      </c>
      <c r="B1106">
        <v>2</v>
      </c>
      <c r="C1106">
        <v>18.8820871</v>
      </c>
      <c r="D1106">
        <v>-99.163026799999997</v>
      </c>
      <c r="E1106" s="7" t="s">
        <v>215</v>
      </c>
      <c r="F1106" s="7" t="s">
        <v>525</v>
      </c>
      <c r="G1106" s="7" t="s">
        <v>353</v>
      </c>
      <c r="H1106" s="7" t="s">
        <v>350</v>
      </c>
      <c r="I1106" s="7" t="s">
        <v>348</v>
      </c>
      <c r="K1106" s="7" t="s">
        <v>155</v>
      </c>
      <c r="L1106" s="7">
        <f>LEN(user_ratings[[#This Row],[geoplaces2.PriceDollar]])</f>
        <v>2</v>
      </c>
      <c r="M1106" s="7">
        <f>IF(user_ratings[[#This Row],[geoplaces2.zip]],1,0)</f>
        <v>0</v>
      </c>
    </row>
    <row r="1107" spans="1:13" x14ac:dyDescent="0.3">
      <c r="A1107">
        <v>132767</v>
      </c>
      <c r="B1107">
        <v>0</v>
      </c>
      <c r="C1107">
        <v>18.8820871</v>
      </c>
      <c r="D1107">
        <v>-99.163026799999997</v>
      </c>
      <c r="E1107" s="7" t="s">
        <v>215</v>
      </c>
      <c r="F1107" s="7" t="s">
        <v>525</v>
      </c>
      <c r="G1107" s="7" t="s">
        <v>353</v>
      </c>
      <c r="H1107" s="7" t="s">
        <v>350</v>
      </c>
      <c r="I1107" s="7" t="s">
        <v>348</v>
      </c>
      <c r="K1107" s="7" t="s">
        <v>155</v>
      </c>
      <c r="L1107" s="7">
        <f>LEN(user_ratings[[#This Row],[geoplaces2.PriceDollar]])</f>
        <v>2</v>
      </c>
      <c r="M1107" s="7">
        <f>IF(user_ratings[[#This Row],[geoplaces2.zip]],1,0)</f>
        <v>0</v>
      </c>
    </row>
    <row r="1108" spans="1:13" x14ac:dyDescent="0.3">
      <c r="A1108">
        <v>132767</v>
      </c>
      <c r="B1108">
        <v>1</v>
      </c>
      <c r="C1108">
        <v>18.8820871</v>
      </c>
      <c r="D1108">
        <v>-99.163026799999997</v>
      </c>
      <c r="E1108" s="7" t="s">
        <v>215</v>
      </c>
      <c r="F1108" s="7" t="s">
        <v>525</v>
      </c>
      <c r="G1108" s="7" t="s">
        <v>353</v>
      </c>
      <c r="H1108" s="7" t="s">
        <v>350</v>
      </c>
      <c r="I1108" s="7" t="s">
        <v>348</v>
      </c>
      <c r="K1108" s="7" t="s">
        <v>155</v>
      </c>
      <c r="L1108" s="7">
        <f>LEN(user_ratings[[#This Row],[geoplaces2.PriceDollar]])</f>
        <v>2</v>
      </c>
      <c r="M1108" s="7">
        <f>IF(user_ratings[[#This Row],[geoplaces2.zip]],1,0)</f>
        <v>0</v>
      </c>
    </row>
    <row r="1109" spans="1:13" x14ac:dyDescent="0.3">
      <c r="A1109">
        <v>132767</v>
      </c>
      <c r="B1109">
        <v>0</v>
      </c>
      <c r="C1109">
        <v>18.8820871</v>
      </c>
      <c r="D1109">
        <v>-99.163026799999997</v>
      </c>
      <c r="E1109" s="7" t="s">
        <v>215</v>
      </c>
      <c r="F1109" s="7" t="s">
        <v>525</v>
      </c>
      <c r="G1109" s="7" t="s">
        <v>353</v>
      </c>
      <c r="H1109" s="7" t="s">
        <v>350</v>
      </c>
      <c r="I1109" s="7" t="s">
        <v>348</v>
      </c>
      <c r="K1109" s="7" t="s">
        <v>155</v>
      </c>
      <c r="L1109" s="7">
        <f>LEN(user_ratings[[#This Row],[geoplaces2.PriceDollar]])</f>
        <v>2</v>
      </c>
      <c r="M1109" s="7">
        <f>IF(user_ratings[[#This Row],[geoplaces2.zip]],1,0)</f>
        <v>0</v>
      </c>
    </row>
    <row r="1110" spans="1:13" x14ac:dyDescent="0.3">
      <c r="A1110">
        <v>132767</v>
      </c>
      <c r="B1110">
        <v>2</v>
      </c>
      <c r="C1110">
        <v>18.8820871</v>
      </c>
      <c r="D1110">
        <v>-99.163026799999997</v>
      </c>
      <c r="E1110" s="7" t="s">
        <v>215</v>
      </c>
      <c r="F1110" s="7" t="s">
        <v>525</v>
      </c>
      <c r="G1110" s="7" t="s">
        <v>353</v>
      </c>
      <c r="H1110" s="7" t="s">
        <v>350</v>
      </c>
      <c r="I1110" s="7" t="s">
        <v>348</v>
      </c>
      <c r="K1110" s="7" t="s">
        <v>155</v>
      </c>
      <c r="L1110" s="7">
        <f>LEN(user_ratings[[#This Row],[geoplaces2.PriceDollar]])</f>
        <v>2</v>
      </c>
      <c r="M1110" s="7">
        <f>IF(user_ratings[[#This Row],[geoplaces2.zip]],1,0)</f>
        <v>0</v>
      </c>
    </row>
    <row r="1111" spans="1:13" x14ac:dyDescent="0.3">
      <c r="A1111">
        <v>132767</v>
      </c>
      <c r="B1111">
        <v>2</v>
      </c>
      <c r="C1111">
        <v>18.8820871</v>
      </c>
      <c r="D1111">
        <v>-99.163026799999997</v>
      </c>
      <c r="E1111" s="7" t="s">
        <v>215</v>
      </c>
      <c r="F1111" s="7" t="s">
        <v>525</v>
      </c>
      <c r="G1111" s="7" t="s">
        <v>353</v>
      </c>
      <c r="H1111" s="7" t="s">
        <v>350</v>
      </c>
      <c r="I1111" s="7" t="s">
        <v>348</v>
      </c>
      <c r="K1111" s="7" t="s">
        <v>155</v>
      </c>
      <c r="L1111" s="7">
        <f>LEN(user_ratings[[#This Row],[geoplaces2.PriceDollar]])</f>
        <v>2</v>
      </c>
      <c r="M1111" s="7">
        <f>IF(user_ratings[[#This Row],[geoplaces2.zip]],1,0)</f>
        <v>0</v>
      </c>
    </row>
    <row r="1112" spans="1:13" x14ac:dyDescent="0.3">
      <c r="A1112">
        <v>132733</v>
      </c>
      <c r="B1112">
        <v>1</v>
      </c>
      <c r="C1112">
        <v>23.752707099999999</v>
      </c>
      <c r="D1112">
        <v>-99.162565499999999</v>
      </c>
      <c r="E1112" s="7" t="s">
        <v>179</v>
      </c>
      <c r="F1112" s="7" t="s">
        <v>367</v>
      </c>
      <c r="G1112" s="7" t="s">
        <v>351</v>
      </c>
      <c r="H1112" s="7" t="s">
        <v>352</v>
      </c>
      <c r="I1112" s="7" t="s">
        <v>348</v>
      </c>
      <c r="K1112" s="7" t="s">
        <v>155</v>
      </c>
      <c r="L1112" s="7">
        <f>LEN(user_ratings[[#This Row],[geoplaces2.PriceDollar]])</f>
        <v>2</v>
      </c>
      <c r="M1112" s="7">
        <f>IF(user_ratings[[#This Row],[geoplaces2.zip]],1,0)</f>
        <v>0</v>
      </c>
    </row>
    <row r="1113" spans="1:13" x14ac:dyDescent="0.3">
      <c r="A1113">
        <v>132733</v>
      </c>
      <c r="B1113">
        <v>2</v>
      </c>
      <c r="C1113">
        <v>23.752707099999999</v>
      </c>
      <c r="D1113">
        <v>-99.162565499999999</v>
      </c>
      <c r="E1113" s="7" t="s">
        <v>179</v>
      </c>
      <c r="F1113" s="7" t="s">
        <v>367</v>
      </c>
      <c r="G1113" s="7" t="s">
        <v>351</v>
      </c>
      <c r="H1113" s="7" t="s">
        <v>352</v>
      </c>
      <c r="I1113" s="7" t="s">
        <v>348</v>
      </c>
      <c r="K1113" s="7" t="s">
        <v>155</v>
      </c>
      <c r="L1113" s="7">
        <f>LEN(user_ratings[[#This Row],[geoplaces2.PriceDollar]])</f>
        <v>2</v>
      </c>
      <c r="M1113" s="7">
        <f>IF(user_ratings[[#This Row],[geoplaces2.zip]],1,0)</f>
        <v>0</v>
      </c>
    </row>
    <row r="1114" spans="1:13" x14ac:dyDescent="0.3">
      <c r="A1114">
        <v>132733</v>
      </c>
      <c r="B1114">
        <v>2</v>
      </c>
      <c r="C1114">
        <v>23.752707099999999</v>
      </c>
      <c r="D1114">
        <v>-99.162565499999999</v>
      </c>
      <c r="E1114" s="7" t="s">
        <v>179</v>
      </c>
      <c r="F1114" s="7" t="s">
        <v>367</v>
      </c>
      <c r="G1114" s="7" t="s">
        <v>351</v>
      </c>
      <c r="H1114" s="7" t="s">
        <v>352</v>
      </c>
      <c r="I1114" s="7" t="s">
        <v>348</v>
      </c>
      <c r="K1114" s="7" t="s">
        <v>155</v>
      </c>
      <c r="L1114" s="7">
        <f>LEN(user_ratings[[#This Row],[geoplaces2.PriceDollar]])</f>
        <v>2</v>
      </c>
      <c r="M1114" s="7">
        <f>IF(user_ratings[[#This Row],[geoplaces2.zip]],1,0)</f>
        <v>0</v>
      </c>
    </row>
    <row r="1115" spans="1:13" x14ac:dyDescent="0.3">
      <c r="A1115">
        <v>132733</v>
      </c>
      <c r="B1115">
        <v>2</v>
      </c>
      <c r="C1115">
        <v>23.752707099999999</v>
      </c>
      <c r="D1115">
        <v>-99.162565499999999</v>
      </c>
      <c r="E1115" s="7" t="s">
        <v>179</v>
      </c>
      <c r="F1115" s="7" t="s">
        <v>367</v>
      </c>
      <c r="G1115" s="7" t="s">
        <v>351</v>
      </c>
      <c r="H1115" s="7" t="s">
        <v>352</v>
      </c>
      <c r="I1115" s="7" t="s">
        <v>348</v>
      </c>
      <c r="K1115" s="7" t="s">
        <v>155</v>
      </c>
      <c r="L1115" s="7">
        <f>LEN(user_ratings[[#This Row],[geoplaces2.PriceDollar]])</f>
        <v>2</v>
      </c>
      <c r="M1115" s="7">
        <f>IF(user_ratings[[#This Row],[geoplaces2.zip]],1,0)</f>
        <v>0</v>
      </c>
    </row>
    <row r="1116" spans="1:13" x14ac:dyDescent="0.3">
      <c r="A1116">
        <v>132733</v>
      </c>
      <c r="B1116">
        <v>1</v>
      </c>
      <c r="C1116">
        <v>23.752707099999999</v>
      </c>
      <c r="D1116">
        <v>-99.162565499999999</v>
      </c>
      <c r="E1116" s="7" t="s">
        <v>179</v>
      </c>
      <c r="F1116" s="7" t="s">
        <v>367</v>
      </c>
      <c r="G1116" s="7" t="s">
        <v>351</v>
      </c>
      <c r="H1116" s="7" t="s">
        <v>352</v>
      </c>
      <c r="I1116" s="7" t="s">
        <v>348</v>
      </c>
      <c r="K1116" s="7" t="s">
        <v>155</v>
      </c>
      <c r="L1116" s="7">
        <f>LEN(user_ratings[[#This Row],[geoplaces2.PriceDollar]])</f>
        <v>2</v>
      </c>
      <c r="M1116" s="7">
        <f>IF(user_ratings[[#This Row],[geoplaces2.zip]],1,0)</f>
        <v>0</v>
      </c>
    </row>
    <row r="1117" spans="1:13" x14ac:dyDescent="0.3">
      <c r="A1117">
        <v>132733</v>
      </c>
      <c r="B1117">
        <v>2</v>
      </c>
      <c r="C1117">
        <v>23.752707099999999</v>
      </c>
      <c r="D1117">
        <v>-99.162565499999999</v>
      </c>
      <c r="E1117" s="7" t="s">
        <v>179</v>
      </c>
      <c r="F1117" s="7" t="s">
        <v>367</v>
      </c>
      <c r="G1117" s="7" t="s">
        <v>351</v>
      </c>
      <c r="H1117" s="7" t="s">
        <v>352</v>
      </c>
      <c r="I1117" s="7" t="s">
        <v>348</v>
      </c>
      <c r="K1117" s="7" t="s">
        <v>155</v>
      </c>
      <c r="L1117" s="7">
        <f>LEN(user_ratings[[#This Row],[geoplaces2.PriceDollar]])</f>
        <v>2</v>
      </c>
      <c r="M1117" s="7">
        <f>IF(user_ratings[[#This Row],[geoplaces2.zip]],1,0)</f>
        <v>0</v>
      </c>
    </row>
    <row r="1118" spans="1:13" x14ac:dyDescent="0.3">
      <c r="A1118">
        <v>132733</v>
      </c>
      <c r="B1118">
        <v>1</v>
      </c>
      <c r="C1118">
        <v>23.752707099999999</v>
      </c>
      <c r="D1118">
        <v>-99.162565499999999</v>
      </c>
      <c r="E1118" s="7" t="s">
        <v>179</v>
      </c>
      <c r="F1118" s="7" t="s">
        <v>367</v>
      </c>
      <c r="G1118" s="7" t="s">
        <v>351</v>
      </c>
      <c r="H1118" s="7" t="s">
        <v>352</v>
      </c>
      <c r="I1118" s="7" t="s">
        <v>348</v>
      </c>
      <c r="K1118" s="7" t="s">
        <v>155</v>
      </c>
      <c r="L1118" s="7">
        <f>LEN(user_ratings[[#This Row],[geoplaces2.PriceDollar]])</f>
        <v>2</v>
      </c>
      <c r="M1118" s="7">
        <f>IF(user_ratings[[#This Row],[geoplaces2.zip]],1,0)</f>
        <v>0</v>
      </c>
    </row>
    <row r="1119" spans="1:13" x14ac:dyDescent="0.3">
      <c r="A1119">
        <v>132733</v>
      </c>
      <c r="B1119">
        <v>0</v>
      </c>
      <c r="C1119">
        <v>23.752707099999999</v>
      </c>
      <c r="D1119">
        <v>-99.162565499999999</v>
      </c>
      <c r="E1119" s="7" t="s">
        <v>179</v>
      </c>
      <c r="F1119" s="7" t="s">
        <v>367</v>
      </c>
      <c r="G1119" s="7" t="s">
        <v>351</v>
      </c>
      <c r="H1119" s="7" t="s">
        <v>352</v>
      </c>
      <c r="I1119" s="7" t="s">
        <v>348</v>
      </c>
      <c r="K1119" s="7" t="s">
        <v>155</v>
      </c>
      <c r="L1119" s="7">
        <f>LEN(user_ratings[[#This Row],[geoplaces2.PriceDollar]])</f>
        <v>2</v>
      </c>
      <c r="M1119" s="7">
        <f>IF(user_ratings[[#This Row],[geoplaces2.zip]],1,0)</f>
        <v>0</v>
      </c>
    </row>
    <row r="1120" spans="1:13" x14ac:dyDescent="0.3">
      <c r="A1120">
        <v>132733</v>
      </c>
      <c r="B1120">
        <v>1</v>
      </c>
      <c r="C1120">
        <v>23.752707099999999</v>
      </c>
      <c r="D1120">
        <v>-99.162565499999999</v>
      </c>
      <c r="E1120" s="7" t="s">
        <v>179</v>
      </c>
      <c r="F1120" s="7" t="s">
        <v>367</v>
      </c>
      <c r="G1120" s="7" t="s">
        <v>351</v>
      </c>
      <c r="H1120" s="7" t="s">
        <v>352</v>
      </c>
      <c r="I1120" s="7" t="s">
        <v>348</v>
      </c>
      <c r="K1120" s="7" t="s">
        <v>155</v>
      </c>
      <c r="L1120" s="7">
        <f>LEN(user_ratings[[#This Row],[geoplaces2.PriceDollar]])</f>
        <v>2</v>
      </c>
      <c r="M1120" s="7">
        <f>IF(user_ratings[[#This Row],[geoplaces2.zip]],1,0)</f>
        <v>0</v>
      </c>
    </row>
    <row r="1121" spans="1:13" x14ac:dyDescent="0.3">
      <c r="A1121">
        <v>132733</v>
      </c>
      <c r="B1121">
        <v>1</v>
      </c>
      <c r="C1121">
        <v>23.752707099999999</v>
      </c>
      <c r="D1121">
        <v>-99.162565499999999</v>
      </c>
      <c r="E1121" s="7" t="s">
        <v>179</v>
      </c>
      <c r="F1121" s="7" t="s">
        <v>367</v>
      </c>
      <c r="G1121" s="7" t="s">
        <v>351</v>
      </c>
      <c r="H1121" s="7" t="s">
        <v>352</v>
      </c>
      <c r="I1121" s="7" t="s">
        <v>348</v>
      </c>
      <c r="K1121" s="7" t="s">
        <v>155</v>
      </c>
      <c r="L1121" s="7">
        <f>LEN(user_ratings[[#This Row],[geoplaces2.PriceDollar]])</f>
        <v>2</v>
      </c>
      <c r="M1121" s="7">
        <f>IF(user_ratings[[#This Row],[geoplaces2.zip]],1,0)</f>
        <v>0</v>
      </c>
    </row>
    <row r="1122" spans="1:13" x14ac:dyDescent="0.3">
      <c r="A1122">
        <v>135019</v>
      </c>
      <c r="B1122">
        <v>2</v>
      </c>
      <c r="C1122">
        <v>18.875011000000001</v>
      </c>
      <c r="D1122">
        <v>-99.159422000000006</v>
      </c>
      <c r="E1122" s="7" t="s">
        <v>526</v>
      </c>
      <c r="F1122" s="7" t="s">
        <v>527</v>
      </c>
      <c r="G1122" s="7" t="s">
        <v>353</v>
      </c>
      <c r="H1122" s="7" t="s">
        <v>350</v>
      </c>
      <c r="I1122" s="7" t="s">
        <v>348</v>
      </c>
      <c r="K1122" s="7" t="s">
        <v>160</v>
      </c>
      <c r="L1122" s="7">
        <f>LEN(user_ratings[[#This Row],[geoplaces2.PriceDollar]])</f>
        <v>1</v>
      </c>
      <c r="M1122" s="7">
        <f>IF(user_ratings[[#This Row],[geoplaces2.zip]],1,0)</f>
        <v>0</v>
      </c>
    </row>
    <row r="1123" spans="1:13" x14ac:dyDescent="0.3">
      <c r="A1123">
        <v>135019</v>
      </c>
      <c r="B1123">
        <v>0</v>
      </c>
      <c r="C1123">
        <v>18.875011000000001</v>
      </c>
      <c r="D1123">
        <v>-99.159422000000006</v>
      </c>
      <c r="E1123" s="7" t="s">
        <v>526</v>
      </c>
      <c r="F1123" s="7" t="s">
        <v>527</v>
      </c>
      <c r="G1123" s="7" t="s">
        <v>353</v>
      </c>
      <c r="H1123" s="7" t="s">
        <v>350</v>
      </c>
      <c r="I1123" s="7" t="s">
        <v>348</v>
      </c>
      <c r="K1123" s="7" t="s">
        <v>160</v>
      </c>
      <c r="L1123" s="7">
        <f>LEN(user_ratings[[#This Row],[geoplaces2.PriceDollar]])</f>
        <v>1</v>
      </c>
      <c r="M1123" s="7">
        <f>IF(user_ratings[[#This Row],[geoplaces2.zip]],1,0)</f>
        <v>0</v>
      </c>
    </row>
    <row r="1124" spans="1:13" x14ac:dyDescent="0.3">
      <c r="A1124">
        <v>135019</v>
      </c>
      <c r="B1124">
        <v>2</v>
      </c>
      <c r="C1124">
        <v>18.875011000000001</v>
      </c>
      <c r="D1124">
        <v>-99.159422000000006</v>
      </c>
      <c r="E1124" s="7" t="s">
        <v>526</v>
      </c>
      <c r="F1124" s="7" t="s">
        <v>527</v>
      </c>
      <c r="G1124" s="7" t="s">
        <v>353</v>
      </c>
      <c r="H1124" s="7" t="s">
        <v>350</v>
      </c>
      <c r="I1124" s="7" t="s">
        <v>348</v>
      </c>
      <c r="K1124" s="7" t="s">
        <v>160</v>
      </c>
      <c r="L1124" s="7">
        <f>LEN(user_ratings[[#This Row],[geoplaces2.PriceDollar]])</f>
        <v>1</v>
      </c>
      <c r="M1124" s="7">
        <f>IF(user_ratings[[#This Row],[geoplaces2.zip]],1,0)</f>
        <v>0</v>
      </c>
    </row>
    <row r="1125" spans="1:13" x14ac:dyDescent="0.3">
      <c r="A1125">
        <v>135019</v>
      </c>
      <c r="B1125">
        <v>1</v>
      </c>
      <c r="C1125">
        <v>18.875011000000001</v>
      </c>
      <c r="D1125">
        <v>-99.159422000000006</v>
      </c>
      <c r="E1125" s="7" t="s">
        <v>526</v>
      </c>
      <c r="F1125" s="7" t="s">
        <v>527</v>
      </c>
      <c r="G1125" s="7" t="s">
        <v>353</v>
      </c>
      <c r="H1125" s="7" t="s">
        <v>350</v>
      </c>
      <c r="I1125" s="7" t="s">
        <v>348</v>
      </c>
      <c r="K1125" s="7" t="s">
        <v>160</v>
      </c>
      <c r="L1125" s="7">
        <f>LEN(user_ratings[[#This Row],[geoplaces2.PriceDollar]])</f>
        <v>1</v>
      </c>
      <c r="M1125" s="7">
        <f>IF(user_ratings[[#This Row],[geoplaces2.zip]],1,0)</f>
        <v>0</v>
      </c>
    </row>
    <row r="1126" spans="1:13" x14ac:dyDescent="0.3">
      <c r="A1126">
        <v>135019</v>
      </c>
      <c r="B1126">
        <v>1</v>
      </c>
      <c r="C1126">
        <v>18.875011000000001</v>
      </c>
      <c r="D1126">
        <v>-99.159422000000006</v>
      </c>
      <c r="E1126" s="7" t="s">
        <v>526</v>
      </c>
      <c r="F1126" s="7" t="s">
        <v>527</v>
      </c>
      <c r="G1126" s="7" t="s">
        <v>353</v>
      </c>
      <c r="H1126" s="7" t="s">
        <v>350</v>
      </c>
      <c r="I1126" s="7" t="s">
        <v>348</v>
      </c>
      <c r="K1126" s="7" t="s">
        <v>160</v>
      </c>
      <c r="L1126" s="7">
        <f>LEN(user_ratings[[#This Row],[geoplaces2.PriceDollar]])</f>
        <v>1</v>
      </c>
      <c r="M1126" s="7">
        <f>IF(user_ratings[[#This Row],[geoplaces2.zip]],1,0)</f>
        <v>0</v>
      </c>
    </row>
    <row r="1127" spans="1:13" x14ac:dyDescent="0.3">
      <c r="A1127">
        <v>135019</v>
      </c>
      <c r="B1127">
        <v>2</v>
      </c>
      <c r="C1127">
        <v>18.875011000000001</v>
      </c>
      <c r="D1127">
        <v>-99.159422000000006</v>
      </c>
      <c r="E1127" s="7" t="s">
        <v>526</v>
      </c>
      <c r="F1127" s="7" t="s">
        <v>527</v>
      </c>
      <c r="G1127" s="7" t="s">
        <v>353</v>
      </c>
      <c r="H1127" s="7" t="s">
        <v>350</v>
      </c>
      <c r="I1127" s="7" t="s">
        <v>348</v>
      </c>
      <c r="K1127" s="7" t="s">
        <v>160</v>
      </c>
      <c r="L1127" s="7">
        <f>LEN(user_ratings[[#This Row],[geoplaces2.PriceDollar]])</f>
        <v>1</v>
      </c>
      <c r="M1127" s="7">
        <f>IF(user_ratings[[#This Row],[geoplaces2.zip]],1,0)</f>
        <v>0</v>
      </c>
    </row>
    <row r="1128" spans="1:13" x14ac:dyDescent="0.3">
      <c r="A1128">
        <v>132715</v>
      </c>
      <c r="B1128">
        <v>0</v>
      </c>
      <c r="C1128">
        <v>23.7324226</v>
      </c>
      <c r="D1128">
        <v>-99.1586602</v>
      </c>
      <c r="E1128" s="7" t="s">
        <v>528</v>
      </c>
      <c r="F1128" s="7" t="s">
        <v>367</v>
      </c>
      <c r="G1128" s="7" t="s">
        <v>351</v>
      </c>
      <c r="H1128" s="7" t="s">
        <v>352</v>
      </c>
      <c r="I1128" s="7" t="s">
        <v>348</v>
      </c>
      <c r="K1128" s="7" t="s">
        <v>160</v>
      </c>
      <c r="L1128" s="7">
        <f>LEN(user_ratings[[#This Row],[geoplaces2.PriceDollar]])</f>
        <v>1</v>
      </c>
      <c r="M1128" s="7">
        <f>IF(user_ratings[[#This Row],[geoplaces2.zip]],1,0)</f>
        <v>0</v>
      </c>
    </row>
    <row r="1129" spans="1:13" x14ac:dyDescent="0.3">
      <c r="A1129">
        <v>132715</v>
      </c>
      <c r="B1129">
        <v>2</v>
      </c>
      <c r="C1129">
        <v>23.7324226</v>
      </c>
      <c r="D1129">
        <v>-99.1586602</v>
      </c>
      <c r="E1129" s="7" t="s">
        <v>528</v>
      </c>
      <c r="F1129" s="7" t="s">
        <v>367</v>
      </c>
      <c r="G1129" s="7" t="s">
        <v>351</v>
      </c>
      <c r="H1129" s="7" t="s">
        <v>352</v>
      </c>
      <c r="I1129" s="7" t="s">
        <v>348</v>
      </c>
      <c r="K1129" s="7" t="s">
        <v>160</v>
      </c>
      <c r="L1129" s="7">
        <f>LEN(user_ratings[[#This Row],[geoplaces2.PriceDollar]])</f>
        <v>1</v>
      </c>
      <c r="M1129" s="7">
        <f>IF(user_ratings[[#This Row],[geoplaces2.zip]],1,0)</f>
        <v>0</v>
      </c>
    </row>
    <row r="1130" spans="1:13" x14ac:dyDescent="0.3">
      <c r="A1130">
        <v>132715</v>
      </c>
      <c r="B1130">
        <v>1</v>
      </c>
      <c r="C1130">
        <v>23.7324226</v>
      </c>
      <c r="D1130">
        <v>-99.1586602</v>
      </c>
      <c r="E1130" s="7" t="s">
        <v>528</v>
      </c>
      <c r="F1130" s="7" t="s">
        <v>367</v>
      </c>
      <c r="G1130" s="7" t="s">
        <v>351</v>
      </c>
      <c r="H1130" s="7" t="s">
        <v>352</v>
      </c>
      <c r="I1130" s="7" t="s">
        <v>348</v>
      </c>
      <c r="K1130" s="7" t="s">
        <v>160</v>
      </c>
      <c r="L1130" s="7">
        <f>LEN(user_ratings[[#This Row],[geoplaces2.PriceDollar]])</f>
        <v>1</v>
      </c>
      <c r="M1130" s="7">
        <f>IF(user_ratings[[#This Row],[geoplaces2.zip]],1,0)</f>
        <v>0</v>
      </c>
    </row>
    <row r="1131" spans="1:13" x14ac:dyDescent="0.3">
      <c r="A1131">
        <v>132715</v>
      </c>
      <c r="B1131">
        <v>1</v>
      </c>
      <c r="C1131">
        <v>23.7324226</v>
      </c>
      <c r="D1131">
        <v>-99.1586602</v>
      </c>
      <c r="E1131" s="7" t="s">
        <v>528</v>
      </c>
      <c r="F1131" s="7" t="s">
        <v>367</v>
      </c>
      <c r="G1131" s="7" t="s">
        <v>351</v>
      </c>
      <c r="H1131" s="7" t="s">
        <v>352</v>
      </c>
      <c r="I1131" s="7" t="s">
        <v>348</v>
      </c>
      <c r="K1131" s="7" t="s">
        <v>160</v>
      </c>
      <c r="L1131" s="7">
        <f>LEN(user_ratings[[#This Row],[geoplaces2.PriceDollar]])</f>
        <v>1</v>
      </c>
      <c r="M1131" s="7">
        <f>IF(user_ratings[[#This Row],[geoplaces2.zip]],1,0)</f>
        <v>0</v>
      </c>
    </row>
    <row r="1132" spans="1:13" x14ac:dyDescent="0.3">
      <c r="A1132">
        <v>132668</v>
      </c>
      <c r="B1132">
        <v>0</v>
      </c>
      <c r="C1132">
        <v>23.738212000000001</v>
      </c>
      <c r="D1132">
        <v>-99.151954700000005</v>
      </c>
      <c r="E1132" s="7" t="s">
        <v>529</v>
      </c>
      <c r="F1132" s="7" t="s">
        <v>367</v>
      </c>
      <c r="G1132" s="7" t="s">
        <v>351</v>
      </c>
      <c r="H1132" s="7" t="s">
        <v>352</v>
      </c>
      <c r="I1132" s="7" t="s">
        <v>348</v>
      </c>
      <c r="K1132" s="7" t="s">
        <v>160</v>
      </c>
      <c r="L1132" s="7">
        <f>LEN(user_ratings[[#This Row],[geoplaces2.PriceDollar]])</f>
        <v>1</v>
      </c>
      <c r="M1132" s="7">
        <f>IF(user_ratings[[#This Row],[geoplaces2.zip]],1,0)</f>
        <v>0</v>
      </c>
    </row>
    <row r="1133" spans="1:13" x14ac:dyDescent="0.3">
      <c r="A1133">
        <v>132668</v>
      </c>
      <c r="B1133">
        <v>2</v>
      </c>
      <c r="C1133">
        <v>23.738212000000001</v>
      </c>
      <c r="D1133">
        <v>-99.151954700000005</v>
      </c>
      <c r="E1133" s="7" t="s">
        <v>529</v>
      </c>
      <c r="F1133" s="7" t="s">
        <v>367</v>
      </c>
      <c r="G1133" s="7" t="s">
        <v>351</v>
      </c>
      <c r="H1133" s="7" t="s">
        <v>352</v>
      </c>
      <c r="I1133" s="7" t="s">
        <v>348</v>
      </c>
      <c r="K1133" s="7" t="s">
        <v>160</v>
      </c>
      <c r="L1133" s="7">
        <f>LEN(user_ratings[[#This Row],[geoplaces2.PriceDollar]])</f>
        <v>1</v>
      </c>
      <c r="M1133" s="7">
        <f>IF(user_ratings[[#This Row],[geoplaces2.zip]],1,0)</f>
        <v>0</v>
      </c>
    </row>
    <row r="1134" spans="1:13" x14ac:dyDescent="0.3">
      <c r="A1134">
        <v>132668</v>
      </c>
      <c r="B1134">
        <v>1</v>
      </c>
      <c r="C1134">
        <v>23.738212000000001</v>
      </c>
      <c r="D1134">
        <v>-99.151954700000005</v>
      </c>
      <c r="E1134" s="7" t="s">
        <v>529</v>
      </c>
      <c r="F1134" s="7" t="s">
        <v>367</v>
      </c>
      <c r="G1134" s="7" t="s">
        <v>351</v>
      </c>
      <c r="H1134" s="7" t="s">
        <v>352</v>
      </c>
      <c r="I1134" s="7" t="s">
        <v>348</v>
      </c>
      <c r="K1134" s="7" t="s">
        <v>160</v>
      </c>
      <c r="L1134" s="7">
        <f>LEN(user_ratings[[#This Row],[geoplaces2.PriceDollar]])</f>
        <v>1</v>
      </c>
      <c r="M1134" s="7">
        <f>IF(user_ratings[[#This Row],[geoplaces2.zip]],1,0)</f>
        <v>0</v>
      </c>
    </row>
    <row r="1135" spans="1:13" x14ac:dyDescent="0.3">
      <c r="A1135">
        <v>132717</v>
      </c>
      <c r="B1135">
        <v>0</v>
      </c>
      <c r="C1135">
        <v>23.7318602</v>
      </c>
      <c r="D1135">
        <v>-99.150436499999998</v>
      </c>
      <c r="E1135" s="7" t="s">
        <v>530</v>
      </c>
      <c r="F1135" s="7" t="s">
        <v>367</v>
      </c>
      <c r="G1135" s="7" t="s">
        <v>351</v>
      </c>
      <c r="H1135" s="7" t="s">
        <v>352</v>
      </c>
      <c r="I1135" s="7" t="s">
        <v>348</v>
      </c>
      <c r="K1135" s="7" t="s">
        <v>155</v>
      </c>
      <c r="L1135" s="7">
        <f>LEN(user_ratings[[#This Row],[geoplaces2.PriceDollar]])</f>
        <v>2</v>
      </c>
      <c r="M1135" s="7">
        <f>IF(user_ratings[[#This Row],[geoplaces2.zip]],1,0)</f>
        <v>0</v>
      </c>
    </row>
    <row r="1136" spans="1:13" x14ac:dyDescent="0.3">
      <c r="A1136">
        <v>132717</v>
      </c>
      <c r="B1136">
        <v>2</v>
      </c>
      <c r="C1136">
        <v>23.7318602</v>
      </c>
      <c r="D1136">
        <v>-99.150436499999998</v>
      </c>
      <c r="E1136" s="7" t="s">
        <v>530</v>
      </c>
      <c r="F1136" s="7" t="s">
        <v>367</v>
      </c>
      <c r="G1136" s="7" t="s">
        <v>351</v>
      </c>
      <c r="H1136" s="7" t="s">
        <v>352</v>
      </c>
      <c r="I1136" s="7" t="s">
        <v>348</v>
      </c>
      <c r="K1136" s="7" t="s">
        <v>155</v>
      </c>
      <c r="L1136" s="7">
        <f>LEN(user_ratings[[#This Row],[geoplaces2.PriceDollar]])</f>
        <v>2</v>
      </c>
      <c r="M1136" s="7">
        <f>IF(user_ratings[[#This Row],[geoplaces2.zip]],1,0)</f>
        <v>0</v>
      </c>
    </row>
    <row r="1137" spans="1:13" x14ac:dyDescent="0.3">
      <c r="A1137">
        <v>132717</v>
      </c>
      <c r="B1137">
        <v>2</v>
      </c>
      <c r="C1137">
        <v>23.7318602</v>
      </c>
      <c r="D1137">
        <v>-99.150436499999998</v>
      </c>
      <c r="E1137" s="7" t="s">
        <v>530</v>
      </c>
      <c r="F1137" s="7" t="s">
        <v>367</v>
      </c>
      <c r="G1137" s="7" t="s">
        <v>351</v>
      </c>
      <c r="H1137" s="7" t="s">
        <v>352</v>
      </c>
      <c r="I1137" s="7" t="s">
        <v>348</v>
      </c>
      <c r="K1137" s="7" t="s">
        <v>155</v>
      </c>
      <c r="L1137" s="7">
        <f>LEN(user_ratings[[#This Row],[geoplaces2.PriceDollar]])</f>
        <v>2</v>
      </c>
      <c r="M1137" s="7">
        <f>IF(user_ratings[[#This Row],[geoplaces2.zip]],1,0)</f>
        <v>0</v>
      </c>
    </row>
    <row r="1138" spans="1:13" x14ac:dyDescent="0.3">
      <c r="A1138">
        <v>132564</v>
      </c>
      <c r="B1138">
        <v>2</v>
      </c>
      <c r="C1138">
        <v>23.7309245</v>
      </c>
      <c r="D1138">
        <v>-99.145184799999996</v>
      </c>
      <c r="E1138" s="7" t="s">
        <v>531</v>
      </c>
      <c r="F1138" s="7" t="s">
        <v>367</v>
      </c>
      <c r="G1138" s="7" t="s">
        <v>351</v>
      </c>
      <c r="H1138" s="7" t="s">
        <v>352</v>
      </c>
      <c r="I1138" s="7" t="s">
        <v>348</v>
      </c>
      <c r="K1138" s="7" t="s">
        <v>160</v>
      </c>
      <c r="L1138" s="7">
        <f>LEN(user_ratings[[#This Row],[geoplaces2.PriceDollar]])</f>
        <v>1</v>
      </c>
      <c r="M1138" s="7">
        <f>IF(user_ratings[[#This Row],[geoplaces2.zip]],1,0)</f>
        <v>0</v>
      </c>
    </row>
    <row r="1139" spans="1:13" x14ac:dyDescent="0.3">
      <c r="A1139">
        <v>132564</v>
      </c>
      <c r="B1139">
        <v>1</v>
      </c>
      <c r="C1139">
        <v>23.7309245</v>
      </c>
      <c r="D1139">
        <v>-99.145184799999996</v>
      </c>
      <c r="E1139" s="7" t="s">
        <v>531</v>
      </c>
      <c r="F1139" s="7" t="s">
        <v>367</v>
      </c>
      <c r="G1139" s="7" t="s">
        <v>351</v>
      </c>
      <c r="H1139" s="7" t="s">
        <v>352</v>
      </c>
      <c r="I1139" s="7" t="s">
        <v>348</v>
      </c>
      <c r="K1139" s="7" t="s">
        <v>160</v>
      </c>
      <c r="L1139" s="7">
        <f>LEN(user_ratings[[#This Row],[geoplaces2.PriceDollar]])</f>
        <v>1</v>
      </c>
      <c r="M1139" s="7">
        <f>IF(user_ratings[[#This Row],[geoplaces2.zip]],1,0)</f>
        <v>0</v>
      </c>
    </row>
    <row r="1140" spans="1:13" x14ac:dyDescent="0.3">
      <c r="A1140">
        <v>132564</v>
      </c>
      <c r="B1140">
        <v>1</v>
      </c>
      <c r="C1140">
        <v>23.7309245</v>
      </c>
      <c r="D1140">
        <v>-99.145184799999996</v>
      </c>
      <c r="E1140" s="7" t="s">
        <v>531</v>
      </c>
      <c r="F1140" s="7" t="s">
        <v>367</v>
      </c>
      <c r="G1140" s="7" t="s">
        <v>351</v>
      </c>
      <c r="H1140" s="7" t="s">
        <v>352</v>
      </c>
      <c r="I1140" s="7" t="s">
        <v>348</v>
      </c>
      <c r="K1140" s="7" t="s">
        <v>160</v>
      </c>
      <c r="L1140" s="7">
        <f>LEN(user_ratings[[#This Row],[geoplaces2.PriceDollar]])</f>
        <v>1</v>
      </c>
      <c r="M1140" s="7">
        <f>IF(user_ratings[[#This Row],[geoplaces2.zip]],1,0)</f>
        <v>0</v>
      </c>
    </row>
    <row r="1141" spans="1:13" x14ac:dyDescent="0.3">
      <c r="A1141">
        <v>132564</v>
      </c>
      <c r="B1141">
        <v>1</v>
      </c>
      <c r="C1141">
        <v>23.7309245</v>
      </c>
      <c r="D1141">
        <v>-99.145184799999996</v>
      </c>
      <c r="E1141" s="7" t="s">
        <v>531</v>
      </c>
      <c r="F1141" s="7" t="s">
        <v>367</v>
      </c>
      <c r="G1141" s="7" t="s">
        <v>351</v>
      </c>
      <c r="H1141" s="7" t="s">
        <v>352</v>
      </c>
      <c r="I1141" s="7" t="s">
        <v>348</v>
      </c>
      <c r="K1141" s="7" t="s">
        <v>160</v>
      </c>
      <c r="L1141" s="7">
        <f>LEN(user_ratings[[#This Row],[geoplaces2.PriceDollar]])</f>
        <v>1</v>
      </c>
      <c r="M1141" s="7">
        <f>IF(user_ratings[[#This Row],[geoplaces2.zip]],1,0)</f>
        <v>0</v>
      </c>
    </row>
    <row r="1142" spans="1:13" x14ac:dyDescent="0.3">
      <c r="A1142">
        <v>132626</v>
      </c>
      <c r="B1142">
        <v>2</v>
      </c>
      <c r="C1142">
        <v>23.737583399999998</v>
      </c>
      <c r="D1142">
        <v>-99.135131799999996</v>
      </c>
      <c r="E1142" s="7" t="s">
        <v>532</v>
      </c>
      <c r="F1142" s="7" t="s">
        <v>367</v>
      </c>
      <c r="G1142" s="7" t="s">
        <v>351</v>
      </c>
      <c r="H1142" s="7" t="s">
        <v>352</v>
      </c>
      <c r="I1142" s="7" t="s">
        <v>348</v>
      </c>
      <c r="K1142" s="7" t="s">
        <v>155</v>
      </c>
      <c r="L1142" s="7">
        <f>LEN(user_ratings[[#This Row],[geoplaces2.PriceDollar]])</f>
        <v>2</v>
      </c>
      <c r="M1142" s="7">
        <f>IF(user_ratings[[#This Row],[geoplaces2.zip]],1,0)</f>
        <v>0</v>
      </c>
    </row>
    <row r="1143" spans="1:13" x14ac:dyDescent="0.3">
      <c r="A1143">
        <v>132626</v>
      </c>
      <c r="B1143">
        <v>1</v>
      </c>
      <c r="C1143">
        <v>23.737583399999998</v>
      </c>
      <c r="D1143">
        <v>-99.135131799999996</v>
      </c>
      <c r="E1143" s="7" t="s">
        <v>532</v>
      </c>
      <c r="F1143" s="7" t="s">
        <v>367</v>
      </c>
      <c r="G1143" s="7" t="s">
        <v>351</v>
      </c>
      <c r="H1143" s="7" t="s">
        <v>352</v>
      </c>
      <c r="I1143" s="7" t="s">
        <v>367</v>
      </c>
      <c r="K1143" s="7" t="s">
        <v>155</v>
      </c>
      <c r="L1143" s="7">
        <f>LEN(user_ratings[[#This Row],[geoplaces2.PriceDollar]])</f>
        <v>2</v>
      </c>
      <c r="M1143" s="7">
        <f>IF(user_ratings[[#This Row],[geoplaces2.zip]],1,0)</f>
        <v>0</v>
      </c>
    </row>
    <row r="1144" spans="1:13" x14ac:dyDescent="0.3">
      <c r="A1144">
        <v>132626</v>
      </c>
      <c r="B1144">
        <v>2</v>
      </c>
      <c r="C1144">
        <v>23.737583399999998</v>
      </c>
      <c r="D1144">
        <v>-99.135131799999996</v>
      </c>
      <c r="E1144" s="7" t="s">
        <v>532</v>
      </c>
      <c r="F1144" s="7" t="s">
        <v>367</v>
      </c>
      <c r="G1144" s="7" t="s">
        <v>351</v>
      </c>
      <c r="H1144" s="7" t="s">
        <v>352</v>
      </c>
      <c r="I1144" s="7" t="s">
        <v>348</v>
      </c>
      <c r="K1144" s="7" t="s">
        <v>155</v>
      </c>
      <c r="L1144" s="7">
        <f>LEN(user_ratings[[#This Row],[geoplaces2.PriceDollar]])</f>
        <v>2</v>
      </c>
      <c r="M1144" s="7">
        <f>IF(user_ratings[[#This Row],[geoplaces2.zip]],1,0)</f>
        <v>0</v>
      </c>
    </row>
    <row r="1145" spans="1:13" x14ac:dyDescent="0.3">
      <c r="A1145">
        <v>132626</v>
      </c>
      <c r="B1145">
        <v>0</v>
      </c>
      <c r="C1145">
        <v>23.737583399999998</v>
      </c>
      <c r="D1145">
        <v>-99.135131799999996</v>
      </c>
      <c r="E1145" s="7" t="s">
        <v>532</v>
      </c>
      <c r="F1145" s="7" t="s">
        <v>367</v>
      </c>
      <c r="G1145" s="7" t="s">
        <v>351</v>
      </c>
      <c r="H1145" s="7" t="s">
        <v>352</v>
      </c>
      <c r="I1145" s="7" t="s">
        <v>348</v>
      </c>
      <c r="K1145" s="7" t="s">
        <v>155</v>
      </c>
      <c r="L1145" s="7">
        <f>LEN(user_ratings[[#This Row],[geoplaces2.PriceDollar]])</f>
        <v>2</v>
      </c>
      <c r="M1145" s="7">
        <f>IF(user_ratings[[#This Row],[geoplaces2.zip]],1,0)</f>
        <v>0</v>
      </c>
    </row>
    <row r="1146" spans="1:13" x14ac:dyDescent="0.3">
      <c r="A1146">
        <v>132665</v>
      </c>
      <c r="B1146">
        <v>0</v>
      </c>
      <c r="C1146">
        <v>23.7367977</v>
      </c>
      <c r="D1146">
        <v>-99.134241299999999</v>
      </c>
      <c r="E1146" s="7" t="s">
        <v>533</v>
      </c>
      <c r="F1146" s="7" t="s">
        <v>367</v>
      </c>
      <c r="G1146" s="7" t="s">
        <v>351</v>
      </c>
      <c r="H1146" s="7" t="s">
        <v>352</v>
      </c>
      <c r="I1146" s="7" t="s">
        <v>348</v>
      </c>
      <c r="K1146" s="7" t="s">
        <v>160</v>
      </c>
      <c r="L1146" s="7">
        <f>LEN(user_ratings[[#This Row],[geoplaces2.PriceDollar]])</f>
        <v>1</v>
      </c>
      <c r="M1146" s="7">
        <f>IF(user_ratings[[#This Row],[geoplaces2.zip]],1,0)</f>
        <v>0</v>
      </c>
    </row>
    <row r="1147" spans="1:13" x14ac:dyDescent="0.3">
      <c r="A1147">
        <v>132665</v>
      </c>
      <c r="B1147">
        <v>2</v>
      </c>
      <c r="C1147">
        <v>23.7367977</v>
      </c>
      <c r="D1147">
        <v>-99.134241299999999</v>
      </c>
      <c r="E1147" s="7" t="s">
        <v>533</v>
      </c>
      <c r="F1147" s="7" t="s">
        <v>367</v>
      </c>
      <c r="G1147" s="7" t="s">
        <v>351</v>
      </c>
      <c r="H1147" s="7" t="s">
        <v>352</v>
      </c>
      <c r="I1147" s="7" t="s">
        <v>348</v>
      </c>
      <c r="K1147" s="7" t="s">
        <v>160</v>
      </c>
      <c r="L1147" s="7">
        <f>LEN(user_ratings[[#This Row],[geoplaces2.PriceDollar]])</f>
        <v>1</v>
      </c>
      <c r="M1147" s="7">
        <f>IF(user_ratings[[#This Row],[geoplaces2.zip]],1,0)</f>
        <v>0</v>
      </c>
    </row>
    <row r="1148" spans="1:13" x14ac:dyDescent="0.3">
      <c r="A1148">
        <v>132665</v>
      </c>
      <c r="B1148">
        <v>1</v>
      </c>
      <c r="C1148">
        <v>23.7367977</v>
      </c>
      <c r="D1148">
        <v>-99.134241299999999</v>
      </c>
      <c r="E1148" s="7" t="s">
        <v>533</v>
      </c>
      <c r="F1148" s="7" t="s">
        <v>367</v>
      </c>
      <c r="G1148" s="7" t="s">
        <v>351</v>
      </c>
      <c r="H1148" s="7" t="s">
        <v>352</v>
      </c>
      <c r="I1148" s="7" t="s">
        <v>348</v>
      </c>
      <c r="K1148" s="7" t="s">
        <v>160</v>
      </c>
      <c r="L1148" s="7">
        <f>LEN(user_ratings[[#This Row],[geoplaces2.PriceDollar]])</f>
        <v>1</v>
      </c>
      <c r="M1148" s="7">
        <f>IF(user_ratings[[#This Row],[geoplaces2.zip]],1,0)</f>
        <v>0</v>
      </c>
    </row>
    <row r="1149" spans="1:13" x14ac:dyDescent="0.3">
      <c r="A1149">
        <v>132665</v>
      </c>
      <c r="B1149">
        <v>0</v>
      </c>
      <c r="C1149">
        <v>23.7367977</v>
      </c>
      <c r="D1149">
        <v>-99.134241299999999</v>
      </c>
      <c r="E1149" s="7" t="s">
        <v>533</v>
      </c>
      <c r="F1149" s="7" t="s">
        <v>367</v>
      </c>
      <c r="G1149" s="7" t="s">
        <v>351</v>
      </c>
      <c r="H1149" s="7" t="s">
        <v>352</v>
      </c>
      <c r="I1149" s="7" t="s">
        <v>348</v>
      </c>
      <c r="K1149" s="7" t="s">
        <v>160</v>
      </c>
      <c r="L1149" s="7">
        <f>LEN(user_ratings[[#This Row],[geoplaces2.PriceDollar]])</f>
        <v>1</v>
      </c>
      <c r="M1149" s="7">
        <f>IF(user_ratings[[#This Row],[geoplaces2.zip]],1,0)</f>
        <v>0</v>
      </c>
    </row>
    <row r="1150" spans="1:13" x14ac:dyDescent="0.3">
      <c r="A1150">
        <v>132665</v>
      </c>
      <c r="B1150">
        <v>1</v>
      </c>
      <c r="C1150">
        <v>23.7367977</v>
      </c>
      <c r="D1150">
        <v>-99.134241299999999</v>
      </c>
      <c r="E1150" s="7" t="s">
        <v>533</v>
      </c>
      <c r="F1150" s="7" t="s">
        <v>367</v>
      </c>
      <c r="G1150" s="7" t="s">
        <v>351</v>
      </c>
      <c r="H1150" s="7" t="s">
        <v>352</v>
      </c>
      <c r="I1150" s="7" t="s">
        <v>348</v>
      </c>
      <c r="K1150" s="7" t="s">
        <v>160</v>
      </c>
      <c r="L1150" s="7">
        <f>LEN(user_ratings[[#This Row],[geoplaces2.PriceDollar]])</f>
        <v>1</v>
      </c>
      <c r="M1150" s="7">
        <f>IF(user_ratings[[#This Row],[geoplaces2.zip]],1,0)</f>
        <v>0</v>
      </c>
    </row>
    <row r="1151" spans="1:13" x14ac:dyDescent="0.3">
      <c r="A1151">
        <v>132706</v>
      </c>
      <c r="B1151">
        <v>0</v>
      </c>
      <c r="C1151">
        <v>23.7292162</v>
      </c>
      <c r="D1151">
        <v>-99.132357099999993</v>
      </c>
      <c r="E1151" s="7" t="s">
        <v>177</v>
      </c>
      <c r="F1151" s="7" t="s">
        <v>534</v>
      </c>
      <c r="G1151" s="7" t="s">
        <v>351</v>
      </c>
      <c r="H1151" s="7" t="s">
        <v>352</v>
      </c>
      <c r="I1151" s="7" t="s">
        <v>348</v>
      </c>
      <c r="K1151" s="7" t="s">
        <v>155</v>
      </c>
      <c r="L1151" s="7">
        <f>LEN(user_ratings[[#This Row],[geoplaces2.PriceDollar]])</f>
        <v>2</v>
      </c>
      <c r="M1151" s="7">
        <f>IF(user_ratings[[#This Row],[geoplaces2.zip]],1,0)</f>
        <v>0</v>
      </c>
    </row>
    <row r="1152" spans="1:13" x14ac:dyDescent="0.3">
      <c r="A1152">
        <v>132706</v>
      </c>
      <c r="B1152">
        <v>0</v>
      </c>
      <c r="C1152">
        <v>23.7292162</v>
      </c>
      <c r="D1152">
        <v>-99.132357099999993</v>
      </c>
      <c r="E1152" s="7" t="s">
        <v>177</v>
      </c>
      <c r="F1152" s="7" t="s">
        <v>534</v>
      </c>
      <c r="G1152" s="7" t="s">
        <v>351</v>
      </c>
      <c r="H1152" s="7" t="s">
        <v>352</v>
      </c>
      <c r="I1152" s="7" t="s">
        <v>348</v>
      </c>
      <c r="K1152" s="7" t="s">
        <v>155</v>
      </c>
      <c r="L1152" s="7">
        <f>LEN(user_ratings[[#This Row],[geoplaces2.PriceDollar]])</f>
        <v>2</v>
      </c>
      <c r="M1152" s="7">
        <f>IF(user_ratings[[#This Row],[geoplaces2.zip]],1,0)</f>
        <v>0</v>
      </c>
    </row>
    <row r="1153" spans="1:13" x14ac:dyDescent="0.3">
      <c r="A1153">
        <v>132706</v>
      </c>
      <c r="B1153">
        <v>2</v>
      </c>
      <c r="C1153">
        <v>23.7292162</v>
      </c>
      <c r="D1153">
        <v>-99.132357099999993</v>
      </c>
      <c r="E1153" s="7" t="s">
        <v>177</v>
      </c>
      <c r="F1153" s="7" t="s">
        <v>534</v>
      </c>
      <c r="G1153" s="7" t="s">
        <v>351</v>
      </c>
      <c r="H1153" s="7" t="s">
        <v>352</v>
      </c>
      <c r="I1153" s="7" t="s">
        <v>348</v>
      </c>
      <c r="K1153" s="7" t="s">
        <v>155</v>
      </c>
      <c r="L1153" s="7">
        <f>LEN(user_ratings[[#This Row],[geoplaces2.PriceDollar]])</f>
        <v>2</v>
      </c>
      <c r="M1153" s="7">
        <f>IF(user_ratings[[#This Row],[geoplaces2.zip]],1,0)</f>
        <v>0</v>
      </c>
    </row>
    <row r="1154" spans="1:13" x14ac:dyDescent="0.3">
      <c r="A1154">
        <v>132706</v>
      </c>
      <c r="B1154">
        <v>1</v>
      </c>
      <c r="C1154">
        <v>23.7292162</v>
      </c>
      <c r="D1154">
        <v>-99.132357099999993</v>
      </c>
      <c r="E1154" s="7" t="s">
        <v>177</v>
      </c>
      <c r="F1154" s="7" t="s">
        <v>534</v>
      </c>
      <c r="G1154" s="7" t="s">
        <v>351</v>
      </c>
      <c r="H1154" s="7" t="s">
        <v>352</v>
      </c>
      <c r="I1154" s="7" t="s">
        <v>348</v>
      </c>
      <c r="K1154" s="7" t="s">
        <v>155</v>
      </c>
      <c r="L1154" s="7">
        <f>LEN(user_ratings[[#This Row],[geoplaces2.PriceDollar]])</f>
        <v>2</v>
      </c>
      <c r="M1154" s="7">
        <f>IF(user_ratings[[#This Row],[geoplaces2.zip]],1,0)</f>
        <v>0</v>
      </c>
    </row>
    <row r="1155" spans="1:13" x14ac:dyDescent="0.3">
      <c r="A1155">
        <v>132654</v>
      </c>
      <c r="B1155">
        <v>0</v>
      </c>
      <c r="C1155">
        <v>23.735523400000002</v>
      </c>
      <c r="D1155">
        <v>-99.129587700000002</v>
      </c>
      <c r="E1155" s="7" t="s">
        <v>535</v>
      </c>
      <c r="F1155" s="7" t="s">
        <v>536</v>
      </c>
      <c r="G1155" s="7" t="s">
        <v>351</v>
      </c>
      <c r="H1155" s="7" t="s">
        <v>352</v>
      </c>
      <c r="I1155" s="7" t="s">
        <v>348</v>
      </c>
      <c r="K1155" s="7" t="s">
        <v>160</v>
      </c>
      <c r="L1155" s="7">
        <f>LEN(user_ratings[[#This Row],[geoplaces2.PriceDollar]])</f>
        <v>1</v>
      </c>
      <c r="M1155" s="7">
        <f>IF(user_ratings[[#This Row],[geoplaces2.zip]],1,0)</f>
        <v>0</v>
      </c>
    </row>
    <row r="1156" spans="1:13" x14ac:dyDescent="0.3">
      <c r="A1156">
        <v>132654</v>
      </c>
      <c r="B1156">
        <v>0</v>
      </c>
      <c r="C1156">
        <v>23.735523400000002</v>
      </c>
      <c r="D1156">
        <v>-99.129587700000002</v>
      </c>
      <c r="E1156" s="7" t="s">
        <v>535</v>
      </c>
      <c r="F1156" s="7" t="s">
        <v>536</v>
      </c>
      <c r="G1156" s="7" t="s">
        <v>351</v>
      </c>
      <c r="H1156" s="7" t="s">
        <v>352</v>
      </c>
      <c r="I1156" s="7" t="s">
        <v>348</v>
      </c>
      <c r="K1156" s="7" t="s">
        <v>160</v>
      </c>
      <c r="L1156" s="7">
        <f>LEN(user_ratings[[#This Row],[geoplaces2.PriceDollar]])</f>
        <v>1</v>
      </c>
      <c r="M1156" s="7">
        <f>IF(user_ratings[[#This Row],[geoplaces2.zip]],1,0)</f>
        <v>0</v>
      </c>
    </row>
    <row r="1157" spans="1:13" x14ac:dyDescent="0.3">
      <c r="A1157">
        <v>132654</v>
      </c>
      <c r="B1157">
        <v>1</v>
      </c>
      <c r="C1157">
        <v>23.735523400000002</v>
      </c>
      <c r="D1157">
        <v>-99.129587700000002</v>
      </c>
      <c r="E1157" s="7" t="s">
        <v>535</v>
      </c>
      <c r="F1157" s="7" t="s">
        <v>536</v>
      </c>
      <c r="G1157" s="7" t="s">
        <v>351</v>
      </c>
      <c r="H1157" s="7" t="s">
        <v>352</v>
      </c>
      <c r="I1157" s="7" t="s">
        <v>348</v>
      </c>
      <c r="K1157" s="7" t="s">
        <v>160</v>
      </c>
      <c r="L1157" s="7">
        <f>LEN(user_ratings[[#This Row],[geoplaces2.PriceDollar]])</f>
        <v>1</v>
      </c>
      <c r="M1157" s="7">
        <f>IF(user_ratings[[#This Row],[geoplaces2.zip]],1,0)</f>
        <v>0</v>
      </c>
    </row>
    <row r="1158" spans="1:13" x14ac:dyDescent="0.3">
      <c r="A1158">
        <v>132654</v>
      </c>
      <c r="B1158">
        <v>0</v>
      </c>
      <c r="C1158">
        <v>23.735523400000002</v>
      </c>
      <c r="D1158">
        <v>-99.129587700000002</v>
      </c>
      <c r="E1158" s="7" t="s">
        <v>535</v>
      </c>
      <c r="F1158" s="7" t="s">
        <v>536</v>
      </c>
      <c r="G1158" s="7" t="s">
        <v>351</v>
      </c>
      <c r="H1158" s="7" t="s">
        <v>352</v>
      </c>
      <c r="I1158" s="7" t="s">
        <v>348</v>
      </c>
      <c r="K1158" s="7" t="s">
        <v>160</v>
      </c>
      <c r="L1158" s="7">
        <f>LEN(user_ratings[[#This Row],[geoplaces2.PriceDollar]])</f>
        <v>1</v>
      </c>
      <c r="M1158" s="7">
        <f>IF(user_ratings[[#This Row],[geoplaces2.zip]],1,0)</f>
        <v>0</v>
      </c>
    </row>
    <row r="1159" spans="1:13" x14ac:dyDescent="0.3">
      <c r="A1159">
        <v>132561</v>
      </c>
      <c r="B1159">
        <v>1</v>
      </c>
      <c r="C1159">
        <v>23.726818999999999</v>
      </c>
      <c r="D1159">
        <v>-99.126505899999998</v>
      </c>
      <c r="E1159" s="7" t="s">
        <v>537</v>
      </c>
      <c r="F1159" s="7" t="s">
        <v>367</v>
      </c>
      <c r="G1159" s="7" t="s">
        <v>351</v>
      </c>
      <c r="H1159" s="7" t="s">
        <v>352</v>
      </c>
      <c r="I1159" s="7" t="s">
        <v>348</v>
      </c>
      <c r="K1159" s="7" t="s">
        <v>160</v>
      </c>
      <c r="L1159" s="7">
        <f>LEN(user_ratings[[#This Row],[geoplaces2.PriceDollar]])</f>
        <v>1</v>
      </c>
      <c r="M1159" s="7">
        <f>IF(user_ratings[[#This Row],[geoplaces2.zip]],1,0)</f>
        <v>0</v>
      </c>
    </row>
    <row r="1160" spans="1:13" x14ac:dyDescent="0.3">
      <c r="A1160">
        <v>132561</v>
      </c>
      <c r="B1160">
        <v>1</v>
      </c>
      <c r="C1160">
        <v>23.726818999999999</v>
      </c>
      <c r="D1160">
        <v>-99.126505899999998</v>
      </c>
      <c r="E1160" s="7" t="s">
        <v>537</v>
      </c>
      <c r="F1160" s="7" t="s">
        <v>367</v>
      </c>
      <c r="G1160" s="7" t="s">
        <v>351</v>
      </c>
      <c r="H1160" s="7" t="s">
        <v>352</v>
      </c>
      <c r="I1160" s="7" t="s">
        <v>348</v>
      </c>
      <c r="K1160" s="7" t="s">
        <v>160</v>
      </c>
      <c r="L1160" s="7">
        <f>LEN(user_ratings[[#This Row],[geoplaces2.PriceDollar]])</f>
        <v>1</v>
      </c>
      <c r="M1160" s="7">
        <f>IF(user_ratings[[#This Row],[geoplaces2.zip]],1,0)</f>
        <v>0</v>
      </c>
    </row>
    <row r="1161" spans="1:13" x14ac:dyDescent="0.3">
      <c r="A1161">
        <v>132561</v>
      </c>
      <c r="B1161">
        <v>1</v>
      </c>
      <c r="C1161">
        <v>23.726818999999999</v>
      </c>
      <c r="D1161">
        <v>-99.126505899999998</v>
      </c>
      <c r="E1161" s="7" t="s">
        <v>537</v>
      </c>
      <c r="F1161" s="7" t="s">
        <v>367</v>
      </c>
      <c r="G1161" s="7" t="s">
        <v>351</v>
      </c>
      <c r="H1161" s="7" t="s">
        <v>352</v>
      </c>
      <c r="I1161" s="7" t="s">
        <v>348</v>
      </c>
      <c r="K1161" s="7" t="s">
        <v>160</v>
      </c>
      <c r="L1161" s="7">
        <f>LEN(user_ratings[[#This Row],[geoplaces2.PriceDollar]])</f>
        <v>1</v>
      </c>
      <c r="M1161" s="7">
        <f>IF(user_ratings[[#This Row],[geoplaces2.zip]],1,0)</f>
        <v>0</v>
      </c>
    </row>
    <row r="1162" spans="1:13" x14ac:dyDescent="0.3">
      <c r="A1162">
        <v>132561</v>
      </c>
      <c r="B1162">
        <v>0</v>
      </c>
      <c r="C1162">
        <v>23.726818999999999</v>
      </c>
      <c r="D1162">
        <v>-99.126505899999998</v>
      </c>
      <c r="E1162" s="7" t="s">
        <v>537</v>
      </c>
      <c r="F1162" s="7" t="s">
        <v>367</v>
      </c>
      <c r="G1162" s="7" t="s">
        <v>351</v>
      </c>
      <c r="H1162" s="7" t="s">
        <v>352</v>
      </c>
      <c r="I1162" s="7" t="s">
        <v>348</v>
      </c>
      <c r="K1162" s="7" t="s">
        <v>160</v>
      </c>
      <c r="L1162" s="7">
        <f>LEN(user_ratings[[#This Row],[geoplaces2.PriceDollar]])</f>
        <v>1</v>
      </c>
      <c r="M1162" s="7">
        <f>IF(user_ratings[[#This Row],[geoplaces2.zip]],1,0)</f>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3AB27-E73B-4F3F-A557-D6B2DAFC7D13}">
  <dimension ref="A1:E1162"/>
  <sheetViews>
    <sheetView workbookViewId="0"/>
  </sheetViews>
  <sheetFormatPr defaultRowHeight="14.4" x14ac:dyDescent="0.3"/>
  <cols>
    <col min="1" max="1" width="8.5546875" bestFit="1" customWidth="1"/>
    <col min="2" max="2" width="9.44140625" bestFit="1" customWidth="1"/>
    <col min="3" max="3" width="8.109375" bestFit="1" customWidth="1"/>
    <col min="4" max="4" width="13.109375" bestFit="1" customWidth="1"/>
    <col min="5" max="5" width="14.88671875" bestFit="1" customWidth="1"/>
  </cols>
  <sheetData>
    <row r="1" spans="1:5" x14ac:dyDescent="0.3">
      <c r="A1" t="s">
        <v>8</v>
      </c>
      <c r="B1" t="s">
        <v>9</v>
      </c>
      <c r="C1" t="s">
        <v>10</v>
      </c>
      <c r="D1" t="s">
        <v>11</v>
      </c>
      <c r="E1" t="s">
        <v>12</v>
      </c>
    </row>
    <row r="2" spans="1:5" x14ac:dyDescent="0.3">
      <c r="A2" t="s">
        <v>13</v>
      </c>
      <c r="B2">
        <v>135085</v>
      </c>
      <c r="C2">
        <v>2</v>
      </c>
      <c r="D2">
        <v>2</v>
      </c>
      <c r="E2">
        <v>2</v>
      </c>
    </row>
    <row r="3" spans="1:5" x14ac:dyDescent="0.3">
      <c r="A3" t="s">
        <v>13</v>
      </c>
      <c r="B3">
        <v>132825</v>
      </c>
      <c r="C3">
        <v>2</v>
      </c>
      <c r="D3">
        <v>2</v>
      </c>
      <c r="E3">
        <v>2</v>
      </c>
    </row>
    <row r="4" spans="1:5" x14ac:dyDescent="0.3">
      <c r="A4" t="s">
        <v>14</v>
      </c>
      <c r="B4">
        <v>132584</v>
      </c>
      <c r="C4">
        <v>2</v>
      </c>
      <c r="D4">
        <v>2</v>
      </c>
      <c r="E4">
        <v>2</v>
      </c>
    </row>
    <row r="5" spans="1:5" x14ac:dyDescent="0.3">
      <c r="A5" t="s">
        <v>15</v>
      </c>
      <c r="B5">
        <v>132613</v>
      </c>
      <c r="C5">
        <v>2</v>
      </c>
      <c r="D5">
        <v>2</v>
      </c>
      <c r="E5">
        <v>2</v>
      </c>
    </row>
    <row r="6" spans="1:5" x14ac:dyDescent="0.3">
      <c r="A6" t="s">
        <v>15</v>
      </c>
      <c r="B6">
        <v>132733</v>
      </c>
      <c r="C6">
        <v>2</v>
      </c>
      <c r="D6">
        <v>2</v>
      </c>
      <c r="E6">
        <v>2</v>
      </c>
    </row>
    <row r="7" spans="1:5" x14ac:dyDescent="0.3">
      <c r="A7" t="s">
        <v>16</v>
      </c>
      <c r="B7">
        <v>132584</v>
      </c>
      <c r="C7">
        <v>2</v>
      </c>
      <c r="D7">
        <v>2</v>
      </c>
      <c r="E7">
        <v>2</v>
      </c>
    </row>
    <row r="8" spans="1:5" x14ac:dyDescent="0.3">
      <c r="A8" t="s">
        <v>16</v>
      </c>
      <c r="B8">
        <v>132733</v>
      </c>
      <c r="C8">
        <v>2</v>
      </c>
      <c r="D8">
        <v>2</v>
      </c>
      <c r="E8">
        <v>2</v>
      </c>
    </row>
    <row r="9" spans="1:5" x14ac:dyDescent="0.3">
      <c r="A9" t="s">
        <v>17</v>
      </c>
      <c r="B9">
        <v>135088</v>
      </c>
      <c r="C9">
        <v>2</v>
      </c>
      <c r="D9">
        <v>2</v>
      </c>
      <c r="E9">
        <v>2</v>
      </c>
    </row>
    <row r="10" spans="1:5" x14ac:dyDescent="0.3">
      <c r="A10" t="s">
        <v>18</v>
      </c>
      <c r="B10">
        <v>132564</v>
      </c>
      <c r="C10">
        <v>2</v>
      </c>
      <c r="D10">
        <v>2</v>
      </c>
      <c r="E10">
        <v>2</v>
      </c>
    </row>
    <row r="11" spans="1:5" x14ac:dyDescent="0.3">
      <c r="A11" t="s">
        <v>18</v>
      </c>
      <c r="B11">
        <v>132717</v>
      </c>
      <c r="C11">
        <v>2</v>
      </c>
      <c r="D11">
        <v>2</v>
      </c>
      <c r="E11">
        <v>2</v>
      </c>
    </row>
    <row r="12" spans="1:5" x14ac:dyDescent="0.3">
      <c r="A12" t="s">
        <v>19</v>
      </c>
      <c r="B12">
        <v>135104</v>
      </c>
      <c r="C12">
        <v>2</v>
      </c>
      <c r="D12">
        <v>2</v>
      </c>
      <c r="E12">
        <v>2</v>
      </c>
    </row>
    <row r="13" spans="1:5" x14ac:dyDescent="0.3">
      <c r="A13" t="s">
        <v>20</v>
      </c>
      <c r="B13">
        <v>132626</v>
      </c>
      <c r="C13">
        <v>2</v>
      </c>
      <c r="D13">
        <v>2</v>
      </c>
      <c r="E13">
        <v>2</v>
      </c>
    </row>
    <row r="14" spans="1:5" x14ac:dyDescent="0.3">
      <c r="A14" t="s">
        <v>21</v>
      </c>
      <c r="B14">
        <v>132668</v>
      </c>
      <c r="C14">
        <v>2</v>
      </c>
      <c r="D14">
        <v>2</v>
      </c>
      <c r="E14">
        <v>2</v>
      </c>
    </row>
    <row r="15" spans="1:5" x14ac:dyDescent="0.3">
      <c r="A15" t="s">
        <v>22</v>
      </c>
      <c r="B15">
        <v>135034</v>
      </c>
      <c r="C15">
        <v>2</v>
      </c>
      <c r="D15">
        <v>2</v>
      </c>
      <c r="E15">
        <v>2</v>
      </c>
    </row>
    <row r="16" spans="1:5" x14ac:dyDescent="0.3">
      <c r="A16" t="s">
        <v>23</v>
      </c>
      <c r="B16">
        <v>135075</v>
      </c>
      <c r="C16">
        <v>2</v>
      </c>
      <c r="D16">
        <v>2</v>
      </c>
      <c r="E16">
        <v>2</v>
      </c>
    </row>
    <row r="17" spans="1:5" x14ac:dyDescent="0.3">
      <c r="A17" t="s">
        <v>23</v>
      </c>
      <c r="B17">
        <v>132723</v>
      </c>
      <c r="C17">
        <v>2</v>
      </c>
      <c r="D17">
        <v>2</v>
      </c>
      <c r="E17">
        <v>2</v>
      </c>
    </row>
    <row r="18" spans="1:5" x14ac:dyDescent="0.3">
      <c r="A18" t="s">
        <v>24</v>
      </c>
      <c r="B18">
        <v>134983</v>
      </c>
      <c r="C18">
        <v>2</v>
      </c>
      <c r="D18">
        <v>2</v>
      </c>
      <c r="E18">
        <v>2</v>
      </c>
    </row>
    <row r="19" spans="1:5" x14ac:dyDescent="0.3">
      <c r="A19" t="s">
        <v>24</v>
      </c>
      <c r="B19">
        <v>134996</v>
      </c>
      <c r="C19">
        <v>2</v>
      </c>
      <c r="D19">
        <v>2</v>
      </c>
      <c r="E19">
        <v>2</v>
      </c>
    </row>
    <row r="20" spans="1:5" x14ac:dyDescent="0.3">
      <c r="A20" t="s">
        <v>25</v>
      </c>
      <c r="B20">
        <v>135019</v>
      </c>
      <c r="C20">
        <v>2</v>
      </c>
      <c r="D20">
        <v>2</v>
      </c>
      <c r="E20">
        <v>2</v>
      </c>
    </row>
    <row r="21" spans="1:5" x14ac:dyDescent="0.3">
      <c r="A21" t="s">
        <v>25</v>
      </c>
      <c r="B21">
        <v>134996</v>
      </c>
      <c r="C21">
        <v>2</v>
      </c>
      <c r="D21">
        <v>2</v>
      </c>
      <c r="E21">
        <v>2</v>
      </c>
    </row>
    <row r="22" spans="1:5" x14ac:dyDescent="0.3">
      <c r="A22" t="s">
        <v>25</v>
      </c>
      <c r="B22">
        <v>135001</v>
      </c>
      <c r="C22">
        <v>2</v>
      </c>
      <c r="D22">
        <v>2</v>
      </c>
      <c r="E22">
        <v>2</v>
      </c>
    </row>
    <row r="23" spans="1:5" x14ac:dyDescent="0.3">
      <c r="A23" t="s">
        <v>25</v>
      </c>
      <c r="B23">
        <v>134999</v>
      </c>
      <c r="C23">
        <v>2</v>
      </c>
      <c r="D23">
        <v>2</v>
      </c>
      <c r="E23">
        <v>2</v>
      </c>
    </row>
    <row r="24" spans="1:5" x14ac:dyDescent="0.3">
      <c r="A24" t="s">
        <v>26</v>
      </c>
      <c r="B24">
        <v>135018</v>
      </c>
      <c r="C24">
        <v>2</v>
      </c>
      <c r="D24">
        <v>2</v>
      </c>
      <c r="E24">
        <v>2</v>
      </c>
    </row>
    <row r="25" spans="1:5" x14ac:dyDescent="0.3">
      <c r="A25" t="s">
        <v>26</v>
      </c>
      <c r="B25">
        <v>134986</v>
      </c>
      <c r="C25">
        <v>2</v>
      </c>
      <c r="D25">
        <v>2</v>
      </c>
      <c r="E25">
        <v>2</v>
      </c>
    </row>
    <row r="26" spans="1:5" x14ac:dyDescent="0.3">
      <c r="A26" t="s">
        <v>24</v>
      </c>
      <c r="B26">
        <v>134986</v>
      </c>
      <c r="C26">
        <v>2</v>
      </c>
      <c r="D26">
        <v>2</v>
      </c>
      <c r="E26">
        <v>2</v>
      </c>
    </row>
    <row r="27" spans="1:5" x14ac:dyDescent="0.3">
      <c r="A27" t="s">
        <v>24</v>
      </c>
      <c r="B27">
        <v>135018</v>
      </c>
      <c r="C27">
        <v>2</v>
      </c>
      <c r="D27">
        <v>2</v>
      </c>
      <c r="E27">
        <v>2</v>
      </c>
    </row>
    <row r="28" spans="1:5" x14ac:dyDescent="0.3">
      <c r="A28" t="s">
        <v>25</v>
      </c>
      <c r="B28">
        <v>132767</v>
      </c>
      <c r="C28">
        <v>2</v>
      </c>
      <c r="D28">
        <v>2</v>
      </c>
      <c r="E28">
        <v>2</v>
      </c>
    </row>
    <row r="29" spans="1:5" x14ac:dyDescent="0.3">
      <c r="A29" t="s">
        <v>27</v>
      </c>
      <c r="B29">
        <v>134975</v>
      </c>
      <c r="C29">
        <v>2</v>
      </c>
      <c r="D29">
        <v>2</v>
      </c>
      <c r="E29">
        <v>2</v>
      </c>
    </row>
    <row r="30" spans="1:5" x14ac:dyDescent="0.3">
      <c r="A30" t="s">
        <v>27</v>
      </c>
      <c r="B30">
        <v>134996</v>
      </c>
      <c r="C30">
        <v>2</v>
      </c>
      <c r="D30">
        <v>2</v>
      </c>
      <c r="E30">
        <v>2</v>
      </c>
    </row>
    <row r="31" spans="1:5" x14ac:dyDescent="0.3">
      <c r="A31" t="s">
        <v>28</v>
      </c>
      <c r="B31">
        <v>135001</v>
      </c>
      <c r="C31">
        <v>2</v>
      </c>
      <c r="D31">
        <v>2</v>
      </c>
      <c r="E31">
        <v>2</v>
      </c>
    </row>
    <row r="32" spans="1:5" x14ac:dyDescent="0.3">
      <c r="A32" t="s">
        <v>28</v>
      </c>
      <c r="B32">
        <v>132768</v>
      </c>
      <c r="C32">
        <v>2</v>
      </c>
      <c r="D32">
        <v>2</v>
      </c>
      <c r="E32">
        <v>2</v>
      </c>
    </row>
    <row r="33" spans="1:5" x14ac:dyDescent="0.3">
      <c r="A33" t="s">
        <v>29</v>
      </c>
      <c r="B33">
        <v>134986</v>
      </c>
      <c r="C33">
        <v>2</v>
      </c>
      <c r="D33">
        <v>2</v>
      </c>
      <c r="E33">
        <v>2</v>
      </c>
    </row>
    <row r="34" spans="1:5" x14ac:dyDescent="0.3">
      <c r="A34" t="s">
        <v>29</v>
      </c>
      <c r="B34">
        <v>135021</v>
      </c>
      <c r="C34">
        <v>2</v>
      </c>
      <c r="D34">
        <v>2</v>
      </c>
      <c r="E34">
        <v>2</v>
      </c>
    </row>
    <row r="35" spans="1:5" x14ac:dyDescent="0.3">
      <c r="A35" t="s">
        <v>29</v>
      </c>
      <c r="B35">
        <v>135001</v>
      </c>
      <c r="C35">
        <v>2</v>
      </c>
      <c r="D35">
        <v>2</v>
      </c>
      <c r="E35">
        <v>2</v>
      </c>
    </row>
    <row r="36" spans="1:5" x14ac:dyDescent="0.3">
      <c r="A36" t="s">
        <v>20</v>
      </c>
      <c r="B36">
        <v>132665</v>
      </c>
      <c r="C36">
        <v>2</v>
      </c>
      <c r="D36">
        <v>2</v>
      </c>
      <c r="E36">
        <v>2</v>
      </c>
    </row>
    <row r="37" spans="1:5" x14ac:dyDescent="0.3">
      <c r="A37" t="s">
        <v>30</v>
      </c>
      <c r="B37">
        <v>132733</v>
      </c>
      <c r="C37">
        <v>2</v>
      </c>
      <c r="D37">
        <v>2</v>
      </c>
      <c r="E37">
        <v>2</v>
      </c>
    </row>
    <row r="38" spans="1:5" x14ac:dyDescent="0.3">
      <c r="A38" t="s">
        <v>31</v>
      </c>
      <c r="B38">
        <v>132660</v>
      </c>
      <c r="C38">
        <v>2</v>
      </c>
      <c r="D38">
        <v>2</v>
      </c>
      <c r="E38">
        <v>2</v>
      </c>
    </row>
    <row r="39" spans="1:5" x14ac:dyDescent="0.3">
      <c r="A39" t="s">
        <v>31</v>
      </c>
      <c r="B39">
        <v>132608</v>
      </c>
      <c r="C39">
        <v>2</v>
      </c>
      <c r="D39">
        <v>2</v>
      </c>
      <c r="E39">
        <v>2</v>
      </c>
    </row>
    <row r="40" spans="1:5" x14ac:dyDescent="0.3">
      <c r="A40" t="s">
        <v>32</v>
      </c>
      <c r="B40">
        <v>132660</v>
      </c>
      <c r="C40">
        <v>2</v>
      </c>
      <c r="D40">
        <v>2</v>
      </c>
      <c r="E40">
        <v>2</v>
      </c>
    </row>
    <row r="41" spans="1:5" x14ac:dyDescent="0.3">
      <c r="A41" t="s">
        <v>33</v>
      </c>
      <c r="B41">
        <v>134987</v>
      </c>
      <c r="C41">
        <v>2</v>
      </c>
      <c r="D41">
        <v>2</v>
      </c>
      <c r="E41">
        <v>2</v>
      </c>
    </row>
    <row r="42" spans="1:5" x14ac:dyDescent="0.3">
      <c r="A42" t="s">
        <v>33</v>
      </c>
      <c r="B42">
        <v>134976</v>
      </c>
      <c r="C42">
        <v>2</v>
      </c>
      <c r="D42">
        <v>2</v>
      </c>
      <c r="E42">
        <v>2</v>
      </c>
    </row>
    <row r="43" spans="1:5" x14ac:dyDescent="0.3">
      <c r="A43" t="s">
        <v>34</v>
      </c>
      <c r="B43">
        <v>132768</v>
      </c>
      <c r="C43">
        <v>2</v>
      </c>
      <c r="D43">
        <v>2</v>
      </c>
      <c r="E43">
        <v>2</v>
      </c>
    </row>
    <row r="44" spans="1:5" x14ac:dyDescent="0.3">
      <c r="A44" t="s">
        <v>35</v>
      </c>
      <c r="B44">
        <v>135075</v>
      </c>
      <c r="C44">
        <v>2</v>
      </c>
      <c r="D44">
        <v>2</v>
      </c>
      <c r="E44">
        <v>2</v>
      </c>
    </row>
    <row r="45" spans="1:5" x14ac:dyDescent="0.3">
      <c r="A45" t="s">
        <v>35</v>
      </c>
      <c r="B45">
        <v>132572</v>
      </c>
      <c r="C45">
        <v>2</v>
      </c>
      <c r="D45">
        <v>2</v>
      </c>
      <c r="E45">
        <v>2</v>
      </c>
    </row>
    <row r="46" spans="1:5" x14ac:dyDescent="0.3">
      <c r="A46" t="s">
        <v>35</v>
      </c>
      <c r="B46">
        <v>135028</v>
      </c>
      <c r="C46">
        <v>2</v>
      </c>
      <c r="D46">
        <v>2</v>
      </c>
      <c r="E46">
        <v>2</v>
      </c>
    </row>
    <row r="47" spans="1:5" x14ac:dyDescent="0.3">
      <c r="A47" t="s">
        <v>35</v>
      </c>
      <c r="B47">
        <v>135025</v>
      </c>
      <c r="C47">
        <v>2</v>
      </c>
      <c r="D47">
        <v>2</v>
      </c>
      <c r="E47">
        <v>2</v>
      </c>
    </row>
    <row r="48" spans="1:5" x14ac:dyDescent="0.3">
      <c r="A48" t="s">
        <v>22</v>
      </c>
      <c r="B48">
        <v>132572</v>
      </c>
      <c r="C48">
        <v>2</v>
      </c>
      <c r="D48">
        <v>2</v>
      </c>
      <c r="E48">
        <v>2</v>
      </c>
    </row>
    <row r="49" spans="1:5" x14ac:dyDescent="0.3">
      <c r="A49" t="s">
        <v>35</v>
      </c>
      <c r="B49">
        <v>135106</v>
      </c>
      <c r="C49">
        <v>2</v>
      </c>
      <c r="D49">
        <v>2</v>
      </c>
      <c r="E49">
        <v>2</v>
      </c>
    </row>
    <row r="50" spans="1:5" x14ac:dyDescent="0.3">
      <c r="A50" t="s">
        <v>22</v>
      </c>
      <c r="B50">
        <v>135074</v>
      </c>
      <c r="C50">
        <v>2</v>
      </c>
      <c r="D50">
        <v>2</v>
      </c>
      <c r="E50">
        <v>2</v>
      </c>
    </row>
    <row r="51" spans="1:5" x14ac:dyDescent="0.3">
      <c r="A51" t="s">
        <v>22</v>
      </c>
      <c r="B51">
        <v>132755</v>
      </c>
      <c r="C51">
        <v>2</v>
      </c>
      <c r="D51">
        <v>2</v>
      </c>
      <c r="E51">
        <v>2</v>
      </c>
    </row>
    <row r="52" spans="1:5" x14ac:dyDescent="0.3">
      <c r="A52" t="s">
        <v>35</v>
      </c>
      <c r="B52">
        <v>135048</v>
      </c>
      <c r="C52">
        <v>2</v>
      </c>
      <c r="D52">
        <v>2</v>
      </c>
      <c r="E52">
        <v>2</v>
      </c>
    </row>
    <row r="53" spans="1:5" x14ac:dyDescent="0.3">
      <c r="A53" t="s">
        <v>35</v>
      </c>
      <c r="B53">
        <v>135047</v>
      </c>
      <c r="C53">
        <v>2</v>
      </c>
      <c r="D53">
        <v>2</v>
      </c>
      <c r="E53">
        <v>2</v>
      </c>
    </row>
    <row r="54" spans="1:5" x14ac:dyDescent="0.3">
      <c r="A54" t="s">
        <v>35</v>
      </c>
      <c r="B54">
        <v>132754</v>
      </c>
      <c r="C54">
        <v>2</v>
      </c>
      <c r="D54">
        <v>2</v>
      </c>
      <c r="E54">
        <v>2</v>
      </c>
    </row>
    <row r="55" spans="1:5" x14ac:dyDescent="0.3">
      <c r="A55" t="s">
        <v>35</v>
      </c>
      <c r="B55">
        <v>132825</v>
      </c>
      <c r="C55">
        <v>2</v>
      </c>
      <c r="D55">
        <v>2</v>
      </c>
      <c r="E55">
        <v>2</v>
      </c>
    </row>
    <row r="56" spans="1:5" x14ac:dyDescent="0.3">
      <c r="A56" t="s">
        <v>36</v>
      </c>
      <c r="B56">
        <v>135047</v>
      </c>
      <c r="C56">
        <v>2</v>
      </c>
      <c r="D56">
        <v>2</v>
      </c>
      <c r="E56">
        <v>2</v>
      </c>
    </row>
    <row r="57" spans="1:5" x14ac:dyDescent="0.3">
      <c r="A57" t="s">
        <v>37</v>
      </c>
      <c r="B57">
        <v>135108</v>
      </c>
      <c r="C57">
        <v>2</v>
      </c>
      <c r="D57">
        <v>2</v>
      </c>
      <c r="E57">
        <v>2</v>
      </c>
    </row>
    <row r="58" spans="1:5" x14ac:dyDescent="0.3">
      <c r="A58" t="s">
        <v>38</v>
      </c>
      <c r="B58">
        <v>135050</v>
      </c>
      <c r="C58">
        <v>2</v>
      </c>
      <c r="D58">
        <v>2</v>
      </c>
      <c r="E58">
        <v>2</v>
      </c>
    </row>
    <row r="59" spans="1:5" x14ac:dyDescent="0.3">
      <c r="A59" t="s">
        <v>38</v>
      </c>
      <c r="B59">
        <v>135070</v>
      </c>
      <c r="C59">
        <v>2</v>
      </c>
      <c r="D59">
        <v>2</v>
      </c>
      <c r="E59">
        <v>2</v>
      </c>
    </row>
    <row r="60" spans="1:5" x14ac:dyDescent="0.3">
      <c r="A60" t="s">
        <v>37</v>
      </c>
      <c r="B60">
        <v>135041</v>
      </c>
      <c r="C60">
        <v>2</v>
      </c>
      <c r="D60">
        <v>2</v>
      </c>
      <c r="E60">
        <v>2</v>
      </c>
    </row>
    <row r="61" spans="1:5" x14ac:dyDescent="0.3">
      <c r="A61" t="s">
        <v>37</v>
      </c>
      <c r="B61">
        <v>135082</v>
      </c>
      <c r="C61">
        <v>2</v>
      </c>
      <c r="D61">
        <v>2</v>
      </c>
      <c r="E61">
        <v>2</v>
      </c>
    </row>
    <row r="62" spans="1:5" x14ac:dyDescent="0.3">
      <c r="A62" t="s">
        <v>37</v>
      </c>
      <c r="B62">
        <v>135054</v>
      </c>
      <c r="C62">
        <v>2</v>
      </c>
      <c r="D62">
        <v>2</v>
      </c>
      <c r="E62">
        <v>2</v>
      </c>
    </row>
    <row r="63" spans="1:5" x14ac:dyDescent="0.3">
      <c r="A63" t="s">
        <v>37</v>
      </c>
      <c r="B63">
        <v>135032</v>
      </c>
      <c r="C63">
        <v>2</v>
      </c>
      <c r="D63">
        <v>2</v>
      </c>
      <c r="E63">
        <v>2</v>
      </c>
    </row>
    <row r="64" spans="1:5" x14ac:dyDescent="0.3">
      <c r="A64" t="s">
        <v>39</v>
      </c>
      <c r="B64">
        <v>135066</v>
      </c>
      <c r="C64">
        <v>2</v>
      </c>
      <c r="D64">
        <v>2</v>
      </c>
      <c r="E64">
        <v>2</v>
      </c>
    </row>
    <row r="65" spans="1:5" x14ac:dyDescent="0.3">
      <c r="A65" t="s">
        <v>39</v>
      </c>
      <c r="B65">
        <v>135076</v>
      </c>
      <c r="C65">
        <v>2</v>
      </c>
      <c r="D65">
        <v>2</v>
      </c>
      <c r="E65">
        <v>2</v>
      </c>
    </row>
    <row r="66" spans="1:5" x14ac:dyDescent="0.3">
      <c r="A66" t="s">
        <v>39</v>
      </c>
      <c r="B66">
        <v>135081</v>
      </c>
      <c r="C66">
        <v>2</v>
      </c>
      <c r="D66">
        <v>2</v>
      </c>
      <c r="E66">
        <v>2</v>
      </c>
    </row>
    <row r="67" spans="1:5" x14ac:dyDescent="0.3">
      <c r="A67" t="s">
        <v>39</v>
      </c>
      <c r="B67">
        <v>135062</v>
      </c>
      <c r="C67">
        <v>2</v>
      </c>
      <c r="D67">
        <v>2</v>
      </c>
      <c r="E67">
        <v>2</v>
      </c>
    </row>
    <row r="68" spans="1:5" x14ac:dyDescent="0.3">
      <c r="A68" t="s">
        <v>39</v>
      </c>
      <c r="B68">
        <v>135027</v>
      </c>
      <c r="C68">
        <v>2</v>
      </c>
      <c r="D68">
        <v>2</v>
      </c>
      <c r="E68">
        <v>2</v>
      </c>
    </row>
    <row r="69" spans="1:5" x14ac:dyDescent="0.3">
      <c r="A69" t="s">
        <v>39</v>
      </c>
      <c r="B69">
        <v>135085</v>
      </c>
      <c r="C69">
        <v>2</v>
      </c>
      <c r="D69">
        <v>2</v>
      </c>
      <c r="E69">
        <v>2</v>
      </c>
    </row>
    <row r="70" spans="1:5" x14ac:dyDescent="0.3">
      <c r="A70" t="s">
        <v>39</v>
      </c>
      <c r="B70">
        <v>135052</v>
      </c>
      <c r="C70">
        <v>2</v>
      </c>
      <c r="D70">
        <v>2</v>
      </c>
      <c r="E70">
        <v>2</v>
      </c>
    </row>
    <row r="71" spans="1:5" x14ac:dyDescent="0.3">
      <c r="A71" t="s">
        <v>39</v>
      </c>
      <c r="B71">
        <v>132825</v>
      </c>
      <c r="C71">
        <v>2</v>
      </c>
      <c r="D71">
        <v>2</v>
      </c>
      <c r="E71">
        <v>2</v>
      </c>
    </row>
    <row r="72" spans="1:5" x14ac:dyDescent="0.3">
      <c r="A72" t="s">
        <v>39</v>
      </c>
      <c r="B72">
        <v>135051</v>
      </c>
      <c r="C72">
        <v>2</v>
      </c>
      <c r="D72">
        <v>2</v>
      </c>
      <c r="E72">
        <v>2</v>
      </c>
    </row>
    <row r="73" spans="1:5" x14ac:dyDescent="0.3">
      <c r="A73" t="s">
        <v>40</v>
      </c>
      <c r="B73">
        <v>135065</v>
      </c>
      <c r="C73">
        <v>2</v>
      </c>
      <c r="D73">
        <v>2</v>
      </c>
      <c r="E73">
        <v>2</v>
      </c>
    </row>
    <row r="74" spans="1:5" x14ac:dyDescent="0.3">
      <c r="A74" t="s">
        <v>40</v>
      </c>
      <c r="B74">
        <v>135055</v>
      </c>
      <c r="C74">
        <v>2</v>
      </c>
      <c r="D74">
        <v>2</v>
      </c>
      <c r="E74">
        <v>2</v>
      </c>
    </row>
    <row r="75" spans="1:5" x14ac:dyDescent="0.3">
      <c r="A75" t="s">
        <v>40</v>
      </c>
      <c r="B75">
        <v>135064</v>
      </c>
      <c r="C75">
        <v>2</v>
      </c>
      <c r="D75">
        <v>2</v>
      </c>
      <c r="E75">
        <v>2</v>
      </c>
    </row>
    <row r="76" spans="1:5" x14ac:dyDescent="0.3">
      <c r="A76" t="s">
        <v>40</v>
      </c>
      <c r="B76">
        <v>135074</v>
      </c>
      <c r="C76">
        <v>2</v>
      </c>
      <c r="D76">
        <v>2</v>
      </c>
      <c r="E76">
        <v>2</v>
      </c>
    </row>
    <row r="77" spans="1:5" x14ac:dyDescent="0.3">
      <c r="A77" t="s">
        <v>41</v>
      </c>
      <c r="B77">
        <v>135057</v>
      </c>
      <c r="C77">
        <v>2</v>
      </c>
      <c r="D77">
        <v>2</v>
      </c>
      <c r="E77">
        <v>2</v>
      </c>
    </row>
    <row r="78" spans="1:5" x14ac:dyDescent="0.3">
      <c r="A78" t="s">
        <v>41</v>
      </c>
      <c r="B78">
        <v>135106</v>
      </c>
      <c r="C78">
        <v>2</v>
      </c>
      <c r="D78">
        <v>2</v>
      </c>
      <c r="E78">
        <v>2</v>
      </c>
    </row>
    <row r="79" spans="1:5" x14ac:dyDescent="0.3">
      <c r="A79" t="s">
        <v>17</v>
      </c>
      <c r="B79">
        <v>134986</v>
      </c>
      <c r="C79">
        <v>2</v>
      </c>
      <c r="D79">
        <v>2</v>
      </c>
      <c r="E79">
        <v>2</v>
      </c>
    </row>
    <row r="80" spans="1:5" x14ac:dyDescent="0.3">
      <c r="A80" t="s">
        <v>17</v>
      </c>
      <c r="B80">
        <v>132768</v>
      </c>
      <c r="C80">
        <v>2</v>
      </c>
      <c r="D80">
        <v>2</v>
      </c>
      <c r="E80">
        <v>2</v>
      </c>
    </row>
    <row r="81" spans="1:5" x14ac:dyDescent="0.3">
      <c r="A81" t="s">
        <v>42</v>
      </c>
      <c r="B81">
        <v>135082</v>
      </c>
      <c r="C81">
        <v>2</v>
      </c>
      <c r="D81">
        <v>2</v>
      </c>
      <c r="E81">
        <v>2</v>
      </c>
    </row>
    <row r="82" spans="1:5" x14ac:dyDescent="0.3">
      <c r="A82" t="s">
        <v>43</v>
      </c>
      <c r="B82">
        <v>134986</v>
      </c>
      <c r="C82">
        <v>2</v>
      </c>
      <c r="D82">
        <v>2</v>
      </c>
      <c r="E82">
        <v>2</v>
      </c>
    </row>
    <row r="83" spans="1:5" x14ac:dyDescent="0.3">
      <c r="A83" t="s">
        <v>43</v>
      </c>
      <c r="B83">
        <v>135001</v>
      </c>
      <c r="C83">
        <v>2</v>
      </c>
      <c r="D83">
        <v>2</v>
      </c>
      <c r="E83">
        <v>2</v>
      </c>
    </row>
    <row r="84" spans="1:5" x14ac:dyDescent="0.3">
      <c r="A84" t="s">
        <v>43</v>
      </c>
      <c r="B84">
        <v>132583</v>
      </c>
      <c r="C84">
        <v>2</v>
      </c>
      <c r="D84">
        <v>2</v>
      </c>
      <c r="E84">
        <v>2</v>
      </c>
    </row>
    <row r="85" spans="1:5" x14ac:dyDescent="0.3">
      <c r="A85" t="s">
        <v>43</v>
      </c>
      <c r="B85">
        <v>132768</v>
      </c>
      <c r="C85">
        <v>2</v>
      </c>
      <c r="D85">
        <v>2</v>
      </c>
      <c r="E85">
        <v>2</v>
      </c>
    </row>
    <row r="86" spans="1:5" x14ac:dyDescent="0.3">
      <c r="A86" t="s">
        <v>44</v>
      </c>
      <c r="B86">
        <v>135042</v>
      </c>
      <c r="C86">
        <v>2</v>
      </c>
      <c r="D86">
        <v>2</v>
      </c>
      <c r="E86">
        <v>2</v>
      </c>
    </row>
    <row r="87" spans="1:5" x14ac:dyDescent="0.3">
      <c r="A87" t="s">
        <v>45</v>
      </c>
      <c r="B87">
        <v>135057</v>
      </c>
      <c r="C87">
        <v>2</v>
      </c>
      <c r="D87">
        <v>2</v>
      </c>
      <c r="E87">
        <v>2</v>
      </c>
    </row>
    <row r="88" spans="1:5" x14ac:dyDescent="0.3">
      <c r="A88" t="s">
        <v>45</v>
      </c>
      <c r="B88">
        <v>135052</v>
      </c>
      <c r="C88">
        <v>2</v>
      </c>
      <c r="D88">
        <v>2</v>
      </c>
      <c r="E88">
        <v>2</v>
      </c>
    </row>
    <row r="89" spans="1:5" x14ac:dyDescent="0.3">
      <c r="A89" t="s">
        <v>45</v>
      </c>
      <c r="B89">
        <v>135073</v>
      </c>
      <c r="C89">
        <v>2</v>
      </c>
      <c r="D89">
        <v>2</v>
      </c>
      <c r="E89">
        <v>2</v>
      </c>
    </row>
    <row r="90" spans="1:5" x14ac:dyDescent="0.3">
      <c r="A90" t="s">
        <v>46</v>
      </c>
      <c r="B90">
        <v>135047</v>
      </c>
      <c r="C90">
        <v>2</v>
      </c>
      <c r="D90">
        <v>2</v>
      </c>
      <c r="E90">
        <v>2</v>
      </c>
    </row>
    <row r="91" spans="1:5" x14ac:dyDescent="0.3">
      <c r="A91" t="s">
        <v>46</v>
      </c>
      <c r="B91">
        <v>135038</v>
      </c>
      <c r="C91">
        <v>2</v>
      </c>
      <c r="D91">
        <v>2</v>
      </c>
      <c r="E91">
        <v>2</v>
      </c>
    </row>
    <row r="92" spans="1:5" x14ac:dyDescent="0.3">
      <c r="A92" t="s">
        <v>46</v>
      </c>
      <c r="B92">
        <v>135085</v>
      </c>
      <c r="C92">
        <v>2</v>
      </c>
      <c r="D92">
        <v>2</v>
      </c>
      <c r="E92">
        <v>2</v>
      </c>
    </row>
    <row r="93" spans="1:5" x14ac:dyDescent="0.3">
      <c r="A93" t="s">
        <v>46</v>
      </c>
      <c r="B93">
        <v>135052</v>
      </c>
      <c r="C93">
        <v>2</v>
      </c>
      <c r="D93">
        <v>2</v>
      </c>
      <c r="E93">
        <v>2</v>
      </c>
    </row>
    <row r="94" spans="1:5" x14ac:dyDescent="0.3">
      <c r="A94" t="s">
        <v>46</v>
      </c>
      <c r="B94">
        <v>135025</v>
      </c>
      <c r="C94">
        <v>2</v>
      </c>
      <c r="D94">
        <v>2</v>
      </c>
      <c r="E94">
        <v>2</v>
      </c>
    </row>
    <row r="95" spans="1:5" x14ac:dyDescent="0.3">
      <c r="A95" t="s">
        <v>46</v>
      </c>
      <c r="B95">
        <v>132825</v>
      </c>
      <c r="C95">
        <v>2</v>
      </c>
      <c r="D95">
        <v>2</v>
      </c>
      <c r="E95">
        <v>2</v>
      </c>
    </row>
    <row r="96" spans="1:5" x14ac:dyDescent="0.3">
      <c r="A96" t="s">
        <v>46</v>
      </c>
      <c r="B96">
        <v>132834</v>
      </c>
      <c r="C96">
        <v>2</v>
      </c>
      <c r="D96">
        <v>2</v>
      </c>
      <c r="E96">
        <v>2</v>
      </c>
    </row>
    <row r="97" spans="1:5" x14ac:dyDescent="0.3">
      <c r="A97" t="s">
        <v>47</v>
      </c>
      <c r="B97">
        <v>135050</v>
      </c>
      <c r="C97">
        <v>2</v>
      </c>
      <c r="D97">
        <v>2</v>
      </c>
      <c r="E97">
        <v>2</v>
      </c>
    </row>
    <row r="98" spans="1:5" x14ac:dyDescent="0.3">
      <c r="A98" t="s">
        <v>48</v>
      </c>
      <c r="B98">
        <v>135057</v>
      </c>
      <c r="C98">
        <v>2</v>
      </c>
      <c r="D98">
        <v>2</v>
      </c>
      <c r="E98">
        <v>2</v>
      </c>
    </row>
    <row r="99" spans="1:5" x14ac:dyDescent="0.3">
      <c r="A99" t="s">
        <v>48</v>
      </c>
      <c r="B99">
        <v>135082</v>
      </c>
      <c r="C99">
        <v>2</v>
      </c>
      <c r="D99">
        <v>2</v>
      </c>
      <c r="E99">
        <v>2</v>
      </c>
    </row>
    <row r="100" spans="1:5" x14ac:dyDescent="0.3">
      <c r="A100" t="s">
        <v>48</v>
      </c>
      <c r="B100">
        <v>132830</v>
      </c>
      <c r="C100">
        <v>2</v>
      </c>
      <c r="D100">
        <v>2</v>
      </c>
      <c r="E100">
        <v>2</v>
      </c>
    </row>
    <row r="101" spans="1:5" x14ac:dyDescent="0.3">
      <c r="A101" t="s">
        <v>48</v>
      </c>
      <c r="B101">
        <v>135071</v>
      </c>
      <c r="C101">
        <v>2</v>
      </c>
      <c r="D101">
        <v>2</v>
      </c>
      <c r="E101">
        <v>2</v>
      </c>
    </row>
    <row r="102" spans="1:5" x14ac:dyDescent="0.3">
      <c r="A102" t="s">
        <v>49</v>
      </c>
      <c r="B102">
        <v>135032</v>
      </c>
      <c r="C102">
        <v>2</v>
      </c>
      <c r="D102">
        <v>2</v>
      </c>
      <c r="E102">
        <v>2</v>
      </c>
    </row>
    <row r="103" spans="1:5" x14ac:dyDescent="0.3">
      <c r="A103" t="s">
        <v>49</v>
      </c>
      <c r="B103">
        <v>135039</v>
      </c>
      <c r="C103">
        <v>2</v>
      </c>
      <c r="D103">
        <v>2</v>
      </c>
      <c r="E103">
        <v>2</v>
      </c>
    </row>
    <row r="104" spans="1:5" x14ac:dyDescent="0.3">
      <c r="A104" t="s">
        <v>50</v>
      </c>
      <c r="B104">
        <v>132825</v>
      </c>
      <c r="C104">
        <v>2</v>
      </c>
      <c r="D104">
        <v>2</v>
      </c>
      <c r="E104">
        <v>2</v>
      </c>
    </row>
    <row r="105" spans="1:5" x14ac:dyDescent="0.3">
      <c r="A105" t="s">
        <v>50</v>
      </c>
      <c r="B105">
        <v>135085</v>
      </c>
      <c r="C105">
        <v>2</v>
      </c>
      <c r="D105">
        <v>2</v>
      </c>
      <c r="E105">
        <v>2</v>
      </c>
    </row>
    <row r="106" spans="1:5" x14ac:dyDescent="0.3">
      <c r="A106" t="s">
        <v>50</v>
      </c>
      <c r="B106">
        <v>135052</v>
      </c>
      <c r="C106">
        <v>2</v>
      </c>
      <c r="D106">
        <v>2</v>
      </c>
      <c r="E106">
        <v>2</v>
      </c>
    </row>
    <row r="107" spans="1:5" x14ac:dyDescent="0.3">
      <c r="A107" t="s">
        <v>50</v>
      </c>
      <c r="B107">
        <v>135028</v>
      </c>
      <c r="C107">
        <v>2</v>
      </c>
      <c r="D107">
        <v>2</v>
      </c>
      <c r="E107">
        <v>2</v>
      </c>
    </row>
    <row r="108" spans="1:5" x14ac:dyDescent="0.3">
      <c r="A108" t="s">
        <v>51</v>
      </c>
      <c r="B108">
        <v>135028</v>
      </c>
      <c r="C108">
        <v>2</v>
      </c>
      <c r="D108">
        <v>2</v>
      </c>
      <c r="E108">
        <v>2</v>
      </c>
    </row>
    <row r="109" spans="1:5" x14ac:dyDescent="0.3">
      <c r="A109" t="s">
        <v>51</v>
      </c>
      <c r="B109">
        <v>135106</v>
      </c>
      <c r="C109">
        <v>2</v>
      </c>
      <c r="D109">
        <v>2</v>
      </c>
      <c r="E109">
        <v>2</v>
      </c>
    </row>
    <row r="110" spans="1:5" x14ac:dyDescent="0.3">
      <c r="A110" t="s">
        <v>52</v>
      </c>
      <c r="B110">
        <v>135057</v>
      </c>
      <c r="C110">
        <v>2</v>
      </c>
      <c r="D110">
        <v>2</v>
      </c>
      <c r="E110">
        <v>2</v>
      </c>
    </row>
    <row r="111" spans="1:5" x14ac:dyDescent="0.3">
      <c r="A111" t="s">
        <v>51</v>
      </c>
      <c r="B111">
        <v>135032</v>
      </c>
      <c r="C111">
        <v>2</v>
      </c>
      <c r="D111">
        <v>2</v>
      </c>
      <c r="E111">
        <v>2</v>
      </c>
    </row>
    <row r="112" spans="1:5" x14ac:dyDescent="0.3">
      <c r="A112" t="s">
        <v>52</v>
      </c>
      <c r="B112">
        <v>132847</v>
      </c>
      <c r="C112">
        <v>2</v>
      </c>
      <c r="D112">
        <v>2</v>
      </c>
      <c r="E112">
        <v>2</v>
      </c>
    </row>
    <row r="113" spans="1:5" x14ac:dyDescent="0.3">
      <c r="A113" t="s">
        <v>53</v>
      </c>
      <c r="B113">
        <v>135108</v>
      </c>
      <c r="C113">
        <v>2</v>
      </c>
      <c r="D113">
        <v>2</v>
      </c>
      <c r="E113">
        <v>2</v>
      </c>
    </row>
    <row r="114" spans="1:5" x14ac:dyDescent="0.3">
      <c r="A114" t="s">
        <v>53</v>
      </c>
      <c r="B114">
        <v>132830</v>
      </c>
      <c r="C114">
        <v>2</v>
      </c>
      <c r="D114">
        <v>2</v>
      </c>
      <c r="E114">
        <v>2</v>
      </c>
    </row>
    <row r="115" spans="1:5" x14ac:dyDescent="0.3">
      <c r="A115" t="s">
        <v>54</v>
      </c>
      <c r="B115">
        <v>135000</v>
      </c>
      <c r="C115">
        <v>2</v>
      </c>
      <c r="D115">
        <v>2</v>
      </c>
      <c r="E115">
        <v>2</v>
      </c>
    </row>
    <row r="116" spans="1:5" x14ac:dyDescent="0.3">
      <c r="A116" t="s">
        <v>54</v>
      </c>
      <c r="B116">
        <v>134986</v>
      </c>
      <c r="C116">
        <v>2</v>
      </c>
      <c r="D116">
        <v>2</v>
      </c>
      <c r="E116">
        <v>2</v>
      </c>
    </row>
    <row r="117" spans="1:5" x14ac:dyDescent="0.3">
      <c r="A117" t="s">
        <v>55</v>
      </c>
      <c r="B117">
        <v>135079</v>
      </c>
      <c r="C117">
        <v>2</v>
      </c>
      <c r="D117">
        <v>2</v>
      </c>
      <c r="E117">
        <v>2</v>
      </c>
    </row>
    <row r="118" spans="1:5" x14ac:dyDescent="0.3">
      <c r="A118" t="s">
        <v>55</v>
      </c>
      <c r="B118">
        <v>135042</v>
      </c>
      <c r="C118">
        <v>2</v>
      </c>
      <c r="D118">
        <v>2</v>
      </c>
      <c r="E118">
        <v>2</v>
      </c>
    </row>
    <row r="119" spans="1:5" x14ac:dyDescent="0.3">
      <c r="A119" t="s">
        <v>55</v>
      </c>
      <c r="B119">
        <v>135085</v>
      </c>
      <c r="C119">
        <v>2</v>
      </c>
      <c r="D119">
        <v>2</v>
      </c>
      <c r="E119">
        <v>2</v>
      </c>
    </row>
    <row r="120" spans="1:5" x14ac:dyDescent="0.3">
      <c r="A120" t="s">
        <v>55</v>
      </c>
      <c r="B120">
        <v>135025</v>
      </c>
      <c r="C120">
        <v>2</v>
      </c>
      <c r="D120">
        <v>2</v>
      </c>
      <c r="E120">
        <v>2</v>
      </c>
    </row>
    <row r="121" spans="1:5" x14ac:dyDescent="0.3">
      <c r="A121" t="s">
        <v>55</v>
      </c>
      <c r="B121">
        <v>132825</v>
      </c>
      <c r="C121">
        <v>2</v>
      </c>
      <c r="D121">
        <v>2</v>
      </c>
      <c r="E121">
        <v>2</v>
      </c>
    </row>
    <row r="122" spans="1:5" x14ac:dyDescent="0.3">
      <c r="A122" t="s">
        <v>55</v>
      </c>
      <c r="B122">
        <v>135059</v>
      </c>
      <c r="C122">
        <v>2</v>
      </c>
      <c r="D122">
        <v>2</v>
      </c>
      <c r="E122">
        <v>2</v>
      </c>
    </row>
    <row r="123" spans="1:5" x14ac:dyDescent="0.3">
      <c r="A123" t="s">
        <v>55</v>
      </c>
      <c r="B123">
        <v>135052</v>
      </c>
      <c r="C123">
        <v>2</v>
      </c>
      <c r="D123">
        <v>2</v>
      </c>
      <c r="E123">
        <v>2</v>
      </c>
    </row>
    <row r="124" spans="1:5" x14ac:dyDescent="0.3">
      <c r="A124" t="s">
        <v>55</v>
      </c>
      <c r="B124">
        <v>132754</v>
      </c>
      <c r="C124">
        <v>2</v>
      </c>
      <c r="D124">
        <v>2</v>
      </c>
      <c r="E124">
        <v>2</v>
      </c>
    </row>
    <row r="125" spans="1:5" x14ac:dyDescent="0.3">
      <c r="A125" t="s">
        <v>55</v>
      </c>
      <c r="B125">
        <v>135045</v>
      </c>
      <c r="C125">
        <v>2</v>
      </c>
      <c r="D125">
        <v>2</v>
      </c>
      <c r="E125">
        <v>2</v>
      </c>
    </row>
    <row r="126" spans="1:5" x14ac:dyDescent="0.3">
      <c r="A126" t="s">
        <v>56</v>
      </c>
      <c r="B126">
        <v>132862</v>
      </c>
      <c r="C126">
        <v>2</v>
      </c>
      <c r="D126">
        <v>2</v>
      </c>
      <c r="E126">
        <v>2</v>
      </c>
    </row>
    <row r="127" spans="1:5" x14ac:dyDescent="0.3">
      <c r="A127" t="s">
        <v>57</v>
      </c>
      <c r="B127">
        <v>132862</v>
      </c>
      <c r="C127">
        <v>2</v>
      </c>
      <c r="D127">
        <v>2</v>
      </c>
      <c r="E127">
        <v>2</v>
      </c>
    </row>
    <row r="128" spans="1:5" x14ac:dyDescent="0.3">
      <c r="A128" t="s">
        <v>57</v>
      </c>
      <c r="B128">
        <v>135052</v>
      </c>
      <c r="C128">
        <v>2</v>
      </c>
      <c r="D128">
        <v>2</v>
      </c>
      <c r="E128">
        <v>2</v>
      </c>
    </row>
    <row r="129" spans="1:5" x14ac:dyDescent="0.3">
      <c r="A129" t="s">
        <v>57</v>
      </c>
      <c r="B129">
        <v>135042</v>
      </c>
      <c r="C129">
        <v>2</v>
      </c>
      <c r="D129">
        <v>2</v>
      </c>
      <c r="E129">
        <v>2</v>
      </c>
    </row>
    <row r="130" spans="1:5" x14ac:dyDescent="0.3">
      <c r="A130" t="s">
        <v>57</v>
      </c>
      <c r="B130">
        <v>132825</v>
      </c>
      <c r="C130">
        <v>2</v>
      </c>
      <c r="D130">
        <v>2</v>
      </c>
      <c r="E130">
        <v>2</v>
      </c>
    </row>
    <row r="131" spans="1:5" x14ac:dyDescent="0.3">
      <c r="A131" t="s">
        <v>57</v>
      </c>
      <c r="B131">
        <v>132856</v>
      </c>
      <c r="C131">
        <v>2</v>
      </c>
      <c r="D131">
        <v>2</v>
      </c>
      <c r="E131">
        <v>2</v>
      </c>
    </row>
    <row r="132" spans="1:5" x14ac:dyDescent="0.3">
      <c r="A132" t="s">
        <v>57</v>
      </c>
      <c r="B132">
        <v>135032</v>
      </c>
      <c r="C132">
        <v>2</v>
      </c>
      <c r="D132">
        <v>2</v>
      </c>
      <c r="E132">
        <v>2</v>
      </c>
    </row>
    <row r="133" spans="1:5" x14ac:dyDescent="0.3">
      <c r="A133" t="s">
        <v>57</v>
      </c>
      <c r="B133">
        <v>135039</v>
      </c>
      <c r="C133">
        <v>2</v>
      </c>
      <c r="D133">
        <v>2</v>
      </c>
      <c r="E133">
        <v>2</v>
      </c>
    </row>
    <row r="134" spans="1:5" x14ac:dyDescent="0.3">
      <c r="A134" t="s">
        <v>57</v>
      </c>
      <c r="B134">
        <v>135028</v>
      </c>
      <c r="C134">
        <v>2</v>
      </c>
      <c r="D134">
        <v>2</v>
      </c>
      <c r="E134">
        <v>2</v>
      </c>
    </row>
    <row r="135" spans="1:5" x14ac:dyDescent="0.3">
      <c r="A135" t="s">
        <v>57</v>
      </c>
      <c r="B135">
        <v>135025</v>
      </c>
      <c r="C135">
        <v>2</v>
      </c>
      <c r="D135">
        <v>2</v>
      </c>
      <c r="E135">
        <v>2</v>
      </c>
    </row>
    <row r="136" spans="1:5" x14ac:dyDescent="0.3">
      <c r="A136" t="s">
        <v>57</v>
      </c>
      <c r="B136">
        <v>135030</v>
      </c>
      <c r="C136">
        <v>2</v>
      </c>
      <c r="D136">
        <v>2</v>
      </c>
      <c r="E136">
        <v>2</v>
      </c>
    </row>
    <row r="137" spans="1:5" x14ac:dyDescent="0.3">
      <c r="A137" t="s">
        <v>58</v>
      </c>
      <c r="B137">
        <v>132862</v>
      </c>
      <c r="C137">
        <v>2</v>
      </c>
      <c r="D137">
        <v>2</v>
      </c>
      <c r="E137">
        <v>2</v>
      </c>
    </row>
    <row r="138" spans="1:5" x14ac:dyDescent="0.3">
      <c r="A138" t="s">
        <v>58</v>
      </c>
      <c r="B138">
        <v>135072</v>
      </c>
      <c r="C138">
        <v>2</v>
      </c>
      <c r="D138">
        <v>2</v>
      </c>
      <c r="E138">
        <v>2</v>
      </c>
    </row>
    <row r="139" spans="1:5" x14ac:dyDescent="0.3">
      <c r="A139" t="s">
        <v>58</v>
      </c>
      <c r="B139">
        <v>135030</v>
      </c>
      <c r="C139">
        <v>2</v>
      </c>
      <c r="D139">
        <v>2</v>
      </c>
      <c r="E139">
        <v>2</v>
      </c>
    </row>
    <row r="140" spans="1:5" x14ac:dyDescent="0.3">
      <c r="A140" t="s">
        <v>58</v>
      </c>
      <c r="B140">
        <v>135026</v>
      </c>
      <c r="C140">
        <v>2</v>
      </c>
      <c r="D140">
        <v>2</v>
      </c>
      <c r="E140">
        <v>2</v>
      </c>
    </row>
    <row r="141" spans="1:5" x14ac:dyDescent="0.3">
      <c r="A141" t="s">
        <v>58</v>
      </c>
      <c r="B141">
        <v>135035</v>
      </c>
      <c r="C141">
        <v>2</v>
      </c>
      <c r="D141">
        <v>2</v>
      </c>
      <c r="E141">
        <v>2</v>
      </c>
    </row>
    <row r="142" spans="1:5" x14ac:dyDescent="0.3">
      <c r="A142" t="s">
        <v>58</v>
      </c>
      <c r="B142">
        <v>135045</v>
      </c>
      <c r="C142">
        <v>2</v>
      </c>
      <c r="D142">
        <v>2</v>
      </c>
      <c r="E142">
        <v>2</v>
      </c>
    </row>
    <row r="143" spans="1:5" x14ac:dyDescent="0.3">
      <c r="A143" t="s">
        <v>58</v>
      </c>
      <c r="B143">
        <v>132861</v>
      </c>
      <c r="C143">
        <v>2</v>
      </c>
      <c r="D143">
        <v>2</v>
      </c>
      <c r="E143">
        <v>2</v>
      </c>
    </row>
    <row r="144" spans="1:5" x14ac:dyDescent="0.3">
      <c r="A144" t="s">
        <v>58</v>
      </c>
      <c r="B144">
        <v>135085</v>
      </c>
      <c r="C144">
        <v>2</v>
      </c>
      <c r="D144">
        <v>2</v>
      </c>
      <c r="E144">
        <v>2</v>
      </c>
    </row>
    <row r="145" spans="1:5" x14ac:dyDescent="0.3">
      <c r="A145" t="s">
        <v>59</v>
      </c>
      <c r="B145">
        <v>135085</v>
      </c>
      <c r="C145">
        <v>2</v>
      </c>
      <c r="D145">
        <v>2</v>
      </c>
      <c r="E145">
        <v>2</v>
      </c>
    </row>
    <row r="146" spans="1:5" x14ac:dyDescent="0.3">
      <c r="A146" t="s">
        <v>59</v>
      </c>
      <c r="B146">
        <v>132862</v>
      </c>
      <c r="C146">
        <v>2</v>
      </c>
      <c r="D146">
        <v>2</v>
      </c>
      <c r="E146">
        <v>2</v>
      </c>
    </row>
    <row r="147" spans="1:5" x14ac:dyDescent="0.3">
      <c r="A147" t="s">
        <v>59</v>
      </c>
      <c r="B147">
        <v>135079</v>
      </c>
      <c r="C147">
        <v>2</v>
      </c>
      <c r="D147">
        <v>2</v>
      </c>
      <c r="E147">
        <v>2</v>
      </c>
    </row>
    <row r="148" spans="1:5" x14ac:dyDescent="0.3">
      <c r="A148" t="s">
        <v>59</v>
      </c>
      <c r="B148">
        <v>135064</v>
      </c>
      <c r="C148">
        <v>2</v>
      </c>
      <c r="D148">
        <v>2</v>
      </c>
      <c r="E148">
        <v>2</v>
      </c>
    </row>
    <row r="149" spans="1:5" x14ac:dyDescent="0.3">
      <c r="A149" t="s">
        <v>60</v>
      </c>
      <c r="B149">
        <v>134986</v>
      </c>
      <c r="C149">
        <v>2</v>
      </c>
      <c r="D149">
        <v>2</v>
      </c>
      <c r="E149">
        <v>2</v>
      </c>
    </row>
    <row r="150" spans="1:5" x14ac:dyDescent="0.3">
      <c r="A150" t="s">
        <v>60</v>
      </c>
      <c r="B150">
        <v>132768</v>
      </c>
      <c r="C150">
        <v>2</v>
      </c>
      <c r="D150">
        <v>2</v>
      </c>
      <c r="E150">
        <v>2</v>
      </c>
    </row>
    <row r="151" spans="1:5" x14ac:dyDescent="0.3">
      <c r="A151" t="s">
        <v>61</v>
      </c>
      <c r="B151">
        <v>135085</v>
      </c>
      <c r="C151">
        <v>2</v>
      </c>
      <c r="D151">
        <v>2</v>
      </c>
      <c r="E151">
        <v>2</v>
      </c>
    </row>
    <row r="152" spans="1:5" x14ac:dyDescent="0.3">
      <c r="A152" t="s">
        <v>61</v>
      </c>
      <c r="B152">
        <v>135060</v>
      </c>
      <c r="C152">
        <v>2</v>
      </c>
      <c r="D152">
        <v>2</v>
      </c>
      <c r="E152">
        <v>2</v>
      </c>
    </row>
    <row r="153" spans="1:5" x14ac:dyDescent="0.3">
      <c r="A153" t="s">
        <v>61</v>
      </c>
      <c r="B153">
        <v>135051</v>
      </c>
      <c r="C153">
        <v>2</v>
      </c>
      <c r="D153">
        <v>2</v>
      </c>
      <c r="E153">
        <v>2</v>
      </c>
    </row>
    <row r="154" spans="1:5" x14ac:dyDescent="0.3">
      <c r="A154" t="s">
        <v>62</v>
      </c>
      <c r="B154">
        <v>135038</v>
      </c>
      <c r="C154">
        <v>2</v>
      </c>
      <c r="D154">
        <v>2</v>
      </c>
      <c r="E154">
        <v>2</v>
      </c>
    </row>
    <row r="155" spans="1:5" x14ac:dyDescent="0.3">
      <c r="A155" t="s">
        <v>63</v>
      </c>
      <c r="B155">
        <v>132834</v>
      </c>
      <c r="C155">
        <v>2</v>
      </c>
      <c r="D155">
        <v>2</v>
      </c>
      <c r="E155">
        <v>2</v>
      </c>
    </row>
    <row r="156" spans="1:5" x14ac:dyDescent="0.3">
      <c r="A156" t="s">
        <v>63</v>
      </c>
      <c r="B156">
        <v>135032</v>
      </c>
      <c r="C156">
        <v>2</v>
      </c>
      <c r="D156">
        <v>2</v>
      </c>
      <c r="E156">
        <v>2</v>
      </c>
    </row>
    <row r="157" spans="1:5" x14ac:dyDescent="0.3">
      <c r="A157" t="s">
        <v>63</v>
      </c>
      <c r="B157">
        <v>135106</v>
      </c>
      <c r="C157">
        <v>2</v>
      </c>
      <c r="D157">
        <v>2</v>
      </c>
      <c r="E157">
        <v>2</v>
      </c>
    </row>
    <row r="158" spans="1:5" x14ac:dyDescent="0.3">
      <c r="A158" t="s">
        <v>63</v>
      </c>
      <c r="B158">
        <v>132856</v>
      </c>
      <c r="C158">
        <v>2</v>
      </c>
      <c r="D158">
        <v>2</v>
      </c>
      <c r="E158">
        <v>2</v>
      </c>
    </row>
    <row r="159" spans="1:5" x14ac:dyDescent="0.3">
      <c r="A159" t="s">
        <v>63</v>
      </c>
      <c r="B159">
        <v>135045</v>
      </c>
      <c r="C159">
        <v>2</v>
      </c>
      <c r="D159">
        <v>2</v>
      </c>
      <c r="E159">
        <v>2</v>
      </c>
    </row>
    <row r="160" spans="1:5" x14ac:dyDescent="0.3">
      <c r="A160" t="s">
        <v>63</v>
      </c>
      <c r="B160">
        <v>135060</v>
      </c>
      <c r="C160">
        <v>2</v>
      </c>
      <c r="D160">
        <v>2</v>
      </c>
      <c r="E160">
        <v>2</v>
      </c>
    </row>
    <row r="161" spans="1:5" x14ac:dyDescent="0.3">
      <c r="A161" t="s">
        <v>63</v>
      </c>
      <c r="B161">
        <v>135066</v>
      </c>
      <c r="C161">
        <v>2</v>
      </c>
      <c r="D161">
        <v>2</v>
      </c>
      <c r="E161">
        <v>2</v>
      </c>
    </row>
    <row r="162" spans="1:5" x14ac:dyDescent="0.3">
      <c r="A162" t="s">
        <v>63</v>
      </c>
      <c r="B162">
        <v>135052</v>
      </c>
      <c r="C162">
        <v>2</v>
      </c>
      <c r="D162">
        <v>2</v>
      </c>
      <c r="E162">
        <v>2</v>
      </c>
    </row>
    <row r="163" spans="1:5" x14ac:dyDescent="0.3">
      <c r="A163" t="s">
        <v>63</v>
      </c>
      <c r="B163">
        <v>132862</v>
      </c>
      <c r="C163">
        <v>2</v>
      </c>
      <c r="D163">
        <v>2</v>
      </c>
      <c r="E163">
        <v>2</v>
      </c>
    </row>
    <row r="164" spans="1:5" x14ac:dyDescent="0.3">
      <c r="A164" t="s">
        <v>63</v>
      </c>
      <c r="B164">
        <v>135062</v>
      </c>
      <c r="C164">
        <v>2</v>
      </c>
      <c r="D164">
        <v>2</v>
      </c>
      <c r="E164">
        <v>2</v>
      </c>
    </row>
    <row r="165" spans="1:5" x14ac:dyDescent="0.3">
      <c r="A165" t="s">
        <v>64</v>
      </c>
      <c r="B165">
        <v>135034</v>
      </c>
      <c r="C165">
        <v>2</v>
      </c>
      <c r="D165">
        <v>2</v>
      </c>
      <c r="E165">
        <v>2</v>
      </c>
    </row>
    <row r="166" spans="1:5" x14ac:dyDescent="0.3">
      <c r="A166" t="s">
        <v>64</v>
      </c>
      <c r="B166">
        <v>132723</v>
      </c>
      <c r="C166">
        <v>2</v>
      </c>
      <c r="D166">
        <v>2</v>
      </c>
      <c r="E166">
        <v>2</v>
      </c>
    </row>
    <row r="167" spans="1:5" x14ac:dyDescent="0.3">
      <c r="A167" t="s">
        <v>64</v>
      </c>
      <c r="B167">
        <v>135055</v>
      </c>
      <c r="C167">
        <v>2</v>
      </c>
      <c r="D167">
        <v>2</v>
      </c>
      <c r="E167">
        <v>2</v>
      </c>
    </row>
    <row r="168" spans="1:5" x14ac:dyDescent="0.3">
      <c r="A168" t="s">
        <v>64</v>
      </c>
      <c r="B168">
        <v>135035</v>
      </c>
      <c r="C168">
        <v>2</v>
      </c>
      <c r="D168">
        <v>2</v>
      </c>
      <c r="E168">
        <v>2</v>
      </c>
    </row>
    <row r="169" spans="1:5" x14ac:dyDescent="0.3">
      <c r="A169" t="s">
        <v>64</v>
      </c>
      <c r="B169">
        <v>135072</v>
      </c>
      <c r="C169">
        <v>2</v>
      </c>
      <c r="D169">
        <v>2</v>
      </c>
      <c r="E169">
        <v>2</v>
      </c>
    </row>
    <row r="170" spans="1:5" x14ac:dyDescent="0.3">
      <c r="A170" t="s">
        <v>65</v>
      </c>
      <c r="B170">
        <v>132834</v>
      </c>
      <c r="C170">
        <v>2</v>
      </c>
      <c r="D170">
        <v>2</v>
      </c>
      <c r="E170">
        <v>2</v>
      </c>
    </row>
    <row r="171" spans="1:5" x14ac:dyDescent="0.3">
      <c r="A171" t="s">
        <v>65</v>
      </c>
      <c r="B171">
        <v>135043</v>
      </c>
      <c r="C171">
        <v>2</v>
      </c>
      <c r="D171">
        <v>2</v>
      </c>
      <c r="E171">
        <v>2</v>
      </c>
    </row>
    <row r="172" spans="1:5" x14ac:dyDescent="0.3">
      <c r="A172" t="s">
        <v>65</v>
      </c>
      <c r="B172">
        <v>135060</v>
      </c>
      <c r="C172">
        <v>2</v>
      </c>
      <c r="D172">
        <v>2</v>
      </c>
      <c r="E172">
        <v>2</v>
      </c>
    </row>
    <row r="173" spans="1:5" x14ac:dyDescent="0.3">
      <c r="A173" t="s">
        <v>66</v>
      </c>
      <c r="B173">
        <v>135013</v>
      </c>
      <c r="C173">
        <v>2</v>
      </c>
      <c r="D173">
        <v>2</v>
      </c>
      <c r="E173">
        <v>2</v>
      </c>
    </row>
    <row r="174" spans="1:5" x14ac:dyDescent="0.3">
      <c r="A174" t="s">
        <v>67</v>
      </c>
      <c r="B174">
        <v>132767</v>
      </c>
      <c r="C174">
        <v>2</v>
      </c>
      <c r="D174">
        <v>2</v>
      </c>
      <c r="E174">
        <v>2</v>
      </c>
    </row>
    <row r="175" spans="1:5" x14ac:dyDescent="0.3">
      <c r="A175" t="s">
        <v>67</v>
      </c>
      <c r="B175">
        <v>135013</v>
      </c>
      <c r="C175">
        <v>2</v>
      </c>
      <c r="D175">
        <v>2</v>
      </c>
      <c r="E175">
        <v>2</v>
      </c>
    </row>
    <row r="176" spans="1:5" x14ac:dyDescent="0.3">
      <c r="A176" t="s">
        <v>67</v>
      </c>
      <c r="B176">
        <v>134999</v>
      </c>
      <c r="C176">
        <v>2</v>
      </c>
      <c r="D176">
        <v>2</v>
      </c>
      <c r="E176">
        <v>2</v>
      </c>
    </row>
    <row r="177" spans="1:5" x14ac:dyDescent="0.3">
      <c r="A177" t="s">
        <v>68</v>
      </c>
      <c r="B177">
        <v>135019</v>
      </c>
      <c r="C177">
        <v>2</v>
      </c>
      <c r="D177">
        <v>2</v>
      </c>
      <c r="E177">
        <v>2</v>
      </c>
    </row>
    <row r="178" spans="1:5" x14ac:dyDescent="0.3">
      <c r="A178" t="s">
        <v>68</v>
      </c>
      <c r="B178">
        <v>132767</v>
      </c>
      <c r="C178">
        <v>2</v>
      </c>
      <c r="D178">
        <v>2</v>
      </c>
      <c r="E178">
        <v>2</v>
      </c>
    </row>
    <row r="179" spans="1:5" x14ac:dyDescent="0.3">
      <c r="A179" t="s">
        <v>68</v>
      </c>
      <c r="B179">
        <v>134999</v>
      </c>
      <c r="C179">
        <v>2</v>
      </c>
      <c r="D179">
        <v>2</v>
      </c>
      <c r="E179">
        <v>2</v>
      </c>
    </row>
    <row r="180" spans="1:5" x14ac:dyDescent="0.3">
      <c r="A180" t="s">
        <v>69</v>
      </c>
      <c r="B180">
        <v>134996</v>
      </c>
      <c r="C180">
        <v>2</v>
      </c>
      <c r="D180">
        <v>2</v>
      </c>
      <c r="E180">
        <v>2</v>
      </c>
    </row>
    <row r="181" spans="1:5" x14ac:dyDescent="0.3">
      <c r="A181" t="s">
        <v>70</v>
      </c>
      <c r="B181">
        <v>135060</v>
      </c>
      <c r="C181">
        <v>2</v>
      </c>
      <c r="D181">
        <v>2</v>
      </c>
      <c r="E181">
        <v>2</v>
      </c>
    </row>
    <row r="182" spans="1:5" x14ac:dyDescent="0.3">
      <c r="A182" t="s">
        <v>70</v>
      </c>
      <c r="B182">
        <v>132856</v>
      </c>
      <c r="C182">
        <v>2</v>
      </c>
      <c r="D182">
        <v>2</v>
      </c>
      <c r="E182">
        <v>2</v>
      </c>
    </row>
    <row r="183" spans="1:5" x14ac:dyDescent="0.3">
      <c r="A183" t="s">
        <v>70</v>
      </c>
      <c r="B183">
        <v>135025</v>
      </c>
      <c r="C183">
        <v>2</v>
      </c>
      <c r="D183">
        <v>2</v>
      </c>
      <c r="E183">
        <v>2</v>
      </c>
    </row>
    <row r="184" spans="1:5" x14ac:dyDescent="0.3">
      <c r="A184" t="s">
        <v>70</v>
      </c>
      <c r="B184">
        <v>135041</v>
      </c>
      <c r="C184">
        <v>2</v>
      </c>
      <c r="D184">
        <v>2</v>
      </c>
      <c r="E184">
        <v>2</v>
      </c>
    </row>
    <row r="185" spans="1:5" x14ac:dyDescent="0.3">
      <c r="A185" t="s">
        <v>69</v>
      </c>
      <c r="B185">
        <v>134986</v>
      </c>
      <c r="C185">
        <v>2</v>
      </c>
      <c r="D185">
        <v>2</v>
      </c>
      <c r="E185">
        <v>2</v>
      </c>
    </row>
    <row r="186" spans="1:5" x14ac:dyDescent="0.3">
      <c r="A186" t="s">
        <v>71</v>
      </c>
      <c r="B186">
        <v>135071</v>
      </c>
      <c r="C186">
        <v>2</v>
      </c>
      <c r="D186">
        <v>2</v>
      </c>
      <c r="E186">
        <v>2</v>
      </c>
    </row>
    <row r="187" spans="1:5" x14ac:dyDescent="0.3">
      <c r="A187" t="s">
        <v>71</v>
      </c>
      <c r="B187">
        <v>132854</v>
      </c>
      <c r="C187">
        <v>2</v>
      </c>
      <c r="D187">
        <v>2</v>
      </c>
      <c r="E187">
        <v>2</v>
      </c>
    </row>
    <row r="188" spans="1:5" x14ac:dyDescent="0.3">
      <c r="A188" t="s">
        <v>72</v>
      </c>
      <c r="B188">
        <v>132869</v>
      </c>
      <c r="C188">
        <v>2</v>
      </c>
      <c r="D188">
        <v>2</v>
      </c>
      <c r="E188">
        <v>2</v>
      </c>
    </row>
    <row r="189" spans="1:5" x14ac:dyDescent="0.3">
      <c r="A189" t="s">
        <v>73</v>
      </c>
      <c r="B189">
        <v>135025</v>
      </c>
      <c r="C189">
        <v>2</v>
      </c>
      <c r="D189">
        <v>2</v>
      </c>
      <c r="E189">
        <v>2</v>
      </c>
    </row>
    <row r="190" spans="1:5" x14ac:dyDescent="0.3">
      <c r="A190" t="s">
        <v>74</v>
      </c>
      <c r="B190">
        <v>135026</v>
      </c>
      <c r="C190">
        <v>2</v>
      </c>
      <c r="D190">
        <v>2</v>
      </c>
      <c r="E190">
        <v>2</v>
      </c>
    </row>
    <row r="191" spans="1:5" x14ac:dyDescent="0.3">
      <c r="A191" t="s">
        <v>74</v>
      </c>
      <c r="B191">
        <v>132755</v>
      </c>
      <c r="C191">
        <v>2</v>
      </c>
      <c r="D191">
        <v>2</v>
      </c>
      <c r="E191">
        <v>2</v>
      </c>
    </row>
    <row r="192" spans="1:5" x14ac:dyDescent="0.3">
      <c r="A192" t="s">
        <v>74</v>
      </c>
      <c r="B192">
        <v>132723</v>
      </c>
      <c r="C192">
        <v>2</v>
      </c>
      <c r="D192">
        <v>2</v>
      </c>
      <c r="E192">
        <v>2</v>
      </c>
    </row>
    <row r="193" spans="1:5" x14ac:dyDescent="0.3">
      <c r="A193" t="s">
        <v>75</v>
      </c>
      <c r="B193">
        <v>135043</v>
      </c>
      <c r="C193">
        <v>2</v>
      </c>
      <c r="D193">
        <v>2</v>
      </c>
      <c r="E193">
        <v>2</v>
      </c>
    </row>
    <row r="194" spans="1:5" x14ac:dyDescent="0.3">
      <c r="A194" t="s">
        <v>75</v>
      </c>
      <c r="B194">
        <v>135050</v>
      </c>
      <c r="C194">
        <v>2</v>
      </c>
      <c r="D194">
        <v>2</v>
      </c>
      <c r="E194">
        <v>2</v>
      </c>
    </row>
    <row r="195" spans="1:5" x14ac:dyDescent="0.3">
      <c r="A195" t="s">
        <v>75</v>
      </c>
      <c r="B195">
        <v>135076</v>
      </c>
      <c r="C195">
        <v>2</v>
      </c>
      <c r="D195">
        <v>2</v>
      </c>
      <c r="E195">
        <v>2</v>
      </c>
    </row>
    <row r="196" spans="1:5" x14ac:dyDescent="0.3">
      <c r="A196" t="s">
        <v>75</v>
      </c>
      <c r="B196">
        <v>135081</v>
      </c>
      <c r="C196">
        <v>2</v>
      </c>
      <c r="D196">
        <v>2</v>
      </c>
      <c r="E196">
        <v>2</v>
      </c>
    </row>
    <row r="197" spans="1:5" x14ac:dyDescent="0.3">
      <c r="A197" t="s">
        <v>76</v>
      </c>
      <c r="B197">
        <v>135028</v>
      </c>
      <c r="C197">
        <v>2</v>
      </c>
      <c r="D197">
        <v>2</v>
      </c>
      <c r="E197">
        <v>2</v>
      </c>
    </row>
    <row r="198" spans="1:5" x14ac:dyDescent="0.3">
      <c r="A198" t="s">
        <v>76</v>
      </c>
      <c r="B198">
        <v>132825</v>
      </c>
      <c r="C198">
        <v>2</v>
      </c>
      <c r="D198">
        <v>2</v>
      </c>
      <c r="E198">
        <v>2</v>
      </c>
    </row>
    <row r="199" spans="1:5" x14ac:dyDescent="0.3">
      <c r="A199" t="s">
        <v>75</v>
      </c>
      <c r="B199">
        <v>135055</v>
      </c>
      <c r="C199">
        <v>2</v>
      </c>
      <c r="D199">
        <v>2</v>
      </c>
      <c r="E199">
        <v>2</v>
      </c>
    </row>
    <row r="200" spans="1:5" x14ac:dyDescent="0.3">
      <c r="A200" t="s">
        <v>76</v>
      </c>
      <c r="B200">
        <v>135032</v>
      </c>
      <c r="C200">
        <v>2</v>
      </c>
      <c r="D200">
        <v>2</v>
      </c>
      <c r="E200">
        <v>2</v>
      </c>
    </row>
    <row r="201" spans="1:5" x14ac:dyDescent="0.3">
      <c r="A201" t="s">
        <v>75</v>
      </c>
      <c r="B201">
        <v>132825</v>
      </c>
      <c r="C201">
        <v>2</v>
      </c>
      <c r="D201">
        <v>2</v>
      </c>
      <c r="E201">
        <v>2</v>
      </c>
    </row>
    <row r="202" spans="1:5" x14ac:dyDescent="0.3">
      <c r="A202" t="s">
        <v>76</v>
      </c>
      <c r="B202">
        <v>135063</v>
      </c>
      <c r="C202">
        <v>2</v>
      </c>
      <c r="D202">
        <v>2</v>
      </c>
      <c r="E202">
        <v>2</v>
      </c>
    </row>
    <row r="203" spans="1:5" x14ac:dyDescent="0.3">
      <c r="A203" t="s">
        <v>76</v>
      </c>
      <c r="B203">
        <v>135042</v>
      </c>
      <c r="C203">
        <v>2</v>
      </c>
      <c r="D203">
        <v>2</v>
      </c>
      <c r="E203">
        <v>2</v>
      </c>
    </row>
    <row r="204" spans="1:5" x14ac:dyDescent="0.3">
      <c r="A204" t="s">
        <v>76</v>
      </c>
      <c r="B204">
        <v>135058</v>
      </c>
      <c r="C204">
        <v>2</v>
      </c>
      <c r="D204">
        <v>2</v>
      </c>
      <c r="E204">
        <v>2</v>
      </c>
    </row>
    <row r="205" spans="1:5" x14ac:dyDescent="0.3">
      <c r="A205" t="s">
        <v>76</v>
      </c>
      <c r="B205">
        <v>135085</v>
      </c>
      <c r="C205">
        <v>2</v>
      </c>
      <c r="D205">
        <v>2</v>
      </c>
      <c r="E205">
        <v>2</v>
      </c>
    </row>
    <row r="206" spans="1:5" x14ac:dyDescent="0.3">
      <c r="A206" t="s">
        <v>76</v>
      </c>
      <c r="B206">
        <v>135038</v>
      </c>
      <c r="C206">
        <v>2</v>
      </c>
      <c r="D206">
        <v>2</v>
      </c>
      <c r="E206">
        <v>2</v>
      </c>
    </row>
    <row r="207" spans="1:5" x14ac:dyDescent="0.3">
      <c r="A207" t="s">
        <v>77</v>
      </c>
      <c r="B207">
        <v>135060</v>
      </c>
      <c r="C207">
        <v>2</v>
      </c>
      <c r="D207">
        <v>2</v>
      </c>
      <c r="E207">
        <v>2</v>
      </c>
    </row>
    <row r="208" spans="1:5" x14ac:dyDescent="0.3">
      <c r="A208" t="s">
        <v>77</v>
      </c>
      <c r="B208">
        <v>135106</v>
      </c>
      <c r="C208">
        <v>2</v>
      </c>
      <c r="D208">
        <v>2</v>
      </c>
      <c r="E208">
        <v>2</v>
      </c>
    </row>
    <row r="209" spans="1:5" x14ac:dyDescent="0.3">
      <c r="A209" t="s">
        <v>77</v>
      </c>
      <c r="B209">
        <v>135052</v>
      </c>
      <c r="C209">
        <v>2</v>
      </c>
      <c r="D209">
        <v>2</v>
      </c>
      <c r="E209">
        <v>2</v>
      </c>
    </row>
    <row r="210" spans="1:5" x14ac:dyDescent="0.3">
      <c r="A210" t="s">
        <v>78</v>
      </c>
      <c r="B210">
        <v>132846</v>
      </c>
      <c r="C210">
        <v>2</v>
      </c>
      <c r="D210">
        <v>2</v>
      </c>
      <c r="E210">
        <v>2</v>
      </c>
    </row>
    <row r="211" spans="1:5" x14ac:dyDescent="0.3">
      <c r="A211" t="s">
        <v>79</v>
      </c>
      <c r="B211">
        <v>135065</v>
      </c>
      <c r="C211">
        <v>2</v>
      </c>
      <c r="D211">
        <v>2</v>
      </c>
      <c r="E211">
        <v>2</v>
      </c>
    </row>
    <row r="212" spans="1:5" x14ac:dyDescent="0.3">
      <c r="A212" t="s">
        <v>79</v>
      </c>
      <c r="B212">
        <v>132872</v>
      </c>
      <c r="C212">
        <v>2</v>
      </c>
      <c r="D212">
        <v>2</v>
      </c>
      <c r="E212">
        <v>2</v>
      </c>
    </row>
    <row r="213" spans="1:5" x14ac:dyDescent="0.3">
      <c r="A213" t="s">
        <v>79</v>
      </c>
      <c r="B213">
        <v>135079</v>
      </c>
      <c r="C213">
        <v>2</v>
      </c>
      <c r="D213">
        <v>2</v>
      </c>
      <c r="E213">
        <v>2</v>
      </c>
    </row>
    <row r="214" spans="1:5" x14ac:dyDescent="0.3">
      <c r="A214" t="s">
        <v>79</v>
      </c>
      <c r="B214">
        <v>135038</v>
      </c>
      <c r="C214">
        <v>2</v>
      </c>
      <c r="D214">
        <v>2</v>
      </c>
      <c r="E214">
        <v>2</v>
      </c>
    </row>
    <row r="215" spans="1:5" x14ac:dyDescent="0.3">
      <c r="A215" t="s">
        <v>79</v>
      </c>
      <c r="B215">
        <v>135053</v>
      </c>
      <c r="C215">
        <v>2</v>
      </c>
      <c r="D215">
        <v>2</v>
      </c>
      <c r="E215">
        <v>2</v>
      </c>
    </row>
    <row r="216" spans="1:5" x14ac:dyDescent="0.3">
      <c r="A216" t="s">
        <v>80</v>
      </c>
      <c r="B216">
        <v>132922</v>
      </c>
      <c r="C216">
        <v>2</v>
      </c>
      <c r="D216">
        <v>2</v>
      </c>
      <c r="E216">
        <v>2</v>
      </c>
    </row>
    <row r="217" spans="1:5" x14ac:dyDescent="0.3">
      <c r="A217" t="s">
        <v>81</v>
      </c>
      <c r="B217">
        <v>135085</v>
      </c>
      <c r="C217">
        <v>2</v>
      </c>
      <c r="D217">
        <v>2</v>
      </c>
      <c r="E217">
        <v>2</v>
      </c>
    </row>
    <row r="218" spans="1:5" x14ac:dyDescent="0.3">
      <c r="A218" t="s">
        <v>82</v>
      </c>
      <c r="B218">
        <v>135075</v>
      </c>
      <c r="C218">
        <v>2</v>
      </c>
      <c r="D218">
        <v>2</v>
      </c>
      <c r="E218">
        <v>2</v>
      </c>
    </row>
    <row r="219" spans="1:5" x14ac:dyDescent="0.3">
      <c r="A219" t="s">
        <v>82</v>
      </c>
      <c r="B219">
        <v>132922</v>
      </c>
      <c r="C219">
        <v>2</v>
      </c>
      <c r="D219">
        <v>2</v>
      </c>
      <c r="E219">
        <v>2</v>
      </c>
    </row>
    <row r="220" spans="1:5" x14ac:dyDescent="0.3">
      <c r="A220" t="s">
        <v>83</v>
      </c>
      <c r="B220">
        <v>135075</v>
      </c>
      <c r="C220">
        <v>2</v>
      </c>
      <c r="D220">
        <v>2</v>
      </c>
      <c r="E220">
        <v>2</v>
      </c>
    </row>
    <row r="221" spans="1:5" x14ac:dyDescent="0.3">
      <c r="A221" t="s">
        <v>82</v>
      </c>
      <c r="B221">
        <v>135079</v>
      </c>
      <c r="C221">
        <v>2</v>
      </c>
      <c r="D221">
        <v>2</v>
      </c>
      <c r="E221">
        <v>2</v>
      </c>
    </row>
    <row r="222" spans="1:5" x14ac:dyDescent="0.3">
      <c r="A222" t="s">
        <v>83</v>
      </c>
      <c r="B222">
        <v>132572</v>
      </c>
      <c r="C222">
        <v>2</v>
      </c>
      <c r="D222">
        <v>2</v>
      </c>
      <c r="E222">
        <v>2</v>
      </c>
    </row>
    <row r="223" spans="1:5" x14ac:dyDescent="0.3">
      <c r="A223" t="s">
        <v>83</v>
      </c>
      <c r="B223">
        <v>132884</v>
      </c>
      <c r="C223">
        <v>2</v>
      </c>
      <c r="D223">
        <v>2</v>
      </c>
      <c r="E223">
        <v>2</v>
      </c>
    </row>
    <row r="224" spans="1:5" x14ac:dyDescent="0.3">
      <c r="A224" t="s">
        <v>84</v>
      </c>
      <c r="B224">
        <v>135045</v>
      </c>
      <c r="C224">
        <v>2</v>
      </c>
      <c r="D224">
        <v>2</v>
      </c>
      <c r="E224">
        <v>2</v>
      </c>
    </row>
    <row r="225" spans="1:5" x14ac:dyDescent="0.3">
      <c r="A225" t="s">
        <v>84</v>
      </c>
      <c r="B225">
        <v>135041</v>
      </c>
      <c r="C225">
        <v>2</v>
      </c>
      <c r="D225">
        <v>2</v>
      </c>
      <c r="E225">
        <v>2</v>
      </c>
    </row>
    <row r="226" spans="1:5" x14ac:dyDescent="0.3">
      <c r="A226" t="s">
        <v>85</v>
      </c>
      <c r="B226">
        <v>132951</v>
      </c>
      <c r="C226">
        <v>2</v>
      </c>
      <c r="D226">
        <v>2</v>
      </c>
      <c r="E226">
        <v>2</v>
      </c>
    </row>
    <row r="227" spans="1:5" x14ac:dyDescent="0.3">
      <c r="A227" t="s">
        <v>85</v>
      </c>
      <c r="B227">
        <v>132834</v>
      </c>
      <c r="C227">
        <v>2</v>
      </c>
      <c r="D227">
        <v>2</v>
      </c>
      <c r="E227">
        <v>2</v>
      </c>
    </row>
    <row r="228" spans="1:5" x14ac:dyDescent="0.3">
      <c r="A228" t="s">
        <v>85</v>
      </c>
      <c r="B228">
        <v>132862</v>
      </c>
      <c r="C228">
        <v>2</v>
      </c>
      <c r="D228">
        <v>2</v>
      </c>
      <c r="E228">
        <v>2</v>
      </c>
    </row>
    <row r="229" spans="1:5" x14ac:dyDescent="0.3">
      <c r="A229" t="s">
        <v>85</v>
      </c>
      <c r="B229">
        <v>135062</v>
      </c>
      <c r="C229">
        <v>2</v>
      </c>
      <c r="D229">
        <v>2</v>
      </c>
      <c r="E229">
        <v>2</v>
      </c>
    </row>
    <row r="230" spans="1:5" x14ac:dyDescent="0.3">
      <c r="A230" t="s">
        <v>85</v>
      </c>
      <c r="B230">
        <v>132723</v>
      </c>
      <c r="C230">
        <v>2</v>
      </c>
      <c r="D230">
        <v>2</v>
      </c>
      <c r="E230">
        <v>2</v>
      </c>
    </row>
    <row r="231" spans="1:5" x14ac:dyDescent="0.3">
      <c r="A231" t="s">
        <v>85</v>
      </c>
      <c r="B231">
        <v>132755</v>
      </c>
      <c r="C231">
        <v>2</v>
      </c>
      <c r="D231">
        <v>2</v>
      </c>
      <c r="E231">
        <v>2</v>
      </c>
    </row>
    <row r="232" spans="1:5" x14ac:dyDescent="0.3">
      <c r="A232" t="s">
        <v>85</v>
      </c>
      <c r="B232">
        <v>135042</v>
      </c>
      <c r="C232">
        <v>2</v>
      </c>
      <c r="D232">
        <v>2</v>
      </c>
      <c r="E232">
        <v>2</v>
      </c>
    </row>
    <row r="233" spans="1:5" x14ac:dyDescent="0.3">
      <c r="A233" t="s">
        <v>85</v>
      </c>
      <c r="B233">
        <v>132884</v>
      </c>
      <c r="C233">
        <v>2</v>
      </c>
      <c r="D233">
        <v>2</v>
      </c>
      <c r="E233">
        <v>2</v>
      </c>
    </row>
    <row r="234" spans="1:5" x14ac:dyDescent="0.3">
      <c r="A234" t="s">
        <v>85</v>
      </c>
      <c r="B234">
        <v>135049</v>
      </c>
      <c r="C234">
        <v>2</v>
      </c>
      <c r="D234">
        <v>2</v>
      </c>
      <c r="E234">
        <v>2</v>
      </c>
    </row>
    <row r="235" spans="1:5" x14ac:dyDescent="0.3">
      <c r="A235" t="s">
        <v>85</v>
      </c>
      <c r="B235">
        <v>135075</v>
      </c>
      <c r="C235">
        <v>2</v>
      </c>
      <c r="D235">
        <v>2</v>
      </c>
      <c r="E235">
        <v>2</v>
      </c>
    </row>
    <row r="236" spans="1:5" x14ac:dyDescent="0.3">
      <c r="A236" t="s">
        <v>86</v>
      </c>
      <c r="B236">
        <v>135048</v>
      </c>
      <c r="C236">
        <v>2</v>
      </c>
      <c r="D236">
        <v>2</v>
      </c>
      <c r="E236">
        <v>2</v>
      </c>
    </row>
    <row r="237" spans="1:5" x14ac:dyDescent="0.3">
      <c r="A237" t="s">
        <v>86</v>
      </c>
      <c r="B237">
        <v>135026</v>
      </c>
      <c r="C237">
        <v>2</v>
      </c>
      <c r="D237">
        <v>2</v>
      </c>
      <c r="E237">
        <v>2</v>
      </c>
    </row>
    <row r="238" spans="1:5" x14ac:dyDescent="0.3">
      <c r="A238" t="s">
        <v>86</v>
      </c>
      <c r="B238">
        <v>135075</v>
      </c>
      <c r="C238">
        <v>2</v>
      </c>
      <c r="D238">
        <v>2</v>
      </c>
      <c r="E238">
        <v>2</v>
      </c>
    </row>
    <row r="239" spans="1:5" x14ac:dyDescent="0.3">
      <c r="A239" t="s">
        <v>86</v>
      </c>
      <c r="B239">
        <v>135034</v>
      </c>
      <c r="C239">
        <v>2</v>
      </c>
      <c r="D239">
        <v>2</v>
      </c>
      <c r="E239">
        <v>2</v>
      </c>
    </row>
    <row r="240" spans="1:5" x14ac:dyDescent="0.3">
      <c r="A240" t="s">
        <v>86</v>
      </c>
      <c r="B240">
        <v>135041</v>
      </c>
      <c r="C240">
        <v>2</v>
      </c>
      <c r="D240">
        <v>2</v>
      </c>
      <c r="E240">
        <v>2</v>
      </c>
    </row>
    <row r="241" spans="1:5" x14ac:dyDescent="0.3">
      <c r="A241" t="s">
        <v>87</v>
      </c>
      <c r="B241">
        <v>135065</v>
      </c>
      <c r="C241">
        <v>2</v>
      </c>
      <c r="D241">
        <v>2</v>
      </c>
      <c r="E241">
        <v>2</v>
      </c>
    </row>
    <row r="242" spans="1:5" x14ac:dyDescent="0.3">
      <c r="A242" t="s">
        <v>88</v>
      </c>
      <c r="B242">
        <v>134983</v>
      </c>
      <c r="C242">
        <v>2</v>
      </c>
      <c r="D242">
        <v>2</v>
      </c>
      <c r="E242">
        <v>2</v>
      </c>
    </row>
    <row r="243" spans="1:5" x14ac:dyDescent="0.3">
      <c r="A243" t="s">
        <v>88</v>
      </c>
      <c r="B243">
        <v>135021</v>
      </c>
      <c r="C243">
        <v>2</v>
      </c>
      <c r="D243">
        <v>2</v>
      </c>
      <c r="E243">
        <v>2</v>
      </c>
    </row>
    <row r="244" spans="1:5" x14ac:dyDescent="0.3">
      <c r="A244" t="s">
        <v>88</v>
      </c>
      <c r="B244">
        <v>134992</v>
      </c>
      <c r="C244">
        <v>2</v>
      </c>
      <c r="D244">
        <v>2</v>
      </c>
      <c r="E244">
        <v>2</v>
      </c>
    </row>
    <row r="245" spans="1:5" x14ac:dyDescent="0.3">
      <c r="A245" t="s">
        <v>51</v>
      </c>
      <c r="B245">
        <v>132954</v>
      </c>
      <c r="C245">
        <v>2</v>
      </c>
      <c r="D245">
        <v>2</v>
      </c>
      <c r="E245">
        <v>2</v>
      </c>
    </row>
    <row r="246" spans="1:5" x14ac:dyDescent="0.3">
      <c r="A246" t="s">
        <v>51</v>
      </c>
      <c r="B246">
        <v>132955</v>
      </c>
      <c r="C246">
        <v>2</v>
      </c>
      <c r="D246">
        <v>2</v>
      </c>
      <c r="E246">
        <v>2</v>
      </c>
    </row>
    <row r="247" spans="1:5" x14ac:dyDescent="0.3">
      <c r="A247" t="s">
        <v>51</v>
      </c>
      <c r="B247">
        <v>132958</v>
      </c>
      <c r="C247">
        <v>2</v>
      </c>
      <c r="D247">
        <v>2</v>
      </c>
      <c r="E247">
        <v>2</v>
      </c>
    </row>
    <row r="248" spans="1:5" x14ac:dyDescent="0.3">
      <c r="A248" t="s">
        <v>82</v>
      </c>
      <c r="B248">
        <v>132754</v>
      </c>
      <c r="C248">
        <v>2</v>
      </c>
      <c r="D248">
        <v>2</v>
      </c>
      <c r="E248">
        <v>2</v>
      </c>
    </row>
    <row r="249" spans="1:5" x14ac:dyDescent="0.3">
      <c r="A249" t="s">
        <v>86</v>
      </c>
      <c r="B249">
        <v>132754</v>
      </c>
      <c r="C249">
        <v>2</v>
      </c>
      <c r="D249">
        <v>2</v>
      </c>
      <c r="E249">
        <v>2</v>
      </c>
    </row>
    <row r="250" spans="1:5" x14ac:dyDescent="0.3">
      <c r="A250" t="s">
        <v>86</v>
      </c>
      <c r="B250">
        <v>135080</v>
      </c>
      <c r="C250">
        <v>2</v>
      </c>
      <c r="D250">
        <v>2</v>
      </c>
      <c r="E250">
        <v>2</v>
      </c>
    </row>
    <row r="251" spans="1:5" x14ac:dyDescent="0.3">
      <c r="A251" t="s">
        <v>89</v>
      </c>
      <c r="B251">
        <v>135062</v>
      </c>
      <c r="C251">
        <v>2</v>
      </c>
      <c r="D251">
        <v>2</v>
      </c>
      <c r="E251">
        <v>2</v>
      </c>
    </row>
    <row r="252" spans="1:5" x14ac:dyDescent="0.3">
      <c r="A252" t="s">
        <v>89</v>
      </c>
      <c r="B252">
        <v>135052</v>
      </c>
      <c r="C252">
        <v>2</v>
      </c>
      <c r="D252">
        <v>2</v>
      </c>
      <c r="E252">
        <v>2</v>
      </c>
    </row>
    <row r="253" spans="1:5" x14ac:dyDescent="0.3">
      <c r="A253" t="s">
        <v>89</v>
      </c>
      <c r="B253">
        <v>132862</v>
      </c>
      <c r="C253">
        <v>2</v>
      </c>
      <c r="D253">
        <v>2</v>
      </c>
      <c r="E253">
        <v>2</v>
      </c>
    </row>
    <row r="254" spans="1:5" x14ac:dyDescent="0.3">
      <c r="A254" t="s">
        <v>89</v>
      </c>
      <c r="B254">
        <v>132954</v>
      </c>
      <c r="C254">
        <v>2</v>
      </c>
      <c r="D254">
        <v>2</v>
      </c>
      <c r="E254">
        <v>2</v>
      </c>
    </row>
    <row r="255" spans="1:5" x14ac:dyDescent="0.3">
      <c r="A255" t="s">
        <v>86</v>
      </c>
      <c r="B255">
        <v>132955</v>
      </c>
      <c r="C255">
        <v>2</v>
      </c>
      <c r="D255">
        <v>2</v>
      </c>
      <c r="E255">
        <v>2</v>
      </c>
    </row>
    <row r="256" spans="1:5" x14ac:dyDescent="0.3">
      <c r="A256" t="s">
        <v>86</v>
      </c>
      <c r="B256">
        <v>132958</v>
      </c>
      <c r="C256">
        <v>2</v>
      </c>
      <c r="D256">
        <v>2</v>
      </c>
      <c r="E256">
        <v>2</v>
      </c>
    </row>
    <row r="257" spans="1:5" x14ac:dyDescent="0.3">
      <c r="A257" t="s">
        <v>89</v>
      </c>
      <c r="B257">
        <v>135085</v>
      </c>
      <c r="C257">
        <v>2</v>
      </c>
      <c r="D257">
        <v>2</v>
      </c>
      <c r="E257">
        <v>2</v>
      </c>
    </row>
    <row r="258" spans="1:5" x14ac:dyDescent="0.3">
      <c r="A258" t="s">
        <v>89</v>
      </c>
      <c r="B258">
        <v>132922</v>
      </c>
      <c r="C258">
        <v>2</v>
      </c>
      <c r="D258">
        <v>2</v>
      </c>
      <c r="E258">
        <v>2</v>
      </c>
    </row>
    <row r="259" spans="1:5" x14ac:dyDescent="0.3">
      <c r="A259" t="s">
        <v>89</v>
      </c>
      <c r="B259">
        <v>135025</v>
      </c>
      <c r="C259">
        <v>2</v>
      </c>
      <c r="D259">
        <v>2</v>
      </c>
      <c r="E259">
        <v>2</v>
      </c>
    </row>
    <row r="260" spans="1:5" x14ac:dyDescent="0.3">
      <c r="A260" t="s">
        <v>89</v>
      </c>
      <c r="B260">
        <v>132925</v>
      </c>
      <c r="C260">
        <v>2</v>
      </c>
      <c r="D260">
        <v>2</v>
      </c>
      <c r="E260">
        <v>2</v>
      </c>
    </row>
    <row r="261" spans="1:5" x14ac:dyDescent="0.3">
      <c r="A261" t="s">
        <v>90</v>
      </c>
      <c r="B261">
        <v>135071</v>
      </c>
      <c r="C261">
        <v>2</v>
      </c>
      <c r="D261">
        <v>2</v>
      </c>
      <c r="E261">
        <v>2</v>
      </c>
    </row>
    <row r="262" spans="1:5" x14ac:dyDescent="0.3">
      <c r="A262" t="s">
        <v>90</v>
      </c>
      <c r="B262">
        <v>132846</v>
      </c>
      <c r="C262">
        <v>2</v>
      </c>
      <c r="D262">
        <v>2</v>
      </c>
      <c r="E262">
        <v>2</v>
      </c>
    </row>
    <row r="263" spans="1:5" x14ac:dyDescent="0.3">
      <c r="A263" t="s">
        <v>90</v>
      </c>
      <c r="B263">
        <v>135064</v>
      </c>
      <c r="C263">
        <v>2</v>
      </c>
      <c r="D263">
        <v>2</v>
      </c>
      <c r="E263">
        <v>2</v>
      </c>
    </row>
    <row r="264" spans="1:5" x14ac:dyDescent="0.3">
      <c r="A264" t="s">
        <v>90</v>
      </c>
      <c r="B264">
        <v>132830</v>
      </c>
      <c r="C264">
        <v>2</v>
      </c>
      <c r="D264">
        <v>2</v>
      </c>
      <c r="E264">
        <v>2</v>
      </c>
    </row>
    <row r="265" spans="1:5" x14ac:dyDescent="0.3">
      <c r="A265" t="s">
        <v>91</v>
      </c>
      <c r="B265">
        <v>135085</v>
      </c>
      <c r="C265">
        <v>2</v>
      </c>
      <c r="D265">
        <v>2</v>
      </c>
      <c r="E265">
        <v>2</v>
      </c>
    </row>
    <row r="266" spans="1:5" x14ac:dyDescent="0.3">
      <c r="A266" t="s">
        <v>91</v>
      </c>
      <c r="B266">
        <v>135030</v>
      </c>
      <c r="C266">
        <v>2</v>
      </c>
      <c r="D266">
        <v>2</v>
      </c>
      <c r="E266">
        <v>2</v>
      </c>
    </row>
    <row r="267" spans="1:5" x14ac:dyDescent="0.3">
      <c r="A267" t="s">
        <v>91</v>
      </c>
      <c r="B267">
        <v>132754</v>
      </c>
      <c r="C267">
        <v>2</v>
      </c>
      <c r="D267">
        <v>2</v>
      </c>
      <c r="E267">
        <v>2</v>
      </c>
    </row>
    <row r="268" spans="1:5" x14ac:dyDescent="0.3">
      <c r="A268" t="s">
        <v>92</v>
      </c>
      <c r="B268">
        <v>132875</v>
      </c>
      <c r="C268">
        <v>2</v>
      </c>
      <c r="D268">
        <v>2</v>
      </c>
      <c r="E268">
        <v>2</v>
      </c>
    </row>
    <row r="269" spans="1:5" x14ac:dyDescent="0.3">
      <c r="A269" t="s">
        <v>92</v>
      </c>
      <c r="B269">
        <v>135026</v>
      </c>
      <c r="C269">
        <v>2</v>
      </c>
      <c r="D269">
        <v>2</v>
      </c>
      <c r="E269">
        <v>2</v>
      </c>
    </row>
    <row r="270" spans="1:5" x14ac:dyDescent="0.3">
      <c r="A270" t="s">
        <v>92</v>
      </c>
      <c r="B270">
        <v>132884</v>
      </c>
      <c r="C270">
        <v>2</v>
      </c>
      <c r="D270">
        <v>2</v>
      </c>
      <c r="E270">
        <v>2</v>
      </c>
    </row>
    <row r="271" spans="1:5" x14ac:dyDescent="0.3">
      <c r="A271" t="s">
        <v>93</v>
      </c>
      <c r="B271">
        <v>132866</v>
      </c>
      <c r="C271">
        <v>2</v>
      </c>
      <c r="D271">
        <v>2</v>
      </c>
      <c r="E271">
        <v>2</v>
      </c>
    </row>
    <row r="272" spans="1:5" x14ac:dyDescent="0.3">
      <c r="A272" t="s">
        <v>93</v>
      </c>
      <c r="B272">
        <v>132851</v>
      </c>
      <c r="C272">
        <v>2</v>
      </c>
      <c r="D272">
        <v>2</v>
      </c>
      <c r="E272">
        <v>2</v>
      </c>
    </row>
    <row r="273" spans="1:5" x14ac:dyDescent="0.3">
      <c r="A273" t="s">
        <v>94</v>
      </c>
      <c r="B273">
        <v>135076</v>
      </c>
      <c r="C273">
        <v>2</v>
      </c>
      <c r="D273">
        <v>2</v>
      </c>
      <c r="E273">
        <v>2</v>
      </c>
    </row>
    <row r="274" spans="1:5" x14ac:dyDescent="0.3">
      <c r="A274" t="s">
        <v>95</v>
      </c>
      <c r="B274">
        <v>132862</v>
      </c>
      <c r="C274">
        <v>2</v>
      </c>
      <c r="D274">
        <v>2</v>
      </c>
      <c r="E274">
        <v>2</v>
      </c>
    </row>
    <row r="275" spans="1:5" x14ac:dyDescent="0.3">
      <c r="A275" t="s">
        <v>96</v>
      </c>
      <c r="B275">
        <v>132875</v>
      </c>
      <c r="C275">
        <v>2</v>
      </c>
      <c r="D275">
        <v>2</v>
      </c>
      <c r="E275">
        <v>2</v>
      </c>
    </row>
    <row r="276" spans="1:5" x14ac:dyDescent="0.3">
      <c r="A276" t="s">
        <v>96</v>
      </c>
      <c r="B276">
        <v>135025</v>
      </c>
      <c r="C276">
        <v>2</v>
      </c>
      <c r="D276">
        <v>2</v>
      </c>
      <c r="E276">
        <v>2</v>
      </c>
    </row>
    <row r="277" spans="1:5" x14ac:dyDescent="0.3">
      <c r="A277" t="s">
        <v>96</v>
      </c>
      <c r="B277">
        <v>135055</v>
      </c>
      <c r="C277">
        <v>2</v>
      </c>
      <c r="D277">
        <v>2</v>
      </c>
      <c r="E277">
        <v>2</v>
      </c>
    </row>
    <row r="278" spans="1:5" x14ac:dyDescent="0.3">
      <c r="A278" t="s">
        <v>96</v>
      </c>
      <c r="B278">
        <v>135026</v>
      </c>
      <c r="C278">
        <v>2</v>
      </c>
      <c r="D278">
        <v>2</v>
      </c>
      <c r="E278">
        <v>2</v>
      </c>
    </row>
    <row r="279" spans="1:5" x14ac:dyDescent="0.3">
      <c r="A279" t="s">
        <v>97</v>
      </c>
      <c r="B279">
        <v>132862</v>
      </c>
      <c r="C279">
        <v>2</v>
      </c>
      <c r="D279">
        <v>2</v>
      </c>
      <c r="E279">
        <v>2</v>
      </c>
    </row>
    <row r="280" spans="1:5" x14ac:dyDescent="0.3">
      <c r="A280" t="s">
        <v>96</v>
      </c>
      <c r="B280">
        <v>132955</v>
      </c>
      <c r="C280">
        <v>2</v>
      </c>
      <c r="D280">
        <v>2</v>
      </c>
      <c r="E280">
        <v>2</v>
      </c>
    </row>
    <row r="281" spans="1:5" x14ac:dyDescent="0.3">
      <c r="A281" t="s">
        <v>97</v>
      </c>
      <c r="B281">
        <v>132921</v>
      </c>
      <c r="C281">
        <v>2</v>
      </c>
      <c r="D281">
        <v>2</v>
      </c>
      <c r="E281">
        <v>2</v>
      </c>
    </row>
    <row r="282" spans="1:5" x14ac:dyDescent="0.3">
      <c r="A282" t="s">
        <v>97</v>
      </c>
      <c r="B282">
        <v>135055</v>
      </c>
      <c r="C282">
        <v>2</v>
      </c>
      <c r="D282">
        <v>2</v>
      </c>
      <c r="E282">
        <v>2</v>
      </c>
    </row>
    <row r="283" spans="1:5" x14ac:dyDescent="0.3">
      <c r="A283" t="s">
        <v>97</v>
      </c>
      <c r="B283">
        <v>132958</v>
      </c>
      <c r="C283">
        <v>2</v>
      </c>
      <c r="D283">
        <v>2</v>
      </c>
      <c r="E283">
        <v>2</v>
      </c>
    </row>
    <row r="284" spans="1:5" x14ac:dyDescent="0.3">
      <c r="A284" t="s">
        <v>97</v>
      </c>
      <c r="B284">
        <v>135046</v>
      </c>
      <c r="C284">
        <v>2</v>
      </c>
      <c r="D284">
        <v>2</v>
      </c>
      <c r="E284">
        <v>2</v>
      </c>
    </row>
    <row r="285" spans="1:5" x14ac:dyDescent="0.3">
      <c r="A285" t="s">
        <v>97</v>
      </c>
      <c r="B285">
        <v>135028</v>
      </c>
      <c r="C285">
        <v>2</v>
      </c>
      <c r="D285">
        <v>2</v>
      </c>
      <c r="E285">
        <v>2</v>
      </c>
    </row>
    <row r="286" spans="1:5" x14ac:dyDescent="0.3">
      <c r="A286" t="s">
        <v>98</v>
      </c>
      <c r="B286">
        <v>135053</v>
      </c>
      <c r="C286">
        <v>2</v>
      </c>
      <c r="D286">
        <v>2</v>
      </c>
      <c r="E286">
        <v>2</v>
      </c>
    </row>
    <row r="287" spans="1:5" x14ac:dyDescent="0.3">
      <c r="A287" t="s">
        <v>94</v>
      </c>
      <c r="B287">
        <v>135062</v>
      </c>
      <c r="C287">
        <v>2</v>
      </c>
      <c r="D287">
        <v>2</v>
      </c>
      <c r="E287">
        <v>2</v>
      </c>
    </row>
    <row r="288" spans="1:5" x14ac:dyDescent="0.3">
      <c r="A288" t="s">
        <v>94</v>
      </c>
      <c r="B288">
        <v>135055</v>
      </c>
      <c r="C288">
        <v>2</v>
      </c>
      <c r="D288">
        <v>2</v>
      </c>
      <c r="E288">
        <v>2</v>
      </c>
    </row>
    <row r="289" spans="1:5" x14ac:dyDescent="0.3">
      <c r="A289" t="s">
        <v>82</v>
      </c>
      <c r="B289">
        <v>135059</v>
      </c>
      <c r="C289">
        <v>2</v>
      </c>
      <c r="D289">
        <v>2</v>
      </c>
      <c r="E289">
        <v>2</v>
      </c>
    </row>
    <row r="290" spans="1:5" x14ac:dyDescent="0.3">
      <c r="A290" t="s">
        <v>78</v>
      </c>
      <c r="B290">
        <v>132854</v>
      </c>
      <c r="C290">
        <v>2</v>
      </c>
      <c r="D290">
        <v>2</v>
      </c>
      <c r="E290">
        <v>2</v>
      </c>
    </row>
    <row r="291" spans="1:5" x14ac:dyDescent="0.3">
      <c r="A291" t="s">
        <v>99</v>
      </c>
      <c r="B291">
        <v>135042</v>
      </c>
      <c r="C291">
        <v>2</v>
      </c>
      <c r="D291">
        <v>2</v>
      </c>
      <c r="E291">
        <v>2</v>
      </c>
    </row>
    <row r="292" spans="1:5" x14ac:dyDescent="0.3">
      <c r="A292" t="s">
        <v>100</v>
      </c>
      <c r="B292">
        <v>132951</v>
      </c>
      <c r="C292">
        <v>2</v>
      </c>
      <c r="D292">
        <v>2</v>
      </c>
      <c r="E292">
        <v>2</v>
      </c>
    </row>
    <row r="293" spans="1:5" x14ac:dyDescent="0.3">
      <c r="A293" t="s">
        <v>101</v>
      </c>
      <c r="B293">
        <v>132630</v>
      </c>
      <c r="C293">
        <v>2</v>
      </c>
      <c r="D293">
        <v>2</v>
      </c>
      <c r="E293">
        <v>2</v>
      </c>
    </row>
    <row r="294" spans="1:5" x14ac:dyDescent="0.3">
      <c r="A294" t="s">
        <v>101</v>
      </c>
      <c r="B294">
        <v>132613</v>
      </c>
      <c r="C294">
        <v>2</v>
      </c>
      <c r="D294">
        <v>2</v>
      </c>
      <c r="E294">
        <v>2</v>
      </c>
    </row>
    <row r="295" spans="1:5" x14ac:dyDescent="0.3">
      <c r="A295" t="s">
        <v>13</v>
      </c>
      <c r="B295">
        <v>135038</v>
      </c>
      <c r="C295">
        <v>2</v>
      </c>
      <c r="D295">
        <v>2</v>
      </c>
      <c r="E295">
        <v>1</v>
      </c>
    </row>
    <row r="296" spans="1:5" x14ac:dyDescent="0.3">
      <c r="A296" t="s">
        <v>16</v>
      </c>
      <c r="B296">
        <v>132660</v>
      </c>
      <c r="C296">
        <v>2</v>
      </c>
      <c r="D296">
        <v>2</v>
      </c>
      <c r="E296">
        <v>1</v>
      </c>
    </row>
    <row r="297" spans="1:5" x14ac:dyDescent="0.3">
      <c r="A297" t="s">
        <v>102</v>
      </c>
      <c r="B297">
        <v>132608</v>
      </c>
      <c r="C297">
        <v>2</v>
      </c>
      <c r="D297">
        <v>2</v>
      </c>
      <c r="E297">
        <v>1</v>
      </c>
    </row>
    <row r="298" spans="1:5" x14ac:dyDescent="0.3">
      <c r="A298" t="s">
        <v>21</v>
      </c>
      <c r="B298">
        <v>132740</v>
      </c>
      <c r="C298">
        <v>2</v>
      </c>
      <c r="D298">
        <v>2</v>
      </c>
      <c r="E298">
        <v>1</v>
      </c>
    </row>
    <row r="299" spans="1:5" x14ac:dyDescent="0.3">
      <c r="A299" t="s">
        <v>21</v>
      </c>
      <c r="B299">
        <v>132715</v>
      </c>
      <c r="C299">
        <v>2</v>
      </c>
      <c r="D299">
        <v>2</v>
      </c>
      <c r="E299">
        <v>1</v>
      </c>
    </row>
    <row r="300" spans="1:5" x14ac:dyDescent="0.3">
      <c r="A300" t="s">
        <v>22</v>
      </c>
      <c r="B300">
        <v>135046</v>
      </c>
      <c r="C300">
        <v>2</v>
      </c>
      <c r="D300">
        <v>2</v>
      </c>
      <c r="E300">
        <v>1</v>
      </c>
    </row>
    <row r="301" spans="1:5" x14ac:dyDescent="0.3">
      <c r="A301" t="s">
        <v>23</v>
      </c>
      <c r="B301">
        <v>135074</v>
      </c>
      <c r="C301">
        <v>2</v>
      </c>
      <c r="D301">
        <v>2</v>
      </c>
      <c r="E301">
        <v>1</v>
      </c>
    </row>
    <row r="302" spans="1:5" x14ac:dyDescent="0.3">
      <c r="A302" t="s">
        <v>25</v>
      </c>
      <c r="B302">
        <v>134976</v>
      </c>
      <c r="C302">
        <v>2</v>
      </c>
      <c r="D302">
        <v>2</v>
      </c>
      <c r="E302">
        <v>1</v>
      </c>
    </row>
    <row r="303" spans="1:5" x14ac:dyDescent="0.3">
      <c r="A303" t="s">
        <v>25</v>
      </c>
      <c r="B303">
        <v>135013</v>
      </c>
      <c r="C303">
        <v>2</v>
      </c>
      <c r="D303">
        <v>2</v>
      </c>
      <c r="E303">
        <v>1</v>
      </c>
    </row>
    <row r="304" spans="1:5" x14ac:dyDescent="0.3">
      <c r="A304" t="s">
        <v>28</v>
      </c>
      <c r="B304">
        <v>134976</v>
      </c>
      <c r="C304">
        <v>2</v>
      </c>
      <c r="D304">
        <v>2</v>
      </c>
      <c r="E304">
        <v>1</v>
      </c>
    </row>
    <row r="305" spans="1:5" x14ac:dyDescent="0.3">
      <c r="A305" t="s">
        <v>103</v>
      </c>
      <c r="B305">
        <v>135016</v>
      </c>
      <c r="C305">
        <v>2</v>
      </c>
      <c r="D305">
        <v>2</v>
      </c>
      <c r="E305">
        <v>1</v>
      </c>
    </row>
    <row r="306" spans="1:5" x14ac:dyDescent="0.3">
      <c r="A306" t="s">
        <v>34</v>
      </c>
      <c r="B306">
        <v>135109</v>
      </c>
      <c r="C306">
        <v>2</v>
      </c>
      <c r="D306">
        <v>2</v>
      </c>
      <c r="E306">
        <v>1</v>
      </c>
    </row>
    <row r="307" spans="1:5" x14ac:dyDescent="0.3">
      <c r="A307" t="s">
        <v>36</v>
      </c>
      <c r="B307">
        <v>135032</v>
      </c>
      <c r="C307">
        <v>2</v>
      </c>
      <c r="D307">
        <v>2</v>
      </c>
      <c r="E307">
        <v>1</v>
      </c>
    </row>
    <row r="308" spans="1:5" x14ac:dyDescent="0.3">
      <c r="A308" t="s">
        <v>36</v>
      </c>
      <c r="B308">
        <v>135081</v>
      </c>
      <c r="C308">
        <v>2</v>
      </c>
      <c r="D308">
        <v>2</v>
      </c>
      <c r="E308">
        <v>1</v>
      </c>
    </row>
    <row r="309" spans="1:5" x14ac:dyDescent="0.3">
      <c r="A309" t="s">
        <v>36</v>
      </c>
      <c r="B309">
        <v>135060</v>
      </c>
      <c r="C309">
        <v>2</v>
      </c>
      <c r="D309">
        <v>2</v>
      </c>
      <c r="E309">
        <v>1</v>
      </c>
    </row>
    <row r="310" spans="1:5" x14ac:dyDescent="0.3">
      <c r="A310" t="s">
        <v>73</v>
      </c>
      <c r="B310">
        <v>132825</v>
      </c>
      <c r="C310">
        <v>2</v>
      </c>
      <c r="D310">
        <v>2</v>
      </c>
      <c r="E310">
        <v>1</v>
      </c>
    </row>
    <row r="311" spans="1:5" x14ac:dyDescent="0.3">
      <c r="A311" t="s">
        <v>37</v>
      </c>
      <c r="B311">
        <v>135070</v>
      </c>
      <c r="C311">
        <v>2</v>
      </c>
      <c r="D311">
        <v>2</v>
      </c>
      <c r="E311">
        <v>1</v>
      </c>
    </row>
    <row r="312" spans="1:5" x14ac:dyDescent="0.3">
      <c r="A312" t="s">
        <v>38</v>
      </c>
      <c r="B312">
        <v>132830</v>
      </c>
      <c r="C312">
        <v>2</v>
      </c>
      <c r="D312">
        <v>2</v>
      </c>
      <c r="E312">
        <v>1</v>
      </c>
    </row>
    <row r="313" spans="1:5" x14ac:dyDescent="0.3">
      <c r="A313" t="s">
        <v>41</v>
      </c>
      <c r="B313">
        <v>135108</v>
      </c>
      <c r="C313">
        <v>2</v>
      </c>
      <c r="D313">
        <v>2</v>
      </c>
      <c r="E313">
        <v>1</v>
      </c>
    </row>
    <row r="314" spans="1:5" x14ac:dyDescent="0.3">
      <c r="A314" t="s">
        <v>104</v>
      </c>
      <c r="B314">
        <v>135038</v>
      </c>
      <c r="C314">
        <v>2</v>
      </c>
      <c r="D314">
        <v>2</v>
      </c>
      <c r="E314">
        <v>1</v>
      </c>
    </row>
    <row r="315" spans="1:5" x14ac:dyDescent="0.3">
      <c r="A315" t="s">
        <v>44</v>
      </c>
      <c r="B315">
        <v>135039</v>
      </c>
      <c r="C315">
        <v>2</v>
      </c>
      <c r="D315">
        <v>2</v>
      </c>
      <c r="E315">
        <v>1</v>
      </c>
    </row>
    <row r="316" spans="1:5" x14ac:dyDescent="0.3">
      <c r="A316" t="s">
        <v>105</v>
      </c>
      <c r="B316">
        <v>135076</v>
      </c>
      <c r="C316">
        <v>2</v>
      </c>
      <c r="D316">
        <v>2</v>
      </c>
      <c r="E316">
        <v>1</v>
      </c>
    </row>
    <row r="317" spans="1:5" x14ac:dyDescent="0.3">
      <c r="A317" t="s">
        <v>51</v>
      </c>
      <c r="B317">
        <v>135062</v>
      </c>
      <c r="C317">
        <v>2</v>
      </c>
      <c r="D317">
        <v>2</v>
      </c>
      <c r="E317">
        <v>1</v>
      </c>
    </row>
    <row r="318" spans="1:5" x14ac:dyDescent="0.3">
      <c r="A318" t="s">
        <v>52</v>
      </c>
      <c r="B318">
        <v>132846</v>
      </c>
      <c r="C318">
        <v>2</v>
      </c>
      <c r="D318">
        <v>2</v>
      </c>
      <c r="E318">
        <v>1</v>
      </c>
    </row>
    <row r="319" spans="1:5" x14ac:dyDescent="0.3">
      <c r="A319" t="s">
        <v>55</v>
      </c>
      <c r="B319">
        <v>135064</v>
      </c>
      <c r="C319">
        <v>2</v>
      </c>
      <c r="D319">
        <v>2</v>
      </c>
      <c r="E319">
        <v>1</v>
      </c>
    </row>
    <row r="320" spans="1:5" x14ac:dyDescent="0.3">
      <c r="A320" t="s">
        <v>106</v>
      </c>
      <c r="B320">
        <v>135057</v>
      </c>
      <c r="C320">
        <v>2</v>
      </c>
      <c r="D320">
        <v>2</v>
      </c>
      <c r="E320">
        <v>1</v>
      </c>
    </row>
    <row r="321" spans="1:5" x14ac:dyDescent="0.3">
      <c r="A321" t="s">
        <v>106</v>
      </c>
      <c r="B321">
        <v>135046</v>
      </c>
      <c r="C321">
        <v>2</v>
      </c>
      <c r="D321">
        <v>2</v>
      </c>
      <c r="E321">
        <v>1</v>
      </c>
    </row>
    <row r="322" spans="1:5" x14ac:dyDescent="0.3">
      <c r="A322" t="s">
        <v>107</v>
      </c>
      <c r="B322">
        <v>135085</v>
      </c>
      <c r="C322">
        <v>2</v>
      </c>
      <c r="D322">
        <v>2</v>
      </c>
      <c r="E322">
        <v>1</v>
      </c>
    </row>
    <row r="323" spans="1:5" x14ac:dyDescent="0.3">
      <c r="A323" t="s">
        <v>59</v>
      </c>
      <c r="B323">
        <v>132754</v>
      </c>
      <c r="C323">
        <v>2</v>
      </c>
      <c r="D323">
        <v>2</v>
      </c>
      <c r="E323">
        <v>1</v>
      </c>
    </row>
    <row r="324" spans="1:5" x14ac:dyDescent="0.3">
      <c r="A324" t="s">
        <v>108</v>
      </c>
      <c r="B324">
        <v>132866</v>
      </c>
      <c r="C324">
        <v>2</v>
      </c>
      <c r="D324">
        <v>2</v>
      </c>
      <c r="E324">
        <v>1</v>
      </c>
    </row>
    <row r="325" spans="1:5" x14ac:dyDescent="0.3">
      <c r="A325" t="s">
        <v>59</v>
      </c>
      <c r="B325">
        <v>135062</v>
      </c>
      <c r="C325">
        <v>2</v>
      </c>
      <c r="D325">
        <v>2</v>
      </c>
      <c r="E325">
        <v>1</v>
      </c>
    </row>
    <row r="326" spans="1:5" x14ac:dyDescent="0.3">
      <c r="A326" t="s">
        <v>59</v>
      </c>
      <c r="B326">
        <v>135030</v>
      </c>
      <c r="C326">
        <v>2</v>
      </c>
      <c r="D326">
        <v>2</v>
      </c>
      <c r="E326">
        <v>1</v>
      </c>
    </row>
    <row r="327" spans="1:5" x14ac:dyDescent="0.3">
      <c r="A327" t="s">
        <v>108</v>
      </c>
      <c r="B327">
        <v>132869</v>
      </c>
      <c r="C327">
        <v>2</v>
      </c>
      <c r="D327">
        <v>2</v>
      </c>
      <c r="E327">
        <v>1</v>
      </c>
    </row>
    <row r="328" spans="1:5" x14ac:dyDescent="0.3">
      <c r="A328" t="s">
        <v>62</v>
      </c>
      <c r="B328">
        <v>132834</v>
      </c>
      <c r="C328">
        <v>2</v>
      </c>
      <c r="D328">
        <v>2</v>
      </c>
      <c r="E328">
        <v>1</v>
      </c>
    </row>
    <row r="329" spans="1:5" x14ac:dyDescent="0.3">
      <c r="A329" t="s">
        <v>109</v>
      </c>
      <c r="B329">
        <v>132854</v>
      </c>
      <c r="C329">
        <v>2</v>
      </c>
      <c r="D329">
        <v>2</v>
      </c>
      <c r="E329">
        <v>1</v>
      </c>
    </row>
    <row r="330" spans="1:5" x14ac:dyDescent="0.3">
      <c r="A330" t="s">
        <v>69</v>
      </c>
      <c r="B330">
        <v>132768</v>
      </c>
      <c r="C330">
        <v>2</v>
      </c>
      <c r="D330">
        <v>2</v>
      </c>
      <c r="E330">
        <v>1</v>
      </c>
    </row>
    <row r="331" spans="1:5" x14ac:dyDescent="0.3">
      <c r="A331" t="s">
        <v>70</v>
      </c>
      <c r="B331">
        <v>135039</v>
      </c>
      <c r="C331">
        <v>2</v>
      </c>
      <c r="D331">
        <v>2</v>
      </c>
      <c r="E331">
        <v>1</v>
      </c>
    </row>
    <row r="332" spans="1:5" x14ac:dyDescent="0.3">
      <c r="A332" t="s">
        <v>70</v>
      </c>
      <c r="B332">
        <v>135052</v>
      </c>
      <c r="C332">
        <v>2</v>
      </c>
      <c r="D332">
        <v>2</v>
      </c>
      <c r="E332">
        <v>1</v>
      </c>
    </row>
    <row r="333" spans="1:5" x14ac:dyDescent="0.3">
      <c r="A333" t="s">
        <v>71</v>
      </c>
      <c r="B333">
        <v>132845</v>
      </c>
      <c r="C333">
        <v>2</v>
      </c>
      <c r="D333">
        <v>2</v>
      </c>
      <c r="E333">
        <v>1</v>
      </c>
    </row>
    <row r="334" spans="1:5" x14ac:dyDescent="0.3">
      <c r="A334" t="s">
        <v>53</v>
      </c>
      <c r="B334">
        <v>132851</v>
      </c>
      <c r="C334">
        <v>2</v>
      </c>
      <c r="D334">
        <v>2</v>
      </c>
      <c r="E334">
        <v>1</v>
      </c>
    </row>
    <row r="335" spans="1:5" x14ac:dyDescent="0.3">
      <c r="A335" t="s">
        <v>110</v>
      </c>
      <c r="B335">
        <v>135032</v>
      </c>
      <c r="C335">
        <v>2</v>
      </c>
      <c r="D335">
        <v>2</v>
      </c>
      <c r="E335">
        <v>1</v>
      </c>
    </row>
    <row r="336" spans="1:5" x14ac:dyDescent="0.3">
      <c r="A336" t="s">
        <v>110</v>
      </c>
      <c r="B336">
        <v>135038</v>
      </c>
      <c r="C336">
        <v>2</v>
      </c>
      <c r="D336">
        <v>2</v>
      </c>
      <c r="E336">
        <v>1</v>
      </c>
    </row>
    <row r="337" spans="1:5" x14ac:dyDescent="0.3">
      <c r="A337" t="s">
        <v>74</v>
      </c>
      <c r="B337">
        <v>135034</v>
      </c>
      <c r="C337">
        <v>2</v>
      </c>
      <c r="D337">
        <v>2</v>
      </c>
      <c r="E337">
        <v>1</v>
      </c>
    </row>
    <row r="338" spans="1:5" x14ac:dyDescent="0.3">
      <c r="A338" t="s">
        <v>100</v>
      </c>
      <c r="B338">
        <v>132875</v>
      </c>
      <c r="C338">
        <v>2</v>
      </c>
      <c r="D338">
        <v>2</v>
      </c>
      <c r="E338">
        <v>1</v>
      </c>
    </row>
    <row r="339" spans="1:5" x14ac:dyDescent="0.3">
      <c r="A339" t="s">
        <v>75</v>
      </c>
      <c r="B339">
        <v>135059</v>
      </c>
      <c r="C339">
        <v>2</v>
      </c>
      <c r="D339">
        <v>2</v>
      </c>
      <c r="E339">
        <v>1</v>
      </c>
    </row>
    <row r="340" spans="1:5" x14ac:dyDescent="0.3">
      <c r="A340" t="s">
        <v>79</v>
      </c>
      <c r="B340">
        <v>135085</v>
      </c>
      <c r="C340">
        <v>2</v>
      </c>
      <c r="D340">
        <v>2</v>
      </c>
      <c r="E340">
        <v>1</v>
      </c>
    </row>
    <row r="341" spans="1:5" x14ac:dyDescent="0.3">
      <c r="A341" t="s">
        <v>80</v>
      </c>
      <c r="B341">
        <v>132921</v>
      </c>
      <c r="C341">
        <v>2</v>
      </c>
      <c r="D341">
        <v>2</v>
      </c>
      <c r="E341">
        <v>1</v>
      </c>
    </row>
    <row r="342" spans="1:5" x14ac:dyDescent="0.3">
      <c r="A342" t="s">
        <v>100</v>
      </c>
      <c r="B342">
        <v>132921</v>
      </c>
      <c r="C342">
        <v>2</v>
      </c>
      <c r="D342">
        <v>2</v>
      </c>
      <c r="E342">
        <v>1</v>
      </c>
    </row>
    <row r="343" spans="1:5" x14ac:dyDescent="0.3">
      <c r="A343" t="s">
        <v>111</v>
      </c>
      <c r="B343">
        <v>132861</v>
      </c>
      <c r="C343">
        <v>2</v>
      </c>
      <c r="D343">
        <v>2</v>
      </c>
      <c r="E343">
        <v>1</v>
      </c>
    </row>
    <row r="344" spans="1:5" x14ac:dyDescent="0.3">
      <c r="A344" t="s">
        <v>82</v>
      </c>
      <c r="B344">
        <v>132825</v>
      </c>
      <c r="C344">
        <v>2</v>
      </c>
      <c r="D344">
        <v>2</v>
      </c>
      <c r="E344">
        <v>1</v>
      </c>
    </row>
    <row r="345" spans="1:5" x14ac:dyDescent="0.3">
      <c r="A345" t="s">
        <v>82</v>
      </c>
      <c r="B345">
        <v>132937</v>
      </c>
      <c r="C345">
        <v>2</v>
      </c>
      <c r="D345">
        <v>2</v>
      </c>
      <c r="E345">
        <v>1</v>
      </c>
    </row>
    <row r="346" spans="1:5" x14ac:dyDescent="0.3">
      <c r="A346" t="s">
        <v>82</v>
      </c>
      <c r="B346">
        <v>132723</v>
      </c>
      <c r="C346">
        <v>2</v>
      </c>
      <c r="D346">
        <v>2</v>
      </c>
      <c r="E346">
        <v>1</v>
      </c>
    </row>
    <row r="347" spans="1:5" x14ac:dyDescent="0.3">
      <c r="A347" t="s">
        <v>82</v>
      </c>
      <c r="B347">
        <v>132755</v>
      </c>
      <c r="C347">
        <v>2</v>
      </c>
      <c r="D347">
        <v>2</v>
      </c>
      <c r="E347">
        <v>1</v>
      </c>
    </row>
    <row r="348" spans="1:5" x14ac:dyDescent="0.3">
      <c r="A348" t="s">
        <v>85</v>
      </c>
      <c r="B348">
        <v>132825</v>
      </c>
      <c r="C348">
        <v>2</v>
      </c>
      <c r="D348">
        <v>2</v>
      </c>
      <c r="E348">
        <v>1</v>
      </c>
    </row>
    <row r="349" spans="1:5" x14ac:dyDescent="0.3">
      <c r="A349" t="s">
        <v>86</v>
      </c>
      <c r="B349">
        <v>132723</v>
      </c>
      <c r="C349">
        <v>2</v>
      </c>
      <c r="D349">
        <v>2</v>
      </c>
      <c r="E349">
        <v>1</v>
      </c>
    </row>
    <row r="350" spans="1:5" x14ac:dyDescent="0.3">
      <c r="A350" t="s">
        <v>100</v>
      </c>
      <c r="B350">
        <v>135075</v>
      </c>
      <c r="C350">
        <v>2</v>
      </c>
      <c r="D350">
        <v>2</v>
      </c>
      <c r="E350">
        <v>1</v>
      </c>
    </row>
    <row r="351" spans="1:5" x14ac:dyDescent="0.3">
      <c r="A351" t="s">
        <v>87</v>
      </c>
      <c r="B351">
        <v>135058</v>
      </c>
      <c r="C351">
        <v>2</v>
      </c>
      <c r="D351">
        <v>2</v>
      </c>
      <c r="E351">
        <v>1</v>
      </c>
    </row>
    <row r="352" spans="1:5" x14ac:dyDescent="0.3">
      <c r="A352" t="s">
        <v>88</v>
      </c>
      <c r="B352">
        <v>132768</v>
      </c>
      <c r="C352">
        <v>2</v>
      </c>
      <c r="D352">
        <v>2</v>
      </c>
      <c r="E352">
        <v>1</v>
      </c>
    </row>
    <row r="353" spans="1:5" x14ac:dyDescent="0.3">
      <c r="A353" t="s">
        <v>91</v>
      </c>
      <c r="B353">
        <v>135075</v>
      </c>
      <c r="C353">
        <v>2</v>
      </c>
      <c r="D353">
        <v>2</v>
      </c>
      <c r="E353">
        <v>1</v>
      </c>
    </row>
    <row r="354" spans="1:5" x14ac:dyDescent="0.3">
      <c r="A354" t="s">
        <v>98</v>
      </c>
      <c r="B354">
        <v>132921</v>
      </c>
      <c r="C354">
        <v>2</v>
      </c>
      <c r="D354">
        <v>2</v>
      </c>
      <c r="E354">
        <v>1</v>
      </c>
    </row>
    <row r="355" spans="1:5" x14ac:dyDescent="0.3">
      <c r="A355" t="s">
        <v>98</v>
      </c>
      <c r="B355">
        <v>132955</v>
      </c>
      <c r="C355">
        <v>2</v>
      </c>
      <c r="D355">
        <v>2</v>
      </c>
      <c r="E355">
        <v>1</v>
      </c>
    </row>
    <row r="356" spans="1:5" x14ac:dyDescent="0.3">
      <c r="A356" t="s">
        <v>98</v>
      </c>
      <c r="B356">
        <v>135034</v>
      </c>
      <c r="C356">
        <v>2</v>
      </c>
      <c r="D356">
        <v>2</v>
      </c>
      <c r="E356">
        <v>1</v>
      </c>
    </row>
    <row r="357" spans="1:5" x14ac:dyDescent="0.3">
      <c r="A357" t="s">
        <v>94</v>
      </c>
      <c r="B357">
        <v>132872</v>
      </c>
      <c r="C357">
        <v>2</v>
      </c>
      <c r="D357">
        <v>2</v>
      </c>
      <c r="E357">
        <v>1</v>
      </c>
    </row>
    <row r="358" spans="1:5" x14ac:dyDescent="0.3">
      <c r="A358" t="s">
        <v>98</v>
      </c>
      <c r="B358">
        <v>132861</v>
      </c>
      <c r="C358">
        <v>2</v>
      </c>
      <c r="D358">
        <v>2</v>
      </c>
      <c r="E358">
        <v>1</v>
      </c>
    </row>
    <row r="359" spans="1:5" x14ac:dyDescent="0.3">
      <c r="A359" t="s">
        <v>112</v>
      </c>
      <c r="B359">
        <v>132667</v>
      </c>
      <c r="C359">
        <v>2</v>
      </c>
      <c r="D359">
        <v>2</v>
      </c>
      <c r="E359">
        <v>1</v>
      </c>
    </row>
    <row r="360" spans="1:5" x14ac:dyDescent="0.3">
      <c r="A360" t="s">
        <v>112</v>
      </c>
      <c r="B360">
        <v>132732</v>
      </c>
      <c r="C360">
        <v>2</v>
      </c>
      <c r="D360">
        <v>2</v>
      </c>
      <c r="E360">
        <v>1</v>
      </c>
    </row>
    <row r="361" spans="1:5" x14ac:dyDescent="0.3">
      <c r="A361" t="s">
        <v>113</v>
      </c>
      <c r="B361">
        <v>132626</v>
      </c>
      <c r="C361">
        <v>2</v>
      </c>
      <c r="D361">
        <v>2</v>
      </c>
      <c r="E361">
        <v>1</v>
      </c>
    </row>
    <row r="362" spans="1:5" x14ac:dyDescent="0.3">
      <c r="A362" t="s">
        <v>114</v>
      </c>
      <c r="B362">
        <v>132717</v>
      </c>
      <c r="C362">
        <v>2</v>
      </c>
      <c r="D362">
        <v>2</v>
      </c>
      <c r="E362">
        <v>1</v>
      </c>
    </row>
    <row r="363" spans="1:5" x14ac:dyDescent="0.3">
      <c r="A363" t="s">
        <v>36</v>
      </c>
      <c r="B363">
        <v>135053</v>
      </c>
      <c r="C363">
        <v>2</v>
      </c>
      <c r="D363">
        <v>2</v>
      </c>
      <c r="E363">
        <v>0</v>
      </c>
    </row>
    <row r="364" spans="1:5" x14ac:dyDescent="0.3">
      <c r="A364" t="s">
        <v>47</v>
      </c>
      <c r="B364">
        <v>135076</v>
      </c>
      <c r="C364">
        <v>2</v>
      </c>
      <c r="D364">
        <v>2</v>
      </c>
      <c r="E364">
        <v>0</v>
      </c>
    </row>
    <row r="365" spans="1:5" x14ac:dyDescent="0.3">
      <c r="A365" t="s">
        <v>47</v>
      </c>
      <c r="B365">
        <v>135039</v>
      </c>
      <c r="C365">
        <v>2</v>
      </c>
      <c r="D365">
        <v>2</v>
      </c>
      <c r="E365">
        <v>0</v>
      </c>
    </row>
    <row r="366" spans="1:5" x14ac:dyDescent="0.3">
      <c r="A366" t="s">
        <v>49</v>
      </c>
      <c r="B366">
        <v>135045</v>
      </c>
      <c r="C366">
        <v>2</v>
      </c>
      <c r="D366">
        <v>2</v>
      </c>
      <c r="E366">
        <v>0</v>
      </c>
    </row>
    <row r="367" spans="1:5" x14ac:dyDescent="0.3">
      <c r="A367" t="s">
        <v>63</v>
      </c>
      <c r="B367">
        <v>135085</v>
      </c>
      <c r="C367">
        <v>2</v>
      </c>
      <c r="D367">
        <v>2</v>
      </c>
      <c r="E367">
        <v>0</v>
      </c>
    </row>
    <row r="368" spans="1:5" x14ac:dyDescent="0.3">
      <c r="A368" t="s">
        <v>63</v>
      </c>
      <c r="B368">
        <v>135051</v>
      </c>
      <c r="C368">
        <v>2</v>
      </c>
      <c r="D368">
        <v>2</v>
      </c>
      <c r="E368">
        <v>0</v>
      </c>
    </row>
    <row r="369" spans="1:5" x14ac:dyDescent="0.3">
      <c r="A369" t="s">
        <v>70</v>
      </c>
      <c r="B369">
        <v>135062</v>
      </c>
      <c r="C369">
        <v>2</v>
      </c>
      <c r="D369">
        <v>2</v>
      </c>
      <c r="E369">
        <v>0</v>
      </c>
    </row>
    <row r="370" spans="1:5" x14ac:dyDescent="0.3">
      <c r="A370" t="s">
        <v>70</v>
      </c>
      <c r="B370">
        <v>135051</v>
      </c>
      <c r="C370">
        <v>2</v>
      </c>
      <c r="D370">
        <v>2</v>
      </c>
      <c r="E370">
        <v>0</v>
      </c>
    </row>
    <row r="371" spans="1:5" x14ac:dyDescent="0.3">
      <c r="A371" t="s">
        <v>115</v>
      </c>
      <c r="B371">
        <v>135079</v>
      </c>
      <c r="C371">
        <v>2</v>
      </c>
      <c r="D371">
        <v>2</v>
      </c>
      <c r="E371">
        <v>0</v>
      </c>
    </row>
    <row r="372" spans="1:5" x14ac:dyDescent="0.3">
      <c r="A372" t="s">
        <v>74</v>
      </c>
      <c r="B372">
        <v>135065</v>
      </c>
      <c r="C372">
        <v>2</v>
      </c>
      <c r="D372">
        <v>2</v>
      </c>
      <c r="E372">
        <v>0</v>
      </c>
    </row>
    <row r="373" spans="1:5" x14ac:dyDescent="0.3">
      <c r="A373" t="s">
        <v>94</v>
      </c>
      <c r="B373">
        <v>135058</v>
      </c>
      <c r="C373">
        <v>2</v>
      </c>
      <c r="D373">
        <v>2</v>
      </c>
      <c r="E373">
        <v>0</v>
      </c>
    </row>
    <row r="374" spans="1:5" x14ac:dyDescent="0.3">
      <c r="A374" t="s">
        <v>95</v>
      </c>
      <c r="B374">
        <v>132825</v>
      </c>
      <c r="C374">
        <v>2</v>
      </c>
      <c r="D374">
        <v>2</v>
      </c>
      <c r="E374">
        <v>0</v>
      </c>
    </row>
    <row r="375" spans="1:5" x14ac:dyDescent="0.3">
      <c r="A375" t="s">
        <v>78</v>
      </c>
      <c r="B375">
        <v>132858</v>
      </c>
      <c r="C375">
        <v>2</v>
      </c>
      <c r="D375">
        <v>2</v>
      </c>
      <c r="E375">
        <v>0</v>
      </c>
    </row>
    <row r="376" spans="1:5" x14ac:dyDescent="0.3">
      <c r="A376" t="s">
        <v>78</v>
      </c>
      <c r="B376">
        <v>132870</v>
      </c>
      <c r="C376">
        <v>2</v>
      </c>
      <c r="D376">
        <v>2</v>
      </c>
      <c r="E376">
        <v>0</v>
      </c>
    </row>
    <row r="377" spans="1:5" x14ac:dyDescent="0.3">
      <c r="A377" t="s">
        <v>78</v>
      </c>
      <c r="B377">
        <v>132847</v>
      </c>
      <c r="C377">
        <v>2</v>
      </c>
      <c r="D377">
        <v>2</v>
      </c>
      <c r="E377">
        <v>0</v>
      </c>
    </row>
    <row r="378" spans="1:5" x14ac:dyDescent="0.3">
      <c r="A378" t="s">
        <v>13</v>
      </c>
      <c r="B378">
        <v>135060</v>
      </c>
      <c r="C378">
        <v>1</v>
      </c>
      <c r="D378">
        <v>2</v>
      </c>
      <c r="E378">
        <v>2</v>
      </c>
    </row>
    <row r="379" spans="1:5" x14ac:dyDescent="0.3">
      <c r="A379" t="s">
        <v>14</v>
      </c>
      <c r="B379">
        <v>132732</v>
      </c>
      <c r="C379">
        <v>1</v>
      </c>
      <c r="D379">
        <v>2</v>
      </c>
      <c r="E379">
        <v>2</v>
      </c>
    </row>
    <row r="380" spans="1:5" x14ac:dyDescent="0.3">
      <c r="A380" t="s">
        <v>15</v>
      </c>
      <c r="B380">
        <v>132630</v>
      </c>
      <c r="C380">
        <v>1</v>
      </c>
      <c r="D380">
        <v>2</v>
      </c>
      <c r="E380">
        <v>0</v>
      </c>
    </row>
    <row r="381" spans="1:5" x14ac:dyDescent="0.3">
      <c r="A381" t="s">
        <v>15</v>
      </c>
      <c r="B381">
        <v>132667</v>
      </c>
      <c r="C381">
        <v>1</v>
      </c>
      <c r="D381">
        <v>2</v>
      </c>
      <c r="E381">
        <v>2</v>
      </c>
    </row>
    <row r="382" spans="1:5" x14ac:dyDescent="0.3">
      <c r="A382" t="s">
        <v>15</v>
      </c>
      <c r="B382">
        <v>135104</v>
      </c>
      <c r="C382">
        <v>1</v>
      </c>
      <c r="D382">
        <v>2</v>
      </c>
      <c r="E382">
        <v>0</v>
      </c>
    </row>
    <row r="383" spans="1:5" x14ac:dyDescent="0.3">
      <c r="A383" t="s">
        <v>19</v>
      </c>
      <c r="B383">
        <v>132584</v>
      </c>
      <c r="C383">
        <v>1</v>
      </c>
      <c r="D383">
        <v>2</v>
      </c>
      <c r="E383">
        <v>0</v>
      </c>
    </row>
    <row r="384" spans="1:5" x14ac:dyDescent="0.3">
      <c r="A384" t="s">
        <v>116</v>
      </c>
      <c r="B384">
        <v>135011</v>
      </c>
      <c r="C384">
        <v>1</v>
      </c>
      <c r="D384">
        <v>2</v>
      </c>
      <c r="E384">
        <v>2</v>
      </c>
    </row>
    <row r="385" spans="1:5" x14ac:dyDescent="0.3">
      <c r="A385" t="s">
        <v>116</v>
      </c>
      <c r="B385">
        <v>135013</v>
      </c>
      <c r="C385">
        <v>1</v>
      </c>
      <c r="D385">
        <v>2</v>
      </c>
      <c r="E385">
        <v>2</v>
      </c>
    </row>
    <row r="386" spans="1:5" x14ac:dyDescent="0.3">
      <c r="A386" t="s">
        <v>29</v>
      </c>
      <c r="B386">
        <v>135019</v>
      </c>
      <c r="C386">
        <v>1</v>
      </c>
      <c r="D386">
        <v>2</v>
      </c>
      <c r="E386">
        <v>0</v>
      </c>
    </row>
    <row r="387" spans="1:5" x14ac:dyDescent="0.3">
      <c r="A387" t="s">
        <v>117</v>
      </c>
      <c r="B387">
        <v>135016</v>
      </c>
      <c r="C387">
        <v>1</v>
      </c>
      <c r="D387">
        <v>2</v>
      </c>
      <c r="E387">
        <v>2</v>
      </c>
    </row>
    <row r="388" spans="1:5" x14ac:dyDescent="0.3">
      <c r="A388" t="s">
        <v>103</v>
      </c>
      <c r="B388">
        <v>132773</v>
      </c>
      <c r="C388">
        <v>1</v>
      </c>
      <c r="D388">
        <v>2</v>
      </c>
      <c r="E388">
        <v>2</v>
      </c>
    </row>
    <row r="389" spans="1:5" x14ac:dyDescent="0.3">
      <c r="A389" t="s">
        <v>34</v>
      </c>
      <c r="B389">
        <v>135088</v>
      </c>
      <c r="C389">
        <v>1</v>
      </c>
      <c r="D389">
        <v>2</v>
      </c>
      <c r="E389">
        <v>0</v>
      </c>
    </row>
    <row r="390" spans="1:5" x14ac:dyDescent="0.3">
      <c r="A390" t="s">
        <v>35</v>
      </c>
      <c r="B390">
        <v>135051</v>
      </c>
      <c r="C390">
        <v>1</v>
      </c>
      <c r="D390">
        <v>2</v>
      </c>
      <c r="E390">
        <v>2</v>
      </c>
    </row>
    <row r="391" spans="1:5" x14ac:dyDescent="0.3">
      <c r="A391" t="s">
        <v>22</v>
      </c>
      <c r="B391">
        <v>135072</v>
      </c>
      <c r="C391">
        <v>1</v>
      </c>
      <c r="D391">
        <v>2</v>
      </c>
      <c r="E391">
        <v>2</v>
      </c>
    </row>
    <row r="392" spans="1:5" x14ac:dyDescent="0.3">
      <c r="A392" t="s">
        <v>22</v>
      </c>
      <c r="B392">
        <v>135044</v>
      </c>
      <c r="C392">
        <v>1</v>
      </c>
      <c r="D392">
        <v>2</v>
      </c>
      <c r="E392">
        <v>2</v>
      </c>
    </row>
    <row r="393" spans="1:5" x14ac:dyDescent="0.3">
      <c r="A393" t="s">
        <v>36</v>
      </c>
      <c r="B393">
        <v>132825</v>
      </c>
      <c r="C393">
        <v>1</v>
      </c>
      <c r="D393">
        <v>2</v>
      </c>
      <c r="E393">
        <v>0</v>
      </c>
    </row>
    <row r="394" spans="1:5" x14ac:dyDescent="0.3">
      <c r="A394" t="s">
        <v>118</v>
      </c>
      <c r="B394">
        <v>135076</v>
      </c>
      <c r="C394">
        <v>1</v>
      </c>
      <c r="D394">
        <v>2</v>
      </c>
      <c r="E394">
        <v>2</v>
      </c>
    </row>
    <row r="395" spans="1:5" x14ac:dyDescent="0.3">
      <c r="A395" t="s">
        <v>118</v>
      </c>
      <c r="B395">
        <v>135028</v>
      </c>
      <c r="C395">
        <v>1</v>
      </c>
      <c r="D395">
        <v>2</v>
      </c>
      <c r="E395">
        <v>2</v>
      </c>
    </row>
    <row r="396" spans="1:5" x14ac:dyDescent="0.3">
      <c r="A396" t="s">
        <v>37</v>
      </c>
      <c r="B396">
        <v>135057</v>
      </c>
      <c r="C396">
        <v>1</v>
      </c>
      <c r="D396">
        <v>2</v>
      </c>
      <c r="E396">
        <v>2</v>
      </c>
    </row>
    <row r="397" spans="1:5" x14ac:dyDescent="0.3">
      <c r="A397" t="s">
        <v>37</v>
      </c>
      <c r="B397">
        <v>135069</v>
      </c>
      <c r="C397">
        <v>1</v>
      </c>
      <c r="D397">
        <v>2</v>
      </c>
      <c r="E397">
        <v>2</v>
      </c>
    </row>
    <row r="398" spans="1:5" x14ac:dyDescent="0.3">
      <c r="A398" t="s">
        <v>37</v>
      </c>
      <c r="B398">
        <v>135081</v>
      </c>
      <c r="C398">
        <v>1</v>
      </c>
      <c r="D398">
        <v>2</v>
      </c>
      <c r="E398">
        <v>2</v>
      </c>
    </row>
    <row r="399" spans="1:5" x14ac:dyDescent="0.3">
      <c r="A399" t="s">
        <v>44</v>
      </c>
      <c r="B399">
        <v>135038</v>
      </c>
      <c r="C399">
        <v>1</v>
      </c>
      <c r="D399">
        <v>2</v>
      </c>
      <c r="E399">
        <v>2</v>
      </c>
    </row>
    <row r="400" spans="1:5" x14ac:dyDescent="0.3">
      <c r="A400" t="s">
        <v>46</v>
      </c>
      <c r="B400">
        <v>135030</v>
      </c>
      <c r="C400">
        <v>1</v>
      </c>
      <c r="D400">
        <v>2</v>
      </c>
      <c r="E400">
        <v>2</v>
      </c>
    </row>
    <row r="401" spans="1:5" x14ac:dyDescent="0.3">
      <c r="A401" t="s">
        <v>48</v>
      </c>
      <c r="B401">
        <v>135108</v>
      </c>
      <c r="C401">
        <v>1</v>
      </c>
      <c r="D401">
        <v>2</v>
      </c>
      <c r="E401">
        <v>2</v>
      </c>
    </row>
    <row r="402" spans="1:5" x14ac:dyDescent="0.3">
      <c r="A402" t="s">
        <v>49</v>
      </c>
      <c r="B402">
        <v>135027</v>
      </c>
      <c r="C402">
        <v>1</v>
      </c>
      <c r="D402">
        <v>2</v>
      </c>
      <c r="E402">
        <v>0</v>
      </c>
    </row>
    <row r="403" spans="1:5" x14ac:dyDescent="0.3">
      <c r="A403" t="s">
        <v>49</v>
      </c>
      <c r="B403">
        <v>135073</v>
      </c>
      <c r="C403">
        <v>1</v>
      </c>
      <c r="D403">
        <v>2</v>
      </c>
      <c r="E403">
        <v>0</v>
      </c>
    </row>
    <row r="404" spans="1:5" x14ac:dyDescent="0.3">
      <c r="A404" t="s">
        <v>52</v>
      </c>
      <c r="B404">
        <v>135045</v>
      </c>
      <c r="C404">
        <v>1</v>
      </c>
      <c r="D404">
        <v>2</v>
      </c>
      <c r="E404">
        <v>2</v>
      </c>
    </row>
    <row r="405" spans="1:5" x14ac:dyDescent="0.3">
      <c r="A405" t="s">
        <v>55</v>
      </c>
      <c r="B405">
        <v>132834</v>
      </c>
      <c r="C405">
        <v>1</v>
      </c>
      <c r="D405">
        <v>2</v>
      </c>
      <c r="E405">
        <v>2</v>
      </c>
    </row>
    <row r="406" spans="1:5" x14ac:dyDescent="0.3">
      <c r="A406" t="s">
        <v>56</v>
      </c>
      <c r="B406">
        <v>132854</v>
      </c>
      <c r="C406">
        <v>1</v>
      </c>
      <c r="D406">
        <v>2</v>
      </c>
      <c r="E406">
        <v>2</v>
      </c>
    </row>
    <row r="407" spans="1:5" x14ac:dyDescent="0.3">
      <c r="A407" t="s">
        <v>57</v>
      </c>
      <c r="B407">
        <v>135060</v>
      </c>
      <c r="C407">
        <v>1</v>
      </c>
      <c r="D407">
        <v>2</v>
      </c>
      <c r="E407">
        <v>2</v>
      </c>
    </row>
    <row r="408" spans="1:5" x14ac:dyDescent="0.3">
      <c r="A408" t="s">
        <v>106</v>
      </c>
      <c r="B408">
        <v>135038</v>
      </c>
      <c r="C408">
        <v>1</v>
      </c>
      <c r="D408">
        <v>2</v>
      </c>
      <c r="E408">
        <v>0</v>
      </c>
    </row>
    <row r="409" spans="1:5" x14ac:dyDescent="0.3">
      <c r="A409" t="s">
        <v>61</v>
      </c>
      <c r="B409">
        <v>132856</v>
      </c>
      <c r="C409">
        <v>1</v>
      </c>
      <c r="D409">
        <v>2</v>
      </c>
      <c r="E409">
        <v>2</v>
      </c>
    </row>
    <row r="410" spans="1:5" x14ac:dyDescent="0.3">
      <c r="A410" t="s">
        <v>61</v>
      </c>
      <c r="B410">
        <v>135052</v>
      </c>
      <c r="C410">
        <v>1</v>
      </c>
      <c r="D410">
        <v>2</v>
      </c>
      <c r="E410">
        <v>2</v>
      </c>
    </row>
    <row r="411" spans="1:5" x14ac:dyDescent="0.3">
      <c r="A411" t="s">
        <v>62</v>
      </c>
      <c r="B411">
        <v>135079</v>
      </c>
      <c r="C411">
        <v>1</v>
      </c>
      <c r="D411">
        <v>2</v>
      </c>
      <c r="E411">
        <v>2</v>
      </c>
    </row>
    <row r="412" spans="1:5" x14ac:dyDescent="0.3">
      <c r="A412" t="s">
        <v>63</v>
      </c>
      <c r="B412">
        <v>135042</v>
      </c>
      <c r="C412">
        <v>1</v>
      </c>
      <c r="D412">
        <v>2</v>
      </c>
      <c r="E412">
        <v>2</v>
      </c>
    </row>
    <row r="413" spans="1:5" x14ac:dyDescent="0.3">
      <c r="A413" t="s">
        <v>64</v>
      </c>
      <c r="B413">
        <v>132872</v>
      </c>
      <c r="C413">
        <v>1</v>
      </c>
      <c r="D413">
        <v>2</v>
      </c>
      <c r="E413">
        <v>2</v>
      </c>
    </row>
    <row r="414" spans="1:5" x14ac:dyDescent="0.3">
      <c r="A414" t="s">
        <v>64</v>
      </c>
      <c r="B414">
        <v>135058</v>
      </c>
      <c r="C414">
        <v>1</v>
      </c>
      <c r="D414">
        <v>2</v>
      </c>
      <c r="E414">
        <v>2</v>
      </c>
    </row>
    <row r="415" spans="1:5" x14ac:dyDescent="0.3">
      <c r="A415" t="s">
        <v>119</v>
      </c>
      <c r="B415">
        <v>135085</v>
      </c>
      <c r="C415">
        <v>1</v>
      </c>
      <c r="D415">
        <v>2</v>
      </c>
      <c r="E415">
        <v>0</v>
      </c>
    </row>
    <row r="416" spans="1:5" x14ac:dyDescent="0.3">
      <c r="A416" t="s">
        <v>69</v>
      </c>
      <c r="B416">
        <v>135021</v>
      </c>
      <c r="C416">
        <v>1</v>
      </c>
      <c r="D416">
        <v>2</v>
      </c>
      <c r="E416">
        <v>0</v>
      </c>
    </row>
    <row r="417" spans="1:5" x14ac:dyDescent="0.3">
      <c r="A417" t="s">
        <v>100</v>
      </c>
      <c r="B417">
        <v>135085</v>
      </c>
      <c r="C417">
        <v>1</v>
      </c>
      <c r="D417">
        <v>2</v>
      </c>
      <c r="E417">
        <v>0</v>
      </c>
    </row>
    <row r="418" spans="1:5" x14ac:dyDescent="0.3">
      <c r="A418" t="s">
        <v>53</v>
      </c>
      <c r="B418">
        <v>132854</v>
      </c>
      <c r="C418">
        <v>1</v>
      </c>
      <c r="D418">
        <v>2</v>
      </c>
      <c r="E418">
        <v>0</v>
      </c>
    </row>
    <row r="419" spans="1:5" x14ac:dyDescent="0.3">
      <c r="A419" t="s">
        <v>111</v>
      </c>
      <c r="B419">
        <v>132862</v>
      </c>
      <c r="C419">
        <v>1</v>
      </c>
      <c r="D419">
        <v>2</v>
      </c>
      <c r="E419">
        <v>2</v>
      </c>
    </row>
    <row r="420" spans="1:5" x14ac:dyDescent="0.3">
      <c r="A420" t="s">
        <v>82</v>
      </c>
      <c r="B420">
        <v>132862</v>
      </c>
      <c r="C420">
        <v>1</v>
      </c>
      <c r="D420">
        <v>2</v>
      </c>
      <c r="E420">
        <v>2</v>
      </c>
    </row>
    <row r="421" spans="1:5" x14ac:dyDescent="0.3">
      <c r="A421" t="s">
        <v>83</v>
      </c>
      <c r="B421">
        <v>132875</v>
      </c>
      <c r="C421">
        <v>1</v>
      </c>
      <c r="D421">
        <v>2</v>
      </c>
      <c r="E421">
        <v>2</v>
      </c>
    </row>
    <row r="422" spans="1:5" x14ac:dyDescent="0.3">
      <c r="A422" t="s">
        <v>86</v>
      </c>
      <c r="B422">
        <v>132572</v>
      </c>
      <c r="C422">
        <v>1</v>
      </c>
      <c r="D422">
        <v>2</v>
      </c>
      <c r="E422">
        <v>2</v>
      </c>
    </row>
    <row r="423" spans="1:5" x14ac:dyDescent="0.3">
      <c r="A423" t="s">
        <v>87</v>
      </c>
      <c r="B423">
        <v>132572</v>
      </c>
      <c r="C423">
        <v>1</v>
      </c>
      <c r="D423">
        <v>2</v>
      </c>
      <c r="E423">
        <v>0</v>
      </c>
    </row>
    <row r="424" spans="1:5" x14ac:dyDescent="0.3">
      <c r="A424" t="s">
        <v>87</v>
      </c>
      <c r="B424">
        <v>132861</v>
      </c>
      <c r="C424">
        <v>1</v>
      </c>
      <c r="D424">
        <v>2</v>
      </c>
      <c r="E424">
        <v>2</v>
      </c>
    </row>
    <row r="425" spans="1:5" x14ac:dyDescent="0.3">
      <c r="A425" t="s">
        <v>94</v>
      </c>
      <c r="B425">
        <v>135043</v>
      </c>
      <c r="C425">
        <v>1</v>
      </c>
      <c r="D425">
        <v>2</v>
      </c>
      <c r="E425">
        <v>2</v>
      </c>
    </row>
    <row r="426" spans="1:5" x14ac:dyDescent="0.3">
      <c r="A426" t="s">
        <v>96</v>
      </c>
      <c r="B426">
        <v>132958</v>
      </c>
      <c r="C426">
        <v>1</v>
      </c>
      <c r="D426">
        <v>2</v>
      </c>
      <c r="E426">
        <v>2</v>
      </c>
    </row>
    <row r="427" spans="1:5" x14ac:dyDescent="0.3">
      <c r="A427" t="s">
        <v>97</v>
      </c>
      <c r="B427">
        <v>135048</v>
      </c>
      <c r="C427">
        <v>1</v>
      </c>
      <c r="D427">
        <v>2</v>
      </c>
      <c r="E427">
        <v>2</v>
      </c>
    </row>
    <row r="428" spans="1:5" x14ac:dyDescent="0.3">
      <c r="A428" t="s">
        <v>99</v>
      </c>
      <c r="B428">
        <v>135076</v>
      </c>
      <c r="C428">
        <v>1</v>
      </c>
      <c r="D428">
        <v>2</v>
      </c>
      <c r="E428">
        <v>2</v>
      </c>
    </row>
    <row r="429" spans="1:5" x14ac:dyDescent="0.3">
      <c r="A429" t="s">
        <v>120</v>
      </c>
      <c r="B429">
        <v>132561</v>
      </c>
      <c r="C429">
        <v>1</v>
      </c>
      <c r="D429">
        <v>2</v>
      </c>
      <c r="E429">
        <v>2</v>
      </c>
    </row>
    <row r="430" spans="1:5" x14ac:dyDescent="0.3">
      <c r="A430" t="s">
        <v>15</v>
      </c>
      <c r="B430">
        <v>132584</v>
      </c>
      <c r="C430">
        <v>1</v>
      </c>
      <c r="D430">
        <v>2</v>
      </c>
      <c r="E430">
        <v>1</v>
      </c>
    </row>
    <row r="431" spans="1:5" x14ac:dyDescent="0.3">
      <c r="A431" t="s">
        <v>17</v>
      </c>
      <c r="B431">
        <v>132583</v>
      </c>
      <c r="C431">
        <v>1</v>
      </c>
      <c r="D431">
        <v>2</v>
      </c>
      <c r="E431">
        <v>1</v>
      </c>
    </row>
    <row r="432" spans="1:5" x14ac:dyDescent="0.3">
      <c r="A432" t="s">
        <v>18</v>
      </c>
      <c r="B432">
        <v>132740</v>
      </c>
      <c r="C432">
        <v>1</v>
      </c>
      <c r="D432">
        <v>2</v>
      </c>
      <c r="E432">
        <v>1</v>
      </c>
    </row>
    <row r="433" spans="1:5" x14ac:dyDescent="0.3">
      <c r="A433" t="s">
        <v>19</v>
      </c>
      <c r="B433">
        <v>132733</v>
      </c>
      <c r="C433">
        <v>1</v>
      </c>
      <c r="D433">
        <v>2</v>
      </c>
      <c r="E433">
        <v>1</v>
      </c>
    </row>
    <row r="434" spans="1:5" x14ac:dyDescent="0.3">
      <c r="A434" t="s">
        <v>19</v>
      </c>
      <c r="B434">
        <v>132608</v>
      </c>
      <c r="C434">
        <v>1</v>
      </c>
      <c r="D434">
        <v>2</v>
      </c>
      <c r="E434">
        <v>1</v>
      </c>
    </row>
    <row r="435" spans="1:5" x14ac:dyDescent="0.3">
      <c r="A435" t="s">
        <v>19</v>
      </c>
      <c r="B435">
        <v>132667</v>
      </c>
      <c r="C435">
        <v>1</v>
      </c>
      <c r="D435">
        <v>2</v>
      </c>
      <c r="E435">
        <v>1</v>
      </c>
    </row>
    <row r="436" spans="1:5" x14ac:dyDescent="0.3">
      <c r="A436" t="s">
        <v>19</v>
      </c>
      <c r="B436">
        <v>132613</v>
      </c>
      <c r="C436">
        <v>1</v>
      </c>
      <c r="D436">
        <v>2</v>
      </c>
      <c r="E436">
        <v>1</v>
      </c>
    </row>
    <row r="437" spans="1:5" x14ac:dyDescent="0.3">
      <c r="A437" t="s">
        <v>23</v>
      </c>
      <c r="B437">
        <v>132572</v>
      </c>
      <c r="C437">
        <v>1</v>
      </c>
      <c r="D437">
        <v>2</v>
      </c>
      <c r="E437">
        <v>1</v>
      </c>
    </row>
    <row r="438" spans="1:5" x14ac:dyDescent="0.3">
      <c r="A438" t="s">
        <v>23</v>
      </c>
      <c r="B438">
        <v>135085</v>
      </c>
      <c r="C438">
        <v>1</v>
      </c>
      <c r="D438">
        <v>2</v>
      </c>
      <c r="E438">
        <v>1</v>
      </c>
    </row>
    <row r="439" spans="1:5" x14ac:dyDescent="0.3">
      <c r="A439" t="s">
        <v>23</v>
      </c>
      <c r="B439">
        <v>135046</v>
      </c>
      <c r="C439">
        <v>1</v>
      </c>
      <c r="D439">
        <v>2</v>
      </c>
      <c r="E439">
        <v>1</v>
      </c>
    </row>
    <row r="440" spans="1:5" x14ac:dyDescent="0.3">
      <c r="A440" t="s">
        <v>116</v>
      </c>
      <c r="B440">
        <v>132767</v>
      </c>
      <c r="C440">
        <v>1</v>
      </c>
      <c r="D440">
        <v>2</v>
      </c>
      <c r="E440">
        <v>1</v>
      </c>
    </row>
    <row r="441" spans="1:5" x14ac:dyDescent="0.3">
      <c r="A441" t="s">
        <v>29</v>
      </c>
      <c r="B441">
        <v>134992</v>
      </c>
      <c r="C441">
        <v>1</v>
      </c>
      <c r="D441">
        <v>2</v>
      </c>
      <c r="E441">
        <v>1</v>
      </c>
    </row>
    <row r="442" spans="1:5" x14ac:dyDescent="0.3">
      <c r="A442" t="s">
        <v>32</v>
      </c>
      <c r="B442">
        <v>135104</v>
      </c>
      <c r="C442">
        <v>1</v>
      </c>
      <c r="D442">
        <v>2</v>
      </c>
      <c r="E442">
        <v>1</v>
      </c>
    </row>
    <row r="443" spans="1:5" x14ac:dyDescent="0.3">
      <c r="A443" t="s">
        <v>32</v>
      </c>
      <c r="B443">
        <v>132667</v>
      </c>
      <c r="C443">
        <v>1</v>
      </c>
      <c r="D443">
        <v>2</v>
      </c>
      <c r="E443">
        <v>1</v>
      </c>
    </row>
    <row r="444" spans="1:5" x14ac:dyDescent="0.3">
      <c r="A444" t="s">
        <v>121</v>
      </c>
      <c r="B444">
        <v>132768</v>
      </c>
      <c r="C444">
        <v>1</v>
      </c>
      <c r="D444">
        <v>2</v>
      </c>
      <c r="E444">
        <v>1</v>
      </c>
    </row>
    <row r="445" spans="1:5" x14ac:dyDescent="0.3">
      <c r="A445" t="s">
        <v>54</v>
      </c>
      <c r="B445">
        <v>135018</v>
      </c>
      <c r="C445">
        <v>1</v>
      </c>
      <c r="D445">
        <v>2</v>
      </c>
      <c r="E445">
        <v>1</v>
      </c>
    </row>
    <row r="446" spans="1:5" x14ac:dyDescent="0.3">
      <c r="A446" t="s">
        <v>36</v>
      </c>
      <c r="B446">
        <v>132754</v>
      </c>
      <c r="C446">
        <v>1</v>
      </c>
      <c r="D446">
        <v>2</v>
      </c>
      <c r="E446">
        <v>1</v>
      </c>
    </row>
    <row r="447" spans="1:5" x14ac:dyDescent="0.3">
      <c r="A447" t="s">
        <v>122</v>
      </c>
      <c r="B447">
        <v>135042</v>
      </c>
      <c r="C447">
        <v>1</v>
      </c>
      <c r="D447">
        <v>2</v>
      </c>
      <c r="E447">
        <v>1</v>
      </c>
    </row>
    <row r="448" spans="1:5" x14ac:dyDescent="0.3">
      <c r="A448" t="s">
        <v>118</v>
      </c>
      <c r="B448">
        <v>135085</v>
      </c>
      <c r="C448">
        <v>1</v>
      </c>
      <c r="D448">
        <v>2</v>
      </c>
      <c r="E448">
        <v>1</v>
      </c>
    </row>
    <row r="449" spans="1:5" x14ac:dyDescent="0.3">
      <c r="A449" t="s">
        <v>38</v>
      </c>
      <c r="B449">
        <v>135076</v>
      </c>
      <c r="C449">
        <v>1</v>
      </c>
      <c r="D449">
        <v>2</v>
      </c>
      <c r="E449">
        <v>1</v>
      </c>
    </row>
    <row r="450" spans="1:5" x14ac:dyDescent="0.3">
      <c r="A450" t="s">
        <v>40</v>
      </c>
      <c r="B450">
        <v>132825</v>
      </c>
      <c r="C450">
        <v>1</v>
      </c>
      <c r="D450">
        <v>2</v>
      </c>
      <c r="E450">
        <v>1</v>
      </c>
    </row>
    <row r="451" spans="1:5" x14ac:dyDescent="0.3">
      <c r="A451" t="s">
        <v>41</v>
      </c>
      <c r="B451">
        <v>135054</v>
      </c>
      <c r="C451">
        <v>1</v>
      </c>
      <c r="D451">
        <v>2</v>
      </c>
      <c r="E451">
        <v>1</v>
      </c>
    </row>
    <row r="452" spans="1:5" x14ac:dyDescent="0.3">
      <c r="A452" t="s">
        <v>104</v>
      </c>
      <c r="B452">
        <v>135032</v>
      </c>
      <c r="C452">
        <v>1</v>
      </c>
      <c r="D452">
        <v>2</v>
      </c>
      <c r="E452">
        <v>1</v>
      </c>
    </row>
    <row r="453" spans="1:5" x14ac:dyDescent="0.3">
      <c r="A453" t="s">
        <v>104</v>
      </c>
      <c r="B453">
        <v>135063</v>
      </c>
      <c r="C453">
        <v>1</v>
      </c>
      <c r="D453">
        <v>2</v>
      </c>
      <c r="E453">
        <v>1</v>
      </c>
    </row>
    <row r="454" spans="1:5" x14ac:dyDescent="0.3">
      <c r="A454" t="s">
        <v>104</v>
      </c>
      <c r="B454">
        <v>135062</v>
      </c>
      <c r="C454">
        <v>1</v>
      </c>
      <c r="D454">
        <v>2</v>
      </c>
      <c r="E454">
        <v>1</v>
      </c>
    </row>
    <row r="455" spans="1:5" x14ac:dyDescent="0.3">
      <c r="A455" t="s">
        <v>45</v>
      </c>
      <c r="B455">
        <v>135062</v>
      </c>
      <c r="C455">
        <v>1</v>
      </c>
      <c r="D455">
        <v>2</v>
      </c>
      <c r="E455">
        <v>1</v>
      </c>
    </row>
    <row r="456" spans="1:5" x14ac:dyDescent="0.3">
      <c r="A456" t="s">
        <v>47</v>
      </c>
      <c r="B456">
        <v>135081</v>
      </c>
      <c r="C456">
        <v>1</v>
      </c>
      <c r="D456">
        <v>2</v>
      </c>
      <c r="E456">
        <v>1</v>
      </c>
    </row>
    <row r="457" spans="1:5" x14ac:dyDescent="0.3">
      <c r="A457" t="s">
        <v>47</v>
      </c>
      <c r="B457">
        <v>132834</v>
      </c>
      <c r="C457">
        <v>1</v>
      </c>
      <c r="D457">
        <v>2</v>
      </c>
      <c r="E457">
        <v>1</v>
      </c>
    </row>
    <row r="458" spans="1:5" x14ac:dyDescent="0.3">
      <c r="A458" t="s">
        <v>49</v>
      </c>
      <c r="B458">
        <v>135042</v>
      </c>
      <c r="C458">
        <v>1</v>
      </c>
      <c r="D458">
        <v>2</v>
      </c>
      <c r="E458">
        <v>1</v>
      </c>
    </row>
    <row r="459" spans="1:5" x14ac:dyDescent="0.3">
      <c r="A459" t="s">
        <v>105</v>
      </c>
      <c r="B459">
        <v>135050</v>
      </c>
      <c r="C459">
        <v>1</v>
      </c>
      <c r="D459">
        <v>2</v>
      </c>
      <c r="E459">
        <v>1</v>
      </c>
    </row>
    <row r="460" spans="1:5" x14ac:dyDescent="0.3">
      <c r="A460" t="s">
        <v>105</v>
      </c>
      <c r="B460">
        <v>135057</v>
      </c>
      <c r="C460">
        <v>1</v>
      </c>
      <c r="D460">
        <v>2</v>
      </c>
      <c r="E460">
        <v>1</v>
      </c>
    </row>
    <row r="461" spans="1:5" x14ac:dyDescent="0.3">
      <c r="A461" t="s">
        <v>106</v>
      </c>
      <c r="B461">
        <v>135085</v>
      </c>
      <c r="C461">
        <v>1</v>
      </c>
      <c r="D461">
        <v>2</v>
      </c>
      <c r="E461">
        <v>1</v>
      </c>
    </row>
    <row r="462" spans="1:5" x14ac:dyDescent="0.3">
      <c r="A462" t="s">
        <v>106</v>
      </c>
      <c r="B462">
        <v>135079</v>
      </c>
      <c r="C462">
        <v>1</v>
      </c>
      <c r="D462">
        <v>2</v>
      </c>
      <c r="E462">
        <v>1</v>
      </c>
    </row>
    <row r="463" spans="1:5" x14ac:dyDescent="0.3">
      <c r="A463" t="s">
        <v>107</v>
      </c>
      <c r="B463">
        <v>132825</v>
      </c>
      <c r="C463">
        <v>1</v>
      </c>
      <c r="D463">
        <v>2</v>
      </c>
      <c r="E463">
        <v>1</v>
      </c>
    </row>
    <row r="464" spans="1:5" x14ac:dyDescent="0.3">
      <c r="A464" t="s">
        <v>107</v>
      </c>
      <c r="B464">
        <v>132834</v>
      </c>
      <c r="C464">
        <v>1</v>
      </c>
      <c r="D464">
        <v>2</v>
      </c>
      <c r="E464">
        <v>1</v>
      </c>
    </row>
    <row r="465" spans="1:5" x14ac:dyDescent="0.3">
      <c r="A465" t="s">
        <v>107</v>
      </c>
      <c r="B465">
        <v>135047</v>
      </c>
      <c r="C465">
        <v>1</v>
      </c>
      <c r="D465">
        <v>2</v>
      </c>
      <c r="E465">
        <v>1</v>
      </c>
    </row>
    <row r="466" spans="1:5" x14ac:dyDescent="0.3">
      <c r="A466" t="s">
        <v>107</v>
      </c>
      <c r="B466">
        <v>135041</v>
      </c>
      <c r="C466">
        <v>1</v>
      </c>
      <c r="D466">
        <v>2</v>
      </c>
      <c r="E466">
        <v>1</v>
      </c>
    </row>
    <row r="467" spans="1:5" x14ac:dyDescent="0.3">
      <c r="A467" t="s">
        <v>60</v>
      </c>
      <c r="B467">
        <v>132766</v>
      </c>
      <c r="C467">
        <v>1</v>
      </c>
      <c r="D467">
        <v>2</v>
      </c>
      <c r="E467">
        <v>1</v>
      </c>
    </row>
    <row r="468" spans="1:5" x14ac:dyDescent="0.3">
      <c r="A468" t="s">
        <v>61</v>
      </c>
      <c r="B468">
        <v>135041</v>
      </c>
      <c r="C468">
        <v>1</v>
      </c>
      <c r="D468">
        <v>2</v>
      </c>
      <c r="E468">
        <v>1</v>
      </c>
    </row>
    <row r="469" spans="1:5" x14ac:dyDescent="0.3">
      <c r="A469" t="s">
        <v>62</v>
      </c>
      <c r="B469">
        <v>132754</v>
      </c>
      <c r="C469">
        <v>1</v>
      </c>
      <c r="D469">
        <v>2</v>
      </c>
      <c r="E469">
        <v>1</v>
      </c>
    </row>
    <row r="470" spans="1:5" x14ac:dyDescent="0.3">
      <c r="A470" t="s">
        <v>64</v>
      </c>
      <c r="B470">
        <v>135086</v>
      </c>
      <c r="C470">
        <v>1</v>
      </c>
      <c r="D470">
        <v>2</v>
      </c>
      <c r="E470">
        <v>1</v>
      </c>
    </row>
    <row r="471" spans="1:5" x14ac:dyDescent="0.3">
      <c r="A471" t="s">
        <v>119</v>
      </c>
      <c r="B471">
        <v>135058</v>
      </c>
      <c r="C471">
        <v>1</v>
      </c>
      <c r="D471">
        <v>2</v>
      </c>
      <c r="E471">
        <v>1</v>
      </c>
    </row>
    <row r="472" spans="1:5" x14ac:dyDescent="0.3">
      <c r="A472" t="s">
        <v>109</v>
      </c>
      <c r="B472">
        <v>132858</v>
      </c>
      <c r="C472">
        <v>1</v>
      </c>
      <c r="D472">
        <v>2</v>
      </c>
      <c r="E472">
        <v>1</v>
      </c>
    </row>
    <row r="473" spans="1:5" x14ac:dyDescent="0.3">
      <c r="A473" t="s">
        <v>66</v>
      </c>
      <c r="B473">
        <v>135019</v>
      </c>
      <c r="C473">
        <v>1</v>
      </c>
      <c r="D473">
        <v>2</v>
      </c>
      <c r="E473">
        <v>1</v>
      </c>
    </row>
    <row r="474" spans="1:5" x14ac:dyDescent="0.3">
      <c r="A474" t="s">
        <v>67</v>
      </c>
      <c r="B474">
        <v>135021</v>
      </c>
      <c r="C474">
        <v>1</v>
      </c>
      <c r="D474">
        <v>2</v>
      </c>
      <c r="E474">
        <v>1</v>
      </c>
    </row>
    <row r="475" spans="1:5" x14ac:dyDescent="0.3">
      <c r="A475" t="s">
        <v>69</v>
      </c>
      <c r="B475">
        <v>134992</v>
      </c>
      <c r="C475">
        <v>1</v>
      </c>
      <c r="D475">
        <v>2</v>
      </c>
      <c r="E475">
        <v>1</v>
      </c>
    </row>
    <row r="476" spans="1:5" x14ac:dyDescent="0.3">
      <c r="A476" t="s">
        <v>111</v>
      </c>
      <c r="B476">
        <v>132856</v>
      </c>
      <c r="C476">
        <v>1</v>
      </c>
      <c r="D476">
        <v>2</v>
      </c>
      <c r="E476">
        <v>1</v>
      </c>
    </row>
    <row r="477" spans="1:5" x14ac:dyDescent="0.3">
      <c r="A477" t="s">
        <v>80</v>
      </c>
      <c r="B477">
        <v>132925</v>
      </c>
      <c r="C477">
        <v>1</v>
      </c>
      <c r="D477">
        <v>2</v>
      </c>
      <c r="E477">
        <v>1</v>
      </c>
    </row>
    <row r="478" spans="1:5" x14ac:dyDescent="0.3">
      <c r="A478" t="s">
        <v>111</v>
      </c>
      <c r="B478">
        <v>135085</v>
      </c>
      <c r="C478">
        <v>1</v>
      </c>
      <c r="D478">
        <v>2</v>
      </c>
      <c r="E478">
        <v>1</v>
      </c>
    </row>
    <row r="479" spans="1:5" x14ac:dyDescent="0.3">
      <c r="A479" t="s">
        <v>111</v>
      </c>
      <c r="B479">
        <v>135046</v>
      </c>
      <c r="C479">
        <v>1</v>
      </c>
      <c r="D479">
        <v>2</v>
      </c>
      <c r="E479">
        <v>1</v>
      </c>
    </row>
    <row r="480" spans="1:5" x14ac:dyDescent="0.3">
      <c r="A480" t="s">
        <v>111</v>
      </c>
      <c r="B480">
        <v>132921</v>
      </c>
      <c r="C480">
        <v>1</v>
      </c>
      <c r="D480">
        <v>2</v>
      </c>
      <c r="E480">
        <v>1</v>
      </c>
    </row>
    <row r="481" spans="1:5" x14ac:dyDescent="0.3">
      <c r="A481" t="s">
        <v>123</v>
      </c>
      <c r="B481">
        <v>132755</v>
      </c>
      <c r="C481">
        <v>1</v>
      </c>
      <c r="D481">
        <v>2</v>
      </c>
      <c r="E481">
        <v>1</v>
      </c>
    </row>
    <row r="482" spans="1:5" x14ac:dyDescent="0.3">
      <c r="A482" t="s">
        <v>86</v>
      </c>
      <c r="B482">
        <v>132825</v>
      </c>
      <c r="C482">
        <v>1</v>
      </c>
      <c r="D482">
        <v>2</v>
      </c>
      <c r="E482">
        <v>1</v>
      </c>
    </row>
    <row r="483" spans="1:5" x14ac:dyDescent="0.3">
      <c r="A483" t="s">
        <v>86</v>
      </c>
      <c r="B483">
        <v>132921</v>
      </c>
      <c r="C483">
        <v>1</v>
      </c>
      <c r="D483">
        <v>2</v>
      </c>
      <c r="E483">
        <v>1</v>
      </c>
    </row>
    <row r="484" spans="1:5" x14ac:dyDescent="0.3">
      <c r="A484" t="s">
        <v>86</v>
      </c>
      <c r="B484">
        <v>135046</v>
      </c>
      <c r="C484">
        <v>1</v>
      </c>
      <c r="D484">
        <v>2</v>
      </c>
      <c r="E484">
        <v>1</v>
      </c>
    </row>
    <row r="485" spans="1:5" x14ac:dyDescent="0.3">
      <c r="A485" t="s">
        <v>87</v>
      </c>
      <c r="B485">
        <v>135085</v>
      </c>
      <c r="C485">
        <v>1</v>
      </c>
      <c r="D485">
        <v>2</v>
      </c>
      <c r="E485">
        <v>1</v>
      </c>
    </row>
    <row r="486" spans="1:5" x14ac:dyDescent="0.3">
      <c r="A486" t="s">
        <v>88</v>
      </c>
      <c r="B486">
        <v>135109</v>
      </c>
      <c r="C486">
        <v>1</v>
      </c>
      <c r="D486">
        <v>2</v>
      </c>
      <c r="E486">
        <v>1</v>
      </c>
    </row>
    <row r="487" spans="1:5" x14ac:dyDescent="0.3">
      <c r="A487" t="s">
        <v>86</v>
      </c>
      <c r="B487">
        <v>132834</v>
      </c>
      <c r="C487">
        <v>1</v>
      </c>
      <c r="D487">
        <v>2</v>
      </c>
      <c r="E487">
        <v>1</v>
      </c>
    </row>
    <row r="488" spans="1:5" x14ac:dyDescent="0.3">
      <c r="A488" t="s">
        <v>89</v>
      </c>
      <c r="B488">
        <v>135051</v>
      </c>
      <c r="C488">
        <v>1</v>
      </c>
      <c r="D488">
        <v>2</v>
      </c>
      <c r="E488">
        <v>1</v>
      </c>
    </row>
    <row r="489" spans="1:5" x14ac:dyDescent="0.3">
      <c r="A489" t="s">
        <v>93</v>
      </c>
      <c r="B489">
        <v>132869</v>
      </c>
      <c r="C489">
        <v>1</v>
      </c>
      <c r="D489">
        <v>2</v>
      </c>
      <c r="E489">
        <v>1</v>
      </c>
    </row>
    <row r="490" spans="1:5" x14ac:dyDescent="0.3">
      <c r="A490" t="s">
        <v>95</v>
      </c>
      <c r="B490">
        <v>135062</v>
      </c>
      <c r="C490">
        <v>1</v>
      </c>
      <c r="D490">
        <v>2</v>
      </c>
      <c r="E490">
        <v>1</v>
      </c>
    </row>
    <row r="491" spans="1:5" x14ac:dyDescent="0.3">
      <c r="A491" t="s">
        <v>95</v>
      </c>
      <c r="B491">
        <v>135059</v>
      </c>
      <c r="C491">
        <v>1</v>
      </c>
      <c r="D491">
        <v>2</v>
      </c>
      <c r="E491">
        <v>1</v>
      </c>
    </row>
    <row r="492" spans="1:5" x14ac:dyDescent="0.3">
      <c r="A492" t="s">
        <v>96</v>
      </c>
      <c r="B492">
        <v>135072</v>
      </c>
      <c r="C492">
        <v>1</v>
      </c>
      <c r="D492">
        <v>2</v>
      </c>
      <c r="E492">
        <v>1</v>
      </c>
    </row>
    <row r="493" spans="1:5" x14ac:dyDescent="0.3">
      <c r="A493" t="s">
        <v>96</v>
      </c>
      <c r="B493">
        <v>132723</v>
      </c>
      <c r="C493">
        <v>1</v>
      </c>
      <c r="D493">
        <v>2</v>
      </c>
      <c r="E493">
        <v>1</v>
      </c>
    </row>
    <row r="494" spans="1:5" x14ac:dyDescent="0.3">
      <c r="A494" t="s">
        <v>96</v>
      </c>
      <c r="B494">
        <v>135075</v>
      </c>
      <c r="C494">
        <v>1</v>
      </c>
      <c r="D494">
        <v>2</v>
      </c>
      <c r="E494">
        <v>1</v>
      </c>
    </row>
    <row r="495" spans="1:5" x14ac:dyDescent="0.3">
      <c r="A495" t="s">
        <v>112</v>
      </c>
      <c r="B495">
        <v>135104</v>
      </c>
      <c r="C495">
        <v>1</v>
      </c>
      <c r="D495">
        <v>2</v>
      </c>
      <c r="E495">
        <v>1</v>
      </c>
    </row>
    <row r="496" spans="1:5" x14ac:dyDescent="0.3">
      <c r="A496" t="s">
        <v>112</v>
      </c>
      <c r="B496">
        <v>132740</v>
      </c>
      <c r="C496">
        <v>1</v>
      </c>
      <c r="D496">
        <v>2</v>
      </c>
      <c r="E496">
        <v>1</v>
      </c>
    </row>
    <row r="497" spans="1:5" x14ac:dyDescent="0.3">
      <c r="A497" t="s">
        <v>112</v>
      </c>
      <c r="B497">
        <v>132560</v>
      </c>
      <c r="C497">
        <v>1</v>
      </c>
      <c r="D497">
        <v>2</v>
      </c>
      <c r="E497">
        <v>1</v>
      </c>
    </row>
    <row r="498" spans="1:5" x14ac:dyDescent="0.3">
      <c r="A498" t="s">
        <v>112</v>
      </c>
      <c r="B498">
        <v>132594</v>
      </c>
      <c r="C498">
        <v>1</v>
      </c>
      <c r="D498">
        <v>2</v>
      </c>
      <c r="E498">
        <v>1</v>
      </c>
    </row>
    <row r="499" spans="1:5" x14ac:dyDescent="0.3">
      <c r="A499" t="s">
        <v>112</v>
      </c>
      <c r="B499">
        <v>132663</v>
      </c>
      <c r="C499">
        <v>1</v>
      </c>
      <c r="D499">
        <v>2</v>
      </c>
      <c r="E499">
        <v>1</v>
      </c>
    </row>
    <row r="500" spans="1:5" x14ac:dyDescent="0.3">
      <c r="A500" t="s">
        <v>124</v>
      </c>
      <c r="B500">
        <v>132706</v>
      </c>
      <c r="C500">
        <v>1</v>
      </c>
      <c r="D500">
        <v>2</v>
      </c>
      <c r="E500">
        <v>1</v>
      </c>
    </row>
    <row r="501" spans="1:5" x14ac:dyDescent="0.3">
      <c r="A501" t="s">
        <v>125</v>
      </c>
      <c r="B501">
        <v>132609</v>
      </c>
      <c r="C501">
        <v>1</v>
      </c>
      <c r="D501">
        <v>2</v>
      </c>
      <c r="E501">
        <v>1</v>
      </c>
    </row>
    <row r="502" spans="1:5" x14ac:dyDescent="0.3">
      <c r="A502" t="s">
        <v>20</v>
      </c>
      <c r="B502">
        <v>132706</v>
      </c>
      <c r="C502">
        <v>0</v>
      </c>
      <c r="D502">
        <v>2</v>
      </c>
      <c r="E502">
        <v>0</v>
      </c>
    </row>
    <row r="503" spans="1:5" x14ac:dyDescent="0.3">
      <c r="A503" t="s">
        <v>37</v>
      </c>
      <c r="B503">
        <v>132830</v>
      </c>
      <c r="C503">
        <v>0</v>
      </c>
      <c r="D503">
        <v>2</v>
      </c>
      <c r="E503">
        <v>2</v>
      </c>
    </row>
    <row r="504" spans="1:5" x14ac:dyDescent="0.3">
      <c r="A504" t="s">
        <v>45</v>
      </c>
      <c r="B504">
        <v>135081</v>
      </c>
      <c r="C504">
        <v>0</v>
      </c>
      <c r="D504">
        <v>2</v>
      </c>
      <c r="E504">
        <v>1</v>
      </c>
    </row>
    <row r="505" spans="1:5" x14ac:dyDescent="0.3">
      <c r="A505" t="s">
        <v>46</v>
      </c>
      <c r="B505">
        <v>135059</v>
      </c>
      <c r="C505">
        <v>0</v>
      </c>
      <c r="D505">
        <v>2</v>
      </c>
      <c r="E505">
        <v>2</v>
      </c>
    </row>
    <row r="506" spans="1:5" x14ac:dyDescent="0.3">
      <c r="A506" t="s">
        <v>46</v>
      </c>
      <c r="B506">
        <v>135027</v>
      </c>
      <c r="C506">
        <v>0</v>
      </c>
      <c r="D506">
        <v>2</v>
      </c>
      <c r="E506">
        <v>2</v>
      </c>
    </row>
    <row r="507" spans="1:5" x14ac:dyDescent="0.3">
      <c r="A507" t="s">
        <v>105</v>
      </c>
      <c r="B507">
        <v>135043</v>
      </c>
      <c r="C507">
        <v>0</v>
      </c>
      <c r="D507">
        <v>2</v>
      </c>
      <c r="E507">
        <v>0</v>
      </c>
    </row>
    <row r="508" spans="1:5" x14ac:dyDescent="0.3">
      <c r="A508" t="s">
        <v>56</v>
      </c>
      <c r="B508">
        <v>132858</v>
      </c>
      <c r="C508">
        <v>0</v>
      </c>
      <c r="D508">
        <v>2</v>
      </c>
      <c r="E508">
        <v>1</v>
      </c>
    </row>
    <row r="509" spans="1:5" x14ac:dyDescent="0.3">
      <c r="A509" t="s">
        <v>126</v>
      </c>
      <c r="B509">
        <v>132847</v>
      </c>
      <c r="C509">
        <v>0</v>
      </c>
      <c r="D509">
        <v>2</v>
      </c>
      <c r="E509">
        <v>0</v>
      </c>
    </row>
    <row r="510" spans="1:5" x14ac:dyDescent="0.3">
      <c r="A510" t="s">
        <v>75</v>
      </c>
      <c r="B510">
        <v>132872</v>
      </c>
      <c r="C510">
        <v>0</v>
      </c>
      <c r="D510">
        <v>2</v>
      </c>
      <c r="E510">
        <v>2</v>
      </c>
    </row>
    <row r="511" spans="1:5" x14ac:dyDescent="0.3">
      <c r="A511" t="s">
        <v>77</v>
      </c>
      <c r="B511">
        <v>132834</v>
      </c>
      <c r="C511">
        <v>0</v>
      </c>
      <c r="D511">
        <v>2</v>
      </c>
      <c r="E511">
        <v>1</v>
      </c>
    </row>
    <row r="512" spans="1:5" x14ac:dyDescent="0.3">
      <c r="A512" t="s">
        <v>85</v>
      </c>
      <c r="B512">
        <v>135058</v>
      </c>
      <c r="C512">
        <v>0</v>
      </c>
      <c r="D512">
        <v>2</v>
      </c>
      <c r="E512">
        <v>2</v>
      </c>
    </row>
    <row r="513" spans="1:5" x14ac:dyDescent="0.3">
      <c r="A513" t="s">
        <v>93</v>
      </c>
      <c r="B513">
        <v>132870</v>
      </c>
      <c r="C513">
        <v>0</v>
      </c>
      <c r="D513">
        <v>2</v>
      </c>
      <c r="E513">
        <v>0</v>
      </c>
    </row>
    <row r="514" spans="1:5" x14ac:dyDescent="0.3">
      <c r="A514" t="s">
        <v>99</v>
      </c>
      <c r="B514">
        <v>135064</v>
      </c>
      <c r="C514">
        <v>0</v>
      </c>
      <c r="D514">
        <v>2</v>
      </c>
      <c r="E514">
        <v>0</v>
      </c>
    </row>
    <row r="515" spans="1:5" x14ac:dyDescent="0.3">
      <c r="A515" t="s">
        <v>127</v>
      </c>
      <c r="B515">
        <v>132560</v>
      </c>
      <c r="C515">
        <v>0</v>
      </c>
      <c r="D515">
        <v>2</v>
      </c>
      <c r="E515">
        <v>0</v>
      </c>
    </row>
    <row r="516" spans="1:5" x14ac:dyDescent="0.3">
      <c r="A516" t="s">
        <v>127</v>
      </c>
      <c r="B516">
        <v>132740</v>
      </c>
      <c r="C516">
        <v>0</v>
      </c>
      <c r="D516">
        <v>2</v>
      </c>
      <c r="E516">
        <v>0</v>
      </c>
    </row>
    <row r="517" spans="1:5" x14ac:dyDescent="0.3">
      <c r="A517" t="s">
        <v>127</v>
      </c>
      <c r="B517">
        <v>132594</v>
      </c>
      <c r="C517">
        <v>0</v>
      </c>
      <c r="D517">
        <v>2</v>
      </c>
      <c r="E517">
        <v>0</v>
      </c>
    </row>
    <row r="518" spans="1:5" x14ac:dyDescent="0.3">
      <c r="A518" t="s">
        <v>117</v>
      </c>
      <c r="B518">
        <v>135088</v>
      </c>
      <c r="C518">
        <v>0</v>
      </c>
      <c r="D518">
        <v>1</v>
      </c>
      <c r="E518">
        <v>0</v>
      </c>
    </row>
    <row r="519" spans="1:5" x14ac:dyDescent="0.3">
      <c r="A519" t="s">
        <v>118</v>
      </c>
      <c r="B519">
        <v>135032</v>
      </c>
      <c r="C519">
        <v>0</v>
      </c>
      <c r="D519">
        <v>1</v>
      </c>
      <c r="E519">
        <v>1</v>
      </c>
    </row>
    <row r="520" spans="1:5" x14ac:dyDescent="0.3">
      <c r="A520" t="s">
        <v>118</v>
      </c>
      <c r="B520">
        <v>135052</v>
      </c>
      <c r="C520">
        <v>0</v>
      </c>
      <c r="D520">
        <v>1</v>
      </c>
      <c r="E520">
        <v>1</v>
      </c>
    </row>
    <row r="521" spans="1:5" x14ac:dyDescent="0.3">
      <c r="A521" t="s">
        <v>118</v>
      </c>
      <c r="B521">
        <v>135027</v>
      </c>
      <c r="C521">
        <v>0</v>
      </c>
      <c r="D521">
        <v>1</v>
      </c>
      <c r="E521">
        <v>1</v>
      </c>
    </row>
    <row r="522" spans="1:5" x14ac:dyDescent="0.3">
      <c r="A522" t="s">
        <v>128</v>
      </c>
      <c r="B522">
        <v>135050</v>
      </c>
      <c r="C522">
        <v>0</v>
      </c>
      <c r="D522">
        <v>1</v>
      </c>
      <c r="E522">
        <v>0</v>
      </c>
    </row>
    <row r="523" spans="1:5" x14ac:dyDescent="0.3">
      <c r="A523" t="s">
        <v>42</v>
      </c>
      <c r="B523">
        <v>135069</v>
      </c>
      <c r="C523">
        <v>0</v>
      </c>
      <c r="D523">
        <v>1</v>
      </c>
      <c r="E523">
        <v>1</v>
      </c>
    </row>
    <row r="524" spans="1:5" x14ac:dyDescent="0.3">
      <c r="A524" t="s">
        <v>44</v>
      </c>
      <c r="B524">
        <v>135027</v>
      </c>
      <c r="C524">
        <v>0</v>
      </c>
      <c r="D524">
        <v>1</v>
      </c>
      <c r="E524">
        <v>1</v>
      </c>
    </row>
    <row r="525" spans="1:5" x14ac:dyDescent="0.3">
      <c r="A525" t="s">
        <v>129</v>
      </c>
      <c r="B525">
        <v>135057</v>
      </c>
      <c r="C525">
        <v>0</v>
      </c>
      <c r="D525">
        <v>1</v>
      </c>
      <c r="E525">
        <v>0</v>
      </c>
    </row>
    <row r="526" spans="1:5" x14ac:dyDescent="0.3">
      <c r="A526" t="s">
        <v>129</v>
      </c>
      <c r="B526">
        <v>135071</v>
      </c>
      <c r="C526">
        <v>0</v>
      </c>
      <c r="D526">
        <v>1</v>
      </c>
      <c r="E526">
        <v>0</v>
      </c>
    </row>
    <row r="527" spans="1:5" x14ac:dyDescent="0.3">
      <c r="A527" t="s">
        <v>129</v>
      </c>
      <c r="B527">
        <v>132830</v>
      </c>
      <c r="C527">
        <v>0</v>
      </c>
      <c r="D527">
        <v>1</v>
      </c>
      <c r="E527">
        <v>0</v>
      </c>
    </row>
    <row r="528" spans="1:5" x14ac:dyDescent="0.3">
      <c r="A528" t="s">
        <v>129</v>
      </c>
      <c r="B528">
        <v>135070</v>
      </c>
      <c r="C528">
        <v>0</v>
      </c>
      <c r="D528">
        <v>1</v>
      </c>
      <c r="E528">
        <v>0</v>
      </c>
    </row>
    <row r="529" spans="1:5" x14ac:dyDescent="0.3">
      <c r="A529" t="s">
        <v>129</v>
      </c>
      <c r="B529">
        <v>135108</v>
      </c>
      <c r="C529">
        <v>0</v>
      </c>
      <c r="D529">
        <v>1</v>
      </c>
      <c r="E529">
        <v>1</v>
      </c>
    </row>
    <row r="530" spans="1:5" x14ac:dyDescent="0.3">
      <c r="A530" t="s">
        <v>129</v>
      </c>
      <c r="B530">
        <v>135069</v>
      </c>
      <c r="C530">
        <v>0</v>
      </c>
      <c r="D530">
        <v>1</v>
      </c>
      <c r="E530">
        <v>0</v>
      </c>
    </row>
    <row r="531" spans="1:5" x14ac:dyDescent="0.3">
      <c r="A531" t="s">
        <v>13</v>
      </c>
      <c r="B531">
        <v>135027</v>
      </c>
      <c r="C531">
        <v>0</v>
      </c>
      <c r="D531">
        <v>1</v>
      </c>
      <c r="E531">
        <v>1</v>
      </c>
    </row>
    <row r="532" spans="1:5" x14ac:dyDescent="0.3">
      <c r="A532" t="s">
        <v>56</v>
      </c>
      <c r="B532">
        <v>132856</v>
      </c>
      <c r="C532">
        <v>0</v>
      </c>
      <c r="D532">
        <v>1</v>
      </c>
      <c r="E532">
        <v>1</v>
      </c>
    </row>
    <row r="533" spans="1:5" x14ac:dyDescent="0.3">
      <c r="A533" t="s">
        <v>106</v>
      </c>
      <c r="B533">
        <v>132856</v>
      </c>
      <c r="C533">
        <v>0</v>
      </c>
      <c r="D533">
        <v>1</v>
      </c>
      <c r="E533">
        <v>0</v>
      </c>
    </row>
    <row r="534" spans="1:5" x14ac:dyDescent="0.3">
      <c r="A534" t="s">
        <v>59</v>
      </c>
      <c r="B534">
        <v>132856</v>
      </c>
      <c r="C534">
        <v>0</v>
      </c>
      <c r="D534">
        <v>1</v>
      </c>
      <c r="E534">
        <v>0</v>
      </c>
    </row>
    <row r="535" spans="1:5" x14ac:dyDescent="0.3">
      <c r="A535" t="s">
        <v>65</v>
      </c>
      <c r="B535">
        <v>135038</v>
      </c>
      <c r="C535">
        <v>0</v>
      </c>
      <c r="D535">
        <v>1</v>
      </c>
      <c r="E535">
        <v>1</v>
      </c>
    </row>
    <row r="536" spans="1:5" x14ac:dyDescent="0.3">
      <c r="A536" t="s">
        <v>72</v>
      </c>
      <c r="B536">
        <v>132866</v>
      </c>
      <c r="C536">
        <v>0</v>
      </c>
      <c r="D536">
        <v>1</v>
      </c>
      <c r="E536">
        <v>1</v>
      </c>
    </row>
    <row r="537" spans="1:5" x14ac:dyDescent="0.3">
      <c r="A537" t="s">
        <v>73</v>
      </c>
      <c r="B537">
        <v>135085</v>
      </c>
      <c r="C537">
        <v>0</v>
      </c>
      <c r="D537">
        <v>1</v>
      </c>
      <c r="E537">
        <v>1</v>
      </c>
    </row>
    <row r="538" spans="1:5" x14ac:dyDescent="0.3">
      <c r="A538" t="s">
        <v>115</v>
      </c>
      <c r="B538">
        <v>135042</v>
      </c>
      <c r="C538">
        <v>0</v>
      </c>
      <c r="D538">
        <v>1</v>
      </c>
      <c r="E538">
        <v>0</v>
      </c>
    </row>
    <row r="539" spans="1:5" x14ac:dyDescent="0.3">
      <c r="A539" t="s">
        <v>74</v>
      </c>
      <c r="B539">
        <v>135048</v>
      </c>
      <c r="C539">
        <v>0</v>
      </c>
      <c r="D539">
        <v>1</v>
      </c>
      <c r="E539">
        <v>0</v>
      </c>
    </row>
    <row r="540" spans="1:5" x14ac:dyDescent="0.3">
      <c r="A540" t="s">
        <v>82</v>
      </c>
      <c r="B540">
        <v>135041</v>
      </c>
      <c r="C540">
        <v>0</v>
      </c>
      <c r="D540">
        <v>1</v>
      </c>
      <c r="E540">
        <v>1</v>
      </c>
    </row>
    <row r="541" spans="1:5" x14ac:dyDescent="0.3">
      <c r="A541" t="s">
        <v>83</v>
      </c>
      <c r="B541">
        <v>132825</v>
      </c>
      <c r="C541">
        <v>0</v>
      </c>
      <c r="D541">
        <v>1</v>
      </c>
      <c r="E541">
        <v>1</v>
      </c>
    </row>
    <row r="542" spans="1:5" x14ac:dyDescent="0.3">
      <c r="A542" t="s">
        <v>83</v>
      </c>
      <c r="B542">
        <v>135080</v>
      </c>
      <c r="C542">
        <v>0</v>
      </c>
      <c r="D542">
        <v>1</v>
      </c>
      <c r="E542">
        <v>1</v>
      </c>
    </row>
    <row r="543" spans="1:5" x14ac:dyDescent="0.3">
      <c r="A543" t="s">
        <v>130</v>
      </c>
      <c r="B543">
        <v>132834</v>
      </c>
      <c r="C543">
        <v>0</v>
      </c>
      <c r="D543">
        <v>1</v>
      </c>
      <c r="E543">
        <v>0</v>
      </c>
    </row>
    <row r="544" spans="1:5" x14ac:dyDescent="0.3">
      <c r="A544" t="s">
        <v>131</v>
      </c>
      <c r="B544">
        <v>135064</v>
      </c>
      <c r="C544">
        <v>0</v>
      </c>
      <c r="D544">
        <v>1</v>
      </c>
      <c r="E544">
        <v>1</v>
      </c>
    </row>
    <row r="545" spans="1:5" x14ac:dyDescent="0.3">
      <c r="A545" t="s">
        <v>132</v>
      </c>
      <c r="B545">
        <v>135075</v>
      </c>
      <c r="C545">
        <v>0</v>
      </c>
      <c r="D545">
        <v>1</v>
      </c>
      <c r="E545">
        <v>1</v>
      </c>
    </row>
    <row r="546" spans="1:5" x14ac:dyDescent="0.3">
      <c r="A546" t="s">
        <v>93</v>
      </c>
      <c r="B546">
        <v>135082</v>
      </c>
      <c r="C546">
        <v>0</v>
      </c>
      <c r="D546">
        <v>1</v>
      </c>
      <c r="E546">
        <v>0</v>
      </c>
    </row>
    <row r="547" spans="1:5" x14ac:dyDescent="0.3">
      <c r="A547" t="s">
        <v>101</v>
      </c>
      <c r="B547">
        <v>135104</v>
      </c>
      <c r="C547">
        <v>0</v>
      </c>
      <c r="D547">
        <v>1</v>
      </c>
      <c r="E547">
        <v>0</v>
      </c>
    </row>
    <row r="548" spans="1:5" x14ac:dyDescent="0.3">
      <c r="A548" t="s">
        <v>127</v>
      </c>
      <c r="B548">
        <v>132732</v>
      </c>
      <c r="C548">
        <v>0</v>
      </c>
      <c r="D548">
        <v>1</v>
      </c>
      <c r="E548">
        <v>1</v>
      </c>
    </row>
    <row r="549" spans="1:5" x14ac:dyDescent="0.3">
      <c r="A549" t="s">
        <v>18</v>
      </c>
      <c r="B549">
        <v>132733</v>
      </c>
      <c r="C549">
        <v>2</v>
      </c>
      <c r="D549">
        <v>1</v>
      </c>
      <c r="E549">
        <v>2</v>
      </c>
    </row>
    <row r="550" spans="1:5" x14ac:dyDescent="0.3">
      <c r="A550" t="s">
        <v>23</v>
      </c>
      <c r="B550">
        <v>135032</v>
      </c>
      <c r="C550">
        <v>2</v>
      </c>
      <c r="D550">
        <v>1</v>
      </c>
      <c r="E550">
        <v>2</v>
      </c>
    </row>
    <row r="551" spans="1:5" x14ac:dyDescent="0.3">
      <c r="A551" t="s">
        <v>27</v>
      </c>
      <c r="B551">
        <v>135021</v>
      </c>
      <c r="C551">
        <v>2</v>
      </c>
      <c r="D551">
        <v>1</v>
      </c>
      <c r="E551">
        <v>1</v>
      </c>
    </row>
    <row r="552" spans="1:5" x14ac:dyDescent="0.3">
      <c r="A552" t="s">
        <v>116</v>
      </c>
      <c r="B552">
        <v>135019</v>
      </c>
      <c r="C552">
        <v>2</v>
      </c>
      <c r="D552">
        <v>1</v>
      </c>
      <c r="E552">
        <v>0</v>
      </c>
    </row>
    <row r="553" spans="1:5" x14ac:dyDescent="0.3">
      <c r="A553" t="s">
        <v>133</v>
      </c>
      <c r="B553">
        <v>134975</v>
      </c>
      <c r="C553">
        <v>2</v>
      </c>
      <c r="D553">
        <v>1</v>
      </c>
      <c r="E553">
        <v>1</v>
      </c>
    </row>
    <row r="554" spans="1:5" x14ac:dyDescent="0.3">
      <c r="A554" t="s">
        <v>28</v>
      </c>
      <c r="B554">
        <v>135021</v>
      </c>
      <c r="C554">
        <v>2</v>
      </c>
      <c r="D554">
        <v>1</v>
      </c>
      <c r="E554">
        <v>0</v>
      </c>
    </row>
    <row r="555" spans="1:5" x14ac:dyDescent="0.3">
      <c r="A555" t="s">
        <v>28</v>
      </c>
      <c r="B555">
        <v>134996</v>
      </c>
      <c r="C555">
        <v>2</v>
      </c>
      <c r="D555">
        <v>1</v>
      </c>
      <c r="E555">
        <v>1</v>
      </c>
    </row>
    <row r="556" spans="1:5" x14ac:dyDescent="0.3">
      <c r="A556" t="s">
        <v>28</v>
      </c>
      <c r="B556">
        <v>135000</v>
      </c>
      <c r="C556">
        <v>2</v>
      </c>
      <c r="D556">
        <v>1</v>
      </c>
      <c r="E556">
        <v>1</v>
      </c>
    </row>
    <row r="557" spans="1:5" x14ac:dyDescent="0.3">
      <c r="A557" t="s">
        <v>117</v>
      </c>
      <c r="B557">
        <v>132773</v>
      </c>
      <c r="C557">
        <v>2</v>
      </c>
      <c r="D557">
        <v>1</v>
      </c>
      <c r="E557">
        <v>2</v>
      </c>
    </row>
    <row r="558" spans="1:5" x14ac:dyDescent="0.3">
      <c r="A558" t="s">
        <v>32</v>
      </c>
      <c r="B558">
        <v>132584</v>
      </c>
      <c r="C558">
        <v>2</v>
      </c>
      <c r="D558">
        <v>1</v>
      </c>
      <c r="E558">
        <v>1</v>
      </c>
    </row>
    <row r="559" spans="1:5" x14ac:dyDescent="0.3">
      <c r="A559" t="s">
        <v>33</v>
      </c>
      <c r="B559">
        <v>135011</v>
      </c>
      <c r="C559">
        <v>2</v>
      </c>
      <c r="D559">
        <v>1</v>
      </c>
      <c r="E559">
        <v>2</v>
      </c>
    </row>
    <row r="560" spans="1:5" x14ac:dyDescent="0.3">
      <c r="A560" t="s">
        <v>36</v>
      </c>
      <c r="B560">
        <v>135063</v>
      </c>
      <c r="C560">
        <v>2</v>
      </c>
      <c r="D560">
        <v>1</v>
      </c>
      <c r="E560">
        <v>2</v>
      </c>
    </row>
    <row r="561" spans="1:5" x14ac:dyDescent="0.3">
      <c r="A561" t="s">
        <v>54</v>
      </c>
      <c r="B561">
        <v>132773</v>
      </c>
      <c r="C561">
        <v>2</v>
      </c>
      <c r="D561">
        <v>1</v>
      </c>
      <c r="E561">
        <v>2</v>
      </c>
    </row>
    <row r="562" spans="1:5" x14ac:dyDescent="0.3">
      <c r="A562" t="s">
        <v>36</v>
      </c>
      <c r="B562">
        <v>135042</v>
      </c>
      <c r="C562">
        <v>2</v>
      </c>
      <c r="D562">
        <v>1</v>
      </c>
      <c r="E562">
        <v>2</v>
      </c>
    </row>
    <row r="563" spans="1:5" x14ac:dyDescent="0.3">
      <c r="A563" t="s">
        <v>36</v>
      </c>
      <c r="B563">
        <v>135025</v>
      </c>
      <c r="C563">
        <v>2</v>
      </c>
      <c r="D563">
        <v>1</v>
      </c>
      <c r="E563">
        <v>2</v>
      </c>
    </row>
    <row r="564" spans="1:5" x14ac:dyDescent="0.3">
      <c r="A564" t="s">
        <v>36</v>
      </c>
      <c r="B564">
        <v>135038</v>
      </c>
      <c r="C564">
        <v>2</v>
      </c>
      <c r="D564">
        <v>1</v>
      </c>
      <c r="E564">
        <v>2</v>
      </c>
    </row>
    <row r="565" spans="1:5" x14ac:dyDescent="0.3">
      <c r="A565" t="s">
        <v>36</v>
      </c>
      <c r="B565">
        <v>135062</v>
      </c>
      <c r="C565">
        <v>2</v>
      </c>
      <c r="D565">
        <v>1</v>
      </c>
      <c r="E565">
        <v>1</v>
      </c>
    </row>
    <row r="566" spans="1:5" x14ac:dyDescent="0.3">
      <c r="A566" t="s">
        <v>38</v>
      </c>
      <c r="B566">
        <v>135081</v>
      </c>
      <c r="C566">
        <v>2</v>
      </c>
      <c r="D566">
        <v>1</v>
      </c>
      <c r="E566">
        <v>1</v>
      </c>
    </row>
    <row r="567" spans="1:5" x14ac:dyDescent="0.3">
      <c r="A567" t="s">
        <v>38</v>
      </c>
      <c r="B567">
        <v>135066</v>
      </c>
      <c r="C567">
        <v>2</v>
      </c>
      <c r="D567">
        <v>1</v>
      </c>
      <c r="E567">
        <v>2</v>
      </c>
    </row>
    <row r="568" spans="1:5" x14ac:dyDescent="0.3">
      <c r="A568" t="s">
        <v>37</v>
      </c>
      <c r="B568">
        <v>135051</v>
      </c>
      <c r="C568">
        <v>2</v>
      </c>
      <c r="D568">
        <v>1</v>
      </c>
      <c r="E568">
        <v>2</v>
      </c>
    </row>
    <row r="569" spans="1:5" x14ac:dyDescent="0.3">
      <c r="A569" t="s">
        <v>40</v>
      </c>
      <c r="B569">
        <v>135059</v>
      </c>
      <c r="C569">
        <v>2</v>
      </c>
      <c r="D569">
        <v>1</v>
      </c>
      <c r="E569">
        <v>0</v>
      </c>
    </row>
    <row r="570" spans="1:5" x14ac:dyDescent="0.3">
      <c r="A570" t="s">
        <v>40</v>
      </c>
      <c r="B570">
        <v>135046</v>
      </c>
      <c r="C570">
        <v>2</v>
      </c>
      <c r="D570">
        <v>1</v>
      </c>
      <c r="E570">
        <v>1</v>
      </c>
    </row>
    <row r="571" spans="1:5" x14ac:dyDescent="0.3">
      <c r="A571" t="s">
        <v>40</v>
      </c>
      <c r="B571">
        <v>135085</v>
      </c>
      <c r="C571">
        <v>2</v>
      </c>
      <c r="D571">
        <v>1</v>
      </c>
      <c r="E571">
        <v>2</v>
      </c>
    </row>
    <row r="572" spans="1:5" x14ac:dyDescent="0.3">
      <c r="A572" t="s">
        <v>40</v>
      </c>
      <c r="B572">
        <v>132754</v>
      </c>
      <c r="C572">
        <v>2</v>
      </c>
      <c r="D572">
        <v>1</v>
      </c>
      <c r="E572">
        <v>1</v>
      </c>
    </row>
    <row r="573" spans="1:5" x14ac:dyDescent="0.3">
      <c r="A573" t="s">
        <v>40</v>
      </c>
      <c r="B573">
        <v>135075</v>
      </c>
      <c r="C573">
        <v>2</v>
      </c>
      <c r="D573">
        <v>1</v>
      </c>
      <c r="E573">
        <v>1</v>
      </c>
    </row>
    <row r="574" spans="1:5" x14ac:dyDescent="0.3">
      <c r="A574" t="s">
        <v>59</v>
      </c>
      <c r="B574">
        <v>135028</v>
      </c>
      <c r="C574">
        <v>2</v>
      </c>
      <c r="D574">
        <v>1</v>
      </c>
      <c r="E574">
        <v>0</v>
      </c>
    </row>
    <row r="575" spans="1:5" x14ac:dyDescent="0.3">
      <c r="A575" t="s">
        <v>41</v>
      </c>
      <c r="B575">
        <v>135052</v>
      </c>
      <c r="C575">
        <v>2</v>
      </c>
      <c r="D575">
        <v>1</v>
      </c>
      <c r="E575">
        <v>1</v>
      </c>
    </row>
    <row r="576" spans="1:5" x14ac:dyDescent="0.3">
      <c r="A576" t="s">
        <v>41</v>
      </c>
      <c r="B576">
        <v>135041</v>
      </c>
      <c r="C576">
        <v>2</v>
      </c>
      <c r="D576">
        <v>1</v>
      </c>
      <c r="E576">
        <v>1</v>
      </c>
    </row>
    <row r="577" spans="1:5" x14ac:dyDescent="0.3">
      <c r="A577" t="s">
        <v>104</v>
      </c>
      <c r="B577">
        <v>135050</v>
      </c>
      <c r="C577">
        <v>2</v>
      </c>
      <c r="D577">
        <v>1</v>
      </c>
      <c r="E577">
        <v>1</v>
      </c>
    </row>
    <row r="578" spans="1:5" x14ac:dyDescent="0.3">
      <c r="A578" t="s">
        <v>44</v>
      </c>
      <c r="B578">
        <v>135073</v>
      </c>
      <c r="C578">
        <v>2</v>
      </c>
      <c r="D578">
        <v>1</v>
      </c>
      <c r="E578">
        <v>1</v>
      </c>
    </row>
    <row r="579" spans="1:5" x14ac:dyDescent="0.3">
      <c r="A579" t="s">
        <v>45</v>
      </c>
      <c r="B579">
        <v>135038</v>
      </c>
      <c r="C579">
        <v>2</v>
      </c>
      <c r="D579">
        <v>1</v>
      </c>
      <c r="E579">
        <v>2</v>
      </c>
    </row>
    <row r="580" spans="1:5" x14ac:dyDescent="0.3">
      <c r="A580" t="s">
        <v>45</v>
      </c>
      <c r="B580">
        <v>135045</v>
      </c>
      <c r="C580">
        <v>2</v>
      </c>
      <c r="D580">
        <v>1</v>
      </c>
      <c r="E580">
        <v>1</v>
      </c>
    </row>
    <row r="581" spans="1:5" x14ac:dyDescent="0.3">
      <c r="A581" t="s">
        <v>45</v>
      </c>
      <c r="B581">
        <v>135051</v>
      </c>
      <c r="C581">
        <v>2</v>
      </c>
      <c r="D581">
        <v>1</v>
      </c>
      <c r="E581">
        <v>1</v>
      </c>
    </row>
    <row r="582" spans="1:5" x14ac:dyDescent="0.3">
      <c r="A582" t="s">
        <v>45</v>
      </c>
      <c r="B582">
        <v>135063</v>
      </c>
      <c r="C582">
        <v>2</v>
      </c>
      <c r="D582">
        <v>1</v>
      </c>
      <c r="E582">
        <v>2</v>
      </c>
    </row>
    <row r="583" spans="1:5" x14ac:dyDescent="0.3">
      <c r="A583" t="s">
        <v>47</v>
      </c>
      <c r="B583">
        <v>135066</v>
      </c>
      <c r="C583">
        <v>2</v>
      </c>
      <c r="D583">
        <v>1</v>
      </c>
      <c r="E583">
        <v>2</v>
      </c>
    </row>
    <row r="584" spans="1:5" x14ac:dyDescent="0.3">
      <c r="A584" t="s">
        <v>47</v>
      </c>
      <c r="B584">
        <v>135057</v>
      </c>
      <c r="C584">
        <v>2</v>
      </c>
      <c r="D584">
        <v>1</v>
      </c>
      <c r="E584">
        <v>1</v>
      </c>
    </row>
    <row r="585" spans="1:5" x14ac:dyDescent="0.3">
      <c r="A585" t="s">
        <v>50</v>
      </c>
      <c r="B585">
        <v>135062</v>
      </c>
      <c r="C585">
        <v>2</v>
      </c>
      <c r="D585">
        <v>1</v>
      </c>
      <c r="E585">
        <v>1</v>
      </c>
    </row>
    <row r="586" spans="1:5" x14ac:dyDescent="0.3">
      <c r="A586" t="s">
        <v>50</v>
      </c>
      <c r="B586">
        <v>135027</v>
      </c>
      <c r="C586">
        <v>2</v>
      </c>
      <c r="D586">
        <v>1</v>
      </c>
      <c r="E586">
        <v>0</v>
      </c>
    </row>
    <row r="587" spans="1:5" x14ac:dyDescent="0.3">
      <c r="A587" t="s">
        <v>105</v>
      </c>
      <c r="B587">
        <v>135066</v>
      </c>
      <c r="C587">
        <v>2</v>
      </c>
      <c r="D587">
        <v>1</v>
      </c>
      <c r="E587">
        <v>1</v>
      </c>
    </row>
    <row r="588" spans="1:5" x14ac:dyDescent="0.3">
      <c r="A588" t="s">
        <v>105</v>
      </c>
      <c r="B588">
        <v>135042</v>
      </c>
      <c r="C588">
        <v>2</v>
      </c>
      <c r="D588">
        <v>1</v>
      </c>
      <c r="E588">
        <v>2</v>
      </c>
    </row>
    <row r="589" spans="1:5" x14ac:dyDescent="0.3">
      <c r="A589" t="s">
        <v>105</v>
      </c>
      <c r="B589">
        <v>135032</v>
      </c>
      <c r="C589">
        <v>2</v>
      </c>
      <c r="D589">
        <v>1</v>
      </c>
      <c r="E589">
        <v>2</v>
      </c>
    </row>
    <row r="590" spans="1:5" x14ac:dyDescent="0.3">
      <c r="A590" t="s">
        <v>53</v>
      </c>
      <c r="B590">
        <v>135054</v>
      </c>
      <c r="C590">
        <v>2</v>
      </c>
      <c r="D590">
        <v>1</v>
      </c>
      <c r="E590">
        <v>1</v>
      </c>
    </row>
    <row r="591" spans="1:5" x14ac:dyDescent="0.3">
      <c r="A591" t="s">
        <v>54</v>
      </c>
      <c r="B591">
        <v>134996</v>
      </c>
      <c r="C591">
        <v>2</v>
      </c>
      <c r="D591">
        <v>1</v>
      </c>
      <c r="E591">
        <v>2</v>
      </c>
    </row>
    <row r="592" spans="1:5" x14ac:dyDescent="0.3">
      <c r="A592" t="s">
        <v>57</v>
      </c>
      <c r="B592">
        <v>135063</v>
      </c>
      <c r="C592">
        <v>2</v>
      </c>
      <c r="D592">
        <v>1</v>
      </c>
      <c r="E592">
        <v>2</v>
      </c>
    </row>
    <row r="593" spans="1:5" x14ac:dyDescent="0.3">
      <c r="A593" t="s">
        <v>107</v>
      </c>
      <c r="B593">
        <v>135030</v>
      </c>
      <c r="C593">
        <v>2</v>
      </c>
      <c r="D593">
        <v>1</v>
      </c>
      <c r="E593">
        <v>1</v>
      </c>
    </row>
    <row r="594" spans="1:5" x14ac:dyDescent="0.3">
      <c r="A594" t="s">
        <v>107</v>
      </c>
      <c r="B594">
        <v>135032</v>
      </c>
      <c r="C594">
        <v>2</v>
      </c>
      <c r="D594">
        <v>1</v>
      </c>
      <c r="E594">
        <v>1</v>
      </c>
    </row>
    <row r="595" spans="1:5" x14ac:dyDescent="0.3">
      <c r="A595" t="s">
        <v>107</v>
      </c>
      <c r="B595">
        <v>135025</v>
      </c>
      <c r="C595">
        <v>2</v>
      </c>
      <c r="D595">
        <v>1</v>
      </c>
      <c r="E595">
        <v>1</v>
      </c>
    </row>
    <row r="596" spans="1:5" x14ac:dyDescent="0.3">
      <c r="A596" t="s">
        <v>59</v>
      </c>
      <c r="B596">
        <v>132834</v>
      </c>
      <c r="C596">
        <v>2</v>
      </c>
      <c r="D596">
        <v>1</v>
      </c>
      <c r="E596">
        <v>1</v>
      </c>
    </row>
    <row r="597" spans="1:5" x14ac:dyDescent="0.3">
      <c r="A597" t="s">
        <v>59</v>
      </c>
      <c r="B597">
        <v>135039</v>
      </c>
      <c r="C597">
        <v>2</v>
      </c>
      <c r="D597">
        <v>1</v>
      </c>
      <c r="E597">
        <v>1</v>
      </c>
    </row>
    <row r="598" spans="1:5" x14ac:dyDescent="0.3">
      <c r="A598" t="s">
        <v>59</v>
      </c>
      <c r="B598">
        <v>135066</v>
      </c>
      <c r="C598">
        <v>2</v>
      </c>
      <c r="D598">
        <v>1</v>
      </c>
      <c r="E598">
        <v>2</v>
      </c>
    </row>
    <row r="599" spans="1:5" x14ac:dyDescent="0.3">
      <c r="A599" t="s">
        <v>61</v>
      </c>
      <c r="B599">
        <v>132825</v>
      </c>
      <c r="C599">
        <v>2</v>
      </c>
      <c r="D599">
        <v>1</v>
      </c>
      <c r="E599">
        <v>1</v>
      </c>
    </row>
    <row r="600" spans="1:5" x14ac:dyDescent="0.3">
      <c r="A600" t="s">
        <v>62</v>
      </c>
      <c r="B600">
        <v>132862</v>
      </c>
      <c r="C600">
        <v>2</v>
      </c>
      <c r="D600">
        <v>1</v>
      </c>
      <c r="E600">
        <v>2</v>
      </c>
    </row>
    <row r="601" spans="1:5" x14ac:dyDescent="0.3">
      <c r="A601" t="s">
        <v>62</v>
      </c>
      <c r="B601">
        <v>135059</v>
      </c>
      <c r="C601">
        <v>2</v>
      </c>
      <c r="D601">
        <v>1</v>
      </c>
      <c r="E601">
        <v>1</v>
      </c>
    </row>
    <row r="602" spans="1:5" x14ac:dyDescent="0.3">
      <c r="A602" t="s">
        <v>62</v>
      </c>
      <c r="B602">
        <v>135052</v>
      </c>
      <c r="C602">
        <v>2</v>
      </c>
      <c r="D602">
        <v>1</v>
      </c>
      <c r="E602">
        <v>0</v>
      </c>
    </row>
    <row r="603" spans="1:5" x14ac:dyDescent="0.3">
      <c r="A603" t="s">
        <v>100</v>
      </c>
      <c r="B603">
        <v>135072</v>
      </c>
      <c r="C603">
        <v>2</v>
      </c>
      <c r="D603">
        <v>1</v>
      </c>
      <c r="E603">
        <v>1</v>
      </c>
    </row>
    <row r="604" spans="1:5" x14ac:dyDescent="0.3">
      <c r="A604" t="s">
        <v>70</v>
      </c>
      <c r="B604">
        <v>135038</v>
      </c>
      <c r="C604">
        <v>2</v>
      </c>
      <c r="D604">
        <v>1</v>
      </c>
      <c r="E604">
        <v>1</v>
      </c>
    </row>
    <row r="605" spans="1:5" x14ac:dyDescent="0.3">
      <c r="A605" t="s">
        <v>70</v>
      </c>
      <c r="B605">
        <v>135045</v>
      </c>
      <c r="C605">
        <v>2</v>
      </c>
      <c r="D605">
        <v>1</v>
      </c>
      <c r="E605">
        <v>2</v>
      </c>
    </row>
    <row r="606" spans="1:5" x14ac:dyDescent="0.3">
      <c r="A606" t="s">
        <v>71</v>
      </c>
      <c r="B606">
        <v>132851</v>
      </c>
      <c r="C606">
        <v>2</v>
      </c>
      <c r="D606">
        <v>1</v>
      </c>
      <c r="E606">
        <v>0</v>
      </c>
    </row>
    <row r="607" spans="1:5" x14ac:dyDescent="0.3">
      <c r="A607" t="s">
        <v>71</v>
      </c>
      <c r="B607">
        <v>135108</v>
      </c>
      <c r="C607">
        <v>2</v>
      </c>
      <c r="D607">
        <v>1</v>
      </c>
      <c r="E607">
        <v>0</v>
      </c>
    </row>
    <row r="608" spans="1:5" x14ac:dyDescent="0.3">
      <c r="A608" t="s">
        <v>110</v>
      </c>
      <c r="B608">
        <v>135027</v>
      </c>
      <c r="C608">
        <v>2</v>
      </c>
      <c r="D608">
        <v>1</v>
      </c>
      <c r="E608">
        <v>1</v>
      </c>
    </row>
    <row r="609" spans="1:5" x14ac:dyDescent="0.3">
      <c r="A609" t="s">
        <v>110</v>
      </c>
      <c r="B609">
        <v>135052</v>
      </c>
      <c r="C609">
        <v>2</v>
      </c>
      <c r="D609">
        <v>1</v>
      </c>
      <c r="E609">
        <v>1</v>
      </c>
    </row>
    <row r="610" spans="1:5" x14ac:dyDescent="0.3">
      <c r="A610" t="s">
        <v>115</v>
      </c>
      <c r="B610">
        <v>135058</v>
      </c>
      <c r="C610">
        <v>2</v>
      </c>
      <c r="D610">
        <v>1</v>
      </c>
      <c r="E610">
        <v>0</v>
      </c>
    </row>
    <row r="611" spans="1:5" x14ac:dyDescent="0.3">
      <c r="A611" t="s">
        <v>134</v>
      </c>
      <c r="B611">
        <v>135025</v>
      </c>
      <c r="C611">
        <v>2</v>
      </c>
      <c r="D611">
        <v>1</v>
      </c>
      <c r="E611">
        <v>1</v>
      </c>
    </row>
    <row r="612" spans="1:5" x14ac:dyDescent="0.3">
      <c r="A612" t="s">
        <v>77</v>
      </c>
      <c r="B612">
        <v>135041</v>
      </c>
      <c r="C612">
        <v>2</v>
      </c>
      <c r="D612">
        <v>1</v>
      </c>
      <c r="E612">
        <v>2</v>
      </c>
    </row>
    <row r="613" spans="1:5" x14ac:dyDescent="0.3">
      <c r="A613" t="s">
        <v>111</v>
      </c>
      <c r="B613">
        <v>135060</v>
      </c>
      <c r="C613">
        <v>2</v>
      </c>
      <c r="D613">
        <v>1</v>
      </c>
      <c r="E613">
        <v>2</v>
      </c>
    </row>
    <row r="614" spans="1:5" x14ac:dyDescent="0.3">
      <c r="A614" t="s">
        <v>79</v>
      </c>
      <c r="B614">
        <v>135066</v>
      </c>
      <c r="C614">
        <v>2</v>
      </c>
      <c r="D614">
        <v>1</v>
      </c>
      <c r="E614">
        <v>1</v>
      </c>
    </row>
    <row r="615" spans="1:5" x14ac:dyDescent="0.3">
      <c r="A615" t="s">
        <v>79</v>
      </c>
      <c r="B615">
        <v>132834</v>
      </c>
      <c r="C615">
        <v>2</v>
      </c>
      <c r="D615">
        <v>1</v>
      </c>
      <c r="E615">
        <v>1</v>
      </c>
    </row>
    <row r="616" spans="1:5" x14ac:dyDescent="0.3">
      <c r="A616" t="s">
        <v>79</v>
      </c>
      <c r="B616">
        <v>132754</v>
      </c>
      <c r="C616">
        <v>2</v>
      </c>
      <c r="D616">
        <v>1</v>
      </c>
      <c r="E616">
        <v>2</v>
      </c>
    </row>
    <row r="617" spans="1:5" x14ac:dyDescent="0.3">
      <c r="A617" t="s">
        <v>79</v>
      </c>
      <c r="B617">
        <v>135030</v>
      </c>
      <c r="C617">
        <v>2</v>
      </c>
      <c r="D617">
        <v>1</v>
      </c>
      <c r="E617">
        <v>1</v>
      </c>
    </row>
    <row r="618" spans="1:5" x14ac:dyDescent="0.3">
      <c r="A618" t="s">
        <v>111</v>
      </c>
      <c r="B618">
        <v>135079</v>
      </c>
      <c r="C618">
        <v>2</v>
      </c>
      <c r="D618">
        <v>1</v>
      </c>
      <c r="E618">
        <v>1</v>
      </c>
    </row>
    <row r="619" spans="1:5" x14ac:dyDescent="0.3">
      <c r="A619" t="s">
        <v>111</v>
      </c>
      <c r="B619">
        <v>135032</v>
      </c>
      <c r="C619">
        <v>2</v>
      </c>
      <c r="D619">
        <v>1</v>
      </c>
      <c r="E619">
        <v>1</v>
      </c>
    </row>
    <row r="620" spans="1:5" x14ac:dyDescent="0.3">
      <c r="A620" t="s">
        <v>81</v>
      </c>
      <c r="B620">
        <v>135028</v>
      </c>
      <c r="C620">
        <v>2</v>
      </c>
      <c r="D620">
        <v>1</v>
      </c>
      <c r="E620">
        <v>1</v>
      </c>
    </row>
    <row r="621" spans="1:5" x14ac:dyDescent="0.3">
      <c r="A621" t="s">
        <v>81</v>
      </c>
      <c r="B621">
        <v>135046</v>
      </c>
      <c r="C621">
        <v>2</v>
      </c>
      <c r="D621">
        <v>1</v>
      </c>
      <c r="E621">
        <v>1</v>
      </c>
    </row>
    <row r="622" spans="1:5" x14ac:dyDescent="0.3">
      <c r="A622" t="s">
        <v>81</v>
      </c>
      <c r="B622">
        <v>135045</v>
      </c>
      <c r="C622">
        <v>2</v>
      </c>
      <c r="D622">
        <v>1</v>
      </c>
      <c r="E622">
        <v>2</v>
      </c>
    </row>
    <row r="623" spans="1:5" x14ac:dyDescent="0.3">
      <c r="A623" t="s">
        <v>81</v>
      </c>
      <c r="B623">
        <v>132951</v>
      </c>
      <c r="C623">
        <v>2</v>
      </c>
      <c r="D623">
        <v>1</v>
      </c>
      <c r="E623">
        <v>0</v>
      </c>
    </row>
    <row r="624" spans="1:5" x14ac:dyDescent="0.3">
      <c r="A624" t="s">
        <v>81</v>
      </c>
      <c r="B624">
        <v>132921</v>
      </c>
      <c r="C624">
        <v>2</v>
      </c>
      <c r="D624">
        <v>1</v>
      </c>
      <c r="E624">
        <v>1</v>
      </c>
    </row>
    <row r="625" spans="1:5" x14ac:dyDescent="0.3">
      <c r="A625" t="s">
        <v>81</v>
      </c>
      <c r="B625">
        <v>135075</v>
      </c>
      <c r="C625">
        <v>2</v>
      </c>
      <c r="D625">
        <v>1</v>
      </c>
      <c r="E625">
        <v>0</v>
      </c>
    </row>
    <row r="626" spans="1:5" x14ac:dyDescent="0.3">
      <c r="A626" t="s">
        <v>81</v>
      </c>
      <c r="B626">
        <v>135030</v>
      </c>
      <c r="C626">
        <v>2</v>
      </c>
      <c r="D626">
        <v>1</v>
      </c>
      <c r="E626">
        <v>1</v>
      </c>
    </row>
    <row r="627" spans="1:5" x14ac:dyDescent="0.3">
      <c r="A627" t="s">
        <v>82</v>
      </c>
      <c r="B627">
        <v>135080</v>
      </c>
      <c r="C627">
        <v>2</v>
      </c>
      <c r="D627">
        <v>1</v>
      </c>
      <c r="E627">
        <v>2</v>
      </c>
    </row>
    <row r="628" spans="1:5" x14ac:dyDescent="0.3">
      <c r="A628" t="s">
        <v>130</v>
      </c>
      <c r="B628">
        <v>135059</v>
      </c>
      <c r="C628">
        <v>2</v>
      </c>
      <c r="D628">
        <v>1</v>
      </c>
      <c r="E628">
        <v>1</v>
      </c>
    </row>
    <row r="629" spans="1:5" x14ac:dyDescent="0.3">
      <c r="A629" t="s">
        <v>84</v>
      </c>
      <c r="B629">
        <v>135085</v>
      </c>
      <c r="C629">
        <v>2</v>
      </c>
      <c r="D629">
        <v>1</v>
      </c>
      <c r="E629">
        <v>1</v>
      </c>
    </row>
    <row r="630" spans="1:5" x14ac:dyDescent="0.3">
      <c r="A630" t="s">
        <v>84</v>
      </c>
      <c r="B630">
        <v>132922</v>
      </c>
      <c r="C630">
        <v>2</v>
      </c>
      <c r="D630">
        <v>1</v>
      </c>
      <c r="E630">
        <v>2</v>
      </c>
    </row>
    <row r="631" spans="1:5" x14ac:dyDescent="0.3">
      <c r="A631" t="s">
        <v>85</v>
      </c>
      <c r="B631">
        <v>135085</v>
      </c>
      <c r="C631">
        <v>2</v>
      </c>
      <c r="D631">
        <v>1</v>
      </c>
      <c r="E631">
        <v>2</v>
      </c>
    </row>
    <row r="632" spans="1:5" x14ac:dyDescent="0.3">
      <c r="A632" t="s">
        <v>87</v>
      </c>
      <c r="B632">
        <v>132921</v>
      </c>
      <c r="C632">
        <v>2</v>
      </c>
      <c r="D632">
        <v>1</v>
      </c>
      <c r="E632">
        <v>2</v>
      </c>
    </row>
    <row r="633" spans="1:5" x14ac:dyDescent="0.3">
      <c r="A633" t="s">
        <v>90</v>
      </c>
      <c r="B633">
        <v>132866</v>
      </c>
      <c r="C633">
        <v>2</v>
      </c>
      <c r="D633">
        <v>1</v>
      </c>
      <c r="E633">
        <v>2</v>
      </c>
    </row>
    <row r="634" spans="1:5" x14ac:dyDescent="0.3">
      <c r="A634" t="s">
        <v>86</v>
      </c>
      <c r="B634">
        <v>132954</v>
      </c>
      <c r="C634">
        <v>2</v>
      </c>
      <c r="D634">
        <v>1</v>
      </c>
      <c r="E634">
        <v>2</v>
      </c>
    </row>
    <row r="635" spans="1:5" x14ac:dyDescent="0.3">
      <c r="A635" t="s">
        <v>90</v>
      </c>
      <c r="B635">
        <v>132847</v>
      </c>
      <c r="C635">
        <v>2</v>
      </c>
      <c r="D635">
        <v>1</v>
      </c>
      <c r="E635">
        <v>1</v>
      </c>
    </row>
    <row r="636" spans="1:5" x14ac:dyDescent="0.3">
      <c r="A636" t="s">
        <v>90</v>
      </c>
      <c r="B636">
        <v>135028</v>
      </c>
      <c r="C636">
        <v>2</v>
      </c>
      <c r="D636">
        <v>1</v>
      </c>
      <c r="E636">
        <v>0</v>
      </c>
    </row>
    <row r="637" spans="1:5" x14ac:dyDescent="0.3">
      <c r="A637" t="s">
        <v>98</v>
      </c>
      <c r="B637">
        <v>135079</v>
      </c>
      <c r="C637">
        <v>2</v>
      </c>
      <c r="D637">
        <v>1</v>
      </c>
      <c r="E637">
        <v>0</v>
      </c>
    </row>
    <row r="638" spans="1:5" x14ac:dyDescent="0.3">
      <c r="A638" t="s">
        <v>98</v>
      </c>
      <c r="B638">
        <v>135058</v>
      </c>
      <c r="C638">
        <v>2</v>
      </c>
      <c r="D638">
        <v>1</v>
      </c>
      <c r="E638">
        <v>1</v>
      </c>
    </row>
    <row r="639" spans="1:5" x14ac:dyDescent="0.3">
      <c r="A639" t="s">
        <v>98</v>
      </c>
      <c r="B639">
        <v>132958</v>
      </c>
      <c r="C639">
        <v>2</v>
      </c>
      <c r="D639">
        <v>1</v>
      </c>
      <c r="E639">
        <v>1</v>
      </c>
    </row>
    <row r="640" spans="1:5" x14ac:dyDescent="0.3">
      <c r="A640" t="s">
        <v>91</v>
      </c>
      <c r="B640">
        <v>132955</v>
      </c>
      <c r="C640">
        <v>2</v>
      </c>
      <c r="D640">
        <v>1</v>
      </c>
      <c r="E640">
        <v>2</v>
      </c>
    </row>
    <row r="641" spans="1:5" x14ac:dyDescent="0.3">
      <c r="A641" t="s">
        <v>91</v>
      </c>
      <c r="B641">
        <v>135044</v>
      </c>
      <c r="C641">
        <v>2</v>
      </c>
      <c r="D641">
        <v>1</v>
      </c>
      <c r="E641">
        <v>1</v>
      </c>
    </row>
    <row r="642" spans="1:5" x14ac:dyDescent="0.3">
      <c r="A642" t="s">
        <v>91</v>
      </c>
      <c r="B642">
        <v>132825</v>
      </c>
      <c r="C642">
        <v>2</v>
      </c>
      <c r="D642">
        <v>1</v>
      </c>
      <c r="E642">
        <v>1</v>
      </c>
    </row>
    <row r="643" spans="1:5" x14ac:dyDescent="0.3">
      <c r="A643" t="s">
        <v>98</v>
      </c>
      <c r="B643">
        <v>135049</v>
      </c>
      <c r="C643">
        <v>2</v>
      </c>
      <c r="D643">
        <v>1</v>
      </c>
      <c r="E643">
        <v>1</v>
      </c>
    </row>
    <row r="644" spans="1:5" x14ac:dyDescent="0.3">
      <c r="A644" t="s">
        <v>92</v>
      </c>
      <c r="B644">
        <v>132922</v>
      </c>
      <c r="C644">
        <v>2</v>
      </c>
      <c r="D644">
        <v>1</v>
      </c>
      <c r="E644">
        <v>2</v>
      </c>
    </row>
    <row r="645" spans="1:5" x14ac:dyDescent="0.3">
      <c r="A645" t="s">
        <v>93</v>
      </c>
      <c r="B645">
        <v>135054</v>
      </c>
      <c r="C645">
        <v>2</v>
      </c>
      <c r="D645">
        <v>1</v>
      </c>
      <c r="E645">
        <v>2</v>
      </c>
    </row>
    <row r="646" spans="1:5" x14ac:dyDescent="0.3">
      <c r="A646" t="s">
        <v>94</v>
      </c>
      <c r="B646">
        <v>135053</v>
      </c>
      <c r="C646">
        <v>2</v>
      </c>
      <c r="D646">
        <v>1</v>
      </c>
      <c r="E646">
        <v>1</v>
      </c>
    </row>
    <row r="647" spans="1:5" x14ac:dyDescent="0.3">
      <c r="A647" t="s">
        <v>95</v>
      </c>
      <c r="B647">
        <v>132921</v>
      </c>
      <c r="C647">
        <v>2</v>
      </c>
      <c r="D647">
        <v>1</v>
      </c>
      <c r="E647">
        <v>1</v>
      </c>
    </row>
    <row r="648" spans="1:5" x14ac:dyDescent="0.3">
      <c r="A648" t="s">
        <v>95</v>
      </c>
      <c r="B648">
        <v>135041</v>
      </c>
      <c r="C648">
        <v>2</v>
      </c>
      <c r="D648">
        <v>1</v>
      </c>
      <c r="E648">
        <v>0</v>
      </c>
    </row>
    <row r="649" spans="1:5" x14ac:dyDescent="0.3">
      <c r="A649" t="s">
        <v>135</v>
      </c>
      <c r="B649">
        <v>132706</v>
      </c>
      <c r="C649">
        <v>2</v>
      </c>
      <c r="D649">
        <v>1</v>
      </c>
      <c r="E649">
        <v>2</v>
      </c>
    </row>
    <row r="650" spans="1:5" x14ac:dyDescent="0.3">
      <c r="A650" t="s">
        <v>136</v>
      </c>
      <c r="B650">
        <v>135104</v>
      </c>
      <c r="C650">
        <v>1</v>
      </c>
      <c r="D650">
        <v>1</v>
      </c>
      <c r="E650">
        <v>2</v>
      </c>
    </row>
    <row r="651" spans="1:5" x14ac:dyDescent="0.3">
      <c r="A651" t="s">
        <v>102</v>
      </c>
      <c r="B651">
        <v>132613</v>
      </c>
      <c r="C651">
        <v>1</v>
      </c>
      <c r="D651">
        <v>1</v>
      </c>
      <c r="E651">
        <v>0</v>
      </c>
    </row>
    <row r="652" spans="1:5" x14ac:dyDescent="0.3">
      <c r="A652" t="s">
        <v>23</v>
      </c>
      <c r="B652">
        <v>135086</v>
      </c>
      <c r="C652">
        <v>1</v>
      </c>
      <c r="D652">
        <v>1</v>
      </c>
      <c r="E652">
        <v>0</v>
      </c>
    </row>
    <row r="653" spans="1:5" x14ac:dyDescent="0.3">
      <c r="A653" t="s">
        <v>24</v>
      </c>
      <c r="B653">
        <v>135001</v>
      </c>
      <c r="C653">
        <v>1</v>
      </c>
      <c r="D653">
        <v>1</v>
      </c>
      <c r="E653">
        <v>2</v>
      </c>
    </row>
    <row r="654" spans="1:5" x14ac:dyDescent="0.3">
      <c r="A654" t="s">
        <v>25</v>
      </c>
      <c r="B654">
        <v>135011</v>
      </c>
      <c r="C654">
        <v>1</v>
      </c>
      <c r="D654">
        <v>1</v>
      </c>
      <c r="E654">
        <v>0</v>
      </c>
    </row>
    <row r="655" spans="1:5" x14ac:dyDescent="0.3">
      <c r="A655" t="s">
        <v>29</v>
      </c>
      <c r="B655">
        <v>132766</v>
      </c>
      <c r="C655">
        <v>1</v>
      </c>
      <c r="D655">
        <v>1</v>
      </c>
      <c r="E655">
        <v>0</v>
      </c>
    </row>
    <row r="656" spans="1:5" x14ac:dyDescent="0.3">
      <c r="A656" t="s">
        <v>103</v>
      </c>
      <c r="B656">
        <v>135088</v>
      </c>
      <c r="C656">
        <v>1</v>
      </c>
      <c r="D656">
        <v>1</v>
      </c>
      <c r="E656">
        <v>2</v>
      </c>
    </row>
    <row r="657" spans="1:5" x14ac:dyDescent="0.3">
      <c r="A657" t="s">
        <v>122</v>
      </c>
      <c r="B657">
        <v>135057</v>
      </c>
      <c r="C657">
        <v>1</v>
      </c>
      <c r="D657">
        <v>1</v>
      </c>
      <c r="E657">
        <v>2</v>
      </c>
    </row>
    <row r="658" spans="1:5" x14ac:dyDescent="0.3">
      <c r="A658" t="s">
        <v>38</v>
      </c>
      <c r="B658">
        <v>135042</v>
      </c>
      <c r="C658">
        <v>1</v>
      </c>
      <c r="D658">
        <v>1</v>
      </c>
      <c r="E658">
        <v>0</v>
      </c>
    </row>
    <row r="659" spans="1:5" x14ac:dyDescent="0.3">
      <c r="A659" t="s">
        <v>40</v>
      </c>
      <c r="B659">
        <v>135079</v>
      </c>
      <c r="C659">
        <v>1</v>
      </c>
      <c r="D659">
        <v>1</v>
      </c>
      <c r="E659">
        <v>2</v>
      </c>
    </row>
    <row r="660" spans="1:5" x14ac:dyDescent="0.3">
      <c r="A660" t="s">
        <v>128</v>
      </c>
      <c r="B660">
        <v>135081</v>
      </c>
      <c r="C660">
        <v>1</v>
      </c>
      <c r="D660">
        <v>1</v>
      </c>
      <c r="E660">
        <v>0</v>
      </c>
    </row>
    <row r="661" spans="1:5" x14ac:dyDescent="0.3">
      <c r="A661" t="s">
        <v>104</v>
      </c>
      <c r="B661">
        <v>135043</v>
      </c>
      <c r="C661">
        <v>1</v>
      </c>
      <c r="D661">
        <v>1</v>
      </c>
      <c r="E661">
        <v>2</v>
      </c>
    </row>
    <row r="662" spans="1:5" x14ac:dyDescent="0.3">
      <c r="A662" t="s">
        <v>42</v>
      </c>
      <c r="B662">
        <v>135057</v>
      </c>
      <c r="C662">
        <v>1</v>
      </c>
      <c r="D662">
        <v>1</v>
      </c>
      <c r="E662">
        <v>0</v>
      </c>
    </row>
    <row r="663" spans="1:5" x14ac:dyDescent="0.3">
      <c r="A663" t="s">
        <v>45</v>
      </c>
      <c r="B663">
        <v>135033</v>
      </c>
      <c r="C663">
        <v>1</v>
      </c>
      <c r="D663">
        <v>1</v>
      </c>
      <c r="E663">
        <v>2</v>
      </c>
    </row>
    <row r="664" spans="1:5" x14ac:dyDescent="0.3">
      <c r="A664" t="s">
        <v>45</v>
      </c>
      <c r="B664">
        <v>135032</v>
      </c>
      <c r="C664">
        <v>1</v>
      </c>
      <c r="D664">
        <v>1</v>
      </c>
      <c r="E664">
        <v>2</v>
      </c>
    </row>
    <row r="665" spans="1:5" x14ac:dyDescent="0.3">
      <c r="A665" t="s">
        <v>45</v>
      </c>
      <c r="B665">
        <v>135060</v>
      </c>
      <c r="C665">
        <v>1</v>
      </c>
      <c r="D665">
        <v>1</v>
      </c>
      <c r="E665">
        <v>2</v>
      </c>
    </row>
    <row r="666" spans="1:5" x14ac:dyDescent="0.3">
      <c r="A666" t="s">
        <v>119</v>
      </c>
      <c r="B666">
        <v>135057</v>
      </c>
      <c r="C666">
        <v>1</v>
      </c>
      <c r="D666">
        <v>1</v>
      </c>
      <c r="E666">
        <v>2</v>
      </c>
    </row>
    <row r="667" spans="1:5" x14ac:dyDescent="0.3">
      <c r="A667" t="s">
        <v>47</v>
      </c>
      <c r="B667">
        <v>135041</v>
      </c>
      <c r="C667">
        <v>1</v>
      </c>
      <c r="D667">
        <v>1</v>
      </c>
      <c r="E667">
        <v>0</v>
      </c>
    </row>
    <row r="668" spans="1:5" x14ac:dyDescent="0.3">
      <c r="A668" t="s">
        <v>49</v>
      </c>
      <c r="B668">
        <v>132825</v>
      </c>
      <c r="C668">
        <v>1</v>
      </c>
      <c r="D668">
        <v>1</v>
      </c>
      <c r="E668">
        <v>0</v>
      </c>
    </row>
    <row r="669" spans="1:5" x14ac:dyDescent="0.3">
      <c r="A669" t="s">
        <v>49</v>
      </c>
      <c r="B669">
        <v>135051</v>
      </c>
      <c r="C669">
        <v>1</v>
      </c>
      <c r="D669">
        <v>1</v>
      </c>
      <c r="E669">
        <v>0</v>
      </c>
    </row>
    <row r="670" spans="1:5" x14ac:dyDescent="0.3">
      <c r="A670" t="s">
        <v>49</v>
      </c>
      <c r="B670">
        <v>135038</v>
      </c>
      <c r="C670">
        <v>1</v>
      </c>
      <c r="D670">
        <v>1</v>
      </c>
      <c r="E670">
        <v>0</v>
      </c>
    </row>
    <row r="671" spans="1:5" x14ac:dyDescent="0.3">
      <c r="A671" t="s">
        <v>50</v>
      </c>
      <c r="B671">
        <v>135025</v>
      </c>
      <c r="C671">
        <v>1</v>
      </c>
      <c r="D671">
        <v>1</v>
      </c>
      <c r="E671">
        <v>2</v>
      </c>
    </row>
    <row r="672" spans="1:5" x14ac:dyDescent="0.3">
      <c r="A672" t="s">
        <v>50</v>
      </c>
      <c r="B672">
        <v>135051</v>
      </c>
      <c r="C672">
        <v>1</v>
      </c>
      <c r="D672">
        <v>1</v>
      </c>
      <c r="E672">
        <v>0</v>
      </c>
    </row>
    <row r="673" spans="1:5" x14ac:dyDescent="0.3">
      <c r="A673" t="s">
        <v>105</v>
      </c>
      <c r="B673">
        <v>132830</v>
      </c>
      <c r="C673">
        <v>1</v>
      </c>
      <c r="D673">
        <v>1</v>
      </c>
      <c r="E673">
        <v>0</v>
      </c>
    </row>
    <row r="674" spans="1:5" x14ac:dyDescent="0.3">
      <c r="A674" t="s">
        <v>56</v>
      </c>
      <c r="B674">
        <v>132861</v>
      </c>
      <c r="C674">
        <v>1</v>
      </c>
      <c r="D674">
        <v>1</v>
      </c>
      <c r="E674">
        <v>2</v>
      </c>
    </row>
    <row r="675" spans="1:5" x14ac:dyDescent="0.3">
      <c r="A675" t="s">
        <v>107</v>
      </c>
      <c r="B675">
        <v>135062</v>
      </c>
      <c r="C675">
        <v>1</v>
      </c>
      <c r="D675">
        <v>1</v>
      </c>
      <c r="E675">
        <v>2</v>
      </c>
    </row>
    <row r="676" spans="1:5" x14ac:dyDescent="0.3">
      <c r="A676" t="s">
        <v>107</v>
      </c>
      <c r="B676">
        <v>135033</v>
      </c>
      <c r="C676">
        <v>1</v>
      </c>
      <c r="D676">
        <v>1</v>
      </c>
      <c r="E676">
        <v>2</v>
      </c>
    </row>
    <row r="677" spans="1:5" x14ac:dyDescent="0.3">
      <c r="A677" t="s">
        <v>60</v>
      </c>
      <c r="B677">
        <v>134976</v>
      </c>
      <c r="C677">
        <v>1</v>
      </c>
      <c r="D677">
        <v>1</v>
      </c>
      <c r="E677">
        <v>0</v>
      </c>
    </row>
    <row r="678" spans="1:5" x14ac:dyDescent="0.3">
      <c r="A678" t="s">
        <v>62</v>
      </c>
      <c r="B678">
        <v>135058</v>
      </c>
      <c r="C678">
        <v>1</v>
      </c>
      <c r="D678">
        <v>1</v>
      </c>
      <c r="E678">
        <v>2</v>
      </c>
    </row>
    <row r="679" spans="1:5" x14ac:dyDescent="0.3">
      <c r="A679" t="s">
        <v>62</v>
      </c>
      <c r="B679">
        <v>132825</v>
      </c>
      <c r="C679">
        <v>1</v>
      </c>
      <c r="D679">
        <v>1</v>
      </c>
      <c r="E679">
        <v>0</v>
      </c>
    </row>
    <row r="680" spans="1:5" x14ac:dyDescent="0.3">
      <c r="A680" t="s">
        <v>119</v>
      </c>
      <c r="B680">
        <v>135032</v>
      </c>
      <c r="C680">
        <v>1</v>
      </c>
      <c r="D680">
        <v>1</v>
      </c>
      <c r="E680">
        <v>0</v>
      </c>
    </row>
    <row r="681" spans="1:5" x14ac:dyDescent="0.3">
      <c r="A681" t="s">
        <v>119</v>
      </c>
      <c r="B681">
        <v>135038</v>
      </c>
      <c r="C681">
        <v>1</v>
      </c>
      <c r="D681">
        <v>1</v>
      </c>
      <c r="E681">
        <v>0</v>
      </c>
    </row>
    <row r="682" spans="1:5" x14ac:dyDescent="0.3">
      <c r="A682" t="s">
        <v>65</v>
      </c>
      <c r="B682">
        <v>135076</v>
      </c>
      <c r="C682">
        <v>1</v>
      </c>
      <c r="D682">
        <v>1</v>
      </c>
      <c r="E682">
        <v>0</v>
      </c>
    </row>
    <row r="683" spans="1:5" x14ac:dyDescent="0.3">
      <c r="A683" t="s">
        <v>65</v>
      </c>
      <c r="B683">
        <v>132872</v>
      </c>
      <c r="C683">
        <v>1</v>
      </c>
      <c r="D683">
        <v>1</v>
      </c>
      <c r="E683">
        <v>2</v>
      </c>
    </row>
    <row r="684" spans="1:5" x14ac:dyDescent="0.3">
      <c r="A684" t="s">
        <v>109</v>
      </c>
      <c r="B684">
        <v>135108</v>
      </c>
      <c r="C684">
        <v>1</v>
      </c>
      <c r="D684">
        <v>1</v>
      </c>
      <c r="E684">
        <v>0</v>
      </c>
    </row>
    <row r="685" spans="1:5" x14ac:dyDescent="0.3">
      <c r="A685" t="s">
        <v>65</v>
      </c>
      <c r="B685">
        <v>132856</v>
      </c>
      <c r="C685">
        <v>1</v>
      </c>
      <c r="D685">
        <v>1</v>
      </c>
      <c r="E685">
        <v>0</v>
      </c>
    </row>
    <row r="686" spans="1:5" x14ac:dyDescent="0.3">
      <c r="A686" t="s">
        <v>100</v>
      </c>
      <c r="B686">
        <v>135076</v>
      </c>
      <c r="C686">
        <v>1</v>
      </c>
      <c r="D686">
        <v>1</v>
      </c>
      <c r="E686">
        <v>0</v>
      </c>
    </row>
    <row r="687" spans="1:5" x14ac:dyDescent="0.3">
      <c r="A687" t="s">
        <v>53</v>
      </c>
      <c r="B687">
        <v>132869</v>
      </c>
      <c r="C687">
        <v>1</v>
      </c>
      <c r="D687">
        <v>1</v>
      </c>
      <c r="E687">
        <v>2</v>
      </c>
    </row>
    <row r="688" spans="1:5" x14ac:dyDescent="0.3">
      <c r="A688" t="s">
        <v>72</v>
      </c>
      <c r="B688">
        <v>132877</v>
      </c>
      <c r="C688">
        <v>1</v>
      </c>
      <c r="D688">
        <v>1</v>
      </c>
      <c r="E688">
        <v>2</v>
      </c>
    </row>
    <row r="689" spans="1:5" x14ac:dyDescent="0.3">
      <c r="A689" t="s">
        <v>73</v>
      </c>
      <c r="B689">
        <v>135051</v>
      </c>
      <c r="C689">
        <v>1</v>
      </c>
      <c r="D689">
        <v>1</v>
      </c>
      <c r="E689">
        <v>2</v>
      </c>
    </row>
    <row r="690" spans="1:5" x14ac:dyDescent="0.3">
      <c r="A690" t="s">
        <v>115</v>
      </c>
      <c r="B690">
        <v>132856</v>
      </c>
      <c r="C690">
        <v>1</v>
      </c>
      <c r="D690">
        <v>1</v>
      </c>
      <c r="E690">
        <v>0</v>
      </c>
    </row>
    <row r="691" spans="1:5" x14ac:dyDescent="0.3">
      <c r="A691" t="s">
        <v>115</v>
      </c>
      <c r="B691">
        <v>135038</v>
      </c>
      <c r="C691">
        <v>1</v>
      </c>
      <c r="D691">
        <v>1</v>
      </c>
      <c r="E691">
        <v>0</v>
      </c>
    </row>
    <row r="692" spans="1:5" x14ac:dyDescent="0.3">
      <c r="A692" t="s">
        <v>115</v>
      </c>
      <c r="B692">
        <v>132834</v>
      </c>
      <c r="C692">
        <v>1</v>
      </c>
      <c r="D692">
        <v>1</v>
      </c>
      <c r="E692">
        <v>0</v>
      </c>
    </row>
    <row r="693" spans="1:5" x14ac:dyDescent="0.3">
      <c r="A693" t="s">
        <v>121</v>
      </c>
      <c r="B693">
        <v>134996</v>
      </c>
      <c r="C693">
        <v>1</v>
      </c>
      <c r="D693">
        <v>1</v>
      </c>
      <c r="E693">
        <v>2</v>
      </c>
    </row>
    <row r="694" spans="1:5" x14ac:dyDescent="0.3">
      <c r="A694" t="s">
        <v>111</v>
      </c>
      <c r="B694">
        <v>132885</v>
      </c>
      <c r="C694">
        <v>1</v>
      </c>
      <c r="D694">
        <v>1</v>
      </c>
      <c r="E694">
        <v>0</v>
      </c>
    </row>
    <row r="695" spans="1:5" x14ac:dyDescent="0.3">
      <c r="A695" t="s">
        <v>130</v>
      </c>
      <c r="B695">
        <v>132825</v>
      </c>
      <c r="C695">
        <v>1</v>
      </c>
      <c r="D695">
        <v>1</v>
      </c>
      <c r="E695">
        <v>0</v>
      </c>
    </row>
    <row r="696" spans="1:5" x14ac:dyDescent="0.3">
      <c r="A696" t="s">
        <v>89</v>
      </c>
      <c r="B696">
        <v>132572</v>
      </c>
      <c r="C696">
        <v>1</v>
      </c>
      <c r="D696">
        <v>1</v>
      </c>
      <c r="E696">
        <v>2</v>
      </c>
    </row>
    <row r="697" spans="1:5" x14ac:dyDescent="0.3">
      <c r="A697" t="s">
        <v>100</v>
      </c>
      <c r="B697">
        <v>132572</v>
      </c>
      <c r="C697">
        <v>1</v>
      </c>
      <c r="D697">
        <v>1</v>
      </c>
      <c r="E697">
        <v>0</v>
      </c>
    </row>
    <row r="698" spans="1:5" x14ac:dyDescent="0.3">
      <c r="A698" t="s">
        <v>87</v>
      </c>
      <c r="B698">
        <v>135044</v>
      </c>
      <c r="C698">
        <v>1</v>
      </c>
      <c r="D698">
        <v>1</v>
      </c>
      <c r="E698">
        <v>0</v>
      </c>
    </row>
    <row r="699" spans="1:5" x14ac:dyDescent="0.3">
      <c r="A699" t="s">
        <v>87</v>
      </c>
      <c r="B699">
        <v>132951</v>
      </c>
      <c r="C699">
        <v>1</v>
      </c>
      <c r="D699">
        <v>1</v>
      </c>
      <c r="E699">
        <v>2</v>
      </c>
    </row>
    <row r="700" spans="1:5" x14ac:dyDescent="0.3">
      <c r="A700" t="s">
        <v>91</v>
      </c>
      <c r="B700">
        <v>135064</v>
      </c>
      <c r="C700">
        <v>1</v>
      </c>
      <c r="D700">
        <v>1</v>
      </c>
      <c r="E700">
        <v>0</v>
      </c>
    </row>
    <row r="701" spans="1:5" x14ac:dyDescent="0.3">
      <c r="A701" t="s">
        <v>86</v>
      </c>
      <c r="B701">
        <v>135086</v>
      </c>
      <c r="C701">
        <v>1</v>
      </c>
      <c r="D701">
        <v>1</v>
      </c>
      <c r="E701">
        <v>2</v>
      </c>
    </row>
    <row r="702" spans="1:5" x14ac:dyDescent="0.3">
      <c r="A702" t="s">
        <v>132</v>
      </c>
      <c r="B702">
        <v>135080</v>
      </c>
      <c r="C702">
        <v>1</v>
      </c>
      <c r="D702">
        <v>1</v>
      </c>
      <c r="E702">
        <v>0</v>
      </c>
    </row>
    <row r="703" spans="1:5" x14ac:dyDescent="0.3">
      <c r="A703" t="s">
        <v>132</v>
      </c>
      <c r="B703">
        <v>132825</v>
      </c>
      <c r="C703">
        <v>1</v>
      </c>
      <c r="D703">
        <v>1</v>
      </c>
      <c r="E703">
        <v>0</v>
      </c>
    </row>
    <row r="704" spans="1:5" x14ac:dyDescent="0.3">
      <c r="A704" t="s">
        <v>132</v>
      </c>
      <c r="B704">
        <v>135064</v>
      </c>
      <c r="C704">
        <v>1</v>
      </c>
      <c r="D704">
        <v>1</v>
      </c>
      <c r="E704">
        <v>0</v>
      </c>
    </row>
    <row r="705" spans="1:5" x14ac:dyDescent="0.3">
      <c r="A705" t="s">
        <v>98</v>
      </c>
      <c r="B705">
        <v>132954</v>
      </c>
      <c r="C705">
        <v>1</v>
      </c>
      <c r="D705">
        <v>1</v>
      </c>
      <c r="E705">
        <v>0</v>
      </c>
    </row>
    <row r="706" spans="1:5" x14ac:dyDescent="0.3">
      <c r="A706" t="s">
        <v>92</v>
      </c>
      <c r="B706">
        <v>135075</v>
      </c>
      <c r="C706">
        <v>1</v>
      </c>
      <c r="D706">
        <v>1</v>
      </c>
      <c r="E706">
        <v>2</v>
      </c>
    </row>
    <row r="707" spans="1:5" x14ac:dyDescent="0.3">
      <c r="A707" t="s">
        <v>92</v>
      </c>
      <c r="B707">
        <v>135048</v>
      </c>
      <c r="C707">
        <v>1</v>
      </c>
      <c r="D707">
        <v>1</v>
      </c>
      <c r="E707">
        <v>2</v>
      </c>
    </row>
    <row r="708" spans="1:5" x14ac:dyDescent="0.3">
      <c r="A708" t="s">
        <v>92</v>
      </c>
      <c r="B708">
        <v>135030</v>
      </c>
      <c r="C708">
        <v>1</v>
      </c>
      <c r="D708">
        <v>1</v>
      </c>
      <c r="E708">
        <v>2</v>
      </c>
    </row>
    <row r="709" spans="1:5" x14ac:dyDescent="0.3">
      <c r="A709" t="s">
        <v>95</v>
      </c>
      <c r="B709">
        <v>132925</v>
      </c>
      <c r="C709">
        <v>1</v>
      </c>
      <c r="D709">
        <v>1</v>
      </c>
      <c r="E709">
        <v>2</v>
      </c>
    </row>
    <row r="710" spans="1:5" x14ac:dyDescent="0.3">
      <c r="A710" t="s">
        <v>96</v>
      </c>
      <c r="B710">
        <v>135064</v>
      </c>
      <c r="C710">
        <v>1</v>
      </c>
      <c r="D710">
        <v>1</v>
      </c>
      <c r="E710">
        <v>0</v>
      </c>
    </row>
    <row r="711" spans="1:5" x14ac:dyDescent="0.3">
      <c r="A711" t="s">
        <v>97</v>
      </c>
      <c r="B711">
        <v>135074</v>
      </c>
      <c r="C711">
        <v>1</v>
      </c>
      <c r="D711">
        <v>1</v>
      </c>
      <c r="E711">
        <v>2</v>
      </c>
    </row>
    <row r="712" spans="1:5" x14ac:dyDescent="0.3">
      <c r="A712" t="s">
        <v>100</v>
      </c>
      <c r="B712">
        <v>135060</v>
      </c>
      <c r="C712">
        <v>1</v>
      </c>
      <c r="D712">
        <v>1</v>
      </c>
      <c r="E712">
        <v>0</v>
      </c>
    </row>
    <row r="713" spans="1:5" x14ac:dyDescent="0.3">
      <c r="A713" t="s">
        <v>112</v>
      </c>
      <c r="B713">
        <v>132660</v>
      </c>
      <c r="C713">
        <v>1</v>
      </c>
      <c r="D713">
        <v>1</v>
      </c>
      <c r="E713">
        <v>0</v>
      </c>
    </row>
    <row r="714" spans="1:5" x14ac:dyDescent="0.3">
      <c r="A714" t="s">
        <v>113</v>
      </c>
      <c r="B714">
        <v>132564</v>
      </c>
      <c r="C714">
        <v>1</v>
      </c>
      <c r="D714">
        <v>1</v>
      </c>
      <c r="E714">
        <v>2</v>
      </c>
    </row>
    <row r="715" spans="1:5" x14ac:dyDescent="0.3">
      <c r="A715" t="s">
        <v>113</v>
      </c>
      <c r="B715">
        <v>132665</v>
      </c>
      <c r="C715">
        <v>1</v>
      </c>
      <c r="D715">
        <v>1</v>
      </c>
      <c r="E715">
        <v>2</v>
      </c>
    </row>
    <row r="716" spans="1:5" x14ac:dyDescent="0.3">
      <c r="A716" t="s">
        <v>114</v>
      </c>
      <c r="B716">
        <v>132715</v>
      </c>
      <c r="C716">
        <v>1</v>
      </c>
      <c r="D716">
        <v>1</v>
      </c>
      <c r="E716">
        <v>0</v>
      </c>
    </row>
    <row r="717" spans="1:5" x14ac:dyDescent="0.3">
      <c r="A717" t="s">
        <v>136</v>
      </c>
      <c r="B717">
        <v>132733</v>
      </c>
      <c r="C717">
        <v>1</v>
      </c>
      <c r="D717">
        <v>1</v>
      </c>
      <c r="E717">
        <v>0</v>
      </c>
    </row>
    <row r="718" spans="1:5" x14ac:dyDescent="0.3">
      <c r="A718" t="s">
        <v>136</v>
      </c>
      <c r="B718">
        <v>132663</v>
      </c>
      <c r="C718">
        <v>1</v>
      </c>
      <c r="D718">
        <v>1</v>
      </c>
      <c r="E718">
        <v>1</v>
      </c>
    </row>
    <row r="719" spans="1:5" x14ac:dyDescent="0.3">
      <c r="A719" t="s">
        <v>136</v>
      </c>
      <c r="B719">
        <v>132630</v>
      </c>
      <c r="C719">
        <v>1</v>
      </c>
      <c r="D719">
        <v>1</v>
      </c>
      <c r="E719">
        <v>1</v>
      </c>
    </row>
    <row r="720" spans="1:5" x14ac:dyDescent="0.3">
      <c r="A720" t="s">
        <v>14</v>
      </c>
      <c r="B720">
        <v>132733</v>
      </c>
      <c r="C720">
        <v>1</v>
      </c>
      <c r="D720">
        <v>1</v>
      </c>
      <c r="E720">
        <v>1</v>
      </c>
    </row>
    <row r="721" spans="1:5" x14ac:dyDescent="0.3">
      <c r="A721" t="s">
        <v>102</v>
      </c>
      <c r="B721">
        <v>132609</v>
      </c>
      <c r="C721">
        <v>1</v>
      </c>
      <c r="D721">
        <v>1</v>
      </c>
      <c r="E721">
        <v>1</v>
      </c>
    </row>
    <row r="722" spans="1:5" x14ac:dyDescent="0.3">
      <c r="A722" t="s">
        <v>137</v>
      </c>
      <c r="B722">
        <v>132630</v>
      </c>
      <c r="C722">
        <v>1</v>
      </c>
      <c r="D722">
        <v>1</v>
      </c>
      <c r="E722">
        <v>1</v>
      </c>
    </row>
    <row r="723" spans="1:5" x14ac:dyDescent="0.3">
      <c r="A723" t="s">
        <v>19</v>
      </c>
      <c r="B723">
        <v>132740</v>
      </c>
      <c r="C723">
        <v>1</v>
      </c>
      <c r="D723">
        <v>1</v>
      </c>
      <c r="E723">
        <v>1</v>
      </c>
    </row>
    <row r="724" spans="1:5" x14ac:dyDescent="0.3">
      <c r="A724" t="s">
        <v>19</v>
      </c>
      <c r="B724">
        <v>132594</v>
      </c>
      <c r="C724">
        <v>1</v>
      </c>
      <c r="D724">
        <v>1</v>
      </c>
      <c r="E724">
        <v>1</v>
      </c>
    </row>
    <row r="725" spans="1:5" x14ac:dyDescent="0.3">
      <c r="A725" t="s">
        <v>22</v>
      </c>
      <c r="B725">
        <v>132723</v>
      </c>
      <c r="C725">
        <v>1</v>
      </c>
      <c r="D725">
        <v>1</v>
      </c>
      <c r="E725">
        <v>1</v>
      </c>
    </row>
    <row r="726" spans="1:5" x14ac:dyDescent="0.3">
      <c r="A726" t="s">
        <v>23</v>
      </c>
      <c r="B726">
        <v>135028</v>
      </c>
      <c r="C726">
        <v>1</v>
      </c>
      <c r="D726">
        <v>1</v>
      </c>
      <c r="E726">
        <v>1</v>
      </c>
    </row>
    <row r="727" spans="1:5" x14ac:dyDescent="0.3">
      <c r="A727" t="s">
        <v>23</v>
      </c>
      <c r="B727">
        <v>135058</v>
      </c>
      <c r="C727">
        <v>1</v>
      </c>
      <c r="D727">
        <v>1</v>
      </c>
      <c r="E727">
        <v>1</v>
      </c>
    </row>
    <row r="728" spans="1:5" x14ac:dyDescent="0.3">
      <c r="A728" t="s">
        <v>116</v>
      </c>
      <c r="B728">
        <v>134999</v>
      </c>
      <c r="C728">
        <v>1</v>
      </c>
      <c r="D728">
        <v>1</v>
      </c>
      <c r="E728">
        <v>1</v>
      </c>
    </row>
    <row r="729" spans="1:5" x14ac:dyDescent="0.3">
      <c r="A729" t="s">
        <v>133</v>
      </c>
      <c r="B729">
        <v>132768</v>
      </c>
      <c r="C729">
        <v>1</v>
      </c>
      <c r="D729">
        <v>1</v>
      </c>
      <c r="E729">
        <v>1</v>
      </c>
    </row>
    <row r="730" spans="1:5" x14ac:dyDescent="0.3">
      <c r="A730" t="s">
        <v>29</v>
      </c>
      <c r="B730">
        <v>134983</v>
      </c>
      <c r="C730">
        <v>1</v>
      </c>
      <c r="D730">
        <v>1</v>
      </c>
      <c r="E730">
        <v>1</v>
      </c>
    </row>
    <row r="731" spans="1:5" x14ac:dyDescent="0.3">
      <c r="A731" t="s">
        <v>29</v>
      </c>
      <c r="B731">
        <v>134975</v>
      </c>
      <c r="C731">
        <v>1</v>
      </c>
      <c r="D731">
        <v>1</v>
      </c>
      <c r="E731">
        <v>1</v>
      </c>
    </row>
    <row r="732" spans="1:5" x14ac:dyDescent="0.3">
      <c r="A732" t="s">
        <v>20</v>
      </c>
      <c r="B732">
        <v>132561</v>
      </c>
      <c r="C732">
        <v>1</v>
      </c>
      <c r="D732">
        <v>1</v>
      </c>
      <c r="E732">
        <v>1</v>
      </c>
    </row>
    <row r="733" spans="1:5" x14ac:dyDescent="0.3">
      <c r="A733" t="s">
        <v>31</v>
      </c>
      <c r="B733">
        <v>132668</v>
      </c>
      <c r="C733">
        <v>1</v>
      </c>
      <c r="D733">
        <v>1</v>
      </c>
      <c r="E733">
        <v>1</v>
      </c>
    </row>
    <row r="734" spans="1:5" x14ac:dyDescent="0.3">
      <c r="A734" t="s">
        <v>31</v>
      </c>
      <c r="B734">
        <v>132733</v>
      </c>
      <c r="C734">
        <v>1</v>
      </c>
      <c r="D734">
        <v>1</v>
      </c>
      <c r="E734">
        <v>1</v>
      </c>
    </row>
    <row r="735" spans="1:5" x14ac:dyDescent="0.3">
      <c r="A735" t="s">
        <v>31</v>
      </c>
      <c r="B735">
        <v>132564</v>
      </c>
      <c r="C735">
        <v>1</v>
      </c>
      <c r="D735">
        <v>1</v>
      </c>
      <c r="E735">
        <v>1</v>
      </c>
    </row>
    <row r="736" spans="1:5" x14ac:dyDescent="0.3">
      <c r="A736" t="s">
        <v>31</v>
      </c>
      <c r="B736">
        <v>132715</v>
      </c>
      <c r="C736">
        <v>1</v>
      </c>
      <c r="D736">
        <v>1</v>
      </c>
      <c r="E736">
        <v>1</v>
      </c>
    </row>
    <row r="737" spans="1:5" x14ac:dyDescent="0.3">
      <c r="A737" t="s">
        <v>103</v>
      </c>
      <c r="B737">
        <v>135018</v>
      </c>
      <c r="C737">
        <v>1</v>
      </c>
      <c r="D737">
        <v>1</v>
      </c>
      <c r="E737">
        <v>1</v>
      </c>
    </row>
    <row r="738" spans="1:5" x14ac:dyDescent="0.3">
      <c r="A738" t="s">
        <v>103</v>
      </c>
      <c r="B738">
        <v>135000</v>
      </c>
      <c r="C738">
        <v>1</v>
      </c>
      <c r="D738">
        <v>1</v>
      </c>
      <c r="E738">
        <v>1</v>
      </c>
    </row>
    <row r="739" spans="1:5" x14ac:dyDescent="0.3">
      <c r="A739" t="s">
        <v>34</v>
      </c>
      <c r="B739">
        <v>134996</v>
      </c>
      <c r="C739">
        <v>1</v>
      </c>
      <c r="D739">
        <v>1</v>
      </c>
      <c r="E739">
        <v>1</v>
      </c>
    </row>
    <row r="740" spans="1:5" x14ac:dyDescent="0.3">
      <c r="A740" t="s">
        <v>121</v>
      </c>
      <c r="B740">
        <v>135088</v>
      </c>
      <c r="C740">
        <v>1</v>
      </c>
      <c r="D740">
        <v>1</v>
      </c>
      <c r="E740">
        <v>1</v>
      </c>
    </row>
    <row r="741" spans="1:5" x14ac:dyDescent="0.3">
      <c r="A741" t="s">
        <v>121</v>
      </c>
      <c r="B741">
        <v>135109</v>
      </c>
      <c r="C741">
        <v>1</v>
      </c>
      <c r="D741">
        <v>1</v>
      </c>
      <c r="E741">
        <v>1</v>
      </c>
    </row>
    <row r="742" spans="1:5" x14ac:dyDescent="0.3">
      <c r="A742" t="s">
        <v>36</v>
      </c>
      <c r="B742">
        <v>135076</v>
      </c>
      <c r="C742">
        <v>1</v>
      </c>
      <c r="D742">
        <v>1</v>
      </c>
      <c r="E742">
        <v>1</v>
      </c>
    </row>
    <row r="743" spans="1:5" x14ac:dyDescent="0.3">
      <c r="A743" t="s">
        <v>118</v>
      </c>
      <c r="B743">
        <v>135030</v>
      </c>
      <c r="C743">
        <v>1</v>
      </c>
      <c r="D743">
        <v>1</v>
      </c>
      <c r="E743">
        <v>1</v>
      </c>
    </row>
    <row r="744" spans="1:5" x14ac:dyDescent="0.3">
      <c r="A744" t="s">
        <v>73</v>
      </c>
      <c r="B744">
        <v>132830</v>
      </c>
      <c r="C744">
        <v>1</v>
      </c>
      <c r="D744">
        <v>1</v>
      </c>
      <c r="E744">
        <v>1</v>
      </c>
    </row>
    <row r="745" spans="1:5" x14ac:dyDescent="0.3">
      <c r="A745" t="s">
        <v>40</v>
      </c>
      <c r="B745">
        <v>135047</v>
      </c>
      <c r="C745">
        <v>1</v>
      </c>
      <c r="D745">
        <v>1</v>
      </c>
      <c r="E745">
        <v>1</v>
      </c>
    </row>
    <row r="746" spans="1:5" x14ac:dyDescent="0.3">
      <c r="A746" t="s">
        <v>40</v>
      </c>
      <c r="B746">
        <v>135044</v>
      </c>
      <c r="C746">
        <v>1</v>
      </c>
      <c r="D746">
        <v>1</v>
      </c>
      <c r="E746">
        <v>1</v>
      </c>
    </row>
    <row r="747" spans="1:5" x14ac:dyDescent="0.3">
      <c r="A747" t="s">
        <v>40</v>
      </c>
      <c r="B747">
        <v>135080</v>
      </c>
      <c r="C747">
        <v>1</v>
      </c>
      <c r="D747">
        <v>1</v>
      </c>
      <c r="E747">
        <v>1</v>
      </c>
    </row>
    <row r="748" spans="1:5" x14ac:dyDescent="0.3">
      <c r="A748" t="s">
        <v>59</v>
      </c>
      <c r="B748">
        <v>135041</v>
      </c>
      <c r="C748">
        <v>1</v>
      </c>
      <c r="D748">
        <v>1</v>
      </c>
      <c r="E748">
        <v>1</v>
      </c>
    </row>
    <row r="749" spans="1:5" x14ac:dyDescent="0.3">
      <c r="A749" t="s">
        <v>128</v>
      </c>
      <c r="B749">
        <v>135054</v>
      </c>
      <c r="C749">
        <v>1</v>
      </c>
      <c r="D749">
        <v>1</v>
      </c>
      <c r="E749">
        <v>1</v>
      </c>
    </row>
    <row r="750" spans="1:5" x14ac:dyDescent="0.3">
      <c r="A750" t="s">
        <v>128</v>
      </c>
      <c r="B750">
        <v>135108</v>
      </c>
      <c r="C750">
        <v>1</v>
      </c>
      <c r="D750">
        <v>1</v>
      </c>
      <c r="E750">
        <v>1</v>
      </c>
    </row>
    <row r="751" spans="1:5" x14ac:dyDescent="0.3">
      <c r="A751" t="s">
        <v>128</v>
      </c>
      <c r="B751">
        <v>135032</v>
      </c>
      <c r="C751">
        <v>1</v>
      </c>
      <c r="D751">
        <v>1</v>
      </c>
      <c r="E751">
        <v>1</v>
      </c>
    </row>
    <row r="752" spans="1:5" x14ac:dyDescent="0.3">
      <c r="A752" t="s">
        <v>128</v>
      </c>
      <c r="B752">
        <v>135070</v>
      </c>
      <c r="C752">
        <v>1</v>
      </c>
      <c r="D752">
        <v>1</v>
      </c>
      <c r="E752">
        <v>1</v>
      </c>
    </row>
    <row r="753" spans="1:5" x14ac:dyDescent="0.3">
      <c r="A753" t="s">
        <v>128</v>
      </c>
      <c r="B753">
        <v>135069</v>
      </c>
      <c r="C753">
        <v>1</v>
      </c>
      <c r="D753">
        <v>1</v>
      </c>
      <c r="E753">
        <v>1</v>
      </c>
    </row>
    <row r="754" spans="1:5" x14ac:dyDescent="0.3">
      <c r="A754" t="s">
        <v>128</v>
      </c>
      <c r="B754">
        <v>135057</v>
      </c>
      <c r="C754">
        <v>1</v>
      </c>
      <c r="D754">
        <v>1</v>
      </c>
      <c r="E754">
        <v>1</v>
      </c>
    </row>
    <row r="755" spans="1:5" x14ac:dyDescent="0.3">
      <c r="A755" t="s">
        <v>128</v>
      </c>
      <c r="B755">
        <v>135039</v>
      </c>
      <c r="C755">
        <v>1</v>
      </c>
      <c r="D755">
        <v>1</v>
      </c>
      <c r="E755">
        <v>1</v>
      </c>
    </row>
    <row r="756" spans="1:5" x14ac:dyDescent="0.3">
      <c r="A756" t="s">
        <v>104</v>
      </c>
      <c r="B756">
        <v>135076</v>
      </c>
      <c r="C756">
        <v>1</v>
      </c>
      <c r="D756">
        <v>1</v>
      </c>
      <c r="E756">
        <v>1</v>
      </c>
    </row>
    <row r="757" spans="1:5" x14ac:dyDescent="0.3">
      <c r="A757" t="s">
        <v>104</v>
      </c>
      <c r="B757">
        <v>135042</v>
      </c>
      <c r="C757">
        <v>1</v>
      </c>
      <c r="D757">
        <v>1</v>
      </c>
      <c r="E757">
        <v>1</v>
      </c>
    </row>
    <row r="758" spans="1:5" x14ac:dyDescent="0.3">
      <c r="A758" t="s">
        <v>42</v>
      </c>
      <c r="B758">
        <v>135081</v>
      </c>
      <c r="C758">
        <v>1</v>
      </c>
      <c r="D758">
        <v>1</v>
      </c>
      <c r="E758">
        <v>1</v>
      </c>
    </row>
    <row r="759" spans="1:5" x14ac:dyDescent="0.3">
      <c r="A759" t="s">
        <v>42</v>
      </c>
      <c r="B759">
        <v>135066</v>
      </c>
      <c r="C759">
        <v>1</v>
      </c>
      <c r="D759">
        <v>1</v>
      </c>
      <c r="E759">
        <v>1</v>
      </c>
    </row>
    <row r="760" spans="1:5" x14ac:dyDescent="0.3">
      <c r="A760" t="s">
        <v>42</v>
      </c>
      <c r="B760">
        <v>135032</v>
      </c>
      <c r="C760">
        <v>1</v>
      </c>
      <c r="D760">
        <v>1</v>
      </c>
      <c r="E760">
        <v>1</v>
      </c>
    </row>
    <row r="761" spans="1:5" x14ac:dyDescent="0.3">
      <c r="A761" t="s">
        <v>42</v>
      </c>
      <c r="B761">
        <v>135025</v>
      </c>
      <c r="C761">
        <v>1</v>
      </c>
      <c r="D761">
        <v>1</v>
      </c>
      <c r="E761">
        <v>1</v>
      </c>
    </row>
    <row r="762" spans="1:5" x14ac:dyDescent="0.3">
      <c r="A762" t="s">
        <v>119</v>
      </c>
      <c r="B762">
        <v>135108</v>
      </c>
      <c r="C762">
        <v>1</v>
      </c>
      <c r="D762">
        <v>1</v>
      </c>
      <c r="E762">
        <v>1</v>
      </c>
    </row>
    <row r="763" spans="1:5" x14ac:dyDescent="0.3">
      <c r="A763" t="s">
        <v>47</v>
      </c>
      <c r="B763">
        <v>135032</v>
      </c>
      <c r="C763">
        <v>1</v>
      </c>
      <c r="D763">
        <v>1</v>
      </c>
      <c r="E763">
        <v>1</v>
      </c>
    </row>
    <row r="764" spans="1:5" x14ac:dyDescent="0.3">
      <c r="A764" t="s">
        <v>47</v>
      </c>
      <c r="B764">
        <v>132830</v>
      </c>
      <c r="C764">
        <v>1</v>
      </c>
      <c r="D764">
        <v>1</v>
      </c>
      <c r="E764">
        <v>1</v>
      </c>
    </row>
    <row r="765" spans="1:5" x14ac:dyDescent="0.3">
      <c r="A765" t="s">
        <v>47</v>
      </c>
      <c r="B765">
        <v>135051</v>
      </c>
      <c r="C765">
        <v>1</v>
      </c>
      <c r="D765">
        <v>1</v>
      </c>
      <c r="E765">
        <v>1</v>
      </c>
    </row>
    <row r="766" spans="1:5" x14ac:dyDescent="0.3">
      <c r="A766" t="s">
        <v>48</v>
      </c>
      <c r="B766">
        <v>135070</v>
      </c>
      <c r="C766">
        <v>1</v>
      </c>
      <c r="D766">
        <v>1</v>
      </c>
      <c r="E766">
        <v>1</v>
      </c>
    </row>
    <row r="767" spans="1:5" x14ac:dyDescent="0.3">
      <c r="A767" t="s">
        <v>49</v>
      </c>
      <c r="B767">
        <v>132834</v>
      </c>
      <c r="C767">
        <v>1</v>
      </c>
      <c r="D767">
        <v>1</v>
      </c>
      <c r="E767">
        <v>1</v>
      </c>
    </row>
    <row r="768" spans="1:5" x14ac:dyDescent="0.3">
      <c r="A768" t="s">
        <v>49</v>
      </c>
      <c r="B768">
        <v>135106</v>
      </c>
      <c r="C768">
        <v>1</v>
      </c>
      <c r="D768">
        <v>1</v>
      </c>
      <c r="E768">
        <v>1</v>
      </c>
    </row>
    <row r="769" spans="1:5" x14ac:dyDescent="0.3">
      <c r="A769" t="s">
        <v>49</v>
      </c>
      <c r="B769">
        <v>135041</v>
      </c>
      <c r="C769">
        <v>1</v>
      </c>
      <c r="D769">
        <v>1</v>
      </c>
      <c r="E769">
        <v>1</v>
      </c>
    </row>
    <row r="770" spans="1:5" x14ac:dyDescent="0.3">
      <c r="A770" t="s">
        <v>49</v>
      </c>
      <c r="B770">
        <v>135028</v>
      </c>
      <c r="C770">
        <v>1</v>
      </c>
      <c r="D770">
        <v>1</v>
      </c>
      <c r="E770">
        <v>1</v>
      </c>
    </row>
    <row r="771" spans="1:5" x14ac:dyDescent="0.3">
      <c r="A771" t="s">
        <v>49</v>
      </c>
      <c r="B771">
        <v>135030</v>
      </c>
      <c r="C771">
        <v>1</v>
      </c>
      <c r="D771">
        <v>1</v>
      </c>
      <c r="E771">
        <v>1</v>
      </c>
    </row>
    <row r="772" spans="1:5" x14ac:dyDescent="0.3">
      <c r="A772" t="s">
        <v>50</v>
      </c>
      <c r="B772">
        <v>135038</v>
      </c>
      <c r="C772">
        <v>1</v>
      </c>
      <c r="D772">
        <v>1</v>
      </c>
      <c r="E772">
        <v>1</v>
      </c>
    </row>
    <row r="773" spans="1:5" x14ac:dyDescent="0.3">
      <c r="A773" t="s">
        <v>105</v>
      </c>
      <c r="B773">
        <v>135041</v>
      </c>
      <c r="C773">
        <v>1</v>
      </c>
      <c r="D773">
        <v>1</v>
      </c>
      <c r="E773">
        <v>1</v>
      </c>
    </row>
    <row r="774" spans="1:5" x14ac:dyDescent="0.3">
      <c r="A774" t="s">
        <v>52</v>
      </c>
      <c r="B774">
        <v>135032</v>
      </c>
      <c r="C774">
        <v>1</v>
      </c>
      <c r="D774">
        <v>1</v>
      </c>
      <c r="E774">
        <v>1</v>
      </c>
    </row>
    <row r="775" spans="1:5" x14ac:dyDescent="0.3">
      <c r="A775" t="s">
        <v>51</v>
      </c>
      <c r="B775">
        <v>135060</v>
      </c>
      <c r="C775">
        <v>1</v>
      </c>
      <c r="D775">
        <v>1</v>
      </c>
      <c r="E775">
        <v>1</v>
      </c>
    </row>
    <row r="776" spans="1:5" x14ac:dyDescent="0.3">
      <c r="A776" t="s">
        <v>52</v>
      </c>
      <c r="B776">
        <v>135026</v>
      </c>
      <c r="C776">
        <v>1</v>
      </c>
      <c r="D776">
        <v>1</v>
      </c>
      <c r="E776">
        <v>1</v>
      </c>
    </row>
    <row r="777" spans="1:5" x14ac:dyDescent="0.3">
      <c r="A777" t="s">
        <v>53</v>
      </c>
      <c r="B777">
        <v>132847</v>
      </c>
      <c r="C777">
        <v>1</v>
      </c>
      <c r="D777">
        <v>1</v>
      </c>
      <c r="E777">
        <v>1</v>
      </c>
    </row>
    <row r="778" spans="1:5" x14ac:dyDescent="0.3">
      <c r="A778" t="s">
        <v>57</v>
      </c>
      <c r="B778">
        <v>132834</v>
      </c>
      <c r="C778">
        <v>1</v>
      </c>
      <c r="D778">
        <v>1</v>
      </c>
      <c r="E778">
        <v>1</v>
      </c>
    </row>
    <row r="779" spans="1:5" x14ac:dyDescent="0.3">
      <c r="A779" t="s">
        <v>107</v>
      </c>
      <c r="B779">
        <v>135052</v>
      </c>
      <c r="C779">
        <v>1</v>
      </c>
      <c r="D779">
        <v>1</v>
      </c>
      <c r="E779">
        <v>1</v>
      </c>
    </row>
    <row r="780" spans="1:5" x14ac:dyDescent="0.3">
      <c r="A780" t="s">
        <v>108</v>
      </c>
      <c r="B780">
        <v>132870</v>
      </c>
      <c r="C780">
        <v>1</v>
      </c>
      <c r="D780">
        <v>1</v>
      </c>
      <c r="E780">
        <v>1</v>
      </c>
    </row>
    <row r="781" spans="1:5" x14ac:dyDescent="0.3">
      <c r="A781" t="s">
        <v>61</v>
      </c>
      <c r="B781">
        <v>132834</v>
      </c>
      <c r="C781">
        <v>1</v>
      </c>
      <c r="D781">
        <v>1</v>
      </c>
      <c r="E781">
        <v>1</v>
      </c>
    </row>
    <row r="782" spans="1:5" x14ac:dyDescent="0.3">
      <c r="A782" t="s">
        <v>62</v>
      </c>
      <c r="B782">
        <v>135060</v>
      </c>
      <c r="C782">
        <v>1</v>
      </c>
      <c r="D782">
        <v>1</v>
      </c>
      <c r="E782">
        <v>1</v>
      </c>
    </row>
    <row r="783" spans="1:5" x14ac:dyDescent="0.3">
      <c r="A783" t="s">
        <v>138</v>
      </c>
      <c r="B783">
        <v>135086</v>
      </c>
      <c r="C783">
        <v>1</v>
      </c>
      <c r="D783">
        <v>1</v>
      </c>
      <c r="E783">
        <v>1</v>
      </c>
    </row>
    <row r="784" spans="1:5" x14ac:dyDescent="0.3">
      <c r="A784" t="s">
        <v>64</v>
      </c>
      <c r="B784">
        <v>132861</v>
      </c>
      <c r="C784">
        <v>1</v>
      </c>
      <c r="D784">
        <v>1</v>
      </c>
      <c r="E784">
        <v>1</v>
      </c>
    </row>
    <row r="785" spans="1:5" x14ac:dyDescent="0.3">
      <c r="A785" t="s">
        <v>64</v>
      </c>
      <c r="B785">
        <v>135064</v>
      </c>
      <c r="C785">
        <v>1</v>
      </c>
      <c r="D785">
        <v>1</v>
      </c>
      <c r="E785">
        <v>1</v>
      </c>
    </row>
    <row r="786" spans="1:5" x14ac:dyDescent="0.3">
      <c r="A786" t="s">
        <v>119</v>
      </c>
      <c r="B786">
        <v>135025</v>
      </c>
      <c r="C786">
        <v>1</v>
      </c>
      <c r="D786">
        <v>1</v>
      </c>
      <c r="E786">
        <v>1</v>
      </c>
    </row>
    <row r="787" spans="1:5" x14ac:dyDescent="0.3">
      <c r="A787" t="s">
        <v>119</v>
      </c>
      <c r="B787">
        <v>132572</v>
      </c>
      <c r="C787">
        <v>1</v>
      </c>
      <c r="D787">
        <v>1</v>
      </c>
      <c r="E787">
        <v>1</v>
      </c>
    </row>
    <row r="788" spans="1:5" x14ac:dyDescent="0.3">
      <c r="A788" t="s">
        <v>77</v>
      </c>
      <c r="B788">
        <v>132885</v>
      </c>
      <c r="C788">
        <v>1</v>
      </c>
      <c r="D788">
        <v>1</v>
      </c>
      <c r="E788">
        <v>1</v>
      </c>
    </row>
    <row r="789" spans="1:5" x14ac:dyDescent="0.3">
      <c r="A789" t="s">
        <v>109</v>
      </c>
      <c r="B789">
        <v>132866</v>
      </c>
      <c r="C789">
        <v>1</v>
      </c>
      <c r="D789">
        <v>1</v>
      </c>
      <c r="E789">
        <v>1</v>
      </c>
    </row>
    <row r="790" spans="1:5" x14ac:dyDescent="0.3">
      <c r="A790" t="s">
        <v>109</v>
      </c>
      <c r="B790">
        <v>132851</v>
      </c>
      <c r="C790">
        <v>1</v>
      </c>
      <c r="D790">
        <v>1</v>
      </c>
      <c r="E790">
        <v>1</v>
      </c>
    </row>
    <row r="791" spans="1:5" x14ac:dyDescent="0.3">
      <c r="A791" t="s">
        <v>109</v>
      </c>
      <c r="B791">
        <v>132869</v>
      </c>
      <c r="C791">
        <v>1</v>
      </c>
      <c r="D791">
        <v>1</v>
      </c>
      <c r="E791">
        <v>1</v>
      </c>
    </row>
    <row r="792" spans="1:5" x14ac:dyDescent="0.3">
      <c r="A792" t="s">
        <v>65</v>
      </c>
      <c r="B792">
        <v>135066</v>
      </c>
      <c r="C792">
        <v>1</v>
      </c>
      <c r="D792">
        <v>1</v>
      </c>
      <c r="E792">
        <v>1</v>
      </c>
    </row>
    <row r="793" spans="1:5" x14ac:dyDescent="0.3">
      <c r="A793" t="s">
        <v>109</v>
      </c>
      <c r="B793">
        <v>135069</v>
      </c>
      <c r="C793">
        <v>1</v>
      </c>
      <c r="D793">
        <v>1</v>
      </c>
      <c r="E793">
        <v>1</v>
      </c>
    </row>
    <row r="794" spans="1:5" x14ac:dyDescent="0.3">
      <c r="A794" t="s">
        <v>65</v>
      </c>
      <c r="B794">
        <v>135045</v>
      </c>
      <c r="C794">
        <v>1</v>
      </c>
      <c r="D794">
        <v>1</v>
      </c>
      <c r="E794">
        <v>1</v>
      </c>
    </row>
    <row r="795" spans="1:5" x14ac:dyDescent="0.3">
      <c r="A795" t="s">
        <v>109</v>
      </c>
      <c r="B795">
        <v>132846</v>
      </c>
      <c r="C795">
        <v>1</v>
      </c>
      <c r="D795">
        <v>1</v>
      </c>
      <c r="E795">
        <v>1</v>
      </c>
    </row>
    <row r="796" spans="1:5" x14ac:dyDescent="0.3">
      <c r="A796" t="s">
        <v>109</v>
      </c>
      <c r="B796">
        <v>135054</v>
      </c>
      <c r="C796">
        <v>1</v>
      </c>
      <c r="D796">
        <v>1</v>
      </c>
      <c r="E796">
        <v>1</v>
      </c>
    </row>
    <row r="797" spans="1:5" x14ac:dyDescent="0.3">
      <c r="A797" t="s">
        <v>65</v>
      </c>
      <c r="B797">
        <v>135042</v>
      </c>
      <c r="C797">
        <v>1</v>
      </c>
      <c r="D797">
        <v>1</v>
      </c>
      <c r="E797">
        <v>1</v>
      </c>
    </row>
    <row r="798" spans="1:5" x14ac:dyDescent="0.3">
      <c r="A798" t="s">
        <v>66</v>
      </c>
      <c r="B798">
        <v>132773</v>
      </c>
      <c r="C798">
        <v>1</v>
      </c>
      <c r="D798">
        <v>1</v>
      </c>
      <c r="E798">
        <v>1</v>
      </c>
    </row>
    <row r="799" spans="1:5" x14ac:dyDescent="0.3">
      <c r="A799" t="s">
        <v>66</v>
      </c>
      <c r="B799">
        <v>134999</v>
      </c>
      <c r="C799">
        <v>1</v>
      </c>
      <c r="D799">
        <v>1</v>
      </c>
      <c r="E799">
        <v>1</v>
      </c>
    </row>
    <row r="800" spans="1:5" x14ac:dyDescent="0.3">
      <c r="A800" t="s">
        <v>100</v>
      </c>
      <c r="B800">
        <v>135079</v>
      </c>
      <c r="C800">
        <v>1</v>
      </c>
      <c r="D800">
        <v>1</v>
      </c>
      <c r="E800">
        <v>1</v>
      </c>
    </row>
    <row r="801" spans="1:5" x14ac:dyDescent="0.3">
      <c r="A801" t="s">
        <v>70</v>
      </c>
      <c r="B801">
        <v>135032</v>
      </c>
      <c r="C801">
        <v>1</v>
      </c>
      <c r="D801">
        <v>1</v>
      </c>
      <c r="E801">
        <v>1</v>
      </c>
    </row>
    <row r="802" spans="1:5" x14ac:dyDescent="0.3">
      <c r="A802" t="s">
        <v>71</v>
      </c>
      <c r="B802">
        <v>132858</v>
      </c>
      <c r="C802">
        <v>1</v>
      </c>
      <c r="D802">
        <v>1</v>
      </c>
      <c r="E802">
        <v>1</v>
      </c>
    </row>
    <row r="803" spans="1:5" x14ac:dyDescent="0.3">
      <c r="A803" t="s">
        <v>71</v>
      </c>
      <c r="B803">
        <v>132877</v>
      </c>
      <c r="C803">
        <v>1</v>
      </c>
      <c r="D803">
        <v>1</v>
      </c>
      <c r="E803">
        <v>1</v>
      </c>
    </row>
    <row r="804" spans="1:5" x14ac:dyDescent="0.3">
      <c r="A804" t="s">
        <v>72</v>
      </c>
      <c r="B804">
        <v>132845</v>
      </c>
      <c r="C804">
        <v>1</v>
      </c>
      <c r="D804">
        <v>1</v>
      </c>
      <c r="E804">
        <v>1</v>
      </c>
    </row>
    <row r="805" spans="1:5" x14ac:dyDescent="0.3">
      <c r="A805" t="s">
        <v>72</v>
      </c>
      <c r="B805">
        <v>135054</v>
      </c>
      <c r="C805">
        <v>1</v>
      </c>
      <c r="D805">
        <v>1</v>
      </c>
      <c r="E805">
        <v>1</v>
      </c>
    </row>
    <row r="806" spans="1:5" x14ac:dyDescent="0.3">
      <c r="A806" t="s">
        <v>72</v>
      </c>
      <c r="B806">
        <v>132851</v>
      </c>
      <c r="C806">
        <v>1</v>
      </c>
      <c r="D806">
        <v>1</v>
      </c>
      <c r="E806">
        <v>1</v>
      </c>
    </row>
    <row r="807" spans="1:5" x14ac:dyDescent="0.3">
      <c r="A807" t="s">
        <v>110</v>
      </c>
      <c r="B807">
        <v>135039</v>
      </c>
      <c r="C807">
        <v>1</v>
      </c>
      <c r="D807">
        <v>1</v>
      </c>
      <c r="E807">
        <v>1</v>
      </c>
    </row>
    <row r="808" spans="1:5" x14ac:dyDescent="0.3">
      <c r="A808" t="s">
        <v>110</v>
      </c>
      <c r="B808">
        <v>135073</v>
      </c>
      <c r="C808">
        <v>1</v>
      </c>
      <c r="D808">
        <v>1</v>
      </c>
      <c r="E808">
        <v>1</v>
      </c>
    </row>
    <row r="809" spans="1:5" x14ac:dyDescent="0.3">
      <c r="A809" t="s">
        <v>73</v>
      </c>
      <c r="B809">
        <v>135040</v>
      </c>
      <c r="C809">
        <v>1</v>
      </c>
      <c r="D809">
        <v>1</v>
      </c>
      <c r="E809">
        <v>1</v>
      </c>
    </row>
    <row r="810" spans="1:5" x14ac:dyDescent="0.3">
      <c r="A810" t="s">
        <v>73</v>
      </c>
      <c r="B810">
        <v>135039</v>
      </c>
      <c r="C810">
        <v>1</v>
      </c>
      <c r="D810">
        <v>1</v>
      </c>
      <c r="E810">
        <v>1</v>
      </c>
    </row>
    <row r="811" spans="1:5" x14ac:dyDescent="0.3">
      <c r="A811" t="s">
        <v>73</v>
      </c>
      <c r="B811">
        <v>135045</v>
      </c>
      <c r="C811">
        <v>1</v>
      </c>
      <c r="D811">
        <v>1</v>
      </c>
      <c r="E811">
        <v>1</v>
      </c>
    </row>
    <row r="812" spans="1:5" x14ac:dyDescent="0.3">
      <c r="A812" t="s">
        <v>73</v>
      </c>
      <c r="B812">
        <v>135033</v>
      </c>
      <c r="C812">
        <v>1</v>
      </c>
      <c r="D812">
        <v>1</v>
      </c>
      <c r="E812">
        <v>1</v>
      </c>
    </row>
    <row r="813" spans="1:5" x14ac:dyDescent="0.3">
      <c r="A813" t="s">
        <v>115</v>
      </c>
      <c r="B813">
        <v>132872</v>
      </c>
      <c r="C813">
        <v>1</v>
      </c>
      <c r="D813">
        <v>1</v>
      </c>
      <c r="E813">
        <v>1</v>
      </c>
    </row>
    <row r="814" spans="1:5" x14ac:dyDescent="0.3">
      <c r="A814" t="s">
        <v>115</v>
      </c>
      <c r="B814">
        <v>135085</v>
      </c>
      <c r="C814">
        <v>1</v>
      </c>
      <c r="D814">
        <v>1</v>
      </c>
      <c r="E814">
        <v>1</v>
      </c>
    </row>
    <row r="815" spans="1:5" x14ac:dyDescent="0.3">
      <c r="A815" t="s">
        <v>115</v>
      </c>
      <c r="B815">
        <v>135060</v>
      </c>
      <c r="C815">
        <v>1</v>
      </c>
      <c r="D815">
        <v>1</v>
      </c>
      <c r="E815">
        <v>1</v>
      </c>
    </row>
    <row r="816" spans="1:5" x14ac:dyDescent="0.3">
      <c r="A816" t="s">
        <v>134</v>
      </c>
      <c r="B816">
        <v>132723</v>
      </c>
      <c r="C816">
        <v>1</v>
      </c>
      <c r="D816">
        <v>1</v>
      </c>
      <c r="E816">
        <v>1</v>
      </c>
    </row>
    <row r="817" spans="1:5" x14ac:dyDescent="0.3">
      <c r="A817" t="s">
        <v>76</v>
      </c>
      <c r="B817">
        <v>132856</v>
      </c>
      <c r="C817">
        <v>1</v>
      </c>
      <c r="D817">
        <v>1</v>
      </c>
      <c r="E817">
        <v>1</v>
      </c>
    </row>
    <row r="818" spans="1:5" x14ac:dyDescent="0.3">
      <c r="A818" t="s">
        <v>76</v>
      </c>
      <c r="B818">
        <v>132872</v>
      </c>
      <c r="C818">
        <v>1</v>
      </c>
      <c r="D818">
        <v>1</v>
      </c>
      <c r="E818">
        <v>1</v>
      </c>
    </row>
    <row r="819" spans="1:5" x14ac:dyDescent="0.3">
      <c r="A819" t="s">
        <v>77</v>
      </c>
      <c r="B819">
        <v>135081</v>
      </c>
      <c r="C819">
        <v>1</v>
      </c>
      <c r="D819">
        <v>1</v>
      </c>
      <c r="E819">
        <v>1</v>
      </c>
    </row>
    <row r="820" spans="1:5" x14ac:dyDescent="0.3">
      <c r="A820" t="s">
        <v>79</v>
      </c>
      <c r="B820">
        <v>135064</v>
      </c>
      <c r="C820">
        <v>1</v>
      </c>
      <c r="D820">
        <v>1</v>
      </c>
      <c r="E820">
        <v>1</v>
      </c>
    </row>
    <row r="821" spans="1:5" x14ac:dyDescent="0.3">
      <c r="A821" t="s">
        <v>111</v>
      </c>
      <c r="B821">
        <v>132825</v>
      </c>
      <c r="C821">
        <v>1</v>
      </c>
      <c r="D821">
        <v>1</v>
      </c>
      <c r="E821">
        <v>1</v>
      </c>
    </row>
    <row r="822" spans="1:5" x14ac:dyDescent="0.3">
      <c r="A822" t="s">
        <v>111</v>
      </c>
      <c r="B822">
        <v>135038</v>
      </c>
      <c r="C822">
        <v>1</v>
      </c>
      <c r="D822">
        <v>1</v>
      </c>
      <c r="E822">
        <v>1</v>
      </c>
    </row>
    <row r="823" spans="1:5" x14ac:dyDescent="0.3">
      <c r="A823" t="s">
        <v>138</v>
      </c>
      <c r="B823">
        <v>135035</v>
      </c>
      <c r="C823">
        <v>1</v>
      </c>
      <c r="D823">
        <v>1</v>
      </c>
      <c r="E823">
        <v>1</v>
      </c>
    </row>
    <row r="824" spans="1:5" x14ac:dyDescent="0.3">
      <c r="A824" t="s">
        <v>81</v>
      </c>
      <c r="B824">
        <v>135065</v>
      </c>
      <c r="C824">
        <v>1</v>
      </c>
      <c r="D824">
        <v>1</v>
      </c>
      <c r="E824">
        <v>1</v>
      </c>
    </row>
    <row r="825" spans="1:5" x14ac:dyDescent="0.3">
      <c r="A825" t="s">
        <v>81</v>
      </c>
      <c r="B825">
        <v>135038</v>
      </c>
      <c r="C825">
        <v>1</v>
      </c>
      <c r="D825">
        <v>1</v>
      </c>
      <c r="E825">
        <v>1</v>
      </c>
    </row>
    <row r="826" spans="1:5" x14ac:dyDescent="0.3">
      <c r="A826" t="s">
        <v>139</v>
      </c>
      <c r="B826">
        <v>135058</v>
      </c>
      <c r="C826">
        <v>1</v>
      </c>
      <c r="D826">
        <v>1</v>
      </c>
      <c r="E826">
        <v>1</v>
      </c>
    </row>
    <row r="827" spans="1:5" x14ac:dyDescent="0.3">
      <c r="A827" t="s">
        <v>139</v>
      </c>
      <c r="B827">
        <v>135064</v>
      </c>
      <c r="C827">
        <v>1</v>
      </c>
      <c r="D827">
        <v>1</v>
      </c>
      <c r="E827">
        <v>1</v>
      </c>
    </row>
    <row r="828" spans="1:5" x14ac:dyDescent="0.3">
      <c r="A828" t="s">
        <v>139</v>
      </c>
      <c r="B828">
        <v>135028</v>
      </c>
      <c r="C828">
        <v>1</v>
      </c>
      <c r="D828">
        <v>1</v>
      </c>
      <c r="E828">
        <v>1</v>
      </c>
    </row>
    <row r="829" spans="1:5" x14ac:dyDescent="0.3">
      <c r="A829" t="s">
        <v>139</v>
      </c>
      <c r="B829">
        <v>132951</v>
      </c>
      <c r="C829">
        <v>1</v>
      </c>
      <c r="D829">
        <v>1</v>
      </c>
      <c r="E829">
        <v>1</v>
      </c>
    </row>
    <row r="830" spans="1:5" x14ac:dyDescent="0.3">
      <c r="A830" t="s">
        <v>139</v>
      </c>
      <c r="B830">
        <v>132921</v>
      </c>
      <c r="C830">
        <v>1</v>
      </c>
      <c r="D830">
        <v>1</v>
      </c>
      <c r="E830">
        <v>1</v>
      </c>
    </row>
    <row r="831" spans="1:5" x14ac:dyDescent="0.3">
      <c r="A831" t="s">
        <v>139</v>
      </c>
      <c r="B831">
        <v>132754</v>
      </c>
      <c r="C831">
        <v>1</v>
      </c>
      <c r="D831">
        <v>1</v>
      </c>
      <c r="E831">
        <v>1</v>
      </c>
    </row>
    <row r="832" spans="1:5" x14ac:dyDescent="0.3">
      <c r="A832" t="s">
        <v>139</v>
      </c>
      <c r="B832">
        <v>135026</v>
      </c>
      <c r="C832">
        <v>1</v>
      </c>
      <c r="D832">
        <v>1</v>
      </c>
      <c r="E832">
        <v>1</v>
      </c>
    </row>
    <row r="833" spans="1:5" x14ac:dyDescent="0.3">
      <c r="A833" t="s">
        <v>139</v>
      </c>
      <c r="B833">
        <v>132872</v>
      </c>
      <c r="C833">
        <v>1</v>
      </c>
      <c r="D833">
        <v>1</v>
      </c>
      <c r="E833">
        <v>1</v>
      </c>
    </row>
    <row r="834" spans="1:5" x14ac:dyDescent="0.3">
      <c r="A834" t="s">
        <v>139</v>
      </c>
      <c r="B834">
        <v>135085</v>
      </c>
      <c r="C834">
        <v>1</v>
      </c>
      <c r="D834">
        <v>1</v>
      </c>
      <c r="E834">
        <v>1</v>
      </c>
    </row>
    <row r="835" spans="1:5" x14ac:dyDescent="0.3">
      <c r="A835" t="s">
        <v>139</v>
      </c>
      <c r="B835">
        <v>135072</v>
      </c>
      <c r="C835">
        <v>1</v>
      </c>
      <c r="D835">
        <v>1</v>
      </c>
      <c r="E835">
        <v>1</v>
      </c>
    </row>
    <row r="836" spans="1:5" x14ac:dyDescent="0.3">
      <c r="A836" t="s">
        <v>139</v>
      </c>
      <c r="B836">
        <v>132834</v>
      </c>
      <c r="C836">
        <v>1</v>
      </c>
      <c r="D836">
        <v>1</v>
      </c>
      <c r="E836">
        <v>1</v>
      </c>
    </row>
    <row r="837" spans="1:5" x14ac:dyDescent="0.3">
      <c r="A837" t="s">
        <v>139</v>
      </c>
      <c r="B837">
        <v>132875</v>
      </c>
      <c r="C837">
        <v>1</v>
      </c>
      <c r="D837">
        <v>1</v>
      </c>
      <c r="E837">
        <v>1</v>
      </c>
    </row>
    <row r="838" spans="1:5" x14ac:dyDescent="0.3">
      <c r="A838" t="s">
        <v>83</v>
      </c>
      <c r="B838">
        <v>132861</v>
      </c>
      <c r="C838">
        <v>1</v>
      </c>
      <c r="D838">
        <v>1</v>
      </c>
      <c r="E838">
        <v>1</v>
      </c>
    </row>
    <row r="839" spans="1:5" x14ac:dyDescent="0.3">
      <c r="A839" t="s">
        <v>83</v>
      </c>
      <c r="B839">
        <v>135086</v>
      </c>
      <c r="C839">
        <v>1</v>
      </c>
      <c r="D839">
        <v>1</v>
      </c>
      <c r="E839">
        <v>1</v>
      </c>
    </row>
    <row r="840" spans="1:5" x14ac:dyDescent="0.3">
      <c r="A840" t="s">
        <v>140</v>
      </c>
      <c r="B840">
        <v>132921</v>
      </c>
      <c r="C840">
        <v>1</v>
      </c>
      <c r="D840">
        <v>1</v>
      </c>
      <c r="E840">
        <v>1</v>
      </c>
    </row>
    <row r="841" spans="1:5" x14ac:dyDescent="0.3">
      <c r="A841" t="s">
        <v>140</v>
      </c>
      <c r="B841">
        <v>135052</v>
      </c>
      <c r="C841">
        <v>1</v>
      </c>
      <c r="D841">
        <v>1</v>
      </c>
      <c r="E841">
        <v>1</v>
      </c>
    </row>
    <row r="842" spans="1:5" x14ac:dyDescent="0.3">
      <c r="A842" t="s">
        <v>83</v>
      </c>
      <c r="B842">
        <v>135035</v>
      </c>
      <c r="C842">
        <v>1</v>
      </c>
      <c r="D842">
        <v>1</v>
      </c>
      <c r="E842">
        <v>1</v>
      </c>
    </row>
    <row r="843" spans="1:5" x14ac:dyDescent="0.3">
      <c r="A843" t="s">
        <v>140</v>
      </c>
      <c r="B843">
        <v>132937</v>
      </c>
      <c r="C843">
        <v>1</v>
      </c>
      <c r="D843">
        <v>1</v>
      </c>
      <c r="E843">
        <v>1</v>
      </c>
    </row>
    <row r="844" spans="1:5" x14ac:dyDescent="0.3">
      <c r="A844" t="s">
        <v>140</v>
      </c>
      <c r="B844">
        <v>132951</v>
      </c>
      <c r="C844">
        <v>1</v>
      </c>
      <c r="D844">
        <v>1</v>
      </c>
      <c r="E844">
        <v>1</v>
      </c>
    </row>
    <row r="845" spans="1:5" x14ac:dyDescent="0.3">
      <c r="A845" t="s">
        <v>140</v>
      </c>
      <c r="B845">
        <v>132925</v>
      </c>
      <c r="C845">
        <v>1</v>
      </c>
      <c r="D845">
        <v>1</v>
      </c>
      <c r="E845">
        <v>1</v>
      </c>
    </row>
    <row r="846" spans="1:5" x14ac:dyDescent="0.3">
      <c r="A846" t="s">
        <v>140</v>
      </c>
      <c r="B846">
        <v>132872</v>
      </c>
      <c r="C846">
        <v>1</v>
      </c>
      <c r="D846">
        <v>1</v>
      </c>
      <c r="E846">
        <v>1</v>
      </c>
    </row>
    <row r="847" spans="1:5" x14ac:dyDescent="0.3">
      <c r="A847" t="s">
        <v>140</v>
      </c>
      <c r="B847">
        <v>132875</v>
      </c>
      <c r="C847">
        <v>1</v>
      </c>
      <c r="D847">
        <v>1</v>
      </c>
      <c r="E847">
        <v>1</v>
      </c>
    </row>
    <row r="848" spans="1:5" x14ac:dyDescent="0.3">
      <c r="A848" t="s">
        <v>140</v>
      </c>
      <c r="B848">
        <v>135085</v>
      </c>
      <c r="C848">
        <v>1</v>
      </c>
      <c r="D848">
        <v>1</v>
      </c>
      <c r="E848">
        <v>1</v>
      </c>
    </row>
    <row r="849" spans="1:5" x14ac:dyDescent="0.3">
      <c r="A849" t="s">
        <v>140</v>
      </c>
      <c r="B849">
        <v>135042</v>
      </c>
      <c r="C849">
        <v>1</v>
      </c>
      <c r="D849">
        <v>1</v>
      </c>
      <c r="E849">
        <v>1</v>
      </c>
    </row>
    <row r="850" spans="1:5" x14ac:dyDescent="0.3">
      <c r="A850" t="s">
        <v>140</v>
      </c>
      <c r="B850">
        <v>135062</v>
      </c>
      <c r="C850">
        <v>1</v>
      </c>
      <c r="D850">
        <v>1</v>
      </c>
      <c r="E850">
        <v>1</v>
      </c>
    </row>
    <row r="851" spans="1:5" x14ac:dyDescent="0.3">
      <c r="A851" t="s">
        <v>130</v>
      </c>
      <c r="B851">
        <v>135047</v>
      </c>
      <c r="C851">
        <v>1</v>
      </c>
      <c r="D851">
        <v>1</v>
      </c>
      <c r="E851">
        <v>1</v>
      </c>
    </row>
    <row r="852" spans="1:5" x14ac:dyDescent="0.3">
      <c r="A852" t="s">
        <v>130</v>
      </c>
      <c r="B852">
        <v>132937</v>
      </c>
      <c r="C852">
        <v>1</v>
      </c>
      <c r="D852">
        <v>1</v>
      </c>
      <c r="E852">
        <v>1</v>
      </c>
    </row>
    <row r="853" spans="1:5" x14ac:dyDescent="0.3">
      <c r="A853" t="s">
        <v>130</v>
      </c>
      <c r="B853">
        <v>135085</v>
      </c>
      <c r="C853">
        <v>1</v>
      </c>
      <c r="D853">
        <v>1</v>
      </c>
      <c r="E853">
        <v>1</v>
      </c>
    </row>
    <row r="854" spans="1:5" x14ac:dyDescent="0.3">
      <c r="A854" t="s">
        <v>130</v>
      </c>
      <c r="B854">
        <v>132921</v>
      </c>
      <c r="C854">
        <v>1</v>
      </c>
      <c r="D854">
        <v>1</v>
      </c>
      <c r="E854">
        <v>1</v>
      </c>
    </row>
    <row r="855" spans="1:5" x14ac:dyDescent="0.3">
      <c r="A855" t="s">
        <v>130</v>
      </c>
      <c r="B855">
        <v>132862</v>
      </c>
      <c r="C855">
        <v>1</v>
      </c>
      <c r="D855">
        <v>1</v>
      </c>
      <c r="E855">
        <v>1</v>
      </c>
    </row>
    <row r="856" spans="1:5" x14ac:dyDescent="0.3">
      <c r="A856" t="s">
        <v>130</v>
      </c>
      <c r="B856">
        <v>132922</v>
      </c>
      <c r="C856">
        <v>1</v>
      </c>
      <c r="D856">
        <v>1</v>
      </c>
      <c r="E856">
        <v>1</v>
      </c>
    </row>
    <row r="857" spans="1:5" x14ac:dyDescent="0.3">
      <c r="A857" t="s">
        <v>84</v>
      </c>
      <c r="B857">
        <v>135063</v>
      </c>
      <c r="C857">
        <v>1</v>
      </c>
      <c r="D857">
        <v>1</v>
      </c>
      <c r="E857">
        <v>1</v>
      </c>
    </row>
    <row r="858" spans="1:5" x14ac:dyDescent="0.3">
      <c r="A858" t="s">
        <v>84</v>
      </c>
      <c r="B858">
        <v>132921</v>
      </c>
      <c r="C858">
        <v>1</v>
      </c>
      <c r="D858">
        <v>1</v>
      </c>
      <c r="E858">
        <v>1</v>
      </c>
    </row>
    <row r="859" spans="1:5" x14ac:dyDescent="0.3">
      <c r="A859" t="s">
        <v>84</v>
      </c>
      <c r="B859">
        <v>135060</v>
      </c>
      <c r="C859">
        <v>1</v>
      </c>
      <c r="D859">
        <v>1</v>
      </c>
      <c r="E859">
        <v>1</v>
      </c>
    </row>
    <row r="860" spans="1:5" x14ac:dyDescent="0.3">
      <c r="A860" t="s">
        <v>84</v>
      </c>
      <c r="B860">
        <v>132951</v>
      </c>
      <c r="C860">
        <v>1</v>
      </c>
      <c r="D860">
        <v>1</v>
      </c>
      <c r="E860">
        <v>1</v>
      </c>
    </row>
    <row r="861" spans="1:5" x14ac:dyDescent="0.3">
      <c r="A861" t="s">
        <v>123</v>
      </c>
      <c r="B861">
        <v>132872</v>
      </c>
      <c r="C861">
        <v>1</v>
      </c>
      <c r="D861">
        <v>1</v>
      </c>
      <c r="E861">
        <v>1</v>
      </c>
    </row>
    <row r="862" spans="1:5" x14ac:dyDescent="0.3">
      <c r="A862" t="s">
        <v>86</v>
      </c>
      <c r="B862">
        <v>135058</v>
      </c>
      <c r="C862">
        <v>1</v>
      </c>
      <c r="D862">
        <v>1</v>
      </c>
      <c r="E862">
        <v>1</v>
      </c>
    </row>
    <row r="863" spans="1:5" x14ac:dyDescent="0.3">
      <c r="A863" t="s">
        <v>88</v>
      </c>
      <c r="B863">
        <v>135001</v>
      </c>
      <c r="C863">
        <v>1</v>
      </c>
      <c r="D863">
        <v>1</v>
      </c>
      <c r="E863">
        <v>1</v>
      </c>
    </row>
    <row r="864" spans="1:5" x14ac:dyDescent="0.3">
      <c r="A864" t="s">
        <v>91</v>
      </c>
      <c r="B864">
        <v>135028</v>
      </c>
      <c r="C864">
        <v>1</v>
      </c>
      <c r="D864">
        <v>1</v>
      </c>
      <c r="E864">
        <v>1</v>
      </c>
    </row>
    <row r="865" spans="1:5" x14ac:dyDescent="0.3">
      <c r="A865" t="s">
        <v>131</v>
      </c>
      <c r="B865">
        <v>135026</v>
      </c>
      <c r="C865">
        <v>1</v>
      </c>
      <c r="D865">
        <v>1</v>
      </c>
      <c r="E865">
        <v>1</v>
      </c>
    </row>
    <row r="866" spans="1:5" x14ac:dyDescent="0.3">
      <c r="A866" t="s">
        <v>132</v>
      </c>
      <c r="B866">
        <v>135070</v>
      </c>
      <c r="C866">
        <v>1</v>
      </c>
      <c r="D866">
        <v>1</v>
      </c>
      <c r="E866">
        <v>1</v>
      </c>
    </row>
    <row r="867" spans="1:5" x14ac:dyDescent="0.3">
      <c r="A867" t="s">
        <v>132</v>
      </c>
      <c r="B867">
        <v>135043</v>
      </c>
      <c r="C867">
        <v>1</v>
      </c>
      <c r="D867">
        <v>1</v>
      </c>
      <c r="E867">
        <v>1</v>
      </c>
    </row>
    <row r="868" spans="1:5" x14ac:dyDescent="0.3">
      <c r="A868" t="s">
        <v>131</v>
      </c>
      <c r="B868">
        <v>132862</v>
      </c>
      <c r="C868">
        <v>1</v>
      </c>
      <c r="D868">
        <v>1</v>
      </c>
      <c r="E868">
        <v>1</v>
      </c>
    </row>
    <row r="869" spans="1:5" x14ac:dyDescent="0.3">
      <c r="A869" t="s">
        <v>90</v>
      </c>
      <c r="B869">
        <v>132877</v>
      </c>
      <c r="C869">
        <v>1</v>
      </c>
      <c r="D869">
        <v>1</v>
      </c>
      <c r="E869">
        <v>1</v>
      </c>
    </row>
    <row r="870" spans="1:5" x14ac:dyDescent="0.3">
      <c r="A870" t="s">
        <v>90</v>
      </c>
      <c r="B870">
        <v>135047</v>
      </c>
      <c r="C870">
        <v>1</v>
      </c>
      <c r="D870">
        <v>1</v>
      </c>
      <c r="E870">
        <v>1</v>
      </c>
    </row>
    <row r="871" spans="1:5" x14ac:dyDescent="0.3">
      <c r="A871" t="s">
        <v>98</v>
      </c>
      <c r="B871">
        <v>132884</v>
      </c>
      <c r="C871">
        <v>1</v>
      </c>
      <c r="D871">
        <v>1</v>
      </c>
      <c r="E871">
        <v>1</v>
      </c>
    </row>
    <row r="872" spans="1:5" x14ac:dyDescent="0.3">
      <c r="A872" t="s">
        <v>92</v>
      </c>
      <c r="B872">
        <v>132954</v>
      </c>
      <c r="C872">
        <v>1</v>
      </c>
      <c r="D872">
        <v>1</v>
      </c>
      <c r="E872">
        <v>1</v>
      </c>
    </row>
    <row r="873" spans="1:5" x14ac:dyDescent="0.3">
      <c r="A873" t="s">
        <v>92</v>
      </c>
      <c r="B873">
        <v>135079</v>
      </c>
      <c r="C873">
        <v>1</v>
      </c>
      <c r="D873">
        <v>1</v>
      </c>
      <c r="E873">
        <v>1</v>
      </c>
    </row>
    <row r="874" spans="1:5" x14ac:dyDescent="0.3">
      <c r="A874" t="s">
        <v>92</v>
      </c>
      <c r="B874">
        <v>132825</v>
      </c>
      <c r="C874">
        <v>1</v>
      </c>
      <c r="D874">
        <v>1</v>
      </c>
      <c r="E874">
        <v>1</v>
      </c>
    </row>
    <row r="875" spans="1:5" x14ac:dyDescent="0.3">
      <c r="A875" t="s">
        <v>94</v>
      </c>
      <c r="B875">
        <v>132885</v>
      </c>
      <c r="C875">
        <v>1</v>
      </c>
      <c r="D875">
        <v>1</v>
      </c>
      <c r="E875">
        <v>1</v>
      </c>
    </row>
    <row r="876" spans="1:5" x14ac:dyDescent="0.3">
      <c r="A876" t="s">
        <v>94</v>
      </c>
      <c r="B876">
        <v>135066</v>
      </c>
      <c r="C876">
        <v>1</v>
      </c>
      <c r="D876">
        <v>1</v>
      </c>
      <c r="E876">
        <v>1</v>
      </c>
    </row>
    <row r="877" spans="1:5" x14ac:dyDescent="0.3">
      <c r="A877" t="s">
        <v>95</v>
      </c>
      <c r="B877">
        <v>135106</v>
      </c>
      <c r="C877">
        <v>1</v>
      </c>
      <c r="D877">
        <v>1</v>
      </c>
      <c r="E877">
        <v>1</v>
      </c>
    </row>
    <row r="878" spans="1:5" x14ac:dyDescent="0.3">
      <c r="A878" t="s">
        <v>95</v>
      </c>
      <c r="B878">
        <v>135052</v>
      </c>
      <c r="C878">
        <v>1</v>
      </c>
      <c r="D878">
        <v>1</v>
      </c>
      <c r="E878">
        <v>1</v>
      </c>
    </row>
    <row r="879" spans="1:5" x14ac:dyDescent="0.3">
      <c r="A879" t="s">
        <v>95</v>
      </c>
      <c r="B879">
        <v>135085</v>
      </c>
      <c r="C879">
        <v>1</v>
      </c>
      <c r="D879">
        <v>1</v>
      </c>
      <c r="E879">
        <v>1</v>
      </c>
    </row>
    <row r="880" spans="1:5" x14ac:dyDescent="0.3">
      <c r="A880" t="s">
        <v>97</v>
      </c>
      <c r="B880">
        <v>135072</v>
      </c>
      <c r="C880">
        <v>1</v>
      </c>
      <c r="D880">
        <v>1</v>
      </c>
      <c r="E880">
        <v>1</v>
      </c>
    </row>
    <row r="881" spans="1:5" x14ac:dyDescent="0.3">
      <c r="A881" t="s">
        <v>97</v>
      </c>
      <c r="B881">
        <v>135064</v>
      </c>
      <c r="C881">
        <v>1</v>
      </c>
      <c r="D881">
        <v>1</v>
      </c>
      <c r="E881">
        <v>1</v>
      </c>
    </row>
    <row r="882" spans="1:5" x14ac:dyDescent="0.3">
      <c r="A882" t="s">
        <v>99</v>
      </c>
      <c r="B882">
        <v>135053</v>
      </c>
      <c r="C882">
        <v>1</v>
      </c>
      <c r="D882">
        <v>1</v>
      </c>
      <c r="E882">
        <v>1</v>
      </c>
    </row>
    <row r="883" spans="1:5" x14ac:dyDescent="0.3">
      <c r="A883" t="s">
        <v>99</v>
      </c>
      <c r="B883">
        <v>135047</v>
      </c>
      <c r="C883">
        <v>1</v>
      </c>
      <c r="D883">
        <v>1</v>
      </c>
      <c r="E883">
        <v>1</v>
      </c>
    </row>
    <row r="884" spans="1:5" x14ac:dyDescent="0.3">
      <c r="A884" t="s">
        <v>99</v>
      </c>
      <c r="B884">
        <v>135065</v>
      </c>
      <c r="C884">
        <v>1</v>
      </c>
      <c r="D884">
        <v>1</v>
      </c>
      <c r="E884">
        <v>1</v>
      </c>
    </row>
    <row r="885" spans="1:5" x14ac:dyDescent="0.3">
      <c r="A885" t="s">
        <v>101</v>
      </c>
      <c r="B885">
        <v>132732</v>
      </c>
      <c r="C885">
        <v>1</v>
      </c>
      <c r="D885">
        <v>1</v>
      </c>
      <c r="E885">
        <v>1</v>
      </c>
    </row>
    <row r="886" spans="1:5" x14ac:dyDescent="0.3">
      <c r="A886" t="s">
        <v>101</v>
      </c>
      <c r="B886">
        <v>132733</v>
      </c>
      <c r="C886">
        <v>1</v>
      </c>
      <c r="D886">
        <v>1</v>
      </c>
      <c r="E886">
        <v>1</v>
      </c>
    </row>
    <row r="887" spans="1:5" x14ac:dyDescent="0.3">
      <c r="A887" t="s">
        <v>101</v>
      </c>
      <c r="B887">
        <v>132740</v>
      </c>
      <c r="C887">
        <v>1</v>
      </c>
      <c r="D887">
        <v>1</v>
      </c>
      <c r="E887">
        <v>1</v>
      </c>
    </row>
    <row r="888" spans="1:5" x14ac:dyDescent="0.3">
      <c r="A888" t="s">
        <v>135</v>
      </c>
      <c r="B888">
        <v>132665</v>
      </c>
      <c r="C888">
        <v>1</v>
      </c>
      <c r="D888">
        <v>1</v>
      </c>
      <c r="E888">
        <v>1</v>
      </c>
    </row>
    <row r="889" spans="1:5" x14ac:dyDescent="0.3">
      <c r="A889" t="s">
        <v>135</v>
      </c>
      <c r="B889">
        <v>132561</v>
      </c>
      <c r="C889">
        <v>1</v>
      </c>
      <c r="D889">
        <v>1</v>
      </c>
      <c r="E889">
        <v>1</v>
      </c>
    </row>
    <row r="890" spans="1:5" x14ac:dyDescent="0.3">
      <c r="A890" t="s">
        <v>135</v>
      </c>
      <c r="B890">
        <v>132654</v>
      </c>
      <c r="C890">
        <v>1</v>
      </c>
      <c r="D890">
        <v>1</v>
      </c>
      <c r="E890">
        <v>1</v>
      </c>
    </row>
    <row r="891" spans="1:5" x14ac:dyDescent="0.3">
      <c r="A891" t="s">
        <v>125</v>
      </c>
      <c r="B891">
        <v>132608</v>
      </c>
      <c r="C891">
        <v>1</v>
      </c>
      <c r="D891">
        <v>1</v>
      </c>
      <c r="E891">
        <v>1</v>
      </c>
    </row>
    <row r="892" spans="1:5" x14ac:dyDescent="0.3">
      <c r="A892" t="s">
        <v>125</v>
      </c>
      <c r="B892">
        <v>132613</v>
      </c>
      <c r="C892">
        <v>1</v>
      </c>
      <c r="D892">
        <v>1</v>
      </c>
      <c r="E892">
        <v>1</v>
      </c>
    </row>
    <row r="893" spans="1:5" x14ac:dyDescent="0.3">
      <c r="A893" t="s">
        <v>114</v>
      </c>
      <c r="B893">
        <v>132564</v>
      </c>
      <c r="C893">
        <v>1</v>
      </c>
      <c r="D893">
        <v>1</v>
      </c>
      <c r="E893">
        <v>1</v>
      </c>
    </row>
    <row r="894" spans="1:5" x14ac:dyDescent="0.3">
      <c r="A894" t="s">
        <v>125</v>
      </c>
      <c r="B894">
        <v>132732</v>
      </c>
      <c r="C894">
        <v>1</v>
      </c>
      <c r="D894">
        <v>1</v>
      </c>
      <c r="E894">
        <v>1</v>
      </c>
    </row>
    <row r="895" spans="1:5" x14ac:dyDescent="0.3">
      <c r="A895" t="s">
        <v>125</v>
      </c>
      <c r="B895">
        <v>132630</v>
      </c>
      <c r="C895">
        <v>1</v>
      </c>
      <c r="D895">
        <v>1</v>
      </c>
      <c r="E895">
        <v>1</v>
      </c>
    </row>
    <row r="896" spans="1:5" x14ac:dyDescent="0.3">
      <c r="A896" t="s">
        <v>136</v>
      </c>
      <c r="B896">
        <v>132594</v>
      </c>
      <c r="C896">
        <v>1</v>
      </c>
      <c r="D896">
        <v>1</v>
      </c>
      <c r="E896">
        <v>1</v>
      </c>
    </row>
    <row r="897" spans="1:5" x14ac:dyDescent="0.3">
      <c r="A897" t="s">
        <v>14</v>
      </c>
      <c r="B897">
        <v>132630</v>
      </c>
      <c r="C897">
        <v>1</v>
      </c>
      <c r="D897">
        <v>0</v>
      </c>
      <c r="E897">
        <v>1</v>
      </c>
    </row>
    <row r="898" spans="1:5" x14ac:dyDescent="0.3">
      <c r="A898" t="s">
        <v>15</v>
      </c>
      <c r="B898">
        <v>132732</v>
      </c>
      <c r="C898">
        <v>0</v>
      </c>
      <c r="D898">
        <v>0</v>
      </c>
      <c r="E898">
        <v>2</v>
      </c>
    </row>
    <row r="899" spans="1:5" x14ac:dyDescent="0.3">
      <c r="A899" t="s">
        <v>15</v>
      </c>
      <c r="B899">
        <v>132663</v>
      </c>
      <c r="C899">
        <v>1</v>
      </c>
      <c r="D899">
        <v>0</v>
      </c>
      <c r="E899">
        <v>2</v>
      </c>
    </row>
    <row r="900" spans="1:5" x14ac:dyDescent="0.3">
      <c r="A900" t="s">
        <v>26</v>
      </c>
      <c r="B900">
        <v>135088</v>
      </c>
      <c r="C900">
        <v>1</v>
      </c>
      <c r="D900">
        <v>0</v>
      </c>
      <c r="E900">
        <v>1</v>
      </c>
    </row>
    <row r="901" spans="1:5" x14ac:dyDescent="0.3">
      <c r="A901" t="s">
        <v>27</v>
      </c>
      <c r="B901">
        <v>134987</v>
      </c>
      <c r="C901">
        <v>2</v>
      </c>
      <c r="D901">
        <v>0</v>
      </c>
      <c r="E901">
        <v>2</v>
      </c>
    </row>
    <row r="902" spans="1:5" x14ac:dyDescent="0.3">
      <c r="A902" t="s">
        <v>133</v>
      </c>
      <c r="B902">
        <v>134983</v>
      </c>
      <c r="C902">
        <v>0</v>
      </c>
      <c r="D902">
        <v>0</v>
      </c>
      <c r="E902">
        <v>1</v>
      </c>
    </row>
    <row r="903" spans="1:5" x14ac:dyDescent="0.3">
      <c r="A903" t="s">
        <v>32</v>
      </c>
      <c r="B903">
        <v>132609</v>
      </c>
      <c r="C903">
        <v>1</v>
      </c>
      <c r="D903">
        <v>0</v>
      </c>
      <c r="E903">
        <v>1</v>
      </c>
    </row>
    <row r="904" spans="1:5" x14ac:dyDescent="0.3">
      <c r="A904" t="s">
        <v>103</v>
      </c>
      <c r="B904">
        <v>132766</v>
      </c>
      <c r="C904">
        <v>0</v>
      </c>
      <c r="D904">
        <v>0</v>
      </c>
      <c r="E904">
        <v>1</v>
      </c>
    </row>
    <row r="905" spans="1:5" x14ac:dyDescent="0.3">
      <c r="A905" t="s">
        <v>54</v>
      </c>
      <c r="B905">
        <v>132583</v>
      </c>
      <c r="C905">
        <v>1</v>
      </c>
      <c r="D905">
        <v>0</v>
      </c>
      <c r="E905">
        <v>2</v>
      </c>
    </row>
    <row r="906" spans="1:5" x14ac:dyDescent="0.3">
      <c r="A906" t="s">
        <v>118</v>
      </c>
      <c r="B906">
        <v>135069</v>
      </c>
      <c r="C906">
        <v>1</v>
      </c>
      <c r="D906">
        <v>0</v>
      </c>
      <c r="E906">
        <v>1</v>
      </c>
    </row>
    <row r="907" spans="1:5" x14ac:dyDescent="0.3">
      <c r="A907" t="s">
        <v>118</v>
      </c>
      <c r="B907">
        <v>135043</v>
      </c>
      <c r="C907">
        <v>0</v>
      </c>
      <c r="D907">
        <v>0</v>
      </c>
      <c r="E907">
        <v>1</v>
      </c>
    </row>
    <row r="908" spans="1:5" x14ac:dyDescent="0.3">
      <c r="A908" t="s">
        <v>122</v>
      </c>
      <c r="B908">
        <v>135069</v>
      </c>
      <c r="C908">
        <v>0</v>
      </c>
      <c r="D908">
        <v>0</v>
      </c>
      <c r="E908">
        <v>1</v>
      </c>
    </row>
    <row r="909" spans="1:5" x14ac:dyDescent="0.3">
      <c r="A909" t="s">
        <v>122</v>
      </c>
      <c r="B909">
        <v>135060</v>
      </c>
      <c r="C909">
        <v>1</v>
      </c>
      <c r="D909">
        <v>0</v>
      </c>
      <c r="E909">
        <v>1</v>
      </c>
    </row>
    <row r="910" spans="1:5" x14ac:dyDescent="0.3">
      <c r="A910" t="s">
        <v>122</v>
      </c>
      <c r="B910">
        <v>135052</v>
      </c>
      <c r="C910">
        <v>2</v>
      </c>
      <c r="D910">
        <v>0</v>
      </c>
      <c r="E910">
        <v>2</v>
      </c>
    </row>
    <row r="911" spans="1:5" x14ac:dyDescent="0.3">
      <c r="A911" t="s">
        <v>118</v>
      </c>
      <c r="B911">
        <v>132825</v>
      </c>
      <c r="C911">
        <v>1</v>
      </c>
      <c r="D911">
        <v>0</v>
      </c>
      <c r="E911">
        <v>1</v>
      </c>
    </row>
    <row r="912" spans="1:5" x14ac:dyDescent="0.3">
      <c r="A912" t="s">
        <v>38</v>
      </c>
      <c r="B912">
        <v>135069</v>
      </c>
      <c r="C912">
        <v>1</v>
      </c>
      <c r="D912">
        <v>0</v>
      </c>
      <c r="E912">
        <v>1</v>
      </c>
    </row>
    <row r="913" spans="1:5" x14ac:dyDescent="0.3">
      <c r="A913" t="s">
        <v>38</v>
      </c>
      <c r="B913">
        <v>135057</v>
      </c>
      <c r="C913">
        <v>1</v>
      </c>
      <c r="D913">
        <v>0</v>
      </c>
      <c r="E913">
        <v>2</v>
      </c>
    </row>
    <row r="914" spans="1:5" x14ac:dyDescent="0.3">
      <c r="A914" t="s">
        <v>41</v>
      </c>
      <c r="B914">
        <v>135038</v>
      </c>
      <c r="C914">
        <v>1</v>
      </c>
      <c r="D914">
        <v>0</v>
      </c>
      <c r="E914">
        <v>1</v>
      </c>
    </row>
    <row r="915" spans="1:5" x14ac:dyDescent="0.3">
      <c r="A915" t="s">
        <v>128</v>
      </c>
      <c r="B915">
        <v>135071</v>
      </c>
      <c r="C915">
        <v>1</v>
      </c>
      <c r="D915">
        <v>0</v>
      </c>
      <c r="E915">
        <v>1</v>
      </c>
    </row>
    <row r="916" spans="1:5" x14ac:dyDescent="0.3">
      <c r="A916" t="s">
        <v>104</v>
      </c>
      <c r="B916">
        <v>135081</v>
      </c>
      <c r="C916">
        <v>0</v>
      </c>
      <c r="D916">
        <v>0</v>
      </c>
      <c r="E916">
        <v>2</v>
      </c>
    </row>
    <row r="917" spans="1:5" x14ac:dyDescent="0.3">
      <c r="A917" t="s">
        <v>104</v>
      </c>
      <c r="B917">
        <v>135066</v>
      </c>
      <c r="C917">
        <v>1</v>
      </c>
      <c r="D917">
        <v>0</v>
      </c>
      <c r="E917">
        <v>1</v>
      </c>
    </row>
    <row r="918" spans="1:5" x14ac:dyDescent="0.3">
      <c r="A918" t="s">
        <v>104</v>
      </c>
      <c r="B918">
        <v>135060</v>
      </c>
      <c r="C918">
        <v>1</v>
      </c>
      <c r="D918">
        <v>0</v>
      </c>
      <c r="E918">
        <v>2</v>
      </c>
    </row>
    <row r="919" spans="1:5" x14ac:dyDescent="0.3">
      <c r="A919" t="s">
        <v>42</v>
      </c>
      <c r="B919">
        <v>135062</v>
      </c>
      <c r="C919">
        <v>0</v>
      </c>
      <c r="D919">
        <v>0</v>
      </c>
      <c r="E919">
        <v>1</v>
      </c>
    </row>
    <row r="920" spans="1:5" x14ac:dyDescent="0.3">
      <c r="A920" t="s">
        <v>42</v>
      </c>
      <c r="B920">
        <v>135108</v>
      </c>
      <c r="C920">
        <v>1</v>
      </c>
      <c r="D920">
        <v>0</v>
      </c>
      <c r="E920">
        <v>1</v>
      </c>
    </row>
    <row r="921" spans="1:5" x14ac:dyDescent="0.3">
      <c r="A921" t="s">
        <v>47</v>
      </c>
      <c r="B921">
        <v>135062</v>
      </c>
      <c r="C921">
        <v>1</v>
      </c>
      <c r="D921">
        <v>0</v>
      </c>
      <c r="E921">
        <v>1</v>
      </c>
    </row>
    <row r="922" spans="1:5" x14ac:dyDescent="0.3">
      <c r="A922" t="s">
        <v>48</v>
      </c>
      <c r="B922">
        <v>135054</v>
      </c>
      <c r="C922">
        <v>0</v>
      </c>
      <c r="D922">
        <v>0</v>
      </c>
      <c r="E922">
        <v>1</v>
      </c>
    </row>
    <row r="923" spans="1:5" x14ac:dyDescent="0.3">
      <c r="A923" t="s">
        <v>48</v>
      </c>
      <c r="B923">
        <v>135069</v>
      </c>
      <c r="C923">
        <v>1</v>
      </c>
      <c r="D923">
        <v>0</v>
      </c>
      <c r="E923">
        <v>1</v>
      </c>
    </row>
    <row r="924" spans="1:5" x14ac:dyDescent="0.3">
      <c r="A924" t="s">
        <v>49</v>
      </c>
      <c r="B924">
        <v>135060</v>
      </c>
      <c r="C924">
        <v>1</v>
      </c>
      <c r="D924">
        <v>0</v>
      </c>
      <c r="E924">
        <v>2</v>
      </c>
    </row>
    <row r="925" spans="1:5" x14ac:dyDescent="0.3">
      <c r="A925" t="s">
        <v>50</v>
      </c>
      <c r="B925">
        <v>135032</v>
      </c>
      <c r="C925">
        <v>1</v>
      </c>
      <c r="D925">
        <v>0</v>
      </c>
      <c r="E925">
        <v>1</v>
      </c>
    </row>
    <row r="926" spans="1:5" x14ac:dyDescent="0.3">
      <c r="A926" t="s">
        <v>52</v>
      </c>
      <c r="B926">
        <v>132845</v>
      </c>
      <c r="C926">
        <v>1</v>
      </c>
      <c r="D926">
        <v>0</v>
      </c>
      <c r="E926">
        <v>2</v>
      </c>
    </row>
    <row r="927" spans="1:5" x14ac:dyDescent="0.3">
      <c r="A927" t="s">
        <v>108</v>
      </c>
      <c r="B927">
        <v>132851</v>
      </c>
      <c r="C927">
        <v>1</v>
      </c>
      <c r="D927">
        <v>0</v>
      </c>
      <c r="E927">
        <v>2</v>
      </c>
    </row>
    <row r="928" spans="1:5" x14ac:dyDescent="0.3">
      <c r="A928" t="s">
        <v>58</v>
      </c>
      <c r="B928">
        <v>135058</v>
      </c>
      <c r="C928">
        <v>1</v>
      </c>
      <c r="D928">
        <v>0</v>
      </c>
      <c r="E928">
        <v>2</v>
      </c>
    </row>
    <row r="929" spans="1:5" x14ac:dyDescent="0.3">
      <c r="A929" t="s">
        <v>58</v>
      </c>
      <c r="B929">
        <v>132723</v>
      </c>
      <c r="C929">
        <v>1</v>
      </c>
      <c r="D929">
        <v>0</v>
      </c>
      <c r="E929">
        <v>1</v>
      </c>
    </row>
    <row r="930" spans="1:5" x14ac:dyDescent="0.3">
      <c r="A930" t="s">
        <v>107</v>
      </c>
      <c r="B930">
        <v>135039</v>
      </c>
      <c r="C930">
        <v>0</v>
      </c>
      <c r="D930">
        <v>0</v>
      </c>
      <c r="E930">
        <v>1</v>
      </c>
    </row>
    <row r="931" spans="1:5" x14ac:dyDescent="0.3">
      <c r="A931" t="s">
        <v>138</v>
      </c>
      <c r="B931">
        <v>132723</v>
      </c>
      <c r="C931">
        <v>1</v>
      </c>
      <c r="D931">
        <v>0</v>
      </c>
      <c r="E931">
        <v>1</v>
      </c>
    </row>
    <row r="932" spans="1:5" x14ac:dyDescent="0.3">
      <c r="A932" t="s">
        <v>72</v>
      </c>
      <c r="B932">
        <v>132870</v>
      </c>
      <c r="C932">
        <v>0</v>
      </c>
      <c r="D932">
        <v>0</v>
      </c>
      <c r="E932">
        <v>1</v>
      </c>
    </row>
    <row r="933" spans="1:5" x14ac:dyDescent="0.3">
      <c r="A933" t="s">
        <v>110</v>
      </c>
      <c r="B933">
        <v>132856</v>
      </c>
      <c r="C933">
        <v>1</v>
      </c>
      <c r="D933">
        <v>0</v>
      </c>
      <c r="E933">
        <v>1</v>
      </c>
    </row>
    <row r="934" spans="1:5" x14ac:dyDescent="0.3">
      <c r="A934" t="s">
        <v>110</v>
      </c>
      <c r="B934">
        <v>135051</v>
      </c>
      <c r="C934">
        <v>2</v>
      </c>
      <c r="D934">
        <v>0</v>
      </c>
      <c r="E934">
        <v>2</v>
      </c>
    </row>
    <row r="935" spans="1:5" x14ac:dyDescent="0.3">
      <c r="A935" t="s">
        <v>74</v>
      </c>
      <c r="B935">
        <v>135049</v>
      </c>
      <c r="C935">
        <v>1</v>
      </c>
      <c r="D935">
        <v>0</v>
      </c>
      <c r="E935">
        <v>2</v>
      </c>
    </row>
    <row r="936" spans="1:5" x14ac:dyDescent="0.3">
      <c r="A936" t="s">
        <v>87</v>
      </c>
      <c r="B936">
        <v>135026</v>
      </c>
      <c r="C936">
        <v>1</v>
      </c>
      <c r="D936">
        <v>0</v>
      </c>
      <c r="E936">
        <v>2</v>
      </c>
    </row>
    <row r="937" spans="1:5" x14ac:dyDescent="0.3">
      <c r="A937" t="s">
        <v>79</v>
      </c>
      <c r="B937">
        <v>135058</v>
      </c>
      <c r="C937">
        <v>2</v>
      </c>
      <c r="D937">
        <v>0</v>
      </c>
      <c r="E937">
        <v>2</v>
      </c>
    </row>
    <row r="938" spans="1:5" x14ac:dyDescent="0.3">
      <c r="A938" t="s">
        <v>84</v>
      </c>
      <c r="B938">
        <v>132937</v>
      </c>
      <c r="C938">
        <v>2</v>
      </c>
      <c r="D938">
        <v>0</v>
      </c>
      <c r="E938">
        <v>1</v>
      </c>
    </row>
    <row r="939" spans="1:5" x14ac:dyDescent="0.3">
      <c r="A939" t="s">
        <v>85</v>
      </c>
      <c r="B939">
        <v>135059</v>
      </c>
      <c r="C939">
        <v>2</v>
      </c>
      <c r="D939">
        <v>0</v>
      </c>
      <c r="E939">
        <v>2</v>
      </c>
    </row>
    <row r="940" spans="1:5" x14ac:dyDescent="0.3">
      <c r="A940" t="s">
        <v>131</v>
      </c>
      <c r="B940">
        <v>132954</v>
      </c>
      <c r="C940">
        <v>0</v>
      </c>
      <c r="D940">
        <v>0</v>
      </c>
      <c r="E940">
        <v>1</v>
      </c>
    </row>
    <row r="941" spans="1:5" x14ac:dyDescent="0.3">
      <c r="A941" t="s">
        <v>131</v>
      </c>
      <c r="B941">
        <v>135062</v>
      </c>
      <c r="C941">
        <v>0</v>
      </c>
      <c r="D941">
        <v>0</v>
      </c>
      <c r="E941">
        <v>1</v>
      </c>
    </row>
    <row r="942" spans="1:5" x14ac:dyDescent="0.3">
      <c r="A942" t="s">
        <v>131</v>
      </c>
      <c r="B942">
        <v>132572</v>
      </c>
      <c r="C942">
        <v>0</v>
      </c>
      <c r="D942">
        <v>0</v>
      </c>
      <c r="E942">
        <v>1</v>
      </c>
    </row>
    <row r="943" spans="1:5" x14ac:dyDescent="0.3">
      <c r="A943" t="s">
        <v>132</v>
      </c>
      <c r="B943">
        <v>135030</v>
      </c>
      <c r="C943">
        <v>1</v>
      </c>
      <c r="D943">
        <v>0</v>
      </c>
      <c r="E943">
        <v>1</v>
      </c>
    </row>
    <row r="944" spans="1:5" x14ac:dyDescent="0.3">
      <c r="A944" t="s">
        <v>132</v>
      </c>
      <c r="B944">
        <v>132834</v>
      </c>
      <c r="C944">
        <v>1</v>
      </c>
      <c r="D944">
        <v>0</v>
      </c>
      <c r="E944">
        <v>1</v>
      </c>
    </row>
    <row r="945" spans="1:5" x14ac:dyDescent="0.3">
      <c r="A945" t="s">
        <v>98</v>
      </c>
      <c r="B945">
        <v>135026</v>
      </c>
      <c r="C945">
        <v>1</v>
      </c>
      <c r="D945">
        <v>0</v>
      </c>
      <c r="E945">
        <v>1</v>
      </c>
    </row>
    <row r="946" spans="1:5" x14ac:dyDescent="0.3">
      <c r="A946" t="s">
        <v>92</v>
      </c>
      <c r="B946">
        <v>132572</v>
      </c>
      <c r="C946">
        <v>1</v>
      </c>
      <c r="D946">
        <v>0</v>
      </c>
      <c r="E946">
        <v>1</v>
      </c>
    </row>
    <row r="947" spans="1:5" x14ac:dyDescent="0.3">
      <c r="A947" t="s">
        <v>96</v>
      </c>
      <c r="B947">
        <v>135086</v>
      </c>
      <c r="C947">
        <v>1</v>
      </c>
      <c r="D947">
        <v>0</v>
      </c>
      <c r="E947">
        <v>2</v>
      </c>
    </row>
    <row r="948" spans="1:5" x14ac:dyDescent="0.3">
      <c r="A948" t="s">
        <v>98</v>
      </c>
      <c r="B948">
        <v>135086</v>
      </c>
      <c r="C948">
        <v>2</v>
      </c>
      <c r="D948">
        <v>0</v>
      </c>
      <c r="E948">
        <v>1</v>
      </c>
    </row>
    <row r="949" spans="1:5" x14ac:dyDescent="0.3">
      <c r="A949" t="s">
        <v>120</v>
      </c>
      <c r="B949">
        <v>132706</v>
      </c>
      <c r="C949">
        <v>0</v>
      </c>
      <c r="D949">
        <v>0</v>
      </c>
      <c r="E949">
        <v>1</v>
      </c>
    </row>
    <row r="950" spans="1:5" x14ac:dyDescent="0.3">
      <c r="A950" t="s">
        <v>135</v>
      </c>
      <c r="B950">
        <v>132626</v>
      </c>
      <c r="C950">
        <v>1</v>
      </c>
      <c r="D950">
        <v>0</v>
      </c>
      <c r="E950">
        <v>1</v>
      </c>
    </row>
    <row r="951" spans="1:5" x14ac:dyDescent="0.3">
      <c r="A951" t="s">
        <v>14</v>
      </c>
      <c r="B951">
        <v>132560</v>
      </c>
      <c r="C951">
        <v>1</v>
      </c>
      <c r="D951">
        <v>0</v>
      </c>
      <c r="E951">
        <v>0</v>
      </c>
    </row>
    <row r="952" spans="1:5" x14ac:dyDescent="0.3">
      <c r="A952" t="s">
        <v>141</v>
      </c>
      <c r="B952">
        <v>135021</v>
      </c>
      <c r="C952">
        <v>2</v>
      </c>
      <c r="D952">
        <v>0</v>
      </c>
      <c r="E952">
        <v>0</v>
      </c>
    </row>
    <row r="953" spans="1:5" x14ac:dyDescent="0.3">
      <c r="A953" t="s">
        <v>38</v>
      </c>
      <c r="B953">
        <v>135043</v>
      </c>
      <c r="C953">
        <v>1</v>
      </c>
      <c r="D953">
        <v>0</v>
      </c>
      <c r="E953">
        <v>0</v>
      </c>
    </row>
    <row r="954" spans="1:5" x14ac:dyDescent="0.3">
      <c r="A954" t="s">
        <v>126</v>
      </c>
      <c r="B954">
        <v>132851</v>
      </c>
      <c r="C954">
        <v>1</v>
      </c>
      <c r="D954">
        <v>0</v>
      </c>
      <c r="E954">
        <v>0</v>
      </c>
    </row>
    <row r="955" spans="1:5" x14ac:dyDescent="0.3">
      <c r="A955" t="s">
        <v>59</v>
      </c>
      <c r="B955">
        <v>135042</v>
      </c>
      <c r="C955">
        <v>2</v>
      </c>
      <c r="D955">
        <v>0</v>
      </c>
      <c r="E955">
        <v>0</v>
      </c>
    </row>
    <row r="956" spans="1:5" x14ac:dyDescent="0.3">
      <c r="A956" t="s">
        <v>53</v>
      </c>
      <c r="B956">
        <v>135071</v>
      </c>
      <c r="C956">
        <v>1</v>
      </c>
      <c r="D956">
        <v>0</v>
      </c>
      <c r="E956">
        <v>0</v>
      </c>
    </row>
    <row r="957" spans="1:5" x14ac:dyDescent="0.3">
      <c r="A957" t="s">
        <v>71</v>
      </c>
      <c r="B957">
        <v>135082</v>
      </c>
      <c r="C957">
        <v>1</v>
      </c>
      <c r="D957">
        <v>0</v>
      </c>
      <c r="E957">
        <v>0</v>
      </c>
    </row>
    <row r="958" spans="1:5" x14ac:dyDescent="0.3">
      <c r="A958" t="s">
        <v>134</v>
      </c>
      <c r="B958">
        <v>135071</v>
      </c>
      <c r="C958">
        <v>1</v>
      </c>
      <c r="D958">
        <v>0</v>
      </c>
      <c r="E958">
        <v>0</v>
      </c>
    </row>
    <row r="959" spans="1:5" x14ac:dyDescent="0.3">
      <c r="A959" t="s">
        <v>134</v>
      </c>
      <c r="B959">
        <v>132572</v>
      </c>
      <c r="C959">
        <v>1</v>
      </c>
      <c r="D959">
        <v>0</v>
      </c>
      <c r="E959">
        <v>0</v>
      </c>
    </row>
    <row r="960" spans="1:5" x14ac:dyDescent="0.3">
      <c r="A960" t="s">
        <v>81</v>
      </c>
      <c r="B960">
        <v>132572</v>
      </c>
      <c r="C960">
        <v>1</v>
      </c>
      <c r="D960">
        <v>0</v>
      </c>
      <c r="E960">
        <v>0</v>
      </c>
    </row>
    <row r="961" spans="1:5" x14ac:dyDescent="0.3">
      <c r="A961" t="s">
        <v>131</v>
      </c>
      <c r="B961">
        <v>135079</v>
      </c>
      <c r="C961">
        <v>1</v>
      </c>
      <c r="D961">
        <v>0</v>
      </c>
      <c r="E961">
        <v>0</v>
      </c>
    </row>
    <row r="962" spans="1:5" x14ac:dyDescent="0.3">
      <c r="A962" t="s">
        <v>132</v>
      </c>
      <c r="B962">
        <v>132954</v>
      </c>
      <c r="C962">
        <v>1</v>
      </c>
      <c r="D962">
        <v>0</v>
      </c>
      <c r="E962">
        <v>0</v>
      </c>
    </row>
    <row r="963" spans="1:5" x14ac:dyDescent="0.3">
      <c r="A963" t="s">
        <v>131</v>
      </c>
      <c r="B963">
        <v>132921</v>
      </c>
      <c r="C963">
        <v>1</v>
      </c>
      <c r="D963">
        <v>0</v>
      </c>
      <c r="E963">
        <v>0</v>
      </c>
    </row>
    <row r="964" spans="1:5" x14ac:dyDescent="0.3">
      <c r="A964" t="s">
        <v>131</v>
      </c>
      <c r="B964">
        <v>132834</v>
      </c>
      <c r="C964">
        <v>1</v>
      </c>
      <c r="D964">
        <v>0</v>
      </c>
      <c r="E964">
        <v>0</v>
      </c>
    </row>
    <row r="965" spans="1:5" x14ac:dyDescent="0.3">
      <c r="A965" t="s">
        <v>132</v>
      </c>
      <c r="B965">
        <v>135046</v>
      </c>
      <c r="C965">
        <v>1</v>
      </c>
      <c r="D965">
        <v>0</v>
      </c>
      <c r="E965">
        <v>0</v>
      </c>
    </row>
    <row r="966" spans="1:5" x14ac:dyDescent="0.3">
      <c r="A966" t="s">
        <v>132</v>
      </c>
      <c r="B966">
        <v>132862</v>
      </c>
      <c r="C966">
        <v>1</v>
      </c>
      <c r="D966">
        <v>0</v>
      </c>
      <c r="E966">
        <v>0</v>
      </c>
    </row>
    <row r="967" spans="1:5" x14ac:dyDescent="0.3">
      <c r="A967" t="s">
        <v>90</v>
      </c>
      <c r="B967">
        <v>132958</v>
      </c>
      <c r="C967">
        <v>1</v>
      </c>
      <c r="D967">
        <v>0</v>
      </c>
      <c r="E967">
        <v>0</v>
      </c>
    </row>
    <row r="968" spans="1:5" x14ac:dyDescent="0.3">
      <c r="A968" t="s">
        <v>94</v>
      </c>
      <c r="B968">
        <v>135050</v>
      </c>
      <c r="C968">
        <v>1</v>
      </c>
      <c r="D968">
        <v>0</v>
      </c>
      <c r="E968">
        <v>0</v>
      </c>
    </row>
    <row r="969" spans="1:5" x14ac:dyDescent="0.3">
      <c r="A969" t="s">
        <v>99</v>
      </c>
      <c r="B969">
        <v>135058</v>
      </c>
      <c r="C969">
        <v>1</v>
      </c>
      <c r="D969">
        <v>0</v>
      </c>
      <c r="E969">
        <v>0</v>
      </c>
    </row>
    <row r="970" spans="1:5" x14ac:dyDescent="0.3">
      <c r="A970" t="s">
        <v>136</v>
      </c>
      <c r="B970">
        <v>132740</v>
      </c>
      <c r="C970">
        <v>0</v>
      </c>
      <c r="D970">
        <v>0</v>
      </c>
      <c r="E970">
        <v>0</v>
      </c>
    </row>
    <row r="971" spans="1:5" x14ac:dyDescent="0.3">
      <c r="A971" t="s">
        <v>136</v>
      </c>
      <c r="B971">
        <v>132732</v>
      </c>
      <c r="C971">
        <v>0</v>
      </c>
      <c r="D971">
        <v>0</v>
      </c>
      <c r="E971">
        <v>0</v>
      </c>
    </row>
    <row r="972" spans="1:5" x14ac:dyDescent="0.3">
      <c r="A972" t="s">
        <v>14</v>
      </c>
      <c r="B972">
        <v>135104</v>
      </c>
      <c r="C972">
        <v>0</v>
      </c>
      <c r="D972">
        <v>0</v>
      </c>
      <c r="E972">
        <v>0</v>
      </c>
    </row>
    <row r="973" spans="1:5" x14ac:dyDescent="0.3">
      <c r="A973" t="s">
        <v>142</v>
      </c>
      <c r="B973">
        <v>132663</v>
      </c>
      <c r="C973">
        <v>0</v>
      </c>
      <c r="D973">
        <v>0</v>
      </c>
      <c r="E973">
        <v>0</v>
      </c>
    </row>
    <row r="974" spans="1:5" x14ac:dyDescent="0.3">
      <c r="A974" t="s">
        <v>142</v>
      </c>
      <c r="B974">
        <v>132665</v>
      </c>
      <c r="C974">
        <v>0</v>
      </c>
      <c r="D974">
        <v>0</v>
      </c>
      <c r="E974">
        <v>0</v>
      </c>
    </row>
    <row r="975" spans="1:5" x14ac:dyDescent="0.3">
      <c r="A975" t="s">
        <v>142</v>
      </c>
      <c r="B975">
        <v>132668</v>
      </c>
      <c r="C975">
        <v>0</v>
      </c>
      <c r="D975">
        <v>0</v>
      </c>
      <c r="E975">
        <v>0</v>
      </c>
    </row>
    <row r="976" spans="1:5" x14ac:dyDescent="0.3">
      <c r="A976" t="s">
        <v>30</v>
      </c>
      <c r="B976">
        <v>132715</v>
      </c>
      <c r="C976">
        <v>0</v>
      </c>
      <c r="D976">
        <v>0</v>
      </c>
      <c r="E976">
        <v>0</v>
      </c>
    </row>
    <row r="977" spans="1:5" x14ac:dyDescent="0.3">
      <c r="A977" t="s">
        <v>30</v>
      </c>
      <c r="B977">
        <v>132717</v>
      </c>
      <c r="C977">
        <v>0</v>
      </c>
      <c r="D977">
        <v>0</v>
      </c>
      <c r="E977">
        <v>0</v>
      </c>
    </row>
    <row r="978" spans="1:5" x14ac:dyDescent="0.3">
      <c r="A978" t="s">
        <v>137</v>
      </c>
      <c r="B978">
        <v>132613</v>
      </c>
      <c r="C978">
        <v>0</v>
      </c>
      <c r="D978">
        <v>0</v>
      </c>
      <c r="E978">
        <v>0</v>
      </c>
    </row>
    <row r="979" spans="1:5" x14ac:dyDescent="0.3">
      <c r="A979" t="s">
        <v>137</v>
      </c>
      <c r="B979">
        <v>132594</v>
      </c>
      <c r="C979">
        <v>0</v>
      </c>
      <c r="D979">
        <v>0</v>
      </c>
      <c r="E979">
        <v>0</v>
      </c>
    </row>
    <row r="980" spans="1:5" x14ac:dyDescent="0.3">
      <c r="A980" t="s">
        <v>137</v>
      </c>
      <c r="B980">
        <v>132608</v>
      </c>
      <c r="C980">
        <v>0</v>
      </c>
      <c r="D980">
        <v>0</v>
      </c>
      <c r="E980">
        <v>0</v>
      </c>
    </row>
    <row r="981" spans="1:5" x14ac:dyDescent="0.3">
      <c r="A981" t="s">
        <v>137</v>
      </c>
      <c r="B981">
        <v>132609</v>
      </c>
      <c r="C981">
        <v>0</v>
      </c>
      <c r="D981">
        <v>0</v>
      </c>
      <c r="E981">
        <v>0</v>
      </c>
    </row>
    <row r="982" spans="1:5" x14ac:dyDescent="0.3">
      <c r="A982" t="s">
        <v>137</v>
      </c>
      <c r="B982">
        <v>132663</v>
      </c>
      <c r="C982">
        <v>0</v>
      </c>
      <c r="D982">
        <v>0</v>
      </c>
      <c r="E982">
        <v>0</v>
      </c>
    </row>
    <row r="983" spans="1:5" x14ac:dyDescent="0.3">
      <c r="A983" t="s">
        <v>137</v>
      </c>
      <c r="B983">
        <v>132560</v>
      </c>
      <c r="C983">
        <v>0</v>
      </c>
      <c r="D983">
        <v>0</v>
      </c>
      <c r="E983">
        <v>0</v>
      </c>
    </row>
    <row r="984" spans="1:5" x14ac:dyDescent="0.3">
      <c r="A984" t="s">
        <v>72</v>
      </c>
      <c r="B984">
        <v>135071</v>
      </c>
      <c r="C984">
        <v>0</v>
      </c>
      <c r="D984">
        <v>0</v>
      </c>
      <c r="E984">
        <v>0</v>
      </c>
    </row>
    <row r="985" spans="1:5" x14ac:dyDescent="0.3">
      <c r="A985" t="s">
        <v>17</v>
      </c>
      <c r="B985">
        <v>134987</v>
      </c>
      <c r="C985">
        <v>0</v>
      </c>
      <c r="D985">
        <v>0</v>
      </c>
      <c r="E985">
        <v>0</v>
      </c>
    </row>
    <row r="986" spans="1:5" x14ac:dyDescent="0.3">
      <c r="A986" t="s">
        <v>26</v>
      </c>
      <c r="B986">
        <v>135016</v>
      </c>
      <c r="C986">
        <v>0</v>
      </c>
      <c r="D986">
        <v>0</v>
      </c>
      <c r="E986">
        <v>0</v>
      </c>
    </row>
    <row r="987" spans="1:5" x14ac:dyDescent="0.3">
      <c r="A987" t="s">
        <v>26</v>
      </c>
      <c r="B987">
        <v>132767</v>
      </c>
      <c r="C987">
        <v>0</v>
      </c>
      <c r="D987">
        <v>0</v>
      </c>
      <c r="E987">
        <v>0</v>
      </c>
    </row>
    <row r="988" spans="1:5" x14ac:dyDescent="0.3">
      <c r="A988" t="s">
        <v>26</v>
      </c>
      <c r="B988">
        <v>135019</v>
      </c>
      <c r="C988">
        <v>0</v>
      </c>
      <c r="D988">
        <v>0</v>
      </c>
      <c r="E988">
        <v>0</v>
      </c>
    </row>
    <row r="989" spans="1:5" x14ac:dyDescent="0.3">
      <c r="A989" t="s">
        <v>26</v>
      </c>
      <c r="B989">
        <v>135109</v>
      </c>
      <c r="C989">
        <v>0</v>
      </c>
      <c r="D989">
        <v>0</v>
      </c>
      <c r="E989">
        <v>0</v>
      </c>
    </row>
    <row r="990" spans="1:5" x14ac:dyDescent="0.3">
      <c r="A990" t="s">
        <v>26</v>
      </c>
      <c r="B990">
        <v>134996</v>
      </c>
      <c r="C990">
        <v>0</v>
      </c>
      <c r="D990">
        <v>0</v>
      </c>
      <c r="E990">
        <v>0</v>
      </c>
    </row>
    <row r="991" spans="1:5" x14ac:dyDescent="0.3">
      <c r="A991" t="s">
        <v>29</v>
      </c>
      <c r="B991">
        <v>132767</v>
      </c>
      <c r="C991">
        <v>0</v>
      </c>
      <c r="D991">
        <v>0</v>
      </c>
      <c r="E991">
        <v>0</v>
      </c>
    </row>
    <row r="992" spans="1:5" x14ac:dyDescent="0.3">
      <c r="A992" t="s">
        <v>141</v>
      </c>
      <c r="B992">
        <v>134987</v>
      </c>
      <c r="C992">
        <v>0</v>
      </c>
      <c r="D992">
        <v>0</v>
      </c>
      <c r="E992">
        <v>0</v>
      </c>
    </row>
    <row r="993" spans="1:5" x14ac:dyDescent="0.3">
      <c r="A993" t="s">
        <v>20</v>
      </c>
      <c r="B993">
        <v>132654</v>
      </c>
      <c r="C993">
        <v>0</v>
      </c>
      <c r="D993">
        <v>0</v>
      </c>
      <c r="E993">
        <v>0</v>
      </c>
    </row>
    <row r="994" spans="1:5" x14ac:dyDescent="0.3">
      <c r="A994" t="s">
        <v>30</v>
      </c>
      <c r="B994">
        <v>132740</v>
      </c>
      <c r="C994">
        <v>0</v>
      </c>
      <c r="D994">
        <v>0</v>
      </c>
      <c r="E994">
        <v>0</v>
      </c>
    </row>
    <row r="995" spans="1:5" x14ac:dyDescent="0.3">
      <c r="A995" t="s">
        <v>137</v>
      </c>
      <c r="B995">
        <v>132732</v>
      </c>
      <c r="C995">
        <v>0</v>
      </c>
      <c r="D995">
        <v>0</v>
      </c>
      <c r="E995">
        <v>0</v>
      </c>
    </row>
    <row r="996" spans="1:5" x14ac:dyDescent="0.3">
      <c r="A996" t="s">
        <v>137</v>
      </c>
      <c r="B996">
        <v>132733</v>
      </c>
      <c r="C996">
        <v>0</v>
      </c>
      <c r="D996">
        <v>0</v>
      </c>
      <c r="E996">
        <v>0</v>
      </c>
    </row>
    <row r="997" spans="1:5" x14ac:dyDescent="0.3">
      <c r="A997" t="s">
        <v>141</v>
      </c>
      <c r="B997">
        <v>132583</v>
      </c>
      <c r="C997">
        <v>0</v>
      </c>
      <c r="D997">
        <v>0</v>
      </c>
      <c r="E997">
        <v>0</v>
      </c>
    </row>
    <row r="998" spans="1:5" x14ac:dyDescent="0.3">
      <c r="A998" t="s">
        <v>141</v>
      </c>
      <c r="B998">
        <v>132768</v>
      </c>
      <c r="C998">
        <v>0</v>
      </c>
      <c r="D998">
        <v>0</v>
      </c>
      <c r="E998">
        <v>0</v>
      </c>
    </row>
    <row r="999" spans="1:5" x14ac:dyDescent="0.3">
      <c r="A999" t="s">
        <v>141</v>
      </c>
      <c r="B999">
        <v>134983</v>
      </c>
      <c r="C999">
        <v>0</v>
      </c>
      <c r="D999">
        <v>0</v>
      </c>
      <c r="E999">
        <v>0</v>
      </c>
    </row>
    <row r="1000" spans="1:5" x14ac:dyDescent="0.3">
      <c r="A1000" t="s">
        <v>141</v>
      </c>
      <c r="B1000">
        <v>135001</v>
      </c>
      <c r="C1000">
        <v>0</v>
      </c>
      <c r="D1000">
        <v>0</v>
      </c>
      <c r="E1000">
        <v>0</v>
      </c>
    </row>
    <row r="1001" spans="1:5" x14ac:dyDescent="0.3">
      <c r="A1001" t="s">
        <v>141</v>
      </c>
      <c r="B1001">
        <v>134992</v>
      </c>
      <c r="C1001">
        <v>0</v>
      </c>
      <c r="D1001">
        <v>0</v>
      </c>
      <c r="E1001">
        <v>0</v>
      </c>
    </row>
    <row r="1002" spans="1:5" x14ac:dyDescent="0.3">
      <c r="A1002" t="s">
        <v>22</v>
      </c>
      <c r="B1002">
        <v>135049</v>
      </c>
      <c r="C1002">
        <v>0</v>
      </c>
      <c r="D1002">
        <v>0</v>
      </c>
      <c r="E1002">
        <v>0</v>
      </c>
    </row>
    <row r="1003" spans="1:5" x14ac:dyDescent="0.3">
      <c r="A1003" t="s">
        <v>118</v>
      </c>
      <c r="B1003">
        <v>135039</v>
      </c>
      <c r="C1003">
        <v>0</v>
      </c>
      <c r="D1003">
        <v>0</v>
      </c>
      <c r="E1003">
        <v>0</v>
      </c>
    </row>
    <row r="1004" spans="1:5" x14ac:dyDescent="0.3">
      <c r="A1004" t="s">
        <v>37</v>
      </c>
      <c r="B1004">
        <v>135071</v>
      </c>
      <c r="C1004">
        <v>0</v>
      </c>
      <c r="D1004">
        <v>0</v>
      </c>
      <c r="E1004">
        <v>0</v>
      </c>
    </row>
    <row r="1005" spans="1:5" x14ac:dyDescent="0.3">
      <c r="A1005" t="s">
        <v>38</v>
      </c>
      <c r="B1005">
        <v>135082</v>
      </c>
      <c r="C1005">
        <v>0</v>
      </c>
      <c r="D1005">
        <v>0</v>
      </c>
      <c r="E1005">
        <v>0</v>
      </c>
    </row>
    <row r="1006" spans="1:5" x14ac:dyDescent="0.3">
      <c r="A1006" t="s">
        <v>39</v>
      </c>
      <c r="B1006">
        <v>135050</v>
      </c>
      <c r="C1006">
        <v>0</v>
      </c>
      <c r="D1006">
        <v>0</v>
      </c>
      <c r="E1006">
        <v>0</v>
      </c>
    </row>
    <row r="1007" spans="1:5" x14ac:dyDescent="0.3">
      <c r="A1007" t="s">
        <v>40</v>
      </c>
      <c r="B1007">
        <v>135026</v>
      </c>
      <c r="C1007">
        <v>0</v>
      </c>
      <c r="D1007">
        <v>0</v>
      </c>
      <c r="E1007">
        <v>0</v>
      </c>
    </row>
    <row r="1008" spans="1:5" x14ac:dyDescent="0.3">
      <c r="A1008" t="s">
        <v>40</v>
      </c>
      <c r="B1008">
        <v>132572</v>
      </c>
      <c r="C1008">
        <v>0</v>
      </c>
      <c r="D1008">
        <v>0</v>
      </c>
      <c r="E1008">
        <v>0</v>
      </c>
    </row>
    <row r="1009" spans="1:5" x14ac:dyDescent="0.3">
      <c r="A1009" t="s">
        <v>41</v>
      </c>
      <c r="B1009">
        <v>135069</v>
      </c>
      <c r="C1009">
        <v>0</v>
      </c>
      <c r="D1009">
        <v>0</v>
      </c>
      <c r="E1009">
        <v>0</v>
      </c>
    </row>
    <row r="1010" spans="1:5" x14ac:dyDescent="0.3">
      <c r="A1010" t="s">
        <v>59</v>
      </c>
      <c r="B1010">
        <v>135032</v>
      </c>
      <c r="C1010">
        <v>0</v>
      </c>
      <c r="D1010">
        <v>0</v>
      </c>
      <c r="E1010">
        <v>0</v>
      </c>
    </row>
    <row r="1011" spans="1:5" x14ac:dyDescent="0.3">
      <c r="A1011" t="s">
        <v>41</v>
      </c>
      <c r="B1011">
        <v>132830</v>
      </c>
      <c r="C1011">
        <v>0</v>
      </c>
      <c r="D1011">
        <v>0</v>
      </c>
      <c r="E1011">
        <v>0</v>
      </c>
    </row>
    <row r="1012" spans="1:5" x14ac:dyDescent="0.3">
      <c r="A1012" t="s">
        <v>41</v>
      </c>
      <c r="B1012">
        <v>135040</v>
      </c>
      <c r="C1012">
        <v>0</v>
      </c>
      <c r="D1012">
        <v>0</v>
      </c>
      <c r="E1012">
        <v>0</v>
      </c>
    </row>
    <row r="1013" spans="1:5" x14ac:dyDescent="0.3">
      <c r="A1013" t="s">
        <v>42</v>
      </c>
      <c r="B1013">
        <v>135043</v>
      </c>
      <c r="C1013">
        <v>0</v>
      </c>
      <c r="D1013">
        <v>0</v>
      </c>
      <c r="E1013">
        <v>0</v>
      </c>
    </row>
    <row r="1014" spans="1:5" x14ac:dyDescent="0.3">
      <c r="A1014" t="s">
        <v>43</v>
      </c>
      <c r="B1014">
        <v>135021</v>
      </c>
      <c r="C1014">
        <v>0</v>
      </c>
      <c r="D1014">
        <v>0</v>
      </c>
      <c r="E1014">
        <v>0</v>
      </c>
    </row>
    <row r="1015" spans="1:5" x14ac:dyDescent="0.3">
      <c r="A1015" t="s">
        <v>45</v>
      </c>
      <c r="B1015">
        <v>135040</v>
      </c>
      <c r="C1015">
        <v>0</v>
      </c>
      <c r="D1015">
        <v>0</v>
      </c>
      <c r="E1015">
        <v>0</v>
      </c>
    </row>
    <row r="1016" spans="1:5" x14ac:dyDescent="0.3">
      <c r="A1016" t="s">
        <v>45</v>
      </c>
      <c r="B1016">
        <v>135025</v>
      </c>
      <c r="C1016">
        <v>0</v>
      </c>
      <c r="D1016">
        <v>0</v>
      </c>
      <c r="E1016">
        <v>0</v>
      </c>
    </row>
    <row r="1017" spans="1:5" x14ac:dyDescent="0.3">
      <c r="A1017" t="s">
        <v>129</v>
      </c>
      <c r="B1017">
        <v>135054</v>
      </c>
      <c r="C1017">
        <v>0</v>
      </c>
      <c r="D1017">
        <v>0</v>
      </c>
      <c r="E1017">
        <v>0</v>
      </c>
    </row>
    <row r="1018" spans="1:5" x14ac:dyDescent="0.3">
      <c r="A1018" t="s">
        <v>129</v>
      </c>
      <c r="B1018">
        <v>135082</v>
      </c>
      <c r="C1018">
        <v>0</v>
      </c>
      <c r="D1018">
        <v>0</v>
      </c>
      <c r="E1018">
        <v>0</v>
      </c>
    </row>
    <row r="1019" spans="1:5" x14ac:dyDescent="0.3">
      <c r="A1019" t="s">
        <v>46</v>
      </c>
      <c r="B1019">
        <v>135060</v>
      </c>
      <c r="C1019">
        <v>0</v>
      </c>
      <c r="D1019">
        <v>0</v>
      </c>
      <c r="E1019">
        <v>0</v>
      </c>
    </row>
    <row r="1020" spans="1:5" x14ac:dyDescent="0.3">
      <c r="A1020" t="s">
        <v>143</v>
      </c>
      <c r="B1020">
        <v>135057</v>
      </c>
      <c r="C1020">
        <v>0</v>
      </c>
      <c r="D1020">
        <v>0</v>
      </c>
      <c r="E1020">
        <v>0</v>
      </c>
    </row>
    <row r="1021" spans="1:5" x14ac:dyDescent="0.3">
      <c r="A1021" t="s">
        <v>143</v>
      </c>
      <c r="B1021">
        <v>135069</v>
      </c>
      <c r="C1021">
        <v>0</v>
      </c>
      <c r="D1021">
        <v>0</v>
      </c>
      <c r="E1021">
        <v>0</v>
      </c>
    </row>
    <row r="1022" spans="1:5" x14ac:dyDescent="0.3">
      <c r="A1022" t="s">
        <v>143</v>
      </c>
      <c r="B1022">
        <v>132830</v>
      </c>
      <c r="C1022">
        <v>0</v>
      </c>
      <c r="D1022">
        <v>0</v>
      </c>
      <c r="E1022">
        <v>0</v>
      </c>
    </row>
    <row r="1023" spans="1:5" x14ac:dyDescent="0.3">
      <c r="A1023" t="s">
        <v>143</v>
      </c>
      <c r="B1023">
        <v>135040</v>
      </c>
      <c r="C1023">
        <v>0</v>
      </c>
      <c r="D1023">
        <v>0</v>
      </c>
      <c r="E1023">
        <v>0</v>
      </c>
    </row>
    <row r="1024" spans="1:5" x14ac:dyDescent="0.3">
      <c r="A1024" t="s">
        <v>143</v>
      </c>
      <c r="B1024">
        <v>135033</v>
      </c>
      <c r="C1024">
        <v>0</v>
      </c>
      <c r="D1024">
        <v>0</v>
      </c>
      <c r="E1024">
        <v>0</v>
      </c>
    </row>
    <row r="1025" spans="1:5" x14ac:dyDescent="0.3">
      <c r="A1025" t="s">
        <v>143</v>
      </c>
      <c r="B1025">
        <v>135054</v>
      </c>
      <c r="C1025">
        <v>0</v>
      </c>
      <c r="D1025">
        <v>0</v>
      </c>
      <c r="E1025">
        <v>0</v>
      </c>
    </row>
    <row r="1026" spans="1:5" x14ac:dyDescent="0.3">
      <c r="A1026" t="s">
        <v>143</v>
      </c>
      <c r="B1026">
        <v>135039</v>
      </c>
      <c r="C1026">
        <v>0</v>
      </c>
      <c r="D1026">
        <v>0</v>
      </c>
      <c r="E1026">
        <v>0</v>
      </c>
    </row>
    <row r="1027" spans="1:5" x14ac:dyDescent="0.3">
      <c r="A1027" t="s">
        <v>143</v>
      </c>
      <c r="B1027">
        <v>135052</v>
      </c>
      <c r="C1027">
        <v>0</v>
      </c>
      <c r="D1027">
        <v>0</v>
      </c>
      <c r="E1027">
        <v>0</v>
      </c>
    </row>
    <row r="1028" spans="1:5" x14ac:dyDescent="0.3">
      <c r="A1028" t="s">
        <v>117</v>
      </c>
      <c r="B1028">
        <v>135000</v>
      </c>
      <c r="C1028">
        <v>0</v>
      </c>
      <c r="D1028">
        <v>0</v>
      </c>
      <c r="E1028">
        <v>0</v>
      </c>
    </row>
    <row r="1029" spans="1:5" x14ac:dyDescent="0.3">
      <c r="A1029" t="s">
        <v>52</v>
      </c>
      <c r="B1029">
        <v>135085</v>
      </c>
      <c r="C1029">
        <v>0</v>
      </c>
      <c r="D1029">
        <v>0</v>
      </c>
      <c r="E1029">
        <v>0</v>
      </c>
    </row>
    <row r="1030" spans="1:5" x14ac:dyDescent="0.3">
      <c r="A1030" t="s">
        <v>52</v>
      </c>
      <c r="B1030">
        <v>135038</v>
      </c>
      <c r="C1030">
        <v>0</v>
      </c>
      <c r="D1030">
        <v>0</v>
      </c>
      <c r="E1030">
        <v>0</v>
      </c>
    </row>
    <row r="1031" spans="1:5" x14ac:dyDescent="0.3">
      <c r="A1031" t="s">
        <v>53</v>
      </c>
      <c r="B1031">
        <v>135082</v>
      </c>
      <c r="C1031">
        <v>0</v>
      </c>
      <c r="D1031">
        <v>0</v>
      </c>
      <c r="E1031">
        <v>0</v>
      </c>
    </row>
    <row r="1032" spans="1:5" x14ac:dyDescent="0.3">
      <c r="A1032" t="s">
        <v>53</v>
      </c>
      <c r="B1032">
        <v>135070</v>
      </c>
      <c r="C1032">
        <v>0</v>
      </c>
      <c r="D1032">
        <v>0</v>
      </c>
      <c r="E1032">
        <v>0</v>
      </c>
    </row>
    <row r="1033" spans="1:5" x14ac:dyDescent="0.3">
      <c r="A1033" t="s">
        <v>53</v>
      </c>
      <c r="B1033">
        <v>132845</v>
      </c>
      <c r="C1033">
        <v>0</v>
      </c>
      <c r="D1033">
        <v>0</v>
      </c>
      <c r="E1033">
        <v>0</v>
      </c>
    </row>
    <row r="1034" spans="1:5" x14ac:dyDescent="0.3">
      <c r="A1034" t="s">
        <v>55</v>
      </c>
      <c r="B1034">
        <v>135065</v>
      </c>
      <c r="C1034">
        <v>0</v>
      </c>
      <c r="D1034">
        <v>0</v>
      </c>
      <c r="E1034">
        <v>0</v>
      </c>
    </row>
    <row r="1035" spans="1:5" x14ac:dyDescent="0.3">
      <c r="A1035" t="s">
        <v>123</v>
      </c>
      <c r="B1035">
        <v>135053</v>
      </c>
      <c r="C1035">
        <v>0</v>
      </c>
      <c r="D1035">
        <v>0</v>
      </c>
      <c r="E1035">
        <v>0</v>
      </c>
    </row>
    <row r="1036" spans="1:5" x14ac:dyDescent="0.3">
      <c r="A1036" t="s">
        <v>144</v>
      </c>
      <c r="B1036">
        <v>132825</v>
      </c>
      <c r="C1036">
        <v>0</v>
      </c>
      <c r="D1036">
        <v>0</v>
      </c>
      <c r="E1036">
        <v>0</v>
      </c>
    </row>
    <row r="1037" spans="1:5" x14ac:dyDescent="0.3">
      <c r="A1037" t="s">
        <v>144</v>
      </c>
      <c r="B1037">
        <v>135041</v>
      </c>
      <c r="C1037">
        <v>0</v>
      </c>
      <c r="D1037">
        <v>0</v>
      </c>
      <c r="E1037">
        <v>0</v>
      </c>
    </row>
    <row r="1038" spans="1:5" x14ac:dyDescent="0.3">
      <c r="A1038" t="s">
        <v>145</v>
      </c>
      <c r="B1038">
        <v>132830</v>
      </c>
      <c r="C1038">
        <v>0</v>
      </c>
      <c r="D1038">
        <v>0</v>
      </c>
      <c r="E1038">
        <v>0</v>
      </c>
    </row>
    <row r="1039" spans="1:5" x14ac:dyDescent="0.3">
      <c r="A1039" t="s">
        <v>145</v>
      </c>
      <c r="B1039">
        <v>135076</v>
      </c>
      <c r="C1039">
        <v>0</v>
      </c>
      <c r="D1039">
        <v>0</v>
      </c>
      <c r="E1039">
        <v>0</v>
      </c>
    </row>
    <row r="1040" spans="1:5" x14ac:dyDescent="0.3">
      <c r="A1040" t="s">
        <v>145</v>
      </c>
      <c r="B1040">
        <v>135038</v>
      </c>
      <c r="C1040">
        <v>0</v>
      </c>
      <c r="D1040">
        <v>0</v>
      </c>
      <c r="E1040">
        <v>0</v>
      </c>
    </row>
    <row r="1041" spans="1:5" x14ac:dyDescent="0.3">
      <c r="A1041" t="s">
        <v>145</v>
      </c>
      <c r="B1041">
        <v>132856</v>
      </c>
      <c r="C1041">
        <v>0</v>
      </c>
      <c r="D1041">
        <v>0</v>
      </c>
      <c r="E1041">
        <v>0</v>
      </c>
    </row>
    <row r="1042" spans="1:5" x14ac:dyDescent="0.3">
      <c r="A1042" t="s">
        <v>126</v>
      </c>
      <c r="B1042">
        <v>135070</v>
      </c>
      <c r="C1042">
        <v>0</v>
      </c>
      <c r="D1042">
        <v>0</v>
      </c>
      <c r="E1042">
        <v>0</v>
      </c>
    </row>
    <row r="1043" spans="1:5" x14ac:dyDescent="0.3">
      <c r="A1043" t="s">
        <v>126</v>
      </c>
      <c r="B1043">
        <v>135082</v>
      </c>
      <c r="C1043">
        <v>0</v>
      </c>
      <c r="D1043">
        <v>0</v>
      </c>
      <c r="E1043">
        <v>0</v>
      </c>
    </row>
    <row r="1044" spans="1:5" x14ac:dyDescent="0.3">
      <c r="A1044" t="s">
        <v>126</v>
      </c>
      <c r="B1044">
        <v>135108</v>
      </c>
      <c r="C1044">
        <v>0</v>
      </c>
      <c r="D1044">
        <v>0</v>
      </c>
      <c r="E1044">
        <v>0</v>
      </c>
    </row>
    <row r="1045" spans="1:5" x14ac:dyDescent="0.3">
      <c r="A1045" t="s">
        <v>126</v>
      </c>
      <c r="B1045">
        <v>132858</v>
      </c>
      <c r="C1045">
        <v>0</v>
      </c>
      <c r="D1045">
        <v>0</v>
      </c>
      <c r="E1045">
        <v>0</v>
      </c>
    </row>
    <row r="1046" spans="1:5" x14ac:dyDescent="0.3">
      <c r="A1046" t="s">
        <v>126</v>
      </c>
      <c r="B1046">
        <v>135069</v>
      </c>
      <c r="C1046">
        <v>0</v>
      </c>
      <c r="D1046">
        <v>0</v>
      </c>
      <c r="E1046">
        <v>0</v>
      </c>
    </row>
    <row r="1047" spans="1:5" x14ac:dyDescent="0.3">
      <c r="A1047" t="s">
        <v>126</v>
      </c>
      <c r="B1047">
        <v>132846</v>
      </c>
      <c r="C1047">
        <v>0</v>
      </c>
      <c r="D1047">
        <v>0</v>
      </c>
      <c r="E1047">
        <v>0</v>
      </c>
    </row>
    <row r="1048" spans="1:5" x14ac:dyDescent="0.3">
      <c r="A1048" t="s">
        <v>126</v>
      </c>
      <c r="B1048">
        <v>132845</v>
      </c>
      <c r="C1048">
        <v>0</v>
      </c>
      <c r="D1048">
        <v>0</v>
      </c>
      <c r="E1048">
        <v>0</v>
      </c>
    </row>
    <row r="1049" spans="1:5" x14ac:dyDescent="0.3">
      <c r="A1049" t="s">
        <v>106</v>
      </c>
      <c r="B1049">
        <v>135032</v>
      </c>
      <c r="C1049">
        <v>0</v>
      </c>
      <c r="D1049">
        <v>0</v>
      </c>
      <c r="E1049">
        <v>0</v>
      </c>
    </row>
    <row r="1050" spans="1:5" x14ac:dyDescent="0.3">
      <c r="A1050" t="s">
        <v>106</v>
      </c>
      <c r="B1050">
        <v>132854</v>
      </c>
      <c r="C1050">
        <v>0</v>
      </c>
      <c r="D1050">
        <v>0</v>
      </c>
      <c r="E1050">
        <v>0</v>
      </c>
    </row>
    <row r="1051" spans="1:5" x14ac:dyDescent="0.3">
      <c r="A1051" t="s">
        <v>59</v>
      </c>
      <c r="B1051">
        <v>135047</v>
      </c>
      <c r="C1051">
        <v>0</v>
      </c>
      <c r="D1051">
        <v>0</v>
      </c>
      <c r="E1051">
        <v>0</v>
      </c>
    </row>
    <row r="1052" spans="1:5" x14ac:dyDescent="0.3">
      <c r="A1052" t="s">
        <v>59</v>
      </c>
      <c r="B1052">
        <v>135052</v>
      </c>
      <c r="C1052">
        <v>0</v>
      </c>
      <c r="D1052">
        <v>0</v>
      </c>
      <c r="E1052">
        <v>0</v>
      </c>
    </row>
    <row r="1053" spans="1:5" x14ac:dyDescent="0.3">
      <c r="A1053" t="s">
        <v>59</v>
      </c>
      <c r="B1053">
        <v>135106</v>
      </c>
      <c r="C1053">
        <v>0</v>
      </c>
      <c r="D1053">
        <v>0</v>
      </c>
      <c r="E1053">
        <v>0</v>
      </c>
    </row>
    <row r="1054" spans="1:5" x14ac:dyDescent="0.3">
      <c r="A1054" t="s">
        <v>61</v>
      </c>
      <c r="B1054">
        <v>135064</v>
      </c>
      <c r="C1054">
        <v>0</v>
      </c>
      <c r="D1054">
        <v>0</v>
      </c>
      <c r="E1054">
        <v>0</v>
      </c>
    </row>
    <row r="1055" spans="1:5" x14ac:dyDescent="0.3">
      <c r="A1055" t="s">
        <v>61</v>
      </c>
      <c r="B1055">
        <v>135032</v>
      </c>
      <c r="C1055">
        <v>0</v>
      </c>
      <c r="D1055">
        <v>0</v>
      </c>
      <c r="E1055">
        <v>0</v>
      </c>
    </row>
    <row r="1056" spans="1:5" x14ac:dyDescent="0.3">
      <c r="A1056" t="s">
        <v>62</v>
      </c>
      <c r="B1056">
        <v>135063</v>
      </c>
      <c r="C1056">
        <v>0</v>
      </c>
      <c r="D1056">
        <v>0</v>
      </c>
      <c r="E1056">
        <v>0</v>
      </c>
    </row>
    <row r="1057" spans="1:5" x14ac:dyDescent="0.3">
      <c r="A1057" t="s">
        <v>146</v>
      </c>
      <c r="B1057">
        <v>132875</v>
      </c>
      <c r="C1057">
        <v>0</v>
      </c>
      <c r="D1057">
        <v>0</v>
      </c>
      <c r="E1057">
        <v>0</v>
      </c>
    </row>
    <row r="1058" spans="1:5" x14ac:dyDescent="0.3">
      <c r="A1058" t="s">
        <v>146</v>
      </c>
      <c r="B1058">
        <v>132877</v>
      </c>
      <c r="C1058">
        <v>0</v>
      </c>
      <c r="D1058">
        <v>0</v>
      </c>
      <c r="E1058">
        <v>0</v>
      </c>
    </row>
    <row r="1059" spans="1:5" x14ac:dyDescent="0.3">
      <c r="A1059" t="s">
        <v>146</v>
      </c>
      <c r="B1059">
        <v>132884</v>
      </c>
      <c r="C1059">
        <v>0</v>
      </c>
      <c r="D1059">
        <v>0</v>
      </c>
      <c r="E1059">
        <v>0</v>
      </c>
    </row>
    <row r="1060" spans="1:5" x14ac:dyDescent="0.3">
      <c r="A1060" t="s">
        <v>138</v>
      </c>
      <c r="B1060">
        <v>135049</v>
      </c>
      <c r="C1060">
        <v>0</v>
      </c>
      <c r="D1060">
        <v>0</v>
      </c>
      <c r="E1060">
        <v>0</v>
      </c>
    </row>
    <row r="1061" spans="1:5" x14ac:dyDescent="0.3">
      <c r="A1061" t="s">
        <v>119</v>
      </c>
      <c r="B1061">
        <v>135086</v>
      </c>
      <c r="C1061">
        <v>0</v>
      </c>
      <c r="D1061">
        <v>0</v>
      </c>
      <c r="E1061">
        <v>0</v>
      </c>
    </row>
    <row r="1062" spans="1:5" x14ac:dyDescent="0.3">
      <c r="A1062" t="s">
        <v>65</v>
      </c>
      <c r="B1062">
        <v>132885</v>
      </c>
      <c r="C1062">
        <v>0</v>
      </c>
      <c r="D1062">
        <v>0</v>
      </c>
      <c r="E1062">
        <v>0</v>
      </c>
    </row>
    <row r="1063" spans="1:5" x14ac:dyDescent="0.3">
      <c r="A1063" t="s">
        <v>68</v>
      </c>
      <c r="B1063">
        <v>135021</v>
      </c>
      <c r="C1063">
        <v>0</v>
      </c>
      <c r="D1063">
        <v>0</v>
      </c>
      <c r="E1063">
        <v>0</v>
      </c>
    </row>
    <row r="1064" spans="1:5" x14ac:dyDescent="0.3">
      <c r="A1064" t="s">
        <v>71</v>
      </c>
      <c r="B1064">
        <v>132869</v>
      </c>
      <c r="C1064">
        <v>0</v>
      </c>
      <c r="D1064">
        <v>0</v>
      </c>
      <c r="E1064">
        <v>0</v>
      </c>
    </row>
    <row r="1065" spans="1:5" x14ac:dyDescent="0.3">
      <c r="A1065" t="s">
        <v>71</v>
      </c>
      <c r="B1065">
        <v>132870</v>
      </c>
      <c r="C1065">
        <v>0</v>
      </c>
      <c r="D1065">
        <v>0</v>
      </c>
      <c r="E1065">
        <v>0</v>
      </c>
    </row>
    <row r="1066" spans="1:5" x14ac:dyDescent="0.3">
      <c r="A1066" t="s">
        <v>71</v>
      </c>
      <c r="B1066">
        <v>132847</v>
      </c>
      <c r="C1066">
        <v>0</v>
      </c>
      <c r="D1066">
        <v>0</v>
      </c>
      <c r="E1066">
        <v>0</v>
      </c>
    </row>
    <row r="1067" spans="1:5" x14ac:dyDescent="0.3">
      <c r="A1067" t="s">
        <v>147</v>
      </c>
      <c r="B1067">
        <v>132872</v>
      </c>
      <c r="C1067">
        <v>0</v>
      </c>
      <c r="D1067">
        <v>0</v>
      </c>
      <c r="E1067">
        <v>0</v>
      </c>
    </row>
    <row r="1068" spans="1:5" x14ac:dyDescent="0.3">
      <c r="A1068" t="s">
        <v>148</v>
      </c>
      <c r="B1068">
        <v>132872</v>
      </c>
      <c r="C1068">
        <v>0</v>
      </c>
      <c r="D1068">
        <v>0</v>
      </c>
      <c r="E1068">
        <v>0</v>
      </c>
    </row>
    <row r="1069" spans="1:5" x14ac:dyDescent="0.3">
      <c r="A1069" t="s">
        <v>110</v>
      </c>
      <c r="B1069">
        <v>135106</v>
      </c>
      <c r="C1069">
        <v>0</v>
      </c>
      <c r="D1069">
        <v>0</v>
      </c>
      <c r="E1069">
        <v>0</v>
      </c>
    </row>
    <row r="1070" spans="1:5" x14ac:dyDescent="0.3">
      <c r="A1070" t="s">
        <v>110</v>
      </c>
      <c r="B1070">
        <v>135041</v>
      </c>
      <c r="C1070">
        <v>0</v>
      </c>
      <c r="D1070">
        <v>0</v>
      </c>
      <c r="E1070">
        <v>0</v>
      </c>
    </row>
    <row r="1071" spans="1:5" x14ac:dyDescent="0.3">
      <c r="A1071" t="s">
        <v>149</v>
      </c>
      <c r="B1071">
        <v>135085</v>
      </c>
      <c r="C1071">
        <v>0</v>
      </c>
      <c r="D1071">
        <v>0</v>
      </c>
      <c r="E1071">
        <v>0</v>
      </c>
    </row>
    <row r="1072" spans="1:5" x14ac:dyDescent="0.3">
      <c r="A1072" t="s">
        <v>149</v>
      </c>
      <c r="B1072">
        <v>135106</v>
      </c>
      <c r="C1072">
        <v>0</v>
      </c>
      <c r="D1072">
        <v>0</v>
      </c>
      <c r="E1072">
        <v>0</v>
      </c>
    </row>
    <row r="1073" spans="1:5" x14ac:dyDescent="0.3">
      <c r="A1073" t="s">
        <v>149</v>
      </c>
      <c r="B1073">
        <v>135052</v>
      </c>
      <c r="C1073">
        <v>0</v>
      </c>
      <c r="D1073">
        <v>0</v>
      </c>
      <c r="E1073">
        <v>0</v>
      </c>
    </row>
    <row r="1074" spans="1:5" x14ac:dyDescent="0.3">
      <c r="A1074" t="s">
        <v>149</v>
      </c>
      <c r="B1074">
        <v>135041</v>
      </c>
      <c r="C1074">
        <v>0</v>
      </c>
      <c r="D1074">
        <v>0</v>
      </c>
      <c r="E1074">
        <v>0</v>
      </c>
    </row>
    <row r="1075" spans="1:5" x14ac:dyDescent="0.3">
      <c r="A1075" t="s">
        <v>149</v>
      </c>
      <c r="B1075">
        <v>132825</v>
      </c>
      <c r="C1075">
        <v>0</v>
      </c>
      <c r="D1075">
        <v>0</v>
      </c>
      <c r="E1075">
        <v>0</v>
      </c>
    </row>
    <row r="1076" spans="1:5" x14ac:dyDescent="0.3">
      <c r="A1076" t="s">
        <v>149</v>
      </c>
      <c r="B1076">
        <v>132834</v>
      </c>
      <c r="C1076">
        <v>0</v>
      </c>
      <c r="D1076">
        <v>0</v>
      </c>
      <c r="E1076">
        <v>0</v>
      </c>
    </row>
    <row r="1077" spans="1:5" x14ac:dyDescent="0.3">
      <c r="A1077" t="s">
        <v>149</v>
      </c>
      <c r="B1077">
        <v>135058</v>
      </c>
      <c r="C1077">
        <v>0</v>
      </c>
      <c r="D1077">
        <v>0</v>
      </c>
      <c r="E1077">
        <v>0</v>
      </c>
    </row>
    <row r="1078" spans="1:5" x14ac:dyDescent="0.3">
      <c r="A1078" t="s">
        <v>115</v>
      </c>
      <c r="B1078">
        <v>135032</v>
      </c>
      <c r="C1078">
        <v>0</v>
      </c>
      <c r="D1078">
        <v>0</v>
      </c>
      <c r="E1078">
        <v>0</v>
      </c>
    </row>
    <row r="1079" spans="1:5" x14ac:dyDescent="0.3">
      <c r="A1079" t="s">
        <v>149</v>
      </c>
      <c r="B1079">
        <v>135063</v>
      </c>
      <c r="C1079">
        <v>0</v>
      </c>
      <c r="D1079">
        <v>0</v>
      </c>
      <c r="E1079">
        <v>0</v>
      </c>
    </row>
    <row r="1080" spans="1:5" x14ac:dyDescent="0.3">
      <c r="A1080" t="s">
        <v>149</v>
      </c>
      <c r="B1080">
        <v>132856</v>
      </c>
      <c r="C1080">
        <v>0</v>
      </c>
      <c r="D1080">
        <v>0</v>
      </c>
      <c r="E1080">
        <v>0</v>
      </c>
    </row>
    <row r="1081" spans="1:5" x14ac:dyDescent="0.3">
      <c r="A1081" t="s">
        <v>149</v>
      </c>
      <c r="B1081">
        <v>135045</v>
      </c>
      <c r="C1081">
        <v>0</v>
      </c>
      <c r="D1081">
        <v>0</v>
      </c>
      <c r="E1081">
        <v>0</v>
      </c>
    </row>
    <row r="1082" spans="1:5" x14ac:dyDescent="0.3">
      <c r="A1082" t="s">
        <v>149</v>
      </c>
      <c r="B1082">
        <v>135028</v>
      </c>
      <c r="C1082">
        <v>0</v>
      </c>
      <c r="D1082">
        <v>0</v>
      </c>
      <c r="E1082">
        <v>0</v>
      </c>
    </row>
    <row r="1083" spans="1:5" x14ac:dyDescent="0.3">
      <c r="A1083" t="s">
        <v>149</v>
      </c>
      <c r="B1083">
        <v>135032</v>
      </c>
      <c r="C1083">
        <v>0</v>
      </c>
      <c r="D1083">
        <v>0</v>
      </c>
      <c r="E1083">
        <v>0</v>
      </c>
    </row>
    <row r="1084" spans="1:5" x14ac:dyDescent="0.3">
      <c r="A1084" t="s">
        <v>149</v>
      </c>
      <c r="B1084">
        <v>135042</v>
      </c>
      <c r="C1084">
        <v>0</v>
      </c>
      <c r="D1084">
        <v>0</v>
      </c>
      <c r="E1084">
        <v>0</v>
      </c>
    </row>
    <row r="1085" spans="1:5" x14ac:dyDescent="0.3">
      <c r="A1085" t="s">
        <v>149</v>
      </c>
      <c r="B1085">
        <v>135060</v>
      </c>
      <c r="C1085">
        <v>0</v>
      </c>
      <c r="D1085">
        <v>0</v>
      </c>
      <c r="E1085">
        <v>0</v>
      </c>
    </row>
    <row r="1086" spans="1:5" x14ac:dyDescent="0.3">
      <c r="A1086" t="s">
        <v>148</v>
      </c>
      <c r="B1086">
        <v>135085</v>
      </c>
      <c r="C1086">
        <v>0</v>
      </c>
      <c r="D1086">
        <v>0</v>
      </c>
      <c r="E1086">
        <v>0</v>
      </c>
    </row>
    <row r="1087" spans="1:5" x14ac:dyDescent="0.3">
      <c r="A1087" t="s">
        <v>148</v>
      </c>
      <c r="B1087">
        <v>135053</v>
      </c>
      <c r="C1087">
        <v>0</v>
      </c>
      <c r="D1087">
        <v>0</v>
      </c>
      <c r="E1087">
        <v>0</v>
      </c>
    </row>
    <row r="1088" spans="1:5" x14ac:dyDescent="0.3">
      <c r="A1088" t="s">
        <v>148</v>
      </c>
      <c r="B1088">
        <v>132825</v>
      </c>
      <c r="C1088">
        <v>0</v>
      </c>
      <c r="D1088">
        <v>0</v>
      </c>
      <c r="E1088">
        <v>0</v>
      </c>
    </row>
    <row r="1089" spans="1:5" x14ac:dyDescent="0.3">
      <c r="A1089" t="s">
        <v>134</v>
      </c>
      <c r="B1089">
        <v>135085</v>
      </c>
      <c r="C1089">
        <v>0</v>
      </c>
      <c r="D1089">
        <v>0</v>
      </c>
      <c r="E1089">
        <v>0</v>
      </c>
    </row>
    <row r="1090" spans="1:5" x14ac:dyDescent="0.3">
      <c r="A1090" t="s">
        <v>148</v>
      </c>
      <c r="B1090">
        <v>135052</v>
      </c>
      <c r="C1090">
        <v>0</v>
      </c>
      <c r="D1090">
        <v>0</v>
      </c>
      <c r="E1090">
        <v>0</v>
      </c>
    </row>
    <row r="1091" spans="1:5" x14ac:dyDescent="0.3">
      <c r="A1091" t="s">
        <v>134</v>
      </c>
      <c r="B1091">
        <v>135046</v>
      </c>
      <c r="C1091">
        <v>0</v>
      </c>
      <c r="D1091">
        <v>0</v>
      </c>
      <c r="E1091">
        <v>0</v>
      </c>
    </row>
    <row r="1092" spans="1:5" x14ac:dyDescent="0.3">
      <c r="A1092" t="s">
        <v>148</v>
      </c>
      <c r="B1092">
        <v>135062</v>
      </c>
      <c r="C1092">
        <v>0</v>
      </c>
      <c r="D1092">
        <v>0</v>
      </c>
      <c r="E1092">
        <v>0</v>
      </c>
    </row>
    <row r="1093" spans="1:5" x14ac:dyDescent="0.3">
      <c r="A1093" t="s">
        <v>148</v>
      </c>
      <c r="B1093">
        <v>135038</v>
      </c>
      <c r="C1093">
        <v>0</v>
      </c>
      <c r="D1093">
        <v>0</v>
      </c>
      <c r="E1093">
        <v>0</v>
      </c>
    </row>
    <row r="1094" spans="1:5" x14ac:dyDescent="0.3">
      <c r="A1094" t="s">
        <v>148</v>
      </c>
      <c r="B1094">
        <v>135045</v>
      </c>
      <c r="C1094">
        <v>0</v>
      </c>
      <c r="D1094">
        <v>0</v>
      </c>
      <c r="E1094">
        <v>0</v>
      </c>
    </row>
    <row r="1095" spans="1:5" x14ac:dyDescent="0.3">
      <c r="A1095" t="s">
        <v>148</v>
      </c>
      <c r="B1095">
        <v>132834</v>
      </c>
      <c r="C1095">
        <v>0</v>
      </c>
      <c r="D1095">
        <v>0</v>
      </c>
      <c r="E1095">
        <v>0</v>
      </c>
    </row>
    <row r="1096" spans="1:5" x14ac:dyDescent="0.3">
      <c r="A1096" t="s">
        <v>75</v>
      </c>
      <c r="B1096">
        <v>132885</v>
      </c>
      <c r="C1096">
        <v>0</v>
      </c>
      <c r="D1096">
        <v>0</v>
      </c>
      <c r="E1096">
        <v>0</v>
      </c>
    </row>
    <row r="1097" spans="1:5" x14ac:dyDescent="0.3">
      <c r="A1097" t="s">
        <v>75</v>
      </c>
      <c r="B1097">
        <v>135042</v>
      </c>
      <c r="C1097">
        <v>0</v>
      </c>
      <c r="D1097">
        <v>0</v>
      </c>
      <c r="E1097">
        <v>0</v>
      </c>
    </row>
    <row r="1098" spans="1:5" x14ac:dyDescent="0.3">
      <c r="A1098" t="s">
        <v>145</v>
      </c>
      <c r="B1098">
        <v>135079</v>
      </c>
      <c r="C1098">
        <v>0</v>
      </c>
      <c r="D1098">
        <v>0</v>
      </c>
      <c r="E1098">
        <v>0</v>
      </c>
    </row>
    <row r="1099" spans="1:5" x14ac:dyDescent="0.3">
      <c r="A1099" t="s">
        <v>138</v>
      </c>
      <c r="B1099">
        <v>132884</v>
      </c>
      <c r="C1099">
        <v>0</v>
      </c>
      <c r="D1099">
        <v>0</v>
      </c>
      <c r="E1099">
        <v>0</v>
      </c>
    </row>
    <row r="1100" spans="1:5" x14ac:dyDescent="0.3">
      <c r="A1100" t="s">
        <v>138</v>
      </c>
      <c r="B1100">
        <v>135055</v>
      </c>
      <c r="C1100">
        <v>0</v>
      </c>
      <c r="D1100">
        <v>0</v>
      </c>
      <c r="E1100">
        <v>0</v>
      </c>
    </row>
    <row r="1101" spans="1:5" x14ac:dyDescent="0.3">
      <c r="A1101" t="s">
        <v>82</v>
      </c>
      <c r="B1101">
        <v>135064</v>
      </c>
      <c r="C1101">
        <v>0</v>
      </c>
      <c r="D1101">
        <v>0</v>
      </c>
      <c r="E1101">
        <v>0</v>
      </c>
    </row>
    <row r="1102" spans="1:5" x14ac:dyDescent="0.3">
      <c r="A1102" t="s">
        <v>139</v>
      </c>
      <c r="B1102">
        <v>135038</v>
      </c>
      <c r="C1102">
        <v>0</v>
      </c>
      <c r="D1102">
        <v>0</v>
      </c>
      <c r="E1102">
        <v>0</v>
      </c>
    </row>
    <row r="1103" spans="1:5" x14ac:dyDescent="0.3">
      <c r="A1103" t="s">
        <v>139</v>
      </c>
      <c r="B1103">
        <v>135079</v>
      </c>
      <c r="C1103">
        <v>0</v>
      </c>
      <c r="D1103">
        <v>0</v>
      </c>
      <c r="E1103">
        <v>0</v>
      </c>
    </row>
    <row r="1104" spans="1:5" x14ac:dyDescent="0.3">
      <c r="A1104" t="s">
        <v>140</v>
      </c>
      <c r="B1104">
        <v>135066</v>
      </c>
      <c r="C1104">
        <v>0</v>
      </c>
      <c r="D1104">
        <v>0</v>
      </c>
      <c r="E1104">
        <v>0</v>
      </c>
    </row>
    <row r="1105" spans="1:5" x14ac:dyDescent="0.3">
      <c r="A1105" t="s">
        <v>130</v>
      </c>
      <c r="B1105">
        <v>132754</v>
      </c>
      <c r="C1105">
        <v>0</v>
      </c>
      <c r="D1105">
        <v>0</v>
      </c>
      <c r="E1105">
        <v>0</v>
      </c>
    </row>
    <row r="1106" spans="1:5" x14ac:dyDescent="0.3">
      <c r="A1106" t="s">
        <v>145</v>
      </c>
      <c r="B1106">
        <v>132921</v>
      </c>
      <c r="C1106">
        <v>0</v>
      </c>
      <c r="D1106">
        <v>0</v>
      </c>
      <c r="E1106">
        <v>0</v>
      </c>
    </row>
    <row r="1107" spans="1:5" x14ac:dyDescent="0.3">
      <c r="A1107" t="s">
        <v>145</v>
      </c>
      <c r="B1107">
        <v>132834</v>
      </c>
      <c r="C1107">
        <v>0</v>
      </c>
      <c r="D1107">
        <v>0</v>
      </c>
      <c r="E1107">
        <v>0</v>
      </c>
    </row>
    <row r="1108" spans="1:5" x14ac:dyDescent="0.3">
      <c r="A1108" t="s">
        <v>145</v>
      </c>
      <c r="B1108">
        <v>135062</v>
      </c>
      <c r="C1108">
        <v>0</v>
      </c>
      <c r="D1108">
        <v>0</v>
      </c>
      <c r="E1108">
        <v>0</v>
      </c>
    </row>
    <row r="1109" spans="1:5" x14ac:dyDescent="0.3">
      <c r="A1109" t="s">
        <v>145</v>
      </c>
      <c r="B1109">
        <v>135086</v>
      </c>
      <c r="C1109">
        <v>0</v>
      </c>
      <c r="D1109">
        <v>0</v>
      </c>
      <c r="E1109">
        <v>0</v>
      </c>
    </row>
    <row r="1110" spans="1:5" x14ac:dyDescent="0.3">
      <c r="A1110" t="s">
        <v>123</v>
      </c>
      <c r="B1110">
        <v>132825</v>
      </c>
      <c r="C1110">
        <v>0</v>
      </c>
      <c r="D1110">
        <v>0</v>
      </c>
      <c r="E1110">
        <v>0</v>
      </c>
    </row>
    <row r="1111" spans="1:5" x14ac:dyDescent="0.3">
      <c r="A1111" t="s">
        <v>123</v>
      </c>
      <c r="B1111">
        <v>135065</v>
      </c>
      <c r="C1111">
        <v>0</v>
      </c>
      <c r="D1111">
        <v>0</v>
      </c>
      <c r="E1111">
        <v>0</v>
      </c>
    </row>
    <row r="1112" spans="1:5" x14ac:dyDescent="0.3">
      <c r="A1112" t="s">
        <v>123</v>
      </c>
      <c r="B1112">
        <v>135058</v>
      </c>
      <c r="C1112">
        <v>0</v>
      </c>
      <c r="D1112">
        <v>0</v>
      </c>
      <c r="E1112">
        <v>0</v>
      </c>
    </row>
    <row r="1113" spans="1:5" x14ac:dyDescent="0.3">
      <c r="A1113" t="s">
        <v>123</v>
      </c>
      <c r="B1113">
        <v>132723</v>
      </c>
      <c r="C1113">
        <v>0</v>
      </c>
      <c r="D1113">
        <v>0</v>
      </c>
      <c r="E1113">
        <v>0</v>
      </c>
    </row>
    <row r="1114" spans="1:5" x14ac:dyDescent="0.3">
      <c r="A1114" t="s">
        <v>123</v>
      </c>
      <c r="B1114">
        <v>132951</v>
      </c>
      <c r="C1114">
        <v>0</v>
      </c>
      <c r="D1114">
        <v>0</v>
      </c>
      <c r="E1114">
        <v>0</v>
      </c>
    </row>
    <row r="1115" spans="1:5" x14ac:dyDescent="0.3">
      <c r="A1115" t="s">
        <v>123</v>
      </c>
      <c r="B1115">
        <v>132834</v>
      </c>
      <c r="C1115">
        <v>0</v>
      </c>
      <c r="D1115">
        <v>0</v>
      </c>
      <c r="E1115">
        <v>0</v>
      </c>
    </row>
    <row r="1116" spans="1:5" x14ac:dyDescent="0.3">
      <c r="A1116" t="s">
        <v>123</v>
      </c>
      <c r="B1116">
        <v>135072</v>
      </c>
      <c r="C1116">
        <v>0</v>
      </c>
      <c r="D1116">
        <v>0</v>
      </c>
      <c r="E1116">
        <v>0</v>
      </c>
    </row>
    <row r="1117" spans="1:5" x14ac:dyDescent="0.3">
      <c r="A1117" t="s">
        <v>123</v>
      </c>
      <c r="B1117">
        <v>132754</v>
      </c>
      <c r="C1117">
        <v>0</v>
      </c>
      <c r="D1117">
        <v>0</v>
      </c>
      <c r="E1117">
        <v>0</v>
      </c>
    </row>
    <row r="1118" spans="1:5" x14ac:dyDescent="0.3">
      <c r="A1118" t="s">
        <v>131</v>
      </c>
      <c r="B1118">
        <v>135047</v>
      </c>
      <c r="C1118">
        <v>0</v>
      </c>
      <c r="D1118">
        <v>0</v>
      </c>
      <c r="E1118">
        <v>0</v>
      </c>
    </row>
    <row r="1119" spans="1:5" x14ac:dyDescent="0.3">
      <c r="A1119" t="s">
        <v>131</v>
      </c>
      <c r="B1119">
        <v>135048</v>
      </c>
      <c r="C1119">
        <v>0</v>
      </c>
      <c r="D1119">
        <v>0</v>
      </c>
      <c r="E1119">
        <v>0</v>
      </c>
    </row>
    <row r="1120" spans="1:5" x14ac:dyDescent="0.3">
      <c r="A1120" t="s">
        <v>131</v>
      </c>
      <c r="B1120">
        <v>135086</v>
      </c>
      <c r="C1120">
        <v>0</v>
      </c>
      <c r="D1120">
        <v>0</v>
      </c>
      <c r="E1120">
        <v>0</v>
      </c>
    </row>
    <row r="1121" spans="1:5" x14ac:dyDescent="0.3">
      <c r="A1121" t="s">
        <v>131</v>
      </c>
      <c r="B1121">
        <v>135046</v>
      </c>
      <c r="C1121">
        <v>0</v>
      </c>
      <c r="D1121">
        <v>0</v>
      </c>
      <c r="E1121">
        <v>0</v>
      </c>
    </row>
    <row r="1122" spans="1:5" x14ac:dyDescent="0.3">
      <c r="A1122" t="s">
        <v>90</v>
      </c>
      <c r="B1122">
        <v>132825</v>
      </c>
      <c r="C1122">
        <v>0</v>
      </c>
      <c r="D1122">
        <v>0</v>
      </c>
      <c r="E1122">
        <v>0</v>
      </c>
    </row>
    <row r="1123" spans="1:5" x14ac:dyDescent="0.3">
      <c r="A1123" t="s">
        <v>91</v>
      </c>
      <c r="B1123">
        <v>132862</v>
      </c>
      <c r="C1123">
        <v>0</v>
      </c>
      <c r="D1123">
        <v>0</v>
      </c>
      <c r="E1123">
        <v>0</v>
      </c>
    </row>
    <row r="1124" spans="1:5" x14ac:dyDescent="0.3">
      <c r="A1124" t="s">
        <v>147</v>
      </c>
      <c r="B1124">
        <v>135053</v>
      </c>
      <c r="C1124">
        <v>0</v>
      </c>
      <c r="D1124">
        <v>0</v>
      </c>
      <c r="E1124">
        <v>0</v>
      </c>
    </row>
    <row r="1125" spans="1:5" x14ac:dyDescent="0.3">
      <c r="A1125" t="s">
        <v>147</v>
      </c>
      <c r="B1125">
        <v>135058</v>
      </c>
      <c r="C1125">
        <v>0</v>
      </c>
      <c r="D1125">
        <v>0</v>
      </c>
      <c r="E1125">
        <v>0</v>
      </c>
    </row>
    <row r="1126" spans="1:5" x14ac:dyDescent="0.3">
      <c r="A1126" t="s">
        <v>147</v>
      </c>
      <c r="B1126">
        <v>132875</v>
      </c>
      <c r="C1126">
        <v>0</v>
      </c>
      <c r="D1126">
        <v>0</v>
      </c>
      <c r="E1126">
        <v>0</v>
      </c>
    </row>
    <row r="1127" spans="1:5" x14ac:dyDescent="0.3">
      <c r="A1127" t="s">
        <v>147</v>
      </c>
      <c r="B1127">
        <v>135079</v>
      </c>
      <c r="C1127">
        <v>0</v>
      </c>
      <c r="D1127">
        <v>0</v>
      </c>
      <c r="E1127">
        <v>0</v>
      </c>
    </row>
    <row r="1128" spans="1:5" x14ac:dyDescent="0.3">
      <c r="A1128" t="s">
        <v>147</v>
      </c>
      <c r="B1128">
        <v>132925</v>
      </c>
      <c r="C1128">
        <v>0</v>
      </c>
      <c r="D1128">
        <v>0</v>
      </c>
      <c r="E1128">
        <v>0</v>
      </c>
    </row>
    <row r="1129" spans="1:5" x14ac:dyDescent="0.3">
      <c r="A1129" t="s">
        <v>147</v>
      </c>
      <c r="B1129">
        <v>135064</v>
      </c>
      <c r="C1129">
        <v>0</v>
      </c>
      <c r="D1129">
        <v>0</v>
      </c>
      <c r="E1129">
        <v>0</v>
      </c>
    </row>
    <row r="1130" spans="1:5" x14ac:dyDescent="0.3">
      <c r="A1130" t="s">
        <v>147</v>
      </c>
      <c r="B1130">
        <v>132921</v>
      </c>
      <c r="C1130">
        <v>0</v>
      </c>
      <c r="D1130">
        <v>0</v>
      </c>
      <c r="E1130">
        <v>0</v>
      </c>
    </row>
    <row r="1131" spans="1:5" x14ac:dyDescent="0.3">
      <c r="A1131" t="s">
        <v>147</v>
      </c>
      <c r="B1131">
        <v>135060</v>
      </c>
      <c r="C1131">
        <v>0</v>
      </c>
      <c r="D1131">
        <v>0</v>
      </c>
      <c r="E1131">
        <v>0</v>
      </c>
    </row>
    <row r="1132" spans="1:5" x14ac:dyDescent="0.3">
      <c r="A1132" t="s">
        <v>147</v>
      </c>
      <c r="B1132">
        <v>132954</v>
      </c>
      <c r="C1132">
        <v>0</v>
      </c>
      <c r="D1132">
        <v>0</v>
      </c>
      <c r="E1132">
        <v>0</v>
      </c>
    </row>
    <row r="1133" spans="1:5" x14ac:dyDescent="0.3">
      <c r="A1133" t="s">
        <v>147</v>
      </c>
      <c r="B1133">
        <v>132951</v>
      </c>
      <c r="C1133">
        <v>0</v>
      </c>
      <c r="D1133">
        <v>0</v>
      </c>
      <c r="E1133">
        <v>0</v>
      </c>
    </row>
    <row r="1134" spans="1:5" x14ac:dyDescent="0.3">
      <c r="A1134" t="s">
        <v>150</v>
      </c>
      <c r="B1134">
        <v>135062</v>
      </c>
      <c r="C1134">
        <v>0</v>
      </c>
      <c r="D1134">
        <v>0</v>
      </c>
      <c r="E1134">
        <v>0</v>
      </c>
    </row>
    <row r="1135" spans="1:5" x14ac:dyDescent="0.3">
      <c r="A1135" t="s">
        <v>150</v>
      </c>
      <c r="B1135">
        <v>132572</v>
      </c>
      <c r="C1135">
        <v>0</v>
      </c>
      <c r="D1135">
        <v>0</v>
      </c>
      <c r="E1135">
        <v>0</v>
      </c>
    </row>
    <row r="1136" spans="1:5" x14ac:dyDescent="0.3">
      <c r="A1136" t="s">
        <v>150</v>
      </c>
      <c r="B1136">
        <v>135064</v>
      </c>
      <c r="C1136">
        <v>0</v>
      </c>
      <c r="D1136">
        <v>0</v>
      </c>
      <c r="E1136">
        <v>0</v>
      </c>
    </row>
    <row r="1137" spans="1:5" x14ac:dyDescent="0.3">
      <c r="A1137" t="s">
        <v>150</v>
      </c>
      <c r="B1137">
        <v>135080</v>
      </c>
      <c r="C1137">
        <v>0</v>
      </c>
      <c r="D1137">
        <v>0</v>
      </c>
      <c r="E1137">
        <v>0</v>
      </c>
    </row>
    <row r="1138" spans="1:5" x14ac:dyDescent="0.3">
      <c r="A1138" t="s">
        <v>150</v>
      </c>
      <c r="B1138">
        <v>132951</v>
      </c>
      <c r="C1138">
        <v>0</v>
      </c>
      <c r="D1138">
        <v>0</v>
      </c>
      <c r="E1138">
        <v>0</v>
      </c>
    </row>
    <row r="1139" spans="1:5" x14ac:dyDescent="0.3">
      <c r="A1139" t="s">
        <v>150</v>
      </c>
      <c r="B1139">
        <v>132954</v>
      </c>
      <c r="C1139">
        <v>0</v>
      </c>
      <c r="D1139">
        <v>0</v>
      </c>
      <c r="E1139">
        <v>0</v>
      </c>
    </row>
    <row r="1140" spans="1:5" x14ac:dyDescent="0.3">
      <c r="A1140" t="s">
        <v>150</v>
      </c>
      <c r="B1140">
        <v>135052</v>
      </c>
      <c r="C1140">
        <v>0</v>
      </c>
      <c r="D1140">
        <v>0</v>
      </c>
      <c r="E1140">
        <v>0</v>
      </c>
    </row>
    <row r="1141" spans="1:5" x14ac:dyDescent="0.3">
      <c r="A1141" t="s">
        <v>150</v>
      </c>
      <c r="B1141">
        <v>132834</v>
      </c>
      <c r="C1141">
        <v>0</v>
      </c>
      <c r="D1141">
        <v>0</v>
      </c>
      <c r="E1141">
        <v>0</v>
      </c>
    </row>
    <row r="1142" spans="1:5" x14ac:dyDescent="0.3">
      <c r="A1142" t="s">
        <v>150</v>
      </c>
      <c r="B1142">
        <v>135060</v>
      </c>
      <c r="C1142">
        <v>0</v>
      </c>
      <c r="D1142">
        <v>0</v>
      </c>
      <c r="E1142">
        <v>0</v>
      </c>
    </row>
    <row r="1143" spans="1:5" x14ac:dyDescent="0.3">
      <c r="A1143" t="s">
        <v>150</v>
      </c>
      <c r="B1143">
        <v>135065</v>
      </c>
      <c r="C1143">
        <v>0</v>
      </c>
      <c r="D1143">
        <v>0</v>
      </c>
      <c r="E1143">
        <v>0</v>
      </c>
    </row>
    <row r="1144" spans="1:5" x14ac:dyDescent="0.3">
      <c r="A1144" t="s">
        <v>150</v>
      </c>
      <c r="B1144">
        <v>132862</v>
      </c>
      <c r="C1144">
        <v>0</v>
      </c>
      <c r="D1144">
        <v>0</v>
      </c>
      <c r="E1144">
        <v>0</v>
      </c>
    </row>
    <row r="1145" spans="1:5" x14ac:dyDescent="0.3">
      <c r="A1145" t="s">
        <v>144</v>
      </c>
      <c r="B1145">
        <v>132921</v>
      </c>
      <c r="C1145">
        <v>0</v>
      </c>
      <c r="D1145">
        <v>0</v>
      </c>
      <c r="E1145">
        <v>0</v>
      </c>
    </row>
    <row r="1146" spans="1:5" x14ac:dyDescent="0.3">
      <c r="A1146" t="s">
        <v>144</v>
      </c>
      <c r="B1146">
        <v>135042</v>
      </c>
      <c r="C1146">
        <v>0</v>
      </c>
      <c r="D1146">
        <v>0</v>
      </c>
      <c r="E1146">
        <v>0</v>
      </c>
    </row>
    <row r="1147" spans="1:5" x14ac:dyDescent="0.3">
      <c r="A1147" t="s">
        <v>144</v>
      </c>
      <c r="B1147">
        <v>135032</v>
      </c>
      <c r="C1147">
        <v>0</v>
      </c>
      <c r="D1147">
        <v>0</v>
      </c>
      <c r="E1147">
        <v>0</v>
      </c>
    </row>
    <row r="1148" spans="1:5" x14ac:dyDescent="0.3">
      <c r="A1148" t="s">
        <v>144</v>
      </c>
      <c r="B1148">
        <v>135051</v>
      </c>
      <c r="C1148">
        <v>0</v>
      </c>
      <c r="D1148">
        <v>0</v>
      </c>
      <c r="E1148">
        <v>0</v>
      </c>
    </row>
    <row r="1149" spans="1:5" x14ac:dyDescent="0.3">
      <c r="A1149" t="s">
        <v>144</v>
      </c>
      <c r="B1149">
        <v>135085</v>
      </c>
      <c r="C1149">
        <v>0</v>
      </c>
      <c r="D1149">
        <v>0</v>
      </c>
      <c r="E1149">
        <v>0</v>
      </c>
    </row>
    <row r="1150" spans="1:5" x14ac:dyDescent="0.3">
      <c r="A1150" t="s">
        <v>144</v>
      </c>
      <c r="B1150">
        <v>132862</v>
      </c>
      <c r="C1150">
        <v>0</v>
      </c>
      <c r="D1150">
        <v>0</v>
      </c>
      <c r="E1150">
        <v>0</v>
      </c>
    </row>
    <row r="1151" spans="1:5" x14ac:dyDescent="0.3">
      <c r="A1151" t="s">
        <v>144</v>
      </c>
      <c r="B1151">
        <v>135052</v>
      </c>
      <c r="C1151">
        <v>0</v>
      </c>
      <c r="D1151">
        <v>0</v>
      </c>
      <c r="E1151">
        <v>0</v>
      </c>
    </row>
    <row r="1152" spans="1:5" x14ac:dyDescent="0.3">
      <c r="A1152" t="s">
        <v>99</v>
      </c>
      <c r="B1152">
        <v>135079</v>
      </c>
      <c r="C1152">
        <v>0</v>
      </c>
      <c r="D1152">
        <v>0</v>
      </c>
      <c r="E1152">
        <v>0</v>
      </c>
    </row>
    <row r="1153" spans="1:5" x14ac:dyDescent="0.3">
      <c r="A1153" t="s">
        <v>127</v>
      </c>
      <c r="B1153">
        <v>132609</v>
      </c>
      <c r="C1153">
        <v>0</v>
      </c>
      <c r="D1153">
        <v>0</v>
      </c>
      <c r="E1153">
        <v>0</v>
      </c>
    </row>
    <row r="1154" spans="1:5" x14ac:dyDescent="0.3">
      <c r="A1154" t="s">
        <v>127</v>
      </c>
      <c r="B1154">
        <v>132608</v>
      </c>
      <c r="C1154">
        <v>0</v>
      </c>
      <c r="D1154">
        <v>0</v>
      </c>
      <c r="E1154">
        <v>0</v>
      </c>
    </row>
    <row r="1155" spans="1:5" x14ac:dyDescent="0.3">
      <c r="A1155" t="s">
        <v>127</v>
      </c>
      <c r="B1155">
        <v>132584</v>
      </c>
      <c r="C1155">
        <v>0</v>
      </c>
      <c r="D1155">
        <v>0</v>
      </c>
      <c r="E1155">
        <v>0</v>
      </c>
    </row>
    <row r="1156" spans="1:5" x14ac:dyDescent="0.3">
      <c r="A1156" t="s">
        <v>120</v>
      </c>
      <c r="B1156">
        <v>132654</v>
      </c>
      <c r="C1156">
        <v>0</v>
      </c>
      <c r="D1156">
        <v>0</v>
      </c>
      <c r="E1156">
        <v>0</v>
      </c>
    </row>
    <row r="1157" spans="1:5" x14ac:dyDescent="0.3">
      <c r="A1157" t="s">
        <v>101</v>
      </c>
      <c r="B1157">
        <v>132663</v>
      </c>
      <c r="C1157">
        <v>0</v>
      </c>
      <c r="D1157">
        <v>0</v>
      </c>
      <c r="E1157">
        <v>0</v>
      </c>
    </row>
    <row r="1158" spans="1:5" x14ac:dyDescent="0.3">
      <c r="A1158" t="s">
        <v>120</v>
      </c>
      <c r="B1158">
        <v>132665</v>
      </c>
      <c r="C1158">
        <v>0</v>
      </c>
      <c r="D1158">
        <v>0</v>
      </c>
      <c r="E1158">
        <v>0</v>
      </c>
    </row>
    <row r="1159" spans="1:5" x14ac:dyDescent="0.3">
      <c r="A1159" t="s">
        <v>124</v>
      </c>
      <c r="B1159">
        <v>132654</v>
      </c>
      <c r="C1159">
        <v>0</v>
      </c>
      <c r="D1159">
        <v>0</v>
      </c>
      <c r="E1159">
        <v>0</v>
      </c>
    </row>
    <row r="1160" spans="1:5" x14ac:dyDescent="0.3">
      <c r="A1160" t="s">
        <v>124</v>
      </c>
      <c r="B1160">
        <v>132561</v>
      </c>
      <c r="C1160">
        <v>0</v>
      </c>
      <c r="D1160">
        <v>0</v>
      </c>
      <c r="E1160">
        <v>0</v>
      </c>
    </row>
    <row r="1161" spans="1:5" x14ac:dyDescent="0.3">
      <c r="A1161" t="s">
        <v>124</v>
      </c>
      <c r="B1161">
        <v>132626</v>
      </c>
      <c r="C1161">
        <v>0</v>
      </c>
      <c r="D1161">
        <v>0</v>
      </c>
      <c r="E1161">
        <v>0</v>
      </c>
    </row>
    <row r="1162" spans="1:5" x14ac:dyDescent="0.3">
      <c r="A1162" t="s">
        <v>136</v>
      </c>
      <c r="B1162">
        <v>132660</v>
      </c>
      <c r="C1162">
        <v>0</v>
      </c>
      <c r="D1162">
        <v>0</v>
      </c>
      <c r="E1162">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DD634F74-93F2-4F29-8251-ADD2CFFCB611}">
  <ds:schemaRefs/>
</ds:datastoreItem>
</file>

<file path=customXml/itemProps2.xml><?xml version="1.0" encoding="utf-8"?>
<ds:datastoreItem xmlns:ds="http://schemas.openxmlformats.org/officeDocument/2006/customXml" ds:itemID="{E90680A3-7E02-431E-9EFE-AA0DB3DAE01D}">
  <ds:schemaRefs/>
</ds:datastoreItem>
</file>

<file path=customXml/itemProps3.xml><?xml version="1.0" encoding="utf-8"?>
<ds:datastoreItem xmlns:ds="http://schemas.openxmlformats.org/officeDocument/2006/customXml" ds:itemID="{26FBFDEA-8116-4DDA-A40E-73842F5E9307}">
  <ds:schemaRefs/>
</ds:datastoreItem>
</file>

<file path=customXml/itemProps4.xml><?xml version="1.0" encoding="utf-8"?>
<ds:datastoreItem xmlns:ds="http://schemas.openxmlformats.org/officeDocument/2006/customXml" ds:itemID="{8230072A-1CFC-4392-9692-0BDB826C6C91}">
  <ds:schemaRefs/>
</ds:datastoreItem>
</file>

<file path=customXml/itemProps5.xml><?xml version="1.0" encoding="utf-8"?>
<ds:datastoreItem xmlns:ds="http://schemas.openxmlformats.org/officeDocument/2006/customXml" ds:itemID="{CF37F706-D3E2-4CEC-8352-5EDB6E41E65B}">
  <ds:schemaRefs/>
</ds:datastoreItem>
</file>

<file path=customXml/itemProps6.xml><?xml version="1.0" encoding="utf-8"?>
<ds:datastoreItem xmlns:ds="http://schemas.openxmlformats.org/officeDocument/2006/customXml" ds:itemID="{1AA0AB7C-02CC-46B2-98B3-E657F6EC43BB}">
  <ds:schemaRefs/>
</ds:datastoreItem>
</file>

<file path=customXml/itemProps7.xml><?xml version="1.0" encoding="utf-8"?>
<ds:datastoreItem xmlns:ds="http://schemas.openxmlformats.org/officeDocument/2006/customXml" ds:itemID="{E43D06FD-6CCE-4F1E-A40E-7979FC79185E}">
  <ds:schemaRefs/>
</ds:datastoreItem>
</file>

<file path=customXml/itemProps8.xml><?xml version="1.0" encoding="utf-8"?>
<ds:datastoreItem xmlns:ds="http://schemas.openxmlformats.org/officeDocument/2006/customXml" ds:itemID="{BA465F23-57A7-4239-A010-2816BBFCEB71}">
  <ds:schemaRefs/>
</ds:datastoreItem>
</file>

<file path=customXml/itemProps9.xml><?xml version="1.0" encoding="utf-8"?>
<ds:datastoreItem xmlns:ds="http://schemas.openxmlformats.org/officeDocument/2006/customXml" ds:itemID="{ED12F2D2-EC63-4F50-8AA2-EE33A91D410E}">
  <ds:schemaRefs>
    <ds:schemaRef ds:uri="http://www.w3.org/2001/XMLSchema"/>
    <ds:schemaRef ds:uri="http://microsoft.data.visualization.engine.tours/1.0"/>
  </ds:schemaRefs>
</ds:datastoreItem>
</file>

<file path=customXml/itemProps10.xml><?xml version="1.0" encoding="utf-8"?>
<ds:datastoreItem xmlns:ds="http://schemas.openxmlformats.org/officeDocument/2006/customXml" ds:itemID="{344E7A80-F559-438D-8FF0-5B8E6AC15368}">
  <ds:schemaRefs/>
</ds:datastoreItem>
</file>

<file path=customXml/itemProps11.xml><?xml version="1.0" encoding="utf-8"?>
<ds:datastoreItem xmlns:ds="http://schemas.openxmlformats.org/officeDocument/2006/customXml" ds:itemID="{7C781DBF-6DFA-4921-900D-A84353F264DB}">
  <ds:schemaRefs/>
</ds:datastoreItem>
</file>

<file path=customXml/itemProps12.xml><?xml version="1.0" encoding="utf-8"?>
<ds:datastoreItem xmlns:ds="http://schemas.openxmlformats.org/officeDocument/2006/customXml" ds:itemID="{313C549A-1509-46E9-8E07-8A96082A559B}">
  <ds:schemaRefs/>
</ds:datastoreItem>
</file>

<file path=customXml/itemProps13.xml><?xml version="1.0" encoding="utf-8"?>
<ds:datastoreItem xmlns:ds="http://schemas.openxmlformats.org/officeDocument/2006/customXml" ds:itemID="{0965915D-5566-4E39-9E4D-5F04111C89D0}">
  <ds:schemaRefs/>
</ds:datastoreItem>
</file>

<file path=customXml/itemProps14.xml><?xml version="1.0" encoding="utf-8"?>
<ds:datastoreItem xmlns:ds="http://schemas.openxmlformats.org/officeDocument/2006/customXml" ds:itemID="{F78555AC-394D-46D9-B5CC-7EEFB9B60606}">
  <ds:schemaRefs/>
</ds:datastoreItem>
</file>

<file path=customXml/itemProps15.xml><?xml version="1.0" encoding="utf-8"?>
<ds:datastoreItem xmlns:ds="http://schemas.openxmlformats.org/officeDocument/2006/customXml" ds:itemID="{AEC75A4B-3A26-4564-9D03-0A2C0D8762D7}">
  <ds:schemaRefs/>
</ds:datastoreItem>
</file>

<file path=customXml/itemProps16.xml><?xml version="1.0" encoding="utf-8"?>
<ds:datastoreItem xmlns:ds="http://schemas.openxmlformats.org/officeDocument/2006/customXml" ds:itemID="{97730E26-D293-45D4-B741-CB18C9EDF066}">
  <ds:schemaRefs/>
</ds:datastoreItem>
</file>

<file path=customXml/itemProps17.xml><?xml version="1.0" encoding="utf-8"?>
<ds:datastoreItem xmlns:ds="http://schemas.openxmlformats.org/officeDocument/2006/customXml" ds:itemID="{86F8898D-7959-4490-B803-375FEAFA8118}">
  <ds:schemaRefs>
    <ds:schemaRef ds:uri="http://www.w3.org/2001/XMLSchema"/>
    <ds:schemaRef ds:uri="http://microsoft.data.visualization.engine.tours/1.0"/>
  </ds:schemaRefs>
</ds:datastoreItem>
</file>

<file path=customXml/itemProps18.xml><?xml version="1.0" encoding="utf-8"?>
<ds:datastoreItem xmlns:ds="http://schemas.openxmlformats.org/officeDocument/2006/customXml" ds:itemID="{83B349EC-4C8A-4D7E-B1AC-D6320A2131DC}">
  <ds:schemaRefs>
    <ds:schemaRef ds:uri="http://www.w3.org/2001/XMLSchema"/>
    <ds:schemaRef ds:uri="http://microsoft.data.visualization.engine.tours/1.0"/>
  </ds:schemaRefs>
</ds:datastoreItem>
</file>

<file path=customXml/itemProps19.xml><?xml version="1.0" encoding="utf-8"?>
<ds:datastoreItem xmlns:ds="http://schemas.openxmlformats.org/officeDocument/2006/customXml" ds:itemID="{C9063929-A47E-4096-A02F-0238EFBD74AC}">
  <ds:schemaRefs/>
</ds:datastoreItem>
</file>

<file path=customXml/itemProps20.xml><?xml version="1.0" encoding="utf-8"?>
<ds:datastoreItem xmlns:ds="http://schemas.openxmlformats.org/officeDocument/2006/customXml" ds:itemID="{05F4D87C-457D-418B-8678-5418321FE177}">
  <ds:schemaRefs/>
</ds:datastoreItem>
</file>

<file path=customXml/itemProps21.xml><?xml version="1.0" encoding="utf-8"?>
<ds:datastoreItem xmlns:ds="http://schemas.openxmlformats.org/officeDocument/2006/customXml" ds:itemID="{E98C489A-18A0-4FBA-9F3A-6C2484E364E1}">
  <ds:schemaRefs/>
</ds:datastoreItem>
</file>

<file path=customXml/itemProps22.xml><?xml version="1.0" encoding="utf-8"?>
<ds:datastoreItem xmlns:ds="http://schemas.openxmlformats.org/officeDocument/2006/customXml" ds:itemID="{91F2E154-4C8D-48DD-B0D3-CB72079214F6}">
  <ds:schemaRefs/>
</ds:datastoreItem>
</file>

<file path=customXml/itemProps23.xml><?xml version="1.0" encoding="utf-8"?>
<ds:datastoreItem xmlns:ds="http://schemas.openxmlformats.org/officeDocument/2006/customXml" ds:itemID="{191788AC-1D5F-4C46-A034-B71D0993D9D6}">
  <ds:schemaRefs/>
</ds:datastoreItem>
</file>

<file path=customXml/itemProps24.xml><?xml version="1.0" encoding="utf-8"?>
<ds:datastoreItem xmlns:ds="http://schemas.openxmlformats.org/officeDocument/2006/customXml" ds:itemID="{7DCF2A46-58A3-4426-881D-9C426E2131DA}">
  <ds:schemaRefs/>
</ds:datastoreItem>
</file>

<file path=customXml/itemProps25.xml><?xml version="1.0" encoding="utf-8"?>
<ds:datastoreItem xmlns:ds="http://schemas.openxmlformats.org/officeDocument/2006/customXml" ds:itemID="{492FC6E8-4F09-42F6-AB4E-240123D45884}">
  <ds:schemaRefs>
    <ds:schemaRef ds:uri="http://www.w3.org/2001/XMLSchema"/>
    <ds:schemaRef ds:uri="http://microsoft.data.visualization.Client.Excel/1.0"/>
  </ds:schemaRefs>
</ds:datastoreItem>
</file>

<file path=customXml/itemProps26.xml><?xml version="1.0" encoding="utf-8"?>
<ds:datastoreItem xmlns:ds="http://schemas.openxmlformats.org/officeDocument/2006/customXml" ds:itemID="{DEB3A7B5-B57D-4902-A891-70E6F69713B2}">
  <ds:schemaRefs>
    <ds:schemaRef ds:uri="http://www.w3.org/2001/XMLSchema"/>
    <ds:schemaRef ds:uri="http://microsoft.data.visualization.Client.Excel.LState/1.0"/>
  </ds:schemaRefs>
</ds:datastoreItem>
</file>

<file path=customXml/itemProps27.xml><?xml version="1.0" encoding="utf-8"?>
<ds:datastoreItem xmlns:ds="http://schemas.openxmlformats.org/officeDocument/2006/customXml" ds:itemID="{4FDBC493-2F24-477C-973C-BC7A6F6B348C}">
  <ds:schemaRefs/>
</ds:datastoreItem>
</file>

<file path=customXml/itemProps28.xml><?xml version="1.0" encoding="utf-8"?>
<ds:datastoreItem xmlns:ds="http://schemas.openxmlformats.org/officeDocument/2006/customXml" ds:itemID="{8A89010D-0901-4E37-8318-EA9274290335}">
  <ds:schemaRefs/>
</ds:datastoreItem>
</file>

<file path=customXml/itemProps29.xml><?xml version="1.0" encoding="utf-8"?>
<ds:datastoreItem xmlns:ds="http://schemas.openxmlformats.org/officeDocument/2006/customXml" ds:itemID="{1692037C-1197-4AE7-B25F-966AE67015E6}">
  <ds:schemaRefs>
    <ds:schemaRef ds:uri="http://www.w3.org/2001/XMLSchema"/>
    <ds:schemaRef ds:uri="http://microsoft.data.visualization.engine.tours/1.0"/>
  </ds:schemaRefs>
</ds:datastoreItem>
</file>

<file path=customXml/itemProps30.xml><?xml version="1.0" encoding="utf-8"?>
<ds:datastoreItem xmlns:ds="http://schemas.openxmlformats.org/officeDocument/2006/customXml" ds:itemID="{C16B8181-ACFB-40A6-8EF2-A17E49EBCF2D}">
  <ds:schemaRefs/>
</ds:datastoreItem>
</file>

<file path=customXml/itemProps31.xml><?xml version="1.0" encoding="utf-8"?>
<ds:datastoreItem xmlns:ds="http://schemas.openxmlformats.org/officeDocument/2006/customXml" ds:itemID="{05B20771-DCC6-493C-923D-FFCF6115BF3D}">
  <ds:schemaRefs>
    <ds:schemaRef ds:uri="http://www.w3.org/2001/XMLSchema"/>
    <ds:schemaRef ds:uri="http://microsoft.data.visualization.Client.Excel.PState/1.0"/>
  </ds:schemaRefs>
</ds:datastoreItem>
</file>

<file path=customXml/itemProps32.xml><?xml version="1.0" encoding="utf-8"?>
<ds:datastoreItem xmlns:ds="http://schemas.openxmlformats.org/officeDocument/2006/customXml" ds:itemID="{FA79F00E-C313-47EF-9BF3-077E9E0B7C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Excel Functions</vt:lpstr>
      <vt:lpstr>Excel Functions 2</vt:lpstr>
      <vt:lpstr>Toolpak</vt:lpstr>
      <vt:lpstr>Rank-Hist</vt:lpstr>
      <vt:lpstr>Correlation</vt:lpstr>
      <vt:lpstr>Visualizations</vt:lpstr>
      <vt:lpstr>user_ratings</vt:lpstr>
      <vt:lpstr>rating_final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Noah Christiansen</cp:lastModifiedBy>
  <dcterms:created xsi:type="dcterms:W3CDTF">2021-05-15T20:05:35Z</dcterms:created>
  <dcterms:modified xsi:type="dcterms:W3CDTF">2023-01-25T19:57:04Z</dcterms:modified>
</cp:coreProperties>
</file>