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U\Downloads\"/>
    </mc:Choice>
  </mc:AlternateContent>
  <bookViews>
    <workbookView xWindow="0" yWindow="0" windowWidth="28800" windowHeight="12390" activeTab="1"/>
  </bookViews>
  <sheets>
    <sheet name="데이터" sheetId="1" r:id="rId1"/>
    <sheet name="Sheet1" sheetId="3" r:id="rId2"/>
    <sheet name="메타정보" sheetId="2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C12" i="3" l="1"/>
  <c r="B12" i="3"/>
  <c r="C11" i="3"/>
  <c r="B11" i="3"/>
  <c r="D10" i="3"/>
  <c r="C9" i="3"/>
  <c r="B9" i="3"/>
  <c r="E31" i="1" l="1"/>
  <c r="F31" i="1"/>
  <c r="G31" i="1"/>
  <c r="H31" i="1"/>
  <c r="I31" i="1"/>
  <c r="J31" i="1"/>
  <c r="F22" i="1"/>
  <c r="G22" i="1"/>
  <c r="H22" i="1"/>
  <c r="I22" i="1"/>
  <c r="J22" i="1"/>
  <c r="E22" i="1"/>
  <c r="K21" i="1"/>
  <c r="F21" i="1"/>
  <c r="G21" i="1"/>
  <c r="H21" i="1"/>
  <c r="I21" i="1"/>
  <c r="J21" i="1"/>
  <c r="E20" i="1"/>
  <c r="E21" i="1"/>
  <c r="F20" i="1"/>
  <c r="G20" i="1"/>
  <c r="H20" i="1"/>
  <c r="I20" i="1"/>
  <c r="J20" i="1"/>
  <c r="K20" i="1"/>
  <c r="K19" i="1"/>
  <c r="I16" i="1"/>
  <c r="J16" i="1"/>
  <c r="K16" i="1"/>
  <c r="L16" i="1"/>
  <c r="E16" i="1"/>
  <c r="F16" i="1"/>
  <c r="G16" i="1"/>
  <c r="H16" i="1"/>
  <c r="F29" i="1"/>
  <c r="G29" i="1"/>
  <c r="H29" i="1"/>
  <c r="K29" i="1"/>
  <c r="E29" i="1"/>
  <c r="K28" i="1"/>
  <c r="I30" i="1" s="1"/>
  <c r="J29" i="1"/>
  <c r="F15" i="1"/>
  <c r="G15" i="1"/>
  <c r="H15" i="1"/>
  <c r="I15" i="1"/>
  <c r="I29" i="1" s="1"/>
  <c r="J15" i="1"/>
  <c r="K15" i="1"/>
  <c r="L15" i="1"/>
  <c r="E15" i="1"/>
  <c r="D15" i="1"/>
  <c r="D16" i="1" s="1"/>
  <c r="E30" i="1" l="1"/>
  <c r="H30" i="1"/>
  <c r="K30" i="1"/>
  <c r="G30" i="1"/>
  <c r="J30" i="1"/>
  <c r="F30" i="1"/>
</calcChain>
</file>

<file path=xl/sharedStrings.xml><?xml version="1.0" encoding="utf-8"?>
<sst xmlns="http://schemas.openxmlformats.org/spreadsheetml/2006/main" count="141" uniqueCount="83">
  <si>
    <t>행정구역별(시군구)</t>
  </si>
  <si>
    <t>성별</t>
  </si>
  <si>
    <t>연령별</t>
  </si>
  <si>
    <t>2015</t>
  </si>
  <si>
    <t>내국인(6세이상)</t>
  </si>
  <si>
    <t>초등학교-계</t>
  </si>
  <si>
    <t>중학교-계</t>
  </si>
  <si>
    <t>고등학교-계</t>
  </si>
  <si>
    <t>대학(4년제 미만)-계</t>
  </si>
  <si>
    <t>대학교(4년제 이상)-계</t>
  </si>
  <si>
    <t>대학원(석사과정)-계</t>
  </si>
  <si>
    <t>대학원(박사과정)-계</t>
  </si>
  <si>
    <t>받지않았음     (미취학 포함)</t>
  </si>
  <si>
    <t>서울특별시</t>
  </si>
  <si>
    <t>계</t>
  </si>
  <si>
    <t>합계</t>
  </si>
  <si>
    <t/>
  </si>
  <si>
    <t>65 ~ 69세</t>
  </si>
  <si>
    <t>70 ~ 74세</t>
  </si>
  <si>
    <t>75 ~ 79세</t>
  </si>
  <si>
    <t>80 ~ 84세</t>
  </si>
  <si>
    <t>85세이상</t>
  </si>
  <si>
    <t>경기도</t>
  </si>
  <si>
    <t>○ 통계표ID</t>
  </si>
  <si>
    <t>DT_1PM1501</t>
  </si>
  <si>
    <t>○ 통계표명</t>
  </si>
  <si>
    <t>성, 연령 및 교육정도별 인구(6세이상,내국인)-시군구</t>
  </si>
  <si>
    <t>○ 조회기간</t>
  </si>
  <si>
    <t>[5년] 2015~2015</t>
  </si>
  <si>
    <t>○ 출처</t>
  </si>
  <si>
    <t>통계청, 인구총조사</t>
  </si>
  <si>
    <t>○ 자료다운일자</t>
  </si>
  <si>
    <t>2018.08.13 10:42</t>
  </si>
  <si>
    <t>○ 통계표URL</t>
  </si>
  <si>
    <t>http://kosis.kr/statHtml/statHtml.do?orgId=101&amp;tblId=DT_1PM1501&amp;conn_path=I3</t>
  </si>
  <si>
    <t>* KOSIS 개편 시 통계표 URL은 달라질 수 있음</t>
  </si>
  <si>
    <t>○ 단위</t>
  </si>
  <si>
    <t>명</t>
  </si>
  <si>
    <t>○ 주석</t>
  </si>
  <si>
    <t>통계표</t>
  </si>
  <si>
    <t>주1) 6세 이상 내국인(일반가구, 집단가구, 집단시설가구, 특별 조사구)</t>
  </si>
  <si>
    <t>단, 외국인 제외</t>
  </si>
  <si>
    <t>주2) 초등학교, 중학교, 고등학교 ‘수료’는 ‘졸업’에 포함</t>
  </si>
  <si>
    <t>초등학교, 중학교, 고등학교 ‘휴학’은 ‘재학’에 포함</t>
  </si>
  <si>
    <t>대학원(석사, 박사) ‘휴학’은 ‘재학’에 포함</t>
  </si>
  <si>
    <t>자살자</t>
    <phoneticPr fontId="2" type="noConversion"/>
  </si>
  <si>
    <t>인구</t>
    <phoneticPr fontId="2" type="noConversion"/>
  </si>
  <si>
    <t>65세이상</t>
    <phoneticPr fontId="2" type="noConversion"/>
  </si>
  <si>
    <t>65세미만</t>
    <phoneticPr fontId="2" type="noConversion"/>
  </si>
  <si>
    <t>2     881</t>
  </si>
  <si>
    <t>3    1522</t>
  </si>
  <si>
    <t>4    5321</t>
  </si>
  <si>
    <t>6    3411</t>
  </si>
  <si>
    <t>7     365</t>
  </si>
  <si>
    <t>1     151</t>
    <phoneticPr fontId="2" type="noConversion"/>
  </si>
  <si>
    <t>non</t>
    <phoneticPr fontId="2" type="noConversion"/>
  </si>
  <si>
    <t>middle</t>
    <phoneticPr fontId="2" type="noConversion"/>
  </si>
  <si>
    <t>high</t>
    <phoneticPr fontId="2" type="noConversion"/>
  </si>
  <si>
    <t>bachelor</t>
    <phoneticPr fontId="2" type="noConversion"/>
  </si>
  <si>
    <t>sum</t>
    <phoneticPr fontId="2" type="noConversion"/>
  </si>
  <si>
    <t>master+phd</t>
    <phoneticPr fontId="2" type="noConversion"/>
  </si>
  <si>
    <t>total(%)</t>
    <phoneticPr fontId="2" type="noConversion"/>
  </si>
  <si>
    <t>suicide(%)</t>
    <phoneticPr fontId="2" type="noConversion"/>
  </si>
  <si>
    <t>elementary</t>
    <phoneticPr fontId="2" type="noConversion"/>
  </si>
  <si>
    <t>suicide/total</t>
    <phoneticPr fontId="2" type="noConversion"/>
  </si>
  <si>
    <t>old</t>
    <phoneticPr fontId="2" type="noConversion"/>
  </si>
  <si>
    <t>young</t>
    <phoneticPr fontId="2" type="noConversion"/>
  </si>
  <si>
    <t>old</t>
  </si>
  <si>
    <t>non</t>
  </si>
  <si>
    <t>elementary</t>
  </si>
  <si>
    <t>middle</t>
  </si>
  <si>
    <t>high</t>
  </si>
  <si>
    <t>bachelor</t>
  </si>
  <si>
    <t>master+phd</t>
  </si>
  <si>
    <t>sum</t>
  </si>
  <si>
    <t>인구</t>
  </si>
  <si>
    <t>자살자</t>
  </si>
  <si>
    <t>total(%)</t>
  </si>
  <si>
    <t>suicide/total</t>
  </si>
  <si>
    <t>suicide</t>
    <phoneticPr fontId="2" type="noConversion"/>
  </si>
  <si>
    <t>suicide(%)</t>
    <phoneticPr fontId="2" type="noConversion"/>
  </si>
  <si>
    <t>중학교 이상</t>
    <phoneticPr fontId="2" type="noConversion"/>
  </si>
  <si>
    <t>초등학교 이하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</si>
</sst>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5" borderId="5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3" fontId="0" fillId="0" borderId="0" xfId="0" applyNumberFormat="1">
      <alignment vertical="center"/>
    </xf>
    <xf numFmtId="0" fontId="0" fillId="4" borderId="3" xfId="0" applyFill="1" applyBorder="1" applyAlignment="1"/>
    <xf numFmtId="0" fontId="3" fillId="0" borderId="0" xfId="0" applyFont="1" applyAlignment="1">
      <alignment horizontal="left" vertical="center"/>
    </xf>
    <xf numFmtId="0" fontId="0" fillId="5" borderId="5" xfId="1" applyFont="1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'AGE'</a:t>
            </a:r>
            <a:r>
              <a:rPr lang="en-US" altLang="ko-KR" baseline="0"/>
              <a:t> </a:t>
            </a:r>
            <a:r>
              <a:rPr lang="en-US" altLang="ko-KR"/>
              <a:t>&gt;=65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데이터!$D$29</c:f>
              <c:strCache>
                <c:ptCount val="1"/>
                <c:pt idx="0">
                  <c:v>total(%)</c:v>
                </c:pt>
              </c:strCache>
            </c:strRef>
          </c:tx>
          <c:spPr>
            <a:ln w="19050" cap="rnd">
              <a:solidFill>
                <a:schemeClr val="accent5">
                  <a:shade val="76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데이터!$E$26:$J$26</c:f>
              <c:strCache>
                <c:ptCount val="6"/>
                <c:pt idx="0">
                  <c:v>non</c:v>
                </c:pt>
                <c:pt idx="1">
                  <c:v>elementary</c:v>
                </c:pt>
                <c:pt idx="2">
                  <c:v>middle</c:v>
                </c:pt>
                <c:pt idx="3">
                  <c:v>high</c:v>
                </c:pt>
                <c:pt idx="4">
                  <c:v>bachelor</c:v>
                </c:pt>
                <c:pt idx="5">
                  <c:v>master+phd</c:v>
                </c:pt>
              </c:strCache>
            </c:strRef>
          </c:cat>
          <c:val>
            <c:numRef>
              <c:f>데이터!$E$29:$J$29</c:f>
              <c:numCache>
                <c:formatCode>General</c:formatCode>
                <c:ptCount val="6"/>
                <c:pt idx="0">
                  <c:v>12.09562272751066</c:v>
                </c:pt>
                <c:pt idx="1">
                  <c:v>30.478798152614644</c:v>
                </c:pt>
                <c:pt idx="2">
                  <c:v>16.993529319390703</c:v>
                </c:pt>
                <c:pt idx="3">
                  <c:v>24.077253564511519</c:v>
                </c:pt>
                <c:pt idx="4">
                  <c:v>13.846773316797597</c:v>
                </c:pt>
                <c:pt idx="5">
                  <c:v>2.5080229191748775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데이터!$D$30</c:f>
              <c:strCache>
                <c:ptCount val="1"/>
                <c:pt idx="0">
                  <c:v>suicide(%)</c:v>
                </c:pt>
              </c:strCache>
            </c:strRef>
          </c:tx>
          <c:spPr>
            <a:ln w="19050" cap="rnd">
              <a:solidFill>
                <a:schemeClr val="accent5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데이터!$E$26:$J$26</c:f>
              <c:strCache>
                <c:ptCount val="6"/>
                <c:pt idx="0">
                  <c:v>non</c:v>
                </c:pt>
                <c:pt idx="1">
                  <c:v>elementary</c:v>
                </c:pt>
                <c:pt idx="2">
                  <c:v>middle</c:v>
                </c:pt>
                <c:pt idx="3">
                  <c:v>high</c:v>
                </c:pt>
                <c:pt idx="4">
                  <c:v>bachelor</c:v>
                </c:pt>
                <c:pt idx="5">
                  <c:v>master+phd</c:v>
                </c:pt>
              </c:strCache>
            </c:strRef>
          </c:cat>
          <c:val>
            <c:numRef>
              <c:f>데이터!$E$30:$J$30</c:f>
              <c:numCache>
                <c:formatCode>General</c:formatCode>
                <c:ptCount val="6"/>
                <c:pt idx="0">
                  <c:v>15.925831851663702</c:v>
                </c:pt>
                <c:pt idx="1">
                  <c:v>35.915671831343666</c:v>
                </c:pt>
                <c:pt idx="2">
                  <c:v>15.697231394462788</c:v>
                </c:pt>
                <c:pt idx="3">
                  <c:v>20.929641859283716</c:v>
                </c:pt>
                <c:pt idx="4">
                  <c:v>10.033020066040132</c:v>
                </c:pt>
                <c:pt idx="5">
                  <c:v>1.4986029972059944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453440"/>
        <c:axId val="159455120"/>
      </c:lineChart>
      <c:catAx>
        <c:axId val="15945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9455120"/>
        <c:crosses val="autoZero"/>
        <c:auto val="1"/>
        <c:lblAlgn val="ctr"/>
        <c:lblOffset val="100"/>
        <c:noMultiLvlLbl val="0"/>
      </c:catAx>
      <c:valAx>
        <c:axId val="15945512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945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'AGE'&lt;65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데이터!$D$20</c:f>
              <c:strCache>
                <c:ptCount val="1"/>
                <c:pt idx="0">
                  <c:v>total(%)</c:v>
                </c:pt>
              </c:strCache>
            </c:strRef>
          </c:tx>
          <c:spPr>
            <a:ln w="19050" cap="rnd">
              <a:solidFill>
                <a:schemeClr val="accent5">
                  <a:shade val="76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데이터!$E$17:$J$17</c:f>
              <c:strCache>
                <c:ptCount val="6"/>
                <c:pt idx="0">
                  <c:v>non</c:v>
                </c:pt>
                <c:pt idx="1">
                  <c:v>elementary</c:v>
                </c:pt>
                <c:pt idx="2">
                  <c:v>middle</c:v>
                </c:pt>
                <c:pt idx="3">
                  <c:v>high</c:v>
                </c:pt>
                <c:pt idx="4">
                  <c:v>bachelor</c:v>
                </c:pt>
                <c:pt idx="5">
                  <c:v>master+phd</c:v>
                </c:pt>
              </c:strCache>
            </c:strRef>
          </c:cat>
          <c:val>
            <c:numRef>
              <c:f>데이터!$E$20:$J$20</c:f>
              <c:numCache>
                <c:formatCode>General</c:formatCode>
                <c:ptCount val="6"/>
                <c:pt idx="0">
                  <c:v>1.0517706736590942</c:v>
                </c:pt>
                <c:pt idx="1">
                  <c:v>8.958965695489562</c:v>
                </c:pt>
                <c:pt idx="2">
                  <c:v>8.2371841021247363</c:v>
                </c:pt>
                <c:pt idx="3">
                  <c:v>31.180829566735412</c:v>
                </c:pt>
                <c:pt idx="4">
                  <c:v>44.457919559062105</c:v>
                </c:pt>
                <c:pt idx="5">
                  <c:v>6.1133304029290922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데이터!$D$21</c:f>
              <c:strCache>
                <c:ptCount val="1"/>
                <c:pt idx="0">
                  <c:v>suicide(%)</c:v>
                </c:pt>
              </c:strCache>
            </c:strRef>
          </c:tx>
          <c:spPr>
            <a:ln w="19050" cap="rnd">
              <a:solidFill>
                <a:schemeClr val="accent5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데이터!$E$17:$J$17</c:f>
              <c:strCache>
                <c:ptCount val="6"/>
                <c:pt idx="0">
                  <c:v>non</c:v>
                </c:pt>
                <c:pt idx="1">
                  <c:v>elementary</c:v>
                </c:pt>
                <c:pt idx="2">
                  <c:v>middle</c:v>
                </c:pt>
                <c:pt idx="3">
                  <c:v>high</c:v>
                </c:pt>
                <c:pt idx="4">
                  <c:v>bachelor</c:v>
                </c:pt>
                <c:pt idx="5">
                  <c:v>master+phd</c:v>
                </c:pt>
              </c:strCache>
            </c:strRef>
          </c:cat>
          <c:val>
            <c:numRef>
              <c:f>데이터!$E$21:$J$21</c:f>
              <c:numCache>
                <c:formatCode>General</c:formatCode>
                <c:ptCount val="6"/>
                <c:pt idx="0">
                  <c:v>1.2960260921809286</c:v>
                </c:pt>
                <c:pt idx="1">
                  <c:v>7.5615826967642272</c:v>
                </c:pt>
                <c:pt idx="2">
                  <c:v>13.063256372843531</c:v>
                </c:pt>
                <c:pt idx="3">
                  <c:v>45.669899579435238</c:v>
                </c:pt>
                <c:pt idx="4">
                  <c:v>29.27645695648442</c:v>
                </c:pt>
                <c:pt idx="5">
                  <c:v>3.1327783022916487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682752"/>
        <c:axId val="161684992"/>
      </c:lineChart>
      <c:catAx>
        <c:axId val="16168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1684992"/>
        <c:crosses val="autoZero"/>
        <c:auto val="1"/>
        <c:lblAlgn val="ctr"/>
        <c:lblOffset val="100"/>
        <c:noMultiLvlLbl val="0"/>
      </c:catAx>
      <c:valAx>
        <c:axId val="16168499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168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'AGE'</a:t>
            </a:r>
            <a:r>
              <a:rPr lang="en-US" altLang="ko-KR" baseline="0"/>
              <a:t> </a:t>
            </a:r>
            <a:r>
              <a:rPr lang="en-US" altLang="ko-KR"/>
              <a:t>&gt;=65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데이터!$D$31</c:f>
              <c:strCache>
                <c:ptCount val="1"/>
                <c:pt idx="0">
                  <c:v>suicide/total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데이터!$E$26:$J$26</c:f>
              <c:strCache>
                <c:ptCount val="6"/>
                <c:pt idx="0">
                  <c:v>non</c:v>
                </c:pt>
                <c:pt idx="1">
                  <c:v>elementary</c:v>
                </c:pt>
                <c:pt idx="2">
                  <c:v>middle</c:v>
                </c:pt>
                <c:pt idx="3">
                  <c:v>high</c:v>
                </c:pt>
                <c:pt idx="4">
                  <c:v>bachelor</c:v>
                </c:pt>
                <c:pt idx="5">
                  <c:v>master+phd</c:v>
                </c:pt>
              </c:strCache>
            </c:strRef>
          </c:cat>
          <c:val>
            <c:numRef>
              <c:f>데이터!$E$31:$J$31</c:f>
              <c:numCache>
                <c:formatCode>General</c:formatCode>
                <c:ptCount val="6"/>
                <c:pt idx="0">
                  <c:v>1.3166607631900997</c:v>
                </c:pt>
                <c:pt idx="1">
                  <c:v>1.1783821544243738</c:v>
                </c:pt>
                <c:pt idx="2">
                  <c:v>0.92371814585633161</c:v>
                </c:pt>
                <c:pt idx="3">
                  <c:v>0.86927031786269837</c:v>
                </c:pt>
                <c:pt idx="4">
                  <c:v>0.72457458763111404</c:v>
                </c:pt>
                <c:pt idx="5">
                  <c:v>0.59752364531781255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760656"/>
        <c:axId val="1967612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데이터!$D$29</c15:sqref>
                        </c15:formulaRef>
                      </c:ext>
                    </c:extLst>
                    <c:strCache>
                      <c:ptCount val="1"/>
                      <c:pt idx="0">
                        <c:v>total(%)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shade val="6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데이터!$E$26:$J$26</c15:sqref>
                        </c15:formulaRef>
                      </c:ext>
                    </c:extLst>
                    <c:strCache>
                      <c:ptCount val="6"/>
                      <c:pt idx="0">
                        <c:v>non</c:v>
                      </c:pt>
                      <c:pt idx="1">
                        <c:v>elementary</c:v>
                      </c:pt>
                      <c:pt idx="2">
                        <c:v>middle</c:v>
                      </c:pt>
                      <c:pt idx="3">
                        <c:v>high</c:v>
                      </c:pt>
                      <c:pt idx="4">
                        <c:v>bachelor</c:v>
                      </c:pt>
                      <c:pt idx="5">
                        <c:v>master+phd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데이터!$E$29:$J$29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12.09562272751066</c:v>
                      </c:pt>
                      <c:pt idx="1">
                        <c:v>30.478798152614644</c:v>
                      </c:pt>
                      <c:pt idx="2">
                        <c:v>16.993529319390703</c:v>
                      </c:pt>
                      <c:pt idx="3">
                        <c:v>24.077253564511519</c:v>
                      </c:pt>
                      <c:pt idx="4">
                        <c:v>13.846773316797597</c:v>
                      </c:pt>
                      <c:pt idx="5">
                        <c:v>2.5080229191748775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데이터!$D$30</c15:sqref>
                        </c15:formulaRef>
                      </c:ext>
                    </c:extLst>
                    <c:strCache>
                      <c:ptCount val="1"/>
                      <c:pt idx="0">
                        <c:v>suicide(%)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데이터!$E$26:$J$26</c15:sqref>
                        </c15:formulaRef>
                      </c:ext>
                    </c:extLst>
                    <c:strCache>
                      <c:ptCount val="6"/>
                      <c:pt idx="0">
                        <c:v>non</c:v>
                      </c:pt>
                      <c:pt idx="1">
                        <c:v>elementary</c:v>
                      </c:pt>
                      <c:pt idx="2">
                        <c:v>middle</c:v>
                      </c:pt>
                      <c:pt idx="3">
                        <c:v>high</c:v>
                      </c:pt>
                      <c:pt idx="4">
                        <c:v>bachelor</c:v>
                      </c:pt>
                      <c:pt idx="5">
                        <c:v>master+phd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데이터!$E$30:$J$30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15.925831851663702</c:v>
                      </c:pt>
                      <c:pt idx="1">
                        <c:v>35.915671831343666</c:v>
                      </c:pt>
                      <c:pt idx="2">
                        <c:v>15.697231394462788</c:v>
                      </c:pt>
                      <c:pt idx="3">
                        <c:v>20.929641859283716</c:v>
                      </c:pt>
                      <c:pt idx="4">
                        <c:v>10.033020066040132</c:v>
                      </c:pt>
                      <c:pt idx="5">
                        <c:v>1.4986029972059944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196760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6761216"/>
        <c:crosses val="autoZero"/>
        <c:auto val="1"/>
        <c:lblAlgn val="ctr"/>
        <c:lblOffset val="100"/>
        <c:noMultiLvlLbl val="0"/>
      </c:catAx>
      <c:valAx>
        <c:axId val="19676121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676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Marriage</a:t>
            </a:r>
            <a:r>
              <a:rPr lang="en-US" altLang="ko-KR" baseline="0"/>
              <a:t> Status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4"/>
          <c:order val="2"/>
          <c:tx>
            <c:strRef>
              <c:f>데이터!$D$22</c:f>
              <c:strCache>
                <c:ptCount val="1"/>
                <c:pt idx="0">
                  <c:v>suicide/total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데이터!$E$17:$J$17</c:f>
              <c:strCache>
                <c:ptCount val="6"/>
                <c:pt idx="0">
                  <c:v>non</c:v>
                </c:pt>
                <c:pt idx="1">
                  <c:v>elementary</c:v>
                </c:pt>
                <c:pt idx="2">
                  <c:v>middle</c:v>
                </c:pt>
                <c:pt idx="3">
                  <c:v>high</c:v>
                </c:pt>
                <c:pt idx="4">
                  <c:v>bachelor</c:v>
                </c:pt>
                <c:pt idx="5">
                  <c:v>master+phd</c:v>
                </c:pt>
              </c:strCache>
            </c:strRef>
          </c:cat>
          <c:val>
            <c:numRef>
              <c:f>데이터!$E$22:$J$22</c:f>
              <c:numCache>
                <c:formatCode>General</c:formatCode>
                <c:ptCount val="6"/>
                <c:pt idx="0">
                  <c:v>1.2322325813402588</c:v>
                </c:pt>
                <c:pt idx="1">
                  <c:v>0.84402407083343844</c:v>
                </c:pt>
                <c:pt idx="2">
                  <c:v>1.5858886011147835</c:v>
                </c:pt>
                <c:pt idx="3">
                  <c:v>1.4646787854598062</c:v>
                </c:pt>
                <c:pt idx="4">
                  <c:v>0.65852062460077121</c:v>
                </c:pt>
                <c:pt idx="5">
                  <c:v>0.51245034961477531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766256"/>
        <c:axId val="196766816"/>
        <c:extLst>
          <c:ext xmlns:c15="http://schemas.microsoft.com/office/drawing/2012/chart" uri="{02D57815-91ED-43cb-92C2-25804820EDAC}">
            <c15:filteredLine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데이터!$D$20</c15:sqref>
                        </c15:formulaRef>
                      </c:ext>
                    </c:extLst>
                    <c:strCache>
                      <c:ptCount val="1"/>
                      <c:pt idx="0">
                        <c:v>total(%)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데이터!$E$17:$J$17</c15:sqref>
                        </c15:formulaRef>
                      </c:ext>
                    </c:extLst>
                    <c:strCache>
                      <c:ptCount val="6"/>
                      <c:pt idx="0">
                        <c:v>non</c:v>
                      </c:pt>
                      <c:pt idx="1">
                        <c:v>elementary</c:v>
                      </c:pt>
                      <c:pt idx="2">
                        <c:v>middle</c:v>
                      </c:pt>
                      <c:pt idx="3">
                        <c:v>high</c:v>
                      </c:pt>
                      <c:pt idx="4">
                        <c:v>bachelor</c:v>
                      </c:pt>
                      <c:pt idx="5">
                        <c:v>master+phd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데이터!$E$20:$J$20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1.0517706736590942</c:v>
                      </c:pt>
                      <c:pt idx="1">
                        <c:v>8.958965695489562</c:v>
                      </c:pt>
                      <c:pt idx="2">
                        <c:v>8.2371841021247363</c:v>
                      </c:pt>
                      <c:pt idx="3">
                        <c:v>31.180829566735412</c:v>
                      </c:pt>
                      <c:pt idx="4">
                        <c:v>44.457919559062105</c:v>
                      </c:pt>
                      <c:pt idx="5">
                        <c:v>6.1133304029290922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데이터!$D$21</c15:sqref>
                        </c15:formulaRef>
                      </c:ext>
                    </c:extLst>
                    <c:strCache>
                      <c:ptCount val="1"/>
                      <c:pt idx="0">
                        <c:v>suicide(%)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tint val="77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데이터!$E$17:$J$17</c15:sqref>
                        </c15:formulaRef>
                      </c:ext>
                    </c:extLst>
                    <c:strCache>
                      <c:ptCount val="6"/>
                      <c:pt idx="0">
                        <c:v>non</c:v>
                      </c:pt>
                      <c:pt idx="1">
                        <c:v>elementary</c:v>
                      </c:pt>
                      <c:pt idx="2">
                        <c:v>middle</c:v>
                      </c:pt>
                      <c:pt idx="3">
                        <c:v>high</c:v>
                      </c:pt>
                      <c:pt idx="4">
                        <c:v>bachelor</c:v>
                      </c:pt>
                      <c:pt idx="5">
                        <c:v>master+phd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데이터!$E$21:$J$21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1.2960260921809286</c:v>
                      </c:pt>
                      <c:pt idx="1">
                        <c:v>7.5615826967642272</c:v>
                      </c:pt>
                      <c:pt idx="2">
                        <c:v>13.063256372843531</c:v>
                      </c:pt>
                      <c:pt idx="3">
                        <c:v>45.669899579435238</c:v>
                      </c:pt>
                      <c:pt idx="4">
                        <c:v>29.27645695648442</c:v>
                      </c:pt>
                      <c:pt idx="5">
                        <c:v>3.1327783022916487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0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[1]데이터!$B$26</c15:sqref>
                        </c15:formulaRef>
                      </c:ext>
                    </c:extLst>
                    <c:strCache>
                      <c:ptCount val="1"/>
                      <c:pt idx="0">
                        <c:v>young</c:v>
                      </c:pt>
                    </c:strCache>
                  </c:strRef>
                </c:tx>
                <c:spPr>
                  <a:ln w="15875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[1]데이터!$C$17:$F$17</c15:sqref>
                        </c15:formulaRef>
                      </c:ext>
                    </c:extLst>
                    <c:strCache>
                      <c:ptCount val="4"/>
                      <c:pt idx="0">
                        <c:v>not</c:v>
                      </c:pt>
                      <c:pt idx="1">
                        <c:v>marriage</c:v>
                      </c:pt>
                      <c:pt idx="2">
                        <c:v>divorce</c:v>
                      </c:pt>
                      <c:pt idx="3">
                        <c:v>death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[1]데이터!$C$30:$F$30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1.0594260299475182</c:v>
                      </c:pt>
                      <c:pt idx="1">
                        <c:v>0.71826890568444035</c:v>
                      </c:pt>
                      <c:pt idx="2">
                        <c:v>3.5227886095422618</c:v>
                      </c:pt>
                      <c:pt idx="3">
                        <c:v>1.1065928192380954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[1]데이터!$B$18</c15:sqref>
                        </c15:formulaRef>
                      </c:ext>
                    </c:extLst>
                    <c:strCache>
                      <c:ptCount val="1"/>
                      <c:pt idx="0">
                        <c:v>old</c:v>
                      </c:pt>
                    </c:strCache>
                  </c:strRef>
                </c:tx>
                <c:spPr>
                  <a:ln w="12700" cap="rnd">
                    <a:solidFill>
                      <a:schemeClr val="tx1"/>
                    </a:solidFill>
                    <a:prstDash val="lgDash"/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[1]데이터!$C$17:$F$17</c15:sqref>
                        </c15:formulaRef>
                      </c:ext>
                    </c:extLst>
                    <c:strCache>
                      <c:ptCount val="4"/>
                      <c:pt idx="0">
                        <c:v>not</c:v>
                      </c:pt>
                      <c:pt idx="1">
                        <c:v>marriage</c:v>
                      </c:pt>
                      <c:pt idx="2">
                        <c:v>divorce</c:v>
                      </c:pt>
                      <c:pt idx="3">
                        <c:v>death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[1]데이터!$C$22:$F$22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1.054130160124124</c:v>
                      </c:pt>
                      <c:pt idx="1">
                        <c:v>0.95702416007206237</c:v>
                      </c:pt>
                      <c:pt idx="2">
                        <c:v>1.9255192973455706</c:v>
                      </c:pt>
                      <c:pt idx="3">
                        <c:v>0.94944878042240077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19676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6766816"/>
        <c:crosses val="autoZero"/>
        <c:auto val="1"/>
        <c:lblAlgn val="ctr"/>
        <c:lblOffset val="100"/>
        <c:noMultiLvlLbl val="0"/>
      </c:catAx>
      <c:valAx>
        <c:axId val="19676681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676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baseline="0">
                <a:solidFill>
                  <a:schemeClr val="tx1"/>
                </a:solidFill>
              </a:rPr>
              <a:t>Education Status</a:t>
            </a:r>
            <a:endParaRPr lang="ko-KR" alt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데이터!$D$26</c:f>
              <c:strCache>
                <c:ptCount val="1"/>
                <c:pt idx="0">
                  <c:v>young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데이터!$E$17:$J$17</c:f>
              <c:strCache>
                <c:ptCount val="6"/>
                <c:pt idx="0">
                  <c:v>non</c:v>
                </c:pt>
                <c:pt idx="1">
                  <c:v>elementary</c:v>
                </c:pt>
                <c:pt idx="2">
                  <c:v>middle</c:v>
                </c:pt>
                <c:pt idx="3">
                  <c:v>high</c:v>
                </c:pt>
                <c:pt idx="4">
                  <c:v>bachelor</c:v>
                </c:pt>
                <c:pt idx="5">
                  <c:v>master+phd</c:v>
                </c:pt>
              </c:strCache>
            </c:strRef>
          </c:cat>
          <c:val>
            <c:numRef>
              <c:f>데이터!$E$31:$J$31</c:f>
              <c:numCache>
                <c:formatCode>General</c:formatCode>
                <c:ptCount val="6"/>
                <c:pt idx="0">
                  <c:v>1.3166607631900997</c:v>
                </c:pt>
                <c:pt idx="1">
                  <c:v>1.1783821544243738</c:v>
                </c:pt>
                <c:pt idx="2">
                  <c:v>0.92371814585633161</c:v>
                </c:pt>
                <c:pt idx="3">
                  <c:v>0.86927031786269837</c:v>
                </c:pt>
                <c:pt idx="4">
                  <c:v>0.72457458763111404</c:v>
                </c:pt>
                <c:pt idx="5">
                  <c:v>0.59752364531781255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데이터!$D$17</c:f>
              <c:strCache>
                <c:ptCount val="1"/>
                <c:pt idx="0">
                  <c:v>old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데이터!$E$17:$J$17</c:f>
              <c:strCache>
                <c:ptCount val="6"/>
                <c:pt idx="0">
                  <c:v>non</c:v>
                </c:pt>
                <c:pt idx="1">
                  <c:v>elementary</c:v>
                </c:pt>
                <c:pt idx="2">
                  <c:v>middle</c:v>
                </c:pt>
                <c:pt idx="3">
                  <c:v>high</c:v>
                </c:pt>
                <c:pt idx="4">
                  <c:v>bachelor</c:v>
                </c:pt>
                <c:pt idx="5">
                  <c:v>master+phd</c:v>
                </c:pt>
              </c:strCache>
            </c:strRef>
          </c:cat>
          <c:val>
            <c:numRef>
              <c:f>데이터!$E$22:$J$22</c:f>
              <c:numCache>
                <c:formatCode>General</c:formatCode>
                <c:ptCount val="6"/>
                <c:pt idx="0">
                  <c:v>1.2322325813402588</c:v>
                </c:pt>
                <c:pt idx="1">
                  <c:v>0.84402407083343844</c:v>
                </c:pt>
                <c:pt idx="2">
                  <c:v>1.5858886011147835</c:v>
                </c:pt>
                <c:pt idx="3">
                  <c:v>1.4646787854598062</c:v>
                </c:pt>
                <c:pt idx="4">
                  <c:v>0.65852062460077121</c:v>
                </c:pt>
                <c:pt idx="5">
                  <c:v>0.51245034961477531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770736"/>
        <c:axId val="196771296"/>
        <c:extLst/>
      </c:lineChart>
      <c:catAx>
        <c:axId val="19677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6771296"/>
        <c:crosses val="autoZero"/>
        <c:auto val="1"/>
        <c:lblAlgn val="ctr"/>
        <c:lblOffset val="100"/>
        <c:noMultiLvlLbl val="0"/>
      </c:catAx>
      <c:valAx>
        <c:axId val="19677129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677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Senior Suicide Ratio</a:t>
            </a:r>
            <a:r>
              <a:rPr lang="en-US" altLang="ko-KR" baseline="0"/>
              <a:t> by Education Status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Sheet1!$A$12</c:f>
              <c:strCache>
                <c:ptCount val="1"/>
                <c:pt idx="0">
                  <c:v>suicide/total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Sheet1!$B$8:$C$8</c:f>
              <c:strCache>
                <c:ptCount val="2"/>
                <c:pt idx="0">
                  <c:v>초등학교 이하</c:v>
                </c:pt>
                <c:pt idx="1">
                  <c:v>중학교 이상</c:v>
                </c:pt>
              </c:strCache>
            </c:strRef>
          </c:cat>
          <c:val>
            <c:numRef>
              <c:f>Sheet1!$B$12:$C$12</c:f>
              <c:numCache>
                <c:formatCode>General</c:formatCode>
                <c:ptCount val="2"/>
                <c:pt idx="0">
                  <c:v>5.1751979427148456</c:v>
                </c:pt>
                <c:pt idx="1">
                  <c:v>0.53553563828473427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774656"/>
        <c:axId val="196332960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데이터!$D$30</c15:sqref>
                        </c15:formulaRef>
                      </c:ext>
                    </c:extLst>
                    <c:strCache>
                      <c:ptCount val="1"/>
                      <c:pt idx="0">
                        <c:v>suicide(%)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 w="19050">
                    <a:solidFill>
                      <a:schemeClr val="accent5"/>
                    </a:solidFill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Sheet1!$B$8:$C$8</c15:sqref>
                        </c15:formulaRef>
                      </c:ext>
                    </c:extLst>
                    <c:strCache>
                      <c:ptCount val="2"/>
                      <c:pt idx="0">
                        <c:v>초등학교 이하</c:v>
                      </c:pt>
                      <c:pt idx="1">
                        <c:v>중학교 이상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데이터!$E$30:$J$30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15.925831851663702</c:v>
                      </c:pt>
                      <c:pt idx="1">
                        <c:v>35.915671831343666</c:v>
                      </c:pt>
                      <c:pt idx="2">
                        <c:v>15.697231394462788</c:v>
                      </c:pt>
                      <c:pt idx="3">
                        <c:v>20.929641859283716</c:v>
                      </c:pt>
                      <c:pt idx="4">
                        <c:v>10.033020066040132</c:v>
                      </c:pt>
                      <c:pt idx="5">
                        <c:v>1.4986029972059944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19677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6332960"/>
        <c:crosses val="autoZero"/>
        <c:auto val="1"/>
        <c:lblAlgn val="ctr"/>
        <c:lblOffset val="100"/>
        <c:noMultiLvlLbl val="0"/>
      </c:catAx>
      <c:valAx>
        <c:axId val="1963329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6774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34</xdr:row>
      <xdr:rowOff>28575</xdr:rowOff>
    </xdr:from>
    <xdr:to>
      <xdr:col>8</xdr:col>
      <xdr:colOff>333375</xdr:colOff>
      <xdr:row>47</xdr:row>
      <xdr:rowOff>104775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</xdr:colOff>
      <xdr:row>34</xdr:row>
      <xdr:rowOff>9525</xdr:rowOff>
    </xdr:from>
    <xdr:to>
      <xdr:col>12</xdr:col>
      <xdr:colOff>104775</xdr:colOff>
      <xdr:row>47</xdr:row>
      <xdr:rowOff>28575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323850</xdr:colOff>
      <xdr:row>49</xdr:row>
      <xdr:rowOff>104775</xdr:rowOff>
    </xdr:from>
    <xdr:to>
      <xdr:col>8</xdr:col>
      <xdr:colOff>352425</xdr:colOff>
      <xdr:row>62</xdr:row>
      <xdr:rowOff>180975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628650</xdr:colOff>
      <xdr:row>49</xdr:row>
      <xdr:rowOff>57150</xdr:rowOff>
    </xdr:from>
    <xdr:to>
      <xdr:col>11</xdr:col>
      <xdr:colOff>1252538</xdr:colOff>
      <xdr:row>62</xdr:row>
      <xdr:rowOff>76200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1876425</xdr:colOff>
      <xdr:row>48</xdr:row>
      <xdr:rowOff>190500</xdr:rowOff>
    </xdr:from>
    <xdr:to>
      <xdr:col>18</xdr:col>
      <xdr:colOff>681038</xdr:colOff>
      <xdr:row>62</xdr:row>
      <xdr:rowOff>0</xdr:rowOff>
    </xdr:to>
    <xdr:graphicFrame macro="">
      <xdr:nvGraphicFramePr>
        <xdr:cNvPr id="7" name="차트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314326</xdr:colOff>
      <xdr:row>15</xdr:row>
      <xdr:rowOff>9525</xdr:rowOff>
    </xdr:from>
    <xdr:to>
      <xdr:col>5</xdr:col>
      <xdr:colOff>619126</xdr:colOff>
      <xdr:row>28</xdr:row>
      <xdr:rowOff>85725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0672;&#47161;&#48324;_&#49457;&#48324;_&#54844;&#51064;&#49345;&#53468;&#48324;_&#51064;&#44396;_15&#49464;&#51060;&#49345;_&#45236;&#44397;&#51064;_&#49884;&#44400;&#44396;_2018081311392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데이터"/>
      <sheetName val="메타정보"/>
    </sheetNames>
    <sheetDataSet>
      <sheetData sheetId="0">
        <row r="17">
          <cell r="C17" t="str">
            <v>not</v>
          </cell>
          <cell r="D17" t="str">
            <v>marriage</v>
          </cell>
          <cell r="E17" t="str">
            <v>divorce</v>
          </cell>
          <cell r="F17" t="str">
            <v>death</v>
          </cell>
        </row>
        <row r="18">
          <cell r="B18" t="str">
            <v>old</v>
          </cell>
        </row>
        <row r="22">
          <cell r="C22">
            <v>1.054130160124124</v>
          </cell>
          <cell r="D22">
            <v>0.95702416007206237</v>
          </cell>
          <cell r="E22">
            <v>1.9255192973455706</v>
          </cell>
          <cell r="F22">
            <v>0.94944878042240077</v>
          </cell>
        </row>
        <row r="26">
          <cell r="B26" t="str">
            <v>young</v>
          </cell>
        </row>
        <row r="30">
          <cell r="C30">
            <v>1.0594260299475182</v>
          </cell>
          <cell r="D30">
            <v>0.71826890568444035</v>
          </cell>
          <cell r="E30">
            <v>3.5227886095422618</v>
          </cell>
          <cell r="F30">
            <v>1.1065928192380954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C26" workbookViewId="0">
      <selection activeCell="D17" sqref="D17:K22"/>
    </sheetView>
  </sheetViews>
  <sheetFormatPr defaultRowHeight="16.5" x14ac:dyDescent="0.3"/>
  <cols>
    <col min="1" max="1" width="17.625" customWidth="1"/>
    <col min="2" max="2" width="5.875" customWidth="1"/>
    <col min="3" max="3" width="8.75" customWidth="1"/>
    <col min="4" max="4" width="14.625" customWidth="1"/>
    <col min="5" max="5" width="10.75" customWidth="1"/>
    <col min="6" max="6" width="8.75" customWidth="1"/>
    <col min="7" max="7" width="10.75" customWidth="1"/>
    <col min="8" max="8" width="18.5" customWidth="1"/>
    <col min="9" max="9" width="20.5" customWidth="1"/>
    <col min="10" max="11" width="18.5" customWidth="1"/>
    <col min="12" max="12" width="27.375" customWidth="1"/>
  </cols>
  <sheetData>
    <row r="1" spans="1:12" ht="20.100000000000001" customHeight="1" x14ac:dyDescent="0.3">
      <c r="A1" s="12" t="s">
        <v>0</v>
      </c>
      <c r="B1" s="12" t="s">
        <v>1</v>
      </c>
      <c r="C1" s="12" t="s">
        <v>2</v>
      </c>
      <c r="D1" s="13" t="s">
        <v>3</v>
      </c>
      <c r="E1" s="13" t="s">
        <v>3</v>
      </c>
      <c r="F1" s="13" t="s">
        <v>3</v>
      </c>
      <c r="G1" s="13" t="s">
        <v>3</v>
      </c>
      <c r="H1" s="13" t="s">
        <v>3</v>
      </c>
      <c r="I1" s="13" t="s">
        <v>3</v>
      </c>
      <c r="J1" s="13" t="s">
        <v>3</v>
      </c>
      <c r="K1" s="13" t="s">
        <v>3</v>
      </c>
      <c r="L1" s="13" t="s">
        <v>3</v>
      </c>
    </row>
    <row r="2" spans="1:12" ht="20.100000000000001" customHeight="1" x14ac:dyDescent="0.3">
      <c r="A2" s="13" t="s">
        <v>0</v>
      </c>
      <c r="B2" s="13" t="s">
        <v>1</v>
      </c>
      <c r="C2" s="13" t="s">
        <v>2</v>
      </c>
      <c r="D2" s="1" t="s">
        <v>4</v>
      </c>
      <c r="E2" s="1" t="s">
        <v>12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20.100000000000001" customHeight="1" x14ac:dyDescent="0.3">
      <c r="A3" s="3" t="s">
        <v>13</v>
      </c>
      <c r="B3" s="3" t="s">
        <v>14</v>
      </c>
      <c r="C3" s="3" t="s">
        <v>15</v>
      </c>
      <c r="D3" s="2">
        <v>9088251</v>
      </c>
      <c r="E3" s="2">
        <v>183982</v>
      </c>
      <c r="F3" s="2">
        <v>962222</v>
      </c>
      <c r="G3" s="2">
        <v>816155</v>
      </c>
      <c r="H3" s="2">
        <v>2528037</v>
      </c>
      <c r="I3" s="2">
        <v>1042682</v>
      </c>
      <c r="J3" s="2">
        <v>2904857</v>
      </c>
      <c r="K3" s="2">
        <v>502523</v>
      </c>
      <c r="L3" s="2">
        <v>147793</v>
      </c>
    </row>
    <row r="4" spans="1:12" ht="20.100000000000001" customHeight="1" x14ac:dyDescent="0.3">
      <c r="A4" s="5" t="s">
        <v>16</v>
      </c>
      <c r="B4" s="5" t="s">
        <v>16</v>
      </c>
      <c r="C4" s="3" t="s">
        <v>17</v>
      </c>
      <c r="D4" s="2">
        <v>434319</v>
      </c>
      <c r="E4" s="2">
        <v>12242</v>
      </c>
      <c r="F4" s="2">
        <v>91325</v>
      </c>
      <c r="G4" s="2">
        <v>87093</v>
      </c>
      <c r="H4" s="2">
        <v>144211</v>
      </c>
      <c r="I4" s="2">
        <v>13595</v>
      </c>
      <c r="J4" s="2">
        <v>68994</v>
      </c>
      <c r="K4" s="2">
        <v>12043</v>
      </c>
      <c r="L4" s="2">
        <v>4816</v>
      </c>
    </row>
    <row r="5" spans="1:12" ht="20.100000000000001" customHeight="1" x14ac:dyDescent="0.3">
      <c r="A5" s="5" t="s">
        <v>16</v>
      </c>
      <c r="B5" s="5" t="s">
        <v>16</v>
      </c>
      <c r="C5" s="3" t="s">
        <v>18</v>
      </c>
      <c r="D5" s="2">
        <v>337207</v>
      </c>
      <c r="E5" s="2">
        <v>22677</v>
      </c>
      <c r="F5" s="2">
        <v>102219</v>
      </c>
      <c r="G5" s="2">
        <v>62782</v>
      </c>
      <c r="H5" s="2">
        <v>86614</v>
      </c>
      <c r="I5" s="2">
        <v>7328</v>
      </c>
      <c r="J5" s="2">
        <v>45207</v>
      </c>
      <c r="K5" s="2">
        <v>7394</v>
      </c>
      <c r="L5" s="2">
        <v>2986</v>
      </c>
    </row>
    <row r="6" spans="1:12" ht="20.100000000000001" customHeight="1" x14ac:dyDescent="0.3">
      <c r="A6" s="5" t="s">
        <v>16</v>
      </c>
      <c r="B6" s="5" t="s">
        <v>16</v>
      </c>
      <c r="C6" s="3" t="s">
        <v>19</v>
      </c>
      <c r="D6" s="2">
        <v>225924</v>
      </c>
      <c r="E6" s="2">
        <v>26903</v>
      </c>
      <c r="F6" s="2">
        <v>78261</v>
      </c>
      <c r="G6" s="2">
        <v>35124</v>
      </c>
      <c r="H6" s="2">
        <v>46637</v>
      </c>
      <c r="I6" s="2">
        <v>3897</v>
      </c>
      <c r="J6" s="2">
        <v>28974</v>
      </c>
      <c r="K6" s="2">
        <v>4094</v>
      </c>
      <c r="L6" s="2">
        <v>2034</v>
      </c>
    </row>
    <row r="7" spans="1:12" ht="20.100000000000001" customHeight="1" x14ac:dyDescent="0.3">
      <c r="A7" s="5" t="s">
        <v>16</v>
      </c>
      <c r="B7" s="5" t="s">
        <v>16</v>
      </c>
      <c r="C7" s="3" t="s">
        <v>20</v>
      </c>
      <c r="D7" s="2">
        <v>121873</v>
      </c>
      <c r="E7" s="2">
        <v>25173</v>
      </c>
      <c r="F7" s="2">
        <v>41364</v>
      </c>
      <c r="G7" s="2">
        <v>15245</v>
      </c>
      <c r="H7" s="2">
        <v>22242</v>
      </c>
      <c r="I7" s="2">
        <v>2053</v>
      </c>
      <c r="J7" s="2">
        <v>13084</v>
      </c>
      <c r="K7" s="2">
        <v>1800</v>
      </c>
      <c r="L7" s="2">
        <v>912</v>
      </c>
    </row>
    <row r="8" spans="1:12" ht="20.100000000000001" customHeight="1" x14ac:dyDescent="0.3">
      <c r="A8" s="5" t="s">
        <v>16</v>
      </c>
      <c r="B8" s="5" t="s">
        <v>16</v>
      </c>
      <c r="C8" s="3" t="s">
        <v>21</v>
      </c>
      <c r="D8" s="2">
        <v>81098</v>
      </c>
      <c r="E8" s="2">
        <v>28555</v>
      </c>
      <c r="F8" s="2">
        <v>26830</v>
      </c>
      <c r="G8" s="2">
        <v>7549</v>
      </c>
      <c r="H8" s="2">
        <v>9900</v>
      </c>
      <c r="I8" s="2">
        <v>1509</v>
      </c>
      <c r="J8" s="2">
        <v>5563</v>
      </c>
      <c r="K8" s="2">
        <v>659</v>
      </c>
      <c r="L8" s="2">
        <v>533</v>
      </c>
    </row>
    <row r="9" spans="1:12" ht="20.100000000000001" customHeight="1" x14ac:dyDescent="0.3">
      <c r="A9" s="3" t="s">
        <v>22</v>
      </c>
      <c r="B9" s="3" t="s">
        <v>14</v>
      </c>
      <c r="C9" s="3" t="s">
        <v>15</v>
      </c>
      <c r="D9" s="2">
        <v>11285851</v>
      </c>
      <c r="E9" s="2">
        <v>304582</v>
      </c>
      <c r="F9" s="2">
        <v>1397534</v>
      </c>
      <c r="G9" s="2">
        <v>1079562</v>
      </c>
      <c r="H9" s="2">
        <v>3648359</v>
      </c>
      <c r="I9" s="2">
        <v>1489393</v>
      </c>
      <c r="J9" s="2">
        <v>2860739</v>
      </c>
      <c r="K9" s="2">
        <v>414941</v>
      </c>
      <c r="L9" s="2">
        <v>90741</v>
      </c>
    </row>
    <row r="10" spans="1:12" ht="20.100000000000001" customHeight="1" x14ac:dyDescent="0.3">
      <c r="A10" s="5" t="s">
        <v>16</v>
      </c>
      <c r="B10" s="5" t="s">
        <v>16</v>
      </c>
      <c r="C10" s="3" t="s">
        <v>17</v>
      </c>
      <c r="D10" s="2">
        <v>418822</v>
      </c>
      <c r="E10" s="2">
        <v>16696</v>
      </c>
      <c r="F10" s="2">
        <v>108039</v>
      </c>
      <c r="G10" s="2">
        <v>88709</v>
      </c>
      <c r="H10" s="2">
        <v>132900</v>
      </c>
      <c r="I10" s="2">
        <v>11773</v>
      </c>
      <c r="J10" s="2">
        <v>50162</v>
      </c>
      <c r="K10" s="2">
        <v>8090</v>
      </c>
      <c r="L10" s="2">
        <v>2453</v>
      </c>
    </row>
    <row r="11" spans="1:12" ht="20.100000000000001" customHeight="1" x14ac:dyDescent="0.3">
      <c r="A11" s="5" t="s">
        <v>16</v>
      </c>
      <c r="B11" s="5" t="s">
        <v>16</v>
      </c>
      <c r="C11" s="3" t="s">
        <v>18</v>
      </c>
      <c r="D11" s="2">
        <v>344220</v>
      </c>
      <c r="E11" s="2">
        <v>32793</v>
      </c>
      <c r="F11" s="2">
        <v>118839</v>
      </c>
      <c r="G11" s="2">
        <v>62178</v>
      </c>
      <c r="H11" s="2">
        <v>79091</v>
      </c>
      <c r="I11" s="2">
        <v>6304</v>
      </c>
      <c r="J11" s="2">
        <v>37588</v>
      </c>
      <c r="K11" s="2">
        <v>5792</v>
      </c>
      <c r="L11" s="2">
        <v>1635</v>
      </c>
    </row>
    <row r="12" spans="1:12" ht="20.100000000000001" customHeight="1" x14ac:dyDescent="0.3">
      <c r="A12" s="5" t="s">
        <v>16</v>
      </c>
      <c r="B12" s="5" t="s">
        <v>16</v>
      </c>
      <c r="C12" s="3" t="s">
        <v>19</v>
      </c>
      <c r="D12" s="2">
        <v>261222</v>
      </c>
      <c r="E12" s="2">
        <v>44266</v>
      </c>
      <c r="F12" s="2">
        <v>99887</v>
      </c>
      <c r="G12" s="2">
        <v>37850</v>
      </c>
      <c r="H12" s="2">
        <v>46131</v>
      </c>
      <c r="I12" s="2">
        <v>4194</v>
      </c>
      <c r="J12" s="2">
        <v>24355</v>
      </c>
      <c r="K12" s="2">
        <v>3383</v>
      </c>
      <c r="L12" s="2">
        <v>1156</v>
      </c>
    </row>
    <row r="13" spans="1:12" ht="20.100000000000001" customHeight="1" x14ac:dyDescent="0.3">
      <c r="A13" s="5" t="s">
        <v>16</v>
      </c>
      <c r="B13" s="5" t="s">
        <v>16</v>
      </c>
      <c r="C13" s="3" t="s">
        <v>20</v>
      </c>
      <c r="D13" s="2">
        <v>154318</v>
      </c>
      <c r="E13" s="2">
        <v>43759</v>
      </c>
      <c r="F13" s="2">
        <v>57354</v>
      </c>
      <c r="G13" s="2">
        <v>16677</v>
      </c>
      <c r="H13" s="2">
        <v>21119</v>
      </c>
      <c r="I13" s="2">
        <v>1991</v>
      </c>
      <c r="J13" s="2">
        <v>11524</v>
      </c>
      <c r="K13" s="2">
        <v>1407</v>
      </c>
      <c r="L13" s="2">
        <v>487</v>
      </c>
    </row>
    <row r="14" spans="1:12" ht="20.100000000000001" customHeight="1" x14ac:dyDescent="0.3">
      <c r="A14" s="6" t="s">
        <v>16</v>
      </c>
      <c r="B14" s="6" t="s">
        <v>16</v>
      </c>
      <c r="C14" s="4" t="s">
        <v>21</v>
      </c>
      <c r="D14" s="2">
        <v>104507</v>
      </c>
      <c r="E14" s="2">
        <v>47332</v>
      </c>
      <c r="F14" s="2">
        <v>32826</v>
      </c>
      <c r="G14" s="2">
        <v>8829</v>
      </c>
      <c r="H14" s="2">
        <v>9116</v>
      </c>
      <c r="I14" s="2">
        <v>1273</v>
      </c>
      <c r="J14" s="2">
        <v>4518</v>
      </c>
      <c r="K14" s="2">
        <v>421</v>
      </c>
      <c r="L14" s="2">
        <v>192</v>
      </c>
    </row>
    <row r="15" spans="1:12" x14ac:dyDescent="0.3">
      <c r="C15" s="9" t="s">
        <v>47</v>
      </c>
      <c r="D15" s="8">
        <f>SUM(D4:D8,D10:D14)</f>
        <v>2483510</v>
      </c>
      <c r="E15" s="8">
        <f>SUM(E4:E8,E10:E14)</f>
        <v>300396</v>
      </c>
      <c r="F15" s="8">
        <f t="shared" ref="F15:L15" si="0">SUM(F4:F8,F10:F14)</f>
        <v>756944</v>
      </c>
      <c r="G15" s="8">
        <f t="shared" si="0"/>
        <v>422036</v>
      </c>
      <c r="H15" s="8">
        <f t="shared" si="0"/>
        <v>597961</v>
      </c>
      <c r="I15" s="8">
        <f t="shared" si="0"/>
        <v>53917</v>
      </c>
      <c r="J15" s="8">
        <f t="shared" si="0"/>
        <v>289969</v>
      </c>
      <c r="K15" s="8">
        <f t="shared" si="0"/>
        <v>45083</v>
      </c>
      <c r="L15" s="8">
        <f t="shared" si="0"/>
        <v>17204</v>
      </c>
    </row>
    <row r="16" spans="1:12" x14ac:dyDescent="0.3">
      <c r="C16" s="9" t="s">
        <v>48</v>
      </c>
      <c r="D16" s="8">
        <f>D3+D9-D15</f>
        <v>17890592</v>
      </c>
      <c r="E16" s="8">
        <f t="shared" ref="E16:H16" si="1">E3+E9-E15</f>
        <v>188168</v>
      </c>
      <c r="F16" s="8">
        <f t="shared" si="1"/>
        <v>1602812</v>
      </c>
      <c r="G16" s="8">
        <f t="shared" si="1"/>
        <v>1473681</v>
      </c>
      <c r="H16" s="8">
        <f t="shared" si="1"/>
        <v>5578435</v>
      </c>
      <c r="I16" s="8">
        <f t="shared" ref="I16" si="2">I3+I9-I15</f>
        <v>2478158</v>
      </c>
      <c r="J16" s="8">
        <f t="shared" ref="J16" si="3">J3+J9-J15</f>
        <v>5475627</v>
      </c>
      <c r="K16" s="8">
        <f t="shared" ref="K16" si="4">K3+K9-K15</f>
        <v>872381</v>
      </c>
      <c r="L16" s="8">
        <f t="shared" ref="L16" si="5">L3+L9-L15</f>
        <v>221330</v>
      </c>
    </row>
    <row r="17" spans="4:13" x14ac:dyDescent="0.3">
      <c r="D17" t="s">
        <v>65</v>
      </c>
      <c r="E17" t="s">
        <v>55</v>
      </c>
      <c r="F17" t="s">
        <v>63</v>
      </c>
      <c r="G17" t="s">
        <v>56</v>
      </c>
      <c r="H17" t="s">
        <v>57</v>
      </c>
      <c r="I17" t="s">
        <v>58</v>
      </c>
      <c r="J17" t="s">
        <v>60</v>
      </c>
      <c r="K17" t="s">
        <v>59</v>
      </c>
    </row>
    <row r="18" spans="4:13" x14ac:dyDescent="0.3">
      <c r="D18" t="s">
        <v>46</v>
      </c>
      <c r="E18">
        <v>188168</v>
      </c>
      <c r="F18">
        <v>1602812</v>
      </c>
      <c r="G18">
        <v>1473681</v>
      </c>
      <c r="H18">
        <v>5578435</v>
      </c>
      <c r="I18" s="8">
        <v>7953785</v>
      </c>
      <c r="J18" s="8">
        <v>1093711</v>
      </c>
      <c r="K18">
        <v>17890592</v>
      </c>
    </row>
    <row r="19" spans="4:13" x14ac:dyDescent="0.3">
      <c r="D19" t="s">
        <v>45</v>
      </c>
      <c r="E19">
        <v>151</v>
      </c>
      <c r="F19">
        <v>881</v>
      </c>
      <c r="G19">
        <v>1522</v>
      </c>
      <c r="H19">
        <v>5321</v>
      </c>
      <c r="I19">
        <v>3411</v>
      </c>
      <c r="J19">
        <v>365</v>
      </c>
      <c r="K19">
        <f>SUM(E19:J19)</f>
        <v>11651</v>
      </c>
      <c r="M19" s="10" t="s">
        <v>54</v>
      </c>
    </row>
    <row r="20" spans="4:13" x14ac:dyDescent="0.3">
      <c r="D20" t="s">
        <v>61</v>
      </c>
      <c r="E20">
        <f>E18/$K$18*100</f>
        <v>1.0517706736590942</v>
      </c>
      <c r="F20">
        <f t="shared" ref="F20:K20" si="6">F18/$K$18*100</f>
        <v>8.958965695489562</v>
      </c>
      <c r="G20">
        <f t="shared" si="6"/>
        <v>8.2371841021247363</v>
      </c>
      <c r="H20">
        <f t="shared" si="6"/>
        <v>31.180829566735412</v>
      </c>
      <c r="I20">
        <f t="shared" si="6"/>
        <v>44.457919559062105</v>
      </c>
      <c r="J20">
        <f t="shared" si="6"/>
        <v>6.1133304029290922</v>
      </c>
      <c r="K20">
        <f t="shared" si="6"/>
        <v>100</v>
      </c>
      <c r="M20" s="10" t="s">
        <v>49</v>
      </c>
    </row>
    <row r="21" spans="4:13" x14ac:dyDescent="0.3">
      <c r="D21" t="s">
        <v>62</v>
      </c>
      <c r="E21" s="11">
        <f>E19/$K$19*100</f>
        <v>1.2960260921809286</v>
      </c>
      <c r="F21">
        <f t="shared" ref="F21:J21" si="7">F19/$K$19*100</f>
        <v>7.5615826967642272</v>
      </c>
      <c r="G21" s="11">
        <f t="shared" si="7"/>
        <v>13.063256372843531</v>
      </c>
      <c r="H21" s="11">
        <f t="shared" si="7"/>
        <v>45.669899579435238</v>
      </c>
      <c r="I21">
        <f t="shared" si="7"/>
        <v>29.27645695648442</v>
      </c>
      <c r="J21">
        <f t="shared" si="7"/>
        <v>3.1327783022916487</v>
      </c>
      <c r="K21">
        <f>K19/$K$19*100</f>
        <v>100</v>
      </c>
      <c r="M21" s="10" t="s">
        <v>50</v>
      </c>
    </row>
    <row r="22" spans="4:13" x14ac:dyDescent="0.3">
      <c r="D22" t="s">
        <v>64</v>
      </c>
      <c r="E22">
        <f>E21/E20</f>
        <v>1.2322325813402588</v>
      </c>
      <c r="F22">
        <f t="shared" ref="F22:J22" si="8">F21/F20</f>
        <v>0.84402407083343844</v>
      </c>
      <c r="G22">
        <f t="shared" si="8"/>
        <v>1.5858886011147835</v>
      </c>
      <c r="H22">
        <f t="shared" si="8"/>
        <v>1.4646787854598062</v>
      </c>
      <c r="I22">
        <f t="shared" si="8"/>
        <v>0.65852062460077121</v>
      </c>
      <c r="J22">
        <f t="shared" si="8"/>
        <v>0.51245034961477531</v>
      </c>
      <c r="M22" s="10" t="s">
        <v>51</v>
      </c>
    </row>
    <row r="23" spans="4:13" x14ac:dyDescent="0.3">
      <c r="D23" t="s">
        <v>65</v>
      </c>
      <c r="M23" s="10" t="s">
        <v>52</v>
      </c>
    </row>
    <row r="24" spans="4:13" x14ac:dyDescent="0.3">
      <c r="M24" s="10" t="s">
        <v>53</v>
      </c>
    </row>
    <row r="26" spans="4:13" x14ac:dyDescent="0.3">
      <c r="D26" t="s">
        <v>66</v>
      </c>
      <c r="E26" t="s">
        <v>55</v>
      </c>
      <c r="F26" t="s">
        <v>63</v>
      </c>
      <c r="G26" t="s">
        <v>56</v>
      </c>
      <c r="H26" t="s">
        <v>57</v>
      </c>
      <c r="I26" t="s">
        <v>58</v>
      </c>
      <c r="J26" t="s">
        <v>60</v>
      </c>
      <c r="K26" t="s">
        <v>59</v>
      </c>
    </row>
    <row r="27" spans="4:13" x14ac:dyDescent="0.3">
      <c r="D27" t="s">
        <v>46</v>
      </c>
      <c r="E27">
        <v>300396</v>
      </c>
      <c r="F27">
        <v>756944</v>
      </c>
      <c r="G27">
        <v>422036</v>
      </c>
      <c r="H27">
        <v>597961</v>
      </c>
      <c r="I27" s="8">
        <v>343886</v>
      </c>
      <c r="J27" s="8">
        <v>62287</v>
      </c>
      <c r="K27">
        <v>2483510</v>
      </c>
    </row>
    <row r="28" spans="4:13" x14ac:dyDescent="0.3">
      <c r="D28" t="s">
        <v>45</v>
      </c>
      <c r="E28">
        <v>627</v>
      </c>
      <c r="F28">
        <v>1414</v>
      </c>
      <c r="G28">
        <v>618</v>
      </c>
      <c r="H28">
        <v>824</v>
      </c>
      <c r="I28">
        <v>395</v>
      </c>
      <c r="J28">
        <v>59</v>
      </c>
      <c r="K28">
        <f>SUM(E28:J28)</f>
        <v>3937</v>
      </c>
    </row>
    <row r="29" spans="4:13" x14ac:dyDescent="0.3">
      <c r="D29" t="s">
        <v>61</v>
      </c>
      <c r="E29">
        <f t="shared" ref="E29:K29" si="9">E27/$K$27*100</f>
        <v>12.09562272751066</v>
      </c>
      <c r="F29">
        <f t="shared" si="9"/>
        <v>30.478798152614644</v>
      </c>
      <c r="G29">
        <f t="shared" si="9"/>
        <v>16.993529319390703</v>
      </c>
      <c r="H29">
        <f t="shared" si="9"/>
        <v>24.077253564511519</v>
      </c>
      <c r="I29">
        <f t="shared" si="9"/>
        <v>13.846773316797597</v>
      </c>
      <c r="J29">
        <f t="shared" si="9"/>
        <v>2.5080229191748775</v>
      </c>
      <c r="K29">
        <f t="shared" si="9"/>
        <v>100</v>
      </c>
    </row>
    <row r="30" spans="4:13" x14ac:dyDescent="0.3">
      <c r="D30" t="s">
        <v>62</v>
      </c>
      <c r="E30" s="11">
        <f t="shared" ref="E30:K30" si="10">E28/$K$28*100</f>
        <v>15.925831851663702</v>
      </c>
      <c r="F30" s="11">
        <f t="shared" si="10"/>
        <v>35.915671831343666</v>
      </c>
      <c r="G30">
        <f t="shared" si="10"/>
        <v>15.697231394462788</v>
      </c>
      <c r="H30">
        <f t="shared" si="10"/>
        <v>20.929641859283716</v>
      </c>
      <c r="I30">
        <f t="shared" si="10"/>
        <v>10.033020066040132</v>
      </c>
      <c r="J30">
        <f t="shared" si="10"/>
        <v>1.4986029972059944</v>
      </c>
      <c r="K30">
        <f t="shared" si="10"/>
        <v>100</v>
      </c>
    </row>
    <row r="31" spans="4:13" x14ac:dyDescent="0.3">
      <c r="D31" t="s">
        <v>64</v>
      </c>
      <c r="E31">
        <f>E30/E29</f>
        <v>1.3166607631900997</v>
      </c>
      <c r="F31">
        <f t="shared" ref="F31:J31" si="11">F30/F29</f>
        <v>1.1783821544243738</v>
      </c>
      <c r="G31">
        <f t="shared" si="11"/>
        <v>0.92371814585633161</v>
      </c>
      <c r="H31">
        <f t="shared" si="11"/>
        <v>0.86927031786269837</v>
      </c>
      <c r="I31">
        <f t="shared" si="11"/>
        <v>0.72457458763111404</v>
      </c>
      <c r="J31">
        <f t="shared" si="11"/>
        <v>0.59752364531781255</v>
      </c>
    </row>
  </sheetData>
  <mergeCells count="4">
    <mergeCell ref="A1:A2"/>
    <mergeCell ref="B1:B2"/>
    <mergeCell ref="C1:C2"/>
    <mergeCell ref="D1:L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A4" workbookViewId="0">
      <selection activeCell="C8" sqref="C8"/>
    </sheetView>
  </sheetViews>
  <sheetFormatPr defaultRowHeight="16.5" x14ac:dyDescent="0.3"/>
  <sheetData>
    <row r="1" spans="1:8" x14ac:dyDescent="0.3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 x14ac:dyDescent="0.3">
      <c r="A2" t="s">
        <v>75</v>
      </c>
      <c r="B2">
        <v>188168</v>
      </c>
      <c r="C2">
        <v>1602812</v>
      </c>
      <c r="D2">
        <v>1473681</v>
      </c>
      <c r="E2">
        <v>5578435</v>
      </c>
      <c r="F2" s="8">
        <v>7953785</v>
      </c>
      <c r="G2" s="8">
        <v>1093711</v>
      </c>
      <c r="H2">
        <v>17890592</v>
      </c>
    </row>
    <row r="3" spans="1:8" x14ac:dyDescent="0.3">
      <c r="A3" t="s">
        <v>76</v>
      </c>
      <c r="B3">
        <v>151</v>
      </c>
      <c r="C3">
        <v>881</v>
      </c>
      <c r="D3">
        <v>1522</v>
      </c>
      <c r="E3">
        <v>5321</v>
      </c>
      <c r="F3">
        <v>3411</v>
      </c>
      <c r="G3">
        <v>365</v>
      </c>
      <c r="H3">
        <v>11651</v>
      </c>
    </row>
    <row r="4" spans="1:8" x14ac:dyDescent="0.3">
      <c r="A4" t="s">
        <v>77</v>
      </c>
      <c r="B4">
        <v>1.0517706736590942</v>
      </c>
      <c r="C4">
        <v>8.958965695489562</v>
      </c>
      <c r="D4">
        <v>8.2371841021247363</v>
      </c>
      <c r="E4">
        <v>31.180829566735412</v>
      </c>
      <c r="F4">
        <v>44.457919559062105</v>
      </c>
      <c r="G4">
        <v>6.1133304029290922</v>
      </c>
      <c r="H4">
        <v>100</v>
      </c>
    </row>
    <row r="5" spans="1:8" x14ac:dyDescent="0.3">
      <c r="A5" t="s">
        <v>80</v>
      </c>
      <c r="B5" s="11">
        <v>1.2960260921809286</v>
      </c>
      <c r="C5">
        <v>7.5615826967642272</v>
      </c>
      <c r="D5" s="11">
        <v>13.063256372843531</v>
      </c>
      <c r="E5" s="11">
        <v>45.669899579435238</v>
      </c>
      <c r="F5">
        <v>29.27645695648442</v>
      </c>
      <c r="G5">
        <v>3.1327783022916487</v>
      </c>
      <c r="H5">
        <v>100</v>
      </c>
    </row>
    <row r="6" spans="1:8" x14ac:dyDescent="0.3">
      <c r="A6" t="s">
        <v>78</v>
      </c>
      <c r="B6">
        <v>1.2322325813402588</v>
      </c>
      <c r="C6">
        <v>0.84402407083343844</v>
      </c>
      <c r="D6">
        <v>1.5858886011147835</v>
      </c>
      <c r="E6">
        <v>1.4646787854598062</v>
      </c>
      <c r="F6">
        <v>0.65852062460077121</v>
      </c>
      <c r="G6">
        <v>0.51245034961477531</v>
      </c>
    </row>
    <row r="8" spans="1:8" x14ac:dyDescent="0.3">
      <c r="B8" t="s">
        <v>82</v>
      </c>
      <c r="C8" t="s">
        <v>81</v>
      </c>
    </row>
    <row r="9" spans="1:8" x14ac:dyDescent="0.3">
      <c r="A9" t="s">
        <v>77</v>
      </c>
      <c r="B9">
        <f>B4+C4</f>
        <v>10.010736369148656</v>
      </c>
      <c r="C9">
        <f>SUM(D4:G4)</f>
        <v>89.98926363085134</v>
      </c>
    </row>
    <row r="10" spans="1:8" x14ac:dyDescent="0.3">
      <c r="A10" t="s">
        <v>79</v>
      </c>
      <c r="B10">
        <v>1992</v>
      </c>
      <c r="C10">
        <v>1853</v>
      </c>
      <c r="D10">
        <f>SUM(B10:C10)</f>
        <v>3845</v>
      </c>
    </row>
    <row r="11" spans="1:8" x14ac:dyDescent="0.3">
      <c r="A11" t="s">
        <v>80</v>
      </c>
      <c r="B11">
        <f>B10/$D$10*100</f>
        <v>51.807542262678808</v>
      </c>
      <c r="C11">
        <f>C10/$D$10*100</f>
        <v>48.192457737321199</v>
      </c>
    </row>
    <row r="12" spans="1:8" x14ac:dyDescent="0.3">
      <c r="A12" t="s">
        <v>78</v>
      </c>
      <c r="B12">
        <f>B11/B9</f>
        <v>5.1751979427148456</v>
      </c>
      <c r="C12">
        <f>C11/C9</f>
        <v>0.53553563828473427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6.5" x14ac:dyDescent="0.3"/>
  <sheetData>
    <row r="1" spans="1:2" x14ac:dyDescent="0.3">
      <c r="A1" s="7" t="s">
        <v>23</v>
      </c>
      <c r="B1" s="7" t="s">
        <v>24</v>
      </c>
    </row>
    <row r="2" spans="1:2" x14ac:dyDescent="0.3">
      <c r="A2" s="7" t="s">
        <v>25</v>
      </c>
      <c r="B2" s="7" t="s">
        <v>26</v>
      </c>
    </row>
    <row r="3" spans="1:2" x14ac:dyDescent="0.3">
      <c r="A3" s="7" t="s">
        <v>27</v>
      </c>
      <c r="B3" s="7" t="s">
        <v>28</v>
      </c>
    </row>
    <row r="4" spans="1:2" x14ac:dyDescent="0.3">
      <c r="A4" s="7" t="s">
        <v>29</v>
      </c>
      <c r="B4" s="7" t="s">
        <v>30</v>
      </c>
    </row>
    <row r="5" spans="1:2" x14ac:dyDescent="0.3">
      <c r="A5" s="7" t="s">
        <v>31</v>
      </c>
      <c r="B5" s="7" t="s">
        <v>32</v>
      </c>
    </row>
    <row r="6" spans="1:2" x14ac:dyDescent="0.3">
      <c r="A6" s="7" t="s">
        <v>33</v>
      </c>
      <c r="B6" s="7" t="s">
        <v>34</v>
      </c>
    </row>
    <row r="7" spans="1:2" x14ac:dyDescent="0.3">
      <c r="A7" s="7" t="s">
        <v>16</v>
      </c>
      <c r="B7" s="7" t="s">
        <v>35</v>
      </c>
    </row>
    <row r="8" spans="1:2" x14ac:dyDescent="0.3">
      <c r="A8" s="7" t="s">
        <v>36</v>
      </c>
      <c r="B8" s="7" t="s">
        <v>37</v>
      </c>
    </row>
    <row r="9" spans="1:2" x14ac:dyDescent="0.3">
      <c r="A9" s="7" t="s">
        <v>38</v>
      </c>
    </row>
    <row r="10" spans="1:2" x14ac:dyDescent="0.3">
      <c r="A10" s="7" t="s">
        <v>39</v>
      </c>
      <c r="B10" s="7" t="s">
        <v>40</v>
      </c>
    </row>
    <row r="11" spans="1:2" x14ac:dyDescent="0.3">
      <c r="A11" s="7" t="s">
        <v>16</v>
      </c>
      <c r="B11" s="7" t="s">
        <v>41</v>
      </c>
    </row>
    <row r="12" spans="1:2" x14ac:dyDescent="0.3">
      <c r="A12" s="7" t="s">
        <v>16</v>
      </c>
      <c r="B12" s="7" t="s">
        <v>42</v>
      </c>
    </row>
    <row r="13" spans="1:2" x14ac:dyDescent="0.3">
      <c r="A13" s="7" t="s">
        <v>16</v>
      </c>
      <c r="B13" s="7" t="s">
        <v>43</v>
      </c>
    </row>
    <row r="14" spans="1:2" x14ac:dyDescent="0.3">
      <c r="A14" s="7" t="s">
        <v>16</v>
      </c>
      <c r="B14" s="7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</vt:lpstr>
      <vt:lpstr>Sheet1</vt:lpstr>
      <vt:lpstr>메타정보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KAU</cp:lastModifiedBy>
  <dcterms:created xsi:type="dcterms:W3CDTF">2018-08-13T10:42:41Z</dcterms:created>
  <dcterms:modified xsi:type="dcterms:W3CDTF">2018-08-17T05:03:03Z</dcterms:modified>
</cp:coreProperties>
</file>