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AU\Downloads\"/>
    </mc:Choice>
  </mc:AlternateContent>
  <bookViews>
    <workbookView xWindow="0" yWindow="0" windowWidth="18240" windowHeight="11415"/>
  </bookViews>
  <sheets>
    <sheet name="데이터" sheetId="1" r:id="rId1"/>
    <sheet name="메타정보" sheetId="2" r:id="rId2"/>
  </sheets>
  <externalReferences>
    <externalReference r:id="rId3"/>
  </externalReferences>
  <calcPr calcId="152511"/>
</workbook>
</file>

<file path=xl/calcChain.xml><?xml version="1.0" encoding="utf-8"?>
<calcChain xmlns="http://schemas.openxmlformats.org/spreadsheetml/2006/main">
  <c r="J29" i="1" l="1"/>
  <c r="H31" i="1" s="1"/>
  <c r="H33" i="1" s="1"/>
  <c r="J28" i="1"/>
  <c r="E30" i="1" s="1"/>
  <c r="E32" i="1" s="1"/>
  <c r="G27" i="1"/>
  <c r="H26" i="1"/>
  <c r="D25" i="1"/>
  <c r="D27" i="1" s="1"/>
  <c r="E25" i="1"/>
  <c r="E27" i="1" s="1"/>
  <c r="F25" i="1"/>
  <c r="F27" i="1" s="1"/>
  <c r="G25" i="1"/>
  <c r="H25" i="1"/>
  <c r="H27" i="1" s="1"/>
  <c r="I25" i="1"/>
  <c r="I27" i="1" s="1"/>
  <c r="J25" i="1"/>
  <c r="J27" i="1" s="1"/>
  <c r="D24" i="1"/>
  <c r="D26" i="1" s="1"/>
  <c r="E24" i="1"/>
  <c r="E26" i="1" s="1"/>
  <c r="F24" i="1"/>
  <c r="F26" i="1" s="1"/>
  <c r="G24" i="1"/>
  <c r="G26" i="1" s="1"/>
  <c r="H24" i="1"/>
  <c r="I24" i="1"/>
  <c r="I26" i="1" s="1"/>
  <c r="L23" i="1"/>
  <c r="J24" i="1"/>
  <c r="J26" i="1" s="1"/>
  <c r="H30" i="1" l="1"/>
  <c r="H32" i="1" s="1"/>
  <c r="G31" i="1"/>
  <c r="G33" i="1" s="1"/>
  <c r="D30" i="1"/>
  <c r="D32" i="1" s="1"/>
  <c r="G30" i="1"/>
  <c r="G32" i="1" s="1"/>
  <c r="J31" i="1"/>
  <c r="J33" i="1" s="1"/>
  <c r="F31" i="1"/>
  <c r="F33" i="1" s="1"/>
  <c r="D31" i="1"/>
  <c r="D33" i="1" s="1"/>
  <c r="J30" i="1"/>
  <c r="J32" i="1" s="1"/>
  <c r="F30" i="1"/>
  <c r="F32" i="1" s="1"/>
  <c r="I31" i="1"/>
  <c r="I33" i="1" s="1"/>
  <c r="E31" i="1"/>
  <c r="E33" i="1" s="1"/>
  <c r="I30" i="1"/>
  <c r="I32" i="1" s="1"/>
</calcChain>
</file>

<file path=xl/sharedStrings.xml><?xml version="1.0" encoding="utf-8"?>
<sst xmlns="http://schemas.openxmlformats.org/spreadsheetml/2006/main" count="125" uniqueCount="59">
  <si>
    <t>행정구역별(시군구)</t>
  </si>
  <si>
    <t>성별</t>
  </si>
  <si>
    <t>연령별</t>
  </si>
  <si>
    <t>2015</t>
  </si>
  <si>
    <t>내국인(6세이상)</t>
  </si>
  <si>
    <t>초등학교-계</t>
  </si>
  <si>
    <t>중학교-계</t>
  </si>
  <si>
    <t>고등학교-계</t>
  </si>
  <si>
    <t>받지않았음     (미취학 포함)</t>
  </si>
  <si>
    <t>서울특별시</t>
  </si>
  <si>
    <t>남자</t>
  </si>
  <si>
    <t>65 ~ 69세</t>
  </si>
  <si>
    <t/>
  </si>
  <si>
    <t>70 ~ 74세</t>
  </si>
  <si>
    <t>75 ~ 79세</t>
  </si>
  <si>
    <t>80 ~ 84세</t>
  </si>
  <si>
    <t>85세이상</t>
  </si>
  <si>
    <t>여자</t>
  </si>
  <si>
    <t>경기도</t>
  </si>
  <si>
    <t>○ 통계표ID</t>
  </si>
  <si>
    <t>DT_1PM1501</t>
  </si>
  <si>
    <t>○ 통계표명</t>
  </si>
  <si>
    <t>성, 연령 및 교육정도별 인구(6세이상,내국인)-시군구</t>
  </si>
  <si>
    <t>○ 조회기간</t>
  </si>
  <si>
    <t>[5년] 2015~2015</t>
  </si>
  <si>
    <t>○ 출처</t>
  </si>
  <si>
    <t>통계청, 인구총조사</t>
  </si>
  <si>
    <t>○ 자료다운일자</t>
  </si>
  <si>
    <t>2018.08.13 14:05</t>
  </si>
  <si>
    <t>○ 통계표URL</t>
  </si>
  <si>
    <t>http://kosis.kr/statHtml/statHtml.do?orgId=101&amp;tblId=DT_1PM1501&amp;conn_path=I3</t>
  </si>
  <si>
    <t>* KOSIS 개편 시 통계표 URL은 달라질 수 있음</t>
  </si>
  <si>
    <t>○ 단위</t>
  </si>
  <si>
    <t>명</t>
  </si>
  <si>
    <t>○ 주석</t>
  </si>
  <si>
    <t>통계표</t>
  </si>
  <si>
    <t>주1) 6세 이상 내국인(일반가구, 집단가구, 집단시설가구, 특별 조사구)</t>
  </si>
  <si>
    <t>단, 외국인 제외</t>
  </si>
  <si>
    <t>주2) 초등학교, 중학교, 고등학교 ‘수료’는 ‘졸업’에 포함</t>
  </si>
  <si>
    <t>초등학교, 중학교, 고등학교 ‘휴학’은 ‘재학’에 포함</t>
  </si>
  <si>
    <t>대학원(석사, 박사) ‘휴학’은 ‘재학’에 포함</t>
  </si>
  <si>
    <t>대학</t>
    <phoneticPr fontId="1" type="noConversion"/>
  </si>
  <si>
    <t>대학원</t>
    <phoneticPr fontId="1" type="noConversion"/>
  </si>
  <si>
    <t>female</t>
    <phoneticPr fontId="1" type="noConversion"/>
  </si>
  <si>
    <t>male</t>
    <phoneticPr fontId="1" type="noConversion"/>
  </si>
  <si>
    <t>M(%)</t>
    <phoneticPr fontId="1" type="noConversion"/>
  </si>
  <si>
    <t>W(%)</t>
    <phoneticPr fontId="1" type="noConversion"/>
  </si>
  <si>
    <t>sc_male</t>
    <phoneticPr fontId="1" type="noConversion"/>
  </si>
  <si>
    <t>sc_female</t>
    <phoneticPr fontId="1" type="noConversion"/>
  </si>
  <si>
    <t>sc_M(%)</t>
    <phoneticPr fontId="1" type="noConversion"/>
  </si>
  <si>
    <t>sc_W(%)</t>
    <phoneticPr fontId="1" type="noConversion"/>
  </si>
  <si>
    <t>sc/total_M</t>
    <phoneticPr fontId="1" type="noConversion"/>
  </si>
  <si>
    <t>sc/total_W</t>
    <phoneticPr fontId="1" type="noConversion"/>
  </si>
  <si>
    <t>non</t>
    <phoneticPr fontId="1" type="noConversion"/>
  </si>
  <si>
    <t>elementary</t>
    <phoneticPr fontId="1" type="noConversion"/>
  </si>
  <si>
    <t>middle</t>
    <phoneticPr fontId="1" type="noConversion"/>
  </si>
  <si>
    <t>high</t>
    <phoneticPr fontId="1" type="noConversion"/>
  </si>
  <si>
    <t>bachelor</t>
    <phoneticPr fontId="1" type="noConversion"/>
  </si>
  <si>
    <t>master+phd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</si>
</sst>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indexed="8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BCCCE0"/>
      </patternFill>
    </fill>
    <fill>
      <patternFill patternType="solid">
        <fgColor rgb="FFF0EBD7"/>
      </patternFill>
    </fill>
    <fill>
      <patternFill patternType="solid">
        <fgColor rgb="FFE2ECF8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3" borderId="2" xfId="0" applyFill="1" applyBorder="1"/>
    <xf numFmtId="3" fontId="0" fillId="0" borderId="2" xfId="0" applyNumberFormat="1" applyBorder="1" applyAlignment="1">
      <alignment horizontal="right"/>
    </xf>
    <xf numFmtId="0" fontId="0" fillId="4" borderId="4" xfId="0" applyFill="1" applyBorder="1"/>
    <xf numFmtId="0" fontId="0" fillId="4" borderId="2" xfId="0" applyFill="1" applyBorder="1"/>
    <xf numFmtId="0" fontId="0" fillId="4" borderId="3" xfId="0" applyFill="1" applyBorder="1"/>
    <xf numFmtId="0" fontId="0" fillId="4" borderId="1" xfId="0" applyFill="1" applyBorder="1"/>
    <xf numFmtId="0" fontId="0" fillId="0" borderId="0" xfId="0" applyAlignment="1">
      <alignment horizontal="left"/>
    </xf>
    <xf numFmtId="0" fontId="0" fillId="2" borderId="2" xfId="0" applyFill="1" applyBorder="1" applyAlignment="1">
      <alignment vertical="center"/>
    </xf>
    <xf numFmtId="0" fontId="0" fillId="3" borderId="2" xfId="0" applyFill="1" applyBorder="1" applyAlignment="1"/>
    <xf numFmtId="0" fontId="0" fillId="4" borderId="3" xfId="0" applyFill="1" applyBorder="1" applyAlignment="1"/>
    <xf numFmtId="3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ko-KR" baseline="0">
                <a:solidFill>
                  <a:schemeClr val="tx1"/>
                </a:solidFill>
              </a:rPr>
              <a:t>Education Status- 'old'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데이터!$C$32</c:f>
              <c:strCache>
                <c:ptCount val="1"/>
                <c:pt idx="0">
                  <c:v>sc/total_M</c:v>
                </c:pt>
              </c:strCache>
            </c:strRef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데이터!$D$23:$I$23</c:f>
              <c:strCache>
                <c:ptCount val="6"/>
                <c:pt idx="0">
                  <c:v>non</c:v>
                </c:pt>
                <c:pt idx="1">
                  <c:v>elementary</c:v>
                </c:pt>
                <c:pt idx="2">
                  <c:v>middle</c:v>
                </c:pt>
                <c:pt idx="3">
                  <c:v>high</c:v>
                </c:pt>
                <c:pt idx="4">
                  <c:v>bachelor</c:v>
                </c:pt>
                <c:pt idx="5">
                  <c:v>master+phd</c:v>
                </c:pt>
              </c:strCache>
            </c:strRef>
          </c:cat>
          <c:val>
            <c:numRef>
              <c:f>데이터!$D$32:$I$32</c:f>
              <c:numCache>
                <c:formatCode>General</c:formatCode>
                <c:ptCount val="6"/>
                <c:pt idx="0">
                  <c:v>2.0403057814603387</c:v>
                </c:pt>
                <c:pt idx="1">
                  <c:v>1.5995371113965247</c:v>
                </c:pt>
                <c:pt idx="2">
                  <c:v>1.0435900969295191</c:v>
                </c:pt>
                <c:pt idx="3">
                  <c:v>0.82187254189715109</c:v>
                </c:pt>
                <c:pt idx="4">
                  <c:v>0.56883757051498085</c:v>
                </c:pt>
                <c:pt idx="5">
                  <c:v>0.43906039404394759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데이터!$C$33</c:f>
              <c:strCache>
                <c:ptCount val="1"/>
                <c:pt idx="0">
                  <c:v>sc/total_W</c:v>
                </c:pt>
              </c:strCache>
            </c:strRef>
          </c:tx>
          <c:spPr>
            <a:ln w="15875" cap="rnd">
              <a:solidFill>
                <a:srgbClr val="C00000"/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데이터!$D$23:$I$23</c:f>
              <c:strCache>
                <c:ptCount val="6"/>
                <c:pt idx="0">
                  <c:v>non</c:v>
                </c:pt>
                <c:pt idx="1">
                  <c:v>elementary</c:v>
                </c:pt>
                <c:pt idx="2">
                  <c:v>middle</c:v>
                </c:pt>
                <c:pt idx="3">
                  <c:v>high</c:v>
                </c:pt>
                <c:pt idx="4">
                  <c:v>bachelor</c:v>
                </c:pt>
                <c:pt idx="5">
                  <c:v>master+phd</c:v>
                </c:pt>
              </c:strCache>
            </c:strRef>
          </c:cat>
          <c:val>
            <c:numRef>
              <c:f>데이터!$D$33:$I$33</c:f>
              <c:numCache>
                <c:formatCode>General</c:formatCode>
                <c:ptCount val="6"/>
                <c:pt idx="0">
                  <c:v>1.7189557374621964</c:v>
                </c:pt>
                <c:pt idx="1">
                  <c:v>1.1007081348246062</c:v>
                </c:pt>
                <c:pt idx="2">
                  <c:v>0.6011678607388028</c:v>
                </c:pt>
                <c:pt idx="3">
                  <c:v>0.63323235274631684</c:v>
                </c:pt>
                <c:pt idx="4">
                  <c:v>0.64923262683353289</c:v>
                </c:pt>
                <c:pt idx="5">
                  <c:v>0.22382063152528642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3149904"/>
        <c:axId val="363150464"/>
        <c:extLst/>
      </c:lineChart>
      <c:catAx>
        <c:axId val="363149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63150464"/>
        <c:crosses val="autoZero"/>
        <c:auto val="1"/>
        <c:lblAlgn val="ctr"/>
        <c:lblOffset val="100"/>
        <c:noMultiLvlLbl val="0"/>
      </c:catAx>
      <c:valAx>
        <c:axId val="36315046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63149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35</xdr:row>
      <xdr:rowOff>0</xdr:rowOff>
    </xdr:from>
    <xdr:to>
      <xdr:col>9</xdr:col>
      <xdr:colOff>1217800</xdr:colOff>
      <xdr:row>47</xdr:row>
      <xdr:rowOff>188259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hart_&#49457;__&#50672;&#47161;_&#48143;_&#44368;&#50977;&#51221;&#46020;&#48324;_&#51064;&#44396;_6&#49464;&#51060;&#49345;_&#45236;&#44397;&#51064;_&#49884;&#44400;&#44396;_2018081310424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데이터"/>
      <sheetName val="메타정보"/>
    </sheetNames>
    <sheetDataSet>
      <sheetData sheetId="0">
        <row r="17">
          <cell r="D17" t="str">
            <v>old</v>
          </cell>
          <cell r="E17" t="str">
            <v>non</v>
          </cell>
          <cell r="F17" t="str">
            <v>elementary</v>
          </cell>
          <cell r="G17" t="str">
            <v>middle</v>
          </cell>
          <cell r="H17" t="str">
            <v>high</v>
          </cell>
          <cell r="I17" t="str">
            <v>bachelor</v>
          </cell>
          <cell r="J17" t="str">
            <v>master+phd</v>
          </cell>
        </row>
        <row r="22">
          <cell r="E22">
            <v>1.2322325813402588</v>
          </cell>
          <cell r="F22">
            <v>0.84402407083343844</v>
          </cell>
          <cell r="G22">
            <v>1.5858886011147835</v>
          </cell>
          <cell r="H22">
            <v>1.4646787854598062</v>
          </cell>
          <cell r="I22">
            <v>0.65852062460077121</v>
          </cell>
          <cell r="J22">
            <v>0.51245034961477531</v>
          </cell>
        </row>
        <row r="26">
          <cell r="D26" t="str">
            <v>young</v>
          </cell>
        </row>
        <row r="31">
          <cell r="E31">
            <v>1.3166607631900997</v>
          </cell>
          <cell r="F31">
            <v>1.1783821544243738</v>
          </cell>
          <cell r="G31">
            <v>0.92371814585633161</v>
          </cell>
          <cell r="H31">
            <v>0.86927031786269837</v>
          </cell>
          <cell r="I31">
            <v>0.72457458763111404</v>
          </cell>
          <cell r="J31">
            <v>0.59752364531781255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tabSelected="1" topLeftCell="B22" zoomScale="85" zoomScaleNormal="85" workbookViewId="0">
      <selection activeCell="K33" sqref="K33"/>
    </sheetView>
  </sheetViews>
  <sheetFormatPr defaultRowHeight="16.5" x14ac:dyDescent="0.3"/>
  <cols>
    <col min="1" max="1" width="17.625" customWidth="1"/>
    <col min="2" max="2" width="5.875" customWidth="1"/>
    <col min="3" max="3" width="8.75" customWidth="1"/>
    <col min="4" max="4" width="14.625" customWidth="1"/>
    <col min="5" max="5" width="10.75" customWidth="1"/>
    <col min="6" max="6" width="8.75" customWidth="1"/>
    <col min="7" max="7" width="10.75" customWidth="1"/>
    <col min="8" max="8" width="18.5" customWidth="1"/>
    <col min="9" max="9" width="20.5" customWidth="1"/>
    <col min="10" max="11" width="18.5" customWidth="1"/>
    <col min="12" max="12" width="27.375" customWidth="1"/>
  </cols>
  <sheetData>
    <row r="1" spans="1:13" ht="20.100000000000001" customHeight="1" x14ac:dyDescent="0.3">
      <c r="A1" s="8" t="s">
        <v>0</v>
      </c>
      <c r="B1" s="8" t="s">
        <v>1</v>
      </c>
      <c r="C1" s="8" t="s">
        <v>2</v>
      </c>
      <c r="D1" s="9" t="s">
        <v>3</v>
      </c>
      <c r="E1" s="9" t="s">
        <v>3</v>
      </c>
      <c r="F1" s="9" t="s">
        <v>3</v>
      </c>
      <c r="G1" s="9" t="s">
        <v>3</v>
      </c>
      <c r="H1" s="9" t="s">
        <v>3</v>
      </c>
      <c r="I1" s="9" t="s">
        <v>3</v>
      </c>
      <c r="J1" s="9" t="s">
        <v>3</v>
      </c>
      <c r="K1" s="9" t="s">
        <v>3</v>
      </c>
      <c r="L1" s="9" t="s">
        <v>3</v>
      </c>
    </row>
    <row r="2" spans="1:13" ht="20.100000000000001" customHeight="1" x14ac:dyDescent="0.3">
      <c r="A2" s="9" t="s">
        <v>0</v>
      </c>
      <c r="B2" s="9" t="s">
        <v>1</v>
      </c>
      <c r="C2" s="9" t="s">
        <v>2</v>
      </c>
      <c r="D2" s="1" t="s">
        <v>8</v>
      </c>
      <c r="E2" s="1" t="s">
        <v>5</v>
      </c>
      <c r="F2" s="1" t="s">
        <v>6</v>
      </c>
      <c r="G2" s="1" t="s">
        <v>7</v>
      </c>
      <c r="H2" s="1" t="s">
        <v>41</v>
      </c>
      <c r="I2" s="1" t="s">
        <v>42</v>
      </c>
      <c r="J2" s="1" t="s">
        <v>4</v>
      </c>
      <c r="L2" s="1"/>
    </row>
    <row r="3" spans="1:13" ht="20.100000000000001" customHeight="1" x14ac:dyDescent="0.3">
      <c r="A3" s="3" t="s">
        <v>9</v>
      </c>
      <c r="B3" s="3" t="s">
        <v>10</v>
      </c>
      <c r="C3" s="3" t="s">
        <v>11</v>
      </c>
      <c r="D3" s="2">
        <v>2687</v>
      </c>
      <c r="E3" s="2">
        <v>26947</v>
      </c>
      <c r="F3" s="2">
        <v>35906</v>
      </c>
      <c r="G3" s="2">
        <v>74950</v>
      </c>
      <c r="H3" s="2">
        <v>51788</v>
      </c>
      <c r="I3" s="2">
        <v>13612</v>
      </c>
      <c r="J3" s="2">
        <v>205890</v>
      </c>
      <c r="L3" s="2"/>
      <c r="M3" s="11"/>
    </row>
    <row r="4" spans="1:13" ht="20.100000000000001" customHeight="1" x14ac:dyDescent="0.3">
      <c r="A4" s="5" t="s">
        <v>12</v>
      </c>
      <c r="B4" s="5" t="s">
        <v>12</v>
      </c>
      <c r="C4" s="3" t="s">
        <v>13</v>
      </c>
      <c r="D4" s="2">
        <v>4128</v>
      </c>
      <c r="E4" s="2">
        <v>32177</v>
      </c>
      <c r="F4" s="2">
        <v>29151</v>
      </c>
      <c r="G4" s="2">
        <v>49265</v>
      </c>
      <c r="H4" s="2">
        <v>35497</v>
      </c>
      <c r="I4" s="2">
        <v>8789</v>
      </c>
      <c r="J4" s="2">
        <v>159007</v>
      </c>
      <c r="L4" s="2"/>
      <c r="M4" s="11"/>
    </row>
    <row r="5" spans="1:13" ht="20.100000000000001" customHeight="1" x14ac:dyDescent="0.3">
      <c r="A5" s="5" t="s">
        <v>12</v>
      </c>
      <c r="B5" s="5" t="s">
        <v>12</v>
      </c>
      <c r="C5" s="3" t="s">
        <v>14</v>
      </c>
      <c r="D5" s="2">
        <v>4139</v>
      </c>
      <c r="E5" s="2">
        <v>22796</v>
      </c>
      <c r="F5" s="2">
        <v>15672</v>
      </c>
      <c r="G5" s="2">
        <v>26765</v>
      </c>
      <c r="H5" s="2">
        <v>24326</v>
      </c>
      <c r="I5" s="2">
        <v>5254</v>
      </c>
      <c r="J5" s="2">
        <v>98952</v>
      </c>
      <c r="L5" s="2"/>
      <c r="M5" s="11"/>
    </row>
    <row r="6" spans="1:13" ht="20.100000000000001" customHeight="1" x14ac:dyDescent="0.3">
      <c r="A6" s="5" t="s">
        <v>12</v>
      </c>
      <c r="B6" s="5" t="s">
        <v>12</v>
      </c>
      <c r="C6" s="3" t="s">
        <v>15</v>
      </c>
      <c r="D6" s="2">
        <v>3657</v>
      </c>
      <c r="E6" s="2">
        <v>9708</v>
      </c>
      <c r="F6" s="2">
        <v>6396</v>
      </c>
      <c r="G6" s="2">
        <v>11340</v>
      </c>
      <c r="H6" s="2">
        <v>11115</v>
      </c>
      <c r="I6" s="2">
        <v>2386</v>
      </c>
      <c r="J6" s="2">
        <v>44602</v>
      </c>
      <c r="L6" s="2"/>
      <c r="M6" s="11"/>
    </row>
    <row r="7" spans="1:13" ht="20.100000000000001" customHeight="1" x14ac:dyDescent="0.3">
      <c r="A7" s="5" t="s">
        <v>12</v>
      </c>
      <c r="B7" s="5" t="s">
        <v>12</v>
      </c>
      <c r="C7" s="3" t="s">
        <v>16</v>
      </c>
      <c r="D7" s="2">
        <v>2975</v>
      </c>
      <c r="E7" s="2">
        <v>5587</v>
      </c>
      <c r="F7" s="2">
        <v>3385</v>
      </c>
      <c r="G7" s="2">
        <v>3944</v>
      </c>
      <c r="H7" s="2">
        <v>5108</v>
      </c>
      <c r="I7" s="2">
        <v>1071</v>
      </c>
      <c r="J7" s="2">
        <v>22070</v>
      </c>
      <c r="L7" s="2"/>
      <c r="M7" s="11"/>
    </row>
    <row r="8" spans="1:13" ht="20.100000000000001" customHeight="1" x14ac:dyDescent="0.3">
      <c r="A8" s="5" t="s">
        <v>12</v>
      </c>
      <c r="B8" s="3" t="s">
        <v>17</v>
      </c>
      <c r="C8" s="3" t="s">
        <v>11</v>
      </c>
      <c r="D8" s="2">
        <v>9555</v>
      </c>
      <c r="E8" s="2">
        <v>64378</v>
      </c>
      <c r="F8" s="2">
        <v>51187</v>
      </c>
      <c r="G8" s="2">
        <v>69261</v>
      </c>
      <c r="H8" s="2">
        <v>30801</v>
      </c>
      <c r="I8" s="2">
        <v>3247</v>
      </c>
      <c r="J8" s="2">
        <v>228429</v>
      </c>
      <c r="L8" s="2"/>
      <c r="M8" s="11"/>
    </row>
    <row r="9" spans="1:13" ht="20.100000000000001" customHeight="1" x14ac:dyDescent="0.3">
      <c r="A9" s="5" t="s">
        <v>12</v>
      </c>
      <c r="B9" s="5" t="s">
        <v>12</v>
      </c>
      <c r="C9" s="3" t="s">
        <v>13</v>
      </c>
      <c r="D9" s="2">
        <v>18549</v>
      </c>
      <c r="E9" s="2">
        <v>70042</v>
      </c>
      <c r="F9" s="2">
        <v>33631</v>
      </c>
      <c r="G9" s="2">
        <v>37349</v>
      </c>
      <c r="H9" s="2">
        <v>17038</v>
      </c>
      <c r="I9" s="2">
        <v>1591</v>
      </c>
      <c r="J9" s="2">
        <v>178200</v>
      </c>
      <c r="L9" s="2"/>
      <c r="M9" s="11"/>
    </row>
    <row r="10" spans="1:13" ht="20.100000000000001" customHeight="1" x14ac:dyDescent="0.3">
      <c r="A10" s="5" t="s">
        <v>12</v>
      </c>
      <c r="B10" s="5" t="s">
        <v>12</v>
      </c>
      <c r="C10" s="3" t="s">
        <v>14</v>
      </c>
      <c r="D10" s="2">
        <v>22764</v>
      </c>
      <c r="E10" s="2">
        <v>55465</v>
      </c>
      <c r="F10" s="2">
        <v>19452</v>
      </c>
      <c r="G10" s="2">
        <v>19872</v>
      </c>
      <c r="H10" s="2">
        <v>8545</v>
      </c>
      <c r="I10" s="2">
        <v>874</v>
      </c>
      <c r="J10" s="2">
        <v>126972</v>
      </c>
      <c r="L10" s="2"/>
      <c r="M10" s="11"/>
    </row>
    <row r="11" spans="1:13" ht="20.100000000000001" customHeight="1" x14ac:dyDescent="0.3">
      <c r="A11" s="5" t="s">
        <v>12</v>
      </c>
      <c r="B11" s="5" t="s">
        <v>12</v>
      </c>
      <c r="C11" s="3" t="s">
        <v>15</v>
      </c>
      <c r="D11" s="2">
        <v>21516</v>
      </c>
      <c r="E11" s="2">
        <v>31656</v>
      </c>
      <c r="F11" s="2">
        <v>8849</v>
      </c>
      <c r="G11" s="2">
        <v>10902</v>
      </c>
      <c r="H11" s="2">
        <v>4022</v>
      </c>
      <c r="I11" s="2">
        <v>326</v>
      </c>
      <c r="J11" s="2">
        <v>77271</v>
      </c>
      <c r="L11" s="2"/>
      <c r="M11" s="11"/>
    </row>
    <row r="12" spans="1:13" ht="20.100000000000001" customHeight="1" x14ac:dyDescent="0.3">
      <c r="A12" s="5" t="s">
        <v>12</v>
      </c>
      <c r="B12" s="5" t="s">
        <v>12</v>
      </c>
      <c r="C12" s="3" t="s">
        <v>16</v>
      </c>
      <c r="D12" s="2">
        <v>25580</v>
      </c>
      <c r="E12" s="2">
        <v>21243</v>
      </c>
      <c r="F12" s="2">
        <v>4164</v>
      </c>
      <c r="G12" s="2">
        <v>5956</v>
      </c>
      <c r="H12" s="2">
        <v>1964</v>
      </c>
      <c r="I12" s="2">
        <v>121</v>
      </c>
      <c r="J12" s="2">
        <v>59028</v>
      </c>
      <c r="L12" s="2"/>
      <c r="M12" s="11"/>
    </row>
    <row r="13" spans="1:13" ht="20.100000000000001" customHeight="1" x14ac:dyDescent="0.3">
      <c r="A13" s="3" t="s">
        <v>18</v>
      </c>
      <c r="B13" s="3" t="s">
        <v>10</v>
      </c>
      <c r="C13" s="3" t="s">
        <v>11</v>
      </c>
      <c r="D13" s="2">
        <v>3729</v>
      </c>
      <c r="E13" s="2">
        <v>33956</v>
      </c>
      <c r="F13" s="2">
        <v>40057</v>
      </c>
      <c r="G13" s="2">
        <v>73781</v>
      </c>
      <c r="H13" s="2">
        <v>40118</v>
      </c>
      <c r="I13" s="2">
        <v>8636</v>
      </c>
      <c r="J13" s="2">
        <v>200277</v>
      </c>
      <c r="L13" s="2"/>
      <c r="M13" s="11"/>
    </row>
    <row r="14" spans="1:13" ht="20.100000000000001" customHeight="1" x14ac:dyDescent="0.3">
      <c r="A14" s="5" t="s">
        <v>12</v>
      </c>
      <c r="B14" s="5" t="s">
        <v>12</v>
      </c>
      <c r="C14" s="3" t="s">
        <v>13</v>
      </c>
      <c r="D14" s="2">
        <v>6309</v>
      </c>
      <c r="E14" s="2">
        <v>36269</v>
      </c>
      <c r="F14" s="2">
        <v>29556</v>
      </c>
      <c r="G14" s="2">
        <v>46148</v>
      </c>
      <c r="H14" s="2">
        <v>30401</v>
      </c>
      <c r="I14" s="2">
        <v>6308</v>
      </c>
      <c r="J14" s="2">
        <v>154991</v>
      </c>
      <c r="L14" s="2"/>
      <c r="M14" s="11"/>
    </row>
    <row r="15" spans="1:13" ht="20.100000000000001" customHeight="1" x14ac:dyDescent="0.3">
      <c r="A15" s="5" t="s">
        <v>12</v>
      </c>
      <c r="B15" s="5" t="s">
        <v>12</v>
      </c>
      <c r="C15" s="3" t="s">
        <v>14</v>
      </c>
      <c r="D15" s="2">
        <v>6786</v>
      </c>
      <c r="E15" s="2">
        <v>29997</v>
      </c>
      <c r="F15" s="2">
        <v>18046</v>
      </c>
      <c r="G15" s="2">
        <v>27426</v>
      </c>
      <c r="H15" s="2">
        <v>21608</v>
      </c>
      <c r="I15" s="2">
        <v>4065</v>
      </c>
      <c r="J15" s="2">
        <v>107928</v>
      </c>
      <c r="L15" s="2"/>
      <c r="M15" s="11"/>
    </row>
    <row r="16" spans="1:13" ht="20.100000000000001" customHeight="1" x14ac:dyDescent="0.3">
      <c r="A16" s="5" t="s">
        <v>12</v>
      </c>
      <c r="B16" s="5" t="s">
        <v>12</v>
      </c>
      <c r="C16" s="3" t="s">
        <v>15</v>
      </c>
      <c r="D16" s="2">
        <v>5997</v>
      </c>
      <c r="E16" s="2">
        <v>16626</v>
      </c>
      <c r="F16" s="2">
        <v>7816</v>
      </c>
      <c r="G16" s="2">
        <v>11235</v>
      </c>
      <c r="H16" s="2">
        <v>10553</v>
      </c>
      <c r="I16" s="2">
        <v>1726</v>
      </c>
      <c r="J16" s="2">
        <v>53953</v>
      </c>
      <c r="L16" s="2"/>
      <c r="M16" s="11"/>
    </row>
    <row r="17" spans="1:13" ht="20.100000000000001" customHeight="1" x14ac:dyDescent="0.3">
      <c r="A17" s="5" t="s">
        <v>12</v>
      </c>
      <c r="B17" s="5" t="s">
        <v>12</v>
      </c>
      <c r="C17" s="3" t="s">
        <v>16</v>
      </c>
      <c r="D17" s="2">
        <v>5298</v>
      </c>
      <c r="E17" s="2">
        <v>8535</v>
      </c>
      <c r="F17" s="2">
        <v>4334</v>
      </c>
      <c r="G17" s="2">
        <v>4238</v>
      </c>
      <c r="H17" s="2">
        <v>4388</v>
      </c>
      <c r="I17" s="2">
        <v>561</v>
      </c>
      <c r="J17" s="2">
        <v>27354</v>
      </c>
      <c r="L17" s="2"/>
      <c r="M17" s="11"/>
    </row>
    <row r="18" spans="1:13" ht="20.100000000000001" customHeight="1" x14ac:dyDescent="0.3">
      <c r="A18" s="5" t="s">
        <v>12</v>
      </c>
      <c r="B18" s="3" t="s">
        <v>17</v>
      </c>
      <c r="C18" s="3" t="s">
        <v>11</v>
      </c>
      <c r="D18" s="2">
        <v>12967</v>
      </c>
      <c r="E18" s="2">
        <v>74083</v>
      </c>
      <c r="F18" s="2">
        <v>48652</v>
      </c>
      <c r="G18" s="2">
        <v>59119</v>
      </c>
      <c r="H18" s="2">
        <v>21817</v>
      </c>
      <c r="I18" s="2">
        <v>1907</v>
      </c>
      <c r="J18" s="2">
        <v>218545</v>
      </c>
      <c r="L18" s="2"/>
      <c r="M18" s="11"/>
    </row>
    <row r="19" spans="1:13" ht="20.100000000000001" customHeight="1" x14ac:dyDescent="0.3">
      <c r="A19" s="5" t="s">
        <v>12</v>
      </c>
      <c r="B19" s="5" t="s">
        <v>12</v>
      </c>
      <c r="C19" s="3" t="s">
        <v>13</v>
      </c>
      <c r="D19" s="2">
        <v>26484</v>
      </c>
      <c r="E19" s="2">
        <v>82570</v>
      </c>
      <c r="F19" s="2">
        <v>32622</v>
      </c>
      <c r="G19" s="2">
        <v>32943</v>
      </c>
      <c r="H19" s="2">
        <v>13491</v>
      </c>
      <c r="I19" s="2">
        <v>1119</v>
      </c>
      <c r="J19" s="2">
        <v>189229</v>
      </c>
      <c r="L19" s="2"/>
      <c r="M19" s="11"/>
    </row>
    <row r="20" spans="1:13" ht="20.100000000000001" customHeight="1" x14ac:dyDescent="0.3">
      <c r="A20" s="5" t="s">
        <v>12</v>
      </c>
      <c r="B20" s="5" t="s">
        <v>12</v>
      </c>
      <c r="C20" s="3" t="s">
        <v>14</v>
      </c>
      <c r="D20" s="2">
        <v>37480</v>
      </c>
      <c r="E20" s="2">
        <v>69890</v>
      </c>
      <c r="F20" s="2">
        <v>19804</v>
      </c>
      <c r="G20" s="2">
        <v>18705</v>
      </c>
      <c r="H20" s="2">
        <v>6941</v>
      </c>
      <c r="I20" s="2">
        <v>474</v>
      </c>
      <c r="J20" s="2">
        <v>153294</v>
      </c>
      <c r="L20" s="2"/>
      <c r="M20" s="11"/>
    </row>
    <row r="21" spans="1:13" ht="20.100000000000001" customHeight="1" x14ac:dyDescent="0.3">
      <c r="A21" s="5" t="s">
        <v>12</v>
      </c>
      <c r="B21" s="5" t="s">
        <v>12</v>
      </c>
      <c r="C21" s="3" t="s">
        <v>15</v>
      </c>
      <c r="D21" s="2">
        <v>37762</v>
      </c>
      <c r="E21" s="2">
        <v>40728</v>
      </c>
      <c r="F21" s="2">
        <v>8861</v>
      </c>
      <c r="G21" s="2">
        <v>9884</v>
      </c>
      <c r="H21" s="2">
        <v>2962</v>
      </c>
      <c r="I21" s="2">
        <v>168</v>
      </c>
      <c r="J21" s="2">
        <v>100365</v>
      </c>
      <c r="L21" s="2"/>
      <c r="M21" s="11"/>
    </row>
    <row r="22" spans="1:13" ht="20.100000000000001" customHeight="1" x14ac:dyDescent="0.3">
      <c r="A22" s="6" t="s">
        <v>12</v>
      </c>
      <c r="B22" s="6" t="s">
        <v>12</v>
      </c>
      <c r="C22" s="4" t="s">
        <v>16</v>
      </c>
      <c r="D22" s="2">
        <v>42034</v>
      </c>
      <c r="E22" s="2">
        <v>24291</v>
      </c>
      <c r="F22" s="2">
        <v>4495</v>
      </c>
      <c r="G22" s="2">
        <v>4878</v>
      </c>
      <c r="H22" s="2">
        <v>1403</v>
      </c>
      <c r="I22" s="2">
        <v>52</v>
      </c>
      <c r="J22" s="2">
        <v>77153</v>
      </c>
      <c r="L22" s="2"/>
      <c r="M22" s="11"/>
    </row>
    <row r="23" spans="1:13" x14ac:dyDescent="0.3">
      <c r="D23" t="s">
        <v>53</v>
      </c>
      <c r="E23" t="s">
        <v>54</v>
      </c>
      <c r="F23" t="s">
        <v>55</v>
      </c>
      <c r="G23" t="s">
        <v>56</v>
      </c>
      <c r="H23" t="s">
        <v>57</v>
      </c>
      <c r="I23" t="s">
        <v>58</v>
      </c>
      <c r="L23" s="11">
        <f t="shared" ref="L23" si="0">SUM(L3:L7,L13:L17)</f>
        <v>0</v>
      </c>
    </row>
    <row r="24" spans="1:13" x14ac:dyDescent="0.3">
      <c r="C24" s="10" t="s">
        <v>44</v>
      </c>
      <c r="D24" s="11">
        <f>SUM(D3:D7,D13:D17)</f>
        <v>45705</v>
      </c>
      <c r="E24" s="11">
        <f>SUM(E3:E7,E13:E17)</f>
        <v>222598</v>
      </c>
      <c r="F24" s="11">
        <f>SUM(F3:F7,F13:F17)</f>
        <v>190319</v>
      </c>
      <c r="G24" s="11">
        <f>SUM(G3:G7,G13:G17)</f>
        <v>329092</v>
      </c>
      <c r="H24" s="11">
        <f>SUM(H3:H7,H13:H17)</f>
        <v>234902</v>
      </c>
      <c r="I24" s="11">
        <f>SUM(I3:I7,I13:I17)</f>
        <v>52408</v>
      </c>
      <c r="J24" s="11">
        <f>SUM(J3:J7,J13:J17)</f>
        <v>1075024</v>
      </c>
    </row>
    <row r="25" spans="1:13" x14ac:dyDescent="0.3">
      <c r="C25" s="10" t="s">
        <v>43</v>
      </c>
      <c r="D25" s="11">
        <f>SUM( D8:D12,D18:D22)</f>
        <v>254691</v>
      </c>
      <c r="E25" s="11">
        <f>SUM( E8:E12,E18:E22)</f>
        <v>534346</v>
      </c>
      <c r="F25" s="11">
        <f>SUM( F8:F12,F18:F22)</f>
        <v>231717</v>
      </c>
      <c r="G25" s="11">
        <f>SUM( G8:G12,G18:G22)</f>
        <v>268869</v>
      </c>
      <c r="H25" s="11">
        <f>SUM( H8:H12,H18:H22)</f>
        <v>108984</v>
      </c>
      <c r="I25" s="11">
        <f>SUM( I8:I12,I18:I22)</f>
        <v>9879</v>
      </c>
      <c r="J25" s="11">
        <f>SUM( J8:J12,J18:J22)</f>
        <v>1408486</v>
      </c>
    </row>
    <row r="26" spans="1:13" x14ac:dyDescent="0.3">
      <c r="C26" s="10" t="s">
        <v>45</v>
      </c>
      <c r="D26">
        <f>D24/$J$24*100</f>
        <v>4.2515329890309426</v>
      </c>
      <c r="E26">
        <f>E24/$J$24*100</f>
        <v>20.70632841685395</v>
      </c>
      <c r="F26">
        <f>F24/$J$24*100</f>
        <v>17.703697777910072</v>
      </c>
      <c r="G26">
        <f>G24/$J$24*100</f>
        <v>30.612525859887779</v>
      </c>
      <c r="H26">
        <f>H24/$J$24*100</f>
        <v>21.850861004033398</v>
      </c>
      <c r="I26">
        <f>I24/$J$24*100</f>
        <v>4.8750539522838556</v>
      </c>
      <c r="J26">
        <f>J24/$J$24*100</f>
        <v>100</v>
      </c>
    </row>
    <row r="27" spans="1:13" x14ac:dyDescent="0.3">
      <c r="C27" s="10" t="s">
        <v>46</v>
      </c>
      <c r="D27">
        <f>D25/$J$25*100</f>
        <v>18.082607849847282</v>
      </c>
      <c r="E27">
        <f>E25/$J$25*100</f>
        <v>37.937615283360998</v>
      </c>
      <c r="F27">
        <f>F25/$J$25*100</f>
        <v>16.45149472554218</v>
      </c>
      <c r="G27">
        <f>G25/$J$25*100</f>
        <v>19.089220624131158</v>
      </c>
      <c r="H27">
        <f>H25/$J$25*100</f>
        <v>7.737670093987445</v>
      </c>
      <c r="I27">
        <f>I25/$J$25*100</f>
        <v>0.70139142313093639</v>
      </c>
      <c r="J27">
        <f>J25/$J$25*100</f>
        <v>100</v>
      </c>
    </row>
    <row r="28" spans="1:13" x14ac:dyDescent="0.3">
      <c r="C28" s="10" t="s">
        <v>47</v>
      </c>
      <c r="D28">
        <v>231</v>
      </c>
      <c r="E28">
        <v>882</v>
      </c>
      <c r="F28">
        <v>492</v>
      </c>
      <c r="G28">
        <v>670</v>
      </c>
      <c r="H28">
        <v>331</v>
      </c>
      <c r="I28">
        <v>57</v>
      </c>
      <c r="J28">
        <f>SUM(D28:I28)</f>
        <v>2663</v>
      </c>
    </row>
    <row r="29" spans="1:13" x14ac:dyDescent="0.3">
      <c r="C29" s="10" t="s">
        <v>48</v>
      </c>
      <c r="D29">
        <v>396</v>
      </c>
      <c r="E29">
        <v>532</v>
      </c>
      <c r="F29">
        <v>126</v>
      </c>
      <c r="G29">
        <v>154</v>
      </c>
      <c r="H29">
        <v>64</v>
      </c>
      <c r="I29">
        <v>2</v>
      </c>
      <c r="J29">
        <f>SUM(D29:I29)</f>
        <v>1274</v>
      </c>
    </row>
    <row r="30" spans="1:13" x14ac:dyDescent="0.3">
      <c r="C30" s="10" t="s">
        <v>49</v>
      </c>
      <c r="D30">
        <f>D28/$J$28*100</f>
        <v>8.6744273375891865</v>
      </c>
      <c r="E30">
        <f>E28/$J$28*100</f>
        <v>33.120540743522341</v>
      </c>
      <c r="F30">
        <f>F28/$J$28*100</f>
        <v>18.475403680060083</v>
      </c>
      <c r="G30">
        <f>G28/$J$28*100</f>
        <v>25.159594442358241</v>
      </c>
      <c r="H30">
        <f>H28/$J$28*100</f>
        <v>12.429590687194892</v>
      </c>
      <c r="I30">
        <f>I28/$J$28*100</f>
        <v>2.1404431092752536</v>
      </c>
      <c r="J30">
        <f>J28/$J$28*100</f>
        <v>100</v>
      </c>
    </row>
    <row r="31" spans="1:13" x14ac:dyDescent="0.3">
      <c r="C31" s="10" t="s">
        <v>50</v>
      </c>
      <c r="D31">
        <f>D29/$J$29*100</f>
        <v>31.083202511773937</v>
      </c>
      <c r="E31">
        <f>E29/$J$29*100</f>
        <v>41.758241758241759</v>
      </c>
      <c r="F31">
        <f>F29/$J$29*100</f>
        <v>9.8901098901098905</v>
      </c>
      <c r="G31">
        <f>G29/$J$29*100</f>
        <v>12.087912087912088</v>
      </c>
      <c r="H31">
        <f>H29/$J$29*100</f>
        <v>5.0235478806907379</v>
      </c>
      <c r="I31">
        <f>I29/$J$29*100</f>
        <v>0.15698587127158556</v>
      </c>
      <c r="J31">
        <f>J29/$J$29*100</f>
        <v>100</v>
      </c>
    </row>
    <row r="32" spans="1:13" x14ac:dyDescent="0.3">
      <c r="C32" s="10" t="s">
        <v>51</v>
      </c>
      <c r="D32">
        <f>D30/D26</f>
        <v>2.0403057814603387</v>
      </c>
      <c r="E32">
        <f t="shared" ref="E32:J33" si="1">E30/E26</f>
        <v>1.5995371113965247</v>
      </c>
      <c r="F32">
        <f t="shared" si="1"/>
        <v>1.0435900969295191</v>
      </c>
      <c r="G32">
        <f t="shared" si="1"/>
        <v>0.82187254189715109</v>
      </c>
      <c r="H32">
        <f t="shared" si="1"/>
        <v>0.56883757051498085</v>
      </c>
      <c r="I32">
        <f t="shared" si="1"/>
        <v>0.43906039404394759</v>
      </c>
      <c r="J32">
        <f t="shared" si="1"/>
        <v>1</v>
      </c>
    </row>
    <row r="33" spans="3:10" x14ac:dyDescent="0.3">
      <c r="C33" s="10" t="s">
        <v>52</v>
      </c>
      <c r="D33">
        <f>D31/D27</f>
        <v>1.7189557374621964</v>
      </c>
      <c r="E33">
        <f t="shared" si="1"/>
        <v>1.1007081348246062</v>
      </c>
      <c r="F33">
        <f t="shared" si="1"/>
        <v>0.6011678607388028</v>
      </c>
      <c r="G33">
        <f t="shared" si="1"/>
        <v>0.63323235274631684</v>
      </c>
      <c r="H33">
        <f t="shared" si="1"/>
        <v>0.64923262683353289</v>
      </c>
      <c r="I33">
        <f t="shared" si="1"/>
        <v>0.22382063152528642</v>
      </c>
      <c r="J33">
        <f t="shared" si="1"/>
        <v>1</v>
      </c>
    </row>
  </sheetData>
  <mergeCells count="4">
    <mergeCell ref="A1:A2"/>
    <mergeCell ref="B1:B2"/>
    <mergeCell ref="C1:C2"/>
    <mergeCell ref="D1:L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/>
  </sheetViews>
  <sheetFormatPr defaultRowHeight="16.5" x14ac:dyDescent="0.3"/>
  <sheetData>
    <row r="1" spans="1:2" x14ac:dyDescent="0.3">
      <c r="A1" s="7" t="s">
        <v>19</v>
      </c>
      <c r="B1" s="7" t="s">
        <v>20</v>
      </c>
    </row>
    <row r="2" spans="1:2" x14ac:dyDescent="0.3">
      <c r="A2" s="7" t="s">
        <v>21</v>
      </c>
      <c r="B2" s="7" t="s">
        <v>22</v>
      </c>
    </row>
    <row r="3" spans="1:2" x14ac:dyDescent="0.3">
      <c r="A3" s="7" t="s">
        <v>23</v>
      </c>
      <c r="B3" s="7" t="s">
        <v>24</v>
      </c>
    </row>
    <row r="4" spans="1:2" x14ac:dyDescent="0.3">
      <c r="A4" s="7" t="s">
        <v>25</v>
      </c>
      <c r="B4" s="7" t="s">
        <v>26</v>
      </c>
    </row>
    <row r="5" spans="1:2" x14ac:dyDescent="0.3">
      <c r="A5" s="7" t="s">
        <v>27</v>
      </c>
      <c r="B5" s="7" t="s">
        <v>28</v>
      </c>
    </row>
    <row r="6" spans="1:2" x14ac:dyDescent="0.3">
      <c r="A6" s="7" t="s">
        <v>29</v>
      </c>
      <c r="B6" s="7" t="s">
        <v>30</v>
      </c>
    </row>
    <row r="7" spans="1:2" x14ac:dyDescent="0.3">
      <c r="A7" s="7" t="s">
        <v>12</v>
      </c>
      <c r="B7" s="7" t="s">
        <v>31</v>
      </c>
    </row>
    <row r="8" spans="1:2" x14ac:dyDescent="0.3">
      <c r="A8" s="7" t="s">
        <v>32</v>
      </c>
      <c r="B8" s="7" t="s">
        <v>33</v>
      </c>
    </row>
    <row r="9" spans="1:2" x14ac:dyDescent="0.3">
      <c r="A9" s="7" t="s">
        <v>34</v>
      </c>
    </row>
    <row r="10" spans="1:2" x14ac:dyDescent="0.3">
      <c r="A10" s="7" t="s">
        <v>35</v>
      </c>
      <c r="B10" s="7" t="s">
        <v>36</v>
      </c>
    </row>
    <row r="11" spans="1:2" x14ac:dyDescent="0.3">
      <c r="A11" s="7" t="s">
        <v>12</v>
      </c>
      <c r="B11" s="7" t="s">
        <v>37</v>
      </c>
    </row>
    <row r="12" spans="1:2" x14ac:dyDescent="0.3">
      <c r="A12" s="7" t="s">
        <v>12</v>
      </c>
      <c r="B12" s="7" t="s">
        <v>38</v>
      </c>
    </row>
    <row r="13" spans="1:2" x14ac:dyDescent="0.3">
      <c r="A13" s="7" t="s">
        <v>12</v>
      </c>
      <c r="B13" s="7" t="s">
        <v>39</v>
      </c>
    </row>
    <row r="14" spans="1:2" x14ac:dyDescent="0.3">
      <c r="A14" s="7" t="s">
        <v>12</v>
      </c>
      <c r="B14" s="7" t="s">
        <v>40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데이터</vt:lpstr>
      <vt:lpstr>메타정보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KAU</cp:lastModifiedBy>
  <dcterms:created xsi:type="dcterms:W3CDTF">2018-08-13T14:05:40Z</dcterms:created>
  <dcterms:modified xsi:type="dcterms:W3CDTF">2018-08-13T08:12:11Z</dcterms:modified>
</cp:coreProperties>
</file>