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D7092E1E-1E1B-4C71-97A4-276D1EE1B0DD}" xr6:coauthVersionLast="36" xr6:coauthVersionMax="47" xr10:uidLastSave="{00000000-0000-0000-0000-000000000000}"/>
  <bookViews>
    <workbookView xWindow="0" yWindow="0" windowWidth="28800" windowHeight="11730" tabRatio="871" firstSheet="7" activeTab="7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照片資料表" sheetId="20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照片表格(phoho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D2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" i="20"/>
  <c r="C9" i="17" l="1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8" i="17"/>
  <c r="C3" i="17"/>
  <c r="C4" i="17"/>
  <c r="C5" i="17"/>
  <c r="C6" i="17"/>
  <c r="C7" i="17"/>
  <c r="C2" i="17"/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A31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" i="20"/>
  <c r="A2" i="20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8" i="17"/>
  <c r="E2" i="17"/>
  <c r="E4" i="17"/>
  <c r="E5" i="17"/>
  <c r="E6" i="17"/>
  <c r="E7" i="17"/>
  <c r="E3" i="17"/>
  <c r="A3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2" i="17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<sst xmlns="http://schemas.openxmlformats.org/spreadsheetml/2006/main" count="1002" uniqueCount="408">
  <si>
    <t>中文欄位名稱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</si>
  <si>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</si>
  <si>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</si>
  <si>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</si>
  <si>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</si>
  <si>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</si>
  <si>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</si>
  <si>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</si>
  <si>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</si>
  <si>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</si>
  <si>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</si>
  <si>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</si>
  <si>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</si>
  <si>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</si>
  <si>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</si>
  <si>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</si>
  <si>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</si>
  <si>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</si>
  <si>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</si>
  <si>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</si>
  <si>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</si>
  <si>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</si>
  <si>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</si>
  <si>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</si>
  <si>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</si>
  <si>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</si>
  <si>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</si>
  <si>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</si>
  <si>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</si>
  <si>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</si>
  <si>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</si>
  <si>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</si>
  <si>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</si>
  <si>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</si>
  <si>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</si>
  <si>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</si>
  <si>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</si>
  <si>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</si>
  <si>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</si>
  <si>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</si>
  <si>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</si>
  <si>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</si>
  <si>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</si>
  <si>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</si>
  <si>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</si>
  <si>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</si>
  <si>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</si>
  <si>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</si>
  <si>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</si>
  <si>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</si>
  <si>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</si>
  <si>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</si>
  <si>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</si>
  <si>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</si>
  <si>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</si>
  <si>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</si>
  <si>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</si>
  <si>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</si>
  <si>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</si>
  <si>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</si>
  <si>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</si>
  <si>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</si>
  <si>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</si>
  <si>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</si>
  <si>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</si>
  <si>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</si>
  <si>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</si>
  <si>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</si>
  <si>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學期</t>
  </si>
  <si>
    <t>semester</t>
  </si>
  <si>
    <t>TINYINT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</si>
  <si>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</si>
  <si>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</si>
  <si>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</si>
  <si>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</si>
  <si>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</si>
  <si>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</si>
  <si>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</si>
  <si>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</si>
  <si>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</si>
  <si>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</si>
  <si>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</si>
  <si>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</si>
  <si>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</si>
  <si>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</si>
  <si>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</si>
  <si>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</si>
  <si>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</si>
  <si>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</si>
  <si>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</si>
  <si>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</si>
  <si>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</si>
  <si>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</si>
  <si>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</si>
  <si>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</si>
  <si>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</si>
  <si>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</si>
  <si>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</si>
  <si>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</si>
  <si>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</si>
  <si>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</si>
  <si>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</si>
  <si>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</si>
  <si>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</si>
  <si>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</si>
  <si>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</si>
  <si>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</si>
  <si>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</si>
  <si>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</si>
  <si>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</si>
  <si>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</si>
  <si>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</si>
  <si>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</si>
  <si>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</si>
  <si>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</si>
  <si>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</si>
  <si>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</si>
  <si>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</si>
  <si>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</si>
  <si>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</si>
  <si>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</si>
  <si>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</si>
  <si>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</si>
  <si>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</si>
  <si>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</si>
  <si>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</si>
  <si>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</si>
  <si>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</si>
  <si>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</si>
  <si>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</si>
  <si>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</si>
  <si>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</si>
  <si>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</si>
  <si>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</si>
  <si>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</si>
  <si>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</si>
  <si>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</si>
  <si>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</si>
  <si>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</si>
  <si>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</si>
  <si>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</si>
  <si>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</si>
  <si>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</si>
  <si>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</si>
  <si>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</si>
  <si>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</si>
  <si>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</si>
  <si>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</si>
  <si>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</si>
  <si>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</si>
  <si>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</si>
  <si>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</si>
  <si>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</si>
  <si>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</si>
  <si>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</si>
  <si>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</si>
  <si>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6" type="noConversion"/>
  </si>
  <si>
    <t>樓層</t>
    <phoneticPr fontId="6" type="noConversion"/>
  </si>
  <si>
    <t>鄭鐘龍</t>
    <phoneticPr fontId="6" type="noConversion"/>
  </si>
  <si>
    <t>游筆勝</t>
    <phoneticPr fontId="6" type="noConversion"/>
  </si>
  <si>
    <t>是否為樓長</t>
    <phoneticPr fontId="6" type="noConversion"/>
  </si>
  <si>
    <t>是</t>
    <phoneticPr fontId="6" type="noConversion"/>
  </si>
  <si>
    <t>樓長</t>
    <phoneticPr fontId="6" type="noConversion"/>
  </si>
  <si>
    <t>BOOL</t>
    <phoneticPr fontId="6" type="noConversion"/>
  </si>
  <si>
    <t>預設為false</t>
    <phoneticPr fontId="6" type="noConversion"/>
  </si>
  <si>
    <t>DATE</t>
    <phoneticPr fontId="6" type="noConversion"/>
  </si>
  <si>
    <t>filename_path</t>
    <phoneticPr fontId="6" type="noConversion"/>
  </si>
  <si>
    <t>主要是打工與補習會提出申請</t>
    <phoneticPr fontId="6" type="noConversion"/>
  </si>
  <si>
    <t>樓長勾選</t>
    <phoneticPr fontId="6" type="noConversion"/>
  </si>
  <si>
    <t>83401-1</t>
    <phoneticPr fontId="6" type="noConversion"/>
  </si>
  <si>
    <t>83401-2</t>
    <phoneticPr fontId="6" type="noConversion"/>
  </si>
  <si>
    <t>83401-3</t>
  </si>
  <si>
    <t>83401-4</t>
  </si>
  <si>
    <t>83403-3</t>
    <phoneticPr fontId="6" type="noConversion"/>
  </si>
  <si>
    <t>83403-4</t>
  </si>
  <si>
    <t>83404-1</t>
    <phoneticPr fontId="6" type="noConversion"/>
  </si>
  <si>
    <t>83404-3</t>
    <phoneticPr fontId="6" type="noConversion"/>
  </si>
  <si>
    <t>83404-4</t>
    <phoneticPr fontId="6" type="noConversion"/>
  </si>
  <si>
    <t>83405-1</t>
    <phoneticPr fontId="6" type="noConversion"/>
  </si>
  <si>
    <t>83405-2</t>
    <phoneticPr fontId="6" type="noConversion"/>
  </si>
  <si>
    <t>83405-3</t>
  </si>
  <si>
    <t>83405-4</t>
  </si>
  <si>
    <t>83406-1</t>
    <phoneticPr fontId="6" type="noConversion"/>
  </si>
  <si>
    <t>83406-2</t>
    <phoneticPr fontId="6" type="noConversion"/>
  </si>
  <si>
    <t>83406-3</t>
  </si>
  <si>
    <t>83406-4</t>
  </si>
  <si>
    <t>83407-1</t>
    <phoneticPr fontId="6" type="noConversion"/>
  </si>
  <si>
    <t>83407-2</t>
    <phoneticPr fontId="6" type="noConversion"/>
  </si>
  <si>
    <t>83407-3</t>
  </si>
  <si>
    <t>83407-4</t>
  </si>
  <si>
    <t>83408-1</t>
    <phoneticPr fontId="6" type="noConversion"/>
  </si>
  <si>
    <t>83409-2</t>
    <phoneticPr fontId="6" type="noConversion"/>
  </si>
  <si>
    <t>83409-3</t>
  </si>
  <si>
    <t>83408-2</t>
    <phoneticPr fontId="6" type="noConversion"/>
  </si>
  <si>
    <t>83408-3</t>
    <phoneticPr fontId="6" type="noConversion"/>
  </si>
  <si>
    <t>83409-1</t>
    <phoneticPr fontId="6" type="noConversion"/>
  </si>
  <si>
    <t>83409-4</t>
  </si>
  <si>
    <t>83410-1</t>
    <phoneticPr fontId="6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</si>
  <si>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</si>
  <si>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</si>
  <si>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</si>
  <si>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</si>
  <si>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</si>
  <si>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</si>
  <si>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</si>
  <si>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</si>
  <si>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</si>
  <si>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</si>
  <si>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</si>
  <si>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</si>
  <si>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</si>
  <si>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</si>
  <si>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</si>
  <si>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</si>
  <si>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</si>
  <si>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</si>
  <si>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</si>
  <si>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</si>
  <si>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</si>
  <si>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</si>
  <si>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</si>
  <si>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</si>
  <si>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</si>
  <si>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</si>
  <si>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</si>
  <si>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</si>
  <si>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</si>
  <si>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</si>
  <si>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</si>
  <si>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</si>
  <si>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</si>
  <si>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</si>
  <si>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</si>
  <si>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</si>
  <si>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</si>
  <si>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</si>
  <si>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</si>
  <si>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</si>
  <si>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</si>
  <si>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</si>
  <si>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</si>
  <si>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</si>
  <si>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</si>
  <si>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</si>
  <si>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</si>
  <si>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</si>
  <si>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</si>
  <si>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</si>
  <si>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</si>
  <si>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</si>
  <si>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</si>
  <si>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</si>
  <si>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</si>
  <si>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</si>
  <si>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</si>
  <si>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</si>
  <si>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</si>
  <si>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</si>
  <si>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6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</si>
  <si>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</si>
  <si>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</si>
  <si>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</si>
  <si>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</si>
  <si>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</si>
  <si>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</si>
  <si>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</si>
  <si>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</si>
  <si>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</si>
  <si>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</si>
  <si>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</si>
  <si>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</si>
  <si>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</si>
  <si>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</si>
  <si>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</si>
  <si>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</si>
  <si>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6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</si>
  <si>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</si>
  <si>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</si>
  <si>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</si>
  <si>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</si>
  <si>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</si>
  <si>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</si>
  <si>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</si>
  <si>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</si>
  <si>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</si>
  <si>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</si>
  <si>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6" type="noConversion"/>
  </si>
  <si>
    <t>負責的樓層</t>
    <phoneticPr fontId="6" type="noConversion"/>
  </si>
  <si>
    <t>4F</t>
    <phoneticPr fontId="6" type="noConversion"/>
  </si>
  <si>
    <t>responsible_floor</t>
    <phoneticPr fontId="6" type="noConversion"/>
  </si>
  <si>
    <t>VARCHAR(191)</t>
    <phoneticPr fontId="6" type="noConversion"/>
  </si>
  <si>
    <t>是</t>
    <phoneticPr fontId="6" type="noConversion"/>
  </si>
  <si>
    <t>樓層</t>
    <phoneticPr fontId="6" type="noConversion"/>
  </si>
  <si>
    <t>floor</t>
    <phoneticPr fontId="6" type="noConversion"/>
  </si>
  <si>
    <t>VARCHAR(191)</t>
    <phoneticPr fontId="6" type="noConversion"/>
  </si>
  <si>
    <t>否</t>
    <phoneticPr fontId="6" type="noConversion"/>
  </si>
  <si>
    <t>聯絡資料</t>
    <phoneticPr fontId="6" type="noConversion"/>
  </si>
  <si>
    <t>housemaster_check</t>
    <phoneticPr fontId="6" type="noConversion"/>
  </si>
  <si>
    <t>admin_check</t>
    <phoneticPr fontId="6" type="noConversion"/>
  </si>
  <si>
    <t>name</t>
    <phoneticPr fontId="6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</si>
  <si>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6" type="noConversion"/>
  </si>
  <si>
    <t>單位連絡電話</t>
    <phoneticPr fontId="6" type="noConversion"/>
  </si>
  <si>
    <t>floor_head</t>
    <phoneticPr fontId="6" type="noConversion"/>
  </si>
  <si>
    <t>外宿</t>
    <phoneticPr fontId="6" type="noConversion"/>
  </si>
  <si>
    <t>DATE</t>
    <phoneticPr fontId="6" type="noConversion"/>
  </si>
  <si>
    <t>floorhead_check</t>
    <phoneticPr fontId="6" type="noConversion"/>
  </si>
  <si>
    <t>chief_check</t>
    <phoneticPr fontId="6" type="noConversion"/>
  </si>
  <si>
    <t>佐證圖檔路徑</t>
    <phoneticPr fontId="6" type="noConversion"/>
  </si>
  <si>
    <t>單位聯絡地址</t>
    <phoneticPr fontId="6" type="noConversion"/>
  </si>
  <si>
    <t>單位名稱</t>
    <phoneticPr fontId="6" type="noConversion"/>
  </si>
  <si>
    <t>電子信箱</t>
    <phoneticPr fontId="6" type="noConversion"/>
  </si>
  <si>
    <t>信箱驗證完成時間</t>
  </si>
  <si>
    <t>信箱驗證完成時間</t>
    <phoneticPr fontId="6" type="noConversion"/>
  </si>
  <si>
    <t>密碼</t>
    <phoneticPr fontId="6" type="noConversion"/>
  </si>
  <si>
    <t>令牌</t>
    <phoneticPr fontId="6" type="noConversion"/>
  </si>
  <si>
    <t>email_verified_at</t>
  </si>
  <si>
    <t>password</t>
    <phoneticPr fontId="6" type="noConversion"/>
  </si>
  <si>
    <t>remember_token</t>
    <phoneticPr fontId="6" type="noConversion"/>
  </si>
  <si>
    <t>VARCHAR(100)</t>
    <phoneticPr fontId="6" type="noConversion"/>
  </si>
  <si>
    <t>role</t>
    <phoneticPr fontId="6" type="noConversion"/>
  </si>
  <si>
    <t>email</t>
    <phoneticPr fontId="6" type="noConversion"/>
  </si>
  <si>
    <t>身分</t>
    <phoneticPr fontId="6" type="noConversion"/>
  </si>
  <si>
    <t>權限</t>
    <phoneticPr fontId="6" type="noConversion"/>
  </si>
  <si>
    <t>user</t>
    <phoneticPr fontId="6" type="noConversion"/>
  </si>
  <si>
    <t>superadmin</t>
    <phoneticPr fontId="6" type="noConversion"/>
  </si>
  <si>
    <t>admin</t>
    <phoneticPr fontId="6" type="noConversion"/>
  </si>
  <si>
    <t>housermaster</t>
    <phoneticPr fontId="6" type="noConversion"/>
  </si>
  <si>
    <t>chief</t>
    <phoneticPr fontId="6" type="noConversion"/>
  </si>
  <si>
    <t>floorhead</t>
    <phoneticPr fontId="6" type="noConversion"/>
  </si>
  <si>
    <t>$2y$10$zYroBazMjLjmrVg3yh6EFObhArojTWTioYU1/Y6KAegQYFbUQhi1u</t>
  </si>
  <si>
    <t>$2y$10$zYroBazMjLjmrVg3yh6EFObhArojTWTioYU1/Y6KAegQYFbUQhi2u</t>
  </si>
  <si>
    <t>$2y$10$zYroBazMjLjmrVg3yh6EFObhArojTWTioYU1/Y6KAegQYFbUQhi3u</t>
  </si>
  <si>
    <t>$2y$10$zYroBazMjLjmrVg3yh6EFObhArojTWTioYU1/Y6KAegQYFbUQhi4u</t>
  </si>
  <si>
    <t>$2y$10$zYroBazMjLjmrVg3yh6EFObhArojTWTioYU1/Y6KAegQYFbUQhi5u</t>
  </si>
  <si>
    <t>$2y$10$zYroBazMjLjmrVg3yh6EFObhArojTWTioYU1/Y6KAegQYFbUQhi6u</t>
  </si>
  <si>
    <t>$2y$10$zYroBazMjLjmrVg3yh6EFObhArojTWTioYU1/Y6KAegQYFbUQhi7u</t>
  </si>
  <si>
    <t>$2y$10$zYroBazMjLjmrVg3yh6EFObhArojTWTioYU1/Y6KAegQYFbUQhi8u</t>
  </si>
  <si>
    <t>$2y$10$zYroBazMjLjmrVg3yh6EFObhArojTWTioYU1/Y6KAegQYFbUQhi9u</t>
  </si>
  <si>
    <t>$2y$10$zYroBazMjLjmrVg3yh6EFObhArojTWTioYU1/Y6KAegQYFbUQhi10u</t>
  </si>
  <si>
    <t>$2y$10$zYroBazMjLjmrVg3yh6EFObhArojTWTioYU1/Y6KAegQYFbUQhi11u</t>
  </si>
  <si>
    <t>$2y$10$zYroBazMjLjmrVg3yh6EFObhArojTWTioYU1/Y6KAegQYFbUQhi12u</t>
  </si>
  <si>
    <t>$2y$10$zYroBazMjLjmrVg3yh6EFObhArojTWTioYU1/Y6KAegQYFbUQhi13u</t>
  </si>
  <si>
    <t>$2y$10$zYroBazMjLjmrVg3yh6EFObhArojTWTioYU1/Y6KAegQYFbUQhi14u</t>
  </si>
  <si>
    <t>$2y$10$zYroBazMjLjmrVg3yh6EFObhArojTWTioYU1/Y6KAegQYFbUQhi15u</t>
  </si>
  <si>
    <t>$2y$10$zYroBazMjLjmrVg3yh6EFObhArojTWTioYU1/Y6KAegQYFbUQhi16u</t>
  </si>
  <si>
    <t>$2y$10$zYroBazMjLjmrVg3yh6EFObhArojTWTioYU1/Y6KAegQYFbUQhi17u</t>
  </si>
  <si>
    <t>$2y$10$zYroBazMjLjmrVg3yh6EFObhArojTWTioYU1/Y6KAegQYFbUQhi18u</t>
  </si>
  <si>
    <t>$2y$10$zYroBazMjLjmrVg3yh6EFObhArojTWTioYU1/Y6KAegQYFbUQhi19u</t>
  </si>
  <si>
    <t>$2y$10$zYroBazMjLjmrVg3yh6EFObhArojTWTioYU1/Y6KAegQYFbUQhi20u</t>
  </si>
  <si>
    <t>$2y$10$zYroBazMjLjmrVg3yh6EFObhArojTWTioYU1/Y6KAegQYFbUQhi21u</t>
  </si>
  <si>
    <t>$2y$10$zYroBazMjLjmrVg3yh6EFObhArojTWTioYU1/Y6KAegQYFbUQhi22u</t>
  </si>
  <si>
    <t>$2y$10$zYroBazMjLjmrVg3yh6EFObhArojTWTioYU1/Y6KAegQYFbUQhi23u</t>
  </si>
  <si>
    <t>$2y$10$zYroBazMjLjmrVg3yh6EFObhArojTWTioYU1/Y6KAegQYFbUQhi24u</t>
  </si>
  <si>
    <t>$2y$10$zYroBazMjLjmrVg3yh6EFObhArojTWTioYU1/Y6KAegQYFbUQhi25u</t>
  </si>
  <si>
    <t>$2y$10$zYroBazMjLjmrVg3yh6EFObhArojTWTioYU1/Y6KAegQYFbUQhi26u</t>
  </si>
  <si>
    <t>$2y$10$zYroBazMjLjmrVg3yh6EFObhArojTWTioYU1/Y6KAegQYFbUQhi27u</t>
  </si>
  <si>
    <t>$2y$10$zYroBazMjLjmrVg3yh6EFObhArojTWTioYU1/Y6KAegQYFbUQhi28u</t>
  </si>
  <si>
    <t>$2y$10$zYroBazMjLjmrVg3yh6EFObhArojTWTioYU1/Y6KAegQYFbUQhi29u</t>
  </si>
  <si>
    <t>$2y$10$zYroBazMjLjmrVg3yh6EFObhArojTWTioYU1/Y6KAegQYFbUQhi30u</t>
  </si>
  <si>
    <t>照片辨識結果</t>
    <phoneticPr fontId="6" type="noConversion"/>
  </si>
  <si>
    <t>identify</t>
    <phoneticPr fontId="6" type="noConversion"/>
  </si>
  <si>
    <t>BOOL</t>
    <phoneticPr fontId="6" type="noConversion"/>
  </si>
  <si>
    <t>是</t>
    <phoneticPr fontId="6" type="noConversion"/>
  </si>
  <si>
    <t>個人照片路徑</t>
    <phoneticPr fontId="6" type="noConversion"/>
  </si>
  <si>
    <t>profile_file_path</t>
    <phoneticPr fontId="6" type="noConversion"/>
  </si>
  <si>
    <t>上傳照片路徑</t>
    <phoneticPr fontId="6" type="noConversion"/>
  </si>
  <si>
    <t>upload_file_path</t>
    <phoneticPr fontId="6" type="noConversion"/>
  </si>
  <si>
    <t>webcam_file_path</t>
    <phoneticPr fontId="6" type="noConversion"/>
  </si>
  <si>
    <t>拍攝照片路徑</t>
    <phoneticPr fontId="6" type="noConversion"/>
  </si>
  <si>
    <t>學生編號(外鍵)</t>
    <phoneticPr fontId="6" type="noConversion"/>
  </si>
  <si>
    <t>日期</t>
    <phoneticPr fontId="6" type="noConversion"/>
  </si>
  <si>
    <t>date</t>
    <phoneticPr fontId="6" type="noConversion"/>
  </si>
  <si>
    <t>sid</t>
    <phoneticPr fontId="6" type="noConversion"/>
  </si>
  <si>
    <t>佐證圖檔路徑</t>
    <phoneticPr fontId="6" type="noConversion"/>
  </si>
  <si>
    <t>sbid</t>
    <phoneticPr fontId="6" type="noConversion"/>
  </si>
  <si>
    <t>INT</t>
    <phoneticPr fontId="6" type="noConversion"/>
  </si>
  <si>
    <t>點名者</t>
    <phoneticPr fontId="6" type="noConversion"/>
  </si>
  <si>
    <t>rollcaller</t>
    <phoneticPr fontId="6" type="noConversion"/>
  </si>
  <si>
    <t>簡至昊</t>
    <phoneticPr fontId="6" type="noConversion"/>
  </si>
  <si>
    <t>使用者姓名</t>
    <phoneticPr fontId="6" type="noConversion"/>
  </si>
  <si>
    <t>VARCHAR(190)</t>
    <phoneticPr fontId="6" type="noConversion"/>
  </si>
  <si>
    <t>英文欄位名稱</t>
    <phoneticPr fontId="6" type="noConversion"/>
  </si>
  <si>
    <t>床位代碼</t>
    <phoneticPr fontId="6" type="noConversion"/>
  </si>
  <si>
    <t>bedcode</t>
    <phoneticPr fontId="6" type="noConversion"/>
  </si>
  <si>
    <t>宿舍名稱</t>
    <phoneticPr fontId="6" type="noConversion"/>
  </si>
  <si>
    <t>學年</t>
    <phoneticPr fontId="6" type="noConversion"/>
  </si>
  <si>
    <t>school_year</t>
    <phoneticPr fontId="6" type="noConversion"/>
  </si>
  <si>
    <t>SMALLINT</t>
    <phoneticPr fontId="6" type="noConversion"/>
  </si>
  <si>
    <t>編輯時間</t>
    <phoneticPr fontId="6" type="noConversion"/>
  </si>
  <si>
    <t>updated_at</t>
    <phoneticPr fontId="6" type="noConversion"/>
  </si>
  <si>
    <t>TIMESTAMPS</t>
    <phoneticPr fontId="6" type="noConversion"/>
  </si>
  <si>
    <t>編號(PK)</t>
    <phoneticPr fontId="6" type="noConversion"/>
  </si>
  <si>
    <t>宿別(FK)</t>
    <phoneticPr fontId="6" type="noConversion"/>
  </si>
  <si>
    <t>舍監</t>
    <phoneticPr fontId="6" type="noConversion"/>
  </si>
  <si>
    <t>contact</t>
    <phoneticPr fontId="6" type="noConversion"/>
  </si>
  <si>
    <t>學生編號(FK)</t>
    <phoneticPr fontId="6" type="noConversion"/>
  </si>
  <si>
    <t>床位(FK)</t>
    <phoneticPr fontId="6" type="noConversion"/>
  </si>
  <si>
    <t>學期</t>
    <phoneticPr fontId="6" type="noConversion"/>
  </si>
  <si>
    <t>建立時間</t>
    <phoneticPr fontId="6" type="noConversion"/>
  </si>
  <si>
    <t>學生床位(FK)</t>
    <phoneticPr fontId="6" type="noConversion"/>
  </si>
  <si>
    <t>created_at</t>
    <phoneticPr fontId="6" type="noConversion"/>
  </si>
  <si>
    <t>宿舍輔導員審核</t>
    <phoneticPr fontId="6" type="noConversion"/>
  </si>
  <si>
    <t>UNSIGNED</t>
    <phoneticPr fontId="6" type="noConversion"/>
  </si>
  <si>
    <t>根據外宿資料決定</t>
    <phoneticPr fontId="6" type="noConversion"/>
  </si>
  <si>
    <t>根據長期晚歸資料決定</t>
    <phoneticPr fontId="6" type="noConversion"/>
  </si>
  <si>
    <t>房間照片上傳路徑</t>
    <phoneticPr fontId="6" type="noConversion"/>
  </si>
  <si>
    <t>roomphoto_file_path</t>
    <phoneticPr fontId="6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</si>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</sst>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/d;@"/>
  </numFmts>
  <fonts count="19">
    <font>
      <sz val="11"/>
      <color theme="1"/>
      <name val="新細明體"/>
      <family val="2"/>
      <scheme val="minor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  <font>
      <sz val="10"/>
      <color rgb="FF000000"/>
      <name val="Arial"/>
      <family val="2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FC3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C6C6C6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3" fontId="1" fillId="2" borderId="2" xfId="0" applyNumberFormat="1" applyFont="1" applyFill="1" applyBorder="1" applyAlignment="1">
      <alignment horizontal="left"/>
    </xf>
    <xf numFmtId="176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76" fontId="0" fillId="0" borderId="0" xfId="0" applyNumberFormat="1"/>
    <xf numFmtId="0" fontId="1" fillId="0" borderId="3" xfId="0" applyFont="1" applyBorder="1" applyAlignment="1">
      <alignment horizontal="left"/>
    </xf>
    <xf numFmtId="20" fontId="1" fillId="0" borderId="3" xfId="0" applyNumberFormat="1" applyFont="1" applyBorder="1" applyAlignment="1">
      <alignment horizontal="left"/>
    </xf>
    <xf numFmtId="20" fontId="3" fillId="0" borderId="3" xfId="0" applyNumberFormat="1" applyFont="1" applyBorder="1" applyAlignment="1">
      <alignment horizontal="left"/>
    </xf>
    <xf numFmtId="20" fontId="0" fillId="0" borderId="0" xfId="0" applyNumberFormat="1"/>
    <xf numFmtId="3" fontId="1" fillId="0" borderId="3" xfId="0" applyNumberFormat="1" applyFont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0" fillId="0" borderId="0" xfId="0" applyNumberFormat="1"/>
    <xf numFmtId="0" fontId="4" fillId="3" borderId="1" xfId="0" applyFont="1" applyFill="1" applyBorder="1" applyAlignment="1">
      <alignment horizontal="center"/>
    </xf>
    <xf numFmtId="3" fontId="0" fillId="0" borderId="0" xfId="0" applyNumberFormat="1"/>
    <xf numFmtId="3" fontId="4" fillId="0" borderId="1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0" xfId="0" applyFont="1"/>
    <xf numFmtId="3" fontId="1" fillId="2" borderId="7" xfId="0" applyNumberFormat="1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7" fontId="1" fillId="0" borderId="2" xfId="0" applyNumberFormat="1" applyFont="1" applyBorder="1" applyAlignment="1">
      <alignment horizontal="left"/>
    </xf>
    <xf numFmtId="177" fontId="3" fillId="0" borderId="3" xfId="0" applyNumberFormat="1" applyFont="1" applyBorder="1" applyAlignment="1">
      <alignment horizontal="right"/>
    </xf>
    <xf numFmtId="177" fontId="0" fillId="0" borderId="0" xfId="0" applyNumberFormat="1" applyAlignment="1">
      <alignment horizontal="right"/>
    </xf>
    <xf numFmtId="3" fontId="1" fillId="5" borderId="2" xfId="0" applyNumberFormat="1" applyFont="1" applyFill="1" applyBorder="1" applyAlignment="1">
      <alignment horizontal="left"/>
    </xf>
    <xf numFmtId="0" fontId="13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5" xfId="0" applyBorder="1"/>
    <xf numFmtId="0" fontId="13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7" fillId="0" borderId="5" xfId="0" applyFont="1" applyBorder="1"/>
    <xf numFmtId="0" fontId="13" fillId="0" borderId="5" xfId="0" applyFont="1" applyBorder="1" applyAlignment="1">
      <alignment horizontal="left"/>
    </xf>
    <xf numFmtId="0" fontId="16" fillId="0" borderId="5" xfId="0" applyFont="1" applyBorder="1"/>
    <xf numFmtId="0" fontId="13" fillId="6" borderId="5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4" borderId="5" xfId="0" applyFill="1" applyBorder="1"/>
    <xf numFmtId="0" fontId="18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left"/>
    </xf>
    <xf numFmtId="0" fontId="11" fillId="0" borderId="0" xfId="0" applyNumberFormat="1" applyFont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7F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workbookViewId="0">
      <selection activeCell="F5" sqref="F5"/>
    </sheetView>
  </sheetViews>
  <sheetFormatPr defaultRowHeight="15.75"/>
  <cols>
    <col min="1" max="1" width="12.7109375" style="24" bestFit="1" customWidth="1"/>
    <col min="2" max="2" width="17.28515625" style="24" bestFit="1" customWidth="1"/>
    <col min="3" max="3" width="13.140625" bestFit="1" customWidth="1"/>
    <col min="4" max="4" width="9.42578125" bestFit="1" customWidth="1"/>
    <col min="5" max="5" width="9" bestFit="1" customWidth="1"/>
    <col min="6" max="6" width="33.28515625" bestFit="1" customWidth="1"/>
    <col min="7" max="7" width="12.42578125" bestFit="1" customWidth="1"/>
    <col min="8" max="8" width="6.28515625" bestFit="1" customWidth="1"/>
    <col min="9" max="9" width="9" bestFit="1" customWidth="1"/>
    <col min="10" max="11" width="6.28515625" bestFit="1" customWidth="1"/>
    <col min="12" max="13" width="11" style="1" bestFit="1" customWidth="1"/>
  </cols>
  <sheetData>
    <row r="1" spans="1:13" ht="18.75" customHeight="1">
      <c r="A1" s="16" t="s">
        <v>47</v>
      </c>
      <c r="B1" s="40" t="s">
        <v>363</v>
      </c>
      <c r="C1" s="18" t="s">
        <v>93</v>
      </c>
      <c r="D1" s="18" t="s">
        <v>95</v>
      </c>
      <c r="E1" s="18" t="s">
        <v>97</v>
      </c>
      <c r="F1" s="18" t="s">
        <v>98</v>
      </c>
      <c r="G1" s="18" t="s">
        <v>99</v>
      </c>
      <c r="H1" s="18" t="s">
        <v>101</v>
      </c>
      <c r="I1" s="18" t="s">
        <v>103</v>
      </c>
      <c r="J1" s="18" t="s">
        <v>105</v>
      </c>
      <c r="K1" s="23" t="s">
        <v>107</v>
      </c>
      <c r="L1" s="31" t="s">
        <v>22</v>
      </c>
      <c r="M1" s="34" t="s">
        <v>25</v>
      </c>
    </row>
    <row r="2" spans="1:13" ht="18.75" customHeight="1">
      <c r="A2" s="6">
        <f t="shared" ref="A2:A31" si="0">ROW()-1</f>
        <v>1</v>
      </c>
      <c r="B2" s="6"/>
      <c r="C2" s="8" t="s">
        <v>109</v>
      </c>
      <c r="D2" s="8" t="s">
        <v>110</v>
      </c>
      <c r="E2" s="8" t="s">
        <v>111</v>
      </c>
      <c r="F2" s="8" t="s">
        <v>112</v>
      </c>
      <c r="G2" s="8" t="s">
        <v>113</v>
      </c>
      <c r="H2" s="8" t="s">
        <v>114</v>
      </c>
      <c r="I2" s="8" t="s">
        <v>115</v>
      </c>
      <c r="J2" s="8" t="s">
        <v>116</v>
      </c>
      <c r="L2" s="32"/>
      <c r="M2" s="32"/>
    </row>
    <row r="3" spans="1:13" ht="18.75" customHeight="1">
      <c r="A3" s="6">
        <f t="shared" si="0"/>
        <v>2</v>
      </c>
      <c r="B3" s="6"/>
      <c r="C3" s="8" t="s">
        <v>117</v>
      </c>
      <c r="D3" s="8" t="s">
        <v>110</v>
      </c>
      <c r="E3" s="8" t="s">
        <v>118</v>
      </c>
      <c r="F3" s="8" t="s">
        <v>112</v>
      </c>
      <c r="G3" s="8" t="s">
        <v>119</v>
      </c>
      <c r="H3" s="8" t="s">
        <v>114</v>
      </c>
      <c r="I3" s="8" t="s">
        <v>120</v>
      </c>
      <c r="J3" s="8" t="s">
        <v>121</v>
      </c>
      <c r="L3" s="32"/>
      <c r="M3" s="32"/>
    </row>
    <row r="4" spans="1:13" ht="18.75" customHeight="1">
      <c r="A4" s="6">
        <f t="shared" si="0"/>
        <v>3</v>
      </c>
      <c r="B4" s="6"/>
      <c r="C4" s="8" t="s">
        <v>122</v>
      </c>
      <c r="D4" s="8" t="s">
        <v>123</v>
      </c>
      <c r="E4" s="8" t="s">
        <v>124</v>
      </c>
      <c r="F4" s="8" t="s">
        <v>112</v>
      </c>
      <c r="G4" s="8" t="s">
        <v>125</v>
      </c>
      <c r="H4" s="8" t="s">
        <v>114</v>
      </c>
      <c r="I4" s="8" t="s">
        <v>126</v>
      </c>
      <c r="J4" s="8" t="s">
        <v>116</v>
      </c>
      <c r="L4" s="32"/>
      <c r="M4" s="32"/>
    </row>
    <row r="5" spans="1:13" ht="18.75" customHeight="1">
      <c r="A5" s="6">
        <f t="shared" si="0"/>
        <v>4</v>
      </c>
      <c r="B5" s="6"/>
      <c r="C5" s="8" t="s">
        <v>127</v>
      </c>
      <c r="D5" s="8" t="s">
        <v>123</v>
      </c>
      <c r="E5" s="8" t="s">
        <v>128</v>
      </c>
      <c r="F5" s="8" t="s">
        <v>112</v>
      </c>
      <c r="G5" s="8" t="s">
        <v>129</v>
      </c>
      <c r="H5" s="8" t="s">
        <v>114</v>
      </c>
      <c r="I5" s="8" t="s">
        <v>130</v>
      </c>
      <c r="J5" s="8" t="s">
        <v>121</v>
      </c>
      <c r="L5" s="32"/>
      <c r="M5" s="32"/>
    </row>
    <row r="6" spans="1:13" ht="18.75" customHeight="1">
      <c r="A6" s="6">
        <f t="shared" si="0"/>
        <v>5</v>
      </c>
      <c r="B6" s="6"/>
      <c r="C6" s="8" t="s">
        <v>131</v>
      </c>
      <c r="D6" s="8" t="s">
        <v>123</v>
      </c>
      <c r="E6" s="8" t="s">
        <v>132</v>
      </c>
      <c r="F6" s="8" t="s">
        <v>112</v>
      </c>
      <c r="G6" s="8" t="s">
        <v>133</v>
      </c>
      <c r="H6" s="8" t="s">
        <v>114</v>
      </c>
      <c r="I6" s="8" t="s">
        <v>134</v>
      </c>
      <c r="J6" s="8" t="s">
        <v>116</v>
      </c>
      <c r="L6" s="32"/>
      <c r="M6" s="32"/>
    </row>
    <row r="7" spans="1:13" ht="18.75" customHeight="1">
      <c r="A7" s="6">
        <f t="shared" si="0"/>
        <v>6</v>
      </c>
      <c r="B7" s="6"/>
      <c r="C7" s="8" t="s">
        <v>135</v>
      </c>
      <c r="D7" s="8" t="s">
        <v>136</v>
      </c>
      <c r="E7" s="8" t="s">
        <v>137</v>
      </c>
      <c r="F7" s="8" t="s">
        <v>112</v>
      </c>
      <c r="G7" s="8" t="s">
        <v>138</v>
      </c>
      <c r="H7" s="8" t="s">
        <v>114</v>
      </c>
      <c r="I7" s="8" t="s">
        <v>139</v>
      </c>
      <c r="J7" s="8" t="s">
        <v>121</v>
      </c>
      <c r="L7" s="32"/>
      <c r="M7" s="32"/>
    </row>
    <row r="8" spans="1:13" ht="18.75" customHeight="1">
      <c r="A8" s="6">
        <f t="shared" si="0"/>
        <v>7</v>
      </c>
      <c r="B8" s="6"/>
      <c r="C8" s="8" t="s">
        <v>140</v>
      </c>
      <c r="D8" s="8" t="s">
        <v>136</v>
      </c>
      <c r="E8" s="8" t="s">
        <v>141</v>
      </c>
      <c r="F8" s="8" t="s">
        <v>112</v>
      </c>
      <c r="G8" s="8" t="s">
        <v>142</v>
      </c>
      <c r="H8" s="8" t="s">
        <v>114</v>
      </c>
      <c r="I8" s="8" t="s">
        <v>143</v>
      </c>
      <c r="J8" s="8" t="s">
        <v>116</v>
      </c>
      <c r="L8" s="32"/>
      <c r="M8" s="32"/>
    </row>
    <row r="9" spans="1:13" ht="18.75" customHeight="1">
      <c r="A9" s="6">
        <f t="shared" si="0"/>
        <v>8</v>
      </c>
      <c r="B9" s="6"/>
      <c r="C9" s="8" t="s">
        <v>144</v>
      </c>
      <c r="D9" s="8" t="s">
        <v>110</v>
      </c>
      <c r="E9" s="8" t="s">
        <v>145</v>
      </c>
      <c r="F9" s="8" t="s">
        <v>112</v>
      </c>
      <c r="G9" s="8" t="s">
        <v>146</v>
      </c>
      <c r="H9" s="8" t="s">
        <v>114</v>
      </c>
      <c r="I9" s="8" t="s">
        <v>147</v>
      </c>
      <c r="J9" s="8" t="s">
        <v>121</v>
      </c>
      <c r="L9" s="32"/>
      <c r="M9" s="32"/>
    </row>
    <row r="10" spans="1:13" ht="18.75" customHeight="1">
      <c r="A10" s="6">
        <f t="shared" si="0"/>
        <v>9</v>
      </c>
      <c r="B10" s="6"/>
      <c r="C10" s="8" t="s">
        <v>148</v>
      </c>
      <c r="D10" s="8" t="s">
        <v>110</v>
      </c>
      <c r="E10" s="8" t="s">
        <v>149</v>
      </c>
      <c r="F10" s="8" t="s">
        <v>112</v>
      </c>
      <c r="G10" s="8" t="s">
        <v>150</v>
      </c>
      <c r="H10" s="8" t="s">
        <v>114</v>
      </c>
      <c r="I10" s="8" t="s">
        <v>151</v>
      </c>
      <c r="J10" s="8" t="s">
        <v>116</v>
      </c>
      <c r="L10" s="32"/>
      <c r="M10" s="32"/>
    </row>
    <row r="11" spans="1:13" ht="18.75" customHeight="1">
      <c r="A11" s="6">
        <f t="shared" si="0"/>
        <v>10</v>
      </c>
      <c r="B11" s="6"/>
      <c r="C11" s="8" t="s">
        <v>152</v>
      </c>
      <c r="D11" s="8" t="s">
        <v>110</v>
      </c>
      <c r="E11" s="8" t="s">
        <v>153</v>
      </c>
      <c r="F11" s="8" t="s">
        <v>112</v>
      </c>
      <c r="G11" s="8" t="s">
        <v>154</v>
      </c>
      <c r="H11" s="8" t="s">
        <v>114</v>
      </c>
      <c r="I11" s="8" t="s">
        <v>155</v>
      </c>
      <c r="J11" s="8" t="s">
        <v>121</v>
      </c>
      <c r="L11" s="32"/>
      <c r="M11" s="32"/>
    </row>
    <row r="12" spans="1:13" ht="18.75" customHeight="1">
      <c r="A12" s="6">
        <f t="shared" si="0"/>
        <v>11</v>
      </c>
      <c r="B12" s="6"/>
      <c r="C12" s="8" t="s">
        <v>218</v>
      </c>
      <c r="D12" s="29" t="s">
        <v>258</v>
      </c>
      <c r="E12" s="8" t="s">
        <v>219</v>
      </c>
      <c r="F12" s="8" t="s">
        <v>112</v>
      </c>
      <c r="G12" s="8" t="s">
        <v>198</v>
      </c>
      <c r="H12" s="8" t="s">
        <v>114</v>
      </c>
      <c r="I12" s="27" t="s">
        <v>275</v>
      </c>
      <c r="J12" s="8" t="s">
        <v>116</v>
      </c>
      <c r="L12" s="32"/>
      <c r="M12" s="32"/>
    </row>
    <row r="13" spans="1:13" ht="18.75" customHeight="1">
      <c r="A13" s="6">
        <f t="shared" si="0"/>
        <v>12</v>
      </c>
      <c r="B13" s="6"/>
      <c r="C13" s="8" t="s">
        <v>220</v>
      </c>
      <c r="D13" s="8" t="s">
        <v>259</v>
      </c>
      <c r="E13" s="8" t="s">
        <v>221</v>
      </c>
      <c r="F13" s="8" t="s">
        <v>112</v>
      </c>
      <c r="G13" s="8" t="s">
        <v>199</v>
      </c>
      <c r="H13" s="8" t="s">
        <v>114</v>
      </c>
      <c r="I13" s="8" t="s">
        <v>266</v>
      </c>
      <c r="J13" s="8" t="s">
        <v>121</v>
      </c>
      <c r="L13" s="32"/>
      <c r="M13" s="32"/>
    </row>
    <row r="14" spans="1:13" ht="18.75" customHeight="1">
      <c r="A14" s="6">
        <f t="shared" si="0"/>
        <v>13</v>
      </c>
      <c r="B14" s="6"/>
      <c r="C14" s="8" t="s">
        <v>222</v>
      </c>
      <c r="D14" s="8" t="s">
        <v>260</v>
      </c>
      <c r="E14" s="8" t="s">
        <v>223</v>
      </c>
      <c r="F14" s="8" t="s">
        <v>112</v>
      </c>
      <c r="G14" s="8" t="s">
        <v>200</v>
      </c>
      <c r="H14" s="8" t="s">
        <v>114</v>
      </c>
      <c r="I14" s="8" t="s">
        <v>267</v>
      </c>
      <c r="J14" s="8" t="s">
        <v>116</v>
      </c>
      <c r="L14" s="32"/>
      <c r="M14" s="32"/>
    </row>
    <row r="15" spans="1:13" ht="18.75" customHeight="1">
      <c r="A15" s="6">
        <f t="shared" si="0"/>
        <v>14</v>
      </c>
      <c r="B15" s="6"/>
      <c r="C15" s="8" t="s">
        <v>224</v>
      </c>
      <c r="D15" s="8" t="s">
        <v>261</v>
      </c>
      <c r="E15" s="8" t="s">
        <v>225</v>
      </c>
      <c r="F15" s="8" t="s">
        <v>112</v>
      </c>
      <c r="G15" s="8" t="s">
        <v>201</v>
      </c>
      <c r="H15" s="8" t="s">
        <v>114</v>
      </c>
      <c r="I15" s="8" t="s">
        <v>268</v>
      </c>
      <c r="J15" s="8" t="s">
        <v>121</v>
      </c>
      <c r="L15" s="32"/>
      <c r="M15" s="32"/>
    </row>
    <row r="16" spans="1:13" ht="18.75" customHeight="1">
      <c r="A16" s="6">
        <f t="shared" si="0"/>
        <v>15</v>
      </c>
      <c r="B16" s="6"/>
      <c r="C16" s="8" t="s">
        <v>226</v>
      </c>
      <c r="D16" s="8" t="s">
        <v>262</v>
      </c>
      <c r="E16" s="8" t="s">
        <v>227</v>
      </c>
      <c r="F16" s="8" t="s">
        <v>112</v>
      </c>
      <c r="G16" s="8" t="s">
        <v>202</v>
      </c>
      <c r="H16" s="8" t="s">
        <v>114</v>
      </c>
      <c r="I16" s="8" t="s">
        <v>269</v>
      </c>
      <c r="J16" s="8" t="s">
        <v>116</v>
      </c>
      <c r="L16" s="32"/>
      <c r="M16" s="32"/>
    </row>
    <row r="17" spans="1:13" ht="18.75" customHeight="1">
      <c r="A17" s="6">
        <f t="shared" si="0"/>
        <v>16</v>
      </c>
      <c r="B17" s="6"/>
      <c r="C17" s="8" t="s">
        <v>228</v>
      </c>
      <c r="D17" s="8" t="s">
        <v>263</v>
      </c>
      <c r="E17" s="8" t="s">
        <v>229</v>
      </c>
      <c r="F17" s="8" t="s">
        <v>112</v>
      </c>
      <c r="G17" s="8" t="s">
        <v>203</v>
      </c>
      <c r="H17" s="8" t="s">
        <v>114</v>
      </c>
      <c r="I17" s="8" t="s">
        <v>270</v>
      </c>
      <c r="J17" s="8" t="s">
        <v>121</v>
      </c>
      <c r="L17" s="32"/>
      <c r="M17" s="32"/>
    </row>
    <row r="18" spans="1:13" ht="18.75" customHeight="1">
      <c r="A18" s="6">
        <f t="shared" si="0"/>
        <v>17</v>
      </c>
      <c r="B18" s="6"/>
      <c r="C18" s="8" t="s">
        <v>230</v>
      </c>
      <c r="D18" s="8" t="s">
        <v>262</v>
      </c>
      <c r="E18" s="8" t="s">
        <v>231</v>
      </c>
      <c r="F18" s="8" t="s">
        <v>112</v>
      </c>
      <c r="G18" s="8" t="s">
        <v>204</v>
      </c>
      <c r="H18" s="8" t="s">
        <v>114</v>
      </c>
      <c r="I18" s="8" t="s">
        <v>271</v>
      </c>
      <c r="J18" s="8" t="s">
        <v>116</v>
      </c>
      <c r="L18" s="32"/>
      <c r="M18" s="32"/>
    </row>
    <row r="19" spans="1:13" ht="18.75" customHeight="1">
      <c r="A19" s="6">
        <f t="shared" si="0"/>
        <v>18</v>
      </c>
      <c r="B19" s="6"/>
      <c r="C19" s="8" t="s">
        <v>232</v>
      </c>
      <c r="D19" s="8" t="s">
        <v>262</v>
      </c>
      <c r="E19" s="8" t="s">
        <v>233</v>
      </c>
      <c r="F19" s="8" t="s">
        <v>112</v>
      </c>
      <c r="G19" s="8" t="s">
        <v>205</v>
      </c>
      <c r="H19" s="8" t="s">
        <v>114</v>
      </c>
      <c r="I19" s="8" t="s">
        <v>272</v>
      </c>
      <c r="J19" s="8" t="s">
        <v>121</v>
      </c>
      <c r="L19" s="32"/>
      <c r="M19" s="32"/>
    </row>
    <row r="20" spans="1:13" ht="18.75" customHeight="1">
      <c r="A20" s="6">
        <f t="shared" si="0"/>
        <v>19</v>
      </c>
      <c r="B20" s="6"/>
      <c r="C20" s="8" t="s">
        <v>234</v>
      </c>
      <c r="D20" s="8" t="s">
        <v>264</v>
      </c>
      <c r="E20" s="8" t="s">
        <v>235</v>
      </c>
      <c r="F20" s="8" t="s">
        <v>112</v>
      </c>
      <c r="G20" s="8" t="s">
        <v>206</v>
      </c>
      <c r="H20" s="8" t="s">
        <v>114</v>
      </c>
      <c r="I20" s="8" t="s">
        <v>273</v>
      </c>
      <c r="J20" s="8" t="s">
        <v>116</v>
      </c>
      <c r="L20" s="32"/>
      <c r="M20" s="32"/>
    </row>
    <row r="21" spans="1:13" ht="18.75" customHeight="1">
      <c r="A21" s="6">
        <f t="shared" si="0"/>
        <v>20</v>
      </c>
      <c r="B21" s="6"/>
      <c r="C21" s="8" t="s">
        <v>236</v>
      </c>
      <c r="D21" s="8" t="s">
        <v>264</v>
      </c>
      <c r="E21" s="8" t="s">
        <v>237</v>
      </c>
      <c r="F21" s="8" t="s">
        <v>112</v>
      </c>
      <c r="G21" s="8" t="s">
        <v>207</v>
      </c>
      <c r="H21" s="8" t="s">
        <v>114</v>
      </c>
      <c r="I21" s="8" t="s">
        <v>274</v>
      </c>
      <c r="J21" s="8" t="s">
        <v>121</v>
      </c>
      <c r="L21" s="32"/>
      <c r="M21" s="32"/>
    </row>
    <row r="22" spans="1:13" ht="18.75" customHeight="1">
      <c r="A22" s="6">
        <f t="shared" si="0"/>
        <v>21</v>
      </c>
      <c r="B22" s="6"/>
      <c r="C22" s="8" t="s">
        <v>238</v>
      </c>
      <c r="D22" s="8" t="s">
        <v>265</v>
      </c>
      <c r="E22" s="8" t="s">
        <v>239</v>
      </c>
      <c r="F22" s="8" t="s">
        <v>112</v>
      </c>
      <c r="G22" s="8" t="s">
        <v>208</v>
      </c>
      <c r="H22" s="8" t="s">
        <v>114</v>
      </c>
      <c r="I22" s="27" t="s">
        <v>276</v>
      </c>
      <c r="J22" s="8" t="s">
        <v>116</v>
      </c>
      <c r="L22" s="32"/>
      <c r="M22" s="32"/>
    </row>
    <row r="23" spans="1:13" ht="18.75" customHeight="1">
      <c r="A23" s="6">
        <f t="shared" si="0"/>
        <v>22</v>
      </c>
      <c r="B23" s="6"/>
      <c r="C23" s="8" t="s">
        <v>240</v>
      </c>
      <c r="D23" s="8" t="s">
        <v>265</v>
      </c>
      <c r="E23" s="8" t="s">
        <v>241</v>
      </c>
      <c r="F23" s="8" t="s">
        <v>112</v>
      </c>
      <c r="G23" s="8" t="s">
        <v>209</v>
      </c>
      <c r="H23" s="8" t="s">
        <v>114</v>
      </c>
      <c r="I23" s="8" t="s">
        <v>277</v>
      </c>
      <c r="J23" s="8" t="s">
        <v>121</v>
      </c>
      <c r="L23" s="32"/>
      <c r="M23" s="32"/>
    </row>
    <row r="24" spans="1:13" ht="18.75" customHeight="1">
      <c r="A24" s="6">
        <f t="shared" si="0"/>
        <v>23</v>
      </c>
      <c r="B24" s="6"/>
      <c r="C24" s="8" t="s">
        <v>242</v>
      </c>
      <c r="D24" s="8" t="s">
        <v>259</v>
      </c>
      <c r="E24" s="8" t="s">
        <v>243</v>
      </c>
      <c r="F24" s="8" t="s">
        <v>112</v>
      </c>
      <c r="G24" s="8" t="s">
        <v>210</v>
      </c>
      <c r="H24" s="8" t="s">
        <v>114</v>
      </c>
      <c r="I24" s="8" t="s">
        <v>278</v>
      </c>
      <c r="J24" s="8" t="s">
        <v>116</v>
      </c>
      <c r="L24" s="32"/>
      <c r="M24" s="32"/>
    </row>
    <row r="25" spans="1:13" ht="18.75" customHeight="1">
      <c r="A25" s="6">
        <f t="shared" si="0"/>
        <v>24</v>
      </c>
      <c r="B25" s="6"/>
      <c r="C25" s="8" t="s">
        <v>244</v>
      </c>
      <c r="D25" s="8" t="s">
        <v>259</v>
      </c>
      <c r="E25" s="8" t="s">
        <v>245</v>
      </c>
      <c r="F25" s="8" t="s">
        <v>112</v>
      </c>
      <c r="G25" s="8" t="s">
        <v>211</v>
      </c>
      <c r="H25" s="8" t="s">
        <v>114</v>
      </c>
      <c r="I25" s="8" t="s">
        <v>279</v>
      </c>
      <c r="J25" s="8" t="s">
        <v>121</v>
      </c>
      <c r="L25" s="32"/>
      <c r="M25" s="32"/>
    </row>
    <row r="26" spans="1:13" ht="18.75" customHeight="1">
      <c r="A26" s="6">
        <f t="shared" si="0"/>
        <v>25</v>
      </c>
      <c r="B26" s="6"/>
      <c r="C26" s="8" t="s">
        <v>246</v>
      </c>
      <c r="D26" s="8" t="s">
        <v>259</v>
      </c>
      <c r="E26" s="8" t="s">
        <v>247</v>
      </c>
      <c r="F26" s="8" t="s">
        <v>112</v>
      </c>
      <c r="G26" s="8" t="s">
        <v>212</v>
      </c>
      <c r="H26" s="8" t="s">
        <v>114</v>
      </c>
      <c r="I26" s="8" t="s">
        <v>280</v>
      </c>
      <c r="J26" s="8" t="s">
        <v>116</v>
      </c>
      <c r="L26" s="32"/>
      <c r="M26" s="32"/>
    </row>
    <row r="27" spans="1:13" ht="18.75" customHeight="1">
      <c r="A27" s="6">
        <f t="shared" si="0"/>
        <v>26</v>
      </c>
      <c r="B27" s="6"/>
      <c r="C27" s="8" t="s">
        <v>248</v>
      </c>
      <c r="D27" s="8" t="s">
        <v>259</v>
      </c>
      <c r="E27" s="8" t="s">
        <v>249</v>
      </c>
      <c r="F27" s="8" t="s">
        <v>112</v>
      </c>
      <c r="G27" s="8" t="s">
        <v>213</v>
      </c>
      <c r="H27" s="8" t="s">
        <v>114</v>
      </c>
      <c r="I27" s="8" t="s">
        <v>281</v>
      </c>
      <c r="J27" s="8" t="s">
        <v>121</v>
      </c>
      <c r="L27" s="32"/>
      <c r="M27" s="32"/>
    </row>
    <row r="28" spans="1:13" ht="18.75" customHeight="1">
      <c r="A28" s="6">
        <f t="shared" si="0"/>
        <v>27</v>
      </c>
      <c r="B28" s="6"/>
      <c r="C28" s="8" t="s">
        <v>250</v>
      </c>
      <c r="D28" s="8" t="s">
        <v>259</v>
      </c>
      <c r="E28" s="8" t="s">
        <v>251</v>
      </c>
      <c r="F28" s="8" t="s">
        <v>112</v>
      </c>
      <c r="G28" s="8" t="s">
        <v>214</v>
      </c>
      <c r="H28" s="8" t="s">
        <v>114</v>
      </c>
      <c r="I28" s="8" t="s">
        <v>282</v>
      </c>
      <c r="J28" s="8" t="s">
        <v>116</v>
      </c>
      <c r="L28" s="32"/>
      <c r="M28" s="32"/>
    </row>
    <row r="29" spans="1:13" ht="18.75" customHeight="1">
      <c r="A29" s="6">
        <f t="shared" si="0"/>
        <v>28</v>
      </c>
      <c r="B29" s="6"/>
      <c r="C29" s="8" t="s">
        <v>252</v>
      </c>
      <c r="D29" s="8" t="s">
        <v>259</v>
      </c>
      <c r="E29" s="8" t="s">
        <v>253</v>
      </c>
      <c r="F29" s="8" t="s">
        <v>112</v>
      </c>
      <c r="G29" s="8" t="s">
        <v>215</v>
      </c>
      <c r="H29" s="8" t="s">
        <v>114</v>
      </c>
      <c r="I29" s="8" t="s">
        <v>283</v>
      </c>
      <c r="J29" s="8" t="s">
        <v>121</v>
      </c>
      <c r="L29" s="32"/>
      <c r="M29" s="32"/>
    </row>
    <row r="30" spans="1:13" ht="18.75" customHeight="1">
      <c r="A30" s="6">
        <f t="shared" si="0"/>
        <v>29</v>
      </c>
      <c r="B30" s="6"/>
      <c r="C30" s="8" t="s">
        <v>254</v>
      </c>
      <c r="D30" s="8" t="s">
        <v>259</v>
      </c>
      <c r="E30" s="8" t="s">
        <v>255</v>
      </c>
      <c r="F30" s="8" t="s">
        <v>112</v>
      </c>
      <c r="G30" s="8" t="s">
        <v>216</v>
      </c>
      <c r="H30" s="8" t="s">
        <v>114</v>
      </c>
      <c r="I30" s="8" t="s">
        <v>284</v>
      </c>
      <c r="J30" s="8" t="s">
        <v>116</v>
      </c>
      <c r="L30" s="32"/>
      <c r="M30" s="32"/>
    </row>
    <row r="31" spans="1:13" ht="18.75" customHeight="1">
      <c r="A31" s="6">
        <f t="shared" si="0"/>
        <v>30</v>
      </c>
      <c r="B31" s="6"/>
      <c r="C31" s="8" t="s">
        <v>256</v>
      </c>
      <c r="D31" s="8" t="s">
        <v>259</v>
      </c>
      <c r="E31" s="8" t="s">
        <v>257</v>
      </c>
      <c r="F31" s="8" t="s">
        <v>112</v>
      </c>
      <c r="G31" s="8" t="s">
        <v>217</v>
      </c>
      <c r="H31" s="8" t="s">
        <v>114</v>
      </c>
      <c r="I31" s="8" t="s">
        <v>285</v>
      </c>
      <c r="J31" s="8" t="s">
        <v>121</v>
      </c>
      <c r="L31" s="32"/>
      <c r="M31" s="32"/>
    </row>
    <row r="32" spans="1:13">
      <c r="A32"/>
      <c r="B32"/>
      <c r="L32"/>
      <c r="M32"/>
    </row>
    <row r="33" customFormat="1"/>
    <row r="34" customFormat="1"/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zoomScale="99" zoomScaleNormal="99" workbookViewId="0">
      <selection activeCell="D15" sqref="D15"/>
    </sheetView>
  </sheetViews>
  <sheetFormatPr defaultColWidth="9" defaultRowHeight="16.5"/>
  <cols>
    <col min="1" max="1" width="16" style="57" customWidth="1"/>
    <col min="2" max="2" width="17.42578125" style="58" customWidth="1"/>
    <col min="3" max="3" width="17.85546875" style="58" customWidth="1"/>
    <col min="4" max="4" width="13" style="58" customWidth="1"/>
    <col min="5" max="5" width="7.42578125" style="45" customWidth="1"/>
    <col min="6" max="6" width="15.85546875" style="58" customWidth="1"/>
    <col min="7" max="16384" width="9" style="56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45" t="s">
        <v>363</v>
      </c>
      <c r="B3" s="46" t="s">
        <v>364</v>
      </c>
      <c r="C3" s="46" t="s">
        <v>380</v>
      </c>
      <c r="D3" s="46"/>
      <c r="E3" s="45" t="s">
        <v>362</v>
      </c>
      <c r="F3" s="46"/>
    </row>
    <row r="4" spans="1:6" ht="18.75" customHeight="1">
      <c r="A4" s="45" t="s">
        <v>93</v>
      </c>
      <c r="B4" s="46" t="s">
        <v>94</v>
      </c>
      <c r="C4" s="46" t="s">
        <v>34</v>
      </c>
      <c r="D4" s="46"/>
      <c r="E4" s="45" t="s">
        <v>9</v>
      </c>
      <c r="F4" s="46"/>
    </row>
    <row r="5" spans="1:6" ht="18.75" customHeight="1">
      <c r="A5" s="45" t="s">
        <v>95</v>
      </c>
      <c r="B5" s="46" t="s">
        <v>96</v>
      </c>
      <c r="C5" s="46" t="s">
        <v>34</v>
      </c>
      <c r="D5" s="46"/>
      <c r="E5" s="45" t="s">
        <v>9</v>
      </c>
      <c r="F5" s="46"/>
    </row>
    <row r="6" spans="1:6" ht="18.75" customHeight="1">
      <c r="A6" s="45" t="s">
        <v>97</v>
      </c>
      <c r="B6" s="46" t="s">
        <v>75</v>
      </c>
      <c r="C6" s="46" t="s">
        <v>34</v>
      </c>
      <c r="D6" s="46"/>
      <c r="E6" s="45" t="s">
        <v>9</v>
      </c>
      <c r="F6" s="46"/>
    </row>
    <row r="7" spans="1:6" ht="18.75" customHeight="1">
      <c r="A7" s="45" t="s">
        <v>98</v>
      </c>
      <c r="B7" s="46" t="s">
        <v>38</v>
      </c>
      <c r="C7" s="46" t="s">
        <v>34</v>
      </c>
      <c r="D7" s="46"/>
      <c r="E7" s="45" t="s">
        <v>17</v>
      </c>
      <c r="F7" s="46"/>
    </row>
    <row r="8" spans="1:6" ht="18.75" customHeight="1">
      <c r="A8" s="45" t="s">
        <v>99</v>
      </c>
      <c r="B8" s="46" t="s">
        <v>100</v>
      </c>
      <c r="C8" s="46" t="s">
        <v>34</v>
      </c>
      <c r="D8" s="46"/>
      <c r="E8" s="45" t="s">
        <v>17</v>
      </c>
      <c r="F8" s="46"/>
    </row>
    <row r="9" spans="1:6" ht="18.75" customHeight="1">
      <c r="A9" s="52" t="s">
        <v>101</v>
      </c>
      <c r="B9" s="46" t="s">
        <v>102</v>
      </c>
      <c r="C9" s="46" t="s">
        <v>34</v>
      </c>
      <c r="D9" s="46"/>
      <c r="E9" s="45" t="s">
        <v>17</v>
      </c>
      <c r="F9" s="46"/>
    </row>
    <row r="10" spans="1:6" ht="18.75" customHeight="1">
      <c r="A10" s="52" t="s">
        <v>103</v>
      </c>
      <c r="B10" s="46" t="s">
        <v>104</v>
      </c>
      <c r="C10" s="46" t="s">
        <v>34</v>
      </c>
      <c r="D10" s="46"/>
      <c r="E10" s="45" t="s">
        <v>9</v>
      </c>
      <c r="F10" s="46"/>
    </row>
    <row r="11" spans="1:6" ht="18.75" customHeight="1">
      <c r="A11" s="52" t="s">
        <v>105</v>
      </c>
      <c r="B11" s="46" t="s">
        <v>106</v>
      </c>
      <c r="C11" s="46" t="s">
        <v>34</v>
      </c>
      <c r="D11" s="46"/>
      <c r="E11" s="45" t="s">
        <v>9</v>
      </c>
      <c r="F11" s="46"/>
    </row>
    <row r="12" spans="1:6" ht="18.75" customHeight="1">
      <c r="A12" s="52" t="s">
        <v>107</v>
      </c>
      <c r="B12" s="46" t="s">
        <v>108</v>
      </c>
      <c r="C12" s="46" t="s">
        <v>34</v>
      </c>
      <c r="D12" s="46"/>
      <c r="E12" s="45" t="s">
        <v>17</v>
      </c>
      <c r="F12" s="46"/>
    </row>
    <row r="13" spans="1:6" ht="18.75" customHeight="1">
      <c r="A13" s="53" t="s">
        <v>22</v>
      </c>
      <c r="B13" s="54" t="s">
        <v>23</v>
      </c>
      <c r="C13" s="54" t="s">
        <v>24</v>
      </c>
      <c r="D13" s="54"/>
      <c r="E13" s="55" t="s">
        <v>17</v>
      </c>
      <c r="F13" s="54"/>
    </row>
    <row r="14" spans="1:6" ht="18.75" customHeight="1">
      <c r="A14" s="53" t="s">
        <v>25</v>
      </c>
      <c r="B14" s="54" t="s">
        <v>26</v>
      </c>
      <c r="C14" s="54" t="s">
        <v>24</v>
      </c>
      <c r="D14" s="54"/>
      <c r="E14" s="55" t="s">
        <v>17</v>
      </c>
      <c r="F14" s="54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F8" sqref="A1:F8"/>
    </sheetView>
  </sheetViews>
  <sheetFormatPr defaultColWidth="9" defaultRowHeight="15.75"/>
  <cols>
    <col min="1" max="1" width="16.140625" style="61" bestFit="1" customWidth="1"/>
    <col min="2" max="2" width="16.140625" style="49" bestFit="1" customWidth="1"/>
    <col min="3" max="3" width="17.7109375" style="49" customWidth="1"/>
    <col min="4" max="4" width="13.140625" style="49" customWidth="1"/>
    <col min="5" max="5" width="7.42578125" style="33" customWidth="1"/>
    <col min="6" max="6" width="15.8554687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45" t="s">
        <v>382</v>
      </c>
      <c r="B3" s="46" t="s">
        <v>383</v>
      </c>
      <c r="C3" s="46" t="s">
        <v>290</v>
      </c>
      <c r="D3" s="46"/>
      <c r="E3" s="45" t="s">
        <v>156</v>
      </c>
      <c r="F3" s="46"/>
    </row>
    <row r="4" spans="1:6" ht="18.75" customHeight="1">
      <c r="A4" s="59" t="s">
        <v>392</v>
      </c>
      <c r="B4" s="60" t="s">
        <v>88</v>
      </c>
      <c r="C4" s="60" t="s">
        <v>7</v>
      </c>
      <c r="D4" s="60" t="s">
        <v>8</v>
      </c>
      <c r="E4" s="59" t="s">
        <v>9</v>
      </c>
      <c r="F4" s="60"/>
    </row>
    <row r="5" spans="1:6" ht="18.75" customHeight="1">
      <c r="A5" s="45" t="s">
        <v>292</v>
      </c>
      <c r="B5" s="46" t="s">
        <v>293</v>
      </c>
      <c r="C5" s="46" t="s">
        <v>294</v>
      </c>
      <c r="D5" s="46"/>
      <c r="E5" s="45" t="s">
        <v>295</v>
      </c>
      <c r="F5" s="46"/>
    </row>
    <row r="6" spans="1:6" ht="18.75" customHeight="1">
      <c r="A6" s="45" t="s">
        <v>89</v>
      </c>
      <c r="B6" s="46" t="s">
        <v>90</v>
      </c>
      <c r="C6" s="46" t="s">
        <v>34</v>
      </c>
      <c r="D6" s="46"/>
      <c r="E6" s="45" t="s">
        <v>9</v>
      </c>
      <c r="F6" s="46"/>
    </row>
    <row r="7" spans="1:6" ht="18.75" customHeight="1">
      <c r="A7" s="45" t="s">
        <v>22</v>
      </c>
      <c r="B7" s="46" t="s">
        <v>23</v>
      </c>
      <c r="C7" s="46" t="s">
        <v>24</v>
      </c>
      <c r="D7" s="46"/>
      <c r="E7" s="45" t="s">
        <v>17</v>
      </c>
      <c r="F7" s="46"/>
    </row>
    <row r="8" spans="1:6" ht="18.75" customHeight="1">
      <c r="A8" s="45" t="s">
        <v>25</v>
      </c>
      <c r="B8" s="46" t="s">
        <v>26</v>
      </c>
      <c r="C8" s="46" t="s">
        <v>24</v>
      </c>
      <c r="D8" s="46"/>
      <c r="E8" s="45" t="s">
        <v>17</v>
      </c>
      <c r="F8" s="46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F7" sqref="A1:F7"/>
    </sheetView>
  </sheetViews>
  <sheetFormatPr defaultColWidth="9" defaultRowHeight="15.75"/>
  <cols>
    <col min="1" max="1" width="16.140625" style="61" bestFit="1" customWidth="1"/>
    <col min="2" max="2" width="16.140625" style="49" bestFit="1" customWidth="1"/>
    <col min="3" max="3" width="18.42578125" style="49" customWidth="1"/>
    <col min="4" max="4" width="12.85546875" style="49" customWidth="1"/>
    <col min="5" max="5" width="7.42578125" style="33" customWidth="1"/>
    <col min="6" max="6" width="15.8554687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45" t="s">
        <v>384</v>
      </c>
      <c r="B3" s="46" t="s">
        <v>299</v>
      </c>
      <c r="C3" s="46" t="s">
        <v>290</v>
      </c>
      <c r="D3" s="46"/>
      <c r="E3" s="45" t="s">
        <v>156</v>
      </c>
      <c r="F3" s="46"/>
    </row>
    <row r="4" spans="1:6" ht="18.75" customHeight="1">
      <c r="A4" s="55" t="s">
        <v>393</v>
      </c>
      <c r="B4" s="54" t="s">
        <v>77</v>
      </c>
      <c r="C4" s="54" t="s">
        <v>34</v>
      </c>
      <c r="D4" s="54"/>
      <c r="E4" s="55" t="s">
        <v>9</v>
      </c>
      <c r="F4" s="54"/>
    </row>
    <row r="5" spans="1:6" ht="18.75" customHeight="1">
      <c r="A5" s="45" t="s">
        <v>296</v>
      </c>
      <c r="B5" s="46" t="s">
        <v>394</v>
      </c>
      <c r="C5" s="46" t="s">
        <v>290</v>
      </c>
      <c r="D5" s="46"/>
      <c r="E5" s="45" t="s">
        <v>156</v>
      </c>
      <c r="F5" s="46"/>
    </row>
    <row r="6" spans="1:6" ht="18.75" customHeight="1">
      <c r="A6" s="45" t="s">
        <v>22</v>
      </c>
      <c r="B6" s="46" t="s">
        <v>23</v>
      </c>
      <c r="C6" s="46" t="s">
        <v>24</v>
      </c>
      <c r="D6" s="46"/>
      <c r="E6" s="45" t="s">
        <v>17</v>
      </c>
      <c r="F6" s="46"/>
    </row>
    <row r="7" spans="1:6" ht="18.75" customHeight="1">
      <c r="A7" s="45" t="s">
        <v>25</v>
      </c>
      <c r="B7" s="46" t="s">
        <v>26</v>
      </c>
      <c r="C7" s="46" t="s">
        <v>24</v>
      </c>
      <c r="D7" s="46"/>
      <c r="E7" s="45" t="s">
        <v>17</v>
      </c>
      <c r="F7" s="46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F10" sqref="A1:F10"/>
    </sheetView>
  </sheetViews>
  <sheetFormatPr defaultColWidth="9" defaultRowHeight="15.75"/>
  <cols>
    <col min="1" max="1" width="16.140625" style="61" bestFit="1" customWidth="1"/>
    <col min="2" max="2" width="18.140625" style="49" customWidth="1"/>
    <col min="3" max="3" width="17.7109375" style="49" customWidth="1"/>
    <col min="4" max="4" width="12.5703125" style="49" customWidth="1"/>
    <col min="5" max="5" width="7.42578125" style="33" customWidth="1"/>
    <col min="6" max="6" width="16.140625" style="49" customWidth="1"/>
    <col min="7" max="16384" width="9" style="49"/>
  </cols>
  <sheetData>
    <row r="1" spans="1:6" ht="20.2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20.2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20.25" customHeight="1">
      <c r="A3" s="45" t="s">
        <v>385</v>
      </c>
      <c r="B3" s="46" t="s">
        <v>386</v>
      </c>
      <c r="C3" s="46" t="s">
        <v>387</v>
      </c>
      <c r="D3" s="46"/>
      <c r="E3" s="45" t="s">
        <v>156</v>
      </c>
      <c r="F3" s="46"/>
    </row>
    <row r="4" spans="1:6" ht="20.25" customHeight="1">
      <c r="A4" s="45" t="s">
        <v>397</v>
      </c>
      <c r="B4" s="46" t="s">
        <v>69</v>
      </c>
      <c r="C4" s="46" t="s">
        <v>70</v>
      </c>
      <c r="D4" s="46"/>
      <c r="E4" s="45" t="s">
        <v>9</v>
      </c>
      <c r="F4" s="46"/>
    </row>
    <row r="5" spans="1:6" ht="20.25" customHeight="1">
      <c r="A5" s="59" t="s">
        <v>395</v>
      </c>
      <c r="B5" s="60" t="s">
        <v>372</v>
      </c>
      <c r="C5" s="60" t="s">
        <v>375</v>
      </c>
      <c r="D5" s="60" t="s">
        <v>8</v>
      </c>
      <c r="E5" s="59" t="s">
        <v>156</v>
      </c>
      <c r="F5" s="60"/>
    </row>
    <row r="6" spans="1:6" ht="20.25" customHeight="1">
      <c r="A6" s="59" t="s">
        <v>396</v>
      </c>
      <c r="B6" s="60" t="s">
        <v>71</v>
      </c>
      <c r="C6" s="60" t="s">
        <v>7</v>
      </c>
      <c r="D6" s="60" t="s">
        <v>8</v>
      </c>
      <c r="E6" s="59" t="s">
        <v>9</v>
      </c>
      <c r="F6" s="60"/>
    </row>
    <row r="7" spans="1:6" s="62" customFormat="1" ht="20.25" customHeight="1">
      <c r="A7" s="45" t="s">
        <v>162</v>
      </c>
      <c r="B7" s="46" t="s">
        <v>302</v>
      </c>
      <c r="C7" s="46" t="s">
        <v>163</v>
      </c>
      <c r="D7" s="46"/>
      <c r="E7" s="45" t="s">
        <v>17</v>
      </c>
      <c r="F7" s="45" t="s">
        <v>164</v>
      </c>
    </row>
    <row r="8" spans="1:6" s="62" customFormat="1" ht="20.25" customHeight="1">
      <c r="A8" s="45" t="s">
        <v>287</v>
      </c>
      <c r="B8" s="46" t="s">
        <v>289</v>
      </c>
      <c r="C8" s="46" t="s">
        <v>290</v>
      </c>
      <c r="D8" s="46"/>
      <c r="E8" s="45" t="s">
        <v>291</v>
      </c>
      <c r="F8" s="46"/>
    </row>
    <row r="9" spans="1:6" ht="20.25" customHeight="1">
      <c r="A9" s="52" t="s">
        <v>398</v>
      </c>
      <c r="B9" s="46" t="s">
        <v>23</v>
      </c>
      <c r="C9" s="46" t="s">
        <v>24</v>
      </c>
      <c r="D9" s="46"/>
      <c r="E9" s="45" t="s">
        <v>17</v>
      </c>
      <c r="F9" s="46"/>
    </row>
    <row r="10" spans="1:6" ht="21" customHeight="1">
      <c r="A10" s="52" t="s">
        <v>388</v>
      </c>
      <c r="B10" s="46" t="s">
        <v>389</v>
      </c>
      <c r="C10" s="46" t="s">
        <v>390</v>
      </c>
      <c r="D10" s="46"/>
      <c r="E10" s="45" t="s">
        <v>161</v>
      </c>
      <c r="F10" s="46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1"/>
  <sheetViews>
    <sheetView zoomScaleNormal="100" workbookViewId="0">
      <selection activeCell="F11" sqref="A1:F11"/>
    </sheetView>
  </sheetViews>
  <sheetFormatPr defaultColWidth="9" defaultRowHeight="15.75"/>
  <cols>
    <col min="1" max="1" width="16.140625" style="61" customWidth="1"/>
    <col min="2" max="2" width="16.28515625" style="49" customWidth="1"/>
    <col min="3" max="3" width="18" style="49" customWidth="1"/>
    <col min="4" max="4" width="12.85546875" style="49" customWidth="1"/>
    <col min="5" max="5" width="7.5703125" style="33" customWidth="1"/>
    <col min="6" max="6" width="25.570312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45" t="s">
        <v>376</v>
      </c>
      <c r="B3" s="46" t="s">
        <v>377</v>
      </c>
      <c r="C3" s="46" t="s">
        <v>290</v>
      </c>
      <c r="D3" s="46"/>
      <c r="E3" s="45" t="s">
        <v>156</v>
      </c>
      <c r="F3" s="46"/>
    </row>
    <row r="4" spans="1:6" ht="18.75" customHeight="1">
      <c r="A4" s="45" t="s">
        <v>11</v>
      </c>
      <c r="B4" s="46" t="s">
        <v>12</v>
      </c>
      <c r="C4" s="46" t="s">
        <v>304</v>
      </c>
      <c r="D4" s="46"/>
      <c r="E4" s="45" t="s">
        <v>9</v>
      </c>
      <c r="F4" s="46"/>
    </row>
    <row r="5" spans="1:6" ht="18.75" customHeight="1">
      <c r="A5" s="59" t="s">
        <v>399</v>
      </c>
      <c r="B5" s="60" t="s">
        <v>13</v>
      </c>
      <c r="C5" s="60" t="s">
        <v>7</v>
      </c>
      <c r="D5" s="60" t="s">
        <v>8</v>
      </c>
      <c r="E5" s="59" t="s">
        <v>9</v>
      </c>
      <c r="F5" s="60"/>
    </row>
    <row r="6" spans="1:6" ht="18.75" customHeight="1">
      <c r="A6" s="45" t="s">
        <v>14</v>
      </c>
      <c r="B6" s="46" t="s">
        <v>15</v>
      </c>
      <c r="C6" s="46" t="s">
        <v>16</v>
      </c>
      <c r="D6" s="46"/>
      <c r="E6" s="45" t="s">
        <v>156</v>
      </c>
      <c r="F6" s="45" t="s">
        <v>168</v>
      </c>
    </row>
    <row r="7" spans="1:6" ht="18.75" customHeight="1">
      <c r="A7" s="45" t="s">
        <v>303</v>
      </c>
      <c r="B7" s="46" t="s">
        <v>19</v>
      </c>
      <c r="C7" s="46" t="s">
        <v>16</v>
      </c>
      <c r="D7" s="46"/>
      <c r="E7" s="45" t="s">
        <v>17</v>
      </c>
      <c r="F7" s="45" t="s">
        <v>403</v>
      </c>
    </row>
    <row r="8" spans="1:6" ht="18.75" customHeight="1">
      <c r="A8" s="45" t="s">
        <v>20</v>
      </c>
      <c r="B8" s="46" t="s">
        <v>21</v>
      </c>
      <c r="C8" s="46" t="s">
        <v>16</v>
      </c>
      <c r="D8" s="46"/>
      <c r="E8" s="45" t="s">
        <v>17</v>
      </c>
      <c r="F8" s="45" t="s">
        <v>404</v>
      </c>
    </row>
    <row r="9" spans="1:6" ht="18.75" customHeight="1">
      <c r="A9" s="52" t="s">
        <v>359</v>
      </c>
      <c r="B9" s="46" t="s">
        <v>360</v>
      </c>
      <c r="C9" s="46" t="s">
        <v>361</v>
      </c>
      <c r="D9" s="46"/>
      <c r="E9" s="45" t="s">
        <v>362</v>
      </c>
      <c r="F9" s="46"/>
    </row>
    <row r="10" spans="1:6" ht="18.75" customHeight="1">
      <c r="A10" s="52" t="s">
        <v>22</v>
      </c>
      <c r="B10" s="46" t="s">
        <v>23</v>
      </c>
      <c r="C10" s="46" t="s">
        <v>24</v>
      </c>
      <c r="D10" s="46"/>
      <c r="E10" s="45" t="s">
        <v>17</v>
      </c>
      <c r="F10" s="46"/>
    </row>
    <row r="11" spans="1:6" ht="18.75" customHeight="1">
      <c r="A11" s="52" t="s">
        <v>25</v>
      </c>
      <c r="B11" s="46" t="s">
        <v>26</v>
      </c>
      <c r="C11" s="46" t="s">
        <v>24</v>
      </c>
      <c r="D11" s="46"/>
      <c r="E11" s="45" t="s">
        <v>17</v>
      </c>
      <c r="F11" s="4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C17" sqref="C17"/>
    </sheetView>
  </sheetViews>
  <sheetFormatPr defaultColWidth="9" defaultRowHeight="15.75"/>
  <cols>
    <col min="1" max="1" width="25.28515625" style="61" customWidth="1"/>
    <col min="2" max="2" width="19.42578125" style="49" customWidth="1"/>
    <col min="3" max="3" width="18.28515625" style="49" customWidth="1"/>
    <col min="4" max="4" width="13" style="49" customWidth="1"/>
    <col min="5" max="5" width="7.28515625" style="33" customWidth="1"/>
    <col min="6" max="6" width="33.570312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59" t="s">
        <v>399</v>
      </c>
      <c r="B3" s="60" t="s">
        <v>374</v>
      </c>
      <c r="C3" s="60" t="s">
        <v>375</v>
      </c>
      <c r="D3" s="60" t="s">
        <v>8</v>
      </c>
      <c r="E3" s="59" t="s">
        <v>156</v>
      </c>
      <c r="F3" s="60"/>
    </row>
    <row r="4" spans="1:6" ht="18.75" customHeight="1">
      <c r="A4" s="45" t="s">
        <v>28</v>
      </c>
      <c r="B4" s="46" t="s">
        <v>29</v>
      </c>
      <c r="C4" s="46" t="s">
        <v>165</v>
      </c>
      <c r="D4" s="46"/>
      <c r="E4" s="45" t="s">
        <v>9</v>
      </c>
      <c r="F4" s="46"/>
    </row>
    <row r="5" spans="1:6" ht="18.75" customHeight="1">
      <c r="A5" s="45" t="s">
        <v>30</v>
      </c>
      <c r="B5" s="46" t="s">
        <v>31</v>
      </c>
      <c r="C5" s="46" t="s">
        <v>165</v>
      </c>
      <c r="D5" s="46"/>
      <c r="E5" s="45" t="s">
        <v>9</v>
      </c>
      <c r="F5" s="46"/>
    </row>
    <row r="6" spans="1:6" ht="18.75" customHeight="1">
      <c r="A6" s="45" t="s">
        <v>32</v>
      </c>
      <c r="B6" s="46" t="s">
        <v>33</v>
      </c>
      <c r="C6" s="46" t="s">
        <v>34</v>
      </c>
      <c r="D6" s="46"/>
      <c r="E6" s="45" t="s">
        <v>9</v>
      </c>
      <c r="F6" s="46"/>
    </row>
    <row r="7" spans="1:6" ht="18.75" customHeight="1">
      <c r="A7" s="45" t="s">
        <v>35</v>
      </c>
      <c r="B7" s="46" t="s">
        <v>36</v>
      </c>
      <c r="C7" s="46" t="s">
        <v>34</v>
      </c>
      <c r="D7" s="46"/>
      <c r="E7" s="45" t="s">
        <v>9</v>
      </c>
      <c r="F7" s="45" t="s">
        <v>167</v>
      </c>
    </row>
    <row r="8" spans="1:6" ht="18.75" customHeight="1">
      <c r="A8" s="45" t="s">
        <v>301</v>
      </c>
      <c r="B8" s="46" t="s">
        <v>37</v>
      </c>
      <c r="C8" s="46" t="s">
        <v>34</v>
      </c>
      <c r="D8" s="46"/>
      <c r="E8" s="45" t="s">
        <v>9</v>
      </c>
      <c r="F8" s="46"/>
    </row>
    <row r="9" spans="1:6" ht="18.75" customHeight="1">
      <c r="A9" s="52" t="s">
        <v>308</v>
      </c>
      <c r="B9" s="46" t="s">
        <v>38</v>
      </c>
      <c r="C9" s="46" t="s">
        <v>34</v>
      </c>
      <c r="D9" s="46"/>
      <c r="E9" s="45" t="s">
        <v>9</v>
      </c>
      <c r="F9" s="46"/>
    </row>
    <row r="10" spans="1:6" ht="18.75" customHeight="1">
      <c r="A10" s="52" t="s">
        <v>39</v>
      </c>
      <c r="B10" s="46" t="s">
        <v>40</v>
      </c>
      <c r="C10" s="46" t="s">
        <v>41</v>
      </c>
      <c r="D10" s="46"/>
      <c r="E10" s="45" t="s">
        <v>9</v>
      </c>
      <c r="F10" s="46"/>
    </row>
    <row r="11" spans="1:6" ht="18.75" customHeight="1">
      <c r="A11" s="52" t="s">
        <v>307</v>
      </c>
      <c r="B11" s="46" t="s">
        <v>166</v>
      </c>
      <c r="C11" s="46" t="s">
        <v>34</v>
      </c>
      <c r="D11" s="46"/>
      <c r="E11" s="45" t="s">
        <v>9</v>
      </c>
      <c r="F11" s="46"/>
    </row>
    <row r="12" spans="1:6" ht="18.75" customHeight="1">
      <c r="A12" s="52" t="s">
        <v>42</v>
      </c>
      <c r="B12" s="46" t="s">
        <v>305</v>
      </c>
      <c r="C12" s="46" t="s">
        <v>16</v>
      </c>
      <c r="D12" s="46"/>
      <c r="E12" s="45" t="s">
        <v>9</v>
      </c>
      <c r="F12" s="46"/>
    </row>
    <row r="13" spans="1:6" ht="18.75" customHeight="1">
      <c r="A13" s="53" t="s">
        <v>43</v>
      </c>
      <c r="B13" s="54" t="s">
        <v>306</v>
      </c>
      <c r="C13" s="54" t="s">
        <v>16</v>
      </c>
      <c r="D13" s="54"/>
      <c r="E13" s="55" t="s">
        <v>9</v>
      </c>
      <c r="F13" s="54"/>
    </row>
    <row r="14" spans="1:6" ht="18.75" customHeight="1">
      <c r="A14" s="53" t="s">
        <v>44</v>
      </c>
      <c r="B14" s="54" t="s">
        <v>297</v>
      </c>
      <c r="C14" s="54" t="s">
        <v>16</v>
      </c>
      <c r="D14" s="54"/>
      <c r="E14" s="55" t="s">
        <v>9</v>
      </c>
      <c r="F14" s="54"/>
    </row>
    <row r="15" spans="1:6" ht="18.75" customHeight="1">
      <c r="A15" s="52" t="s">
        <v>46</v>
      </c>
      <c r="B15" s="46" t="s">
        <v>298</v>
      </c>
      <c r="C15" s="46" t="s">
        <v>16</v>
      </c>
      <c r="D15" s="46"/>
      <c r="E15" s="45" t="s">
        <v>9</v>
      </c>
      <c r="F15" s="46"/>
    </row>
    <row r="16" spans="1:6" ht="18.75" customHeight="1">
      <c r="A16" s="53" t="s">
        <v>398</v>
      </c>
      <c r="B16" s="54" t="s">
        <v>400</v>
      </c>
      <c r="C16" s="54" t="s">
        <v>24</v>
      </c>
      <c r="D16" s="54"/>
      <c r="E16" s="55" t="s">
        <v>17</v>
      </c>
      <c r="F16" s="54"/>
    </row>
    <row r="17" spans="1:6" ht="18.75" customHeight="1">
      <c r="A17" s="53" t="s">
        <v>388</v>
      </c>
      <c r="B17" s="54" t="s">
        <v>389</v>
      </c>
      <c r="C17" s="54" t="s">
        <v>390</v>
      </c>
      <c r="D17" s="54"/>
      <c r="E17" s="55" t="s">
        <v>161</v>
      </c>
      <c r="F17" s="5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F10" sqref="A1:F10"/>
    </sheetView>
  </sheetViews>
  <sheetFormatPr defaultColWidth="9" defaultRowHeight="15.75"/>
  <cols>
    <col min="1" max="1" width="17.7109375" style="61" customWidth="1"/>
    <col min="2" max="2" width="19.5703125" style="49" customWidth="1"/>
    <col min="3" max="3" width="17.7109375" style="49" customWidth="1"/>
    <col min="4" max="4" width="13.42578125" style="49" customWidth="1"/>
    <col min="5" max="5" width="7.140625" style="33" customWidth="1"/>
    <col min="6" max="6" width="15.8554687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8.75" customHeight="1">
      <c r="A3" s="59" t="s">
        <v>399</v>
      </c>
      <c r="B3" s="60" t="s">
        <v>374</v>
      </c>
      <c r="C3" s="60" t="s">
        <v>375</v>
      </c>
      <c r="D3" s="60" t="s">
        <v>8</v>
      </c>
      <c r="E3" s="59" t="s">
        <v>156</v>
      </c>
      <c r="F3" s="60"/>
    </row>
    <row r="4" spans="1:6" ht="18.75" customHeight="1">
      <c r="A4" s="45" t="s">
        <v>59</v>
      </c>
      <c r="B4" s="46" t="s">
        <v>29</v>
      </c>
      <c r="C4" s="46" t="s">
        <v>165</v>
      </c>
      <c r="D4" s="46"/>
      <c r="E4" s="45" t="s">
        <v>9</v>
      </c>
      <c r="F4" s="46"/>
    </row>
    <row r="5" spans="1:6" ht="18.75" customHeight="1">
      <c r="A5" s="45" t="s">
        <v>60</v>
      </c>
      <c r="B5" s="46" t="s">
        <v>31</v>
      </c>
      <c r="C5" s="46" t="s">
        <v>165</v>
      </c>
      <c r="D5" s="46"/>
      <c r="E5" s="45" t="s">
        <v>9</v>
      </c>
      <c r="F5" s="46"/>
    </row>
    <row r="6" spans="1:6" ht="18.75" customHeight="1">
      <c r="A6" s="45" t="s">
        <v>61</v>
      </c>
      <c r="B6" s="46" t="s">
        <v>33</v>
      </c>
      <c r="C6" s="46" t="s">
        <v>34</v>
      </c>
      <c r="D6" s="46"/>
      <c r="E6" s="45" t="s">
        <v>9</v>
      </c>
      <c r="F6" s="46"/>
    </row>
    <row r="7" spans="1:6" ht="18.75" customHeight="1">
      <c r="A7" s="45" t="s">
        <v>42</v>
      </c>
      <c r="B7" s="46" t="s">
        <v>305</v>
      </c>
      <c r="C7" s="46" t="s">
        <v>16</v>
      </c>
      <c r="D7" s="46"/>
      <c r="E7" s="45" t="s">
        <v>9</v>
      </c>
      <c r="F7" s="63"/>
    </row>
    <row r="8" spans="1:6" ht="18.75" customHeight="1">
      <c r="A8" s="45" t="s">
        <v>401</v>
      </c>
      <c r="B8" s="46" t="s">
        <v>45</v>
      </c>
      <c r="C8" s="46" t="s">
        <v>16</v>
      </c>
      <c r="D8" s="46"/>
      <c r="E8" s="45" t="s">
        <v>9</v>
      </c>
      <c r="F8" s="46"/>
    </row>
    <row r="9" spans="1:6" ht="18.75" customHeight="1">
      <c r="A9" s="52" t="s">
        <v>398</v>
      </c>
      <c r="B9" s="46" t="s">
        <v>23</v>
      </c>
      <c r="C9" s="46" t="s">
        <v>24</v>
      </c>
      <c r="D9" s="46"/>
      <c r="E9" s="45" t="s">
        <v>17</v>
      </c>
      <c r="F9" s="46"/>
    </row>
    <row r="10" spans="1:6" ht="18.75" customHeight="1">
      <c r="A10" s="52" t="s">
        <v>25</v>
      </c>
      <c r="B10" s="46" t="s">
        <v>26</v>
      </c>
      <c r="C10" s="46" t="s">
        <v>24</v>
      </c>
      <c r="D10" s="46"/>
      <c r="E10" s="45" t="s">
        <v>17</v>
      </c>
      <c r="F10" s="46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9"/>
  <sheetViews>
    <sheetView workbookViewId="0">
      <selection activeCell="E5" sqref="E5"/>
    </sheetView>
  </sheetViews>
  <sheetFormatPr defaultColWidth="9" defaultRowHeight="15.75"/>
  <cols>
    <col min="1" max="1" width="21.28515625" style="61" bestFit="1" customWidth="1"/>
    <col min="2" max="2" width="18.85546875" style="49" customWidth="1"/>
    <col min="3" max="3" width="17.7109375" style="49" customWidth="1"/>
    <col min="4" max="4" width="13.28515625" style="49" customWidth="1"/>
    <col min="5" max="5" width="7.28515625" style="33" customWidth="1"/>
    <col min="6" max="6" width="15.5703125" style="49" customWidth="1"/>
    <col min="7" max="16384" width="9" style="49"/>
  </cols>
  <sheetData>
    <row r="1" spans="1:6" ht="18.75" customHeight="1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8.75" customHeight="1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s="62" customFormat="1" ht="18.75" customHeight="1">
      <c r="A3" s="55" t="s">
        <v>370</v>
      </c>
      <c r="B3" s="54" t="s">
        <v>371</v>
      </c>
      <c r="C3" s="54" t="s">
        <v>165</v>
      </c>
      <c r="D3" s="54"/>
      <c r="E3" s="55" t="s">
        <v>156</v>
      </c>
      <c r="F3" s="54"/>
    </row>
    <row r="4" spans="1:6" ht="18.75" customHeight="1">
      <c r="A4" s="59" t="s">
        <v>395</v>
      </c>
      <c r="B4" s="60" t="s">
        <v>372</v>
      </c>
      <c r="C4" s="60" t="s">
        <v>375</v>
      </c>
      <c r="D4" s="60" t="s">
        <v>8</v>
      </c>
      <c r="E4" s="59" t="s">
        <v>156</v>
      </c>
      <c r="F4" s="60"/>
    </row>
    <row r="5" spans="1:6" ht="18.75" customHeight="1">
      <c r="A5" s="45" t="s">
        <v>405</v>
      </c>
      <c r="B5" s="65" t="s">
        <v>406</v>
      </c>
      <c r="C5" s="46" t="s">
        <v>290</v>
      </c>
      <c r="D5" s="65"/>
      <c r="E5" s="64" t="s">
        <v>407</v>
      </c>
      <c r="F5" s="65"/>
    </row>
    <row r="6" spans="1:6" ht="18.75" customHeight="1">
      <c r="A6" s="45" t="s">
        <v>365</v>
      </c>
      <c r="B6" s="46" t="s">
        <v>366</v>
      </c>
      <c r="C6" s="46" t="s">
        <v>290</v>
      </c>
      <c r="D6" s="46"/>
      <c r="E6" s="45" t="s">
        <v>161</v>
      </c>
      <c r="F6" s="46"/>
    </row>
    <row r="7" spans="1:6" ht="18.75" customHeight="1">
      <c r="A7" s="45" t="s">
        <v>368</v>
      </c>
      <c r="B7" s="46" t="s">
        <v>367</v>
      </c>
      <c r="C7" s="46" t="s">
        <v>290</v>
      </c>
      <c r="D7" s="46"/>
      <c r="E7" s="45" t="s">
        <v>161</v>
      </c>
      <c r="F7" s="46"/>
    </row>
    <row r="8" spans="1:6" ht="18.75" customHeight="1">
      <c r="A8" s="45" t="s">
        <v>22</v>
      </c>
      <c r="B8" s="46" t="s">
        <v>400</v>
      </c>
      <c r="C8" s="46" t="s">
        <v>24</v>
      </c>
      <c r="D8" s="46"/>
      <c r="E8" s="45" t="s">
        <v>17</v>
      </c>
      <c r="F8" s="63"/>
    </row>
    <row r="9" spans="1:6" ht="18.75" customHeight="1">
      <c r="A9" s="45" t="s">
        <v>388</v>
      </c>
      <c r="B9" s="46" t="s">
        <v>26</v>
      </c>
      <c r="C9" s="46" t="s">
        <v>24</v>
      </c>
      <c r="D9" s="46"/>
      <c r="E9" s="45" t="s">
        <v>17</v>
      </c>
      <c r="F9" s="4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workbookViewId="0">
      <selection activeCell="F10" sqref="A1:F10"/>
    </sheetView>
  </sheetViews>
  <sheetFormatPr defaultColWidth="9" defaultRowHeight="15.75"/>
  <cols>
    <col min="1" max="1" width="20.42578125" style="49" customWidth="1"/>
    <col min="2" max="2" width="18.42578125" style="49" customWidth="1"/>
    <col min="3" max="3" width="18.28515625" style="49" customWidth="1"/>
    <col min="4" max="4" width="12.85546875" style="49" customWidth="1"/>
    <col min="5" max="5" width="7.140625" style="49" bestFit="1" customWidth="1"/>
    <col min="6" max="6" width="15.85546875" style="49" customWidth="1"/>
    <col min="7" max="16384" width="9" style="49"/>
  </cols>
  <sheetData>
    <row r="1" spans="1:6" ht="16.5">
      <c r="A1" s="48" t="s">
        <v>0</v>
      </c>
      <c r="B1" s="48" t="s">
        <v>381</v>
      </c>
      <c r="C1" s="48" t="s">
        <v>1</v>
      </c>
      <c r="D1" s="48" t="s">
        <v>2</v>
      </c>
      <c r="E1" s="47" t="s">
        <v>3</v>
      </c>
      <c r="F1" s="48" t="s">
        <v>4</v>
      </c>
    </row>
    <row r="2" spans="1:6" ht="16.5">
      <c r="A2" s="50" t="s">
        <v>391</v>
      </c>
      <c r="B2" s="51" t="s">
        <v>6</v>
      </c>
      <c r="C2" s="51" t="s">
        <v>7</v>
      </c>
      <c r="D2" s="51" t="s">
        <v>8</v>
      </c>
      <c r="E2" s="50" t="s">
        <v>9</v>
      </c>
      <c r="F2" s="51" t="s">
        <v>10</v>
      </c>
    </row>
    <row r="3" spans="1:6" ht="16.5">
      <c r="A3" s="59" t="s">
        <v>395</v>
      </c>
      <c r="B3" s="60" t="s">
        <v>374</v>
      </c>
      <c r="C3" s="60" t="s">
        <v>375</v>
      </c>
      <c r="D3" s="60" t="s">
        <v>402</v>
      </c>
      <c r="E3" s="59" t="s">
        <v>156</v>
      </c>
      <c r="F3" s="60"/>
    </row>
    <row r="4" spans="1:6" ht="16.5">
      <c r="A4" s="45" t="s">
        <v>321</v>
      </c>
      <c r="B4" s="46" t="s">
        <v>319</v>
      </c>
      <c r="C4" s="46" t="s">
        <v>290</v>
      </c>
      <c r="D4" s="46"/>
      <c r="E4" s="45" t="s">
        <v>9</v>
      </c>
      <c r="F4" s="46"/>
    </row>
    <row r="5" spans="1:6" ht="16.5">
      <c r="A5" s="45" t="s">
        <v>310</v>
      </c>
      <c r="B5" s="46" t="s">
        <v>320</v>
      </c>
      <c r="C5" s="46" t="s">
        <v>290</v>
      </c>
      <c r="D5" s="46"/>
      <c r="E5" s="45" t="s">
        <v>9</v>
      </c>
      <c r="F5" s="46"/>
    </row>
    <row r="6" spans="1:6" ht="16.5">
      <c r="A6" s="45" t="s">
        <v>311</v>
      </c>
      <c r="B6" s="46" t="s">
        <v>315</v>
      </c>
      <c r="C6" s="46" t="s">
        <v>24</v>
      </c>
      <c r="D6" s="46"/>
      <c r="E6" s="45" t="s">
        <v>161</v>
      </c>
      <c r="F6" s="46"/>
    </row>
    <row r="7" spans="1:6" ht="16.5">
      <c r="A7" s="45" t="s">
        <v>313</v>
      </c>
      <c r="B7" s="46" t="s">
        <v>316</v>
      </c>
      <c r="C7" s="46" t="s">
        <v>290</v>
      </c>
      <c r="D7" s="46"/>
      <c r="E7" s="45" t="s">
        <v>156</v>
      </c>
      <c r="F7" s="63"/>
    </row>
    <row r="8" spans="1:6" ht="16.5">
      <c r="A8" s="45" t="s">
        <v>314</v>
      </c>
      <c r="B8" s="46" t="s">
        <v>317</v>
      </c>
      <c r="C8" s="46" t="s">
        <v>318</v>
      </c>
      <c r="D8" s="46"/>
      <c r="E8" s="45" t="s">
        <v>161</v>
      </c>
      <c r="F8" s="46"/>
    </row>
    <row r="9" spans="1:6" ht="16.5">
      <c r="A9" s="52" t="s">
        <v>398</v>
      </c>
      <c r="B9" s="46" t="s">
        <v>23</v>
      </c>
      <c r="C9" s="46" t="s">
        <v>24</v>
      </c>
      <c r="D9" s="46"/>
      <c r="E9" s="45" t="s">
        <v>17</v>
      </c>
      <c r="F9" s="46"/>
    </row>
    <row r="10" spans="1:6" ht="16.5">
      <c r="A10" s="52" t="s">
        <v>25</v>
      </c>
      <c r="B10" s="46" t="s">
        <v>26</v>
      </c>
      <c r="C10" s="46" t="s">
        <v>24</v>
      </c>
      <c r="D10" s="46"/>
      <c r="E10" s="45" t="s">
        <v>17</v>
      </c>
      <c r="F10" s="4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9" bestFit="1" customWidth="1"/>
    <col min="2" max="2" width="11" bestFit="1" customWidth="1"/>
    <col min="3" max="3" width="12.5703125" style="9" bestFit="1" customWidth="1"/>
    <col min="4" max="4" width="12.5703125" style="9" customWidth="1"/>
    <col min="5" max="5" width="11" bestFit="1" customWidth="1"/>
    <col min="6" max="7" width="10.28515625" style="1" bestFit="1" customWidth="1"/>
  </cols>
  <sheetData>
    <row r="1" spans="1:7" ht="18.75" customHeight="1">
      <c r="A1" s="17" t="s">
        <v>47</v>
      </c>
      <c r="B1" s="18" t="s">
        <v>87</v>
      </c>
      <c r="C1" s="17" t="s">
        <v>91</v>
      </c>
      <c r="D1" s="25" t="s">
        <v>157</v>
      </c>
      <c r="E1" s="18" t="s">
        <v>89</v>
      </c>
      <c r="F1" s="31" t="s">
        <v>22</v>
      </c>
      <c r="G1" s="31" t="s">
        <v>25</v>
      </c>
    </row>
    <row r="2" spans="1:7" ht="18.75" customHeight="1">
      <c r="A2" s="6">
        <f t="shared" ref="A2:A31" si="0">ROW()-1</f>
        <v>1</v>
      </c>
      <c r="B2" s="8" t="s">
        <v>169</v>
      </c>
      <c r="C2" s="6">
        <v>4</v>
      </c>
      <c r="D2" s="26" t="s">
        <v>288</v>
      </c>
      <c r="E2" s="8" t="s">
        <v>92</v>
      </c>
      <c r="F2" s="32"/>
      <c r="G2" s="32"/>
    </row>
    <row r="3" spans="1:7" ht="18.75" customHeight="1">
      <c r="A3" s="6">
        <f t="shared" si="0"/>
        <v>2</v>
      </c>
      <c r="B3" s="8" t="s">
        <v>170</v>
      </c>
      <c r="C3" s="6">
        <v>4</v>
      </c>
      <c r="D3" s="26" t="s">
        <v>288</v>
      </c>
      <c r="E3" s="8" t="s">
        <v>92</v>
      </c>
      <c r="F3" s="32"/>
      <c r="G3" s="32"/>
    </row>
    <row r="4" spans="1:7" ht="18.75" customHeight="1">
      <c r="A4" s="6">
        <f t="shared" si="0"/>
        <v>3</v>
      </c>
      <c r="B4" s="8" t="s">
        <v>171</v>
      </c>
      <c r="C4" s="6">
        <v>4</v>
      </c>
      <c r="D4" s="26" t="s">
        <v>288</v>
      </c>
      <c r="E4" s="8" t="s">
        <v>92</v>
      </c>
      <c r="F4" s="32"/>
      <c r="G4" s="32"/>
    </row>
    <row r="5" spans="1:7" ht="18.75" customHeight="1">
      <c r="A5" s="6">
        <f t="shared" si="0"/>
        <v>4</v>
      </c>
      <c r="B5" s="8" t="s">
        <v>172</v>
      </c>
      <c r="C5" s="6">
        <v>4</v>
      </c>
      <c r="D5" s="26" t="s">
        <v>288</v>
      </c>
      <c r="E5" s="8" t="s">
        <v>92</v>
      </c>
      <c r="F5" s="32"/>
      <c r="G5" s="32"/>
    </row>
    <row r="6" spans="1:7" ht="18.75" customHeight="1">
      <c r="A6" s="6">
        <f t="shared" si="0"/>
        <v>5</v>
      </c>
      <c r="B6" s="8" t="s">
        <v>173</v>
      </c>
      <c r="C6" s="6">
        <v>4</v>
      </c>
      <c r="D6" s="26" t="s">
        <v>288</v>
      </c>
      <c r="E6" s="8" t="s">
        <v>92</v>
      </c>
      <c r="F6" s="32"/>
      <c r="G6" s="32"/>
    </row>
    <row r="7" spans="1:7" ht="18.75" customHeight="1">
      <c r="A7" s="6">
        <f t="shared" si="0"/>
        <v>6</v>
      </c>
      <c r="B7" s="8" t="s">
        <v>174</v>
      </c>
      <c r="C7" s="6">
        <v>4</v>
      </c>
      <c r="D7" s="26" t="s">
        <v>288</v>
      </c>
      <c r="E7" s="8" t="s">
        <v>92</v>
      </c>
      <c r="F7" s="32"/>
      <c r="G7" s="32"/>
    </row>
    <row r="8" spans="1:7" ht="18.75" customHeight="1">
      <c r="A8" s="6">
        <f t="shared" si="0"/>
        <v>7</v>
      </c>
      <c r="B8" s="8" t="s">
        <v>175</v>
      </c>
      <c r="C8" s="6">
        <v>4</v>
      </c>
      <c r="D8" s="26" t="s">
        <v>288</v>
      </c>
      <c r="E8" s="8" t="s">
        <v>92</v>
      </c>
      <c r="F8" s="32"/>
      <c r="G8" s="32"/>
    </row>
    <row r="9" spans="1:7">
      <c r="A9" s="6">
        <f t="shared" si="0"/>
        <v>8</v>
      </c>
      <c r="B9" s="8" t="s">
        <v>176</v>
      </c>
      <c r="C9" s="6">
        <v>4</v>
      </c>
      <c r="D9" s="26" t="s">
        <v>288</v>
      </c>
      <c r="E9" s="8" t="s">
        <v>92</v>
      </c>
      <c r="F9" s="33"/>
      <c r="G9" s="33"/>
    </row>
    <row r="10" spans="1:7">
      <c r="A10" s="6">
        <f t="shared" si="0"/>
        <v>9</v>
      </c>
      <c r="B10" s="8" t="s">
        <v>177</v>
      </c>
      <c r="C10" s="6">
        <v>4</v>
      </c>
      <c r="D10" s="26" t="s">
        <v>288</v>
      </c>
      <c r="E10" s="8" t="s">
        <v>92</v>
      </c>
      <c r="F10" s="33"/>
      <c r="G10" s="33"/>
    </row>
    <row r="11" spans="1:7">
      <c r="A11" s="6">
        <f t="shared" si="0"/>
        <v>10</v>
      </c>
      <c r="B11" s="8" t="s">
        <v>178</v>
      </c>
      <c r="C11" s="6">
        <v>4</v>
      </c>
      <c r="D11" s="26" t="s">
        <v>288</v>
      </c>
      <c r="E11" s="8" t="s">
        <v>92</v>
      </c>
      <c r="F11" s="33"/>
      <c r="G11" s="33"/>
    </row>
    <row r="12" spans="1:7">
      <c r="A12" s="6">
        <f t="shared" si="0"/>
        <v>11</v>
      </c>
      <c r="B12" s="8" t="s">
        <v>179</v>
      </c>
      <c r="C12" s="6">
        <v>4</v>
      </c>
      <c r="D12" s="26" t="s">
        <v>288</v>
      </c>
      <c r="E12" s="8" t="s">
        <v>92</v>
      </c>
      <c r="F12" s="33"/>
      <c r="G12" s="33"/>
    </row>
    <row r="13" spans="1:7">
      <c r="A13" s="6">
        <f t="shared" si="0"/>
        <v>12</v>
      </c>
      <c r="B13" s="8" t="s">
        <v>180</v>
      </c>
      <c r="C13" s="6">
        <v>4</v>
      </c>
      <c r="D13" s="26" t="s">
        <v>288</v>
      </c>
      <c r="E13" s="8" t="s">
        <v>92</v>
      </c>
      <c r="F13" s="33"/>
      <c r="G13" s="33"/>
    </row>
    <row r="14" spans="1:7">
      <c r="A14" s="6">
        <f t="shared" si="0"/>
        <v>13</v>
      </c>
      <c r="B14" s="8" t="s">
        <v>181</v>
      </c>
      <c r="C14" s="6">
        <v>4</v>
      </c>
      <c r="D14" s="26" t="s">
        <v>288</v>
      </c>
      <c r="E14" s="8" t="s">
        <v>92</v>
      </c>
      <c r="F14" s="33"/>
      <c r="G14" s="33"/>
    </row>
    <row r="15" spans="1:7">
      <c r="A15" s="6">
        <f t="shared" si="0"/>
        <v>14</v>
      </c>
      <c r="B15" s="8" t="s">
        <v>182</v>
      </c>
      <c r="C15" s="6">
        <v>4</v>
      </c>
      <c r="D15" s="26" t="s">
        <v>288</v>
      </c>
      <c r="E15" s="8" t="s">
        <v>92</v>
      </c>
      <c r="F15" s="33"/>
      <c r="G15" s="33"/>
    </row>
    <row r="16" spans="1:7">
      <c r="A16" s="6">
        <f t="shared" si="0"/>
        <v>15</v>
      </c>
      <c r="B16" s="8" t="s">
        <v>183</v>
      </c>
      <c r="C16" s="6">
        <v>4</v>
      </c>
      <c r="D16" s="26" t="s">
        <v>288</v>
      </c>
      <c r="E16" s="8" t="s">
        <v>92</v>
      </c>
      <c r="F16" s="33"/>
      <c r="G16" s="33"/>
    </row>
    <row r="17" spans="1:7">
      <c r="A17" s="6">
        <f t="shared" si="0"/>
        <v>16</v>
      </c>
      <c r="B17" s="8" t="s">
        <v>184</v>
      </c>
      <c r="C17" s="6">
        <v>4</v>
      </c>
      <c r="D17" s="26" t="s">
        <v>288</v>
      </c>
      <c r="E17" s="8" t="s">
        <v>92</v>
      </c>
      <c r="F17" s="33"/>
      <c r="G17" s="33"/>
    </row>
    <row r="18" spans="1:7">
      <c r="A18" s="6">
        <f t="shared" si="0"/>
        <v>17</v>
      </c>
      <c r="B18" s="8" t="s">
        <v>185</v>
      </c>
      <c r="C18" s="6">
        <v>4</v>
      </c>
      <c r="D18" s="26" t="s">
        <v>288</v>
      </c>
      <c r="E18" s="8" t="s">
        <v>92</v>
      </c>
      <c r="F18" s="33"/>
      <c r="G18" s="33"/>
    </row>
    <row r="19" spans="1:7">
      <c r="A19" s="6">
        <f t="shared" si="0"/>
        <v>18</v>
      </c>
      <c r="B19" s="8" t="s">
        <v>186</v>
      </c>
      <c r="C19" s="6">
        <v>4</v>
      </c>
      <c r="D19" s="26" t="s">
        <v>288</v>
      </c>
      <c r="E19" s="8" t="s">
        <v>92</v>
      </c>
      <c r="F19" s="33"/>
      <c r="G19" s="33"/>
    </row>
    <row r="20" spans="1:7">
      <c r="A20" s="6">
        <f t="shared" si="0"/>
        <v>19</v>
      </c>
      <c r="B20" s="8" t="s">
        <v>187</v>
      </c>
      <c r="C20" s="6">
        <v>4</v>
      </c>
      <c r="D20" s="26" t="s">
        <v>288</v>
      </c>
      <c r="E20" s="8" t="s">
        <v>92</v>
      </c>
      <c r="F20" s="33"/>
      <c r="G20" s="33"/>
    </row>
    <row r="21" spans="1:7">
      <c r="A21" s="6">
        <f t="shared" si="0"/>
        <v>20</v>
      </c>
      <c r="B21" s="8" t="s">
        <v>188</v>
      </c>
      <c r="C21" s="6">
        <v>4</v>
      </c>
      <c r="D21" s="26" t="s">
        <v>288</v>
      </c>
      <c r="E21" s="8" t="s">
        <v>92</v>
      </c>
      <c r="F21" s="33"/>
      <c r="G21" s="33"/>
    </row>
    <row r="22" spans="1:7">
      <c r="A22" s="6">
        <f t="shared" si="0"/>
        <v>21</v>
      </c>
      <c r="B22" s="8" t="s">
        <v>189</v>
      </c>
      <c r="C22" s="6">
        <v>4</v>
      </c>
      <c r="D22" s="26" t="s">
        <v>288</v>
      </c>
      <c r="E22" s="8" t="s">
        <v>92</v>
      </c>
      <c r="F22" s="33"/>
      <c r="G22" s="33"/>
    </row>
    <row r="23" spans="1:7">
      <c r="A23" s="6">
        <f t="shared" si="0"/>
        <v>22</v>
      </c>
      <c r="B23" s="8" t="s">
        <v>190</v>
      </c>
      <c r="C23" s="6">
        <v>4</v>
      </c>
      <c r="D23" s="26" t="s">
        <v>288</v>
      </c>
      <c r="E23" s="8" t="s">
        <v>92</v>
      </c>
      <c r="F23" s="33"/>
      <c r="G23" s="33"/>
    </row>
    <row r="24" spans="1:7">
      <c r="A24" s="6">
        <f t="shared" si="0"/>
        <v>23</v>
      </c>
      <c r="B24" s="8" t="s">
        <v>193</v>
      </c>
      <c r="C24" s="6">
        <v>4</v>
      </c>
      <c r="D24" s="26" t="s">
        <v>288</v>
      </c>
      <c r="E24" s="8" t="s">
        <v>92</v>
      </c>
      <c r="F24" s="33"/>
      <c r="G24" s="33"/>
    </row>
    <row r="25" spans="1:7">
      <c r="A25" s="6">
        <f t="shared" si="0"/>
        <v>24</v>
      </c>
      <c r="B25" s="8" t="s">
        <v>194</v>
      </c>
      <c r="C25" s="6">
        <v>4</v>
      </c>
      <c r="D25" s="26" t="s">
        <v>288</v>
      </c>
      <c r="E25" s="8" t="s">
        <v>92</v>
      </c>
      <c r="F25" s="33"/>
      <c r="G25" s="33"/>
    </row>
    <row r="26" spans="1:7">
      <c r="A26" s="6">
        <f t="shared" si="0"/>
        <v>25</v>
      </c>
      <c r="B26" s="8" t="s">
        <v>194</v>
      </c>
      <c r="C26" s="6">
        <v>4</v>
      </c>
      <c r="D26" s="26" t="s">
        <v>288</v>
      </c>
      <c r="E26" s="8" t="s">
        <v>92</v>
      </c>
      <c r="F26" s="33"/>
      <c r="G26" s="33"/>
    </row>
    <row r="27" spans="1:7">
      <c r="A27" s="6">
        <f t="shared" si="0"/>
        <v>26</v>
      </c>
      <c r="B27" s="8" t="s">
        <v>195</v>
      </c>
      <c r="C27" s="6">
        <v>4</v>
      </c>
      <c r="D27" s="26" t="s">
        <v>288</v>
      </c>
      <c r="E27" s="8" t="s">
        <v>92</v>
      </c>
      <c r="F27" s="33"/>
      <c r="G27" s="33"/>
    </row>
    <row r="28" spans="1:7">
      <c r="A28" s="6">
        <f t="shared" si="0"/>
        <v>27</v>
      </c>
      <c r="B28" s="8" t="s">
        <v>191</v>
      </c>
      <c r="C28" s="6">
        <v>4</v>
      </c>
      <c r="D28" s="26" t="s">
        <v>288</v>
      </c>
      <c r="E28" s="8" t="s">
        <v>92</v>
      </c>
      <c r="F28" s="33"/>
      <c r="G28" s="33"/>
    </row>
    <row r="29" spans="1:7">
      <c r="A29" s="6">
        <f t="shared" si="0"/>
        <v>28</v>
      </c>
      <c r="B29" s="8" t="s">
        <v>192</v>
      </c>
      <c r="C29" s="6">
        <v>4</v>
      </c>
      <c r="D29" s="26" t="s">
        <v>288</v>
      </c>
      <c r="E29" s="8" t="s">
        <v>92</v>
      </c>
      <c r="F29" s="33"/>
      <c r="G29" s="33"/>
    </row>
    <row r="30" spans="1:7">
      <c r="A30" s="6">
        <f t="shared" si="0"/>
        <v>29</v>
      </c>
      <c r="B30" s="8" t="s">
        <v>196</v>
      </c>
      <c r="C30" s="6">
        <v>4</v>
      </c>
      <c r="D30" s="26" t="s">
        <v>288</v>
      </c>
      <c r="E30" s="8" t="s">
        <v>92</v>
      </c>
      <c r="F30" s="33"/>
      <c r="G30" s="33"/>
    </row>
    <row r="31" spans="1:7">
      <c r="A31" s="6">
        <f t="shared" si="0"/>
        <v>30</v>
      </c>
      <c r="B31" s="8" t="s">
        <v>197</v>
      </c>
      <c r="C31" s="6">
        <v>4</v>
      </c>
      <c r="D31" s="26" t="s">
        <v>288</v>
      </c>
      <c r="E31" s="8" t="s">
        <v>92</v>
      </c>
      <c r="F31" s="33"/>
      <c r="G31" s="33"/>
    </row>
    <row r="32" spans="1:7">
      <c r="A32" s="6"/>
      <c r="B32" s="8"/>
    </row>
    <row r="33" spans="1:2">
      <c r="A33" s="6"/>
      <c r="B33" s="8"/>
    </row>
    <row r="34" spans="1:2">
      <c r="A34" s="6"/>
      <c r="B34" s="8"/>
    </row>
    <row r="35" spans="1:2">
      <c r="A35" s="6"/>
      <c r="B35" s="8"/>
    </row>
    <row r="36" spans="1:2">
      <c r="A36" s="6"/>
      <c r="B36" s="8"/>
    </row>
    <row r="37" spans="1:2">
      <c r="A37" s="6"/>
      <c r="B37" s="8"/>
    </row>
    <row r="38" spans="1:2">
      <c r="A38" s="6"/>
      <c r="B38" s="8"/>
    </row>
    <row r="39" spans="1:2">
      <c r="A39" s="6"/>
      <c r="B39" s="8"/>
    </row>
    <row r="40" spans="1:2">
      <c r="A40" s="6"/>
      <c r="B40" s="8"/>
    </row>
    <row r="41" spans="1:2">
      <c r="A41" s="6"/>
      <c r="B41" s="8"/>
    </row>
    <row r="42" spans="1:2">
      <c r="A42" s="6"/>
      <c r="B42" s="8"/>
    </row>
    <row r="43" spans="1:2">
      <c r="A43" s="6"/>
      <c r="B43" s="8"/>
    </row>
    <row r="44" spans="1:2">
      <c r="A44" s="6"/>
      <c r="B44" s="8"/>
    </row>
    <row r="45" spans="1:2">
      <c r="A45" s="6"/>
      <c r="B45" s="8"/>
    </row>
    <row r="46" spans="1:2">
      <c r="A46" s="6"/>
      <c r="B46" s="8"/>
    </row>
    <row r="47" spans="1:2">
      <c r="A47" s="6"/>
      <c r="B47" s="8"/>
    </row>
    <row r="48" spans="1:2">
      <c r="A48" s="6"/>
      <c r="B48" s="8"/>
    </row>
    <row r="49" spans="1:2">
      <c r="A49" s="6"/>
      <c r="B49" s="8"/>
    </row>
    <row r="50" spans="1:2">
      <c r="A50" s="6"/>
      <c r="B50" s="8"/>
    </row>
    <row r="51" spans="1:2">
      <c r="A51" s="6"/>
      <c r="B51" s="8"/>
    </row>
    <row r="52" spans="1:2">
      <c r="A52" s="6"/>
      <c r="B52" s="8"/>
    </row>
    <row r="53" spans="1:2">
      <c r="A53" s="6"/>
      <c r="B53" s="8"/>
    </row>
    <row r="54" spans="1:2">
      <c r="A54" s="6"/>
      <c r="B54" s="8"/>
    </row>
    <row r="55" spans="1:2">
      <c r="A55" s="6"/>
      <c r="B55" s="8"/>
    </row>
    <row r="56" spans="1:2">
      <c r="A56" s="6"/>
      <c r="B56" s="8"/>
    </row>
    <row r="57" spans="1:2">
      <c r="A57" s="6"/>
      <c r="B57" s="8"/>
    </row>
    <row r="58" spans="1:2">
      <c r="A58" s="6"/>
      <c r="B58" s="8"/>
    </row>
    <row r="59" spans="1:2">
      <c r="A59" s="6"/>
      <c r="B59" s="8"/>
    </row>
    <row r="60" spans="1:2">
      <c r="A60" s="6"/>
      <c r="B60" s="8"/>
    </row>
    <row r="61" spans="1:2">
      <c r="A61" s="6"/>
      <c r="B61" s="8"/>
    </row>
    <row r="62" spans="1:2">
      <c r="A62" s="6"/>
      <c r="B62" s="8"/>
    </row>
    <row r="63" spans="1:2">
      <c r="A63" s="6"/>
      <c r="B63" s="8"/>
    </row>
    <row r="64" spans="1:2">
      <c r="A64" s="6"/>
      <c r="B64" s="8"/>
    </row>
    <row r="65" spans="1:2">
      <c r="A65" s="6"/>
      <c r="B65" s="8"/>
    </row>
    <row r="66" spans="1:2">
      <c r="A66" s="6"/>
      <c r="B66" s="8"/>
    </row>
    <row r="67" spans="1:2">
      <c r="A67" s="6"/>
      <c r="B67" s="8"/>
    </row>
    <row r="68" spans="1:2">
      <c r="A68" s="6"/>
      <c r="B68" s="8"/>
    </row>
    <row r="69" spans="1:2">
      <c r="A69" s="6"/>
      <c r="B69" s="8"/>
    </row>
    <row r="70" spans="1:2">
      <c r="A70" s="6"/>
      <c r="B70" s="8"/>
    </row>
    <row r="71" spans="1:2">
      <c r="A71" s="6"/>
      <c r="B71" s="8"/>
    </row>
    <row r="72" spans="1:2">
      <c r="A72" s="6"/>
      <c r="B72" s="8"/>
    </row>
    <row r="73" spans="1:2">
      <c r="A73" s="6"/>
      <c r="B73" s="8"/>
    </row>
    <row r="74" spans="1:2">
      <c r="A74" s="6"/>
      <c r="B74" s="8"/>
    </row>
    <row r="75" spans="1:2">
      <c r="A75" s="6"/>
      <c r="B75" s="8"/>
    </row>
    <row r="76" spans="1:2">
      <c r="A76" s="6"/>
      <c r="B76" s="8"/>
    </row>
    <row r="77" spans="1:2">
      <c r="A77" s="6"/>
      <c r="B77" s="8"/>
    </row>
    <row r="78" spans="1:2">
      <c r="A78" s="6"/>
      <c r="B78" s="8"/>
    </row>
    <row r="79" spans="1:2">
      <c r="A79" s="6"/>
      <c r="B79" s="8"/>
    </row>
    <row r="80" spans="1:2">
      <c r="A80" s="6"/>
      <c r="B80" s="8"/>
    </row>
    <row r="81" spans="1:2">
      <c r="A81" s="6"/>
      <c r="B81" s="8"/>
    </row>
    <row r="82" spans="1:2">
      <c r="A82" s="6"/>
      <c r="B82" s="8"/>
    </row>
    <row r="83" spans="1:2">
      <c r="A83" s="6"/>
      <c r="B83" s="8"/>
    </row>
    <row r="84" spans="1:2">
      <c r="A84" s="6"/>
      <c r="B84" s="8"/>
    </row>
    <row r="85" spans="1:2">
      <c r="A85" s="6"/>
      <c r="B85" s="8"/>
    </row>
    <row r="86" spans="1:2">
      <c r="A86" s="6"/>
      <c r="B86" s="8"/>
    </row>
    <row r="87" spans="1:2">
      <c r="A87" s="6"/>
      <c r="B87" s="8"/>
    </row>
    <row r="88" spans="1:2">
      <c r="A88" s="6"/>
      <c r="B88" s="8"/>
    </row>
    <row r="89" spans="1:2">
      <c r="A89" s="6"/>
      <c r="B89" s="8"/>
    </row>
    <row r="90" spans="1:2">
      <c r="A90" s="6"/>
      <c r="B90" s="8"/>
    </row>
    <row r="91" spans="1:2">
      <c r="A91" s="6"/>
      <c r="B91" s="8"/>
    </row>
    <row r="92" spans="1:2">
      <c r="A92" s="6"/>
      <c r="B92" s="8"/>
    </row>
    <row r="93" spans="1:2">
      <c r="A93" s="6"/>
      <c r="B93" s="8"/>
    </row>
    <row r="94" spans="1:2">
      <c r="A94" s="6"/>
      <c r="B94" s="8"/>
    </row>
    <row r="95" spans="1:2">
      <c r="A95" s="6"/>
      <c r="B95" s="8"/>
    </row>
    <row r="96" spans="1:2">
      <c r="A96" s="6"/>
      <c r="B96" s="8"/>
    </row>
    <row r="97" spans="1:2">
      <c r="A97" s="6"/>
      <c r="B97" s="8"/>
    </row>
    <row r="98" spans="1:2">
      <c r="A98" s="6"/>
      <c r="B98" s="8"/>
    </row>
    <row r="99" spans="1:2">
      <c r="A99" s="6"/>
      <c r="B99" s="8"/>
    </row>
    <row r="100" spans="1:2">
      <c r="A100" s="6"/>
      <c r="B100" s="8"/>
    </row>
    <row r="101" spans="1:2">
      <c r="A101" s="6"/>
      <c r="B101" s="8"/>
    </row>
    <row r="102" spans="1:2">
      <c r="A102" s="6"/>
      <c r="B102" s="8"/>
    </row>
    <row r="103" spans="1:2">
      <c r="A103" s="6"/>
      <c r="B103" s="8"/>
    </row>
    <row r="104" spans="1:2">
      <c r="A104" s="6"/>
      <c r="B104" s="8"/>
    </row>
    <row r="105" spans="1:2">
      <c r="A105" s="6"/>
      <c r="B105" s="8"/>
    </row>
    <row r="106" spans="1:2">
      <c r="A106" s="6"/>
      <c r="B106" s="8"/>
    </row>
    <row r="107" spans="1:2">
      <c r="A107" s="6"/>
      <c r="B107" s="8"/>
    </row>
    <row r="108" spans="1:2">
      <c r="A108" s="6"/>
      <c r="B108" s="8"/>
    </row>
    <row r="109" spans="1:2">
      <c r="A109" s="6"/>
      <c r="B109" s="8"/>
    </row>
    <row r="110" spans="1:2">
      <c r="A110" s="6"/>
      <c r="B110" s="8"/>
    </row>
    <row r="111" spans="1:2">
      <c r="A111" s="6"/>
      <c r="B111" s="8"/>
    </row>
    <row r="112" spans="1:2">
      <c r="A112" s="6"/>
      <c r="B112" s="8"/>
    </row>
    <row r="113" spans="1:2">
      <c r="A113" s="6"/>
      <c r="B113" s="8"/>
    </row>
    <row r="114" spans="1:2">
      <c r="A114" s="6"/>
      <c r="B114" s="8"/>
    </row>
    <row r="115" spans="1:2">
      <c r="A115" s="6"/>
      <c r="B115" s="8"/>
    </row>
    <row r="116" spans="1:2">
      <c r="A116" s="6"/>
      <c r="B116" s="8"/>
    </row>
    <row r="117" spans="1:2">
      <c r="A117" s="6"/>
      <c r="B117" s="8"/>
    </row>
    <row r="118" spans="1:2">
      <c r="A118" s="6"/>
      <c r="B118" s="8"/>
    </row>
    <row r="119" spans="1:2">
      <c r="A119" s="6"/>
      <c r="B119" s="8"/>
    </row>
    <row r="120" spans="1:2">
      <c r="A120" s="6"/>
      <c r="B120" s="8"/>
    </row>
    <row r="121" spans="1:2">
      <c r="A121" s="6"/>
      <c r="B121" s="8"/>
    </row>
    <row r="122" spans="1:2">
      <c r="A122" s="6"/>
      <c r="B122" s="8"/>
    </row>
    <row r="123" spans="1:2">
      <c r="A123" s="6"/>
      <c r="B123" s="8"/>
    </row>
    <row r="124" spans="1:2">
      <c r="A124" s="6"/>
      <c r="B124" s="8"/>
    </row>
    <row r="125" spans="1:2">
      <c r="A125" s="6"/>
      <c r="B125" s="8"/>
    </row>
    <row r="126" spans="1:2">
      <c r="A126" s="6"/>
      <c r="B126" s="8"/>
    </row>
    <row r="127" spans="1:2">
      <c r="A127" s="6"/>
      <c r="B127" s="8"/>
    </row>
    <row r="128" spans="1:2">
      <c r="A128" s="6"/>
      <c r="B128" s="8"/>
    </row>
    <row r="129" spans="1:2">
      <c r="A129" s="6"/>
      <c r="B129" s="8"/>
    </row>
    <row r="130" spans="1:2">
      <c r="A130" s="6"/>
    </row>
    <row r="131" spans="1:2">
      <c r="A131" s="6"/>
    </row>
    <row r="132" spans="1:2">
      <c r="A132" s="6"/>
    </row>
    <row r="133" spans="1:2">
      <c r="A133" s="6"/>
    </row>
    <row r="134" spans="1:2">
      <c r="A134" s="6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F11" sqref="F11"/>
    </sheetView>
  </sheetViews>
  <sheetFormatPr defaultRowHeight="15.75"/>
  <cols>
    <col min="1" max="1" width="11.85546875" style="9" bestFit="1" customWidth="1"/>
    <col min="2" max="2" width="10.28515625" bestFit="1" customWidth="1"/>
    <col min="3" max="3" width="8.42578125" bestFit="1" customWidth="1"/>
    <col min="4" max="4" width="15" style="22" bestFit="1" customWidth="1"/>
    <col min="5" max="6" width="10.28515625" style="1" bestFit="1" customWidth="1"/>
  </cols>
  <sheetData>
    <row r="1" spans="1:6" ht="18.75" customHeight="1">
      <c r="A1" s="17" t="s">
        <v>47</v>
      </c>
      <c r="B1" s="18" t="s">
        <v>74</v>
      </c>
      <c r="C1" s="18" t="s">
        <v>76</v>
      </c>
      <c r="D1" s="35" t="s">
        <v>296</v>
      </c>
      <c r="E1" s="19" t="s">
        <v>22</v>
      </c>
      <c r="F1" s="19" t="s">
        <v>25</v>
      </c>
    </row>
    <row r="2" spans="1:6" ht="18.75" customHeight="1">
      <c r="A2" s="6">
        <f>ROW()-1</f>
        <v>1</v>
      </c>
      <c r="B2" s="8" t="s">
        <v>78</v>
      </c>
      <c r="C2" s="8" t="s">
        <v>79</v>
      </c>
      <c r="D2" s="20" t="s">
        <v>80</v>
      </c>
      <c r="E2" s="21"/>
      <c r="F2" s="21"/>
    </row>
    <row r="3" spans="1:6" ht="18.75" customHeight="1">
      <c r="A3" s="6">
        <f>ROW()-1</f>
        <v>2</v>
      </c>
      <c r="B3" s="8" t="s">
        <v>81</v>
      </c>
      <c r="C3" s="27" t="s">
        <v>158</v>
      </c>
      <c r="D3" s="20" t="s">
        <v>82</v>
      </c>
      <c r="E3" s="21"/>
      <c r="F3" s="21"/>
    </row>
    <row r="4" spans="1:6" ht="18.75" customHeight="1">
      <c r="A4" s="6">
        <f>ROW()-1</f>
        <v>3</v>
      </c>
      <c r="B4" s="8" t="s">
        <v>83</v>
      </c>
      <c r="C4" s="8" t="s">
        <v>79</v>
      </c>
      <c r="D4" s="20" t="s">
        <v>84</v>
      </c>
      <c r="E4" s="21"/>
      <c r="F4" s="21"/>
    </row>
    <row r="5" spans="1:6" ht="18.75" customHeight="1">
      <c r="A5" s="6">
        <f>ROW()-1</f>
        <v>4</v>
      </c>
      <c r="B5" s="8" t="s">
        <v>85</v>
      </c>
      <c r="C5" s="27" t="s">
        <v>159</v>
      </c>
      <c r="D5" s="20" t="s">
        <v>86</v>
      </c>
      <c r="E5" s="21"/>
      <c r="F5" s="2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G2" sqref="F2:G2"/>
    </sheetView>
  </sheetViews>
  <sheetFormatPr defaultRowHeight="15.75"/>
  <cols>
    <col min="1" max="1" width="12.5703125" style="9" bestFit="1" customWidth="1"/>
    <col min="2" max="3" width="6.28515625" style="9" bestFit="1" customWidth="1"/>
    <col min="4" max="4" width="18.7109375" style="9" bestFit="1" customWidth="1"/>
    <col min="5" max="5" width="12.5703125" style="9" bestFit="1" customWidth="1"/>
    <col min="6" max="6" width="14.5703125" style="9" bestFit="1" customWidth="1"/>
    <col min="7" max="7" width="14.5703125" style="9" customWidth="1"/>
    <col min="8" max="9" width="11" bestFit="1" customWidth="1"/>
  </cols>
  <sheetData>
    <row r="1" spans="1:9" ht="18.75" customHeight="1">
      <c r="A1" s="2" t="s">
        <v>47</v>
      </c>
      <c r="B1" s="15" t="s">
        <v>67</v>
      </c>
      <c r="C1" s="15" t="s">
        <v>68</v>
      </c>
      <c r="D1" s="16" t="s">
        <v>72</v>
      </c>
      <c r="E1" s="17" t="s">
        <v>73</v>
      </c>
      <c r="F1" s="28" t="s">
        <v>160</v>
      </c>
      <c r="G1" s="28" t="s">
        <v>287</v>
      </c>
      <c r="H1" s="5" t="s">
        <v>22</v>
      </c>
      <c r="I1" s="5" t="s">
        <v>25</v>
      </c>
    </row>
    <row r="2" spans="1:9" ht="18.75" customHeight="1">
      <c r="A2" s="6">
        <f t="shared" ref="A2:A31" si="0">ROW()-1</f>
        <v>1</v>
      </c>
      <c r="B2" s="6">
        <v>111</v>
      </c>
      <c r="C2" s="6">
        <v>1</v>
      </c>
      <c r="D2" s="6">
        <v>1</v>
      </c>
      <c r="E2" s="6">
        <v>7</v>
      </c>
      <c r="F2" s="26"/>
      <c r="G2" s="26"/>
    </row>
    <row r="3" spans="1:9" ht="18.75" customHeight="1">
      <c r="A3" s="6">
        <f t="shared" si="0"/>
        <v>2</v>
      </c>
      <c r="B3" s="6">
        <v>111</v>
      </c>
      <c r="C3" s="6">
        <v>1</v>
      </c>
      <c r="D3" s="6">
        <v>2</v>
      </c>
      <c r="E3" s="6">
        <v>9</v>
      </c>
      <c r="F3" s="26"/>
      <c r="G3" s="26"/>
    </row>
    <row r="4" spans="1:9" ht="18.75" customHeight="1">
      <c r="A4" s="6">
        <f t="shared" si="0"/>
        <v>3</v>
      </c>
      <c r="B4" s="6">
        <v>111</v>
      </c>
      <c r="C4" s="6">
        <v>1</v>
      </c>
      <c r="D4" s="6">
        <v>3</v>
      </c>
      <c r="E4" s="6">
        <v>1</v>
      </c>
      <c r="F4" s="6"/>
      <c r="G4" s="6"/>
    </row>
    <row r="5" spans="1:9" ht="18.75" customHeight="1">
      <c r="A5" s="6">
        <f t="shared" si="0"/>
        <v>4</v>
      </c>
      <c r="B5" s="6">
        <v>111</v>
      </c>
      <c r="C5" s="6">
        <v>1</v>
      </c>
      <c r="D5" s="6">
        <v>4</v>
      </c>
      <c r="E5" s="6">
        <v>2</v>
      </c>
      <c r="F5" s="6"/>
      <c r="G5" s="6"/>
    </row>
    <row r="6" spans="1:9" ht="18.75" customHeight="1">
      <c r="A6" s="6">
        <f t="shared" si="0"/>
        <v>5</v>
      </c>
      <c r="B6" s="6">
        <v>111</v>
      </c>
      <c r="C6" s="6">
        <v>1</v>
      </c>
      <c r="D6" s="6">
        <v>5</v>
      </c>
      <c r="E6" s="6">
        <v>3</v>
      </c>
      <c r="F6" s="6"/>
      <c r="G6" s="6"/>
    </row>
    <row r="7" spans="1:9" ht="18.75" customHeight="1">
      <c r="A7" s="6">
        <f t="shared" si="0"/>
        <v>6</v>
      </c>
      <c r="B7" s="6">
        <v>111</v>
      </c>
      <c r="C7" s="6">
        <v>1</v>
      </c>
      <c r="D7" s="6">
        <v>6</v>
      </c>
      <c r="E7" s="6">
        <v>4</v>
      </c>
    </row>
    <row r="8" spans="1:9" ht="18.75" customHeight="1">
      <c r="A8" s="6">
        <f t="shared" si="0"/>
        <v>7</v>
      </c>
      <c r="B8" s="6">
        <v>111</v>
      </c>
      <c r="C8" s="6">
        <v>1</v>
      </c>
      <c r="D8" s="6">
        <v>7</v>
      </c>
      <c r="E8" s="6">
        <v>5</v>
      </c>
      <c r="F8" s="6"/>
      <c r="G8" s="6"/>
    </row>
    <row r="9" spans="1:9" ht="18.75" customHeight="1">
      <c r="A9" s="6">
        <f t="shared" si="0"/>
        <v>8</v>
      </c>
      <c r="B9" s="6">
        <v>111</v>
      </c>
      <c r="C9" s="6">
        <v>1</v>
      </c>
      <c r="D9" s="6">
        <v>8</v>
      </c>
      <c r="E9" s="6">
        <v>6</v>
      </c>
      <c r="F9" s="6"/>
      <c r="G9" s="6"/>
    </row>
    <row r="10" spans="1:9" ht="18.75" customHeight="1">
      <c r="A10" s="6">
        <f t="shared" si="0"/>
        <v>9</v>
      </c>
      <c r="B10" s="6">
        <v>111</v>
      </c>
      <c r="C10" s="6">
        <v>1</v>
      </c>
      <c r="D10" s="6">
        <v>9</v>
      </c>
      <c r="E10" s="6">
        <v>8</v>
      </c>
      <c r="F10" s="6"/>
      <c r="G10" s="6"/>
    </row>
    <row r="11" spans="1:9" ht="18.75" customHeight="1">
      <c r="A11" s="6">
        <f t="shared" si="0"/>
        <v>10</v>
      </c>
      <c r="B11" s="6">
        <v>111</v>
      </c>
      <c r="C11" s="6">
        <v>1</v>
      </c>
      <c r="D11" s="6">
        <v>10</v>
      </c>
      <c r="E11" s="6">
        <v>10</v>
      </c>
      <c r="F11" s="26"/>
      <c r="G11" s="26"/>
    </row>
    <row r="12" spans="1:9">
      <c r="A12" s="6">
        <f t="shared" si="0"/>
        <v>11</v>
      </c>
      <c r="B12" s="6">
        <v>111</v>
      </c>
      <c r="C12" s="6">
        <v>1</v>
      </c>
      <c r="D12" s="6">
        <v>11</v>
      </c>
      <c r="E12" s="6">
        <v>11</v>
      </c>
    </row>
    <row r="13" spans="1:9">
      <c r="A13" s="6">
        <f t="shared" si="0"/>
        <v>12</v>
      </c>
      <c r="B13" s="6">
        <v>111</v>
      </c>
      <c r="C13" s="6">
        <v>1</v>
      </c>
      <c r="D13" s="6">
        <v>12</v>
      </c>
      <c r="E13" s="6">
        <v>12</v>
      </c>
    </row>
    <row r="14" spans="1:9">
      <c r="A14" s="6">
        <f t="shared" si="0"/>
        <v>13</v>
      </c>
      <c r="B14" s="6">
        <v>111</v>
      </c>
      <c r="C14" s="6">
        <v>1</v>
      </c>
      <c r="D14" s="6">
        <v>13</v>
      </c>
      <c r="E14" s="6">
        <v>13</v>
      </c>
    </row>
    <row r="15" spans="1:9">
      <c r="A15" s="6">
        <f t="shared" si="0"/>
        <v>14</v>
      </c>
      <c r="B15" s="6">
        <v>111</v>
      </c>
      <c r="C15" s="6">
        <v>1</v>
      </c>
      <c r="D15" s="6">
        <v>14</v>
      </c>
      <c r="E15" s="6">
        <v>14</v>
      </c>
    </row>
    <row r="16" spans="1:9">
      <c r="A16" s="6">
        <f t="shared" si="0"/>
        <v>15</v>
      </c>
      <c r="B16" s="6">
        <v>111</v>
      </c>
      <c r="C16" s="6">
        <v>1</v>
      </c>
      <c r="D16" s="6">
        <v>15</v>
      </c>
      <c r="E16" s="6">
        <v>15</v>
      </c>
    </row>
    <row r="17" spans="1:5">
      <c r="A17" s="6">
        <f t="shared" si="0"/>
        <v>16</v>
      </c>
      <c r="B17" s="6">
        <v>111</v>
      </c>
      <c r="C17" s="6">
        <v>1</v>
      </c>
      <c r="D17" s="6">
        <v>16</v>
      </c>
      <c r="E17" s="6">
        <v>16</v>
      </c>
    </row>
    <row r="18" spans="1:5">
      <c r="A18" s="6">
        <f t="shared" si="0"/>
        <v>17</v>
      </c>
      <c r="B18" s="6">
        <v>111</v>
      </c>
      <c r="C18" s="6">
        <v>1</v>
      </c>
      <c r="D18" s="6">
        <v>17</v>
      </c>
      <c r="E18" s="6">
        <v>17</v>
      </c>
    </row>
    <row r="19" spans="1:5">
      <c r="A19" s="6">
        <f t="shared" si="0"/>
        <v>18</v>
      </c>
      <c r="B19" s="6">
        <v>111</v>
      </c>
      <c r="C19" s="6">
        <v>1</v>
      </c>
      <c r="D19" s="6">
        <v>18</v>
      </c>
      <c r="E19" s="6">
        <v>18</v>
      </c>
    </row>
    <row r="20" spans="1:5">
      <c r="A20" s="6">
        <f t="shared" si="0"/>
        <v>19</v>
      </c>
      <c r="B20" s="6">
        <v>111</v>
      </c>
      <c r="C20" s="6">
        <v>1</v>
      </c>
      <c r="D20" s="6">
        <v>19</v>
      </c>
      <c r="E20" s="6">
        <v>19</v>
      </c>
    </row>
    <row r="21" spans="1:5">
      <c r="A21" s="6">
        <f t="shared" si="0"/>
        <v>20</v>
      </c>
      <c r="B21" s="6">
        <v>111</v>
      </c>
      <c r="C21" s="6">
        <v>1</v>
      </c>
      <c r="D21" s="6">
        <v>20</v>
      </c>
      <c r="E21" s="6">
        <v>20</v>
      </c>
    </row>
    <row r="22" spans="1:5">
      <c r="A22" s="6">
        <f t="shared" si="0"/>
        <v>21</v>
      </c>
      <c r="B22" s="6">
        <v>111</v>
      </c>
      <c r="C22" s="6">
        <v>1</v>
      </c>
      <c r="D22" s="6">
        <v>21</v>
      </c>
      <c r="E22" s="6">
        <v>21</v>
      </c>
    </row>
    <row r="23" spans="1:5">
      <c r="A23" s="6">
        <f t="shared" si="0"/>
        <v>22</v>
      </c>
      <c r="B23" s="6">
        <v>111</v>
      </c>
      <c r="C23" s="6">
        <v>1</v>
      </c>
      <c r="D23" s="6">
        <v>22</v>
      </c>
      <c r="E23" s="6">
        <v>22</v>
      </c>
    </row>
    <row r="24" spans="1:5">
      <c r="A24" s="6">
        <f t="shared" si="0"/>
        <v>23</v>
      </c>
      <c r="B24" s="6">
        <v>111</v>
      </c>
      <c r="C24" s="6">
        <v>1</v>
      </c>
      <c r="D24" s="6">
        <v>23</v>
      </c>
      <c r="E24" s="6">
        <v>23</v>
      </c>
    </row>
    <row r="25" spans="1:5">
      <c r="A25" s="6">
        <f t="shared" si="0"/>
        <v>24</v>
      </c>
      <c r="B25" s="6">
        <v>111</v>
      </c>
      <c r="C25" s="6">
        <v>1</v>
      </c>
      <c r="D25" s="6">
        <v>24</v>
      </c>
      <c r="E25" s="6">
        <v>24</v>
      </c>
    </row>
    <row r="26" spans="1:5">
      <c r="A26" s="6">
        <f t="shared" si="0"/>
        <v>25</v>
      </c>
      <c r="B26" s="6">
        <v>111</v>
      </c>
      <c r="C26" s="6">
        <v>1</v>
      </c>
      <c r="D26" s="6">
        <v>25</v>
      </c>
      <c r="E26" s="6">
        <v>25</v>
      </c>
    </row>
    <row r="27" spans="1:5">
      <c r="A27" s="6">
        <f t="shared" si="0"/>
        <v>26</v>
      </c>
      <c r="B27" s="6">
        <v>111</v>
      </c>
      <c r="C27" s="6">
        <v>1</v>
      </c>
      <c r="D27" s="6">
        <v>26</v>
      </c>
      <c r="E27" s="6">
        <v>26</v>
      </c>
    </row>
    <row r="28" spans="1:5">
      <c r="A28" s="6">
        <f t="shared" si="0"/>
        <v>27</v>
      </c>
      <c r="B28" s="6">
        <v>111</v>
      </c>
      <c r="C28" s="6">
        <v>1</v>
      </c>
      <c r="D28" s="6">
        <v>27</v>
      </c>
      <c r="E28" s="6">
        <v>27</v>
      </c>
    </row>
    <row r="29" spans="1:5">
      <c r="A29" s="6">
        <f t="shared" si="0"/>
        <v>28</v>
      </c>
      <c r="B29" s="6">
        <v>111</v>
      </c>
      <c r="C29" s="6">
        <v>1</v>
      </c>
      <c r="D29" s="6">
        <v>28</v>
      </c>
      <c r="E29" s="6">
        <v>28</v>
      </c>
    </row>
    <row r="30" spans="1:5">
      <c r="A30" s="6">
        <f t="shared" si="0"/>
        <v>29</v>
      </c>
      <c r="B30" s="6">
        <v>111</v>
      </c>
      <c r="C30" s="6">
        <v>1</v>
      </c>
      <c r="D30" s="6">
        <v>29</v>
      </c>
      <c r="E30" s="6">
        <v>29</v>
      </c>
    </row>
    <row r="31" spans="1:5">
      <c r="A31" s="6">
        <f t="shared" si="0"/>
        <v>30</v>
      </c>
      <c r="B31" s="6">
        <v>111</v>
      </c>
      <c r="C31" s="6">
        <v>1</v>
      </c>
      <c r="D31" s="6">
        <v>30</v>
      </c>
      <c r="E31" s="6">
        <v>30</v>
      </c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B38" s="6"/>
      <c r="C38" s="6"/>
    </row>
    <row r="39" spans="1:5">
      <c r="B39" s="6"/>
      <c r="C39" s="6"/>
    </row>
    <row r="40" spans="1:5">
      <c r="B40" s="6"/>
      <c r="C40" s="6"/>
    </row>
    <row r="41" spans="1:5">
      <c r="B41" s="6"/>
      <c r="C41" s="6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34"/>
  <sheetViews>
    <sheetView topLeftCell="A2" workbookViewId="0">
      <selection activeCell="B2" sqref="B2:B31"/>
    </sheetView>
  </sheetViews>
  <sheetFormatPr defaultRowHeight="15.75"/>
  <cols>
    <col min="1" max="1" width="13.5703125" style="9" bestFit="1" customWidth="1"/>
    <col min="2" max="2" width="13.5703125" style="9" customWidth="1"/>
    <col min="3" max="3" width="16.5703125" style="10" bestFit="1" customWidth="1"/>
    <col min="4" max="4" width="28.42578125" bestFit="1" customWidth="1"/>
    <col min="5" max="5" width="16.5703125" style="9" bestFit="1" customWidth="1"/>
    <col min="6" max="6" width="10.28515625" bestFit="1" customWidth="1"/>
    <col min="7" max="8" width="6" bestFit="1" customWidth="1"/>
    <col min="9" max="9" width="17.28515625" bestFit="1" customWidth="1"/>
    <col min="10" max="11" width="13.5703125" bestFit="1" customWidth="1"/>
  </cols>
  <sheetData>
    <row r="1" spans="1:11" ht="18.75" customHeight="1">
      <c r="A1" s="2" t="s">
        <v>5</v>
      </c>
      <c r="B1" s="15" t="s">
        <v>376</v>
      </c>
      <c r="C1" s="3" t="s">
        <v>11</v>
      </c>
      <c r="D1" s="30" t="s">
        <v>286</v>
      </c>
      <c r="E1" s="38" t="s">
        <v>27</v>
      </c>
      <c r="F1" s="4" t="s">
        <v>14</v>
      </c>
      <c r="G1" s="4" t="s">
        <v>18</v>
      </c>
      <c r="H1" s="4" t="s">
        <v>20</v>
      </c>
      <c r="I1" s="39" t="s">
        <v>359</v>
      </c>
      <c r="J1" s="5" t="s">
        <v>22</v>
      </c>
      <c r="K1" s="5" t="s">
        <v>25</v>
      </c>
    </row>
    <row r="2" spans="1:11" ht="18.75" customHeight="1">
      <c r="A2" s="6">
        <f t="shared" ref="A2:A31" si="0">ROW()-1</f>
        <v>1</v>
      </c>
      <c r="B2" s="26" t="s">
        <v>378</v>
      </c>
      <c r="C2" s="7">
        <v>44847</v>
      </c>
      <c r="D2" s="8">
        <v>1</v>
      </c>
      <c r="E2" s="6">
        <v>1</v>
      </c>
      <c r="F2" s="8" t="s">
        <v>17</v>
      </c>
      <c r="G2" s="8"/>
      <c r="H2" s="8"/>
      <c r="I2" s="8">
        <v>0</v>
      </c>
    </row>
    <row r="3" spans="1:11" ht="18.75" customHeight="1">
      <c r="A3" s="6">
        <f t="shared" si="0"/>
        <v>2</v>
      </c>
      <c r="B3" s="26" t="s">
        <v>378</v>
      </c>
      <c r="C3" s="7">
        <v>44847</v>
      </c>
      <c r="D3" s="8">
        <v>1</v>
      </c>
      <c r="E3" s="6">
        <v>2</v>
      </c>
      <c r="F3" s="8" t="s">
        <v>17</v>
      </c>
      <c r="G3" s="8"/>
      <c r="H3" s="8"/>
      <c r="I3" s="8">
        <v>1</v>
      </c>
    </row>
    <row r="4" spans="1:11" ht="18.75" customHeight="1">
      <c r="A4" s="6">
        <f t="shared" si="0"/>
        <v>3</v>
      </c>
      <c r="B4" s="26" t="s">
        <v>378</v>
      </c>
      <c r="C4" s="7">
        <v>44847</v>
      </c>
      <c r="D4" s="8">
        <v>1</v>
      </c>
      <c r="E4" s="6">
        <v>3</v>
      </c>
      <c r="F4" s="8" t="s">
        <v>9</v>
      </c>
      <c r="G4" s="8"/>
      <c r="H4" s="8"/>
      <c r="I4" s="8">
        <v>0</v>
      </c>
    </row>
    <row r="5" spans="1:11" ht="18.75" customHeight="1">
      <c r="A5" s="6">
        <f t="shared" si="0"/>
        <v>4</v>
      </c>
      <c r="B5" s="26" t="s">
        <v>378</v>
      </c>
      <c r="C5" s="7">
        <v>44847</v>
      </c>
      <c r="D5" s="8">
        <v>1</v>
      </c>
      <c r="E5" s="6">
        <v>4</v>
      </c>
      <c r="F5" s="8" t="s">
        <v>17</v>
      </c>
      <c r="G5" s="8"/>
      <c r="H5" s="8"/>
      <c r="I5" s="8">
        <v>0</v>
      </c>
    </row>
    <row r="6" spans="1:11" ht="18.75" customHeight="1">
      <c r="A6" s="6">
        <f t="shared" si="0"/>
        <v>5</v>
      </c>
      <c r="B6" s="26" t="s">
        <v>378</v>
      </c>
      <c r="C6" s="7">
        <v>44847</v>
      </c>
      <c r="D6" s="8">
        <v>1</v>
      </c>
      <c r="E6" s="6">
        <v>5</v>
      </c>
      <c r="F6" s="8" t="s">
        <v>17</v>
      </c>
      <c r="G6" s="8"/>
      <c r="H6" s="8"/>
      <c r="I6" s="8">
        <v>0</v>
      </c>
    </row>
    <row r="7" spans="1:11" ht="18.75" customHeight="1">
      <c r="A7" s="6">
        <f t="shared" si="0"/>
        <v>6</v>
      </c>
      <c r="B7" s="26" t="s">
        <v>378</v>
      </c>
      <c r="C7" s="7">
        <v>44847</v>
      </c>
      <c r="D7" s="8">
        <v>1</v>
      </c>
      <c r="E7" s="6">
        <v>6</v>
      </c>
      <c r="F7" s="8" t="s">
        <v>9</v>
      </c>
      <c r="G7" s="8"/>
      <c r="H7" s="8"/>
      <c r="I7" s="8">
        <v>0</v>
      </c>
    </row>
    <row r="8" spans="1:11" ht="18.75" customHeight="1">
      <c r="A8" s="6">
        <f t="shared" si="0"/>
        <v>7</v>
      </c>
      <c r="B8" s="26" t="s">
        <v>378</v>
      </c>
      <c r="C8" s="7">
        <v>44847</v>
      </c>
      <c r="D8" s="8">
        <v>1</v>
      </c>
      <c r="E8" s="6">
        <v>7</v>
      </c>
      <c r="F8" s="8" t="s">
        <v>17</v>
      </c>
      <c r="G8" s="8"/>
      <c r="H8" s="8"/>
      <c r="I8" s="8">
        <v>1</v>
      </c>
    </row>
    <row r="9" spans="1:11" ht="18.75" customHeight="1">
      <c r="A9" s="6">
        <f t="shared" si="0"/>
        <v>8</v>
      </c>
      <c r="B9" s="26" t="s">
        <v>378</v>
      </c>
      <c r="C9" s="7">
        <v>44847</v>
      </c>
      <c r="D9" s="8">
        <v>1</v>
      </c>
      <c r="E9" s="6">
        <v>8</v>
      </c>
      <c r="F9" s="8" t="s">
        <v>17</v>
      </c>
      <c r="G9" s="8"/>
      <c r="H9" s="8"/>
      <c r="I9" s="8">
        <v>0</v>
      </c>
    </row>
    <row r="10" spans="1:11" ht="18.75" customHeight="1">
      <c r="A10" s="6">
        <f t="shared" si="0"/>
        <v>9</v>
      </c>
      <c r="B10" s="26" t="s">
        <v>378</v>
      </c>
      <c r="C10" s="7">
        <v>44847</v>
      </c>
      <c r="D10" s="8">
        <v>1</v>
      </c>
      <c r="E10" s="6">
        <v>9</v>
      </c>
      <c r="F10" s="8" t="s">
        <v>9</v>
      </c>
      <c r="G10" s="8"/>
      <c r="H10" s="8"/>
      <c r="I10" s="8">
        <v>1</v>
      </c>
    </row>
    <row r="11" spans="1:11" ht="18.75" customHeight="1">
      <c r="A11" s="6">
        <f t="shared" si="0"/>
        <v>10</v>
      </c>
      <c r="B11" s="26" t="s">
        <v>378</v>
      </c>
      <c r="C11" s="7">
        <v>44847</v>
      </c>
      <c r="D11" s="8">
        <v>1</v>
      </c>
      <c r="E11" s="6">
        <v>10</v>
      </c>
      <c r="F11" s="8" t="s">
        <v>17</v>
      </c>
      <c r="G11" s="8"/>
      <c r="H11" s="8"/>
      <c r="I11" s="8">
        <v>1</v>
      </c>
    </row>
    <row r="12" spans="1:11">
      <c r="A12" s="6">
        <f t="shared" si="0"/>
        <v>11</v>
      </c>
      <c r="B12" s="26" t="s">
        <v>378</v>
      </c>
      <c r="C12" s="7">
        <v>44847</v>
      </c>
      <c r="D12" s="8">
        <v>1</v>
      </c>
      <c r="E12" s="6">
        <v>11</v>
      </c>
      <c r="F12" s="8" t="s">
        <v>17</v>
      </c>
      <c r="G12" s="8"/>
      <c r="H12" s="8"/>
      <c r="I12" s="8">
        <v>1</v>
      </c>
    </row>
    <row r="13" spans="1:11">
      <c r="A13" s="6">
        <f t="shared" si="0"/>
        <v>12</v>
      </c>
      <c r="B13" s="26" t="s">
        <v>378</v>
      </c>
      <c r="C13" s="7">
        <v>44847</v>
      </c>
      <c r="D13" s="8">
        <v>1</v>
      </c>
      <c r="E13" s="6">
        <v>12</v>
      </c>
      <c r="F13" s="8" t="s">
        <v>17</v>
      </c>
      <c r="G13" s="8"/>
      <c r="H13" s="8"/>
      <c r="I13" s="8">
        <v>1</v>
      </c>
    </row>
    <row r="14" spans="1:11">
      <c r="A14" s="6">
        <f t="shared" si="0"/>
        <v>13</v>
      </c>
      <c r="B14" s="26" t="s">
        <v>378</v>
      </c>
      <c r="C14" s="7">
        <v>44847</v>
      </c>
      <c r="D14" s="8">
        <v>1</v>
      </c>
      <c r="E14" s="6">
        <v>13</v>
      </c>
      <c r="F14" s="8" t="s">
        <v>9</v>
      </c>
      <c r="G14" s="8"/>
      <c r="H14" s="8"/>
      <c r="I14" s="8">
        <v>1</v>
      </c>
    </row>
    <row r="15" spans="1:11">
      <c r="A15" s="6">
        <f t="shared" si="0"/>
        <v>14</v>
      </c>
      <c r="B15" s="26" t="s">
        <v>378</v>
      </c>
      <c r="C15" s="7">
        <v>44847</v>
      </c>
      <c r="D15" s="8">
        <v>1</v>
      </c>
      <c r="E15" s="6">
        <v>14</v>
      </c>
      <c r="F15" s="8" t="s">
        <v>17</v>
      </c>
      <c r="G15" s="8"/>
      <c r="H15" s="8"/>
      <c r="I15" s="8">
        <v>1</v>
      </c>
    </row>
    <row r="16" spans="1:11">
      <c r="A16" s="6">
        <f t="shared" si="0"/>
        <v>15</v>
      </c>
      <c r="B16" s="26" t="s">
        <v>378</v>
      </c>
      <c r="C16" s="7">
        <v>44847</v>
      </c>
      <c r="D16" s="8">
        <v>1</v>
      </c>
      <c r="E16" s="6">
        <v>15</v>
      </c>
      <c r="F16" s="8" t="s">
        <v>17</v>
      </c>
      <c r="G16" s="8"/>
      <c r="H16" s="8"/>
      <c r="I16" s="8">
        <v>0</v>
      </c>
    </row>
    <row r="17" spans="1:9">
      <c r="A17" s="6">
        <f t="shared" si="0"/>
        <v>16</v>
      </c>
      <c r="B17" s="26" t="s">
        <v>378</v>
      </c>
      <c r="C17" s="7">
        <v>44847</v>
      </c>
      <c r="D17" s="8">
        <v>1</v>
      </c>
      <c r="E17" s="6">
        <v>16</v>
      </c>
      <c r="F17" s="8" t="s">
        <v>9</v>
      </c>
      <c r="G17" s="8"/>
      <c r="H17" s="8"/>
      <c r="I17" s="8">
        <v>0</v>
      </c>
    </row>
    <row r="18" spans="1:9">
      <c r="A18" s="6">
        <f t="shared" si="0"/>
        <v>17</v>
      </c>
      <c r="B18" s="26" t="s">
        <v>378</v>
      </c>
      <c r="C18" s="7">
        <v>44847</v>
      </c>
      <c r="D18" s="8">
        <v>1</v>
      </c>
      <c r="E18" s="6">
        <v>17</v>
      </c>
      <c r="F18" s="8" t="s">
        <v>17</v>
      </c>
      <c r="G18" s="8"/>
      <c r="H18" s="8"/>
      <c r="I18" s="8">
        <v>0</v>
      </c>
    </row>
    <row r="19" spans="1:9">
      <c r="A19" s="6">
        <f t="shared" si="0"/>
        <v>18</v>
      </c>
      <c r="B19" s="26" t="s">
        <v>378</v>
      </c>
      <c r="C19" s="7">
        <v>44847</v>
      </c>
      <c r="D19" s="8">
        <v>1</v>
      </c>
      <c r="E19" s="6">
        <v>18</v>
      </c>
      <c r="F19" s="8" t="s">
        <v>17</v>
      </c>
      <c r="G19" s="8"/>
      <c r="H19" s="8"/>
      <c r="I19" s="8">
        <v>0</v>
      </c>
    </row>
    <row r="20" spans="1:9">
      <c r="A20" s="6">
        <f t="shared" si="0"/>
        <v>19</v>
      </c>
      <c r="B20" s="26" t="s">
        <v>378</v>
      </c>
      <c r="C20" s="7">
        <v>44847</v>
      </c>
      <c r="D20" s="8">
        <v>1</v>
      </c>
      <c r="E20" s="6">
        <v>19</v>
      </c>
      <c r="F20" s="8" t="s">
        <v>9</v>
      </c>
      <c r="G20" s="8"/>
      <c r="H20" s="8"/>
      <c r="I20" s="8">
        <v>0</v>
      </c>
    </row>
    <row r="21" spans="1:9">
      <c r="A21" s="6">
        <f t="shared" si="0"/>
        <v>20</v>
      </c>
      <c r="B21" s="26" t="s">
        <v>378</v>
      </c>
      <c r="C21" s="7">
        <v>44847</v>
      </c>
      <c r="D21" s="8">
        <v>1</v>
      </c>
      <c r="E21" s="6">
        <v>20</v>
      </c>
      <c r="F21" s="8" t="s">
        <v>17</v>
      </c>
      <c r="G21" s="8"/>
      <c r="H21" s="8"/>
      <c r="I21" s="8">
        <v>0</v>
      </c>
    </row>
    <row r="22" spans="1:9">
      <c r="A22" s="6">
        <f t="shared" si="0"/>
        <v>21</v>
      </c>
      <c r="B22" s="26" t="s">
        <v>378</v>
      </c>
      <c r="C22" s="7">
        <v>44847</v>
      </c>
      <c r="D22" s="8">
        <v>1</v>
      </c>
      <c r="E22" s="6">
        <v>21</v>
      </c>
      <c r="F22" s="8" t="s">
        <v>17</v>
      </c>
      <c r="G22" s="8"/>
      <c r="H22" s="8"/>
      <c r="I22" s="8">
        <v>1</v>
      </c>
    </row>
    <row r="23" spans="1:9">
      <c r="A23" s="6">
        <f t="shared" si="0"/>
        <v>22</v>
      </c>
      <c r="B23" s="26" t="s">
        <v>378</v>
      </c>
      <c r="C23" s="7">
        <v>44847</v>
      </c>
      <c r="D23" s="8">
        <v>1</v>
      </c>
      <c r="E23" s="6">
        <v>22</v>
      </c>
      <c r="F23" s="8" t="s">
        <v>17</v>
      </c>
      <c r="G23" s="8"/>
      <c r="H23" s="8"/>
      <c r="I23" s="8">
        <v>1</v>
      </c>
    </row>
    <row r="24" spans="1:9">
      <c r="A24" s="6">
        <f t="shared" si="0"/>
        <v>23</v>
      </c>
      <c r="B24" s="26" t="s">
        <v>378</v>
      </c>
      <c r="C24" s="7">
        <v>44847</v>
      </c>
      <c r="D24" s="8">
        <v>1</v>
      </c>
      <c r="E24" s="6">
        <v>23</v>
      </c>
      <c r="F24" s="8" t="s">
        <v>9</v>
      </c>
      <c r="G24" s="8"/>
      <c r="H24" s="8"/>
      <c r="I24" s="8">
        <v>1</v>
      </c>
    </row>
    <row r="25" spans="1:9">
      <c r="A25" s="6">
        <f t="shared" si="0"/>
        <v>24</v>
      </c>
      <c r="B25" s="26" t="s">
        <v>378</v>
      </c>
      <c r="C25" s="7">
        <v>44847</v>
      </c>
      <c r="D25" s="8">
        <v>1</v>
      </c>
      <c r="E25" s="6">
        <v>24</v>
      </c>
      <c r="F25" s="8" t="s">
        <v>17</v>
      </c>
      <c r="G25" s="8"/>
      <c r="H25" s="8"/>
      <c r="I25" s="8">
        <v>1</v>
      </c>
    </row>
    <row r="26" spans="1:9">
      <c r="A26" s="6">
        <f t="shared" si="0"/>
        <v>25</v>
      </c>
      <c r="B26" s="26" t="s">
        <v>378</v>
      </c>
      <c r="C26" s="7">
        <v>44847</v>
      </c>
      <c r="D26" s="8">
        <v>1</v>
      </c>
      <c r="E26" s="6">
        <v>25</v>
      </c>
      <c r="F26" s="8" t="s">
        <v>17</v>
      </c>
      <c r="G26" s="8"/>
      <c r="H26" s="8"/>
      <c r="I26" s="8">
        <v>0</v>
      </c>
    </row>
    <row r="27" spans="1:9">
      <c r="A27" s="6">
        <f t="shared" si="0"/>
        <v>26</v>
      </c>
      <c r="B27" s="26" t="s">
        <v>378</v>
      </c>
      <c r="C27" s="7">
        <v>44847</v>
      </c>
      <c r="D27" s="8">
        <v>1</v>
      </c>
      <c r="E27" s="6">
        <v>26</v>
      </c>
      <c r="F27" s="8" t="s">
        <v>9</v>
      </c>
      <c r="G27" s="8"/>
      <c r="H27" s="8"/>
      <c r="I27" s="8">
        <v>1</v>
      </c>
    </row>
    <row r="28" spans="1:9">
      <c r="A28" s="6">
        <f t="shared" si="0"/>
        <v>27</v>
      </c>
      <c r="B28" s="26" t="s">
        <v>378</v>
      </c>
      <c r="C28" s="7">
        <v>44847</v>
      </c>
      <c r="D28" s="8">
        <v>1</v>
      </c>
      <c r="E28" s="6">
        <v>27</v>
      </c>
      <c r="F28" s="8" t="s">
        <v>17</v>
      </c>
      <c r="G28" s="8"/>
      <c r="H28" s="8"/>
      <c r="I28" s="8">
        <v>0</v>
      </c>
    </row>
    <row r="29" spans="1:9">
      <c r="A29" s="6">
        <f t="shared" si="0"/>
        <v>28</v>
      </c>
      <c r="B29" s="26" t="s">
        <v>378</v>
      </c>
      <c r="C29" s="7">
        <v>44847</v>
      </c>
      <c r="D29" s="8">
        <v>1</v>
      </c>
      <c r="E29" s="6">
        <v>28</v>
      </c>
      <c r="F29" s="8" t="s">
        <v>17</v>
      </c>
      <c r="G29" s="8"/>
      <c r="H29" s="8"/>
      <c r="I29" s="8">
        <v>0</v>
      </c>
    </row>
    <row r="30" spans="1:9">
      <c r="A30" s="6">
        <f t="shared" si="0"/>
        <v>29</v>
      </c>
      <c r="B30" s="26" t="s">
        <v>378</v>
      </c>
      <c r="C30" s="7">
        <v>44847</v>
      </c>
      <c r="D30" s="8">
        <v>1</v>
      </c>
      <c r="E30" s="6">
        <v>29</v>
      </c>
      <c r="F30" s="8" t="s">
        <v>9</v>
      </c>
      <c r="G30" s="8"/>
      <c r="H30" s="8"/>
      <c r="I30" s="8">
        <v>1</v>
      </c>
    </row>
    <row r="31" spans="1:9">
      <c r="A31" s="6">
        <f t="shared" si="0"/>
        <v>30</v>
      </c>
      <c r="B31" s="26" t="s">
        <v>378</v>
      </c>
      <c r="C31" s="7">
        <v>44847</v>
      </c>
      <c r="D31" s="8">
        <v>1</v>
      </c>
      <c r="E31" s="6">
        <v>30</v>
      </c>
      <c r="F31" s="8" t="s">
        <v>17</v>
      </c>
      <c r="G31" s="8"/>
      <c r="H31" s="8"/>
      <c r="I31" s="8">
        <v>1</v>
      </c>
    </row>
    <row r="32" spans="1:9">
      <c r="A32" s="8"/>
      <c r="B32" s="8"/>
      <c r="C32" s="8"/>
      <c r="E32"/>
    </row>
    <row r="33" spans="1:5">
      <c r="A33" s="8"/>
      <c r="B33" s="8"/>
      <c r="C33" s="8"/>
      <c r="E33"/>
    </row>
    <row r="34" spans="1:5">
      <c r="A34" s="8"/>
      <c r="B34" s="8"/>
      <c r="C34" s="8"/>
      <c r="E3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3"/>
  <sheetViews>
    <sheetView topLeftCell="B1" workbookViewId="0">
      <selection activeCell="I13" sqref="I13"/>
    </sheetView>
  </sheetViews>
  <sheetFormatPr defaultRowHeight="15.75"/>
  <cols>
    <col min="1" max="1" width="12.5703125" style="9" bestFit="1" customWidth="1"/>
    <col min="2" max="2" width="16.5703125" style="9" bestFit="1" customWidth="1"/>
    <col min="3" max="5" width="15" bestFit="1" customWidth="1"/>
    <col min="6" max="6" width="16.140625" bestFit="1" customWidth="1"/>
    <col min="7" max="7" width="17.28515625" bestFit="1" customWidth="1"/>
    <col min="8" max="8" width="30.5703125" bestFit="1" customWidth="1"/>
    <col min="9" max="9" width="24.42578125" style="14" bestFit="1" customWidth="1"/>
    <col min="10" max="10" width="22.85546875" bestFit="1" customWidth="1"/>
    <col min="11" max="11" width="11" bestFit="1" customWidth="1"/>
    <col min="12" max="12" width="13.5703125" bestFit="1" customWidth="1"/>
    <col min="13" max="13" width="18.5703125" bestFit="1" customWidth="1"/>
    <col min="14" max="16" width="11" bestFit="1" customWidth="1"/>
  </cols>
  <sheetData>
    <row r="1" spans="1:16" ht="18.75" customHeight="1">
      <c r="A1" s="2" t="s">
        <v>47</v>
      </c>
      <c r="B1" s="2" t="s">
        <v>27</v>
      </c>
      <c r="C1" s="11" t="s">
        <v>28</v>
      </c>
      <c r="D1" s="11" t="s">
        <v>30</v>
      </c>
      <c r="E1" s="11" t="s">
        <v>32</v>
      </c>
      <c r="F1" s="11" t="s">
        <v>309</v>
      </c>
      <c r="G1" s="36" t="s">
        <v>300</v>
      </c>
      <c r="H1" s="11" t="s">
        <v>308</v>
      </c>
      <c r="I1" s="12" t="s">
        <v>39</v>
      </c>
      <c r="J1" s="11" t="s">
        <v>373</v>
      </c>
      <c r="K1" s="11" t="s">
        <v>42</v>
      </c>
      <c r="L1" s="11" t="s">
        <v>43</v>
      </c>
      <c r="M1" s="11" t="s">
        <v>44</v>
      </c>
      <c r="N1" s="11" t="s">
        <v>46</v>
      </c>
      <c r="O1" s="5" t="s">
        <v>22</v>
      </c>
      <c r="P1" s="5" t="s">
        <v>25</v>
      </c>
    </row>
    <row r="2" spans="1:16" ht="18.75" customHeight="1">
      <c r="A2" s="6">
        <f>ROW()-1</f>
        <v>1</v>
      </c>
      <c r="B2" s="6">
        <v>6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52</v>
      </c>
      <c r="H2" s="8" t="s">
        <v>53</v>
      </c>
      <c r="I2" s="13">
        <v>1.9791666666666665</v>
      </c>
    </row>
    <row r="3" spans="1:16" ht="18.75" customHeight="1">
      <c r="A3" s="6">
        <f>ROW()-1</f>
        <v>2</v>
      </c>
      <c r="B3" s="6">
        <v>7</v>
      </c>
      <c r="C3" s="8" t="s">
        <v>54</v>
      </c>
      <c r="D3" s="8" t="s">
        <v>49</v>
      </c>
      <c r="E3" s="8" t="s">
        <v>55</v>
      </c>
      <c r="F3" s="8" t="s">
        <v>56</v>
      </c>
      <c r="G3" s="8" t="s">
        <v>57</v>
      </c>
      <c r="H3" s="8" t="s">
        <v>58</v>
      </c>
      <c r="I3" s="13">
        <v>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9" bestFit="1" customWidth="1"/>
    <col min="2" max="2" width="16.5703125" style="9" bestFit="1" customWidth="1"/>
    <col min="3" max="4" width="23.140625" bestFit="1" customWidth="1"/>
    <col min="5" max="5" width="23.7109375" bestFit="1" customWidth="1"/>
    <col min="6" max="6" width="11" bestFit="1" customWidth="1"/>
    <col min="7" max="7" width="18.5703125" bestFit="1" customWidth="1"/>
    <col min="8" max="9" width="11" bestFit="1" customWidth="1"/>
  </cols>
  <sheetData>
    <row r="1" spans="1:9" ht="18.75" customHeight="1">
      <c r="A1" s="2" t="s">
        <v>47</v>
      </c>
      <c r="B1" s="2" t="s">
        <v>27</v>
      </c>
      <c r="C1" s="11" t="s">
        <v>59</v>
      </c>
      <c r="D1" s="11" t="s">
        <v>60</v>
      </c>
      <c r="E1" s="11" t="s">
        <v>61</v>
      </c>
      <c r="F1" s="11" t="s">
        <v>42</v>
      </c>
      <c r="G1" s="11" t="s">
        <v>44</v>
      </c>
      <c r="H1" s="5" t="s">
        <v>22</v>
      </c>
      <c r="I1" s="5" t="s">
        <v>25</v>
      </c>
    </row>
    <row r="2" spans="1:9" ht="18.75" customHeight="1">
      <c r="A2" s="6">
        <f>ROW()-1</f>
        <v>1</v>
      </c>
      <c r="B2" s="6">
        <v>6</v>
      </c>
      <c r="C2" s="8" t="s">
        <v>48</v>
      </c>
      <c r="D2" s="8" t="s">
        <v>62</v>
      </c>
      <c r="E2" s="8" t="s">
        <v>63</v>
      </c>
    </row>
    <row r="3" spans="1:9" ht="18.75" customHeight="1">
      <c r="A3" s="6">
        <f>ROW()-1</f>
        <v>2</v>
      </c>
      <c r="B3" s="6">
        <v>3</v>
      </c>
      <c r="C3" s="8" t="s">
        <v>64</v>
      </c>
      <c r="D3" s="8" t="s">
        <v>65</v>
      </c>
      <c r="E3" s="8" t="s">
        <v>66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41-8944-4A79-AAF9-0FD60025B9B0}">
  <sheetPr>
    <outlinePr summaryBelow="0"/>
  </sheetPr>
  <dimension ref="A1:H31"/>
  <sheetViews>
    <sheetView tabSelected="1" workbookViewId="0">
      <selection activeCell="E9" sqref="E9"/>
    </sheetView>
  </sheetViews>
  <sheetFormatPr defaultRowHeight="15.75"/>
  <cols>
    <col min="1" max="1" width="12.5703125" style="9" bestFit="1" customWidth="1"/>
    <col min="2" max="2" width="12.5703125" style="43" customWidth="1"/>
    <col min="3" max="3" width="19.28515625" style="9" bestFit="1" customWidth="1"/>
    <col min="4" max="4" width="33.42578125" style="68" bestFit="1" customWidth="1"/>
    <col min="5" max="5" width="40" bestFit="1" customWidth="1"/>
    <col min="6" max="6" width="31.28515625" bestFit="1" customWidth="1"/>
    <col min="7" max="8" width="11" bestFit="1" customWidth="1"/>
  </cols>
  <sheetData>
    <row r="1" spans="1:8" ht="18.75" customHeight="1">
      <c r="A1" s="2" t="s">
        <v>47</v>
      </c>
      <c r="B1" s="41" t="s">
        <v>370</v>
      </c>
      <c r="C1" s="2" t="s">
        <v>369</v>
      </c>
      <c r="D1" s="66" t="s">
        <v>405</v>
      </c>
      <c r="E1" s="11" t="s">
        <v>365</v>
      </c>
      <c r="F1" s="11" t="s">
        <v>368</v>
      </c>
      <c r="G1" s="5" t="s">
        <v>22</v>
      </c>
      <c r="H1" s="5" t="s">
        <v>25</v>
      </c>
    </row>
    <row r="2" spans="1:8" ht="18.75" customHeight="1">
      <c r="A2" s="6">
        <f>ROW()-1</f>
        <v>1</v>
      </c>
      <c r="B2" s="42">
        <v>45013.439405902776</v>
      </c>
      <c r="C2" s="6">
        <v>6</v>
      </c>
      <c r="D2" s="67" t="str">
        <f>"storage/roomphotos/0326/"&amp;C2&amp;"/"&amp;C2&amp;".jpg"</f>
        <v>storage/roomphotos/0326/6/6.jpg</v>
      </c>
      <c r="E2" s="37" t="str">
        <f>"storage/uploads/0326/"&amp;C2&amp;"/"&amp;C2&amp;".jpg"</f>
        <v>storage/uploads/0326/6/6.jpg</v>
      </c>
      <c r="F2" s="37" t="str">
        <f>"storage/webcams/0326/"&amp;C2&amp;"/"&amp;C2&amp;".jpg"</f>
        <v>storage/webcams/0326/6/6.jpg</v>
      </c>
    </row>
    <row r="3" spans="1:8" ht="18.75" customHeight="1">
      <c r="A3" s="6">
        <f>ROW()-1</f>
        <v>2</v>
      </c>
      <c r="B3" s="42">
        <v>45013.439405902776</v>
      </c>
      <c r="C3" s="6">
        <v>3</v>
      </c>
      <c r="D3" s="67" t="str">
        <f>"storage/roomphotos/0326/"&amp;C3&amp;"/"&amp;C3&amp;".jpg"</f>
        <v>storage/roomphotos/0326/3/3.jpg</v>
      </c>
      <c r="E3" s="37" t="str">
        <f t="shared" ref="E3:E31" si="0">"storage/uploads/0326/"&amp;C3&amp;"/"&amp;C3&amp;".jpg"</f>
        <v>storage/uploads/0326/3/3.jpg</v>
      </c>
      <c r="F3" s="37" t="str">
        <f t="shared" ref="F3:F31" si="1">"storage/webcams/0326/"&amp;C3&amp;"/"&amp;C3&amp;".jpg"</f>
        <v>storage/webcams/0326/3/3.jpg</v>
      </c>
    </row>
    <row r="4" spans="1:8">
      <c r="A4" s="6">
        <f t="shared" ref="A4:A30" si="2">ROW()-1</f>
        <v>3</v>
      </c>
      <c r="B4" s="42">
        <v>45013.439405902776</v>
      </c>
      <c r="C4" s="6">
        <v>1</v>
      </c>
      <c r="D4" s="67" t="str">
        <f t="shared" ref="D4:D31" si="3">"storage/roomphotos/0326/"&amp;C4&amp;"/"&amp;C4&amp;".jpg"</f>
        <v>storage/roomphotos/0326/1/1.jpg</v>
      </c>
      <c r="E4" s="37" t="str">
        <f t="shared" si="0"/>
        <v>storage/uploads/0326/1/1.jpg</v>
      </c>
      <c r="F4" s="37" t="str">
        <f t="shared" si="1"/>
        <v>storage/webcams/0326/1/1.jpg</v>
      </c>
    </row>
    <row r="5" spans="1:8">
      <c r="A5" s="6">
        <f t="shared" si="2"/>
        <v>4</v>
      </c>
      <c r="B5" s="42">
        <v>45013.439405902776</v>
      </c>
      <c r="C5" s="6">
        <v>4</v>
      </c>
      <c r="D5" s="67" t="str">
        <f t="shared" si="3"/>
        <v>storage/roomphotos/0326/4/4.jpg</v>
      </c>
      <c r="E5" s="37" t="str">
        <f t="shared" si="0"/>
        <v>storage/uploads/0326/4/4.jpg</v>
      </c>
      <c r="F5" s="37" t="str">
        <f t="shared" si="1"/>
        <v>storage/webcams/0326/4/4.jpg</v>
      </c>
    </row>
    <row r="6" spans="1:8">
      <c r="A6" s="6">
        <f t="shared" si="2"/>
        <v>5</v>
      </c>
      <c r="B6" s="42">
        <v>45013.439405902776</v>
      </c>
      <c r="C6" s="6">
        <v>2</v>
      </c>
      <c r="D6" s="67" t="str">
        <f t="shared" si="3"/>
        <v>storage/roomphotos/0326/2/2.jpg</v>
      </c>
      <c r="E6" s="37" t="str">
        <f t="shared" si="0"/>
        <v>storage/uploads/0326/2/2.jpg</v>
      </c>
      <c r="F6" s="37" t="str">
        <f t="shared" si="1"/>
        <v>storage/webcams/0326/2/2.jpg</v>
      </c>
    </row>
    <row r="7" spans="1:8">
      <c r="A7" s="6">
        <f t="shared" si="2"/>
        <v>6</v>
      </c>
      <c r="B7" s="42">
        <v>45013.439405902776</v>
      </c>
      <c r="C7" s="6">
        <v>8</v>
      </c>
      <c r="D7" s="67" t="str">
        <f t="shared" si="3"/>
        <v>storage/roomphotos/0326/8/8.jpg</v>
      </c>
      <c r="E7" s="37" t="str">
        <f t="shared" si="0"/>
        <v>storage/uploads/0326/8/8.jpg</v>
      </c>
      <c r="F7" s="37" t="str">
        <f t="shared" si="1"/>
        <v>storage/webcams/0326/8/8.jpg</v>
      </c>
    </row>
    <row r="8" spans="1:8">
      <c r="A8" s="6">
        <f t="shared" si="2"/>
        <v>7</v>
      </c>
      <c r="B8" s="42">
        <v>45013.439405902776</v>
      </c>
      <c r="C8" s="6">
        <v>9</v>
      </c>
      <c r="D8" s="67" t="str">
        <f t="shared" si="3"/>
        <v>storage/roomphotos/0326/9/9.jpg</v>
      </c>
      <c r="E8" s="37" t="str">
        <f t="shared" si="0"/>
        <v>storage/uploads/0326/9/9.jpg</v>
      </c>
      <c r="F8" s="37" t="str">
        <f t="shared" si="1"/>
        <v>storage/webcams/0326/9/9.jpg</v>
      </c>
    </row>
    <row r="9" spans="1:8">
      <c r="A9" s="6">
        <f t="shared" si="2"/>
        <v>8</v>
      </c>
      <c r="B9" s="42">
        <v>45013.439405902776</v>
      </c>
      <c r="C9" s="6">
        <v>7</v>
      </c>
      <c r="D9" s="67" t="str">
        <f t="shared" si="3"/>
        <v>storage/roomphotos/0326/7/7.jpg</v>
      </c>
      <c r="E9" s="37" t="str">
        <f t="shared" si="0"/>
        <v>storage/uploads/0326/7/7.jpg</v>
      </c>
      <c r="F9" s="37" t="str">
        <f t="shared" si="1"/>
        <v>storage/webcams/0326/7/7.jpg</v>
      </c>
    </row>
    <row r="10" spans="1:8">
      <c r="A10" s="6">
        <f t="shared" si="2"/>
        <v>9</v>
      </c>
      <c r="B10" s="42">
        <v>45013.439405902776</v>
      </c>
      <c r="C10" s="6">
        <v>11</v>
      </c>
      <c r="D10" s="67" t="str">
        <f t="shared" si="3"/>
        <v>storage/roomphotos/0326/11/11.jpg</v>
      </c>
      <c r="E10" s="37" t="str">
        <f t="shared" si="0"/>
        <v>storage/uploads/0326/11/11.jpg</v>
      </c>
      <c r="F10" s="37" t="str">
        <f t="shared" si="1"/>
        <v>storage/webcams/0326/11/11.jpg</v>
      </c>
    </row>
    <row r="11" spans="1:8">
      <c r="A11" s="6">
        <f t="shared" si="2"/>
        <v>10</v>
      </c>
      <c r="B11" s="42">
        <v>45013.439405902776</v>
      </c>
      <c r="C11" s="6">
        <v>10</v>
      </c>
      <c r="D11" s="67" t="str">
        <f t="shared" si="3"/>
        <v>storage/roomphotos/0326/10/10.jpg</v>
      </c>
      <c r="E11" s="37" t="str">
        <f t="shared" si="0"/>
        <v>storage/uploads/0326/10/10.jpg</v>
      </c>
      <c r="F11" s="37" t="str">
        <f t="shared" si="1"/>
        <v>storage/webcams/0326/10/10.jpg</v>
      </c>
    </row>
    <row r="12" spans="1:8">
      <c r="A12" s="6">
        <f t="shared" si="2"/>
        <v>11</v>
      </c>
      <c r="B12" s="42">
        <v>45013.439405902776</v>
      </c>
      <c r="C12" s="6">
        <v>12</v>
      </c>
      <c r="D12" s="67" t="str">
        <f t="shared" si="3"/>
        <v>storage/roomphotos/0326/12/12.jpg</v>
      </c>
      <c r="E12" s="37" t="str">
        <f t="shared" si="0"/>
        <v>storage/uploads/0326/12/12.jpg</v>
      </c>
      <c r="F12" s="37" t="str">
        <f t="shared" si="1"/>
        <v>storage/webcams/0326/12/12.jpg</v>
      </c>
    </row>
    <row r="13" spans="1:8">
      <c r="A13" s="6">
        <f t="shared" si="2"/>
        <v>12</v>
      </c>
      <c r="B13" s="42">
        <v>45013.439405902776</v>
      </c>
      <c r="C13" s="6">
        <v>13</v>
      </c>
      <c r="D13" s="67" t="str">
        <f t="shared" si="3"/>
        <v>storage/roomphotos/0326/13/13.jpg</v>
      </c>
      <c r="E13" s="37" t="str">
        <f t="shared" si="0"/>
        <v>storage/uploads/0326/13/13.jpg</v>
      </c>
      <c r="F13" s="37" t="str">
        <f t="shared" si="1"/>
        <v>storage/webcams/0326/13/13.jpg</v>
      </c>
    </row>
    <row r="14" spans="1:8">
      <c r="A14" s="6">
        <f t="shared" si="2"/>
        <v>13</v>
      </c>
      <c r="B14" s="42">
        <v>45013.439405902776</v>
      </c>
      <c r="C14" s="6">
        <v>14</v>
      </c>
      <c r="D14" s="67" t="str">
        <f t="shared" si="3"/>
        <v>storage/roomphotos/0326/14/14.jpg</v>
      </c>
      <c r="E14" s="37" t="str">
        <f t="shared" si="0"/>
        <v>storage/uploads/0326/14/14.jpg</v>
      </c>
      <c r="F14" s="37" t="str">
        <f t="shared" si="1"/>
        <v>storage/webcams/0326/14/14.jpg</v>
      </c>
    </row>
    <row r="15" spans="1:8">
      <c r="A15" s="6">
        <f t="shared" si="2"/>
        <v>14</v>
      </c>
      <c r="B15" s="42">
        <v>45013.439405902776</v>
      </c>
      <c r="C15" s="6">
        <v>15</v>
      </c>
      <c r="D15" s="67" t="str">
        <f t="shared" si="3"/>
        <v>storage/roomphotos/0326/15/15.jpg</v>
      </c>
      <c r="E15" s="37" t="str">
        <f t="shared" si="0"/>
        <v>storage/uploads/0326/15/15.jpg</v>
      </c>
      <c r="F15" s="37" t="str">
        <f t="shared" si="1"/>
        <v>storage/webcams/0326/15/15.jpg</v>
      </c>
    </row>
    <row r="16" spans="1:8">
      <c r="A16" s="6">
        <f t="shared" si="2"/>
        <v>15</v>
      </c>
      <c r="B16" s="42">
        <v>45013.439405902776</v>
      </c>
      <c r="C16" s="6">
        <v>16</v>
      </c>
      <c r="D16" s="67" t="str">
        <f t="shared" si="3"/>
        <v>storage/roomphotos/0326/16/16.jpg</v>
      </c>
      <c r="E16" s="37" t="str">
        <f t="shared" si="0"/>
        <v>storage/uploads/0326/16/16.jpg</v>
      </c>
      <c r="F16" s="37" t="str">
        <f t="shared" si="1"/>
        <v>storage/webcams/0326/16/16.jpg</v>
      </c>
    </row>
    <row r="17" spans="1:6">
      <c r="A17" s="6">
        <f t="shared" si="2"/>
        <v>16</v>
      </c>
      <c r="B17" s="42">
        <v>45013.439405902776</v>
      </c>
      <c r="C17" s="6">
        <v>18</v>
      </c>
      <c r="D17" s="67" t="str">
        <f t="shared" si="3"/>
        <v>storage/roomphotos/0326/18/18.jpg</v>
      </c>
      <c r="E17" s="37" t="str">
        <f t="shared" si="0"/>
        <v>storage/uploads/0326/18/18.jpg</v>
      </c>
      <c r="F17" s="37" t="str">
        <f t="shared" si="1"/>
        <v>storage/webcams/0326/18/18.jpg</v>
      </c>
    </row>
    <row r="18" spans="1:6">
      <c r="A18" s="6">
        <f t="shared" si="2"/>
        <v>17</v>
      </c>
      <c r="B18" s="42">
        <v>45013.439405902776</v>
      </c>
      <c r="C18" s="6">
        <v>19</v>
      </c>
      <c r="D18" s="67" t="str">
        <f t="shared" si="3"/>
        <v>storage/roomphotos/0326/19/19.jpg</v>
      </c>
      <c r="E18" s="37" t="str">
        <f t="shared" si="0"/>
        <v>storage/uploads/0326/19/19.jpg</v>
      </c>
      <c r="F18" s="37" t="str">
        <f t="shared" si="1"/>
        <v>storage/webcams/0326/19/19.jpg</v>
      </c>
    </row>
    <row r="19" spans="1:6">
      <c r="A19" s="6">
        <f t="shared" si="2"/>
        <v>18</v>
      </c>
      <c r="B19" s="42">
        <v>45013.439405902776</v>
      </c>
      <c r="C19" s="6">
        <v>20</v>
      </c>
      <c r="D19" s="67" t="str">
        <f t="shared" si="3"/>
        <v>storage/roomphotos/0326/20/20.jpg</v>
      </c>
      <c r="E19" s="37" t="str">
        <f t="shared" si="0"/>
        <v>storage/uploads/0326/20/20.jpg</v>
      </c>
      <c r="F19" s="37" t="str">
        <f t="shared" si="1"/>
        <v>storage/webcams/0326/20/20.jpg</v>
      </c>
    </row>
    <row r="20" spans="1:6">
      <c r="A20" s="6">
        <f t="shared" si="2"/>
        <v>19</v>
      </c>
      <c r="B20" s="42">
        <v>45013.439405902776</v>
      </c>
      <c r="C20" s="6">
        <v>17</v>
      </c>
      <c r="D20" s="67" t="str">
        <f t="shared" si="3"/>
        <v>storage/roomphotos/0326/17/17.jpg</v>
      </c>
      <c r="E20" s="37" t="str">
        <f t="shared" si="0"/>
        <v>storage/uploads/0326/17/17.jpg</v>
      </c>
      <c r="F20" s="37" t="str">
        <f t="shared" si="1"/>
        <v>storage/webcams/0326/17/17.jpg</v>
      </c>
    </row>
    <row r="21" spans="1:6">
      <c r="A21" s="6">
        <f t="shared" si="2"/>
        <v>20</v>
      </c>
      <c r="B21" s="42">
        <v>45013.439405902776</v>
      </c>
      <c r="C21" s="6">
        <v>26</v>
      </c>
      <c r="D21" s="67" t="str">
        <f t="shared" si="3"/>
        <v>storage/roomphotos/0326/26/26.jpg</v>
      </c>
      <c r="E21" s="37" t="str">
        <f t="shared" si="0"/>
        <v>storage/uploads/0326/26/26.jpg</v>
      </c>
      <c r="F21" s="37" t="str">
        <f t="shared" si="1"/>
        <v>storage/webcams/0326/26/26.jpg</v>
      </c>
    </row>
    <row r="22" spans="1:6">
      <c r="A22" s="6">
        <f t="shared" si="2"/>
        <v>21</v>
      </c>
      <c r="B22" s="42">
        <v>45013.439405902776</v>
      </c>
      <c r="C22" s="6">
        <v>21</v>
      </c>
      <c r="D22" s="67" t="str">
        <f t="shared" si="3"/>
        <v>storage/roomphotos/0326/21/21.jpg</v>
      </c>
      <c r="E22" s="37" t="str">
        <f t="shared" si="0"/>
        <v>storage/uploads/0326/21/21.jpg</v>
      </c>
      <c r="F22" s="37" t="str">
        <f t="shared" si="1"/>
        <v>storage/webcams/0326/21/21.jpg</v>
      </c>
    </row>
    <row r="23" spans="1:6">
      <c r="A23" s="6">
        <f t="shared" si="2"/>
        <v>22</v>
      </c>
      <c r="B23" s="42">
        <v>45013.439405902776</v>
      </c>
      <c r="C23" s="6">
        <v>23</v>
      </c>
      <c r="D23" s="67" t="str">
        <f t="shared" si="3"/>
        <v>storage/roomphotos/0326/23/23.jpg</v>
      </c>
      <c r="E23" s="37" t="str">
        <f t="shared" si="0"/>
        <v>storage/uploads/0326/23/23.jpg</v>
      </c>
      <c r="F23" s="37" t="str">
        <f t="shared" si="1"/>
        <v>storage/webcams/0326/23/23.jpg</v>
      </c>
    </row>
    <row r="24" spans="1:6">
      <c r="A24" s="6">
        <f t="shared" si="2"/>
        <v>23</v>
      </c>
      <c r="B24" s="42">
        <v>45013.439405902776</v>
      </c>
      <c r="C24" s="6">
        <v>22</v>
      </c>
      <c r="D24" s="67" t="str">
        <f t="shared" si="3"/>
        <v>storage/roomphotos/0326/22/22.jpg</v>
      </c>
      <c r="E24" s="37" t="str">
        <f t="shared" si="0"/>
        <v>storage/uploads/0326/22/22.jpg</v>
      </c>
      <c r="F24" s="37" t="str">
        <f t="shared" si="1"/>
        <v>storage/webcams/0326/22/22.jpg</v>
      </c>
    </row>
    <row r="25" spans="1:6">
      <c r="A25" s="6">
        <f t="shared" si="2"/>
        <v>24</v>
      </c>
      <c r="B25" s="42">
        <v>45013.439405902776</v>
      </c>
      <c r="C25" s="6">
        <v>24</v>
      </c>
      <c r="D25" s="67" t="str">
        <f t="shared" si="3"/>
        <v>storage/roomphotos/0326/24/24.jpg</v>
      </c>
      <c r="E25" s="37" t="str">
        <f t="shared" si="0"/>
        <v>storage/uploads/0326/24/24.jpg</v>
      </c>
      <c r="F25" s="37" t="str">
        <f t="shared" si="1"/>
        <v>storage/webcams/0326/24/24.jpg</v>
      </c>
    </row>
    <row r="26" spans="1:6">
      <c r="A26" s="6">
        <f t="shared" si="2"/>
        <v>25</v>
      </c>
      <c r="B26" s="42">
        <v>45013.439405902776</v>
      </c>
      <c r="C26" s="6">
        <v>25</v>
      </c>
      <c r="D26" s="67" t="str">
        <f t="shared" si="3"/>
        <v>storage/roomphotos/0326/25/25.jpg</v>
      </c>
      <c r="E26" s="37" t="str">
        <f t="shared" si="0"/>
        <v>storage/uploads/0326/25/25.jpg</v>
      </c>
      <c r="F26" s="37" t="str">
        <f t="shared" si="1"/>
        <v>storage/webcams/0326/25/25.jpg</v>
      </c>
    </row>
    <row r="27" spans="1:6">
      <c r="A27" s="6">
        <f t="shared" si="2"/>
        <v>26</v>
      </c>
      <c r="B27" s="42">
        <v>45013.439405902776</v>
      </c>
      <c r="C27" s="6">
        <v>27</v>
      </c>
      <c r="D27" s="67" t="str">
        <f t="shared" si="3"/>
        <v>storage/roomphotos/0326/27/27.jpg</v>
      </c>
      <c r="E27" s="37" t="str">
        <f t="shared" si="0"/>
        <v>storage/uploads/0326/27/27.jpg</v>
      </c>
      <c r="F27" s="37" t="str">
        <f t="shared" si="1"/>
        <v>storage/webcams/0326/27/27.jpg</v>
      </c>
    </row>
    <row r="28" spans="1:6">
      <c r="A28" s="6">
        <f t="shared" si="2"/>
        <v>27</v>
      </c>
      <c r="B28" s="42">
        <v>45013.439405902776</v>
      </c>
      <c r="C28" s="6">
        <v>28</v>
      </c>
      <c r="D28" s="67" t="str">
        <f t="shared" si="3"/>
        <v>storage/roomphotos/0326/28/28.jpg</v>
      </c>
      <c r="E28" s="37" t="str">
        <f t="shared" si="0"/>
        <v>storage/uploads/0326/28/28.jpg</v>
      </c>
      <c r="F28" s="37" t="str">
        <f t="shared" si="1"/>
        <v>storage/webcams/0326/28/28.jpg</v>
      </c>
    </row>
    <row r="29" spans="1:6">
      <c r="A29" s="6">
        <f t="shared" si="2"/>
        <v>28</v>
      </c>
      <c r="B29" s="42">
        <v>45013.439405902776</v>
      </c>
      <c r="C29" s="6">
        <v>29</v>
      </c>
      <c r="D29" s="67" t="str">
        <f t="shared" si="3"/>
        <v>storage/roomphotos/0326/29/29.jpg</v>
      </c>
      <c r="E29" s="37" t="str">
        <f t="shared" si="0"/>
        <v>storage/uploads/0326/29/29.jpg</v>
      </c>
      <c r="F29" s="37" t="str">
        <f t="shared" si="1"/>
        <v>storage/webcams/0326/29/29.jpg</v>
      </c>
    </row>
    <row r="30" spans="1:6">
      <c r="A30" s="6">
        <f t="shared" si="2"/>
        <v>29</v>
      </c>
      <c r="B30" s="42">
        <v>45013.439405902776</v>
      </c>
      <c r="C30" s="6">
        <v>30</v>
      </c>
      <c r="D30" s="67" t="str">
        <f t="shared" si="3"/>
        <v>storage/roomphotos/0326/30/30.jpg</v>
      </c>
      <c r="E30" s="37" t="str">
        <f t="shared" si="0"/>
        <v>storage/uploads/0326/30/30.jpg</v>
      </c>
      <c r="F30" s="37" t="str">
        <f t="shared" si="1"/>
        <v>storage/webcams/0326/30/30.jpg</v>
      </c>
    </row>
    <row r="31" spans="1:6">
      <c r="A31" s="6">
        <f>ROW()-1</f>
        <v>30</v>
      </c>
      <c r="B31" s="42">
        <v>45013.439405902776</v>
      </c>
      <c r="C31" s="6">
        <v>5</v>
      </c>
      <c r="D31" s="67" t="str">
        <f t="shared" si="3"/>
        <v>storage/roomphotos/0326/5/5.jpg</v>
      </c>
      <c r="E31" s="37" t="str">
        <f t="shared" si="0"/>
        <v>storage/uploads/0326/5/5.jpg</v>
      </c>
      <c r="F31" s="37" t="str">
        <f t="shared" si="1"/>
        <v>storage/webcams/0326/5/5.jpg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sheetPr codeName="工作表1"/>
  <dimension ref="A1:J34"/>
  <sheetViews>
    <sheetView workbookViewId="0">
      <selection activeCell="D27" sqref="D27"/>
    </sheetView>
  </sheetViews>
  <sheetFormatPr defaultRowHeight="15.75"/>
  <cols>
    <col min="1" max="1" width="13.85546875" bestFit="1" customWidth="1"/>
    <col min="2" max="2" width="18" bestFit="1" customWidth="1"/>
    <col min="3" max="3" width="18" customWidth="1"/>
    <col min="4" max="4" width="14.42578125" bestFit="1" customWidth="1"/>
    <col min="5" max="5" width="31.140625" bestFit="1" customWidth="1"/>
    <col min="6" max="6" width="22.85546875" bestFit="1" customWidth="1"/>
    <col min="7" max="7" width="71.7109375" bestFit="1" customWidth="1"/>
    <col min="8" max="8" width="6.85546875" bestFit="1" customWidth="1"/>
    <col min="9" max="10" width="11.85546875" bestFit="1" customWidth="1"/>
  </cols>
  <sheetData>
    <row r="1" spans="1:10" ht="16.5">
      <c r="A1" s="2" t="s">
        <v>47</v>
      </c>
      <c r="B1" s="44" t="s">
        <v>374</v>
      </c>
      <c r="C1" s="15" t="s">
        <v>379</v>
      </c>
      <c r="D1" s="11" t="s">
        <v>322</v>
      </c>
      <c r="E1" s="11" t="s">
        <v>310</v>
      </c>
      <c r="F1" s="11" t="s">
        <v>312</v>
      </c>
      <c r="G1" s="11" t="s">
        <v>313</v>
      </c>
      <c r="H1" s="11" t="s">
        <v>314</v>
      </c>
      <c r="I1" s="5" t="s">
        <v>22</v>
      </c>
      <c r="J1" s="5" t="s">
        <v>25</v>
      </c>
    </row>
    <row r="2" spans="1:10">
      <c r="A2" s="6">
        <f>ROW()-1</f>
        <v>1</v>
      </c>
      <c r="B2" s="6">
        <f>ROW()-1</f>
        <v>1</v>
      </c>
      <c r="C2" s="6" t="str">
        <f>D2</f>
        <v>user</v>
      </c>
      <c r="D2" s="8" t="s">
        <v>323</v>
      </c>
      <c r="E2" s="8" t="str">
        <f>D2&amp;"@gm.lhu.edu.tw"</f>
        <v>user@gm.lhu.edu.tw</v>
      </c>
      <c r="F2" s="8"/>
      <c r="G2" s="8" t="s">
        <v>329</v>
      </c>
      <c r="H2" s="8"/>
    </row>
    <row r="3" spans="1:10">
      <c r="A3" s="6">
        <f t="shared" ref="A3:B30" si="0">ROW()-1</f>
        <v>2</v>
      </c>
      <c r="B3" s="6">
        <f t="shared" si="0"/>
        <v>2</v>
      </c>
      <c r="C3" s="6" t="str">
        <f t="shared" ref="C3:C7" si="1">D3</f>
        <v>superadmin</v>
      </c>
      <c r="D3" s="8" t="s">
        <v>324</v>
      </c>
      <c r="E3" s="8" t="str">
        <f>D3&amp;"@gm.lhu.edu.tw"</f>
        <v>superadmin@gm.lhu.edu.tw</v>
      </c>
      <c r="F3" s="8"/>
      <c r="G3" s="8" t="s">
        <v>330</v>
      </c>
      <c r="H3" s="8"/>
    </row>
    <row r="4" spans="1:10">
      <c r="A4" s="6">
        <f t="shared" si="0"/>
        <v>3</v>
      </c>
      <c r="B4" s="6">
        <f t="shared" si="0"/>
        <v>3</v>
      </c>
      <c r="C4" s="6" t="str">
        <f t="shared" si="1"/>
        <v>admin</v>
      </c>
      <c r="D4" s="8" t="s">
        <v>325</v>
      </c>
      <c r="E4" s="8" t="str">
        <f t="shared" ref="E4:E7" si="2">D4&amp;"@gm.lhu.edu.tw"</f>
        <v>admin@gm.lhu.edu.tw</v>
      </c>
      <c r="G4" s="8" t="s">
        <v>331</v>
      </c>
    </row>
    <row r="5" spans="1:10">
      <c r="A5" s="6">
        <f t="shared" si="0"/>
        <v>4</v>
      </c>
      <c r="B5" s="6">
        <f t="shared" si="0"/>
        <v>4</v>
      </c>
      <c r="C5" s="6" t="str">
        <f t="shared" si="1"/>
        <v>housermaster</v>
      </c>
      <c r="D5" s="8" t="s">
        <v>326</v>
      </c>
      <c r="E5" s="8" t="str">
        <f t="shared" si="2"/>
        <v>housermaster@gm.lhu.edu.tw</v>
      </c>
      <c r="G5" s="8" t="s">
        <v>332</v>
      </c>
    </row>
    <row r="6" spans="1:10">
      <c r="A6" s="6">
        <f t="shared" si="0"/>
        <v>5</v>
      </c>
      <c r="B6" s="6">
        <f t="shared" si="0"/>
        <v>5</v>
      </c>
      <c r="C6" s="6" t="str">
        <f t="shared" si="1"/>
        <v>chief</v>
      </c>
      <c r="D6" s="8" t="s">
        <v>327</v>
      </c>
      <c r="E6" s="8" t="str">
        <f t="shared" si="2"/>
        <v>chief@gm.lhu.edu.tw</v>
      </c>
      <c r="G6" s="8" t="s">
        <v>333</v>
      </c>
    </row>
    <row r="7" spans="1:10">
      <c r="A7" s="6">
        <f t="shared" si="0"/>
        <v>6</v>
      </c>
      <c r="B7" s="6">
        <f t="shared" si="0"/>
        <v>6</v>
      </c>
      <c r="C7" s="6" t="str">
        <f t="shared" si="1"/>
        <v>floorhead</v>
      </c>
      <c r="D7" s="8" t="s">
        <v>328</v>
      </c>
      <c r="E7" s="8" t="str">
        <f t="shared" si="2"/>
        <v>floorhead@gm.lhu.edu.tw</v>
      </c>
      <c r="G7" s="8" t="s">
        <v>334</v>
      </c>
    </row>
    <row r="8" spans="1:10">
      <c r="A8" s="6">
        <f t="shared" si="0"/>
        <v>7</v>
      </c>
      <c r="B8" s="6">
        <f t="shared" si="0"/>
        <v>7</v>
      </c>
      <c r="C8" s="6" t="str">
        <f>學生資料表!E2</f>
        <v>簡至昊</v>
      </c>
      <c r="D8" s="8" t="s">
        <v>323</v>
      </c>
      <c r="E8" s="8" t="str">
        <f>學生資料表!C2&amp;"@gm.lhu.edu.tw"</f>
        <v>D1094162012@gm.lhu.edu.tw</v>
      </c>
      <c r="G8" s="8" t="s">
        <v>335</v>
      </c>
    </row>
    <row r="9" spans="1:10">
      <c r="A9" s="6">
        <f t="shared" si="0"/>
        <v>8</v>
      </c>
      <c r="B9" s="6">
        <f t="shared" si="0"/>
        <v>8</v>
      </c>
      <c r="C9" s="6" t="str">
        <f>學生資料表!E3</f>
        <v>羅銘麒</v>
      </c>
      <c r="D9" s="8" t="s">
        <v>323</v>
      </c>
      <c r="E9" s="8" t="str">
        <f>學生資料表!C3&amp;"@gm.lhu.edu.tw"</f>
        <v>D1094182042@gm.lhu.edu.tw</v>
      </c>
      <c r="G9" s="8" t="s">
        <v>336</v>
      </c>
    </row>
    <row r="10" spans="1:10">
      <c r="A10" s="6">
        <f t="shared" si="0"/>
        <v>9</v>
      </c>
      <c r="B10" s="6">
        <f t="shared" si="0"/>
        <v>9</v>
      </c>
      <c r="C10" s="6" t="str">
        <f>學生資料表!E4</f>
        <v>楊竣捷</v>
      </c>
      <c r="D10" s="8" t="s">
        <v>323</v>
      </c>
      <c r="E10" s="8" t="str">
        <f>學生資料表!C4&amp;"@gm.lhu.edu.tw"</f>
        <v>D1094181008@gm.lhu.edu.tw</v>
      </c>
      <c r="G10" s="8" t="s">
        <v>337</v>
      </c>
    </row>
    <row r="11" spans="1:10">
      <c r="A11" s="6">
        <f t="shared" si="0"/>
        <v>10</v>
      </c>
      <c r="B11" s="6">
        <f t="shared" si="0"/>
        <v>10</v>
      </c>
      <c r="C11" s="6" t="str">
        <f>學生資料表!E5</f>
        <v>楊敦傑</v>
      </c>
      <c r="D11" s="8" t="s">
        <v>323</v>
      </c>
      <c r="E11" s="8" t="str">
        <f>學生資料表!C5&amp;"@gm.lhu.edu.tw"</f>
        <v>D1094181004@gm.lhu.edu.tw</v>
      </c>
      <c r="G11" s="8" t="s">
        <v>338</v>
      </c>
    </row>
    <row r="12" spans="1:10">
      <c r="A12" s="6">
        <f t="shared" si="0"/>
        <v>11</v>
      </c>
      <c r="B12" s="6">
        <f t="shared" si="0"/>
        <v>11</v>
      </c>
      <c r="C12" s="6" t="str">
        <f>學生資料表!E6</f>
        <v>徐茂霖</v>
      </c>
      <c r="D12" s="8" t="s">
        <v>323</v>
      </c>
      <c r="E12" s="8" t="str">
        <f>學生資料表!C6&amp;"@gm.lhu.edu.tw"</f>
        <v>D1094181045@gm.lhu.edu.tw</v>
      </c>
      <c r="G12" s="8" t="s">
        <v>339</v>
      </c>
    </row>
    <row r="13" spans="1:10">
      <c r="A13" s="6">
        <f t="shared" si="0"/>
        <v>12</v>
      </c>
      <c r="B13" s="6">
        <f t="shared" si="0"/>
        <v>12</v>
      </c>
      <c r="C13" s="6" t="str">
        <f>學生資料表!E7</f>
        <v>楊衍俊</v>
      </c>
      <c r="D13" s="8" t="s">
        <v>323</v>
      </c>
      <c r="E13" s="8" t="str">
        <f>學生資料表!C7&amp;"@gm.lhu.edu.tw"</f>
        <v>D1094181086@gm.lhu.edu.tw</v>
      </c>
      <c r="G13" s="8" t="s">
        <v>340</v>
      </c>
    </row>
    <row r="14" spans="1:10">
      <c r="A14" s="6">
        <f t="shared" si="0"/>
        <v>13</v>
      </c>
      <c r="B14" s="6">
        <f t="shared" si="0"/>
        <v>13</v>
      </c>
      <c r="C14" s="6" t="str">
        <f>學生資料表!E8</f>
        <v>邱育誠</v>
      </c>
      <c r="D14" s="8" t="s">
        <v>323</v>
      </c>
      <c r="E14" s="8" t="str">
        <f>學生資料表!C8&amp;"@gm.lhu.edu.tw"</f>
        <v>D1094181127@gm.lhu.edu.tw</v>
      </c>
      <c r="G14" s="8" t="s">
        <v>341</v>
      </c>
    </row>
    <row r="15" spans="1:10">
      <c r="A15" s="6">
        <f t="shared" si="0"/>
        <v>14</v>
      </c>
      <c r="B15" s="6">
        <f t="shared" si="0"/>
        <v>14</v>
      </c>
      <c r="C15" s="6" t="str">
        <f>學生資料表!E9</f>
        <v>陳冠樺</v>
      </c>
      <c r="D15" s="8" t="s">
        <v>323</v>
      </c>
      <c r="E15" s="8" t="str">
        <f>學生資料表!C9&amp;"@gm.lhu.edu.tw"</f>
        <v>D1094181168@gm.lhu.edu.tw</v>
      </c>
      <c r="G15" s="8" t="s">
        <v>342</v>
      </c>
    </row>
    <row r="16" spans="1:10">
      <c r="A16" s="6">
        <f t="shared" si="0"/>
        <v>15</v>
      </c>
      <c r="B16" s="6">
        <f t="shared" si="0"/>
        <v>15</v>
      </c>
      <c r="C16" s="6" t="str">
        <f>學生資料表!E10</f>
        <v>高御祐</v>
      </c>
      <c r="D16" s="8" t="s">
        <v>323</v>
      </c>
      <c r="E16" s="8" t="str">
        <f>學生資料表!C10&amp;"@gm.lhu.edu.tw"</f>
        <v>D1094181209@gm.lhu.edu.tw</v>
      </c>
      <c r="G16" s="8" t="s">
        <v>343</v>
      </c>
    </row>
    <row r="17" spans="1:7">
      <c r="A17" s="6">
        <f t="shared" si="0"/>
        <v>16</v>
      </c>
      <c r="B17" s="6">
        <f t="shared" si="0"/>
        <v>16</v>
      </c>
      <c r="C17" s="6" t="str">
        <f>學生資料表!E11</f>
        <v>葉彥綸</v>
      </c>
      <c r="D17" s="8" t="s">
        <v>323</v>
      </c>
      <c r="E17" s="8" t="str">
        <f>學生資料表!C11&amp;"@gm.lhu.edu.tw"</f>
        <v>D1094181250@gm.lhu.edu.tw</v>
      </c>
      <c r="G17" s="8" t="s">
        <v>344</v>
      </c>
    </row>
    <row r="18" spans="1:7">
      <c r="A18" s="6">
        <f t="shared" si="0"/>
        <v>17</v>
      </c>
      <c r="B18" s="6">
        <f t="shared" si="0"/>
        <v>17</v>
      </c>
      <c r="C18" s="6" t="str">
        <f>學生資料表!E12</f>
        <v>歐翰文</v>
      </c>
      <c r="D18" s="8" t="s">
        <v>323</v>
      </c>
      <c r="E18" s="8" t="str">
        <f>學生資料表!C12&amp;"@gm.lhu.edu.tw"</f>
        <v>D1114162716@gm.lhu.edu.tw</v>
      </c>
      <c r="G18" s="8" t="s">
        <v>345</v>
      </c>
    </row>
    <row r="19" spans="1:7">
      <c r="A19" s="6">
        <f t="shared" si="0"/>
        <v>18</v>
      </c>
      <c r="B19" s="6">
        <f t="shared" si="0"/>
        <v>18</v>
      </c>
      <c r="C19" s="6" t="str">
        <f>學生資料表!E13</f>
        <v>林澤佑</v>
      </c>
      <c r="D19" s="8" t="s">
        <v>323</v>
      </c>
      <c r="E19" s="8" t="str">
        <f>學生資料表!C13&amp;"@gm.lhu.edu.tw"</f>
        <v>D1114161029@gm.lhu.edu.tw</v>
      </c>
      <c r="G19" s="8" t="s">
        <v>346</v>
      </c>
    </row>
    <row r="20" spans="1:7">
      <c r="A20" s="6">
        <f t="shared" si="0"/>
        <v>19</v>
      </c>
      <c r="B20" s="6">
        <f t="shared" si="0"/>
        <v>19</v>
      </c>
      <c r="C20" s="6" t="str">
        <f>學生資料表!E14</f>
        <v>爐宇廷</v>
      </c>
      <c r="D20" s="8" t="s">
        <v>323</v>
      </c>
      <c r="E20" s="8" t="str">
        <f>學生資料表!C14&amp;"@gm.lhu.edu.tw"</f>
        <v>D1114162715@gm.lhu.edu.tw</v>
      </c>
      <c r="G20" s="8" t="s">
        <v>347</v>
      </c>
    </row>
    <row r="21" spans="1:7">
      <c r="A21" s="6">
        <f t="shared" si="0"/>
        <v>20</v>
      </c>
      <c r="B21" s="6">
        <f t="shared" si="0"/>
        <v>20</v>
      </c>
      <c r="C21" s="6" t="str">
        <f>學生資料表!E15</f>
        <v>李連元</v>
      </c>
      <c r="D21" s="8" t="s">
        <v>323</v>
      </c>
      <c r="E21" s="8" t="str">
        <f>學生資料表!C15&amp;"@gm.lhu.edu.tw"</f>
        <v>D1114181057@gm.lhu.edu.tw</v>
      </c>
      <c r="G21" s="8" t="s">
        <v>348</v>
      </c>
    </row>
    <row r="22" spans="1:7">
      <c r="A22" s="6">
        <f t="shared" si="0"/>
        <v>21</v>
      </c>
      <c r="B22" s="6">
        <f t="shared" si="0"/>
        <v>21</v>
      </c>
      <c r="C22" s="6" t="str">
        <f>學生資料表!E16</f>
        <v>黃浤栩</v>
      </c>
      <c r="D22" s="8" t="s">
        <v>323</v>
      </c>
      <c r="E22" s="8" t="str">
        <f>學生資料表!C16&amp;"@gm.lhu.edu.tw"</f>
        <v>D1104171004@gm.lhu.edu.tw</v>
      </c>
      <c r="G22" s="8" t="s">
        <v>349</v>
      </c>
    </row>
    <row r="23" spans="1:7">
      <c r="A23" s="6">
        <f t="shared" si="0"/>
        <v>22</v>
      </c>
      <c r="B23" s="6">
        <f t="shared" si="0"/>
        <v>22</v>
      </c>
      <c r="C23" s="6" t="str">
        <f>學生資料表!E17</f>
        <v>孫敬崴</v>
      </c>
      <c r="D23" s="8" t="s">
        <v>323</v>
      </c>
      <c r="E23" s="8" t="str">
        <f>學生資料表!C17&amp;"@gm.lhu.edu.tw"</f>
        <v>D1104423001@gm.lhu.edu.tw</v>
      </c>
      <c r="G23" s="8" t="s">
        <v>350</v>
      </c>
    </row>
    <row r="24" spans="1:7">
      <c r="A24" s="6">
        <f t="shared" si="0"/>
        <v>23</v>
      </c>
      <c r="B24" s="6">
        <f t="shared" si="0"/>
        <v>23</v>
      </c>
      <c r="C24" s="6" t="str">
        <f>學生資料表!E18</f>
        <v>林宏柏</v>
      </c>
      <c r="D24" s="8" t="s">
        <v>323</v>
      </c>
      <c r="E24" s="8" t="str">
        <f>學生資料表!C18&amp;"@gm.lhu.edu.tw"</f>
        <v>D1104171007@gm.lhu.edu.tw</v>
      </c>
      <c r="G24" s="8" t="s">
        <v>351</v>
      </c>
    </row>
    <row r="25" spans="1:7">
      <c r="A25" s="6">
        <f t="shared" si="0"/>
        <v>24</v>
      </c>
      <c r="B25" s="6">
        <f t="shared" si="0"/>
        <v>24</v>
      </c>
      <c r="C25" s="6" t="str">
        <f>學生資料表!E19</f>
        <v>施宇倫</v>
      </c>
      <c r="D25" s="8" t="s">
        <v>323</v>
      </c>
      <c r="E25" s="8" t="str">
        <f>學生資料表!C19&amp;"@gm.lhu.edu.tw"</f>
        <v>D1104171003@gm.lhu.edu.tw</v>
      </c>
      <c r="G25" s="8" t="s">
        <v>352</v>
      </c>
    </row>
    <row r="26" spans="1:7">
      <c r="A26" s="6">
        <f t="shared" si="0"/>
        <v>25</v>
      </c>
      <c r="B26" s="6">
        <f t="shared" si="0"/>
        <v>25</v>
      </c>
      <c r="C26" s="6" t="str">
        <f>學生資料表!E20</f>
        <v>馮俊頡</v>
      </c>
      <c r="D26" s="8" t="s">
        <v>323</v>
      </c>
      <c r="E26" s="8" t="str">
        <f>學生資料表!C20&amp;"@gm.lhu.edu.tw"</f>
        <v>D1114111012@gm.lhu.edu.tw</v>
      </c>
      <c r="G26" s="8" t="s">
        <v>353</v>
      </c>
    </row>
    <row r="27" spans="1:7">
      <c r="A27" s="6">
        <f t="shared" si="0"/>
        <v>26</v>
      </c>
      <c r="B27" s="6">
        <f t="shared" si="0"/>
        <v>26</v>
      </c>
      <c r="C27" s="6" t="str">
        <f>學生資料表!E21</f>
        <v>林邇勳</v>
      </c>
      <c r="D27" s="8" t="s">
        <v>323</v>
      </c>
      <c r="E27" s="8" t="str">
        <f>學生資料表!C21&amp;"@gm.lhu.edu.tw"</f>
        <v>D1114111049@gm.lhu.edu.tw</v>
      </c>
      <c r="G27" s="8" t="s">
        <v>354</v>
      </c>
    </row>
    <row r="28" spans="1:7">
      <c r="A28" s="6">
        <f t="shared" si="0"/>
        <v>27</v>
      </c>
      <c r="B28" s="6">
        <f t="shared" si="0"/>
        <v>27</v>
      </c>
      <c r="C28" s="6" t="str">
        <f>學生資料表!E22</f>
        <v>林豫德</v>
      </c>
      <c r="D28" s="8" t="s">
        <v>323</v>
      </c>
      <c r="E28" s="8" t="str">
        <f>學生資料表!C22&amp;"@gm.lhu.edu.tw"</f>
        <v>D1114112006@gm.lhu.edu.tw</v>
      </c>
      <c r="G28" s="8" t="s">
        <v>355</v>
      </c>
    </row>
    <row r="29" spans="1:7">
      <c r="A29" s="6">
        <f t="shared" si="0"/>
        <v>28</v>
      </c>
      <c r="B29" s="6">
        <f t="shared" si="0"/>
        <v>28</v>
      </c>
      <c r="C29" s="6" t="str">
        <f>學生資料表!E23</f>
        <v>林暐棋</v>
      </c>
      <c r="D29" s="8" t="s">
        <v>323</v>
      </c>
      <c r="E29" s="8" t="str">
        <f>學生資料表!C23&amp;"@gm.lhu.edu.tw"</f>
        <v>D1114112050@gm.lhu.edu.tw</v>
      </c>
      <c r="G29" s="8" t="s">
        <v>356</v>
      </c>
    </row>
    <row r="30" spans="1:7">
      <c r="A30" s="6">
        <f t="shared" si="0"/>
        <v>29</v>
      </c>
      <c r="B30" s="6">
        <f t="shared" si="0"/>
        <v>29</v>
      </c>
      <c r="C30" s="6" t="str">
        <f>學生資料表!E24</f>
        <v>劉聿</v>
      </c>
      <c r="D30" s="8" t="s">
        <v>323</v>
      </c>
      <c r="E30" s="8" t="str">
        <f>學生資料表!C24&amp;"@gm.lhu.edu.tw"</f>
        <v>D1114181050@gm.lhu.edu.tw</v>
      </c>
      <c r="G30" s="8" t="s">
        <v>357</v>
      </c>
    </row>
    <row r="31" spans="1:7">
      <c r="A31" s="6">
        <f>ROW()-1</f>
        <v>30</v>
      </c>
      <c r="B31" s="6">
        <f>ROW()-1</f>
        <v>30</v>
      </c>
      <c r="C31" s="6" t="str">
        <f>學生資料表!E25</f>
        <v>楊凱丞</v>
      </c>
      <c r="D31" s="8" t="s">
        <v>323</v>
      </c>
      <c r="E31" s="8" t="str">
        <f>學生資料表!C25&amp;"@gm.lhu.edu.tw"</f>
        <v>D1114161706@gm.lhu.edu.tw</v>
      </c>
      <c r="G31" s="8" t="s">
        <v>358</v>
      </c>
    </row>
    <row r="32" spans="1:7">
      <c r="B32" s="8"/>
      <c r="C32" s="8"/>
    </row>
    <row r="33" spans="2:3">
      <c r="B33" s="8"/>
      <c r="C33" s="8"/>
    </row>
    <row r="34" spans="2:3">
      <c r="B34" s="8"/>
      <c r="C34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照片資料表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照片表格(phohos)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2023-04-16T11:47:02Z</dcterms:modified>
</cp:coreProperties>
</file>