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34362c4f5cffb1/ESTRIADO/"/>
    </mc:Choice>
  </mc:AlternateContent>
  <xr:revisionPtr revIDLastSave="10" documentId="8_{BCA24560-10BE-4B06-BFD9-44AA2733F8A6}" xr6:coauthVersionLast="47" xr6:coauthVersionMax="47" xr10:uidLastSave="{60287ECE-01FD-4AF2-8EFE-6221C100331E}"/>
  <bookViews>
    <workbookView xWindow="-108" yWindow="-108" windowWidth="23256" windowHeight="12576" xr2:uid="{7BDB2355-F164-43F9-BC5F-FAFE65E511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1" l="1"/>
  <c r="H6" i="1"/>
  <c r="I6" i="1"/>
  <c r="J6" i="1" s="1"/>
  <c r="H7" i="1"/>
  <c r="I7" i="1"/>
  <c r="J7" i="1" s="1"/>
  <c r="H8" i="1"/>
  <c r="I8" i="1"/>
  <c r="J8" i="1" s="1"/>
  <c r="H9" i="1"/>
  <c r="I9" i="1"/>
  <c r="J9" i="1" s="1"/>
  <c r="H10" i="1"/>
  <c r="I10" i="1"/>
  <c r="J10" i="1" s="1"/>
  <c r="H11" i="1"/>
  <c r="I11" i="1"/>
  <c r="J11" i="1" s="1"/>
  <c r="H12" i="1"/>
  <c r="I12" i="1"/>
  <c r="J12" i="1" s="1"/>
  <c r="H13" i="1"/>
  <c r="I13" i="1"/>
  <c r="J13" i="1" s="1"/>
  <c r="H14" i="1"/>
  <c r="I14" i="1"/>
  <c r="J14" i="1" s="1"/>
  <c r="H15" i="1"/>
  <c r="I15" i="1"/>
  <c r="J15" i="1" s="1"/>
  <c r="H16" i="1"/>
  <c r="I16" i="1"/>
  <c r="J16" i="1"/>
  <c r="H17" i="1"/>
  <c r="I17" i="1"/>
  <c r="J17" i="1"/>
  <c r="H18" i="1"/>
  <c r="I18" i="1"/>
  <c r="J18" i="1" s="1"/>
  <c r="H19" i="1"/>
  <c r="I19" i="1"/>
  <c r="J19" i="1"/>
  <c r="H20" i="1"/>
  <c r="I20" i="1"/>
  <c r="J20" i="1" s="1"/>
  <c r="I5" i="1"/>
  <c r="H5" i="1"/>
  <c r="Z5" i="1"/>
  <c r="J5" i="1"/>
  <c r="AA20" i="1"/>
  <c r="AB20" i="1" s="1"/>
  <c r="AA19" i="1"/>
  <c r="AB19" i="1" s="1"/>
  <c r="Z19" i="1"/>
  <c r="AA18" i="1"/>
  <c r="AB18" i="1" s="1"/>
  <c r="Z18" i="1"/>
  <c r="AA17" i="1"/>
  <c r="AB17" i="1" s="1"/>
  <c r="Z17" i="1"/>
  <c r="AA16" i="1"/>
  <c r="AB16" i="1" s="1"/>
  <c r="Z16" i="1"/>
  <c r="AA15" i="1"/>
  <c r="AB15" i="1" s="1"/>
  <c r="Z15" i="1"/>
  <c r="AA14" i="1"/>
  <c r="AB14" i="1" s="1"/>
  <c r="Z14" i="1"/>
  <c r="AA13" i="1"/>
  <c r="AB13" i="1" s="1"/>
  <c r="Z13" i="1"/>
  <c r="AA12" i="1"/>
  <c r="AB12" i="1" s="1"/>
  <c r="Z12" i="1"/>
  <c r="AB11" i="1"/>
  <c r="AA11" i="1"/>
  <c r="Z11" i="1"/>
  <c r="AA10" i="1"/>
  <c r="AB10" i="1" s="1"/>
  <c r="Z10" i="1"/>
  <c r="AA9" i="1"/>
  <c r="AB9" i="1" s="1"/>
  <c r="Z9" i="1"/>
  <c r="AA8" i="1"/>
  <c r="AB8" i="1" s="1"/>
  <c r="Z8" i="1"/>
  <c r="AA7" i="1"/>
  <c r="AB7" i="1" s="1"/>
  <c r="Z7" i="1"/>
  <c r="AA6" i="1"/>
  <c r="AB6" i="1" s="1"/>
  <c r="Z6" i="1"/>
  <c r="AA5" i="1"/>
  <c r="AB5" i="1" s="1"/>
</calcChain>
</file>

<file path=xl/sharedStrings.xml><?xml version="1.0" encoding="utf-8"?>
<sst xmlns="http://schemas.openxmlformats.org/spreadsheetml/2006/main" count="29" uniqueCount="24">
  <si>
    <t>num/10</t>
  </si>
  <si>
    <t xml:space="preserve">SHOLL </t>
  </si>
  <si>
    <t xml:space="preserve">mouse1 estr n18 </t>
  </si>
  <si>
    <t xml:space="preserve">mouse1 estr n21 </t>
  </si>
  <si>
    <t>mouse5 estr n15</t>
  </si>
  <si>
    <t>mouse5 estr n21</t>
  </si>
  <si>
    <t>PREVIOUS DATA (MICE 2 MONTHS-OLD; D1 MSNs SUBPOPULATION)</t>
  </si>
  <si>
    <t>Mouse C57 ID103 n20 cel1</t>
  </si>
  <si>
    <t>Mouse C57 ID103 n20 cel2</t>
  </si>
  <si>
    <t>Mouse C57 ID103 n21 cel1</t>
  </si>
  <si>
    <t>Mouse C57 ID104 n19 cel1</t>
  </si>
  <si>
    <t>Mouse C57 ID104 n19 cel2</t>
  </si>
  <si>
    <t>Mouse C57 ID104 n20 cel1</t>
  </si>
  <si>
    <t>Mouse C57 ID105 n14 cel1</t>
  </si>
  <si>
    <t>Mouse C57 ID105 n14 cel2</t>
  </si>
  <si>
    <t>Mouse C57 ID105 n14 cel3</t>
  </si>
  <si>
    <t>Mouse C57 ID106 n17 cel1</t>
  </si>
  <si>
    <t>Mouse C57 ID106 n17 cel2</t>
  </si>
  <si>
    <t>Mouse C57 ID106 n17 cel3</t>
  </si>
  <si>
    <t>MEAN</t>
  </si>
  <si>
    <t>SD</t>
  </si>
  <si>
    <t>SEM</t>
  </si>
  <si>
    <t>NEW DATA (MICE 6 MONTHS-OLD; MSNs)</t>
  </si>
  <si>
    <t>spine per micrometer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</si>
</sst>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 applyAlignment="1"/>
    <xf numFmtId="0" fontId="0" fillId="3" borderId="0" xfId="0" applyFill="1" applyAlignment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FE8C-42FE-43EA-B2FC-FCB4AE04CC2E}">
  <dimension ref="B2:AB20"/>
  <sheetViews>
    <sheetView tabSelected="1" zoomScale="51" zoomScaleNormal="51" workbookViewId="0">
      <selection activeCell="G21" sqref="G21"/>
    </sheetView>
  </sheetViews>
  <sheetFormatPr baseColWidth="10" defaultRowHeight="14.4" x14ac:dyDescent="0.3"/>
  <sheetData>
    <row r="2" spans="2:28" x14ac:dyDescent="0.3">
      <c r="B2" s="8" t="s">
        <v>6</v>
      </c>
      <c r="C2" s="8"/>
      <c r="D2" s="8"/>
      <c r="E2" s="8"/>
      <c r="F2" s="8"/>
      <c r="G2" s="8"/>
      <c r="H2" s="9"/>
      <c r="I2" s="9"/>
      <c r="J2" s="9"/>
      <c r="M2" s="8" t="s">
        <v>22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spans="2:28" x14ac:dyDescent="0.3">
      <c r="B3" s="1"/>
      <c r="C3" s="1"/>
      <c r="D3" s="1"/>
      <c r="E3" s="1"/>
      <c r="F3" s="1"/>
      <c r="G3" s="1"/>
      <c r="H3" s="1"/>
      <c r="I3" s="1"/>
      <c r="J3" s="1"/>
      <c r="M3" s="1" t="s">
        <v>0</v>
      </c>
      <c r="Z3" s="5"/>
      <c r="AA3" s="5"/>
      <c r="AB3" s="5"/>
    </row>
    <row r="4" spans="2:28" ht="43.2" x14ac:dyDescent="0.3">
      <c r="B4" s="2" t="s">
        <v>23</v>
      </c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6" t="s">
        <v>19</v>
      </c>
      <c r="I4" s="6" t="s">
        <v>20</v>
      </c>
      <c r="J4" s="6" t="s">
        <v>21</v>
      </c>
      <c r="L4" s="2" t="s">
        <v>23</v>
      </c>
      <c r="M4" s="2" t="s">
        <v>1</v>
      </c>
      <c r="N4" s="10" t="s">
        <v>7</v>
      </c>
      <c r="O4" s="10" t="s">
        <v>8</v>
      </c>
      <c r="P4" s="10" t="s">
        <v>9</v>
      </c>
      <c r="Q4" s="10" t="s">
        <v>10</v>
      </c>
      <c r="R4" s="10" t="s">
        <v>11</v>
      </c>
      <c r="S4" s="10" t="s">
        <v>12</v>
      </c>
      <c r="T4" s="10" t="s">
        <v>13</v>
      </c>
      <c r="U4" s="10" t="s">
        <v>14</v>
      </c>
      <c r="V4" s="10" t="s">
        <v>15</v>
      </c>
      <c r="W4" s="10" t="s">
        <v>16</v>
      </c>
      <c r="X4" s="10" t="s">
        <v>17</v>
      </c>
      <c r="Y4" s="10" t="s">
        <v>18</v>
      </c>
      <c r="Z4" s="6" t="s">
        <v>19</v>
      </c>
      <c r="AA4" s="6" t="s">
        <v>20</v>
      </c>
      <c r="AB4" s="6" t="s">
        <v>21</v>
      </c>
    </row>
    <row r="5" spans="2:28" x14ac:dyDescent="0.3">
      <c r="C5" s="4">
        <v>10</v>
      </c>
      <c r="D5">
        <v>0</v>
      </c>
      <c r="E5">
        <v>0.1</v>
      </c>
      <c r="F5">
        <v>0.2</v>
      </c>
      <c r="G5">
        <v>0.2</v>
      </c>
      <c r="H5" s="7">
        <f>AVERAGE(D5:G5)</f>
        <v>0.125</v>
      </c>
      <c r="I5" s="6">
        <f>STDEV(D5:G5)</f>
        <v>9.5742710775633857E-2</v>
      </c>
      <c r="J5" s="5">
        <f>I5/SQRT(12)</f>
        <v>2.7638539919628346E-2</v>
      </c>
      <c r="M5" s="4">
        <v>10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7">
        <f>AVERAGE(N5:Y5)</f>
        <v>0</v>
      </c>
      <c r="AA5" s="6">
        <f>STDEV(N5:Y5)</f>
        <v>0</v>
      </c>
      <c r="AB5" s="5">
        <f>AA5/SQRT(12)</f>
        <v>0</v>
      </c>
    </row>
    <row r="6" spans="2:28" x14ac:dyDescent="0.3">
      <c r="C6" s="4">
        <v>20</v>
      </c>
      <c r="D6">
        <v>0.7</v>
      </c>
      <c r="E6">
        <v>0.5</v>
      </c>
      <c r="F6">
        <v>0.9</v>
      </c>
      <c r="G6">
        <v>1</v>
      </c>
      <c r="H6" s="7">
        <f t="shared" ref="H6:H20" si="0">AVERAGE(D6:G6)</f>
        <v>0.77500000000000002</v>
      </c>
      <c r="I6" s="6">
        <f t="shared" ref="I6:I20" si="1">STDEV(D6:G6)</f>
        <v>0.22173557826083415</v>
      </c>
      <c r="J6" s="5">
        <f t="shared" ref="J6:J20" si="2">I6/SQRT(12)</f>
        <v>6.4009547898904964E-2</v>
      </c>
      <c r="M6" s="4">
        <v>20</v>
      </c>
      <c r="N6" s="11">
        <v>9.1743119266055037E-2</v>
      </c>
      <c r="O6" s="11">
        <v>0</v>
      </c>
      <c r="P6" s="11">
        <v>0</v>
      </c>
      <c r="Q6" s="11">
        <v>0</v>
      </c>
      <c r="R6" s="11">
        <v>9.7181729834791064E-2</v>
      </c>
      <c r="S6" s="11">
        <v>8.7412587412587422E-2</v>
      </c>
      <c r="T6" s="11">
        <v>0</v>
      </c>
      <c r="U6" s="11">
        <v>0</v>
      </c>
      <c r="V6" s="11">
        <v>0</v>
      </c>
      <c r="W6" s="11">
        <v>9.6899224806201542E-2</v>
      </c>
      <c r="X6" s="11">
        <v>0</v>
      </c>
      <c r="Y6" s="11">
        <v>8.6956521739130432E-2</v>
      </c>
      <c r="Z6" s="7">
        <f>AVERAGE(N6:Y6)</f>
        <v>3.8349431921563794E-2</v>
      </c>
      <c r="AA6" s="6">
        <f>STDEV(N6:Y6)</f>
        <v>4.7486647195952914E-2</v>
      </c>
      <c r="AB6" s="5">
        <f>AA6/SQRT(12)</f>
        <v>1.3708214270748103E-2</v>
      </c>
    </row>
    <row r="7" spans="2:28" x14ac:dyDescent="0.3">
      <c r="C7" s="4">
        <v>30</v>
      </c>
      <c r="D7">
        <v>1.2</v>
      </c>
      <c r="E7">
        <v>2.2000000000000002</v>
      </c>
      <c r="F7">
        <v>1.2</v>
      </c>
      <c r="G7">
        <v>2.9</v>
      </c>
      <c r="H7" s="7">
        <f t="shared" si="0"/>
        <v>1.875</v>
      </c>
      <c r="I7" s="6">
        <f t="shared" si="1"/>
        <v>0.83016062702748528</v>
      </c>
      <c r="J7" s="5">
        <f t="shared" si="2"/>
        <v>0.23964673074247358</v>
      </c>
      <c r="M7" s="4">
        <v>30</v>
      </c>
      <c r="N7" s="11">
        <v>0</v>
      </c>
      <c r="O7" s="11">
        <v>0</v>
      </c>
      <c r="P7" s="11">
        <v>0.3656307129798903</v>
      </c>
      <c r="Q7" s="11">
        <v>0.32573289902280134</v>
      </c>
      <c r="R7" s="11">
        <v>0.18281535648994515</v>
      </c>
      <c r="S7" s="11">
        <v>0.44642857142857145</v>
      </c>
      <c r="T7" s="11">
        <v>0.18433179723502305</v>
      </c>
      <c r="U7" s="11">
        <v>0.38350910834132312</v>
      </c>
      <c r="V7" s="11">
        <v>0.14255167498218105</v>
      </c>
      <c r="W7" s="11">
        <v>0.18604651162790697</v>
      </c>
      <c r="X7" s="11">
        <v>9.6339113680154131E-2</v>
      </c>
      <c r="Y7" s="11">
        <v>1.3416815742397139</v>
      </c>
      <c r="Z7" s="7">
        <f t="shared" ref="Z7:Z19" si="3">AVERAGE(N7:Y7)</f>
        <v>0.30458894333562586</v>
      </c>
      <c r="AA7" s="6">
        <f t="shared" ref="AA7:AA20" si="4">STDEV(N7:Y7)</f>
        <v>0.3573382627871789</v>
      </c>
      <c r="AB7" s="5">
        <f t="shared" ref="AB7:AB20" si="5">AA7/SQRT(12)</f>
        <v>0.10315467110596549</v>
      </c>
    </row>
    <row r="8" spans="2:28" x14ac:dyDescent="0.3">
      <c r="C8" s="4">
        <v>40</v>
      </c>
      <c r="D8">
        <v>3.5</v>
      </c>
      <c r="E8">
        <v>4.2</v>
      </c>
      <c r="F8">
        <v>1.9</v>
      </c>
      <c r="G8">
        <v>3.3</v>
      </c>
      <c r="H8" s="7">
        <f t="shared" si="0"/>
        <v>3.2249999999999996</v>
      </c>
      <c r="I8" s="6">
        <f t="shared" si="1"/>
        <v>0.9639329160614184</v>
      </c>
      <c r="J8" s="5">
        <f t="shared" si="2"/>
        <v>0.27826346428440046</v>
      </c>
      <c r="M8" s="4">
        <v>40</v>
      </c>
      <c r="N8" s="11">
        <v>1.1690647482014389</v>
      </c>
      <c r="O8" s="11">
        <v>0.56772100567721007</v>
      </c>
      <c r="P8" s="11">
        <v>0.6655574043261232</v>
      </c>
      <c r="Q8" s="11">
        <v>1.0554089709762533</v>
      </c>
      <c r="R8" s="11">
        <v>1.3550135501355014</v>
      </c>
      <c r="S8" s="11">
        <v>0.95155709342560546</v>
      </c>
      <c r="T8" s="11">
        <v>1.192368839427663</v>
      </c>
      <c r="U8" s="11">
        <v>1.119724375538329</v>
      </c>
      <c r="V8" s="11">
        <v>1.2479201331114809</v>
      </c>
      <c r="W8" s="11">
        <v>0.76384468491406743</v>
      </c>
      <c r="X8" s="11">
        <v>0.46816479400749067</v>
      </c>
      <c r="Y8" s="11">
        <v>1.8148820326678767</v>
      </c>
      <c r="Z8" s="7">
        <f t="shared" si="3"/>
        <v>1.0309356360340867</v>
      </c>
      <c r="AA8" s="6">
        <f t="shared" si="4"/>
        <v>0.37691595761609276</v>
      </c>
      <c r="AB8" s="5">
        <f t="shared" si="5"/>
        <v>0.10880626479575838</v>
      </c>
    </row>
    <row r="9" spans="2:28" x14ac:dyDescent="0.3">
      <c r="C9" s="4">
        <v>50</v>
      </c>
      <c r="D9">
        <v>3.9</v>
      </c>
      <c r="E9">
        <v>4.0999999999999996</v>
      </c>
      <c r="F9">
        <v>2.2000000000000002</v>
      </c>
      <c r="G9">
        <v>3.6</v>
      </c>
      <c r="H9" s="7">
        <f t="shared" si="0"/>
        <v>3.4499999999999997</v>
      </c>
      <c r="I9" s="6">
        <f t="shared" si="1"/>
        <v>0.85829287930558373</v>
      </c>
      <c r="J9" s="5">
        <f t="shared" si="2"/>
        <v>0.24776781245530888</v>
      </c>
      <c r="M9" s="4">
        <v>50</v>
      </c>
      <c r="N9" s="11">
        <v>1.6142050040355125</v>
      </c>
      <c r="O9" s="11">
        <v>1.3297872340425532</v>
      </c>
      <c r="P9" s="11">
        <v>1.7017828200972447</v>
      </c>
      <c r="Q9" s="11">
        <v>1.6605166051660516</v>
      </c>
      <c r="R9" s="11">
        <v>2.3809523809523809</v>
      </c>
      <c r="S9" s="11">
        <v>1.6564952048823016</v>
      </c>
      <c r="T9" s="11">
        <v>1.5974440894568691</v>
      </c>
      <c r="U9" s="11">
        <v>1.6478751084128362</v>
      </c>
      <c r="V9" s="11">
        <v>1.9776440240756663</v>
      </c>
      <c r="W9" s="11">
        <v>1.8518518518518516</v>
      </c>
      <c r="X9" s="11">
        <v>0.68434559452523525</v>
      </c>
      <c r="Y9" s="11">
        <v>1.9349845201238389</v>
      </c>
      <c r="Z9" s="7">
        <f t="shared" si="3"/>
        <v>1.6698237031351952</v>
      </c>
      <c r="AA9" s="6">
        <f t="shared" si="4"/>
        <v>0.40460905936505254</v>
      </c>
      <c r="AB9" s="5">
        <f t="shared" si="5"/>
        <v>0.11680057467048718</v>
      </c>
    </row>
    <row r="10" spans="2:28" x14ac:dyDescent="0.3">
      <c r="C10" s="4">
        <v>60</v>
      </c>
      <c r="D10">
        <v>3.8</v>
      </c>
      <c r="E10">
        <v>3.6</v>
      </c>
      <c r="F10">
        <v>1.5</v>
      </c>
      <c r="G10">
        <v>3.5</v>
      </c>
      <c r="H10" s="7">
        <f t="shared" si="0"/>
        <v>3.1</v>
      </c>
      <c r="I10" s="6">
        <f t="shared" si="1"/>
        <v>1.0739335795724665</v>
      </c>
      <c r="J10" s="5">
        <f t="shared" si="2"/>
        <v>0.31001792062897099</v>
      </c>
      <c r="M10" s="4">
        <v>60</v>
      </c>
      <c r="N10" s="11">
        <v>1.4756944444444444</v>
      </c>
      <c r="O10" s="11">
        <v>1.8642803877703207</v>
      </c>
      <c r="P10" s="11">
        <v>1.761744966442953</v>
      </c>
      <c r="Q10" s="11">
        <v>1.5037593984962405</v>
      </c>
      <c r="R10" s="11">
        <v>2.7698185291308497</v>
      </c>
      <c r="S10" s="11">
        <v>1.5407190022010271</v>
      </c>
      <c r="T10" s="11">
        <v>1.737619461337967</v>
      </c>
      <c r="U10" s="11">
        <v>1.1996572407883461</v>
      </c>
      <c r="V10" s="11">
        <v>1.7447199265381084</v>
      </c>
      <c r="W10" s="11">
        <v>3.1413612565445024</v>
      </c>
      <c r="X10" s="11">
        <v>1.6288539848749271</v>
      </c>
      <c r="Y10" s="11">
        <v>1.7241379310344829</v>
      </c>
      <c r="Z10" s="7">
        <f t="shared" si="3"/>
        <v>1.8410305441336809</v>
      </c>
      <c r="AA10" s="6">
        <f t="shared" si="4"/>
        <v>0.55495742924802061</v>
      </c>
      <c r="AB10" s="5">
        <f t="shared" si="5"/>
        <v>0.16020241058256371</v>
      </c>
    </row>
    <row r="11" spans="2:28" x14ac:dyDescent="0.3">
      <c r="C11" s="4">
        <v>70</v>
      </c>
      <c r="D11">
        <v>3.2</v>
      </c>
      <c r="E11">
        <v>3.9</v>
      </c>
      <c r="F11">
        <v>1.8</v>
      </c>
      <c r="G11">
        <v>2.9</v>
      </c>
      <c r="H11" s="7">
        <f t="shared" si="0"/>
        <v>2.95</v>
      </c>
      <c r="I11" s="6">
        <f t="shared" si="1"/>
        <v>0.87368949480541169</v>
      </c>
      <c r="J11" s="5">
        <f t="shared" si="2"/>
        <v>0.2522124325070263</v>
      </c>
      <c r="M11" s="4">
        <v>70</v>
      </c>
      <c r="N11" s="11">
        <v>1.9553072625698324</v>
      </c>
      <c r="O11" s="11">
        <v>1.7040358744394619</v>
      </c>
      <c r="P11" s="11">
        <v>1.7415215398716772</v>
      </c>
      <c r="Q11" s="11">
        <v>1.6744186046511629</v>
      </c>
      <c r="R11" s="11">
        <v>1.9319227230910765</v>
      </c>
      <c r="S11" s="11">
        <v>1.8927444794952681</v>
      </c>
      <c r="T11" s="11">
        <v>1.7482517482517483</v>
      </c>
      <c r="U11" s="11">
        <v>1.3639626704953338</v>
      </c>
      <c r="V11" s="11">
        <v>1.9503546099290781</v>
      </c>
      <c r="W11" s="11">
        <v>2.3868312757201644</v>
      </c>
      <c r="X11" s="11">
        <v>1.6579406631762652</v>
      </c>
      <c r="Y11" s="11">
        <v>1.6965127238454289</v>
      </c>
      <c r="Z11" s="7">
        <f t="shared" si="3"/>
        <v>1.8086503479613751</v>
      </c>
      <c r="AA11" s="6">
        <f t="shared" si="4"/>
        <v>0.24648463683272731</v>
      </c>
      <c r="AB11" s="5">
        <f t="shared" si="5"/>
        <v>7.1153985713241136E-2</v>
      </c>
    </row>
    <row r="12" spans="2:28" x14ac:dyDescent="0.3">
      <c r="C12" s="4">
        <v>80</v>
      </c>
      <c r="D12">
        <v>2.6</v>
      </c>
      <c r="E12">
        <v>4</v>
      </c>
      <c r="F12">
        <v>2.2999999999999998</v>
      </c>
      <c r="G12">
        <v>3.2</v>
      </c>
      <c r="H12" s="7">
        <f t="shared" si="0"/>
        <v>3.0249999999999995</v>
      </c>
      <c r="I12" s="6">
        <f t="shared" si="1"/>
        <v>0.75000000000000477</v>
      </c>
      <c r="J12" s="5">
        <f t="shared" si="2"/>
        <v>0.21650635094611106</v>
      </c>
      <c r="M12" s="4">
        <v>80</v>
      </c>
      <c r="N12" s="11">
        <v>1.8083182640144664</v>
      </c>
      <c r="O12" s="11">
        <v>1.4598540145985401</v>
      </c>
      <c r="P12" s="11">
        <v>1.2809564474807855</v>
      </c>
      <c r="Q12" s="11">
        <v>2.7272727272727271</v>
      </c>
      <c r="R12" s="11">
        <v>1.8281535648994516</v>
      </c>
      <c r="S12" s="11">
        <v>1.8563357546408392</v>
      </c>
      <c r="T12" s="11">
        <v>1.6775396085740912</v>
      </c>
      <c r="U12" s="11">
        <v>1.8832391713747647</v>
      </c>
      <c r="V12" s="11">
        <v>2.3919043238270472</v>
      </c>
      <c r="W12" s="11">
        <v>1.9662921348314608</v>
      </c>
      <c r="X12" s="11">
        <v>2.1525215252152519</v>
      </c>
      <c r="Y12" s="11">
        <v>1.8115942028985508</v>
      </c>
      <c r="Z12" s="7">
        <f t="shared" si="3"/>
        <v>1.9036651449689981</v>
      </c>
      <c r="AA12" s="6">
        <f t="shared" si="4"/>
        <v>0.3866350357094977</v>
      </c>
      <c r="AB12" s="5">
        <f t="shared" si="5"/>
        <v>0.11161192097250953</v>
      </c>
    </row>
    <row r="13" spans="2:28" x14ac:dyDescent="0.3">
      <c r="C13" s="4">
        <v>90</v>
      </c>
      <c r="D13">
        <v>2.8</v>
      </c>
      <c r="E13">
        <v>3.5</v>
      </c>
      <c r="F13">
        <v>2.2999999999999998</v>
      </c>
      <c r="G13">
        <v>2.9</v>
      </c>
      <c r="H13" s="7">
        <f t="shared" si="0"/>
        <v>2.875</v>
      </c>
      <c r="I13" s="6">
        <f t="shared" si="1"/>
        <v>0.49244289008980496</v>
      </c>
      <c r="J13" s="5">
        <f t="shared" si="2"/>
        <v>0.14215601757693311</v>
      </c>
      <c r="M13" s="4">
        <v>90</v>
      </c>
      <c r="N13" s="11">
        <v>2.4904214559386975</v>
      </c>
      <c r="O13" s="11">
        <v>2.0442930153321974</v>
      </c>
      <c r="P13" s="11">
        <v>2.2240527182866554</v>
      </c>
      <c r="Q13" s="11">
        <v>1.476976542137272</v>
      </c>
      <c r="R13" s="11">
        <v>2.5440313111545985</v>
      </c>
      <c r="S13" s="11">
        <v>1.6829052258635961</v>
      </c>
      <c r="T13" s="11">
        <v>1.1511895625479662</v>
      </c>
      <c r="U13" s="11">
        <v>2.1276595744680851</v>
      </c>
      <c r="V13" s="11">
        <v>2.1259198691741616</v>
      </c>
      <c r="W13" s="11">
        <v>2.3111111111111109</v>
      </c>
      <c r="X13" s="11">
        <v>1.8545994065281899</v>
      </c>
      <c r="Y13" s="11">
        <v>2.1018593371059016</v>
      </c>
      <c r="Z13" s="7">
        <f t="shared" si="3"/>
        <v>2.0112515941373696</v>
      </c>
      <c r="AA13" s="6">
        <f t="shared" si="4"/>
        <v>0.40923064582216706</v>
      </c>
      <c r="AB13" s="5">
        <f t="shared" si="5"/>
        <v>0.11813471176303628</v>
      </c>
    </row>
    <row r="14" spans="2:28" x14ac:dyDescent="0.3">
      <c r="C14" s="4">
        <v>100</v>
      </c>
      <c r="D14">
        <v>2.5</v>
      </c>
      <c r="E14">
        <v>1.9</v>
      </c>
      <c r="F14">
        <v>2.2999999999999998</v>
      </c>
      <c r="G14">
        <v>2.2999999999999998</v>
      </c>
      <c r="H14" s="7">
        <f t="shared" si="0"/>
        <v>2.25</v>
      </c>
      <c r="I14" s="6">
        <f t="shared" si="1"/>
        <v>0.25166114784235832</v>
      </c>
      <c r="J14" s="5">
        <f t="shared" si="2"/>
        <v>7.2648315725677898E-2</v>
      </c>
      <c r="M14" s="4">
        <v>100</v>
      </c>
      <c r="N14" s="11">
        <v>1.7241379310344829</v>
      </c>
      <c r="O14" s="11">
        <v>1.5772870662460567</v>
      </c>
      <c r="P14" s="11">
        <v>1.3169446883230904</v>
      </c>
      <c r="Q14" s="11">
        <v>1.9642857142857144</v>
      </c>
      <c r="R14" s="11">
        <v>2.1838034576888079</v>
      </c>
      <c r="S14" s="11">
        <v>1.6201620162016201</v>
      </c>
      <c r="T14" s="11">
        <v>1.7094017094017095</v>
      </c>
      <c r="U14" s="11"/>
      <c r="V14" s="11">
        <v>1.7843866171003719</v>
      </c>
      <c r="W14" s="11">
        <v>1.7605633802816902</v>
      </c>
      <c r="X14" s="11"/>
      <c r="Y14" s="11">
        <v>1.5540015540015542</v>
      </c>
      <c r="Z14" s="7">
        <f t="shared" si="3"/>
        <v>1.71949741345651</v>
      </c>
      <c r="AA14" s="6">
        <f t="shared" si="4"/>
        <v>0.2359498004446057</v>
      </c>
      <c r="AB14" s="5">
        <f t="shared" si="5"/>
        <v>6.8112840400965796E-2</v>
      </c>
    </row>
    <row r="15" spans="2:28" x14ac:dyDescent="0.3">
      <c r="C15" s="4">
        <v>110</v>
      </c>
      <c r="D15">
        <v>2.2999999999999998</v>
      </c>
      <c r="E15">
        <v>3</v>
      </c>
      <c r="F15">
        <v>2.1</v>
      </c>
      <c r="G15">
        <v>2.9</v>
      </c>
      <c r="H15" s="7">
        <f t="shared" si="0"/>
        <v>2.5750000000000002</v>
      </c>
      <c r="I15" s="6">
        <f t="shared" si="1"/>
        <v>0.44253060157838991</v>
      </c>
      <c r="J15" s="5">
        <f t="shared" si="2"/>
        <v>0.12774758097296524</v>
      </c>
      <c r="M15" s="4">
        <v>110</v>
      </c>
      <c r="N15" s="11">
        <v>1.3181019332161685</v>
      </c>
      <c r="O15" s="11">
        <v>1.5706806282722512</v>
      </c>
      <c r="P15" s="11">
        <v>1.3966480446927374</v>
      </c>
      <c r="Q15" s="11">
        <v>1.4950166112956811</v>
      </c>
      <c r="R15" s="11">
        <v>1.9867549668874172</v>
      </c>
      <c r="S15" s="11">
        <v>1.2048192771084338</v>
      </c>
      <c r="T15" s="11">
        <v>1.1090573012939002</v>
      </c>
      <c r="U15" s="11"/>
      <c r="V15" s="11">
        <v>2.109704641350211</v>
      </c>
      <c r="W15" s="11">
        <v>1.5907447577729574</v>
      </c>
      <c r="X15" s="11"/>
      <c r="Y15" s="11">
        <v>1</v>
      </c>
      <c r="Z15" s="7">
        <f t="shared" si="3"/>
        <v>1.4781528161889759</v>
      </c>
      <c r="AA15" s="6">
        <f t="shared" si="4"/>
        <v>0.35759827487030593</v>
      </c>
      <c r="AB15" s="5">
        <f t="shared" si="5"/>
        <v>0.10322973012905846</v>
      </c>
    </row>
    <row r="16" spans="2:28" x14ac:dyDescent="0.3">
      <c r="C16" s="4">
        <v>120</v>
      </c>
      <c r="D16">
        <v>2</v>
      </c>
      <c r="E16">
        <v>3.2</v>
      </c>
      <c r="F16">
        <v>1.3</v>
      </c>
      <c r="G16">
        <v>2.5</v>
      </c>
      <c r="H16" s="7">
        <f t="shared" si="0"/>
        <v>2.25</v>
      </c>
      <c r="I16" s="6">
        <f t="shared" si="1"/>
        <v>0.80208062770106425</v>
      </c>
      <c r="J16" s="5">
        <f t="shared" si="2"/>
        <v>0.23154073315749674</v>
      </c>
      <c r="M16" s="4">
        <v>120</v>
      </c>
      <c r="N16" s="11">
        <v>1.3224821973550356</v>
      </c>
      <c r="O16" s="11">
        <v>1.7883755588673622</v>
      </c>
      <c r="P16" s="11">
        <v>1.8567639257294428</v>
      </c>
      <c r="Q16" s="11">
        <v>0.90909090909090917</v>
      </c>
      <c r="R16" s="11">
        <v>1.5488867376573088</v>
      </c>
      <c r="S16" s="11">
        <v>1.8404907975460123</v>
      </c>
      <c r="T16" s="11"/>
      <c r="U16" s="11"/>
      <c r="V16" s="11"/>
      <c r="W16" s="11">
        <v>0.76530612244897955</v>
      </c>
      <c r="X16" s="11"/>
      <c r="Y16" s="11"/>
      <c r="Z16" s="7">
        <f t="shared" si="3"/>
        <v>1.4330566069564357</v>
      </c>
      <c r="AA16" s="6">
        <f t="shared" si="4"/>
        <v>0.4505286062998306</v>
      </c>
      <c r="AB16" s="5">
        <f t="shared" si="5"/>
        <v>0.13005640606241706</v>
      </c>
    </row>
    <row r="17" spans="2:28" x14ac:dyDescent="0.3">
      <c r="C17" s="4">
        <v>130</v>
      </c>
      <c r="D17">
        <v>2</v>
      </c>
      <c r="F17">
        <v>2.1</v>
      </c>
      <c r="G17">
        <v>2.4</v>
      </c>
      <c r="H17" s="7">
        <f t="shared" si="0"/>
        <v>2.1666666666666665</v>
      </c>
      <c r="I17" s="6">
        <f t="shared" si="1"/>
        <v>0.20816659994661321</v>
      </c>
      <c r="J17" s="5">
        <f t="shared" si="2"/>
        <v>6.0092521257733143E-2</v>
      </c>
      <c r="M17" s="4">
        <v>130</v>
      </c>
      <c r="N17" s="11"/>
      <c r="O17" s="11"/>
      <c r="P17" s="11">
        <v>1.0493179433368311</v>
      </c>
      <c r="Q17" s="11">
        <v>1.4426727410782081</v>
      </c>
      <c r="R17" s="11">
        <v>1.3487475915221578</v>
      </c>
      <c r="S17" s="11"/>
      <c r="T17" s="11"/>
      <c r="U17" s="11"/>
      <c r="V17" s="11"/>
      <c r="W17" s="11"/>
      <c r="X17" s="11"/>
      <c r="Y17" s="11"/>
      <c r="Z17" s="7">
        <f>AVERAGE(N17:Y17)</f>
        <v>1.2802460919790657</v>
      </c>
      <c r="AA17" s="6">
        <f t="shared" si="4"/>
        <v>0.20542964928724172</v>
      </c>
      <c r="AB17" s="5">
        <f t="shared" si="5"/>
        <v>5.930243165775971E-2</v>
      </c>
    </row>
    <row r="18" spans="2:28" x14ac:dyDescent="0.3">
      <c r="C18" s="4">
        <v>140</v>
      </c>
      <c r="D18">
        <v>0.9</v>
      </c>
      <c r="F18">
        <v>1.8</v>
      </c>
      <c r="H18" s="7">
        <f t="shared" si="0"/>
        <v>1.35</v>
      </c>
      <c r="I18" s="6">
        <f t="shared" si="1"/>
        <v>0.63639610306789296</v>
      </c>
      <c r="J18" s="5">
        <f t="shared" si="2"/>
        <v>0.18371173070873842</v>
      </c>
      <c r="M18" s="4">
        <v>140</v>
      </c>
      <c r="N18" s="11"/>
      <c r="O18" s="11"/>
      <c r="P18" s="11"/>
      <c r="Q18" s="11">
        <v>1.7064846416382251</v>
      </c>
      <c r="R18" s="11">
        <v>1.2048192771084338</v>
      </c>
      <c r="S18" s="11"/>
      <c r="T18" s="11"/>
      <c r="U18" s="11"/>
      <c r="V18" s="11"/>
      <c r="W18" s="11"/>
      <c r="X18" s="11"/>
      <c r="Y18" s="11"/>
      <c r="Z18" s="7">
        <f t="shared" si="3"/>
        <v>1.4556519593733295</v>
      </c>
      <c r="AA18" s="6">
        <f>STDEV(N18:Y18)</f>
        <v>0.354730981145438</v>
      </c>
      <c r="AB18" s="5">
        <f t="shared" si="5"/>
        <v>0.10240201372710935</v>
      </c>
    </row>
    <row r="19" spans="2:28" x14ac:dyDescent="0.3">
      <c r="B19" s="1"/>
      <c r="C19" s="4">
        <v>150</v>
      </c>
      <c r="D19">
        <v>1.8</v>
      </c>
      <c r="F19">
        <v>1.5</v>
      </c>
      <c r="H19" s="7">
        <f t="shared" si="0"/>
        <v>1.65</v>
      </c>
      <c r="I19" s="6">
        <f t="shared" si="1"/>
        <v>0.21213203435596428</v>
      </c>
      <c r="J19" s="5">
        <f t="shared" si="2"/>
        <v>6.1237243569579464E-2</v>
      </c>
      <c r="M19" s="4">
        <v>150</v>
      </c>
      <c r="N19" s="11"/>
      <c r="O19" s="11"/>
      <c r="P19" s="11"/>
      <c r="Q19" s="11">
        <v>1.1185682326621924</v>
      </c>
      <c r="R19" s="11">
        <v>1.4579759862778729</v>
      </c>
      <c r="S19" s="11"/>
      <c r="T19" s="11"/>
      <c r="U19" s="11"/>
      <c r="V19" s="11"/>
      <c r="W19" s="11"/>
      <c r="X19" s="11"/>
      <c r="Y19" s="11"/>
      <c r="Z19" s="7">
        <f t="shared" si="3"/>
        <v>1.2882721094700327</v>
      </c>
      <c r="AA19" s="6">
        <f t="shared" si="4"/>
        <v>0.23999752416894019</v>
      </c>
      <c r="AB19" s="5">
        <f t="shared" si="5"/>
        <v>6.928131759189067E-2</v>
      </c>
    </row>
    <row r="20" spans="2:28" x14ac:dyDescent="0.3">
      <c r="B20" s="1"/>
      <c r="C20" s="4">
        <v>160</v>
      </c>
      <c r="D20" s="12">
        <v>0.9</v>
      </c>
      <c r="F20">
        <v>0.8</v>
      </c>
      <c r="H20" s="7">
        <f t="shared" si="0"/>
        <v>0.85000000000000009</v>
      </c>
      <c r="I20" s="6">
        <f t="shared" si="1"/>
        <v>7.0710678118654738E-2</v>
      </c>
      <c r="J20" s="5">
        <f t="shared" si="2"/>
        <v>2.0412414523193149E-2</v>
      </c>
      <c r="M20" s="4">
        <v>160</v>
      </c>
      <c r="N20" s="11"/>
      <c r="O20" s="11"/>
      <c r="P20" s="11"/>
      <c r="Q20" s="11"/>
      <c r="R20" s="11">
        <v>2.9069767441860463</v>
      </c>
      <c r="S20" s="11"/>
      <c r="T20" s="11"/>
      <c r="U20" s="11"/>
      <c r="V20" s="11"/>
      <c r="W20" s="11"/>
      <c r="X20" s="11"/>
      <c r="Y20" s="11"/>
      <c r="Z20" s="7">
        <f>AVERAGE(N20:Y20)</f>
        <v>2.9069767441860463</v>
      </c>
      <c r="AA20" s="6" t="e">
        <f t="shared" si="4"/>
        <v>#DIV/0!</v>
      </c>
      <c r="AB20" s="5" t="e">
        <f t="shared" si="5"/>
        <v>#DIV/0!</v>
      </c>
    </row>
  </sheetData>
  <mergeCells count="3">
    <mergeCell ref="B2:G2"/>
    <mergeCell ref="M2:R2"/>
    <mergeCell ref="S2:X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Blazquez</dc:creator>
  <cp:lastModifiedBy>Lidia Blazquez</cp:lastModifiedBy>
  <dcterms:created xsi:type="dcterms:W3CDTF">2024-04-19T12:20:50Z</dcterms:created>
  <dcterms:modified xsi:type="dcterms:W3CDTF">2024-04-19T12:32:55Z</dcterms:modified>
</cp:coreProperties>
</file>