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Excel Dashboard - Project All Practice Files\"/>
    </mc:Choice>
  </mc:AlternateContent>
  <xr:revisionPtr revIDLastSave="0" documentId="13_ncr:1_{E5B24AC2-8488-46F3-9A56-7EA70CE7E34E}" xr6:coauthVersionLast="47" xr6:coauthVersionMax="47" xr10:uidLastSave="{00000000-0000-0000-0000-000000000000}"/>
  <bookViews>
    <workbookView xWindow="-110" yWindow="-110" windowWidth="19420" windowHeight="11020" activeTab="1" xr2:uid="{898BC839-F2CA-4348-948C-D75AD4BD2CFC}"/>
  </bookViews>
  <sheets>
    <sheet name="Pivote Tables" sheetId="4" r:id="rId1"/>
    <sheet name="Dashboard" sheetId="5" r:id="rId2"/>
    <sheet name="Data" sheetId="1" r:id="rId3"/>
  </sheets>
  <definedNames>
    <definedName name="_xlchart.v5.0" hidden="1">'Pivote Tables'!$G$27</definedName>
    <definedName name="_xlchart.v5.1" hidden="1">'Pivote Tables'!$G$28:$G$44</definedName>
    <definedName name="_xlchart.v5.2" hidden="1">'Pivote Tables'!$H$27</definedName>
    <definedName name="_xlchart.v5.3" hidden="1">'Pivote Tables'!$H$28:$H$44</definedName>
    <definedName name="_xlcn.WorksheetConnection_ExcelSalesDashboard.xlsxSalesDataTable1" hidden="1">SalesDataTable[]</definedName>
    <definedName name="age">#REF!</definedName>
    <definedName name="count">#REF!</definedName>
    <definedName name="Slicer_Country">#N/A</definedName>
    <definedName name="Slicer_Product_Category">#N/A</definedName>
    <definedName name="Slicer_Quarter2">#N/A</definedName>
    <definedName name="worth">#REF!</definedName>
  </definedNames>
  <calcPr calcId="191029"/>
  <pivotCaches>
    <pivotCache cacheId="978" r:id="rId4"/>
    <pivotCache cacheId="981" r:id="rId5"/>
    <pivotCache cacheId="984" r:id="rId6"/>
    <pivotCache cacheId="987" r:id="rId7"/>
    <pivotCache cacheId="990" r:id="rId8"/>
    <pivotCache cacheId="993" r:id="rId9"/>
    <pivotCache cacheId="996" r:id="rId10"/>
    <pivotCache cacheId="999" r:id="rId11"/>
    <pivotCache cacheId="1002" r:id="rId12"/>
    <pivotCache cacheId="1005" r:id="rId13"/>
  </pivotCaches>
  <extLst>
    <ext xmlns:x14="http://schemas.microsoft.com/office/spreadsheetml/2009/9/main" uri="{876F7934-8845-4945-9796-88D515C7AA90}">
      <x14:pivotCaches>
        <pivotCache cacheId="255"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Table" name="SalesDataTable" connection="WorksheetConnection_Excel Sales Dashboard.xlsx!SalesData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43" i="4" l="1"/>
  <c r="H44" i="4"/>
  <c r="H28" i="4"/>
  <c r="H29" i="4"/>
  <c r="H30" i="4"/>
  <c r="H31" i="4"/>
  <c r="H32" i="4"/>
  <c r="H33" i="4"/>
  <c r="H34" i="4"/>
  <c r="H35" i="4"/>
  <c r="H36" i="4"/>
  <c r="H37" i="4"/>
  <c r="H38" i="4"/>
  <c r="H39" i="4"/>
  <c r="H40" i="4"/>
  <c r="H41" i="4"/>
  <c r="H42" i="4"/>
  <c r="H27" i="4"/>
  <c r="G42" i="4"/>
  <c r="G43" i="4"/>
  <c r="G44" i="4"/>
  <c r="G28" i="4"/>
  <c r="G29" i="4"/>
  <c r="G30" i="4"/>
  <c r="G31" i="4"/>
  <c r="G32" i="4"/>
  <c r="G33" i="4"/>
  <c r="G34" i="4"/>
  <c r="G35" i="4"/>
  <c r="G36" i="4"/>
  <c r="G37" i="4"/>
  <c r="G38" i="4"/>
  <c r="G39" i="4"/>
  <c r="G40" i="4"/>
  <c r="G41" i="4"/>
  <c r="G27" i="4"/>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V2" i="1"/>
  <c r="W2" i="1"/>
  <c r="X2" i="1"/>
  <c r="Y2" i="1"/>
  <c r="V3" i="1"/>
  <c r="W3" i="1"/>
  <c r="X3" i="1"/>
  <c r="Y3" i="1"/>
  <c r="V4" i="1"/>
  <c r="W4" i="1"/>
  <c r="X4" i="1"/>
  <c r="Y4" i="1"/>
  <c r="V5" i="1"/>
  <c r="W5" i="1"/>
  <c r="X5" i="1"/>
  <c r="Y5" i="1"/>
  <c r="V6" i="1"/>
  <c r="W6" i="1"/>
  <c r="X6" i="1"/>
  <c r="Y6" i="1"/>
  <c r="V7" i="1"/>
  <c r="W7" i="1"/>
  <c r="X7" i="1"/>
  <c r="Y7" i="1"/>
  <c r="V8" i="1"/>
  <c r="W8" i="1"/>
  <c r="X8" i="1"/>
  <c r="Y8" i="1"/>
  <c r="V9" i="1"/>
  <c r="W9" i="1"/>
  <c r="X9" i="1"/>
  <c r="Y9" i="1"/>
  <c r="V10" i="1"/>
  <c r="W10" i="1"/>
  <c r="X10" i="1"/>
  <c r="Y10" i="1"/>
  <c r="V11" i="1"/>
  <c r="W11" i="1"/>
  <c r="X11" i="1"/>
  <c r="Y11" i="1"/>
  <c r="V12" i="1"/>
  <c r="W12" i="1"/>
  <c r="X12" i="1"/>
  <c r="Y12" i="1"/>
  <c r="V13" i="1"/>
  <c r="W13" i="1"/>
  <c r="X13" i="1"/>
  <c r="Y13" i="1"/>
  <c r="V14" i="1"/>
  <c r="W14" i="1"/>
  <c r="X14" i="1"/>
  <c r="Y14" i="1"/>
  <c r="V15" i="1"/>
  <c r="W15" i="1"/>
  <c r="X15" i="1"/>
  <c r="Y15" i="1"/>
  <c r="V16" i="1"/>
  <c r="W16" i="1"/>
  <c r="X16" i="1"/>
  <c r="Y16" i="1"/>
  <c r="V17" i="1"/>
  <c r="W17" i="1"/>
  <c r="X17" i="1"/>
  <c r="Y17" i="1"/>
  <c r="V18" i="1"/>
  <c r="W18" i="1"/>
  <c r="X18" i="1"/>
  <c r="Y18" i="1"/>
  <c r="V19" i="1"/>
  <c r="W19" i="1"/>
  <c r="X19" i="1"/>
  <c r="Y19" i="1"/>
  <c r="V20" i="1"/>
  <c r="W20" i="1"/>
  <c r="X20" i="1"/>
  <c r="Y20" i="1"/>
  <c r="V21" i="1"/>
  <c r="W21" i="1"/>
  <c r="X21" i="1"/>
  <c r="Y21" i="1"/>
  <c r="V22" i="1"/>
  <c r="W22" i="1"/>
  <c r="X22" i="1"/>
  <c r="Y22" i="1"/>
  <c r="V23" i="1"/>
  <c r="W23" i="1"/>
  <c r="X23" i="1"/>
  <c r="Y23" i="1"/>
  <c r="V24" i="1"/>
  <c r="W24" i="1"/>
  <c r="X24" i="1"/>
  <c r="Y24" i="1"/>
  <c r="V25" i="1"/>
  <c r="W25" i="1"/>
  <c r="X25" i="1"/>
  <c r="Y25" i="1"/>
  <c r="V26" i="1"/>
  <c r="W26" i="1"/>
  <c r="X26" i="1"/>
  <c r="Y26" i="1"/>
  <c r="V27" i="1"/>
  <c r="W27" i="1"/>
  <c r="X27" i="1"/>
  <c r="Y27" i="1"/>
  <c r="V28" i="1"/>
  <c r="W28" i="1"/>
  <c r="X28" i="1"/>
  <c r="Y28" i="1"/>
  <c r="V29" i="1"/>
  <c r="W29" i="1"/>
  <c r="X29" i="1"/>
  <c r="Y29" i="1"/>
  <c r="V30" i="1"/>
  <c r="W30" i="1"/>
  <c r="X30" i="1"/>
  <c r="Y30" i="1"/>
  <c r="V31" i="1"/>
  <c r="W31" i="1"/>
  <c r="X31" i="1"/>
  <c r="Y31" i="1"/>
  <c r="V32" i="1"/>
  <c r="W32" i="1"/>
  <c r="X32" i="1"/>
  <c r="Y32" i="1"/>
  <c r="V33" i="1"/>
  <c r="W33" i="1"/>
  <c r="X33" i="1"/>
  <c r="Y33" i="1"/>
  <c r="V34" i="1"/>
  <c r="W34" i="1"/>
  <c r="X34" i="1"/>
  <c r="Y34" i="1"/>
  <c r="V35" i="1"/>
  <c r="W35" i="1"/>
  <c r="X35" i="1"/>
  <c r="Y35" i="1"/>
  <c r="V36" i="1"/>
  <c r="W36" i="1"/>
  <c r="X36" i="1"/>
  <c r="Y36" i="1"/>
  <c r="V37" i="1"/>
  <c r="W37" i="1"/>
  <c r="X37" i="1"/>
  <c r="Y37" i="1"/>
  <c r="V38" i="1"/>
  <c r="W38" i="1"/>
  <c r="X38" i="1"/>
  <c r="Y38" i="1"/>
  <c r="V39" i="1"/>
  <c r="W39" i="1"/>
  <c r="X39" i="1"/>
  <c r="Y39" i="1"/>
  <c r="V40" i="1"/>
  <c r="W40" i="1"/>
  <c r="X40" i="1"/>
  <c r="Y40" i="1"/>
  <c r="V41" i="1"/>
  <c r="W41" i="1"/>
  <c r="X41" i="1"/>
  <c r="Y41" i="1"/>
  <c r="V42" i="1"/>
  <c r="W42" i="1"/>
  <c r="X42" i="1"/>
  <c r="Y42" i="1"/>
  <c r="V43" i="1"/>
  <c r="W43" i="1"/>
  <c r="X43" i="1"/>
  <c r="Y43" i="1"/>
  <c r="V44" i="1"/>
  <c r="W44" i="1"/>
  <c r="X44" i="1"/>
  <c r="Y44" i="1"/>
  <c r="V45" i="1"/>
  <c r="W45" i="1"/>
  <c r="X45" i="1"/>
  <c r="Y45" i="1"/>
  <c r="V46" i="1"/>
  <c r="W46" i="1"/>
  <c r="X46" i="1"/>
  <c r="Y46" i="1"/>
  <c r="V47" i="1"/>
  <c r="W47" i="1"/>
  <c r="X47" i="1"/>
  <c r="Y47" i="1"/>
  <c r="V48" i="1"/>
  <c r="W48" i="1"/>
  <c r="X48" i="1"/>
  <c r="Y48" i="1"/>
  <c r="V49" i="1"/>
  <c r="W49" i="1"/>
  <c r="X49" i="1"/>
  <c r="Y49" i="1"/>
  <c r="V50" i="1"/>
  <c r="W50" i="1"/>
  <c r="X50" i="1"/>
  <c r="Y50" i="1"/>
  <c r="V51" i="1"/>
  <c r="W51" i="1"/>
  <c r="X51" i="1"/>
  <c r="Y51" i="1"/>
  <c r="V52" i="1"/>
  <c r="W52" i="1"/>
  <c r="X52" i="1"/>
  <c r="Y52" i="1"/>
  <c r="V53" i="1"/>
  <c r="W53" i="1"/>
  <c r="X53" i="1"/>
  <c r="Y53" i="1"/>
  <c r="V54" i="1"/>
  <c r="W54" i="1"/>
  <c r="X54" i="1"/>
  <c r="Y54" i="1"/>
  <c r="V55" i="1"/>
  <c r="W55" i="1"/>
  <c r="X55" i="1"/>
  <c r="Y55" i="1"/>
  <c r="V56" i="1"/>
  <c r="W56" i="1"/>
  <c r="X56" i="1"/>
  <c r="Y56" i="1"/>
  <c r="V57" i="1"/>
  <c r="W57" i="1"/>
  <c r="X57" i="1"/>
  <c r="Y57" i="1"/>
  <c r="V58" i="1"/>
  <c r="W58" i="1"/>
  <c r="X58" i="1"/>
  <c r="Y58" i="1"/>
  <c r="V59" i="1"/>
  <c r="W59" i="1"/>
  <c r="X59" i="1"/>
  <c r="Y59" i="1"/>
  <c r="V60" i="1"/>
  <c r="W60" i="1"/>
  <c r="X60" i="1"/>
  <c r="Y60" i="1"/>
  <c r="V61" i="1"/>
  <c r="W61" i="1"/>
  <c r="X61" i="1"/>
  <c r="Y61" i="1"/>
  <c r="V62" i="1"/>
  <c r="W62" i="1"/>
  <c r="X62" i="1"/>
  <c r="Y62" i="1"/>
  <c r="V63" i="1"/>
  <c r="W63" i="1"/>
  <c r="X63" i="1"/>
  <c r="Y63" i="1"/>
  <c r="V64" i="1"/>
  <c r="W64" i="1"/>
  <c r="X64" i="1"/>
  <c r="Y64" i="1"/>
  <c r="V65" i="1"/>
  <c r="W65" i="1"/>
  <c r="X65" i="1"/>
  <c r="Y65" i="1"/>
  <c r="V66" i="1"/>
  <c r="W66" i="1"/>
  <c r="X66" i="1"/>
  <c r="Y66" i="1"/>
  <c r="V67" i="1"/>
  <c r="W67" i="1"/>
  <c r="X67" i="1"/>
  <c r="Y67" i="1"/>
  <c r="V68" i="1"/>
  <c r="W68" i="1"/>
  <c r="X68" i="1"/>
  <c r="Y68" i="1"/>
  <c r="V69" i="1"/>
  <c r="W69" i="1"/>
  <c r="X69" i="1"/>
  <c r="Y69" i="1"/>
  <c r="V70" i="1"/>
  <c r="W70" i="1"/>
  <c r="X70" i="1"/>
  <c r="Y70" i="1"/>
  <c r="V71" i="1"/>
  <c r="W71" i="1"/>
  <c r="X71" i="1"/>
  <c r="Y71" i="1"/>
  <c r="V72" i="1"/>
  <c r="W72" i="1"/>
  <c r="X72" i="1"/>
  <c r="Y72" i="1"/>
  <c r="V73" i="1"/>
  <c r="W73" i="1"/>
  <c r="X73" i="1"/>
  <c r="Y73" i="1"/>
  <c r="V74" i="1"/>
  <c r="W74" i="1"/>
  <c r="X74" i="1"/>
  <c r="Y74" i="1"/>
  <c r="V75" i="1"/>
  <c r="W75" i="1"/>
  <c r="X75" i="1"/>
  <c r="Y75" i="1"/>
  <c r="V76" i="1"/>
  <c r="W76" i="1"/>
  <c r="X76" i="1"/>
  <c r="Y76" i="1"/>
  <c r="V77" i="1"/>
  <c r="W77" i="1"/>
  <c r="X77" i="1"/>
  <c r="Y77" i="1"/>
  <c r="V78" i="1"/>
  <c r="W78" i="1"/>
  <c r="X78" i="1"/>
  <c r="Y78" i="1"/>
  <c r="V79" i="1"/>
  <c r="W79" i="1"/>
  <c r="X79" i="1"/>
  <c r="Y79" i="1"/>
  <c r="V80" i="1"/>
  <c r="W80" i="1"/>
  <c r="X80" i="1"/>
  <c r="Y80" i="1"/>
  <c r="V81" i="1"/>
  <c r="W81" i="1"/>
  <c r="X81" i="1"/>
  <c r="Y81" i="1"/>
  <c r="V82" i="1"/>
  <c r="W82" i="1"/>
  <c r="X82" i="1"/>
  <c r="Y82" i="1"/>
  <c r="V83" i="1"/>
  <c r="W83" i="1"/>
  <c r="X83" i="1"/>
  <c r="Y83" i="1"/>
  <c r="V84" i="1"/>
  <c r="W84" i="1"/>
  <c r="X84" i="1"/>
  <c r="Y84" i="1"/>
  <c r="V85" i="1"/>
  <c r="W85" i="1"/>
  <c r="X85" i="1"/>
  <c r="Y85" i="1"/>
  <c r="V86" i="1"/>
  <c r="W86" i="1"/>
  <c r="X86" i="1"/>
  <c r="Y86" i="1"/>
  <c r="V87" i="1"/>
  <c r="W87" i="1"/>
  <c r="X87" i="1"/>
  <c r="Y87" i="1"/>
  <c r="V88" i="1"/>
  <c r="W88" i="1"/>
  <c r="X88" i="1"/>
  <c r="Y88" i="1"/>
  <c r="V89" i="1"/>
  <c r="W89" i="1"/>
  <c r="X89" i="1"/>
  <c r="Y89" i="1"/>
  <c r="V90" i="1"/>
  <c r="W90" i="1"/>
  <c r="X90" i="1"/>
  <c r="Y90" i="1"/>
  <c r="V91" i="1"/>
  <c r="W91" i="1"/>
  <c r="X91" i="1"/>
  <c r="Y91" i="1"/>
  <c r="V92" i="1"/>
  <c r="W92" i="1"/>
  <c r="X92" i="1"/>
  <c r="Y92" i="1"/>
  <c r="V93" i="1"/>
  <c r="W93" i="1"/>
  <c r="X93" i="1"/>
  <c r="Y93" i="1"/>
  <c r="V94" i="1"/>
  <c r="W94" i="1"/>
  <c r="X94" i="1"/>
  <c r="Y94" i="1"/>
  <c r="V95" i="1"/>
  <c r="W95" i="1"/>
  <c r="X95" i="1"/>
  <c r="Y95" i="1"/>
  <c r="V96" i="1"/>
  <c r="W96" i="1"/>
  <c r="X96" i="1"/>
  <c r="Y96" i="1"/>
  <c r="V97" i="1"/>
  <c r="W97" i="1"/>
  <c r="X97" i="1"/>
  <c r="Y97" i="1"/>
  <c r="V98" i="1"/>
  <c r="W98" i="1"/>
  <c r="X98" i="1"/>
  <c r="Y98" i="1"/>
  <c r="V99" i="1"/>
  <c r="W99" i="1"/>
  <c r="X99" i="1"/>
  <c r="Y99" i="1"/>
  <c r="V100" i="1"/>
  <c r="W100" i="1"/>
  <c r="X100" i="1"/>
  <c r="Y100" i="1"/>
  <c r="V101" i="1"/>
  <c r="W101" i="1"/>
  <c r="X101" i="1"/>
  <c r="Y101" i="1"/>
  <c r="V102" i="1"/>
  <c r="W102" i="1"/>
  <c r="X102" i="1"/>
  <c r="Y102" i="1"/>
  <c r="V103" i="1"/>
  <c r="W103" i="1"/>
  <c r="X103" i="1"/>
  <c r="Y103" i="1"/>
  <c r="V104" i="1"/>
  <c r="W104" i="1"/>
  <c r="X104" i="1"/>
  <c r="Y104" i="1"/>
  <c r="V105" i="1"/>
  <c r="W105" i="1"/>
  <c r="X105" i="1"/>
  <c r="Y105" i="1"/>
  <c r="V106" i="1"/>
  <c r="W106" i="1"/>
  <c r="X106" i="1"/>
  <c r="Y106" i="1"/>
  <c r="V107" i="1"/>
  <c r="W107" i="1"/>
  <c r="X107" i="1"/>
  <c r="Y107" i="1"/>
  <c r="V108" i="1"/>
  <c r="W108" i="1"/>
  <c r="X108" i="1"/>
  <c r="Y108" i="1"/>
  <c r="V109" i="1"/>
  <c r="W109" i="1"/>
  <c r="X109" i="1"/>
  <c r="Y109" i="1"/>
  <c r="V110" i="1"/>
  <c r="W110" i="1"/>
  <c r="X110" i="1"/>
  <c r="Y110" i="1"/>
  <c r="V111" i="1"/>
  <c r="W111" i="1"/>
  <c r="X111" i="1"/>
  <c r="Y111" i="1"/>
  <c r="V112" i="1"/>
  <c r="W112" i="1"/>
  <c r="X112" i="1"/>
  <c r="Y112" i="1"/>
  <c r="V113" i="1"/>
  <c r="W113" i="1"/>
  <c r="X113" i="1"/>
  <c r="Y113" i="1"/>
  <c r="V114" i="1"/>
  <c r="W114" i="1"/>
  <c r="X114" i="1"/>
  <c r="Y114" i="1"/>
  <c r="V115" i="1"/>
  <c r="W115" i="1"/>
  <c r="X115" i="1"/>
  <c r="Y115" i="1"/>
  <c r="V116" i="1"/>
  <c r="W116" i="1"/>
  <c r="X116" i="1"/>
  <c r="Y116" i="1"/>
  <c r="V117" i="1"/>
  <c r="W117" i="1"/>
  <c r="X117" i="1"/>
  <c r="Y117" i="1"/>
  <c r="V118" i="1"/>
  <c r="W118" i="1"/>
  <c r="X118" i="1"/>
  <c r="Y118" i="1"/>
  <c r="V119" i="1"/>
  <c r="W119" i="1"/>
  <c r="X119" i="1"/>
  <c r="Y119" i="1"/>
  <c r="V120" i="1"/>
  <c r="W120" i="1"/>
  <c r="X120" i="1"/>
  <c r="Y120" i="1"/>
  <c r="V121" i="1"/>
  <c r="W121" i="1"/>
  <c r="X121" i="1"/>
  <c r="Y121" i="1"/>
  <c r="V122" i="1"/>
  <c r="W122" i="1"/>
  <c r="X122" i="1"/>
  <c r="Y122" i="1"/>
  <c r="V123" i="1"/>
  <c r="W123" i="1"/>
  <c r="X123" i="1"/>
  <c r="Y123" i="1"/>
  <c r="V124" i="1"/>
  <c r="W124" i="1"/>
  <c r="X124" i="1"/>
  <c r="Y124" i="1"/>
  <c r="V125" i="1"/>
  <c r="W125" i="1"/>
  <c r="X125" i="1"/>
  <c r="Y125" i="1"/>
  <c r="V126" i="1"/>
  <c r="W126" i="1"/>
  <c r="X126" i="1"/>
  <c r="Y126" i="1"/>
  <c r="V127" i="1"/>
  <c r="W127" i="1"/>
  <c r="X127" i="1"/>
  <c r="Y127" i="1"/>
  <c r="V128" i="1"/>
  <c r="W128" i="1"/>
  <c r="X128" i="1"/>
  <c r="Y128" i="1"/>
  <c r="V129" i="1"/>
  <c r="W129" i="1"/>
  <c r="X129" i="1"/>
  <c r="Y129" i="1"/>
  <c r="V130" i="1"/>
  <c r="W130" i="1"/>
  <c r="X130" i="1"/>
  <c r="Y130" i="1"/>
  <c r="V131" i="1"/>
  <c r="W131" i="1"/>
  <c r="X131" i="1"/>
  <c r="Y131" i="1"/>
  <c r="V132" i="1"/>
  <c r="W132" i="1"/>
  <c r="X132" i="1"/>
  <c r="Y132" i="1"/>
  <c r="V133" i="1"/>
  <c r="W133" i="1"/>
  <c r="X133" i="1"/>
  <c r="Y133" i="1"/>
  <c r="V134" i="1"/>
  <c r="W134" i="1"/>
  <c r="X134" i="1"/>
  <c r="Y134" i="1"/>
  <c r="V135" i="1"/>
  <c r="W135" i="1"/>
  <c r="X135" i="1"/>
  <c r="Y135" i="1"/>
  <c r="V136" i="1"/>
  <c r="W136" i="1"/>
  <c r="X136" i="1"/>
  <c r="Y136" i="1"/>
  <c r="V137" i="1"/>
  <c r="W137" i="1"/>
  <c r="X137" i="1"/>
  <c r="Y137" i="1"/>
  <c r="V138" i="1"/>
  <c r="W138" i="1"/>
  <c r="X138" i="1"/>
  <c r="Y138" i="1"/>
  <c r="V139" i="1"/>
  <c r="W139" i="1"/>
  <c r="X139" i="1"/>
  <c r="Y139" i="1"/>
  <c r="V140" i="1"/>
  <c r="W140" i="1"/>
  <c r="X140" i="1"/>
  <c r="Y140" i="1"/>
  <c r="V141" i="1"/>
  <c r="W141" i="1"/>
  <c r="X141" i="1"/>
  <c r="Y141" i="1"/>
  <c r="V142" i="1"/>
  <c r="W142" i="1"/>
  <c r="X142" i="1"/>
  <c r="Y142" i="1"/>
  <c r="V143" i="1"/>
  <c r="W143" i="1"/>
  <c r="X143" i="1"/>
  <c r="Y143" i="1"/>
  <c r="V144" i="1"/>
  <c r="W144" i="1"/>
  <c r="X144" i="1"/>
  <c r="Y144" i="1"/>
  <c r="V145" i="1"/>
  <c r="W145" i="1"/>
  <c r="X145" i="1"/>
  <c r="Y145" i="1"/>
  <c r="V146" i="1"/>
  <c r="W146" i="1"/>
  <c r="X146" i="1"/>
  <c r="Y146" i="1"/>
  <c r="V147" i="1"/>
  <c r="W147" i="1"/>
  <c r="X147" i="1"/>
  <c r="Y147" i="1"/>
  <c r="V148" i="1"/>
  <c r="W148" i="1"/>
  <c r="X148" i="1"/>
  <c r="Y148" i="1"/>
  <c r="V149" i="1"/>
  <c r="W149" i="1"/>
  <c r="X149" i="1"/>
  <c r="Y149" i="1"/>
  <c r="V150" i="1"/>
  <c r="W150" i="1"/>
  <c r="X150" i="1"/>
  <c r="Y150" i="1"/>
  <c r="V151" i="1"/>
  <c r="W151" i="1"/>
  <c r="X151" i="1"/>
  <c r="Y151" i="1"/>
  <c r="V152" i="1"/>
  <c r="W152" i="1"/>
  <c r="X152" i="1"/>
  <c r="Y152" i="1"/>
  <c r="V153" i="1"/>
  <c r="W153" i="1"/>
  <c r="X153" i="1"/>
  <c r="Y153" i="1"/>
  <c r="V154" i="1"/>
  <c r="W154" i="1"/>
  <c r="X154" i="1"/>
  <c r="Y154" i="1"/>
  <c r="V155" i="1"/>
  <c r="W155" i="1"/>
  <c r="X155" i="1"/>
  <c r="Y155" i="1"/>
  <c r="V156" i="1"/>
  <c r="W156" i="1"/>
  <c r="X156" i="1"/>
  <c r="Y156" i="1"/>
  <c r="V157" i="1"/>
  <c r="W157" i="1"/>
  <c r="X157" i="1"/>
  <c r="Y157" i="1"/>
  <c r="V158" i="1"/>
  <c r="W158" i="1"/>
  <c r="X158" i="1"/>
  <c r="Y158" i="1"/>
  <c r="V159" i="1"/>
  <c r="W159" i="1"/>
  <c r="X159" i="1"/>
  <c r="Y159" i="1"/>
  <c r="V160" i="1"/>
  <c r="W160" i="1"/>
  <c r="X160" i="1"/>
  <c r="Y160" i="1"/>
  <c r="V161" i="1"/>
  <c r="W161" i="1"/>
  <c r="X161" i="1"/>
  <c r="Y161" i="1"/>
  <c r="V162" i="1"/>
  <c r="W162" i="1"/>
  <c r="X162" i="1"/>
  <c r="Y162" i="1"/>
  <c r="V163" i="1"/>
  <c r="W163" i="1"/>
  <c r="X163" i="1"/>
  <c r="Y163" i="1"/>
  <c r="V164" i="1"/>
  <c r="W164" i="1"/>
  <c r="X164" i="1"/>
  <c r="Y164" i="1"/>
  <c r="V165" i="1"/>
  <c r="W165" i="1"/>
  <c r="X165" i="1"/>
  <c r="Y165" i="1"/>
  <c r="V166" i="1"/>
  <c r="W166" i="1"/>
  <c r="X166" i="1"/>
  <c r="Y166" i="1"/>
  <c r="V167" i="1"/>
  <c r="W167" i="1"/>
  <c r="X167" i="1"/>
  <c r="Y167" i="1"/>
  <c r="V168" i="1"/>
  <c r="W168" i="1"/>
  <c r="X168" i="1"/>
  <c r="Y168" i="1"/>
  <c r="V169" i="1"/>
  <c r="W169" i="1"/>
  <c r="X169" i="1"/>
  <c r="Y169" i="1"/>
  <c r="V170" i="1"/>
  <c r="W170" i="1"/>
  <c r="X170" i="1"/>
  <c r="Y170" i="1"/>
  <c r="V171" i="1"/>
  <c r="W171" i="1"/>
  <c r="X171" i="1"/>
  <c r="Y171" i="1"/>
  <c r="V172" i="1"/>
  <c r="W172" i="1"/>
  <c r="X172" i="1"/>
  <c r="Y172" i="1"/>
  <c r="V173" i="1"/>
  <c r="W173" i="1"/>
  <c r="X173" i="1"/>
  <c r="Y173" i="1"/>
  <c r="V174" i="1"/>
  <c r="W174" i="1"/>
  <c r="X174" i="1"/>
  <c r="Y174" i="1"/>
  <c r="V175" i="1"/>
  <c r="W175" i="1"/>
  <c r="X175" i="1"/>
  <c r="Y175" i="1"/>
  <c r="V176" i="1"/>
  <c r="W176" i="1"/>
  <c r="X176" i="1"/>
  <c r="Y176" i="1"/>
  <c r="V177" i="1"/>
  <c r="W177" i="1"/>
  <c r="X177" i="1"/>
  <c r="Y177" i="1"/>
  <c r="V178" i="1"/>
  <c r="W178" i="1"/>
  <c r="X178" i="1"/>
  <c r="Y178" i="1"/>
  <c r="V179" i="1"/>
  <c r="W179" i="1"/>
  <c r="X179" i="1"/>
  <c r="Y179" i="1"/>
  <c r="V180" i="1"/>
  <c r="W180" i="1"/>
  <c r="X180" i="1"/>
  <c r="Y180" i="1"/>
  <c r="V181" i="1"/>
  <c r="W181" i="1"/>
  <c r="X181" i="1"/>
  <c r="Y181" i="1"/>
  <c r="V182" i="1"/>
  <c r="W182" i="1"/>
  <c r="X182" i="1"/>
  <c r="Y182" i="1"/>
  <c r="V183" i="1"/>
  <c r="W183" i="1"/>
  <c r="X183" i="1"/>
  <c r="Y183" i="1"/>
  <c r="V184" i="1"/>
  <c r="W184" i="1"/>
  <c r="X184" i="1"/>
  <c r="Y184" i="1"/>
  <c r="V185" i="1"/>
  <c r="W185" i="1"/>
  <c r="X185" i="1"/>
  <c r="Y185" i="1"/>
  <c r="V186" i="1"/>
  <c r="W186" i="1"/>
  <c r="X186" i="1"/>
  <c r="Y186" i="1"/>
  <c r="V187" i="1"/>
  <c r="W187" i="1"/>
  <c r="X187" i="1"/>
  <c r="Y187" i="1"/>
  <c r="V188" i="1"/>
  <c r="W188" i="1"/>
  <c r="X188" i="1"/>
  <c r="Y188" i="1"/>
  <c r="V189" i="1"/>
  <c r="W189" i="1"/>
  <c r="X189" i="1"/>
  <c r="Y189" i="1"/>
  <c r="V190" i="1"/>
  <c r="W190" i="1"/>
  <c r="X190" i="1"/>
  <c r="Y190" i="1"/>
  <c r="V191" i="1"/>
  <c r="W191" i="1"/>
  <c r="X191" i="1"/>
  <c r="Y191" i="1"/>
  <c r="V192" i="1"/>
  <c r="W192" i="1"/>
  <c r="X192" i="1"/>
  <c r="Y192" i="1"/>
  <c r="V193" i="1"/>
  <c r="W193" i="1"/>
  <c r="X193" i="1"/>
  <c r="Y193" i="1"/>
  <c r="V194" i="1"/>
  <c r="W194" i="1"/>
  <c r="X194" i="1"/>
  <c r="Y194" i="1"/>
  <c r="V195" i="1"/>
  <c r="W195" i="1"/>
  <c r="X195" i="1"/>
  <c r="Y195" i="1"/>
  <c r="V196" i="1"/>
  <c r="W196" i="1"/>
  <c r="X196" i="1"/>
  <c r="Y196" i="1"/>
  <c r="V197" i="1"/>
  <c r="W197" i="1"/>
  <c r="X197" i="1"/>
  <c r="Y197" i="1"/>
  <c r="V198" i="1"/>
  <c r="W198" i="1"/>
  <c r="X198" i="1"/>
  <c r="Y198" i="1"/>
  <c r="V199" i="1"/>
  <c r="W199" i="1"/>
  <c r="X199" i="1"/>
  <c r="Y199" i="1"/>
  <c r="V200" i="1"/>
  <c r="W200" i="1"/>
  <c r="X200" i="1"/>
  <c r="Y200" i="1"/>
  <c r="V201" i="1"/>
  <c r="W201" i="1"/>
  <c r="X201" i="1"/>
  <c r="Y201" i="1"/>
  <c r="V202" i="1"/>
  <c r="W202" i="1"/>
  <c r="X202" i="1"/>
  <c r="Y202" i="1"/>
  <c r="V203" i="1"/>
  <c r="W203" i="1"/>
  <c r="X203" i="1"/>
  <c r="Y203" i="1"/>
  <c r="V204" i="1"/>
  <c r="W204" i="1"/>
  <c r="X204" i="1"/>
  <c r="Y204" i="1"/>
  <c r="V205" i="1"/>
  <c r="W205" i="1"/>
  <c r="X205" i="1"/>
  <c r="Y205" i="1"/>
  <c r="V206" i="1"/>
  <c r="W206" i="1"/>
  <c r="X206" i="1"/>
  <c r="Y206" i="1"/>
  <c r="V207" i="1"/>
  <c r="W207" i="1"/>
  <c r="X207" i="1"/>
  <c r="Y207" i="1"/>
  <c r="V208" i="1"/>
  <c r="W208" i="1"/>
  <c r="X208" i="1"/>
  <c r="Y208" i="1"/>
  <c r="V209" i="1"/>
  <c r="W209" i="1"/>
  <c r="X209" i="1"/>
  <c r="Y209" i="1"/>
  <c r="V210" i="1"/>
  <c r="W210" i="1"/>
  <c r="X210" i="1"/>
  <c r="Y210" i="1"/>
  <c r="V211" i="1"/>
  <c r="W211" i="1"/>
  <c r="X211" i="1"/>
  <c r="Y211" i="1"/>
  <c r="V212" i="1"/>
  <c r="W212" i="1"/>
  <c r="X212" i="1"/>
  <c r="Y212" i="1"/>
  <c r="V213" i="1"/>
  <c r="W213" i="1"/>
  <c r="X213" i="1"/>
  <c r="Y213" i="1"/>
  <c r="V214" i="1"/>
  <c r="W214" i="1"/>
  <c r="X214" i="1"/>
  <c r="Y214" i="1"/>
  <c r="V215" i="1"/>
  <c r="W215" i="1"/>
  <c r="X215" i="1"/>
  <c r="Y215" i="1"/>
  <c r="V216" i="1"/>
  <c r="W216" i="1"/>
  <c r="X216" i="1"/>
  <c r="Y216" i="1"/>
  <c r="V217" i="1"/>
  <c r="W217" i="1"/>
  <c r="X217" i="1"/>
  <c r="Y217" i="1"/>
  <c r="V218" i="1"/>
  <c r="W218" i="1"/>
  <c r="X218" i="1"/>
  <c r="Y218" i="1"/>
  <c r="V219" i="1"/>
  <c r="W219" i="1"/>
  <c r="X219" i="1"/>
  <c r="Y219" i="1"/>
  <c r="V220" i="1"/>
  <c r="W220" i="1"/>
  <c r="X220" i="1"/>
  <c r="Y220" i="1"/>
  <c r="V221" i="1"/>
  <c r="W221" i="1"/>
  <c r="X221" i="1"/>
  <c r="Y221" i="1"/>
  <c r="V222" i="1"/>
  <c r="W222" i="1"/>
  <c r="X222" i="1"/>
  <c r="Y222" i="1"/>
  <c r="V223" i="1"/>
  <c r="W223" i="1"/>
  <c r="X223" i="1"/>
  <c r="Y223" i="1"/>
  <c r="V224" i="1"/>
  <c r="W224" i="1"/>
  <c r="X224" i="1"/>
  <c r="Y224" i="1"/>
  <c r="V225" i="1"/>
  <c r="W225" i="1"/>
  <c r="X225" i="1"/>
  <c r="Y225" i="1"/>
  <c r="V226" i="1"/>
  <c r="W226" i="1"/>
  <c r="X226" i="1"/>
  <c r="Y226" i="1"/>
  <c r="V227" i="1"/>
  <c r="W227" i="1"/>
  <c r="X227" i="1"/>
  <c r="Y227" i="1"/>
  <c r="V228" i="1"/>
  <c r="W228" i="1"/>
  <c r="X228" i="1"/>
  <c r="Y228" i="1"/>
  <c r="V229" i="1"/>
  <c r="W229" i="1"/>
  <c r="X229" i="1"/>
  <c r="Y229" i="1"/>
  <c r="V230" i="1"/>
  <c r="W230" i="1"/>
  <c r="X230" i="1"/>
  <c r="Y230" i="1"/>
  <c r="V231" i="1"/>
  <c r="W231" i="1"/>
  <c r="X231" i="1"/>
  <c r="Y231" i="1"/>
  <c r="V232" i="1"/>
  <c r="W232" i="1"/>
  <c r="X232" i="1"/>
  <c r="Y232" i="1"/>
  <c r="V233" i="1"/>
  <c r="W233" i="1"/>
  <c r="X233" i="1"/>
  <c r="Y233" i="1"/>
  <c r="V234" i="1"/>
  <c r="W234" i="1"/>
  <c r="X234" i="1"/>
  <c r="Y234" i="1"/>
  <c r="V235" i="1"/>
  <c r="W235" i="1"/>
  <c r="X235" i="1"/>
  <c r="Y235" i="1"/>
  <c r="V236" i="1"/>
  <c r="W236" i="1"/>
  <c r="X236" i="1"/>
  <c r="Y236" i="1"/>
  <c r="V237" i="1"/>
  <c r="W237" i="1"/>
  <c r="X237" i="1"/>
  <c r="Y237" i="1"/>
  <c r="V238" i="1"/>
  <c r="W238" i="1"/>
  <c r="X238" i="1"/>
  <c r="Y238" i="1"/>
  <c r="V239" i="1"/>
  <c r="W239" i="1"/>
  <c r="X239" i="1"/>
  <c r="Y239" i="1"/>
  <c r="V240" i="1"/>
  <c r="W240" i="1"/>
  <c r="X240" i="1"/>
  <c r="Y240" i="1"/>
  <c r="V241" i="1"/>
  <c r="W241" i="1"/>
  <c r="X241" i="1"/>
  <c r="Y241" i="1"/>
  <c r="V242" i="1"/>
  <c r="W242" i="1"/>
  <c r="X242" i="1"/>
  <c r="Y242" i="1"/>
  <c r="V243" i="1"/>
  <c r="W243" i="1"/>
  <c r="X243" i="1"/>
  <c r="Y243" i="1"/>
  <c r="V244" i="1"/>
  <c r="W244" i="1"/>
  <c r="X244" i="1"/>
  <c r="Y244" i="1"/>
  <c r="V245" i="1"/>
  <c r="W245" i="1"/>
  <c r="X245" i="1"/>
  <c r="Y245" i="1"/>
  <c r="V246" i="1"/>
  <c r="W246" i="1"/>
  <c r="X246" i="1"/>
  <c r="Y246" i="1"/>
  <c r="V247" i="1"/>
  <c r="W247" i="1"/>
  <c r="X247" i="1"/>
  <c r="Y247" i="1"/>
  <c r="V248" i="1"/>
  <c r="W248" i="1"/>
  <c r="X248" i="1"/>
  <c r="Y248" i="1"/>
  <c r="V249" i="1"/>
  <c r="W249" i="1"/>
  <c r="X249" i="1"/>
  <c r="Y249" i="1"/>
  <c r="V250" i="1"/>
  <c r="W250" i="1"/>
  <c r="X250" i="1"/>
  <c r="Y250" i="1"/>
  <c r="V251" i="1"/>
  <c r="W251" i="1"/>
  <c r="X251" i="1"/>
  <c r="Y251" i="1"/>
  <c r="V252" i="1"/>
  <c r="W252" i="1"/>
  <c r="X252" i="1"/>
  <c r="Y252" i="1"/>
  <c r="V253" i="1"/>
  <c r="W253" i="1"/>
  <c r="X253" i="1"/>
  <c r="Y253" i="1"/>
  <c r="V254" i="1"/>
  <c r="W254" i="1"/>
  <c r="X254" i="1"/>
  <c r="Y254" i="1"/>
  <c r="V255" i="1"/>
  <c r="W255" i="1"/>
  <c r="X255" i="1"/>
  <c r="Y255" i="1"/>
  <c r="V256" i="1"/>
  <c r="W256" i="1"/>
  <c r="X256" i="1"/>
  <c r="Y256" i="1"/>
  <c r="V257" i="1"/>
  <c r="W257" i="1"/>
  <c r="X257" i="1"/>
  <c r="Y257" i="1"/>
  <c r="V258" i="1"/>
  <c r="W258" i="1"/>
  <c r="X258" i="1"/>
  <c r="Y258" i="1"/>
  <c r="V259" i="1"/>
  <c r="W259" i="1"/>
  <c r="X259" i="1"/>
  <c r="Y259" i="1"/>
  <c r="V260" i="1"/>
  <c r="W260" i="1"/>
  <c r="X260" i="1"/>
  <c r="Y260" i="1"/>
  <c r="V261" i="1"/>
  <c r="W261" i="1"/>
  <c r="X261" i="1"/>
  <c r="Y261" i="1"/>
  <c r="V262" i="1"/>
  <c r="W262" i="1"/>
  <c r="X262" i="1"/>
  <c r="Y262" i="1"/>
  <c r="V263" i="1"/>
  <c r="W263" i="1"/>
  <c r="X263" i="1"/>
  <c r="Y263" i="1"/>
  <c r="V264" i="1"/>
  <c r="W264" i="1"/>
  <c r="X264" i="1"/>
  <c r="Y264" i="1"/>
  <c r="V265" i="1"/>
  <c r="W265" i="1"/>
  <c r="X265" i="1"/>
  <c r="Y265" i="1"/>
  <c r="V266" i="1"/>
  <c r="W266" i="1"/>
  <c r="X266" i="1"/>
  <c r="Y266" i="1"/>
  <c r="V267" i="1"/>
  <c r="W267" i="1"/>
  <c r="X267" i="1"/>
  <c r="Y267" i="1"/>
  <c r="V268" i="1"/>
  <c r="W268" i="1"/>
  <c r="X268" i="1"/>
  <c r="Y268" i="1"/>
  <c r="V269" i="1"/>
  <c r="W269" i="1"/>
  <c r="X269" i="1"/>
  <c r="Y269" i="1"/>
  <c r="V270" i="1"/>
  <c r="W270" i="1"/>
  <c r="X270" i="1"/>
  <c r="Y270" i="1"/>
  <c r="V271" i="1"/>
  <c r="W271" i="1"/>
  <c r="X271" i="1"/>
  <c r="Y271" i="1"/>
  <c r="V272" i="1"/>
  <c r="W272" i="1"/>
  <c r="X272" i="1"/>
  <c r="Y272" i="1"/>
  <c r="V273" i="1"/>
  <c r="W273" i="1"/>
  <c r="X273" i="1"/>
  <c r="Y273" i="1"/>
  <c r="V274" i="1"/>
  <c r="W274" i="1"/>
  <c r="X274" i="1"/>
  <c r="Y274" i="1"/>
  <c r="V275" i="1"/>
  <c r="W275" i="1"/>
  <c r="X275" i="1"/>
  <c r="Y275" i="1"/>
  <c r="V276" i="1"/>
  <c r="W276" i="1"/>
  <c r="X276" i="1"/>
  <c r="Y276" i="1"/>
  <c r="V277" i="1"/>
  <c r="W277" i="1"/>
  <c r="X277" i="1"/>
  <c r="Y277" i="1"/>
  <c r="V278" i="1"/>
  <c r="W278" i="1"/>
  <c r="X278" i="1"/>
  <c r="Y278" i="1"/>
  <c r="V279" i="1"/>
  <c r="W279" i="1"/>
  <c r="X279" i="1"/>
  <c r="Y279" i="1"/>
  <c r="V280" i="1"/>
  <c r="W280" i="1"/>
  <c r="X280" i="1"/>
  <c r="Y280" i="1"/>
  <c r="V281" i="1"/>
  <c r="W281" i="1"/>
  <c r="X281" i="1"/>
  <c r="Y281" i="1"/>
  <c r="V282" i="1"/>
  <c r="W282" i="1"/>
  <c r="X282" i="1"/>
  <c r="Y282" i="1"/>
  <c r="V283" i="1"/>
  <c r="W283" i="1"/>
  <c r="X283" i="1"/>
  <c r="Y283" i="1"/>
  <c r="V284" i="1"/>
  <c r="W284" i="1"/>
  <c r="X284" i="1"/>
  <c r="Y284" i="1"/>
  <c r="V285" i="1"/>
  <c r="W285" i="1"/>
  <c r="X285" i="1"/>
  <c r="Y285" i="1"/>
  <c r="V286" i="1"/>
  <c r="W286" i="1"/>
  <c r="X286" i="1"/>
  <c r="Y286" i="1"/>
  <c r="V287" i="1"/>
  <c r="W287" i="1"/>
  <c r="X287" i="1"/>
  <c r="Y287" i="1"/>
  <c r="V288" i="1"/>
  <c r="W288" i="1"/>
  <c r="X288" i="1"/>
  <c r="Y288" i="1"/>
  <c r="V289" i="1"/>
  <c r="W289" i="1"/>
  <c r="X289" i="1"/>
  <c r="Y289" i="1"/>
  <c r="V290" i="1"/>
  <c r="W290" i="1"/>
  <c r="X290" i="1"/>
  <c r="Y290" i="1"/>
  <c r="V291" i="1"/>
  <c r="W291" i="1"/>
  <c r="X291" i="1"/>
  <c r="Y291" i="1"/>
  <c r="V292" i="1"/>
  <c r="W292" i="1"/>
  <c r="X292" i="1"/>
  <c r="Y292" i="1"/>
  <c r="V293" i="1"/>
  <c r="W293" i="1"/>
  <c r="X293" i="1"/>
  <c r="Y293" i="1"/>
  <c r="V294" i="1"/>
  <c r="W294" i="1"/>
  <c r="X294" i="1"/>
  <c r="Y294" i="1"/>
  <c r="V295" i="1"/>
  <c r="W295" i="1"/>
  <c r="X295" i="1"/>
  <c r="Y295" i="1"/>
  <c r="V296" i="1"/>
  <c r="W296" i="1"/>
  <c r="X296" i="1"/>
  <c r="Y296" i="1"/>
  <c r="V297" i="1"/>
  <c r="W297" i="1"/>
  <c r="X297" i="1"/>
  <c r="Y297" i="1"/>
  <c r="V298" i="1"/>
  <c r="W298" i="1"/>
  <c r="X298" i="1"/>
  <c r="Y298" i="1"/>
  <c r="V299" i="1"/>
  <c r="W299" i="1"/>
  <c r="X299" i="1"/>
  <c r="Y299" i="1"/>
  <c r="V300" i="1"/>
  <c r="W300" i="1"/>
  <c r="X300" i="1"/>
  <c r="Y300" i="1"/>
  <c r="V301" i="1"/>
  <c r="W301" i="1"/>
  <c r="X301" i="1"/>
  <c r="Y301" i="1"/>
  <c r="V302" i="1"/>
  <c r="W302" i="1"/>
  <c r="X302" i="1"/>
  <c r="Y302" i="1"/>
  <c r="V303" i="1"/>
  <c r="W303" i="1"/>
  <c r="X303" i="1"/>
  <c r="Y303" i="1"/>
  <c r="V304" i="1"/>
  <c r="W304" i="1"/>
  <c r="X304" i="1"/>
  <c r="Y304" i="1"/>
  <c r="V305" i="1"/>
  <c r="W305" i="1"/>
  <c r="X305" i="1"/>
  <c r="Y305" i="1"/>
  <c r="V306" i="1"/>
  <c r="W306" i="1"/>
  <c r="X306" i="1"/>
  <c r="Y306" i="1"/>
  <c r="V307" i="1"/>
  <c r="W307" i="1"/>
  <c r="X307" i="1"/>
  <c r="Y307" i="1"/>
  <c r="V308" i="1"/>
  <c r="W308" i="1"/>
  <c r="X308" i="1"/>
  <c r="Y308" i="1"/>
  <c r="V309" i="1"/>
  <c r="W309" i="1"/>
  <c r="X309" i="1"/>
  <c r="Y309" i="1"/>
  <c r="V310" i="1"/>
  <c r="W310" i="1"/>
  <c r="X310" i="1"/>
  <c r="Y310" i="1"/>
  <c r="V311" i="1"/>
  <c r="W311" i="1"/>
  <c r="X311" i="1"/>
  <c r="Y311" i="1"/>
  <c r="V312" i="1"/>
  <c r="W312" i="1"/>
  <c r="X312" i="1"/>
  <c r="Y312" i="1"/>
  <c r="V313" i="1"/>
  <c r="W313" i="1"/>
  <c r="X313" i="1"/>
  <c r="Y313" i="1"/>
  <c r="V314" i="1"/>
  <c r="W314" i="1"/>
  <c r="X314" i="1"/>
  <c r="Y314" i="1"/>
  <c r="V315" i="1"/>
  <c r="W315" i="1"/>
  <c r="X315" i="1"/>
  <c r="Y315" i="1"/>
  <c r="V316" i="1"/>
  <c r="W316" i="1"/>
  <c r="X316" i="1"/>
  <c r="Y316" i="1"/>
  <c r="V317" i="1"/>
  <c r="W317" i="1"/>
  <c r="X317" i="1"/>
  <c r="Y317" i="1"/>
  <c r="V318" i="1"/>
  <c r="W318" i="1"/>
  <c r="X318" i="1"/>
  <c r="Y318" i="1"/>
  <c r="V319" i="1"/>
  <c r="W319" i="1"/>
  <c r="X319" i="1"/>
  <c r="Y319" i="1"/>
  <c r="V320" i="1"/>
  <c r="W320" i="1"/>
  <c r="X320" i="1"/>
  <c r="Y320" i="1"/>
  <c r="V321" i="1"/>
  <c r="W321" i="1"/>
  <c r="X321" i="1"/>
  <c r="Y321" i="1"/>
  <c r="V322" i="1"/>
  <c r="W322" i="1"/>
  <c r="X322" i="1"/>
  <c r="Y322" i="1"/>
  <c r="V323" i="1"/>
  <c r="W323" i="1"/>
  <c r="X323" i="1"/>
  <c r="Y323" i="1"/>
  <c r="V324" i="1"/>
  <c r="W324" i="1"/>
  <c r="X324" i="1"/>
  <c r="Y324" i="1"/>
  <c r="V325" i="1"/>
  <c r="W325" i="1"/>
  <c r="X325" i="1"/>
  <c r="Y325" i="1"/>
  <c r="V326" i="1"/>
  <c r="W326" i="1"/>
  <c r="X326" i="1"/>
  <c r="Y326" i="1"/>
  <c r="V327" i="1"/>
  <c r="W327" i="1"/>
  <c r="X327" i="1"/>
  <c r="Y327" i="1"/>
  <c r="V328" i="1"/>
  <c r="W328" i="1"/>
  <c r="X328" i="1"/>
  <c r="Y328" i="1"/>
  <c r="V329" i="1"/>
  <c r="W329" i="1"/>
  <c r="X329" i="1"/>
  <c r="Y329" i="1"/>
  <c r="V330" i="1"/>
  <c r="W330" i="1"/>
  <c r="X330" i="1"/>
  <c r="Y330" i="1"/>
  <c r="V331" i="1"/>
  <c r="W331" i="1"/>
  <c r="X331" i="1"/>
  <c r="Y331" i="1"/>
  <c r="V332" i="1"/>
  <c r="W332" i="1"/>
  <c r="X332" i="1"/>
  <c r="Y332" i="1"/>
  <c r="V333" i="1"/>
  <c r="W333" i="1"/>
  <c r="X333" i="1"/>
  <c r="Y333" i="1"/>
  <c r="V334" i="1"/>
  <c r="W334" i="1"/>
  <c r="X334" i="1"/>
  <c r="Y334" i="1"/>
  <c r="V335" i="1"/>
  <c r="W335" i="1"/>
  <c r="X335" i="1"/>
  <c r="Y335" i="1"/>
  <c r="V336" i="1"/>
  <c r="W336" i="1"/>
  <c r="X336" i="1"/>
  <c r="Y336" i="1"/>
  <c r="V337" i="1"/>
  <c r="W337" i="1"/>
  <c r="X337" i="1"/>
  <c r="Y337" i="1"/>
  <c r="V338" i="1"/>
  <c r="W338" i="1"/>
  <c r="X338" i="1"/>
  <c r="Y338" i="1"/>
  <c r="V339" i="1"/>
  <c r="W339" i="1"/>
  <c r="X339" i="1"/>
  <c r="Y339" i="1"/>
  <c r="V340" i="1"/>
  <c r="W340" i="1"/>
  <c r="X340" i="1"/>
  <c r="Y340" i="1"/>
  <c r="V341" i="1"/>
  <c r="W341" i="1"/>
  <c r="X341" i="1"/>
  <c r="Y341" i="1"/>
  <c r="V342" i="1"/>
  <c r="W342" i="1"/>
  <c r="X342" i="1"/>
  <c r="Y342" i="1"/>
  <c r="V343" i="1"/>
  <c r="W343" i="1"/>
  <c r="X343" i="1"/>
  <c r="Y343" i="1"/>
  <c r="V344" i="1"/>
  <c r="W344" i="1"/>
  <c r="X344" i="1"/>
  <c r="Y344" i="1"/>
  <c r="V345" i="1"/>
  <c r="W345" i="1"/>
  <c r="X345" i="1"/>
  <c r="Y345" i="1"/>
  <c r="V346" i="1"/>
  <c r="W346" i="1"/>
  <c r="X346" i="1"/>
  <c r="Y346" i="1"/>
  <c r="V347" i="1"/>
  <c r="W347" i="1"/>
  <c r="X347" i="1"/>
  <c r="Y347" i="1"/>
  <c r="V348" i="1"/>
  <c r="W348" i="1"/>
  <c r="X348" i="1"/>
  <c r="Y348" i="1"/>
  <c r="V349" i="1"/>
  <c r="W349" i="1"/>
  <c r="X349" i="1"/>
  <c r="Y349" i="1"/>
  <c r="V350" i="1"/>
  <c r="W350" i="1"/>
  <c r="X350" i="1"/>
  <c r="Y350" i="1"/>
  <c r="V351" i="1"/>
  <c r="W351" i="1"/>
  <c r="X351" i="1"/>
  <c r="Y351" i="1"/>
  <c r="V352" i="1"/>
  <c r="W352" i="1"/>
  <c r="X352" i="1"/>
  <c r="Y352" i="1"/>
  <c r="V353" i="1"/>
  <c r="W353" i="1"/>
  <c r="X353" i="1"/>
  <c r="Y353" i="1"/>
  <c r="V354" i="1"/>
  <c r="W354" i="1"/>
  <c r="X354" i="1"/>
  <c r="Y354" i="1"/>
  <c r="V355" i="1"/>
  <c r="W355" i="1"/>
  <c r="X355" i="1"/>
  <c r="Y355" i="1"/>
  <c r="V356" i="1"/>
  <c r="W356" i="1"/>
  <c r="X356" i="1"/>
  <c r="Y356" i="1"/>
  <c r="V357" i="1"/>
  <c r="W357" i="1"/>
  <c r="X357" i="1"/>
  <c r="Y357" i="1"/>
  <c r="V358" i="1"/>
  <c r="W358" i="1"/>
  <c r="X358" i="1"/>
  <c r="Y358" i="1"/>
  <c r="V359" i="1"/>
  <c r="W359" i="1"/>
  <c r="X359" i="1"/>
  <c r="Y359" i="1"/>
  <c r="V360" i="1"/>
  <c r="W360" i="1"/>
  <c r="X360" i="1"/>
  <c r="Y360" i="1"/>
  <c r="V361" i="1"/>
  <c r="W361" i="1"/>
  <c r="X361" i="1"/>
  <c r="Y361" i="1"/>
  <c r="V362" i="1"/>
  <c r="W362" i="1"/>
  <c r="X362" i="1"/>
  <c r="Y362" i="1"/>
  <c r="V363" i="1"/>
  <c r="W363" i="1"/>
  <c r="X363" i="1"/>
  <c r="Y363" i="1"/>
  <c r="V364" i="1"/>
  <c r="W364" i="1"/>
  <c r="X364" i="1"/>
  <c r="Y364" i="1"/>
  <c r="V365" i="1"/>
  <c r="W365" i="1"/>
  <c r="X365" i="1"/>
  <c r="Y365" i="1"/>
  <c r="V366" i="1"/>
  <c r="W366" i="1"/>
  <c r="X366" i="1"/>
  <c r="Y366" i="1"/>
  <c r="V367" i="1"/>
  <c r="W367" i="1"/>
  <c r="X367" i="1"/>
  <c r="Y367" i="1"/>
  <c r="V368" i="1"/>
  <c r="W368" i="1"/>
  <c r="X368" i="1"/>
  <c r="Y368" i="1"/>
  <c r="V369" i="1"/>
  <c r="W369" i="1"/>
  <c r="X369" i="1"/>
  <c r="Y369" i="1"/>
  <c r="V370" i="1"/>
  <c r="W370" i="1"/>
  <c r="X370" i="1"/>
  <c r="Y370" i="1"/>
  <c r="V371" i="1"/>
  <c r="W371" i="1"/>
  <c r="X371" i="1"/>
  <c r="Y371" i="1"/>
  <c r="V372" i="1"/>
  <c r="W372" i="1"/>
  <c r="X372" i="1"/>
  <c r="Y372" i="1"/>
  <c r="V373" i="1"/>
  <c r="W373" i="1"/>
  <c r="X373" i="1"/>
  <c r="Y373" i="1"/>
  <c r="V374" i="1"/>
  <c r="W374" i="1"/>
  <c r="X374" i="1"/>
  <c r="Y374" i="1"/>
  <c r="V375" i="1"/>
  <c r="W375" i="1"/>
  <c r="X375" i="1"/>
  <c r="Y375" i="1"/>
  <c r="V376" i="1"/>
  <c r="W376" i="1"/>
  <c r="X376" i="1"/>
  <c r="Y376" i="1"/>
  <c r="V377" i="1"/>
  <c r="W377" i="1"/>
  <c r="X377" i="1"/>
  <c r="Y377" i="1"/>
  <c r="V378" i="1"/>
  <c r="W378" i="1"/>
  <c r="X378" i="1"/>
  <c r="Y378" i="1"/>
  <c r="V379" i="1"/>
  <c r="W379" i="1"/>
  <c r="X379" i="1"/>
  <c r="Y379" i="1"/>
  <c r="V380" i="1"/>
  <c r="W380" i="1"/>
  <c r="X380" i="1"/>
  <c r="Y380" i="1"/>
  <c r="V381" i="1"/>
  <c r="W381" i="1"/>
  <c r="X381" i="1"/>
  <c r="Y381" i="1"/>
  <c r="V382" i="1"/>
  <c r="W382" i="1"/>
  <c r="X382" i="1"/>
  <c r="Y382" i="1"/>
  <c r="V383" i="1"/>
  <c r="W383" i="1"/>
  <c r="X383" i="1"/>
  <c r="Y383" i="1"/>
  <c r="V384" i="1"/>
  <c r="W384" i="1"/>
  <c r="X384" i="1"/>
  <c r="Y384" i="1"/>
  <c r="V385" i="1"/>
  <c r="W385" i="1"/>
  <c r="X385" i="1"/>
  <c r="Y385" i="1"/>
  <c r="V386" i="1"/>
  <c r="W386" i="1"/>
  <c r="X386" i="1"/>
  <c r="Y386" i="1"/>
  <c r="V387" i="1"/>
  <c r="W387" i="1"/>
  <c r="X387" i="1"/>
  <c r="Y387" i="1"/>
  <c r="V388" i="1"/>
  <c r="W388" i="1"/>
  <c r="X388" i="1"/>
  <c r="Y388" i="1"/>
  <c r="V389" i="1"/>
  <c r="W389" i="1"/>
  <c r="X389" i="1"/>
  <c r="Y389" i="1"/>
  <c r="V390" i="1"/>
  <c r="W390" i="1"/>
  <c r="X390" i="1"/>
  <c r="Y390" i="1"/>
  <c r="V391" i="1"/>
  <c r="W391" i="1"/>
  <c r="X391" i="1"/>
  <c r="Y391" i="1"/>
  <c r="V392" i="1"/>
  <c r="W392" i="1"/>
  <c r="X392" i="1"/>
  <c r="Y392" i="1"/>
  <c r="V393" i="1"/>
  <c r="W393" i="1"/>
  <c r="X393" i="1"/>
  <c r="Y393" i="1"/>
  <c r="V394" i="1"/>
  <c r="W394" i="1"/>
  <c r="X394" i="1"/>
  <c r="Y394" i="1"/>
  <c r="V395" i="1"/>
  <c r="W395" i="1"/>
  <c r="X395" i="1"/>
  <c r="Y395" i="1"/>
  <c r="V396" i="1"/>
  <c r="W396" i="1"/>
  <c r="X396" i="1"/>
  <c r="Y396" i="1"/>
  <c r="V397" i="1"/>
  <c r="W397" i="1"/>
  <c r="X397" i="1"/>
  <c r="Y397" i="1"/>
  <c r="V398" i="1"/>
  <c r="W398" i="1"/>
  <c r="X398" i="1"/>
  <c r="Y398" i="1"/>
  <c r="V399" i="1"/>
  <c r="W399" i="1"/>
  <c r="X399" i="1"/>
  <c r="Y399" i="1"/>
  <c r="V400" i="1"/>
  <c r="W400" i="1"/>
  <c r="X400" i="1"/>
  <c r="Y400" i="1"/>
  <c r="V401" i="1"/>
  <c r="W401" i="1"/>
  <c r="X401" i="1"/>
  <c r="Y401" i="1"/>
  <c r="V402" i="1"/>
  <c r="W402" i="1"/>
  <c r="X402" i="1"/>
  <c r="Y402" i="1"/>
  <c r="V403" i="1"/>
  <c r="W403" i="1"/>
  <c r="X403" i="1"/>
  <c r="Y403" i="1"/>
  <c r="V404" i="1"/>
  <c r="W404" i="1"/>
  <c r="X404" i="1"/>
  <c r="Y404" i="1"/>
  <c r="V405" i="1"/>
  <c r="W405" i="1"/>
  <c r="X405" i="1"/>
  <c r="Y405" i="1"/>
  <c r="V406" i="1"/>
  <c r="W406" i="1"/>
  <c r="X406" i="1"/>
  <c r="Y406" i="1"/>
  <c r="V407" i="1"/>
  <c r="W407" i="1"/>
  <c r="X407" i="1"/>
  <c r="Y407" i="1"/>
  <c r="V408" i="1"/>
  <c r="W408" i="1"/>
  <c r="X408" i="1"/>
  <c r="Y408" i="1"/>
  <c r="V409" i="1"/>
  <c r="W409" i="1"/>
  <c r="X409" i="1"/>
  <c r="Y409" i="1"/>
  <c r="V410" i="1"/>
  <c r="W410" i="1"/>
  <c r="X410" i="1"/>
  <c r="Y410" i="1"/>
  <c r="V411" i="1"/>
  <c r="W411" i="1"/>
  <c r="X411" i="1"/>
  <c r="Y411" i="1"/>
  <c r="V412" i="1"/>
  <c r="W412" i="1"/>
  <c r="X412" i="1"/>
  <c r="Y412" i="1"/>
  <c r="V413" i="1"/>
  <c r="W413" i="1"/>
  <c r="X413" i="1"/>
  <c r="Y413" i="1"/>
  <c r="V414" i="1"/>
  <c r="W414" i="1"/>
  <c r="X414" i="1"/>
  <c r="Y414" i="1"/>
  <c r="V415" i="1"/>
  <c r="W415" i="1"/>
  <c r="X415" i="1"/>
  <c r="Y415" i="1"/>
  <c r="V416" i="1"/>
  <c r="W416" i="1"/>
  <c r="X416" i="1"/>
  <c r="Y416" i="1"/>
  <c r="V417" i="1"/>
  <c r="W417" i="1"/>
  <c r="X417" i="1"/>
  <c r="Y417" i="1"/>
  <c r="V418" i="1"/>
  <c r="W418" i="1"/>
  <c r="X418" i="1"/>
  <c r="Y418" i="1"/>
  <c r="V419" i="1"/>
  <c r="W419" i="1"/>
  <c r="X419" i="1"/>
  <c r="Y419" i="1"/>
  <c r="V420" i="1"/>
  <c r="W420" i="1"/>
  <c r="X420" i="1"/>
  <c r="Y420" i="1"/>
  <c r="V421" i="1"/>
  <c r="W421" i="1"/>
  <c r="X421" i="1"/>
  <c r="Y421" i="1"/>
  <c r="V422" i="1"/>
  <c r="W422" i="1"/>
  <c r="X422" i="1"/>
  <c r="Y422" i="1"/>
  <c r="V423" i="1"/>
  <c r="W423" i="1"/>
  <c r="X423" i="1"/>
  <c r="Y423" i="1"/>
  <c r="V424" i="1"/>
  <c r="W424" i="1"/>
  <c r="X424" i="1"/>
  <c r="Y424" i="1"/>
  <c r="V425" i="1"/>
  <c r="W425" i="1"/>
  <c r="X425" i="1"/>
  <c r="Y425" i="1"/>
  <c r="V426" i="1"/>
  <c r="W426" i="1"/>
  <c r="X426" i="1"/>
  <c r="Y426" i="1"/>
  <c r="V427" i="1"/>
  <c r="W427" i="1"/>
  <c r="X427" i="1"/>
  <c r="Y427" i="1"/>
  <c r="V428" i="1"/>
  <c r="W428" i="1"/>
  <c r="X428" i="1"/>
  <c r="Y428" i="1"/>
  <c r="V429" i="1"/>
  <c r="W429" i="1"/>
  <c r="X429" i="1"/>
  <c r="Y429" i="1"/>
  <c r="V430" i="1"/>
  <c r="W430" i="1"/>
  <c r="X430" i="1"/>
  <c r="Y430" i="1"/>
  <c r="V431" i="1"/>
  <c r="W431" i="1"/>
  <c r="X431" i="1"/>
  <c r="Y431" i="1"/>
  <c r="V432" i="1"/>
  <c r="W432" i="1"/>
  <c r="X432" i="1"/>
  <c r="Y432" i="1"/>
  <c r="V433" i="1"/>
  <c r="W433" i="1"/>
  <c r="X433" i="1"/>
  <c r="Y433" i="1"/>
  <c r="V434" i="1"/>
  <c r="W434" i="1"/>
  <c r="X434" i="1"/>
  <c r="Y434" i="1"/>
  <c r="V435" i="1"/>
  <c r="W435" i="1"/>
  <c r="X435" i="1"/>
  <c r="Y435" i="1"/>
  <c r="V436" i="1"/>
  <c r="W436" i="1"/>
  <c r="X436" i="1"/>
  <c r="Y436" i="1"/>
  <c r="V437" i="1"/>
  <c r="W437" i="1"/>
  <c r="X437" i="1"/>
  <c r="Y437" i="1"/>
  <c r="V438" i="1"/>
  <c r="W438" i="1"/>
  <c r="X438" i="1"/>
  <c r="Y438" i="1"/>
  <c r="V439" i="1"/>
  <c r="W439" i="1"/>
  <c r="X439" i="1"/>
  <c r="Y439" i="1"/>
  <c r="V440" i="1"/>
  <c r="W440" i="1"/>
  <c r="X440" i="1"/>
  <c r="Y440" i="1"/>
  <c r="V441" i="1"/>
  <c r="W441" i="1"/>
  <c r="X441" i="1"/>
  <c r="Y441" i="1"/>
  <c r="V442" i="1"/>
  <c r="W442" i="1"/>
  <c r="X442" i="1"/>
  <c r="Y442" i="1"/>
  <c r="V443" i="1"/>
  <c r="W443" i="1"/>
  <c r="X443" i="1"/>
  <c r="Y443" i="1"/>
  <c r="V444" i="1"/>
  <c r="W444" i="1"/>
  <c r="X444" i="1"/>
  <c r="Y444" i="1"/>
  <c r="V445" i="1"/>
  <c r="W445" i="1"/>
  <c r="X445" i="1"/>
  <c r="Y445" i="1"/>
  <c r="V446" i="1"/>
  <c r="W446" i="1"/>
  <c r="X446" i="1"/>
  <c r="Y446" i="1"/>
  <c r="V447" i="1"/>
  <c r="W447" i="1"/>
  <c r="X447" i="1"/>
  <c r="Y447" i="1"/>
  <c r="V448" i="1"/>
  <c r="W448" i="1"/>
  <c r="X448" i="1"/>
  <c r="Y448" i="1"/>
  <c r="V449" i="1"/>
  <c r="W449" i="1"/>
  <c r="X449" i="1"/>
  <c r="Y449" i="1"/>
  <c r="V450" i="1"/>
  <c r="W450" i="1"/>
  <c r="X450" i="1"/>
  <c r="Y450" i="1"/>
  <c r="V451" i="1"/>
  <c r="W451" i="1"/>
  <c r="X451" i="1"/>
  <c r="Y451" i="1"/>
  <c r="V452" i="1"/>
  <c r="W452" i="1"/>
  <c r="X452" i="1"/>
  <c r="Y452" i="1"/>
  <c r="V453" i="1"/>
  <c r="W453" i="1"/>
  <c r="X453" i="1"/>
  <c r="Y453" i="1"/>
  <c r="V454" i="1"/>
  <c r="W454" i="1"/>
  <c r="X454" i="1"/>
  <c r="Y454" i="1"/>
  <c r="V455" i="1"/>
  <c r="W455" i="1"/>
  <c r="X455" i="1"/>
  <c r="Y455" i="1"/>
  <c r="V456" i="1"/>
  <c r="W456" i="1"/>
  <c r="X456" i="1"/>
  <c r="Y456" i="1"/>
  <c r="V457" i="1"/>
  <c r="W457" i="1"/>
  <c r="X457" i="1"/>
  <c r="Y457" i="1"/>
  <c r="V458" i="1"/>
  <c r="W458" i="1"/>
  <c r="X458" i="1"/>
  <c r="Y458" i="1"/>
  <c r="V459" i="1"/>
  <c r="W459" i="1"/>
  <c r="X459" i="1"/>
  <c r="Y459" i="1"/>
  <c r="V460" i="1"/>
  <c r="W460" i="1"/>
  <c r="X460" i="1"/>
  <c r="Y460" i="1"/>
  <c r="V461" i="1"/>
  <c r="W461" i="1"/>
  <c r="X461" i="1"/>
  <c r="Y461" i="1"/>
  <c r="V462" i="1"/>
  <c r="W462" i="1"/>
  <c r="X462" i="1"/>
  <c r="Y462" i="1"/>
  <c r="V463" i="1"/>
  <c r="W463" i="1"/>
  <c r="X463" i="1"/>
  <c r="Y463" i="1"/>
  <c r="V464" i="1"/>
  <c r="W464" i="1"/>
  <c r="X464" i="1"/>
  <c r="Y464" i="1"/>
  <c r="V465" i="1"/>
  <c r="W465" i="1"/>
  <c r="X465" i="1"/>
  <c r="Y465" i="1"/>
  <c r="V466" i="1"/>
  <c r="W466" i="1"/>
  <c r="X466" i="1"/>
  <c r="Y466" i="1"/>
  <c r="V467" i="1"/>
  <c r="W467" i="1"/>
  <c r="X467" i="1"/>
  <c r="Y467" i="1"/>
  <c r="V468" i="1"/>
  <c r="W468" i="1"/>
  <c r="X468" i="1"/>
  <c r="Y468" i="1"/>
  <c r="V469" i="1"/>
  <c r="W469" i="1"/>
  <c r="X469" i="1"/>
  <c r="Y469" i="1"/>
  <c r="V470" i="1"/>
  <c r="W470" i="1"/>
  <c r="X470" i="1"/>
  <c r="Y470" i="1"/>
  <c r="V471" i="1"/>
  <c r="W471" i="1"/>
  <c r="X471" i="1"/>
  <c r="Y471" i="1"/>
  <c r="V472" i="1"/>
  <c r="W472" i="1"/>
  <c r="X472" i="1"/>
  <c r="Y472" i="1"/>
  <c r="V473" i="1"/>
  <c r="W473" i="1"/>
  <c r="X473" i="1"/>
  <c r="Y473" i="1"/>
  <c r="V474" i="1"/>
  <c r="W474" i="1"/>
  <c r="X474" i="1"/>
  <c r="Y474" i="1"/>
  <c r="V475" i="1"/>
  <c r="W475" i="1"/>
  <c r="X475" i="1"/>
  <c r="Y475" i="1"/>
  <c r="V476" i="1"/>
  <c r="W476" i="1"/>
  <c r="X476" i="1"/>
  <c r="Y476" i="1"/>
  <c r="V477" i="1"/>
  <c r="W477" i="1"/>
  <c r="X477" i="1"/>
  <c r="Y477" i="1"/>
  <c r="V478" i="1"/>
  <c r="W478" i="1"/>
  <c r="X478" i="1"/>
  <c r="Y478" i="1"/>
  <c r="V479" i="1"/>
  <c r="W479" i="1"/>
  <c r="X479" i="1"/>
  <c r="Y479" i="1"/>
  <c r="V480" i="1"/>
  <c r="W480" i="1"/>
  <c r="X480" i="1"/>
  <c r="Y480" i="1"/>
  <c r="V481" i="1"/>
  <c r="W481" i="1"/>
  <c r="X481" i="1"/>
  <c r="Y481" i="1"/>
  <c r="V482" i="1"/>
  <c r="W482" i="1"/>
  <c r="X482" i="1"/>
  <c r="Y482" i="1"/>
  <c r="V483" i="1"/>
  <c r="W483" i="1"/>
  <c r="X483" i="1"/>
  <c r="Y483" i="1"/>
  <c r="V484" i="1"/>
  <c r="W484" i="1"/>
  <c r="X484" i="1"/>
  <c r="Y484" i="1"/>
  <c r="V485" i="1"/>
  <c r="W485" i="1"/>
  <c r="X485" i="1"/>
  <c r="Y485" i="1"/>
  <c r="V486" i="1"/>
  <c r="W486" i="1"/>
  <c r="X486" i="1"/>
  <c r="Y486" i="1"/>
  <c r="V487" i="1"/>
  <c r="W487" i="1"/>
  <c r="X487" i="1"/>
  <c r="Y487" i="1"/>
  <c r="V488" i="1"/>
  <c r="W488" i="1"/>
  <c r="X488" i="1"/>
  <c r="Y488" i="1"/>
  <c r="V489" i="1"/>
  <c r="W489" i="1"/>
  <c r="X489" i="1"/>
  <c r="Y489" i="1"/>
  <c r="V490" i="1"/>
  <c r="W490" i="1"/>
  <c r="X490" i="1"/>
  <c r="Y490" i="1"/>
  <c r="V491" i="1"/>
  <c r="W491" i="1"/>
  <c r="X491" i="1"/>
  <c r="Y491" i="1"/>
  <c r="V492" i="1"/>
  <c r="W492" i="1"/>
  <c r="X492" i="1"/>
  <c r="Y492" i="1"/>
  <c r="V493" i="1"/>
  <c r="W493" i="1"/>
  <c r="X493" i="1"/>
  <c r="Y493" i="1"/>
  <c r="V494" i="1"/>
  <c r="W494" i="1"/>
  <c r="X494" i="1"/>
  <c r="Y494" i="1"/>
  <c r="V495" i="1"/>
  <c r="W495" i="1"/>
  <c r="X495" i="1"/>
  <c r="Y495" i="1"/>
  <c r="V496" i="1"/>
  <c r="W496" i="1"/>
  <c r="X496" i="1"/>
  <c r="Y496" i="1"/>
  <c r="V497" i="1"/>
  <c r="W497" i="1"/>
  <c r="X497" i="1"/>
  <c r="Y497" i="1"/>
  <c r="V498" i="1"/>
  <c r="W498" i="1"/>
  <c r="X498" i="1"/>
  <c r="Y498" i="1"/>
  <c r="V499" i="1"/>
  <c r="W499" i="1"/>
  <c r="X499" i="1"/>
  <c r="Y499" i="1"/>
  <c r="V500" i="1"/>
  <c r="W500" i="1"/>
  <c r="X500" i="1"/>
  <c r="Y500" i="1"/>
  <c r="V501" i="1"/>
  <c r="W501" i="1"/>
  <c r="X501" i="1"/>
  <c r="Y501" i="1"/>
  <c r="V502" i="1"/>
  <c r="W502" i="1"/>
  <c r="X502" i="1"/>
  <c r="Y502" i="1"/>
  <c r="V503" i="1"/>
  <c r="W503" i="1"/>
  <c r="X503" i="1"/>
  <c r="Y503" i="1"/>
  <c r="V504" i="1"/>
  <c r="W504" i="1"/>
  <c r="X504" i="1"/>
  <c r="Y504" i="1"/>
  <c r="V505" i="1"/>
  <c r="W505" i="1"/>
  <c r="X505" i="1"/>
  <c r="Y505" i="1"/>
  <c r="V506" i="1"/>
  <c r="W506" i="1"/>
  <c r="X506" i="1"/>
  <c r="Y506" i="1"/>
  <c r="V507" i="1"/>
  <c r="W507" i="1"/>
  <c r="X507" i="1"/>
  <c r="Y507" i="1"/>
  <c r="V508" i="1"/>
  <c r="W508" i="1"/>
  <c r="X508" i="1"/>
  <c r="Y508" i="1"/>
  <c r="V509" i="1"/>
  <c r="W509" i="1"/>
  <c r="X509" i="1"/>
  <c r="Y509" i="1"/>
  <c r="V510" i="1"/>
  <c r="W510" i="1"/>
  <c r="X510" i="1"/>
  <c r="Y510" i="1"/>
  <c r="V511" i="1"/>
  <c r="W511" i="1"/>
  <c r="X511" i="1"/>
  <c r="Y511" i="1"/>
  <c r="V512" i="1"/>
  <c r="W512" i="1"/>
  <c r="X512" i="1"/>
  <c r="Y512" i="1"/>
  <c r="V513" i="1"/>
  <c r="W513" i="1"/>
  <c r="X513" i="1"/>
  <c r="Y513" i="1"/>
  <c r="V514" i="1"/>
  <c r="W514" i="1"/>
  <c r="X514" i="1"/>
  <c r="Y514" i="1"/>
  <c r="V515" i="1"/>
  <c r="W515" i="1"/>
  <c r="X515" i="1"/>
  <c r="Y515" i="1"/>
  <c r="V516" i="1"/>
  <c r="W516" i="1"/>
  <c r="X516" i="1"/>
  <c r="Y516" i="1"/>
  <c r="V517" i="1"/>
  <c r="W517" i="1"/>
  <c r="X517" i="1"/>
  <c r="Y517" i="1"/>
  <c r="V518" i="1"/>
  <c r="W518" i="1"/>
  <c r="X518" i="1"/>
  <c r="Y518" i="1"/>
  <c r="V519" i="1"/>
  <c r="W519" i="1"/>
  <c r="X519" i="1"/>
  <c r="Y519" i="1"/>
  <c r="V520" i="1"/>
  <c r="W520" i="1"/>
  <c r="X520" i="1"/>
  <c r="Y520" i="1"/>
  <c r="V521" i="1"/>
  <c r="W521" i="1"/>
  <c r="X521" i="1"/>
  <c r="Y521" i="1"/>
  <c r="V522" i="1"/>
  <c r="W522" i="1"/>
  <c r="X522" i="1"/>
  <c r="Y522" i="1"/>
  <c r="V523" i="1"/>
  <c r="W523" i="1"/>
  <c r="X523" i="1"/>
  <c r="Y523" i="1"/>
  <c r="V524" i="1"/>
  <c r="W524" i="1"/>
  <c r="X524" i="1"/>
  <c r="Y524" i="1"/>
  <c r="V525" i="1"/>
  <c r="W525" i="1"/>
  <c r="X525" i="1"/>
  <c r="Y525" i="1"/>
  <c r="V526" i="1"/>
  <c r="W526" i="1"/>
  <c r="X526" i="1"/>
  <c r="Y526" i="1"/>
  <c r="V527" i="1"/>
  <c r="W527" i="1"/>
  <c r="X527" i="1"/>
  <c r="Y527" i="1"/>
  <c r="V528" i="1"/>
  <c r="W528" i="1"/>
  <c r="X528" i="1"/>
  <c r="Y528" i="1"/>
  <c r="V529" i="1"/>
  <c r="W529" i="1"/>
  <c r="X529" i="1"/>
  <c r="Y529" i="1"/>
  <c r="V530" i="1"/>
  <c r="W530" i="1"/>
  <c r="X530" i="1"/>
  <c r="Y530" i="1"/>
  <c r="V531" i="1"/>
  <c r="W531" i="1"/>
  <c r="X531" i="1"/>
  <c r="Y531" i="1"/>
  <c r="V532" i="1"/>
  <c r="W532" i="1"/>
  <c r="X532" i="1"/>
  <c r="Y532" i="1"/>
  <c r="V533" i="1"/>
  <c r="W533" i="1"/>
  <c r="X533" i="1"/>
  <c r="Y533" i="1"/>
  <c r="V534" i="1"/>
  <c r="W534" i="1"/>
  <c r="X534" i="1"/>
  <c r="Y534" i="1"/>
  <c r="V535" i="1"/>
  <c r="W535" i="1"/>
  <c r="X535" i="1"/>
  <c r="Y535" i="1"/>
  <c r="V536" i="1"/>
  <c r="W536" i="1"/>
  <c r="X536" i="1"/>
  <c r="Y536" i="1"/>
  <c r="V537" i="1"/>
  <c r="W537" i="1"/>
  <c r="X537" i="1"/>
  <c r="Y537" i="1"/>
  <c r="V538" i="1"/>
  <c r="W538" i="1"/>
  <c r="X538" i="1"/>
  <c r="Y538" i="1"/>
  <c r="V539" i="1"/>
  <c r="W539" i="1"/>
  <c r="X539" i="1"/>
  <c r="Y539" i="1"/>
  <c r="V540" i="1"/>
  <c r="W540" i="1"/>
  <c r="X540" i="1"/>
  <c r="Y540" i="1"/>
  <c r="V541" i="1"/>
  <c r="W541" i="1"/>
  <c r="X541" i="1"/>
  <c r="Y541" i="1"/>
  <c r="V542" i="1"/>
  <c r="W542" i="1"/>
  <c r="X542" i="1"/>
  <c r="Y542" i="1"/>
  <c r="V543" i="1"/>
  <c r="W543" i="1"/>
  <c r="X543" i="1"/>
  <c r="Y543" i="1"/>
  <c r="V544" i="1"/>
  <c r="W544" i="1"/>
  <c r="X544" i="1"/>
  <c r="Y544" i="1"/>
  <c r="V545" i="1"/>
  <c r="W545" i="1"/>
  <c r="X545" i="1"/>
  <c r="Y545" i="1"/>
  <c r="V546" i="1"/>
  <c r="W546" i="1"/>
  <c r="X546" i="1"/>
  <c r="Y546" i="1"/>
  <c r="V547" i="1"/>
  <c r="W547" i="1"/>
  <c r="X547" i="1"/>
  <c r="Y547" i="1"/>
  <c r="V548" i="1"/>
  <c r="W548" i="1"/>
  <c r="X548" i="1"/>
  <c r="Y548" i="1"/>
  <c r="V549" i="1"/>
  <c r="W549" i="1"/>
  <c r="X549" i="1"/>
  <c r="Y549" i="1"/>
  <c r="V550" i="1"/>
  <c r="W550" i="1"/>
  <c r="X550" i="1"/>
  <c r="Y550" i="1"/>
  <c r="V551" i="1"/>
  <c r="W551" i="1"/>
  <c r="X551" i="1"/>
  <c r="Y551" i="1"/>
  <c r="V552" i="1"/>
  <c r="W552" i="1"/>
  <c r="X552" i="1"/>
  <c r="Y552" i="1"/>
  <c r="V553" i="1"/>
  <c r="W553" i="1"/>
  <c r="X553" i="1"/>
  <c r="Y553" i="1"/>
  <c r="V554" i="1"/>
  <c r="W554" i="1"/>
  <c r="X554" i="1"/>
  <c r="Y554" i="1"/>
  <c r="V555" i="1"/>
  <c r="W555" i="1"/>
  <c r="X555" i="1"/>
  <c r="Y555" i="1"/>
  <c r="V556" i="1"/>
  <c r="W556" i="1"/>
  <c r="X556" i="1"/>
  <c r="Y556" i="1"/>
  <c r="V557" i="1"/>
  <c r="W557" i="1"/>
  <c r="X557" i="1"/>
  <c r="Y557" i="1"/>
  <c r="V558" i="1"/>
  <c r="W558" i="1"/>
  <c r="X558" i="1"/>
  <c r="Y558" i="1"/>
  <c r="V559" i="1"/>
  <c r="W559" i="1"/>
  <c r="X559" i="1"/>
  <c r="Y559" i="1"/>
  <c r="V560" i="1"/>
  <c r="W560" i="1"/>
  <c r="X560" i="1"/>
  <c r="Y560" i="1"/>
  <c r="V561" i="1"/>
  <c r="W561" i="1"/>
  <c r="X561" i="1"/>
  <c r="Y561" i="1"/>
  <c r="V562" i="1"/>
  <c r="W562" i="1"/>
  <c r="X562" i="1"/>
  <c r="Y562" i="1"/>
  <c r="V563" i="1"/>
  <c r="W563" i="1"/>
  <c r="X563" i="1"/>
  <c r="Y563" i="1"/>
  <c r="V564" i="1"/>
  <c r="W564" i="1"/>
  <c r="X564" i="1"/>
  <c r="Y564" i="1"/>
  <c r="V565" i="1"/>
  <c r="W565" i="1"/>
  <c r="X565" i="1"/>
  <c r="Y565" i="1"/>
  <c r="V566" i="1"/>
  <c r="W566" i="1"/>
  <c r="X566" i="1"/>
  <c r="Y566" i="1"/>
  <c r="V567" i="1"/>
  <c r="W567" i="1"/>
  <c r="X567" i="1"/>
  <c r="Y567" i="1"/>
  <c r="V568" i="1"/>
  <c r="W568" i="1"/>
  <c r="X568" i="1"/>
  <c r="Y568" i="1"/>
  <c r="V569" i="1"/>
  <c r="W569" i="1"/>
  <c r="X569" i="1"/>
  <c r="Y569" i="1"/>
  <c r="V570" i="1"/>
  <c r="W570" i="1"/>
  <c r="X570" i="1"/>
  <c r="Y570" i="1"/>
  <c r="V571" i="1"/>
  <c r="W571" i="1"/>
  <c r="X571" i="1"/>
  <c r="Y571" i="1"/>
  <c r="V572" i="1"/>
  <c r="W572" i="1"/>
  <c r="X572" i="1"/>
  <c r="Y572" i="1"/>
  <c r="V573" i="1"/>
  <c r="W573" i="1"/>
  <c r="X573" i="1"/>
  <c r="Y573" i="1"/>
  <c r="V574" i="1"/>
  <c r="W574" i="1"/>
  <c r="X574" i="1"/>
  <c r="Y574" i="1"/>
  <c r="V575" i="1"/>
  <c r="W575" i="1"/>
  <c r="X575" i="1"/>
  <c r="Y575" i="1"/>
  <c r="V576" i="1"/>
  <c r="W576" i="1"/>
  <c r="X576" i="1"/>
  <c r="Y576" i="1"/>
  <c r="V577" i="1"/>
  <c r="W577" i="1"/>
  <c r="X577" i="1"/>
  <c r="Y577" i="1"/>
  <c r="V578" i="1"/>
  <c r="W578" i="1"/>
  <c r="X578" i="1"/>
  <c r="Y578" i="1"/>
  <c r="V579" i="1"/>
  <c r="W579" i="1"/>
  <c r="X579" i="1"/>
  <c r="Y579" i="1"/>
  <c r="V580" i="1"/>
  <c r="W580" i="1"/>
  <c r="X580" i="1"/>
  <c r="Y580" i="1"/>
  <c r="V581" i="1"/>
  <c r="W581" i="1"/>
  <c r="X581" i="1"/>
  <c r="Y581" i="1"/>
  <c r="V582" i="1"/>
  <c r="W582" i="1"/>
  <c r="X582" i="1"/>
  <c r="Y582" i="1"/>
  <c r="V583" i="1"/>
  <c r="W583" i="1"/>
  <c r="X583" i="1"/>
  <c r="Y583" i="1"/>
  <c r="V584" i="1"/>
  <c r="W584" i="1"/>
  <c r="X584" i="1"/>
  <c r="Y584" i="1"/>
  <c r="V585" i="1"/>
  <c r="W585" i="1"/>
  <c r="X585" i="1"/>
  <c r="Y585" i="1"/>
  <c r="V586" i="1"/>
  <c r="W586" i="1"/>
  <c r="X586" i="1"/>
  <c r="Y586" i="1"/>
  <c r="V587" i="1"/>
  <c r="W587" i="1"/>
  <c r="X587" i="1"/>
  <c r="Y587" i="1"/>
  <c r="V588" i="1"/>
  <c r="W588" i="1"/>
  <c r="X588" i="1"/>
  <c r="Y588" i="1"/>
  <c r="V589" i="1"/>
  <c r="W589" i="1"/>
  <c r="X589" i="1"/>
  <c r="Y589" i="1"/>
  <c r="V590" i="1"/>
  <c r="W590" i="1"/>
  <c r="X590" i="1"/>
  <c r="Y590" i="1"/>
  <c r="V591" i="1"/>
  <c r="W591" i="1"/>
  <c r="X591" i="1"/>
  <c r="Y591" i="1"/>
  <c r="V592" i="1"/>
  <c r="W592" i="1"/>
  <c r="X592" i="1"/>
  <c r="Y592" i="1"/>
  <c r="V593" i="1"/>
  <c r="W593" i="1"/>
  <c r="X593" i="1"/>
  <c r="Y593" i="1"/>
  <c r="V594" i="1"/>
  <c r="W594" i="1"/>
  <c r="X594" i="1"/>
  <c r="Y594" i="1"/>
  <c r="V595" i="1"/>
  <c r="W595" i="1"/>
  <c r="X595" i="1"/>
  <c r="Y595" i="1"/>
  <c r="V596" i="1"/>
  <c r="W596" i="1"/>
  <c r="X596" i="1"/>
  <c r="Y596" i="1"/>
  <c r="V597" i="1"/>
  <c r="W597" i="1"/>
  <c r="X597" i="1"/>
  <c r="Y597" i="1"/>
  <c r="V598" i="1"/>
  <c r="W598" i="1"/>
  <c r="X598" i="1"/>
  <c r="Y598" i="1"/>
  <c r="V599" i="1"/>
  <c r="W599" i="1"/>
  <c r="X599" i="1"/>
  <c r="Y599" i="1"/>
  <c r="V600" i="1"/>
  <c r="W600" i="1"/>
  <c r="X600" i="1"/>
  <c r="Y600" i="1"/>
  <c r="V601" i="1"/>
  <c r="W601" i="1"/>
  <c r="X601" i="1"/>
  <c r="Y601" i="1"/>
  <c r="V602" i="1"/>
  <c r="W602" i="1"/>
  <c r="X602" i="1"/>
  <c r="Y602" i="1"/>
  <c r="V603" i="1"/>
  <c r="W603" i="1"/>
  <c r="X603" i="1"/>
  <c r="Y603" i="1"/>
  <c r="V604" i="1"/>
  <c r="W604" i="1"/>
  <c r="X604" i="1"/>
  <c r="Y604" i="1"/>
  <c r="V605" i="1"/>
  <c r="W605" i="1"/>
  <c r="X605" i="1"/>
  <c r="Y605" i="1"/>
  <c r="V606" i="1"/>
  <c r="W606" i="1"/>
  <c r="X606" i="1"/>
  <c r="Y606" i="1"/>
  <c r="V607" i="1"/>
  <c r="W607" i="1"/>
  <c r="X607" i="1"/>
  <c r="Y607" i="1"/>
  <c r="V608" i="1"/>
  <c r="W608" i="1"/>
  <c r="X608" i="1"/>
  <c r="Y608" i="1"/>
  <c r="V609" i="1"/>
  <c r="W609" i="1"/>
  <c r="X609" i="1"/>
  <c r="Y609" i="1"/>
  <c r="V610" i="1"/>
  <c r="W610" i="1"/>
  <c r="X610" i="1"/>
  <c r="Y610" i="1"/>
  <c r="V611" i="1"/>
  <c r="W611" i="1"/>
  <c r="X611" i="1"/>
  <c r="Y611" i="1"/>
  <c r="V612" i="1"/>
  <c r="W612" i="1"/>
  <c r="X612" i="1"/>
  <c r="Y612" i="1"/>
  <c r="V613" i="1"/>
  <c r="W613" i="1"/>
  <c r="X613" i="1"/>
  <c r="Y613" i="1"/>
  <c r="V614" i="1"/>
  <c r="W614" i="1"/>
  <c r="X614" i="1"/>
  <c r="Y614" i="1"/>
  <c r="V615" i="1"/>
  <c r="W615" i="1"/>
  <c r="X615" i="1"/>
  <c r="Y615" i="1"/>
  <c r="V616" i="1"/>
  <c r="W616" i="1"/>
  <c r="X616" i="1"/>
  <c r="Y616" i="1"/>
  <c r="V617" i="1"/>
  <c r="W617" i="1"/>
  <c r="X617" i="1"/>
  <c r="Y617" i="1"/>
  <c r="V618" i="1"/>
  <c r="W618" i="1"/>
  <c r="X618" i="1"/>
  <c r="Y618" i="1"/>
  <c r="V619" i="1"/>
  <c r="W619" i="1"/>
  <c r="X619" i="1"/>
  <c r="Y619" i="1"/>
  <c r="V620" i="1"/>
  <c r="W620" i="1"/>
  <c r="X620" i="1"/>
  <c r="Y620" i="1"/>
  <c r="V621" i="1"/>
  <c r="W621" i="1"/>
  <c r="X621" i="1"/>
  <c r="Y621" i="1"/>
  <c r="V622" i="1"/>
  <c r="W622" i="1"/>
  <c r="X622" i="1"/>
  <c r="Y622" i="1"/>
  <c r="V623" i="1"/>
  <c r="W623" i="1"/>
  <c r="X623" i="1"/>
  <c r="Y623" i="1"/>
  <c r="V624" i="1"/>
  <c r="W624" i="1"/>
  <c r="X624" i="1"/>
  <c r="Y624" i="1"/>
  <c r="V625" i="1"/>
  <c r="W625" i="1"/>
  <c r="X625" i="1"/>
  <c r="Y625" i="1"/>
  <c r="V626" i="1"/>
  <c r="W626" i="1"/>
  <c r="X626" i="1"/>
  <c r="Y626" i="1"/>
  <c r="V627" i="1"/>
  <c r="W627" i="1"/>
  <c r="X627" i="1"/>
  <c r="Y627" i="1"/>
  <c r="V628" i="1"/>
  <c r="W628" i="1"/>
  <c r="X628" i="1"/>
  <c r="Y628" i="1"/>
  <c r="V629" i="1"/>
  <c r="W629" i="1"/>
  <c r="X629" i="1"/>
  <c r="Y629" i="1"/>
  <c r="V630" i="1"/>
  <c r="W630" i="1"/>
  <c r="X630" i="1"/>
  <c r="Y630" i="1"/>
  <c r="V631" i="1"/>
  <c r="W631" i="1"/>
  <c r="X631" i="1"/>
  <c r="Y631" i="1"/>
  <c r="V632" i="1"/>
  <c r="W632" i="1"/>
  <c r="X632" i="1"/>
  <c r="Y632" i="1"/>
  <c r="V633" i="1"/>
  <c r="W633" i="1"/>
  <c r="X633" i="1"/>
  <c r="Y633" i="1"/>
  <c r="V634" i="1"/>
  <c r="W634" i="1"/>
  <c r="X634" i="1"/>
  <c r="Y634" i="1"/>
  <c r="V635" i="1"/>
  <c r="W635" i="1"/>
  <c r="X635" i="1"/>
  <c r="Y635" i="1"/>
  <c r="V636" i="1"/>
  <c r="W636" i="1"/>
  <c r="X636" i="1"/>
  <c r="Y636" i="1"/>
  <c r="V637" i="1"/>
  <c r="W637" i="1"/>
  <c r="X637" i="1"/>
  <c r="Y637" i="1"/>
  <c r="V638" i="1"/>
  <c r="W638" i="1"/>
  <c r="X638" i="1"/>
  <c r="Y638" i="1"/>
  <c r="V639" i="1"/>
  <c r="W639" i="1"/>
  <c r="X639" i="1"/>
  <c r="Y639" i="1"/>
  <c r="V640" i="1"/>
  <c r="W640" i="1"/>
  <c r="X640" i="1"/>
  <c r="Y640" i="1"/>
  <c r="V641" i="1"/>
  <c r="W641" i="1"/>
  <c r="X641" i="1"/>
  <c r="Y641" i="1"/>
  <c r="V642" i="1"/>
  <c r="W642" i="1"/>
  <c r="X642" i="1"/>
  <c r="Y642" i="1"/>
  <c r="V643" i="1"/>
  <c r="W643" i="1"/>
  <c r="X643" i="1"/>
  <c r="Y643" i="1"/>
  <c r="V644" i="1"/>
  <c r="W644" i="1"/>
  <c r="X644" i="1"/>
  <c r="Y644" i="1"/>
  <c r="V645" i="1"/>
  <c r="W645" i="1"/>
  <c r="X645" i="1"/>
  <c r="Y645" i="1"/>
  <c r="V646" i="1"/>
  <c r="W646" i="1"/>
  <c r="X646" i="1"/>
  <c r="Y646" i="1"/>
  <c r="V647" i="1"/>
  <c r="W647" i="1"/>
  <c r="X647" i="1"/>
  <c r="Y647" i="1"/>
  <c r="V648" i="1"/>
  <c r="W648" i="1"/>
  <c r="X648" i="1"/>
  <c r="Y648" i="1"/>
  <c r="V649" i="1"/>
  <c r="W649" i="1"/>
  <c r="X649" i="1"/>
  <c r="Y649" i="1"/>
  <c r="V650" i="1"/>
  <c r="W650" i="1"/>
  <c r="X650" i="1"/>
  <c r="Y650" i="1"/>
  <c r="V651" i="1"/>
  <c r="W651" i="1"/>
  <c r="X651" i="1"/>
  <c r="Y651" i="1"/>
  <c r="V652" i="1"/>
  <c r="W652" i="1"/>
  <c r="X652" i="1"/>
  <c r="Y652" i="1"/>
  <c r="V653" i="1"/>
  <c r="W653" i="1"/>
  <c r="X653" i="1"/>
  <c r="Y653" i="1"/>
  <c r="V654" i="1"/>
  <c r="W654" i="1"/>
  <c r="X654" i="1"/>
  <c r="Y654" i="1"/>
  <c r="V655" i="1"/>
  <c r="W655" i="1"/>
  <c r="X655" i="1"/>
  <c r="Y655" i="1"/>
  <c r="V656" i="1"/>
  <c r="W656" i="1"/>
  <c r="X656" i="1"/>
  <c r="Y656" i="1"/>
  <c r="V657" i="1"/>
  <c r="W657" i="1"/>
  <c r="X657" i="1"/>
  <c r="Y657" i="1"/>
  <c r="V658" i="1"/>
  <c r="W658" i="1"/>
  <c r="X658" i="1"/>
  <c r="Y658" i="1"/>
  <c r="V659" i="1"/>
  <c r="W659" i="1"/>
  <c r="X659" i="1"/>
  <c r="Y659" i="1"/>
  <c r="V660" i="1"/>
  <c r="W660" i="1"/>
  <c r="X660" i="1"/>
  <c r="Y660" i="1"/>
  <c r="V661" i="1"/>
  <c r="W661" i="1"/>
  <c r="X661" i="1"/>
  <c r="Y661" i="1"/>
  <c r="V662" i="1"/>
  <c r="W662" i="1"/>
  <c r="X662" i="1"/>
  <c r="Y662" i="1"/>
  <c r="V663" i="1"/>
  <c r="W663" i="1"/>
  <c r="X663" i="1"/>
  <c r="Y663" i="1"/>
  <c r="V664" i="1"/>
  <c r="W664" i="1"/>
  <c r="X664" i="1"/>
  <c r="Y664" i="1"/>
  <c r="V665" i="1"/>
  <c r="W665" i="1"/>
  <c r="X665" i="1"/>
  <c r="Y665" i="1"/>
  <c r="V666" i="1"/>
  <c r="W666" i="1"/>
  <c r="X666" i="1"/>
  <c r="Y666" i="1"/>
  <c r="V667" i="1"/>
  <c r="W667" i="1"/>
  <c r="X667" i="1"/>
  <c r="Y667" i="1"/>
  <c r="V668" i="1"/>
  <c r="W668" i="1"/>
  <c r="X668" i="1"/>
  <c r="Y668" i="1"/>
  <c r="V669" i="1"/>
  <c r="W669" i="1"/>
  <c r="X669" i="1"/>
  <c r="Y669" i="1"/>
  <c r="V670" i="1"/>
  <c r="W670" i="1"/>
  <c r="X670" i="1"/>
  <c r="Y670" i="1"/>
  <c r="V671" i="1"/>
  <c r="W671" i="1"/>
  <c r="X671" i="1"/>
  <c r="Y671" i="1"/>
  <c r="V672" i="1"/>
  <c r="W672" i="1"/>
  <c r="X672" i="1"/>
  <c r="Y672" i="1"/>
  <c r="V673" i="1"/>
  <c r="W673" i="1"/>
  <c r="X673" i="1"/>
  <c r="Y673" i="1"/>
  <c r="V674" i="1"/>
  <c r="W674" i="1"/>
  <c r="X674" i="1"/>
  <c r="Y674" i="1"/>
  <c r="V675" i="1"/>
  <c r="W675" i="1"/>
  <c r="X675" i="1"/>
  <c r="Y675" i="1"/>
  <c r="V676" i="1"/>
  <c r="W676" i="1"/>
  <c r="X676" i="1"/>
  <c r="Y676" i="1"/>
  <c r="V677" i="1"/>
  <c r="W677" i="1"/>
  <c r="X677" i="1"/>
  <c r="Y677" i="1"/>
  <c r="V678" i="1"/>
  <c r="W678" i="1"/>
  <c r="X678" i="1"/>
  <c r="Y678" i="1"/>
  <c r="V679" i="1"/>
  <c r="W679" i="1"/>
  <c r="X679" i="1"/>
  <c r="Y679" i="1"/>
  <c r="V680" i="1"/>
  <c r="W680" i="1"/>
  <c r="X680" i="1"/>
  <c r="Y680" i="1"/>
  <c r="V681" i="1"/>
  <c r="W681" i="1"/>
  <c r="X681" i="1"/>
  <c r="Y681" i="1"/>
  <c r="V682" i="1"/>
  <c r="W682" i="1"/>
  <c r="X682" i="1"/>
  <c r="Y682" i="1"/>
  <c r="V683" i="1"/>
  <c r="W683" i="1"/>
  <c r="X683" i="1"/>
  <c r="Y683" i="1"/>
  <c r="V684" i="1"/>
  <c r="W684" i="1"/>
  <c r="X684" i="1"/>
  <c r="Y684" i="1"/>
  <c r="V685" i="1"/>
  <c r="W685" i="1"/>
  <c r="X685" i="1"/>
  <c r="Y685" i="1"/>
  <c r="V686" i="1"/>
  <c r="W686" i="1"/>
  <c r="X686" i="1"/>
  <c r="Y686" i="1"/>
  <c r="V687" i="1"/>
  <c r="W687" i="1"/>
  <c r="X687" i="1"/>
  <c r="Y687" i="1"/>
  <c r="V688" i="1"/>
  <c r="W688" i="1"/>
  <c r="X688" i="1"/>
  <c r="Y688" i="1"/>
  <c r="V689" i="1"/>
  <c r="W689" i="1"/>
  <c r="X689" i="1"/>
  <c r="Y689" i="1"/>
  <c r="V690" i="1"/>
  <c r="W690" i="1"/>
  <c r="X690" i="1"/>
  <c r="Y690" i="1"/>
  <c r="V691" i="1"/>
  <c r="W691" i="1"/>
  <c r="X691" i="1"/>
  <c r="Y691" i="1"/>
  <c r="V692" i="1"/>
  <c r="W692" i="1"/>
  <c r="X692" i="1"/>
  <c r="Y692" i="1"/>
  <c r="V693" i="1"/>
  <c r="W693" i="1"/>
  <c r="X693" i="1"/>
  <c r="Y693" i="1"/>
  <c r="V694" i="1"/>
  <c r="W694" i="1"/>
  <c r="X694" i="1"/>
  <c r="Y694" i="1"/>
  <c r="V695" i="1"/>
  <c r="W695" i="1"/>
  <c r="X695" i="1"/>
  <c r="Y695" i="1"/>
  <c r="V696" i="1"/>
  <c r="W696" i="1"/>
  <c r="X696" i="1"/>
  <c r="Y696" i="1"/>
  <c r="V697" i="1"/>
  <c r="W697" i="1"/>
  <c r="X697" i="1"/>
  <c r="Y697" i="1"/>
  <c r="V698" i="1"/>
  <c r="W698" i="1"/>
  <c r="X698" i="1"/>
  <c r="Y698" i="1"/>
  <c r="V699" i="1"/>
  <c r="W699" i="1"/>
  <c r="X699" i="1"/>
  <c r="Y699" i="1"/>
  <c r="V700" i="1"/>
  <c r="W700" i="1"/>
  <c r="X700" i="1"/>
  <c r="Y700" i="1"/>
  <c r="V701" i="1"/>
  <c r="W701" i="1"/>
  <c r="X701" i="1"/>
  <c r="Y701" i="1"/>
  <c r="V702" i="1"/>
  <c r="W702" i="1"/>
  <c r="X702" i="1"/>
  <c r="Y702" i="1"/>
  <c r="V703" i="1"/>
  <c r="W703" i="1"/>
  <c r="X703" i="1"/>
  <c r="Y703" i="1"/>
  <c r="V704" i="1"/>
  <c r="W704" i="1"/>
  <c r="X704" i="1"/>
  <c r="Y704" i="1"/>
  <c r="V705" i="1"/>
  <c r="W705" i="1"/>
  <c r="X705" i="1"/>
  <c r="Y705" i="1"/>
  <c r="V706" i="1"/>
  <c r="W706" i="1"/>
  <c r="X706" i="1"/>
  <c r="Y706" i="1"/>
  <c r="V707" i="1"/>
  <c r="W707" i="1"/>
  <c r="X707" i="1"/>
  <c r="Y707" i="1"/>
  <c r="V708" i="1"/>
  <c r="W708" i="1"/>
  <c r="X708" i="1"/>
  <c r="Y708" i="1"/>
  <c r="V709" i="1"/>
  <c r="W709" i="1"/>
  <c r="X709" i="1"/>
  <c r="Y709" i="1"/>
  <c r="V710" i="1"/>
  <c r="W710" i="1"/>
  <c r="X710" i="1"/>
  <c r="Y710" i="1"/>
  <c r="V711" i="1"/>
  <c r="W711" i="1"/>
  <c r="X711" i="1"/>
  <c r="Y711" i="1"/>
  <c r="V712" i="1"/>
  <c r="W712" i="1"/>
  <c r="X712" i="1"/>
  <c r="Y712" i="1"/>
  <c r="V713" i="1"/>
  <c r="W713" i="1"/>
  <c r="X713" i="1"/>
  <c r="Y713" i="1"/>
  <c r="V714" i="1"/>
  <c r="W714" i="1"/>
  <c r="X714" i="1"/>
  <c r="Y714" i="1"/>
  <c r="V715" i="1"/>
  <c r="W715" i="1"/>
  <c r="X715" i="1"/>
  <c r="Y715" i="1"/>
  <c r="V716" i="1"/>
  <c r="W716" i="1"/>
  <c r="X716" i="1"/>
  <c r="Y716" i="1"/>
  <c r="V717" i="1"/>
  <c r="W717" i="1"/>
  <c r="X717" i="1"/>
  <c r="Y717" i="1"/>
  <c r="V718" i="1"/>
  <c r="W718" i="1"/>
  <c r="X718" i="1"/>
  <c r="Y718" i="1"/>
  <c r="V719" i="1"/>
  <c r="W719" i="1"/>
  <c r="X719" i="1"/>
  <c r="Y719" i="1"/>
  <c r="V720" i="1"/>
  <c r="W720" i="1"/>
  <c r="X720" i="1"/>
  <c r="Y720" i="1"/>
  <c r="V721" i="1"/>
  <c r="W721" i="1"/>
  <c r="X721" i="1"/>
  <c r="Y721" i="1"/>
  <c r="V722" i="1"/>
  <c r="W722" i="1"/>
  <c r="X722" i="1"/>
  <c r="Y722" i="1"/>
  <c r="V723" i="1"/>
  <c r="W723" i="1"/>
  <c r="X723" i="1"/>
  <c r="Y723" i="1"/>
  <c r="V724" i="1"/>
  <c r="W724" i="1"/>
  <c r="X724" i="1"/>
  <c r="Y724" i="1"/>
  <c r="V725" i="1"/>
  <c r="W725" i="1"/>
  <c r="X725" i="1"/>
  <c r="Y725" i="1"/>
  <c r="V726" i="1"/>
  <c r="W726" i="1"/>
  <c r="X726" i="1"/>
  <c r="Y726" i="1"/>
  <c r="V727" i="1"/>
  <c r="W727" i="1"/>
  <c r="X727" i="1"/>
  <c r="Y727" i="1"/>
  <c r="V728" i="1"/>
  <c r="W728" i="1"/>
  <c r="X728" i="1"/>
  <c r="Y728" i="1"/>
  <c r="V729" i="1"/>
  <c r="W729" i="1"/>
  <c r="X729" i="1"/>
  <c r="Y729" i="1"/>
  <c r="V730" i="1"/>
  <c r="W730" i="1"/>
  <c r="X730" i="1"/>
  <c r="Y730" i="1"/>
  <c r="V731" i="1"/>
  <c r="W731" i="1"/>
  <c r="X731" i="1"/>
  <c r="Y731" i="1"/>
  <c r="V732" i="1"/>
  <c r="W732" i="1"/>
  <c r="X732" i="1"/>
  <c r="Y732" i="1"/>
  <c r="V733" i="1"/>
  <c r="W733" i="1"/>
  <c r="X733" i="1"/>
  <c r="Y733" i="1"/>
  <c r="V734" i="1"/>
  <c r="W734" i="1"/>
  <c r="X734" i="1"/>
  <c r="Y734" i="1"/>
  <c r="V735" i="1"/>
  <c r="W735" i="1"/>
  <c r="X735" i="1"/>
  <c r="Y735" i="1"/>
  <c r="V736" i="1"/>
  <c r="W736" i="1"/>
  <c r="X736" i="1"/>
  <c r="Y736" i="1"/>
  <c r="V737" i="1"/>
  <c r="W737" i="1"/>
  <c r="X737" i="1"/>
  <c r="Y737" i="1"/>
  <c r="V738" i="1"/>
  <c r="W738" i="1"/>
  <c r="X738" i="1"/>
  <c r="Y738" i="1"/>
  <c r="V739" i="1"/>
  <c r="W739" i="1"/>
  <c r="X739" i="1"/>
  <c r="Y739" i="1"/>
  <c r="V740" i="1"/>
  <c r="W740" i="1"/>
  <c r="X740" i="1"/>
  <c r="Y740" i="1"/>
  <c r="V741" i="1"/>
  <c r="W741" i="1"/>
  <c r="X741" i="1"/>
  <c r="Y741" i="1"/>
  <c r="V742" i="1"/>
  <c r="W742" i="1"/>
  <c r="X742" i="1"/>
  <c r="Y742" i="1"/>
  <c r="V743" i="1"/>
  <c r="W743" i="1"/>
  <c r="X743" i="1"/>
  <c r="Y743" i="1"/>
  <c r="V744" i="1"/>
  <c r="W744" i="1"/>
  <c r="X744" i="1"/>
  <c r="Y744" i="1"/>
  <c r="V745" i="1"/>
  <c r="W745" i="1"/>
  <c r="X745" i="1"/>
  <c r="Y745" i="1"/>
  <c r="V746" i="1"/>
  <c r="W746" i="1"/>
  <c r="X746" i="1"/>
  <c r="Y746" i="1"/>
  <c r="V747" i="1"/>
  <c r="W747" i="1"/>
  <c r="X747" i="1"/>
  <c r="Y747" i="1"/>
  <c r="V748" i="1"/>
  <c r="W748" i="1"/>
  <c r="X748" i="1"/>
  <c r="Y748" i="1"/>
  <c r="V749" i="1"/>
  <c r="W749" i="1"/>
  <c r="X749" i="1"/>
  <c r="Y749" i="1"/>
  <c r="V750" i="1"/>
  <c r="W750" i="1"/>
  <c r="X750" i="1"/>
  <c r="Y750" i="1"/>
  <c r="V751" i="1"/>
  <c r="W751" i="1"/>
  <c r="X751" i="1"/>
  <c r="Y751" i="1"/>
  <c r="V752" i="1"/>
  <c r="W752" i="1"/>
  <c r="X752" i="1"/>
  <c r="Y752" i="1"/>
  <c r="V753" i="1"/>
  <c r="W753" i="1"/>
  <c r="X753" i="1"/>
  <c r="Y753" i="1"/>
  <c r="V754" i="1"/>
  <c r="W754" i="1"/>
  <c r="X754" i="1"/>
  <c r="Y754" i="1"/>
  <c r="V755" i="1"/>
  <c r="W755" i="1"/>
  <c r="X755" i="1"/>
  <c r="Y755" i="1"/>
  <c r="V756" i="1"/>
  <c r="W756" i="1"/>
  <c r="X756" i="1"/>
  <c r="Y756" i="1"/>
  <c r="V757" i="1"/>
  <c r="W757" i="1"/>
  <c r="X757" i="1"/>
  <c r="Y757" i="1"/>
  <c r="V758" i="1"/>
  <c r="W758" i="1"/>
  <c r="X758" i="1"/>
  <c r="Y758" i="1"/>
  <c r="V759" i="1"/>
  <c r="W759" i="1"/>
  <c r="X759" i="1"/>
  <c r="Y759" i="1"/>
  <c r="V760" i="1"/>
  <c r="W760" i="1"/>
  <c r="X760" i="1"/>
  <c r="Y760" i="1"/>
  <c r="V761" i="1"/>
  <c r="W761" i="1"/>
  <c r="X761" i="1"/>
  <c r="Y761" i="1"/>
  <c r="V762" i="1"/>
  <c r="W762" i="1"/>
  <c r="X762" i="1"/>
  <c r="Y762" i="1"/>
  <c r="V763" i="1"/>
  <c r="W763" i="1"/>
  <c r="X763" i="1"/>
  <c r="Y763" i="1"/>
  <c r="V764" i="1"/>
  <c r="W764" i="1"/>
  <c r="X764" i="1"/>
  <c r="Y764" i="1"/>
  <c r="V765" i="1"/>
  <c r="W765" i="1"/>
  <c r="X765" i="1"/>
  <c r="Y765" i="1"/>
  <c r="V766" i="1"/>
  <c r="W766" i="1"/>
  <c r="X766" i="1"/>
  <c r="Y766" i="1"/>
  <c r="V767" i="1"/>
  <c r="W767" i="1"/>
  <c r="X767" i="1"/>
  <c r="Y767" i="1"/>
  <c r="V768" i="1"/>
  <c r="W768" i="1"/>
  <c r="X768" i="1"/>
  <c r="Y768" i="1"/>
  <c r="V769" i="1"/>
  <c r="W769" i="1"/>
  <c r="X769" i="1"/>
  <c r="Y769" i="1"/>
  <c r="V770" i="1"/>
  <c r="W770" i="1"/>
  <c r="X770" i="1"/>
  <c r="Y770" i="1"/>
  <c r="V771" i="1"/>
  <c r="W771" i="1"/>
  <c r="X771" i="1"/>
  <c r="Y771" i="1"/>
  <c r="V772" i="1"/>
  <c r="W772" i="1"/>
  <c r="X772" i="1"/>
  <c r="Y772" i="1"/>
  <c r="V773" i="1"/>
  <c r="W773" i="1"/>
  <c r="X773" i="1"/>
  <c r="Y773" i="1"/>
  <c r="V774" i="1"/>
  <c r="W774" i="1"/>
  <c r="X774" i="1"/>
  <c r="Y774" i="1"/>
  <c r="V775" i="1"/>
  <c r="W775" i="1"/>
  <c r="X775" i="1"/>
  <c r="Y775" i="1"/>
  <c r="V776" i="1"/>
  <c r="W776" i="1"/>
  <c r="X776" i="1"/>
  <c r="Y776" i="1"/>
  <c r="V777" i="1"/>
  <c r="W777" i="1"/>
  <c r="X777" i="1"/>
  <c r="Y777" i="1"/>
  <c r="V778" i="1"/>
  <c r="W778" i="1"/>
  <c r="X778" i="1"/>
  <c r="Y778" i="1"/>
  <c r="V779" i="1"/>
  <c r="W779" i="1"/>
  <c r="X779" i="1"/>
  <c r="Y779" i="1"/>
  <c r="V780" i="1"/>
  <c r="W780" i="1"/>
  <c r="X780" i="1"/>
  <c r="Y780" i="1"/>
  <c r="V781" i="1"/>
  <c r="W781" i="1"/>
  <c r="X781" i="1"/>
  <c r="Y781" i="1"/>
  <c r="V782" i="1"/>
  <c r="W782" i="1"/>
  <c r="X782" i="1"/>
  <c r="Y782" i="1"/>
  <c r="V783" i="1"/>
  <c r="W783" i="1"/>
  <c r="X783" i="1"/>
  <c r="Y783" i="1"/>
  <c r="V784" i="1"/>
  <c r="W784" i="1"/>
  <c r="X784" i="1"/>
  <c r="Y784" i="1"/>
  <c r="V785" i="1"/>
  <c r="W785" i="1"/>
  <c r="X785" i="1"/>
  <c r="Y785" i="1"/>
  <c r="V786" i="1"/>
  <c r="W786" i="1"/>
  <c r="X786" i="1"/>
  <c r="Y786" i="1"/>
  <c r="V787" i="1"/>
  <c r="W787" i="1"/>
  <c r="X787" i="1"/>
  <c r="Y787" i="1"/>
  <c r="V788" i="1"/>
  <c r="W788" i="1"/>
  <c r="X788" i="1"/>
  <c r="Y788" i="1"/>
  <c r="V789" i="1"/>
  <c r="W789" i="1"/>
  <c r="X789" i="1"/>
  <c r="Y789" i="1"/>
  <c r="V790" i="1"/>
  <c r="W790" i="1"/>
  <c r="X790" i="1"/>
  <c r="Y790" i="1"/>
  <c r="V791" i="1"/>
  <c r="W791" i="1"/>
  <c r="X791" i="1"/>
  <c r="Y791" i="1"/>
  <c r="V792" i="1"/>
  <c r="W792" i="1"/>
  <c r="X792" i="1"/>
  <c r="Y792" i="1"/>
  <c r="V793" i="1"/>
  <c r="W793" i="1"/>
  <c r="X793" i="1"/>
  <c r="Y793" i="1"/>
  <c r="V794" i="1"/>
  <c r="W794" i="1"/>
  <c r="X794" i="1"/>
  <c r="Y794" i="1"/>
  <c r="V795" i="1"/>
  <c r="W795" i="1"/>
  <c r="X795" i="1"/>
  <c r="Y795" i="1"/>
  <c r="V796" i="1"/>
  <c r="W796" i="1"/>
  <c r="X796" i="1"/>
  <c r="Y796" i="1"/>
  <c r="V797" i="1"/>
  <c r="W797" i="1"/>
  <c r="X797" i="1"/>
  <c r="Y797" i="1"/>
  <c r="V798" i="1"/>
  <c r="W798" i="1"/>
  <c r="X798" i="1"/>
  <c r="Y798" i="1"/>
  <c r="V799" i="1"/>
  <c r="W799" i="1"/>
  <c r="X799" i="1"/>
  <c r="Y799" i="1"/>
  <c r="V800" i="1"/>
  <c r="W800" i="1"/>
  <c r="X800" i="1"/>
  <c r="Y800" i="1"/>
  <c r="V801" i="1"/>
  <c r="W801" i="1"/>
  <c r="X801" i="1"/>
  <c r="Y801" i="1"/>
  <c r="V802" i="1"/>
  <c r="W802" i="1"/>
  <c r="X802" i="1"/>
  <c r="Y802" i="1"/>
  <c r="V803" i="1"/>
  <c r="W803" i="1"/>
  <c r="X803" i="1"/>
  <c r="Y803" i="1"/>
  <c r="V804" i="1"/>
  <c r="W804" i="1"/>
  <c r="X804" i="1"/>
  <c r="Y804" i="1"/>
  <c r="V805" i="1"/>
  <c r="W805" i="1"/>
  <c r="X805" i="1"/>
  <c r="Y805" i="1"/>
  <c r="V806" i="1"/>
  <c r="W806" i="1"/>
  <c r="X806" i="1"/>
  <c r="Y806" i="1"/>
  <c r="V807" i="1"/>
  <c r="W807" i="1"/>
  <c r="X807" i="1"/>
  <c r="Y807" i="1"/>
  <c r="V808" i="1"/>
  <c r="W808" i="1"/>
  <c r="X808" i="1"/>
  <c r="Y808" i="1"/>
  <c r="V809" i="1"/>
  <c r="W809" i="1"/>
  <c r="X809" i="1"/>
  <c r="Y809" i="1"/>
  <c r="V810" i="1"/>
  <c r="W810" i="1"/>
  <c r="X810" i="1"/>
  <c r="Y810" i="1"/>
  <c r="V811" i="1"/>
  <c r="W811" i="1"/>
  <c r="X811" i="1"/>
  <c r="Y811" i="1"/>
  <c r="V812" i="1"/>
  <c r="W812" i="1"/>
  <c r="X812" i="1"/>
  <c r="Y812" i="1"/>
  <c r="V813" i="1"/>
  <c r="W813" i="1"/>
  <c r="X813" i="1"/>
  <c r="Y813" i="1"/>
  <c r="V814" i="1"/>
  <c r="W814" i="1"/>
  <c r="X814" i="1"/>
  <c r="Y814" i="1"/>
  <c r="V815" i="1"/>
  <c r="W815" i="1"/>
  <c r="X815" i="1"/>
  <c r="Y815" i="1"/>
  <c r="V816" i="1"/>
  <c r="W816" i="1"/>
  <c r="X816" i="1"/>
  <c r="Y816" i="1"/>
  <c r="V817" i="1"/>
  <c r="W817" i="1"/>
  <c r="X817" i="1"/>
  <c r="Y817" i="1"/>
  <c r="V818" i="1"/>
  <c r="W818" i="1"/>
  <c r="X818" i="1"/>
  <c r="Y818" i="1"/>
  <c r="V819" i="1"/>
  <c r="W819" i="1"/>
  <c r="X819" i="1"/>
  <c r="Y819" i="1"/>
  <c r="V820" i="1"/>
  <c r="W820" i="1"/>
  <c r="X820" i="1"/>
  <c r="Y820" i="1"/>
  <c r="V821" i="1"/>
  <c r="W821" i="1"/>
  <c r="X821" i="1"/>
  <c r="Y821" i="1"/>
  <c r="V822" i="1"/>
  <c r="W822" i="1"/>
  <c r="X822" i="1"/>
  <c r="Y822" i="1"/>
  <c r="V823" i="1"/>
  <c r="W823" i="1"/>
  <c r="X823" i="1"/>
  <c r="Y823" i="1"/>
  <c r="V824" i="1"/>
  <c r="W824" i="1"/>
  <c r="X824" i="1"/>
  <c r="Y824" i="1"/>
  <c r="V825" i="1"/>
  <c r="W825" i="1"/>
  <c r="X825" i="1"/>
  <c r="Y825" i="1"/>
  <c r="V826" i="1"/>
  <c r="W826" i="1"/>
  <c r="X826" i="1"/>
  <c r="Y826" i="1"/>
  <c r="V827" i="1"/>
  <c r="W827" i="1"/>
  <c r="X827" i="1"/>
  <c r="Y827" i="1"/>
  <c r="V828" i="1"/>
  <c r="W828" i="1"/>
  <c r="X828" i="1"/>
  <c r="Y828" i="1"/>
  <c r="V829" i="1"/>
  <c r="W829" i="1"/>
  <c r="X829" i="1"/>
  <c r="Y829" i="1"/>
  <c r="V830" i="1"/>
  <c r="W830" i="1"/>
  <c r="X830" i="1"/>
  <c r="Y830" i="1"/>
  <c r="V831" i="1"/>
  <c r="W831" i="1"/>
  <c r="X831" i="1"/>
  <c r="Y831" i="1"/>
  <c r="V832" i="1"/>
  <c r="W832" i="1"/>
  <c r="X832" i="1"/>
  <c r="Y832" i="1"/>
  <c r="V833" i="1"/>
  <c r="W833" i="1"/>
  <c r="X833" i="1"/>
  <c r="Y833" i="1"/>
  <c r="V834" i="1"/>
  <c r="W834" i="1"/>
  <c r="X834" i="1"/>
  <c r="Y834" i="1"/>
  <c r="V835" i="1"/>
  <c r="W835" i="1"/>
  <c r="X835" i="1"/>
  <c r="Y835" i="1"/>
  <c r="V836" i="1"/>
  <c r="W836" i="1"/>
  <c r="X836" i="1"/>
  <c r="Y836" i="1"/>
  <c r="V837" i="1"/>
  <c r="W837" i="1"/>
  <c r="X837" i="1"/>
  <c r="Y837" i="1"/>
  <c r="V838" i="1"/>
  <c r="W838" i="1"/>
  <c r="X838" i="1"/>
  <c r="Y838" i="1"/>
  <c r="V839" i="1"/>
  <c r="W839" i="1"/>
  <c r="X839" i="1"/>
  <c r="Y839" i="1"/>
  <c r="V840" i="1"/>
  <c r="W840" i="1"/>
  <c r="X840" i="1"/>
  <c r="Y840" i="1"/>
  <c r="V841" i="1"/>
  <c r="W841" i="1"/>
  <c r="X841" i="1"/>
  <c r="Y841" i="1"/>
  <c r="V842" i="1"/>
  <c r="W842" i="1"/>
  <c r="X842" i="1"/>
  <c r="Y842" i="1"/>
  <c r="V843" i="1"/>
  <c r="W843" i="1"/>
  <c r="X843" i="1"/>
  <c r="Y843" i="1"/>
  <c r="V844" i="1"/>
  <c r="W844" i="1"/>
  <c r="X844" i="1"/>
  <c r="Y844" i="1"/>
  <c r="V845" i="1"/>
  <c r="W845" i="1"/>
  <c r="X845" i="1"/>
  <c r="Y845" i="1"/>
  <c r="V846" i="1"/>
  <c r="W846" i="1"/>
  <c r="X846" i="1"/>
  <c r="Y846" i="1"/>
  <c r="V847" i="1"/>
  <c r="W847" i="1"/>
  <c r="X847" i="1"/>
  <c r="Y847" i="1"/>
  <c r="V848" i="1"/>
  <c r="W848" i="1"/>
  <c r="X848" i="1"/>
  <c r="Y848" i="1"/>
  <c r="V849" i="1"/>
  <c r="W849" i="1"/>
  <c r="X849" i="1"/>
  <c r="Y849" i="1"/>
  <c r="V850" i="1"/>
  <c r="W850" i="1"/>
  <c r="X850" i="1"/>
  <c r="Y850" i="1"/>
  <c r="V851" i="1"/>
  <c r="W851" i="1"/>
  <c r="X851" i="1"/>
  <c r="Y851" i="1"/>
  <c r="V852" i="1"/>
  <c r="W852" i="1"/>
  <c r="X852" i="1"/>
  <c r="Y852" i="1"/>
  <c r="V853" i="1"/>
  <c r="W853" i="1"/>
  <c r="X853" i="1"/>
  <c r="Y853" i="1"/>
  <c r="V854" i="1"/>
  <c r="W854" i="1"/>
  <c r="X854" i="1"/>
  <c r="Y854" i="1"/>
  <c r="V855" i="1"/>
  <c r="W855" i="1"/>
  <c r="X855" i="1"/>
  <c r="Y855" i="1"/>
  <c r="V856" i="1"/>
  <c r="W856" i="1"/>
  <c r="X856" i="1"/>
  <c r="Y856" i="1"/>
  <c r="V857" i="1"/>
  <c r="W857" i="1"/>
  <c r="X857" i="1"/>
  <c r="Y857" i="1"/>
  <c r="V858" i="1"/>
  <c r="W858" i="1"/>
  <c r="X858" i="1"/>
  <c r="Y858" i="1"/>
  <c r="V859" i="1"/>
  <c r="W859" i="1"/>
  <c r="X859" i="1"/>
  <c r="Y859" i="1"/>
  <c r="V860" i="1"/>
  <c r="W860" i="1"/>
  <c r="X860" i="1"/>
  <c r="Y860" i="1"/>
  <c r="V861" i="1"/>
  <c r="W861" i="1"/>
  <c r="X861" i="1"/>
  <c r="Y861" i="1"/>
  <c r="V862" i="1"/>
  <c r="W862" i="1"/>
  <c r="X862" i="1"/>
  <c r="Y862" i="1"/>
  <c r="V863" i="1"/>
  <c r="W863" i="1"/>
  <c r="X863" i="1"/>
  <c r="Y863" i="1"/>
  <c r="V864" i="1"/>
  <c r="W864" i="1"/>
  <c r="X864" i="1"/>
  <c r="Y864" i="1"/>
  <c r="V865" i="1"/>
  <c r="W865" i="1"/>
  <c r="X865" i="1"/>
  <c r="Y865" i="1"/>
  <c r="V866" i="1"/>
  <c r="W866" i="1"/>
  <c r="X866" i="1"/>
  <c r="Y866" i="1"/>
  <c r="V867" i="1"/>
  <c r="W867" i="1"/>
  <c r="X867" i="1"/>
  <c r="Y867" i="1"/>
  <c r="V868" i="1"/>
  <c r="W868" i="1"/>
  <c r="X868" i="1"/>
  <c r="Y868" i="1"/>
  <c r="V869" i="1"/>
  <c r="W869" i="1"/>
  <c r="X869" i="1"/>
  <c r="Y869" i="1"/>
  <c r="V870" i="1"/>
  <c r="W870" i="1"/>
  <c r="X870" i="1"/>
  <c r="Y870" i="1"/>
  <c r="V871" i="1"/>
  <c r="W871" i="1"/>
  <c r="X871" i="1"/>
  <c r="Y871" i="1"/>
  <c r="V872" i="1"/>
  <c r="W872" i="1"/>
  <c r="X872" i="1"/>
  <c r="Y872" i="1"/>
  <c r="V873" i="1"/>
  <c r="W873" i="1"/>
  <c r="X873" i="1"/>
  <c r="Y873" i="1"/>
  <c r="V874" i="1"/>
  <c r="W874" i="1"/>
  <c r="X874" i="1"/>
  <c r="Y874" i="1"/>
  <c r="V875" i="1"/>
  <c r="W875" i="1"/>
  <c r="X875" i="1"/>
  <c r="Y875" i="1"/>
  <c r="V876" i="1"/>
  <c r="W876" i="1"/>
  <c r="X876" i="1"/>
  <c r="Y876" i="1"/>
  <c r="V877" i="1"/>
  <c r="W877" i="1"/>
  <c r="X877" i="1"/>
  <c r="Y877" i="1"/>
  <c r="V878" i="1"/>
  <c r="W878" i="1"/>
  <c r="X878" i="1"/>
  <c r="Y878" i="1"/>
  <c r="V879" i="1"/>
  <c r="W879" i="1"/>
  <c r="X879" i="1"/>
  <c r="Y879" i="1"/>
  <c r="V880" i="1"/>
  <c r="W880" i="1"/>
  <c r="X880" i="1"/>
  <c r="Y880" i="1"/>
  <c r="V881" i="1"/>
  <c r="W881" i="1"/>
  <c r="X881" i="1"/>
  <c r="Y881" i="1"/>
  <c r="V882" i="1"/>
  <c r="W882" i="1"/>
  <c r="X882" i="1"/>
  <c r="Y882" i="1"/>
  <c r="V883" i="1"/>
  <c r="W883" i="1"/>
  <c r="X883" i="1"/>
  <c r="Y883" i="1"/>
  <c r="V884" i="1"/>
  <c r="W884" i="1"/>
  <c r="X884" i="1"/>
  <c r="Y884" i="1"/>
  <c r="V885" i="1"/>
  <c r="W885" i="1"/>
  <c r="X885" i="1"/>
  <c r="Y885" i="1"/>
  <c r="V886" i="1"/>
  <c r="W886" i="1"/>
  <c r="X886" i="1"/>
  <c r="Y886" i="1"/>
  <c r="V887" i="1"/>
  <c r="W887" i="1"/>
  <c r="X887" i="1"/>
  <c r="Y887" i="1"/>
  <c r="V888" i="1"/>
  <c r="W888" i="1"/>
  <c r="X888" i="1"/>
  <c r="Y888" i="1"/>
  <c r="V889" i="1"/>
  <c r="W889" i="1"/>
  <c r="X889" i="1"/>
  <c r="Y889" i="1"/>
  <c r="V890" i="1"/>
  <c r="W890" i="1"/>
  <c r="X890" i="1"/>
  <c r="Y890" i="1"/>
  <c r="V891" i="1"/>
  <c r="W891" i="1"/>
  <c r="X891" i="1"/>
  <c r="Y891" i="1"/>
  <c r="V892" i="1"/>
  <c r="W892" i="1"/>
  <c r="X892" i="1"/>
  <c r="Y892" i="1"/>
  <c r="V893" i="1"/>
  <c r="W893" i="1"/>
  <c r="X893" i="1"/>
  <c r="Y893" i="1"/>
  <c r="V894" i="1"/>
  <c r="W894" i="1"/>
  <c r="X894" i="1"/>
  <c r="Y894" i="1"/>
  <c r="V895" i="1"/>
  <c r="W895" i="1"/>
  <c r="X895" i="1"/>
  <c r="Y895" i="1"/>
  <c r="V896" i="1"/>
  <c r="W896" i="1"/>
  <c r="X896" i="1"/>
  <c r="Y896" i="1"/>
  <c r="V897" i="1"/>
  <c r="W897" i="1"/>
  <c r="X897" i="1"/>
  <c r="Y897" i="1"/>
  <c r="V898" i="1"/>
  <c r="W898" i="1"/>
  <c r="X898" i="1"/>
  <c r="Y898" i="1"/>
  <c r="V899" i="1"/>
  <c r="W899" i="1"/>
  <c r="X899" i="1"/>
  <c r="Y899" i="1"/>
  <c r="V900" i="1"/>
  <c r="W900" i="1"/>
  <c r="X900" i="1"/>
  <c r="Y900" i="1"/>
  <c r="V901" i="1"/>
  <c r="W901" i="1"/>
  <c r="X901" i="1"/>
  <c r="Y901" i="1"/>
  <c r="V902" i="1"/>
  <c r="W902" i="1"/>
  <c r="X902" i="1"/>
  <c r="Y902" i="1"/>
  <c r="V903" i="1"/>
  <c r="W903" i="1"/>
  <c r="X903" i="1"/>
  <c r="Y903" i="1"/>
  <c r="V904" i="1"/>
  <c r="W904" i="1"/>
  <c r="X904" i="1"/>
  <c r="Y904" i="1"/>
  <c r="V905" i="1"/>
  <c r="W905" i="1"/>
  <c r="X905" i="1"/>
  <c r="Y905" i="1"/>
  <c r="V906" i="1"/>
  <c r="W906" i="1"/>
  <c r="X906" i="1"/>
  <c r="Y906" i="1"/>
  <c r="V907" i="1"/>
  <c r="W907" i="1"/>
  <c r="X907" i="1"/>
  <c r="Y907" i="1"/>
  <c r="V908" i="1"/>
  <c r="W908" i="1"/>
  <c r="X908" i="1"/>
  <c r="Y908" i="1"/>
  <c r="V909" i="1"/>
  <c r="W909" i="1"/>
  <c r="X909" i="1"/>
  <c r="Y909" i="1"/>
  <c r="V910" i="1"/>
  <c r="W910" i="1"/>
  <c r="X910" i="1"/>
  <c r="Y910" i="1"/>
  <c r="V911" i="1"/>
  <c r="W911" i="1"/>
  <c r="X911" i="1"/>
  <c r="Y911" i="1"/>
  <c r="V912" i="1"/>
  <c r="W912" i="1"/>
  <c r="X912" i="1"/>
  <c r="Y912" i="1"/>
  <c r="V913" i="1"/>
  <c r="W913" i="1"/>
  <c r="X913" i="1"/>
  <c r="Y913" i="1"/>
  <c r="V914" i="1"/>
  <c r="W914" i="1"/>
  <c r="X914" i="1"/>
  <c r="Y914" i="1"/>
  <c r="V915" i="1"/>
  <c r="W915" i="1"/>
  <c r="X915" i="1"/>
  <c r="Y915" i="1"/>
  <c r="V916" i="1"/>
  <c r="W916" i="1"/>
  <c r="X916" i="1"/>
  <c r="Y916" i="1"/>
  <c r="V917" i="1"/>
  <c r="W917" i="1"/>
  <c r="X917" i="1"/>
  <c r="Y917" i="1"/>
  <c r="V918" i="1"/>
  <c r="W918" i="1"/>
  <c r="X918" i="1"/>
  <c r="Y918" i="1"/>
  <c r="V919" i="1"/>
  <c r="W919" i="1"/>
  <c r="X919" i="1"/>
  <c r="Y919" i="1"/>
  <c r="V920" i="1"/>
  <c r="W920" i="1"/>
  <c r="X920" i="1"/>
  <c r="Y920" i="1"/>
  <c r="V921" i="1"/>
  <c r="W921" i="1"/>
  <c r="X921" i="1"/>
  <c r="Y921" i="1"/>
  <c r="V922" i="1"/>
  <c r="W922" i="1"/>
  <c r="X922" i="1"/>
  <c r="Y922" i="1"/>
  <c r="V923" i="1"/>
  <c r="W923" i="1"/>
  <c r="X923" i="1"/>
  <c r="Y923" i="1"/>
  <c r="V924" i="1"/>
  <c r="W924" i="1"/>
  <c r="X924" i="1"/>
  <c r="Y924" i="1"/>
  <c r="V925" i="1"/>
  <c r="W925" i="1"/>
  <c r="X925" i="1"/>
  <c r="Y925" i="1"/>
  <c r="V926" i="1"/>
  <c r="W926" i="1"/>
  <c r="X926" i="1"/>
  <c r="Y926" i="1"/>
  <c r="V927" i="1"/>
  <c r="W927" i="1"/>
  <c r="X927" i="1"/>
  <c r="Y927" i="1"/>
  <c r="V928" i="1"/>
  <c r="W928" i="1"/>
  <c r="X928" i="1"/>
  <c r="Y928" i="1"/>
  <c r="V929" i="1"/>
  <c r="W929" i="1"/>
  <c r="X929" i="1"/>
  <c r="Y929" i="1"/>
  <c r="V930" i="1"/>
  <c r="W930" i="1"/>
  <c r="X930" i="1"/>
  <c r="Y930" i="1"/>
  <c r="V931" i="1"/>
  <c r="W931" i="1"/>
  <c r="X931" i="1"/>
  <c r="Y931" i="1"/>
  <c r="V932" i="1"/>
  <c r="W932" i="1"/>
  <c r="X932" i="1"/>
  <c r="Y932" i="1"/>
  <c r="V933" i="1"/>
  <c r="W933" i="1"/>
  <c r="X933" i="1"/>
  <c r="Y933" i="1"/>
  <c r="V934" i="1"/>
  <c r="W934" i="1"/>
  <c r="X934" i="1"/>
  <c r="Y934" i="1"/>
  <c r="V935" i="1"/>
  <c r="W935" i="1"/>
  <c r="X935" i="1"/>
  <c r="Y935" i="1"/>
  <c r="V936" i="1"/>
  <c r="W936" i="1"/>
  <c r="X936" i="1"/>
  <c r="Y936" i="1"/>
  <c r="V937" i="1"/>
  <c r="W937" i="1"/>
  <c r="X937" i="1"/>
  <c r="Y937" i="1"/>
  <c r="V938" i="1"/>
  <c r="W938" i="1"/>
  <c r="X938" i="1"/>
  <c r="Y938" i="1"/>
  <c r="V939" i="1"/>
  <c r="W939" i="1"/>
  <c r="X939" i="1"/>
  <c r="Y939" i="1"/>
  <c r="V940" i="1"/>
  <c r="W940" i="1"/>
  <c r="X940" i="1"/>
  <c r="Y940" i="1"/>
  <c r="V941" i="1"/>
  <c r="W941" i="1"/>
  <c r="X941" i="1"/>
  <c r="Y941" i="1"/>
  <c r="V942" i="1"/>
  <c r="W942" i="1"/>
  <c r="X942" i="1"/>
  <c r="Y942" i="1"/>
  <c r="V943" i="1"/>
  <c r="W943" i="1"/>
  <c r="X943" i="1"/>
  <c r="Y943" i="1"/>
  <c r="V944" i="1"/>
  <c r="W944" i="1"/>
  <c r="X944" i="1"/>
  <c r="Y944" i="1"/>
  <c r="V945" i="1"/>
  <c r="W945" i="1"/>
  <c r="X945" i="1"/>
  <c r="Y945" i="1"/>
  <c r="V946" i="1"/>
  <c r="W946" i="1"/>
  <c r="X946" i="1"/>
  <c r="Y946" i="1"/>
  <c r="V947" i="1"/>
  <c r="W947" i="1"/>
  <c r="X947" i="1"/>
  <c r="Y947" i="1"/>
  <c r="V948" i="1"/>
  <c r="W948" i="1"/>
  <c r="X948" i="1"/>
  <c r="Y948" i="1"/>
  <c r="V949" i="1"/>
  <c r="W949" i="1"/>
  <c r="X949" i="1"/>
  <c r="Y949" i="1"/>
  <c r="V950" i="1"/>
  <c r="W950" i="1"/>
  <c r="X950" i="1"/>
  <c r="Y950" i="1"/>
  <c r="V951" i="1"/>
  <c r="W951" i="1"/>
  <c r="X951" i="1"/>
  <c r="Y951" i="1"/>
  <c r="V952" i="1"/>
  <c r="W952" i="1"/>
  <c r="X952" i="1"/>
  <c r="Y952" i="1"/>
  <c r="V953" i="1"/>
  <c r="W953" i="1"/>
  <c r="X953" i="1"/>
  <c r="Y953" i="1"/>
  <c r="V954" i="1"/>
  <c r="W954" i="1"/>
  <c r="X954" i="1"/>
  <c r="Y954" i="1"/>
  <c r="V955" i="1"/>
  <c r="W955" i="1"/>
  <c r="X955" i="1"/>
  <c r="Y955" i="1"/>
  <c r="V956" i="1"/>
  <c r="W956" i="1"/>
  <c r="X956" i="1"/>
  <c r="Y956" i="1"/>
  <c r="V957" i="1"/>
  <c r="W957" i="1"/>
  <c r="X957" i="1"/>
  <c r="Y957" i="1"/>
  <c r="V958" i="1"/>
  <c r="W958" i="1"/>
  <c r="X958" i="1"/>
  <c r="Y958" i="1"/>
  <c r="V959" i="1"/>
  <c r="W959" i="1"/>
  <c r="X959" i="1"/>
  <c r="Y959" i="1"/>
  <c r="V960" i="1"/>
  <c r="W960" i="1"/>
  <c r="X960" i="1"/>
  <c r="Y960" i="1"/>
  <c r="V961" i="1"/>
  <c r="W961" i="1"/>
  <c r="X961" i="1"/>
  <c r="Y961" i="1"/>
  <c r="V962" i="1"/>
  <c r="W962" i="1"/>
  <c r="X962" i="1"/>
  <c r="Y962" i="1"/>
  <c r="V963" i="1"/>
  <c r="W963" i="1"/>
  <c r="X963" i="1"/>
  <c r="Y963" i="1"/>
  <c r="V964" i="1"/>
  <c r="W964" i="1"/>
  <c r="X964" i="1"/>
  <c r="Y964" i="1"/>
  <c r="V965" i="1"/>
  <c r="W965" i="1"/>
  <c r="X965" i="1"/>
  <c r="Y965" i="1"/>
  <c r="V966" i="1"/>
  <c r="W966" i="1"/>
  <c r="X966" i="1"/>
  <c r="Y966" i="1"/>
  <c r="V967" i="1"/>
  <c r="W967" i="1"/>
  <c r="X967" i="1"/>
  <c r="Y967" i="1"/>
  <c r="V968" i="1"/>
  <c r="W968" i="1"/>
  <c r="X968" i="1"/>
  <c r="Y968" i="1"/>
  <c r="V969" i="1"/>
  <c r="W969" i="1"/>
  <c r="X969" i="1"/>
  <c r="Y969" i="1"/>
  <c r="V970" i="1"/>
  <c r="W970" i="1"/>
  <c r="X970" i="1"/>
  <c r="Y970" i="1"/>
  <c r="V971" i="1"/>
  <c r="W971" i="1"/>
  <c r="X971" i="1"/>
  <c r="Y971" i="1"/>
  <c r="V972" i="1"/>
  <c r="W972" i="1"/>
  <c r="X972" i="1"/>
  <c r="Y972" i="1"/>
  <c r="V973" i="1"/>
  <c r="W973" i="1"/>
  <c r="X973" i="1"/>
  <c r="Y973" i="1"/>
  <c r="V974" i="1"/>
  <c r="W974" i="1"/>
  <c r="X974" i="1"/>
  <c r="Y974" i="1"/>
  <c r="V975" i="1"/>
  <c r="W975" i="1"/>
  <c r="X975" i="1"/>
  <c r="Y975" i="1"/>
  <c r="V976" i="1"/>
  <c r="W976" i="1"/>
  <c r="X976" i="1"/>
  <c r="Y976" i="1"/>
  <c r="V977" i="1"/>
  <c r="W977" i="1"/>
  <c r="X977" i="1"/>
  <c r="Y977" i="1"/>
  <c r="V978" i="1"/>
  <c r="W978" i="1"/>
  <c r="X978" i="1"/>
  <c r="Y978" i="1"/>
  <c r="V979" i="1"/>
  <c r="W979" i="1"/>
  <c r="X979" i="1"/>
  <c r="Y979" i="1"/>
  <c r="V980" i="1"/>
  <c r="W980" i="1"/>
  <c r="X980" i="1"/>
  <c r="Y980" i="1"/>
  <c r="V981" i="1"/>
  <c r="W981" i="1"/>
  <c r="X981" i="1"/>
  <c r="Y981" i="1"/>
  <c r="V982" i="1"/>
  <c r="W982" i="1"/>
  <c r="X982" i="1"/>
  <c r="Y982" i="1"/>
  <c r="V983" i="1"/>
  <c r="W983" i="1"/>
  <c r="X983" i="1"/>
  <c r="Y983" i="1"/>
  <c r="V984" i="1"/>
  <c r="W984" i="1"/>
  <c r="X984" i="1"/>
  <c r="Y984" i="1"/>
  <c r="V985" i="1"/>
  <c r="W985" i="1"/>
  <c r="X985" i="1"/>
  <c r="Y985" i="1"/>
  <c r="V986" i="1"/>
  <c r="W986" i="1"/>
  <c r="X986" i="1"/>
  <c r="Y986" i="1"/>
  <c r="V987" i="1"/>
  <c r="W987" i="1"/>
  <c r="X987" i="1"/>
  <c r="Y987" i="1"/>
  <c r="V988" i="1"/>
  <c r="W988" i="1"/>
  <c r="X988" i="1"/>
  <c r="Y988" i="1"/>
  <c r="V989" i="1"/>
  <c r="W989" i="1"/>
  <c r="X989" i="1"/>
  <c r="Y989" i="1"/>
  <c r="V990" i="1"/>
  <c r="W990" i="1"/>
  <c r="X990" i="1"/>
  <c r="Y990" i="1"/>
  <c r="V991" i="1"/>
  <c r="W991" i="1"/>
  <c r="X991" i="1"/>
  <c r="Y991" i="1"/>
  <c r="V992" i="1"/>
  <c r="W992" i="1"/>
  <c r="X992" i="1"/>
  <c r="Y992" i="1"/>
  <c r="V993" i="1"/>
  <c r="W993" i="1"/>
  <c r="X993" i="1"/>
  <c r="Y993" i="1"/>
  <c r="V994" i="1"/>
  <c r="W994" i="1"/>
  <c r="X994" i="1"/>
  <c r="Y994" i="1"/>
  <c r="V995" i="1"/>
  <c r="W995" i="1"/>
  <c r="X995" i="1"/>
  <c r="Y995" i="1"/>
  <c r="V996" i="1"/>
  <c r="W996" i="1"/>
  <c r="X996" i="1"/>
  <c r="Y996" i="1"/>
  <c r="V997" i="1"/>
  <c r="W997" i="1"/>
  <c r="X997" i="1"/>
  <c r="Y997" i="1"/>
  <c r="V998" i="1"/>
  <c r="W998" i="1"/>
  <c r="X998" i="1"/>
  <c r="Y998" i="1"/>
  <c r="V999" i="1"/>
  <c r="W999" i="1"/>
  <c r="X999" i="1"/>
  <c r="Y999" i="1"/>
  <c r="V1000" i="1"/>
  <c r="W1000" i="1"/>
  <c r="X1000" i="1"/>
  <c r="Y1000" i="1"/>
  <c r="V1001" i="1"/>
  <c r="W1001" i="1"/>
  <c r="X1001" i="1"/>
  <c r="Y1001" i="1"/>
  <c r="V1002" i="1"/>
  <c r="W1002" i="1"/>
  <c r="X1002" i="1"/>
  <c r="Y1002" i="1"/>
  <c r="V1003" i="1"/>
  <c r="W1003" i="1"/>
  <c r="X1003" i="1"/>
  <c r="Y1003" i="1"/>
  <c r="V1004" i="1"/>
  <c r="W1004" i="1"/>
  <c r="X1004" i="1"/>
  <c r="Y1004" i="1"/>
  <c r="V1005" i="1"/>
  <c r="W1005" i="1"/>
  <c r="X1005" i="1"/>
  <c r="Y1005" i="1"/>
  <c r="V1006" i="1"/>
  <c r="W1006" i="1"/>
  <c r="X1006" i="1"/>
  <c r="Y1006" i="1"/>
  <c r="V1007" i="1"/>
  <c r="W1007" i="1"/>
  <c r="X1007" i="1"/>
  <c r="Y1007" i="1"/>
  <c r="V1008" i="1"/>
  <c r="W1008" i="1"/>
  <c r="X1008" i="1"/>
  <c r="Y1008" i="1"/>
  <c r="V1009" i="1"/>
  <c r="W1009" i="1"/>
  <c r="X1009" i="1"/>
  <c r="Y1009" i="1"/>
  <c r="V1010" i="1"/>
  <c r="W1010" i="1"/>
  <c r="X1010" i="1"/>
  <c r="Y1010" i="1"/>
  <c r="V1011" i="1"/>
  <c r="W1011" i="1"/>
  <c r="X1011" i="1"/>
  <c r="Y1011" i="1"/>
  <c r="V1012" i="1"/>
  <c r="W1012" i="1"/>
  <c r="X1012" i="1"/>
  <c r="Y1012" i="1"/>
  <c r="V1013" i="1"/>
  <c r="W1013" i="1"/>
  <c r="X1013" i="1"/>
  <c r="Y1013" i="1"/>
  <c r="V1014" i="1"/>
  <c r="W1014" i="1"/>
  <c r="X1014" i="1"/>
  <c r="Y1014" i="1"/>
  <c r="V1015" i="1"/>
  <c r="W1015" i="1"/>
  <c r="X1015" i="1"/>
  <c r="Y1015" i="1"/>
  <c r="V1016" i="1"/>
  <c r="W1016" i="1"/>
  <c r="X1016" i="1"/>
  <c r="Y1016" i="1"/>
  <c r="V1017" i="1"/>
  <c r="W1017" i="1"/>
  <c r="X1017" i="1"/>
  <c r="Y1017" i="1"/>
  <c r="V1018" i="1"/>
  <c r="W1018" i="1"/>
  <c r="X1018" i="1"/>
  <c r="Y1018" i="1"/>
  <c r="V1019" i="1"/>
  <c r="W1019" i="1"/>
  <c r="X1019" i="1"/>
  <c r="Y1019" i="1"/>
  <c r="V1020" i="1"/>
  <c r="W1020" i="1"/>
  <c r="X1020" i="1"/>
  <c r="Y1020" i="1"/>
  <c r="V1021" i="1"/>
  <c r="W1021" i="1"/>
  <c r="X1021" i="1"/>
  <c r="Y1021" i="1"/>
  <c r="V1022" i="1"/>
  <c r="W1022" i="1"/>
  <c r="X1022" i="1"/>
  <c r="Y1022" i="1"/>
  <c r="V1023" i="1"/>
  <c r="W1023" i="1"/>
  <c r="X1023" i="1"/>
  <c r="Y1023" i="1"/>
  <c r="V1024" i="1"/>
  <c r="W1024" i="1"/>
  <c r="X1024" i="1"/>
  <c r="Y1024" i="1"/>
  <c r="V1025" i="1"/>
  <c r="W1025" i="1"/>
  <c r="X1025" i="1"/>
  <c r="Y1025" i="1"/>
  <c r="V1026" i="1"/>
  <c r="W1026" i="1"/>
  <c r="X1026" i="1"/>
  <c r="Y1026" i="1"/>
  <c r="V1027" i="1"/>
  <c r="W1027" i="1"/>
  <c r="X1027" i="1"/>
  <c r="Y1027" i="1"/>
  <c r="V1028" i="1"/>
  <c r="W1028" i="1"/>
  <c r="X1028" i="1"/>
  <c r="Y1028" i="1"/>
  <c r="V1029" i="1"/>
  <c r="W1029" i="1"/>
  <c r="X1029" i="1"/>
  <c r="Y1029" i="1"/>
  <c r="V1030" i="1"/>
  <c r="W1030" i="1"/>
  <c r="X1030" i="1"/>
  <c r="Y1030" i="1"/>
  <c r="V1031" i="1"/>
  <c r="W1031" i="1"/>
  <c r="X1031" i="1"/>
  <c r="Y1031" i="1"/>
  <c r="V1032" i="1"/>
  <c r="W1032" i="1"/>
  <c r="X1032" i="1"/>
  <c r="Y1032" i="1"/>
  <c r="V1033" i="1"/>
  <c r="W1033" i="1"/>
  <c r="X1033" i="1"/>
  <c r="Y1033" i="1"/>
  <c r="V1034" i="1"/>
  <c r="W1034" i="1"/>
  <c r="X1034" i="1"/>
  <c r="Y1034" i="1"/>
  <c r="V1035" i="1"/>
  <c r="W1035" i="1"/>
  <c r="X1035" i="1"/>
  <c r="Y1035" i="1"/>
  <c r="V1036" i="1"/>
  <c r="W1036" i="1"/>
  <c r="X1036" i="1"/>
  <c r="Y1036" i="1"/>
  <c r="V1037" i="1"/>
  <c r="W1037" i="1"/>
  <c r="X1037" i="1"/>
  <c r="Y1037" i="1"/>
  <c r="V1038" i="1"/>
  <c r="W1038" i="1"/>
  <c r="X1038" i="1"/>
  <c r="Y1038" i="1"/>
  <c r="V1039" i="1"/>
  <c r="W1039" i="1"/>
  <c r="X1039" i="1"/>
  <c r="Y1039" i="1"/>
  <c r="V1040" i="1"/>
  <c r="W1040" i="1"/>
  <c r="X1040" i="1"/>
  <c r="Y1040" i="1"/>
  <c r="V1041" i="1"/>
  <c r="W1041" i="1"/>
  <c r="X1041" i="1"/>
  <c r="Y1041" i="1"/>
  <c r="V1042" i="1"/>
  <c r="W1042" i="1"/>
  <c r="X1042" i="1"/>
  <c r="Y1042" i="1"/>
  <c r="V1043" i="1"/>
  <c r="W1043" i="1"/>
  <c r="X1043" i="1"/>
  <c r="Y1043" i="1"/>
  <c r="V1044" i="1"/>
  <c r="W1044" i="1"/>
  <c r="X1044" i="1"/>
  <c r="Y1044" i="1"/>
  <c r="V1045" i="1"/>
  <c r="W1045" i="1"/>
  <c r="X1045" i="1"/>
  <c r="Y1045" i="1"/>
  <c r="V1046" i="1"/>
  <c r="W1046" i="1"/>
  <c r="X1046" i="1"/>
  <c r="Y1046" i="1"/>
  <c r="V1047" i="1"/>
  <c r="W1047" i="1"/>
  <c r="X1047" i="1"/>
  <c r="Y1047" i="1"/>
  <c r="V1048" i="1"/>
  <c r="W1048" i="1"/>
  <c r="X1048" i="1"/>
  <c r="Y1048" i="1"/>
  <c r="V1049" i="1"/>
  <c r="W1049" i="1"/>
  <c r="X1049" i="1"/>
  <c r="Y1049" i="1"/>
  <c r="V1050" i="1"/>
  <c r="W1050" i="1"/>
  <c r="X1050" i="1"/>
  <c r="Y1050" i="1"/>
  <c r="V1051" i="1"/>
  <c r="W1051" i="1"/>
  <c r="X1051" i="1"/>
  <c r="Y1051" i="1"/>
  <c r="V1052" i="1"/>
  <c r="W1052" i="1"/>
  <c r="X1052" i="1"/>
  <c r="Y1052" i="1"/>
  <c r="V1053" i="1"/>
  <c r="W1053" i="1"/>
  <c r="X1053" i="1"/>
  <c r="Y1053" i="1"/>
  <c r="V1054" i="1"/>
  <c r="W1054" i="1"/>
  <c r="X1054" i="1"/>
  <c r="Y1054" i="1"/>
  <c r="V1055" i="1"/>
  <c r="W1055" i="1"/>
  <c r="X1055" i="1"/>
  <c r="Y1055" i="1"/>
  <c r="V1056" i="1"/>
  <c r="W1056" i="1"/>
  <c r="X1056" i="1"/>
  <c r="Y1056" i="1"/>
  <c r="V1057" i="1"/>
  <c r="W1057" i="1"/>
  <c r="X1057" i="1"/>
  <c r="Y1057" i="1"/>
  <c r="V1058" i="1"/>
  <c r="W1058" i="1"/>
  <c r="X1058" i="1"/>
  <c r="Y1058" i="1"/>
  <c r="V1059" i="1"/>
  <c r="W1059" i="1"/>
  <c r="X1059" i="1"/>
  <c r="Y1059" i="1"/>
  <c r="V1060" i="1"/>
  <c r="W1060" i="1"/>
  <c r="X1060" i="1"/>
  <c r="Y1060" i="1"/>
  <c r="V1061" i="1"/>
  <c r="W1061" i="1"/>
  <c r="X1061" i="1"/>
  <c r="Y1061" i="1"/>
  <c r="V1062" i="1"/>
  <c r="W1062" i="1"/>
  <c r="X1062" i="1"/>
  <c r="Y1062" i="1"/>
  <c r="V1063" i="1"/>
  <c r="W1063" i="1"/>
  <c r="X1063" i="1"/>
  <c r="Y1063" i="1"/>
  <c r="V1064" i="1"/>
  <c r="W1064" i="1"/>
  <c r="X1064" i="1"/>
  <c r="Y1064" i="1"/>
  <c r="V1065" i="1"/>
  <c r="W1065" i="1"/>
  <c r="X1065" i="1"/>
  <c r="Y1065" i="1"/>
  <c r="V1066" i="1"/>
  <c r="W1066" i="1"/>
  <c r="X1066" i="1"/>
  <c r="Y1066" i="1"/>
  <c r="V1067" i="1"/>
  <c r="W1067" i="1"/>
  <c r="X1067" i="1"/>
  <c r="Y1067" i="1"/>
  <c r="V1068" i="1"/>
  <c r="W1068" i="1"/>
  <c r="X1068" i="1"/>
  <c r="Y1068" i="1"/>
  <c r="V1069" i="1"/>
  <c r="W1069" i="1"/>
  <c r="X1069" i="1"/>
  <c r="Y1069" i="1"/>
  <c r="V1070" i="1"/>
  <c r="W1070" i="1"/>
  <c r="X1070" i="1"/>
  <c r="Y1070" i="1"/>
  <c r="V1071" i="1"/>
  <c r="W1071" i="1"/>
  <c r="X1071" i="1"/>
  <c r="Y1071" i="1"/>
  <c r="V1072" i="1"/>
  <c r="W1072" i="1"/>
  <c r="X1072" i="1"/>
  <c r="Y1072" i="1"/>
  <c r="V1073" i="1"/>
  <c r="W1073" i="1"/>
  <c r="X1073" i="1"/>
  <c r="Y1073" i="1"/>
  <c r="V1074" i="1"/>
  <c r="W1074" i="1"/>
  <c r="X1074" i="1"/>
  <c r="Y1074" i="1"/>
  <c r="V1075" i="1"/>
  <c r="W1075" i="1"/>
  <c r="X1075" i="1"/>
  <c r="Y1075" i="1"/>
  <c r="V1076" i="1"/>
  <c r="W1076" i="1"/>
  <c r="X1076" i="1"/>
  <c r="Y1076" i="1"/>
  <c r="V1077" i="1"/>
  <c r="W1077" i="1"/>
  <c r="X1077" i="1"/>
  <c r="Y1077" i="1"/>
  <c r="V1078" i="1"/>
  <c r="W1078" i="1"/>
  <c r="X1078" i="1"/>
  <c r="Y1078" i="1"/>
  <c r="V1079" i="1"/>
  <c r="W1079" i="1"/>
  <c r="X1079" i="1"/>
  <c r="Y1079" i="1"/>
  <c r="V1080" i="1"/>
  <c r="W1080" i="1"/>
  <c r="X1080" i="1"/>
  <c r="Y1080" i="1"/>
  <c r="V1081" i="1"/>
  <c r="W1081" i="1"/>
  <c r="X1081" i="1"/>
  <c r="Y1081" i="1"/>
  <c r="V1082" i="1"/>
  <c r="W1082" i="1"/>
  <c r="X1082" i="1"/>
  <c r="Y1082" i="1"/>
  <c r="V1083" i="1"/>
  <c r="W1083" i="1"/>
  <c r="X1083" i="1"/>
  <c r="Y1083" i="1"/>
  <c r="V1084" i="1"/>
  <c r="W1084" i="1"/>
  <c r="X1084" i="1"/>
  <c r="Y1084" i="1"/>
  <c r="V1085" i="1"/>
  <c r="W1085" i="1"/>
  <c r="X1085" i="1"/>
  <c r="Y1085" i="1"/>
  <c r="V1086" i="1"/>
  <c r="W1086" i="1"/>
  <c r="X1086" i="1"/>
  <c r="Y1086" i="1"/>
  <c r="V1087" i="1"/>
  <c r="W1087" i="1"/>
  <c r="X1087" i="1"/>
  <c r="Y1087" i="1"/>
  <c r="V1088" i="1"/>
  <c r="W1088" i="1"/>
  <c r="X1088" i="1"/>
  <c r="Y1088" i="1"/>
  <c r="V1089" i="1"/>
  <c r="W1089" i="1"/>
  <c r="X1089" i="1"/>
  <c r="Y1089" i="1"/>
  <c r="V1090" i="1"/>
  <c r="W1090" i="1"/>
  <c r="X1090" i="1"/>
  <c r="Y1090" i="1"/>
  <c r="V1091" i="1"/>
  <c r="W1091" i="1"/>
  <c r="X1091" i="1"/>
  <c r="Y1091" i="1"/>
  <c r="V1092" i="1"/>
  <c r="W1092" i="1"/>
  <c r="X1092" i="1"/>
  <c r="Y1092" i="1"/>
  <c r="V1093" i="1"/>
  <c r="W1093" i="1"/>
  <c r="X1093" i="1"/>
  <c r="Y1093" i="1"/>
  <c r="V1094" i="1"/>
  <c r="W1094" i="1"/>
  <c r="X1094" i="1"/>
  <c r="Y1094" i="1"/>
  <c r="V1095" i="1"/>
  <c r="W1095" i="1"/>
  <c r="X1095" i="1"/>
  <c r="Y1095" i="1"/>
  <c r="V1096" i="1"/>
  <c r="W1096" i="1"/>
  <c r="X1096" i="1"/>
  <c r="Y1096" i="1"/>
  <c r="V1097" i="1"/>
  <c r="W1097" i="1"/>
  <c r="X1097" i="1"/>
  <c r="Y1097" i="1"/>
  <c r="V1098" i="1"/>
  <c r="W1098" i="1"/>
  <c r="X1098" i="1"/>
  <c r="Y1098" i="1"/>
  <c r="V1099" i="1"/>
  <c r="W1099" i="1"/>
  <c r="X1099" i="1"/>
  <c r="Y1099" i="1"/>
  <c r="V1100" i="1"/>
  <c r="W1100" i="1"/>
  <c r="X1100" i="1"/>
  <c r="Y1100" i="1"/>
  <c r="V1101" i="1"/>
  <c r="W1101" i="1"/>
  <c r="X1101" i="1"/>
  <c r="Y1101" i="1"/>
  <c r="V1102" i="1"/>
  <c r="W1102" i="1"/>
  <c r="X1102" i="1"/>
  <c r="Y1102" i="1"/>
  <c r="V1103" i="1"/>
  <c r="W1103" i="1"/>
  <c r="X1103" i="1"/>
  <c r="Y1103" i="1"/>
  <c r="V1104" i="1"/>
  <c r="W1104" i="1"/>
  <c r="X1104" i="1"/>
  <c r="Y1104" i="1"/>
  <c r="V1105" i="1"/>
  <c r="W1105" i="1"/>
  <c r="X1105" i="1"/>
  <c r="Y1105" i="1"/>
  <c r="V1106" i="1"/>
  <c r="W1106" i="1"/>
  <c r="X1106" i="1"/>
  <c r="Y1106" i="1"/>
  <c r="V1107" i="1"/>
  <c r="W1107" i="1"/>
  <c r="X1107" i="1"/>
  <c r="Y1107" i="1"/>
  <c r="V1108" i="1"/>
  <c r="W1108" i="1"/>
  <c r="X1108" i="1"/>
  <c r="Y1108" i="1"/>
  <c r="V1109" i="1"/>
  <c r="W1109" i="1"/>
  <c r="X1109" i="1"/>
  <c r="Y1109" i="1"/>
  <c r="V1110" i="1"/>
  <c r="W1110" i="1"/>
  <c r="X1110" i="1"/>
  <c r="Y1110" i="1"/>
  <c r="V1111" i="1"/>
  <c r="W1111" i="1"/>
  <c r="X1111" i="1"/>
  <c r="Y1111" i="1"/>
  <c r="V1112" i="1"/>
  <c r="W1112" i="1"/>
  <c r="X1112" i="1"/>
  <c r="Y1112" i="1"/>
  <c r="V1113" i="1"/>
  <c r="W1113" i="1"/>
  <c r="X1113" i="1"/>
  <c r="Y1113" i="1"/>
  <c r="V1114" i="1"/>
  <c r="W1114" i="1"/>
  <c r="X1114" i="1"/>
  <c r="Y1114" i="1"/>
  <c r="V1115" i="1"/>
  <c r="W1115" i="1"/>
  <c r="X1115" i="1"/>
  <c r="Y1115" i="1"/>
  <c r="V1116" i="1"/>
  <c r="W1116" i="1"/>
  <c r="X1116" i="1"/>
  <c r="Y1116" i="1"/>
  <c r="V1117" i="1"/>
  <c r="W1117" i="1"/>
  <c r="X1117" i="1"/>
  <c r="Y1117" i="1"/>
  <c r="V1118" i="1"/>
  <c r="W1118" i="1"/>
  <c r="X1118" i="1"/>
  <c r="Y1118" i="1"/>
  <c r="V1119" i="1"/>
  <c r="W1119" i="1"/>
  <c r="X1119" i="1"/>
  <c r="Y1119" i="1"/>
  <c r="V1120" i="1"/>
  <c r="W1120" i="1"/>
  <c r="X1120" i="1"/>
  <c r="Y1120" i="1"/>
  <c r="V1121" i="1"/>
  <c r="W1121" i="1"/>
  <c r="X1121" i="1"/>
  <c r="Y1121" i="1"/>
  <c r="V1122" i="1"/>
  <c r="W1122" i="1"/>
  <c r="X1122" i="1"/>
  <c r="Y1122" i="1"/>
  <c r="V1123" i="1"/>
  <c r="W1123" i="1"/>
  <c r="X1123" i="1"/>
  <c r="Y1123" i="1"/>
  <c r="V1124" i="1"/>
  <c r="W1124" i="1"/>
  <c r="X1124" i="1"/>
  <c r="Y1124" i="1"/>
  <c r="V1125" i="1"/>
  <c r="W1125" i="1"/>
  <c r="X1125" i="1"/>
  <c r="Y1125" i="1"/>
  <c r="V1126" i="1"/>
  <c r="W1126" i="1"/>
  <c r="X1126" i="1"/>
  <c r="Y1126" i="1"/>
  <c r="V1127" i="1"/>
  <c r="W1127" i="1"/>
  <c r="X1127" i="1"/>
  <c r="Y1127" i="1"/>
  <c r="V1128" i="1"/>
  <c r="W1128" i="1"/>
  <c r="X1128" i="1"/>
  <c r="Y1128" i="1"/>
  <c r="V1129" i="1"/>
  <c r="W1129" i="1"/>
  <c r="X1129" i="1"/>
  <c r="Y1129" i="1"/>
  <c r="V1130" i="1"/>
  <c r="W1130" i="1"/>
  <c r="X1130" i="1"/>
  <c r="Y1130" i="1"/>
  <c r="V1131" i="1"/>
  <c r="W1131" i="1"/>
  <c r="X1131" i="1"/>
  <c r="Y1131" i="1"/>
  <c r="V1132" i="1"/>
  <c r="W1132" i="1"/>
  <c r="X1132" i="1"/>
  <c r="Y1132" i="1"/>
  <c r="V1133" i="1"/>
  <c r="W1133" i="1"/>
  <c r="X1133" i="1"/>
  <c r="Y1133" i="1"/>
  <c r="V1134" i="1"/>
  <c r="W1134" i="1"/>
  <c r="X1134" i="1"/>
  <c r="Y1134" i="1"/>
  <c r="V1135" i="1"/>
  <c r="W1135" i="1"/>
  <c r="X1135" i="1"/>
  <c r="Y1135" i="1"/>
  <c r="V1136" i="1"/>
  <c r="W1136" i="1"/>
  <c r="X1136" i="1"/>
  <c r="Y1136" i="1"/>
  <c r="V1137" i="1"/>
  <c r="W1137" i="1"/>
  <c r="X1137" i="1"/>
  <c r="Y1137" i="1"/>
  <c r="V1138" i="1"/>
  <c r="W1138" i="1"/>
  <c r="X1138" i="1"/>
  <c r="Y1138" i="1"/>
  <c r="V1139" i="1"/>
  <c r="W1139" i="1"/>
  <c r="X1139" i="1"/>
  <c r="Y1139" i="1"/>
  <c r="V1140" i="1"/>
  <c r="W1140" i="1"/>
  <c r="X1140" i="1"/>
  <c r="Y1140" i="1"/>
  <c r="V1141" i="1"/>
  <c r="W1141" i="1"/>
  <c r="X1141" i="1"/>
  <c r="Y1141" i="1"/>
  <c r="V1142" i="1"/>
  <c r="W1142" i="1"/>
  <c r="X1142" i="1"/>
  <c r="Y1142" i="1"/>
  <c r="V1143" i="1"/>
  <c r="W1143" i="1"/>
  <c r="X1143" i="1"/>
  <c r="Y1143" i="1"/>
  <c r="V1144" i="1"/>
  <c r="W1144" i="1"/>
  <c r="X1144" i="1"/>
  <c r="Y1144" i="1"/>
  <c r="V1145" i="1"/>
  <c r="W1145" i="1"/>
  <c r="X1145" i="1"/>
  <c r="Y1145" i="1"/>
  <c r="V1146" i="1"/>
  <c r="W1146" i="1"/>
  <c r="X1146" i="1"/>
  <c r="Y1146" i="1"/>
  <c r="V1147" i="1"/>
  <c r="W1147" i="1"/>
  <c r="X1147" i="1"/>
  <c r="Y1147" i="1"/>
  <c r="V1148" i="1"/>
  <c r="W1148" i="1"/>
  <c r="X1148" i="1"/>
  <c r="Y1148" i="1"/>
  <c r="V1149" i="1"/>
  <c r="W1149" i="1"/>
  <c r="X1149" i="1"/>
  <c r="Y1149" i="1"/>
  <c r="V1150" i="1"/>
  <c r="W1150" i="1"/>
  <c r="X1150" i="1"/>
  <c r="Y1150" i="1"/>
  <c r="V1151" i="1"/>
  <c r="W1151" i="1"/>
  <c r="X1151" i="1"/>
  <c r="Y1151" i="1"/>
  <c r="V1152" i="1"/>
  <c r="W1152" i="1"/>
  <c r="X1152" i="1"/>
  <c r="Y1152" i="1"/>
  <c r="V1153" i="1"/>
  <c r="W1153" i="1"/>
  <c r="X1153" i="1"/>
  <c r="Y1153" i="1"/>
  <c r="V1154" i="1"/>
  <c r="W1154" i="1"/>
  <c r="X1154" i="1"/>
  <c r="Y1154" i="1"/>
  <c r="V1155" i="1"/>
  <c r="W1155" i="1"/>
  <c r="X1155" i="1"/>
  <c r="Y1155" i="1"/>
  <c r="V1156" i="1"/>
  <c r="W1156" i="1"/>
  <c r="X1156" i="1"/>
  <c r="Y1156" i="1"/>
  <c r="V1157" i="1"/>
  <c r="W1157" i="1"/>
  <c r="X1157" i="1"/>
  <c r="Y1157" i="1"/>
  <c r="V1158" i="1"/>
  <c r="W1158" i="1"/>
  <c r="X1158" i="1"/>
  <c r="Y1158" i="1"/>
  <c r="V1159" i="1"/>
  <c r="W1159" i="1"/>
  <c r="X1159" i="1"/>
  <c r="Y1159" i="1"/>
  <c r="V1160" i="1"/>
  <c r="W1160" i="1"/>
  <c r="X1160" i="1"/>
  <c r="Y1160" i="1"/>
  <c r="V1161" i="1"/>
  <c r="W1161" i="1"/>
  <c r="X1161" i="1"/>
  <c r="Y1161" i="1"/>
  <c r="V1162" i="1"/>
  <c r="W1162" i="1"/>
  <c r="X1162" i="1"/>
  <c r="Y1162" i="1"/>
  <c r="V1163" i="1"/>
  <c r="W1163" i="1"/>
  <c r="X1163" i="1"/>
  <c r="Y1163" i="1"/>
  <c r="V1164" i="1"/>
  <c r="W1164" i="1"/>
  <c r="X1164" i="1"/>
  <c r="Y1164" i="1"/>
  <c r="V1165" i="1"/>
  <c r="W1165" i="1"/>
  <c r="X1165" i="1"/>
  <c r="Y1165" i="1"/>
  <c r="V1166" i="1"/>
  <c r="W1166" i="1"/>
  <c r="X1166" i="1"/>
  <c r="Y1166" i="1"/>
  <c r="V1167" i="1"/>
  <c r="W1167" i="1"/>
  <c r="X1167" i="1"/>
  <c r="Y1167" i="1"/>
  <c r="V1168" i="1"/>
  <c r="W1168" i="1"/>
  <c r="X1168" i="1"/>
  <c r="Y1168" i="1"/>
  <c r="V1169" i="1"/>
  <c r="W1169" i="1"/>
  <c r="X1169" i="1"/>
  <c r="Y1169" i="1"/>
  <c r="V1170" i="1"/>
  <c r="W1170" i="1"/>
  <c r="X1170" i="1"/>
  <c r="Y1170" i="1"/>
  <c r="V1171" i="1"/>
  <c r="W1171" i="1"/>
  <c r="X1171" i="1"/>
  <c r="Y1171" i="1"/>
  <c r="V1172" i="1"/>
  <c r="W1172" i="1"/>
  <c r="X1172" i="1"/>
  <c r="Y1172" i="1"/>
  <c r="V1173" i="1"/>
  <c r="W1173" i="1"/>
  <c r="X1173" i="1"/>
  <c r="Y1173" i="1"/>
  <c r="V1174" i="1"/>
  <c r="W1174" i="1"/>
  <c r="X1174" i="1"/>
  <c r="Y1174" i="1"/>
  <c r="V1175" i="1"/>
  <c r="W1175" i="1"/>
  <c r="X1175" i="1"/>
  <c r="Y1175" i="1"/>
  <c r="V1176" i="1"/>
  <c r="W1176" i="1"/>
  <c r="X1176" i="1"/>
  <c r="Y1176" i="1"/>
  <c r="V1177" i="1"/>
  <c r="W1177" i="1"/>
  <c r="X1177" i="1"/>
  <c r="Y1177" i="1"/>
  <c r="V1178" i="1"/>
  <c r="W1178" i="1"/>
  <c r="X1178" i="1"/>
  <c r="Y1178" i="1"/>
  <c r="V1179" i="1"/>
  <c r="W1179" i="1"/>
  <c r="X1179" i="1"/>
  <c r="Y1179" i="1"/>
  <c r="V1180" i="1"/>
  <c r="W1180" i="1"/>
  <c r="X1180" i="1"/>
  <c r="Y1180" i="1"/>
  <c r="V1181" i="1"/>
  <c r="W1181" i="1"/>
  <c r="X1181" i="1"/>
  <c r="Y1181" i="1"/>
  <c r="V1182" i="1"/>
  <c r="W1182" i="1"/>
  <c r="X1182" i="1"/>
  <c r="Y1182" i="1"/>
  <c r="V1183" i="1"/>
  <c r="W1183" i="1"/>
  <c r="X1183" i="1"/>
  <c r="Y1183" i="1"/>
  <c r="V1184" i="1"/>
  <c r="W1184" i="1"/>
  <c r="X1184" i="1"/>
  <c r="Y1184" i="1"/>
  <c r="V1185" i="1"/>
  <c r="W1185" i="1"/>
  <c r="X1185" i="1"/>
  <c r="Y1185" i="1"/>
  <c r="V1186" i="1"/>
  <c r="W1186" i="1"/>
  <c r="X1186" i="1"/>
  <c r="Y1186" i="1"/>
  <c r="V1187" i="1"/>
  <c r="W1187" i="1"/>
  <c r="X1187" i="1"/>
  <c r="Y1187" i="1"/>
  <c r="V1188" i="1"/>
  <c r="W1188" i="1"/>
  <c r="X1188" i="1"/>
  <c r="Y1188" i="1"/>
  <c r="V1189" i="1"/>
  <c r="W1189" i="1"/>
  <c r="X1189" i="1"/>
  <c r="Y1189" i="1"/>
  <c r="V1190" i="1"/>
  <c r="W1190" i="1"/>
  <c r="X1190" i="1"/>
  <c r="Y1190" i="1"/>
  <c r="V1191" i="1"/>
  <c r="W1191" i="1"/>
  <c r="X1191" i="1"/>
  <c r="Y1191" i="1"/>
  <c r="V1192" i="1"/>
  <c r="W1192" i="1"/>
  <c r="X1192" i="1"/>
  <c r="Y1192" i="1"/>
  <c r="V1193" i="1"/>
  <c r="W1193" i="1"/>
  <c r="X1193" i="1"/>
  <c r="Y1193" i="1"/>
  <c r="V1194" i="1"/>
  <c r="W1194" i="1"/>
  <c r="X1194" i="1"/>
  <c r="Y1194" i="1"/>
  <c r="V1195" i="1"/>
  <c r="W1195" i="1"/>
  <c r="X1195" i="1"/>
  <c r="Y1195" i="1"/>
  <c r="V1196" i="1"/>
  <c r="W1196" i="1"/>
  <c r="X1196" i="1"/>
  <c r="Y1196" i="1"/>
  <c r="V1197" i="1"/>
  <c r="W1197" i="1"/>
  <c r="X1197" i="1"/>
  <c r="Y1197" i="1"/>
  <c r="V1198" i="1"/>
  <c r="W1198" i="1"/>
  <c r="X1198" i="1"/>
  <c r="Y1198" i="1"/>
  <c r="V1199" i="1"/>
  <c r="W1199" i="1"/>
  <c r="X1199" i="1"/>
  <c r="Y1199" i="1"/>
  <c r="V1200" i="1"/>
  <c r="W1200" i="1"/>
  <c r="X1200" i="1"/>
  <c r="Y1200" i="1"/>
  <c r="V1201" i="1"/>
  <c r="W1201" i="1"/>
  <c r="X1201" i="1"/>
  <c r="Y1201" i="1"/>
  <c r="V1202" i="1"/>
  <c r="W1202" i="1"/>
  <c r="X1202" i="1"/>
  <c r="Y1202" i="1"/>
  <c r="V1203" i="1"/>
  <c r="W1203" i="1"/>
  <c r="X1203" i="1"/>
  <c r="Y1203" i="1"/>
  <c r="V1204" i="1"/>
  <c r="W1204" i="1"/>
  <c r="X1204" i="1"/>
  <c r="Y1204" i="1"/>
  <c r="V1205" i="1"/>
  <c r="W1205" i="1"/>
  <c r="X1205" i="1"/>
  <c r="Y1205" i="1"/>
  <c r="V1206" i="1"/>
  <c r="W1206" i="1"/>
  <c r="X1206" i="1"/>
  <c r="Y1206" i="1"/>
  <c r="V1207" i="1"/>
  <c r="W1207" i="1"/>
  <c r="X1207" i="1"/>
  <c r="Y1207" i="1"/>
  <c r="V1208" i="1"/>
  <c r="W1208" i="1"/>
  <c r="X1208" i="1"/>
  <c r="Y1208" i="1"/>
  <c r="V1209" i="1"/>
  <c r="W1209" i="1"/>
  <c r="X1209" i="1"/>
  <c r="Y1209" i="1"/>
  <c r="V1210" i="1"/>
  <c r="W1210" i="1"/>
  <c r="X1210" i="1"/>
  <c r="Y1210" i="1"/>
  <c r="V1211" i="1"/>
  <c r="W1211" i="1"/>
  <c r="X1211" i="1"/>
  <c r="Y1211" i="1"/>
  <c r="V1212" i="1"/>
  <c r="W1212" i="1"/>
  <c r="X1212" i="1"/>
  <c r="Y1212" i="1"/>
  <c r="V1213" i="1"/>
  <c r="W1213" i="1"/>
  <c r="X1213" i="1"/>
  <c r="Y1213" i="1"/>
  <c r="V1214" i="1"/>
  <c r="W1214" i="1"/>
  <c r="X1214" i="1"/>
  <c r="Y1214" i="1"/>
  <c r="V1215" i="1"/>
  <c r="W1215" i="1"/>
  <c r="X1215" i="1"/>
  <c r="Y1215" i="1"/>
  <c r="V1216" i="1"/>
  <c r="W1216" i="1"/>
  <c r="X1216" i="1"/>
  <c r="Y1216" i="1"/>
  <c r="V1217" i="1"/>
  <c r="W1217" i="1"/>
  <c r="X1217" i="1"/>
  <c r="Y1217" i="1"/>
  <c r="V1218" i="1"/>
  <c r="W1218" i="1"/>
  <c r="X1218" i="1"/>
  <c r="Y1218" i="1"/>
  <c r="V1219" i="1"/>
  <c r="W1219" i="1"/>
  <c r="X1219" i="1"/>
  <c r="Y1219" i="1"/>
  <c r="V1220" i="1"/>
  <c r="W1220" i="1"/>
  <c r="X1220" i="1"/>
  <c r="Y1220" i="1"/>
  <c r="V1221" i="1"/>
  <c r="W1221" i="1"/>
  <c r="X1221" i="1"/>
  <c r="Y1221" i="1"/>
  <c r="V1222" i="1"/>
  <c r="W1222" i="1"/>
  <c r="X1222" i="1"/>
  <c r="Y1222" i="1"/>
  <c r="V1223" i="1"/>
  <c r="W1223" i="1"/>
  <c r="X1223" i="1"/>
  <c r="Y1223" i="1"/>
  <c r="V1224" i="1"/>
  <c r="W1224" i="1"/>
  <c r="X1224" i="1"/>
  <c r="Y1224" i="1"/>
  <c r="V1225" i="1"/>
  <c r="W1225" i="1"/>
  <c r="X1225" i="1"/>
  <c r="Y1225" i="1"/>
  <c r="V1226" i="1"/>
  <c r="W1226" i="1"/>
  <c r="X1226" i="1"/>
  <c r="Y1226" i="1"/>
  <c r="V1227" i="1"/>
  <c r="W1227" i="1"/>
  <c r="X1227" i="1"/>
  <c r="Y1227" i="1"/>
  <c r="V1228" i="1"/>
  <c r="W1228" i="1"/>
  <c r="X1228" i="1"/>
  <c r="Y1228" i="1"/>
  <c r="V1229" i="1"/>
  <c r="W1229" i="1"/>
  <c r="X1229" i="1"/>
  <c r="Y1229" i="1"/>
  <c r="V1230" i="1"/>
  <c r="W1230" i="1"/>
  <c r="X1230" i="1"/>
  <c r="Y1230" i="1"/>
  <c r="V1231" i="1"/>
  <c r="W1231" i="1"/>
  <c r="X1231" i="1"/>
  <c r="Y1231" i="1"/>
  <c r="V1232" i="1"/>
  <c r="W1232" i="1"/>
  <c r="X1232" i="1"/>
  <c r="Y1232" i="1"/>
  <c r="V1233" i="1"/>
  <c r="W1233" i="1"/>
  <c r="X1233" i="1"/>
  <c r="Y1233" i="1"/>
  <c r="V1234" i="1"/>
  <c r="W1234" i="1"/>
  <c r="X1234" i="1"/>
  <c r="Y1234" i="1"/>
  <c r="V1235" i="1"/>
  <c r="W1235" i="1"/>
  <c r="X1235" i="1"/>
  <c r="Y1235" i="1"/>
  <c r="V1236" i="1"/>
  <c r="W1236" i="1"/>
  <c r="X1236" i="1"/>
  <c r="Y1236" i="1"/>
  <c r="V1237" i="1"/>
  <c r="W1237" i="1"/>
  <c r="X1237" i="1"/>
  <c r="Y1237" i="1"/>
  <c r="V1238" i="1"/>
  <c r="W1238" i="1"/>
  <c r="X1238" i="1"/>
  <c r="Y1238" i="1"/>
  <c r="V1239" i="1"/>
  <c r="W1239" i="1"/>
  <c r="X1239" i="1"/>
  <c r="Y1239" i="1"/>
  <c r="V1240" i="1"/>
  <c r="W1240" i="1"/>
  <c r="X1240" i="1"/>
  <c r="Y1240" i="1"/>
  <c r="V1241" i="1"/>
  <c r="W1241" i="1"/>
  <c r="X1241" i="1"/>
  <c r="Y1241" i="1"/>
  <c r="V1242" i="1"/>
  <c r="W1242" i="1"/>
  <c r="X1242" i="1"/>
  <c r="Y1242" i="1"/>
  <c r="V1243" i="1"/>
  <c r="W1243" i="1"/>
  <c r="X1243" i="1"/>
  <c r="Y1243" i="1"/>
  <c r="V1244" i="1"/>
  <c r="W1244" i="1"/>
  <c r="X1244" i="1"/>
  <c r="Y1244" i="1"/>
  <c r="V1245" i="1"/>
  <c r="W1245" i="1"/>
  <c r="X1245" i="1"/>
  <c r="Y1245" i="1"/>
  <c r="V1246" i="1"/>
  <c r="W1246" i="1"/>
  <c r="X1246" i="1"/>
  <c r="Y1246" i="1"/>
  <c r="V1247" i="1"/>
  <c r="W1247" i="1"/>
  <c r="X1247" i="1"/>
  <c r="Y1247" i="1"/>
  <c r="V1248" i="1"/>
  <c r="W1248" i="1"/>
  <c r="X1248" i="1"/>
  <c r="Y1248" i="1"/>
  <c r="V1249" i="1"/>
  <c r="W1249" i="1"/>
  <c r="X1249" i="1"/>
  <c r="Y1249" i="1"/>
  <c r="V1250" i="1"/>
  <c r="W1250" i="1"/>
  <c r="X1250" i="1"/>
  <c r="Y1250" i="1"/>
  <c r="V1251" i="1"/>
  <c r="W1251" i="1"/>
  <c r="X1251" i="1"/>
  <c r="Y1251" i="1"/>
  <c r="V1252" i="1"/>
  <c r="W1252" i="1"/>
  <c r="X1252" i="1"/>
  <c r="Y1252" i="1"/>
  <c r="V1253" i="1"/>
  <c r="W1253" i="1"/>
  <c r="X1253" i="1"/>
  <c r="Y1253" i="1"/>
  <c r="V1254" i="1"/>
  <c r="W1254" i="1"/>
  <c r="X1254" i="1"/>
  <c r="Y1254" i="1"/>
  <c r="V1255" i="1"/>
  <c r="W1255" i="1"/>
  <c r="X1255" i="1"/>
  <c r="Y1255" i="1"/>
  <c r="V1256" i="1"/>
  <c r="W1256" i="1"/>
  <c r="X1256" i="1"/>
  <c r="Y1256" i="1"/>
  <c r="V1257" i="1"/>
  <c r="W1257" i="1"/>
  <c r="X1257" i="1"/>
  <c r="Y1257" i="1"/>
  <c r="V1258" i="1"/>
  <c r="W1258" i="1"/>
  <c r="X1258" i="1"/>
  <c r="Y1258" i="1"/>
  <c r="V1259" i="1"/>
  <c r="W1259" i="1"/>
  <c r="X1259" i="1"/>
  <c r="Y1259" i="1"/>
  <c r="V1260" i="1"/>
  <c r="W1260" i="1"/>
  <c r="X1260" i="1"/>
  <c r="Y1260" i="1"/>
  <c r="V1261" i="1"/>
  <c r="W1261" i="1"/>
  <c r="X1261" i="1"/>
  <c r="Y1261" i="1"/>
  <c r="V1262" i="1"/>
  <c r="W1262" i="1"/>
  <c r="X1262" i="1"/>
  <c r="Y1262" i="1"/>
  <c r="V1263" i="1"/>
  <c r="W1263" i="1"/>
  <c r="X1263" i="1"/>
  <c r="Y1263" i="1"/>
  <c r="V1264" i="1"/>
  <c r="W1264" i="1"/>
  <c r="X1264" i="1"/>
  <c r="Y1264" i="1"/>
  <c r="V1265" i="1"/>
  <c r="W1265" i="1"/>
  <c r="X1265" i="1"/>
  <c r="Y1265" i="1"/>
  <c r="V1266" i="1"/>
  <c r="W1266" i="1"/>
  <c r="X1266" i="1"/>
  <c r="Y1266" i="1"/>
  <c r="V1267" i="1"/>
  <c r="W1267" i="1"/>
  <c r="X1267" i="1"/>
  <c r="Y1267" i="1"/>
  <c r="V1268" i="1"/>
  <c r="W1268" i="1"/>
  <c r="X1268" i="1"/>
  <c r="Y1268" i="1"/>
  <c r="V1269" i="1"/>
  <c r="W1269" i="1"/>
  <c r="X1269" i="1"/>
  <c r="Y1269" i="1"/>
  <c r="V1270" i="1"/>
  <c r="W1270" i="1"/>
  <c r="X1270" i="1"/>
  <c r="Y1270" i="1"/>
  <c r="V1271" i="1"/>
  <c r="W1271" i="1"/>
  <c r="X1271" i="1"/>
  <c r="Y1271" i="1"/>
  <c r="V1272" i="1"/>
  <c r="W1272" i="1"/>
  <c r="X1272" i="1"/>
  <c r="Y1272" i="1"/>
  <c r="V1273" i="1"/>
  <c r="W1273" i="1"/>
  <c r="X1273" i="1"/>
  <c r="Y1273" i="1"/>
  <c r="V1274" i="1"/>
  <c r="W1274" i="1"/>
  <c r="X1274" i="1"/>
  <c r="Y1274" i="1"/>
  <c r="V1275" i="1"/>
  <c r="W1275" i="1"/>
  <c r="X1275" i="1"/>
  <c r="Y1275" i="1"/>
  <c r="V1276" i="1"/>
  <c r="W1276" i="1"/>
  <c r="X1276" i="1"/>
  <c r="Y1276" i="1"/>
  <c r="V1277" i="1"/>
  <c r="W1277" i="1"/>
  <c r="X1277" i="1"/>
  <c r="Y1277" i="1"/>
  <c r="V1278" i="1"/>
  <c r="W1278" i="1"/>
  <c r="X1278" i="1"/>
  <c r="Y1278" i="1"/>
  <c r="V1279" i="1"/>
  <c r="W1279" i="1"/>
  <c r="X1279" i="1"/>
  <c r="Y1279" i="1"/>
  <c r="V1280" i="1"/>
  <c r="W1280" i="1"/>
  <c r="X1280" i="1"/>
  <c r="Y1280" i="1"/>
  <c r="V1281" i="1"/>
  <c r="W1281" i="1"/>
  <c r="X1281" i="1"/>
  <c r="Y1281" i="1"/>
  <c r="V1282" i="1"/>
  <c r="W1282" i="1"/>
  <c r="X1282" i="1"/>
  <c r="Y1282" i="1"/>
  <c r="V1283" i="1"/>
  <c r="W1283" i="1"/>
  <c r="X1283" i="1"/>
  <c r="Y1283" i="1"/>
  <c r="V1284" i="1"/>
  <c r="W1284" i="1"/>
  <c r="X1284" i="1"/>
  <c r="Y1284" i="1"/>
  <c r="V1285" i="1"/>
  <c r="W1285" i="1"/>
  <c r="X1285" i="1"/>
  <c r="Y1285" i="1"/>
  <c r="V1286" i="1"/>
  <c r="W1286" i="1"/>
  <c r="X1286" i="1"/>
  <c r="Y1286" i="1"/>
  <c r="V1287" i="1"/>
  <c r="W1287" i="1"/>
  <c r="X1287" i="1"/>
  <c r="Y1287" i="1"/>
  <c r="V1288" i="1"/>
  <c r="W1288" i="1"/>
  <c r="X1288" i="1"/>
  <c r="Y1288" i="1"/>
  <c r="V1289" i="1"/>
  <c r="W1289" i="1"/>
  <c r="X1289" i="1"/>
  <c r="Y1289" i="1"/>
  <c r="V1290" i="1"/>
  <c r="W1290" i="1"/>
  <c r="X1290" i="1"/>
  <c r="Y1290" i="1"/>
  <c r="V1291" i="1"/>
  <c r="W1291" i="1"/>
  <c r="X1291" i="1"/>
  <c r="Y1291" i="1"/>
  <c r="V1292" i="1"/>
  <c r="W1292" i="1"/>
  <c r="X1292" i="1"/>
  <c r="Y1292" i="1"/>
  <c r="V1293" i="1"/>
  <c r="W1293" i="1"/>
  <c r="X1293" i="1"/>
  <c r="Y1293" i="1"/>
  <c r="V1294" i="1"/>
  <c r="W1294" i="1"/>
  <c r="X1294" i="1"/>
  <c r="Y1294" i="1"/>
  <c r="V1295" i="1"/>
  <c r="W1295" i="1"/>
  <c r="X1295" i="1"/>
  <c r="Y1295" i="1"/>
  <c r="V1296" i="1"/>
  <c r="W1296" i="1"/>
  <c r="X1296" i="1"/>
  <c r="Y1296" i="1"/>
  <c r="V1297" i="1"/>
  <c r="W1297" i="1"/>
  <c r="X1297" i="1"/>
  <c r="Y1297" i="1"/>
  <c r="V1298" i="1"/>
  <c r="W1298" i="1"/>
  <c r="X1298" i="1"/>
  <c r="Y1298" i="1"/>
  <c r="V1299" i="1"/>
  <c r="W1299" i="1"/>
  <c r="X1299" i="1"/>
  <c r="Y1299" i="1"/>
  <c r="V1300" i="1"/>
  <c r="W1300" i="1"/>
  <c r="X1300" i="1"/>
  <c r="Y1300" i="1"/>
  <c r="V1301" i="1"/>
  <c r="W1301" i="1"/>
  <c r="X1301" i="1"/>
  <c r="Y1301" i="1"/>
  <c r="V1302" i="1"/>
  <c r="W1302" i="1"/>
  <c r="X1302" i="1"/>
  <c r="Y1302" i="1"/>
  <c r="V1303" i="1"/>
  <c r="W1303" i="1"/>
  <c r="X1303" i="1"/>
  <c r="Y1303" i="1"/>
  <c r="V1304" i="1"/>
  <c r="W1304" i="1"/>
  <c r="X1304" i="1"/>
  <c r="Y1304" i="1"/>
  <c r="V1305" i="1"/>
  <c r="W1305" i="1"/>
  <c r="X1305" i="1"/>
  <c r="Y1305" i="1"/>
  <c r="V1306" i="1"/>
  <c r="W1306" i="1"/>
  <c r="X1306" i="1"/>
  <c r="Y1306" i="1"/>
  <c r="V1307" i="1"/>
  <c r="W1307" i="1"/>
  <c r="X1307" i="1"/>
  <c r="Y1307" i="1"/>
  <c r="V1308" i="1"/>
  <c r="W1308" i="1"/>
  <c r="X1308" i="1"/>
  <c r="Y1308" i="1"/>
  <c r="V1309" i="1"/>
  <c r="W1309" i="1"/>
  <c r="X1309" i="1"/>
  <c r="Y1309" i="1"/>
  <c r="V1310" i="1"/>
  <c r="W1310" i="1"/>
  <c r="X1310" i="1"/>
  <c r="Y1310" i="1"/>
  <c r="V1311" i="1"/>
  <c r="W1311" i="1"/>
  <c r="X1311" i="1"/>
  <c r="Y1311" i="1"/>
  <c r="V1312" i="1"/>
  <c r="W1312" i="1"/>
  <c r="X1312" i="1"/>
  <c r="Y1312" i="1"/>
  <c r="V1313" i="1"/>
  <c r="W1313" i="1"/>
  <c r="X1313" i="1"/>
  <c r="Y1313" i="1"/>
  <c r="V1314" i="1"/>
  <c r="W1314" i="1"/>
  <c r="X1314" i="1"/>
  <c r="Y1314" i="1"/>
  <c r="V1315" i="1"/>
  <c r="W1315" i="1"/>
  <c r="X1315" i="1"/>
  <c r="Y1315" i="1"/>
  <c r="V1316" i="1"/>
  <c r="W1316" i="1"/>
  <c r="X1316" i="1"/>
  <c r="Y1316" i="1"/>
  <c r="V1317" i="1"/>
  <c r="W1317" i="1"/>
  <c r="X1317" i="1"/>
  <c r="Y1317" i="1"/>
  <c r="V1318" i="1"/>
  <c r="W1318" i="1"/>
  <c r="X1318" i="1"/>
  <c r="Y1318" i="1"/>
  <c r="V1319" i="1"/>
  <c r="W1319" i="1"/>
  <c r="X1319" i="1"/>
  <c r="Y1319" i="1"/>
  <c r="V1320" i="1"/>
  <c r="W1320" i="1"/>
  <c r="X1320" i="1"/>
  <c r="Y1320" i="1"/>
  <c r="V1321" i="1"/>
  <c r="W1321" i="1"/>
  <c r="X1321" i="1"/>
  <c r="Y1321" i="1"/>
  <c r="V1322" i="1"/>
  <c r="W1322" i="1"/>
  <c r="X1322" i="1"/>
  <c r="Y1322" i="1"/>
  <c r="V1323" i="1"/>
  <c r="W1323" i="1"/>
  <c r="X1323" i="1"/>
  <c r="Y1323" i="1"/>
  <c r="V1324" i="1"/>
  <c r="W1324" i="1"/>
  <c r="X1324" i="1"/>
  <c r="Y1324" i="1"/>
  <c r="V1325" i="1"/>
  <c r="W1325" i="1"/>
  <c r="X1325" i="1"/>
  <c r="Y1325" i="1"/>
  <c r="V1326" i="1"/>
  <c r="W1326" i="1"/>
  <c r="X1326" i="1"/>
  <c r="Y1326" i="1"/>
  <c r="V1327" i="1"/>
  <c r="W1327" i="1"/>
  <c r="X1327" i="1"/>
  <c r="Y1327" i="1"/>
  <c r="V1328" i="1"/>
  <c r="W1328" i="1"/>
  <c r="X1328" i="1"/>
  <c r="Y1328" i="1"/>
  <c r="V1329" i="1"/>
  <c r="W1329" i="1"/>
  <c r="X1329" i="1"/>
  <c r="Y1329" i="1"/>
  <c r="V1330" i="1"/>
  <c r="W1330" i="1"/>
  <c r="X1330" i="1"/>
  <c r="Y1330" i="1"/>
  <c r="V1331" i="1"/>
  <c r="W1331" i="1"/>
  <c r="X1331" i="1"/>
  <c r="Y1331" i="1"/>
  <c r="V1332" i="1"/>
  <c r="W1332" i="1"/>
  <c r="X1332" i="1"/>
  <c r="Y1332" i="1"/>
  <c r="V1333" i="1"/>
  <c r="W1333" i="1"/>
  <c r="X1333" i="1"/>
  <c r="Y1333" i="1"/>
  <c r="V1334" i="1"/>
  <c r="W1334" i="1"/>
  <c r="X1334" i="1"/>
  <c r="Y1334" i="1"/>
  <c r="V1335" i="1"/>
  <c r="W1335" i="1"/>
  <c r="X1335" i="1"/>
  <c r="Y1335" i="1"/>
  <c r="V1336" i="1"/>
  <c r="W1336" i="1"/>
  <c r="X1336" i="1"/>
  <c r="Y1336" i="1"/>
  <c r="V1337" i="1"/>
  <c r="W1337" i="1"/>
  <c r="X1337" i="1"/>
  <c r="Y1337" i="1"/>
  <c r="V1338" i="1"/>
  <c r="W1338" i="1"/>
  <c r="X1338" i="1"/>
  <c r="Y1338" i="1"/>
  <c r="V1339" i="1"/>
  <c r="W1339" i="1"/>
  <c r="X1339" i="1"/>
  <c r="Y1339" i="1"/>
  <c r="V1340" i="1"/>
  <c r="W1340" i="1"/>
  <c r="X1340" i="1"/>
  <c r="Y1340" i="1"/>
  <c r="V1341" i="1"/>
  <c r="W1341" i="1"/>
  <c r="X1341" i="1"/>
  <c r="Y1341" i="1"/>
  <c r="V1342" i="1"/>
  <c r="W1342" i="1"/>
  <c r="X1342" i="1"/>
  <c r="Y1342" i="1"/>
  <c r="V1343" i="1"/>
  <c r="W1343" i="1"/>
  <c r="X1343" i="1"/>
  <c r="Y1343" i="1"/>
  <c r="V1344" i="1"/>
  <c r="W1344" i="1"/>
  <c r="X1344" i="1"/>
  <c r="Y1344" i="1"/>
  <c r="V1345" i="1"/>
  <c r="W1345" i="1"/>
  <c r="X1345" i="1"/>
  <c r="Y1345" i="1"/>
  <c r="V1346" i="1"/>
  <c r="W1346" i="1"/>
  <c r="X1346" i="1"/>
  <c r="Y1346" i="1"/>
  <c r="V1347" i="1"/>
  <c r="W1347" i="1"/>
  <c r="X1347" i="1"/>
  <c r="Y1347" i="1"/>
  <c r="V1348" i="1"/>
  <c r="W1348" i="1"/>
  <c r="X1348" i="1"/>
  <c r="Y1348" i="1"/>
  <c r="V1349" i="1"/>
  <c r="W1349" i="1"/>
  <c r="X1349" i="1"/>
  <c r="Y1349" i="1"/>
  <c r="V1350" i="1"/>
  <c r="W1350" i="1"/>
  <c r="X1350" i="1"/>
  <c r="Y1350" i="1"/>
  <c r="V1351" i="1"/>
  <c r="W1351" i="1"/>
  <c r="X1351" i="1"/>
  <c r="Y1351" i="1"/>
  <c r="V1352" i="1"/>
  <c r="W1352" i="1"/>
  <c r="X1352" i="1"/>
  <c r="Y1352" i="1"/>
  <c r="V1353" i="1"/>
  <c r="W1353" i="1"/>
  <c r="X1353" i="1"/>
  <c r="Y1353" i="1"/>
  <c r="V1354" i="1"/>
  <c r="W1354" i="1"/>
  <c r="X1354" i="1"/>
  <c r="Y1354" i="1"/>
  <c r="V1355" i="1"/>
  <c r="W1355" i="1"/>
  <c r="X1355" i="1"/>
  <c r="Y1355" i="1"/>
  <c r="V1356" i="1"/>
  <c r="W1356" i="1"/>
  <c r="X1356" i="1"/>
  <c r="Y1356" i="1"/>
  <c r="V1357" i="1"/>
  <c r="W1357" i="1"/>
  <c r="X1357" i="1"/>
  <c r="Y1357" i="1"/>
  <c r="V1358" i="1"/>
  <c r="W1358" i="1"/>
  <c r="X1358" i="1"/>
  <c r="Y1358" i="1"/>
  <c r="V1359" i="1"/>
  <c r="W1359" i="1"/>
  <c r="X1359" i="1"/>
  <c r="Y1359" i="1"/>
  <c r="V1360" i="1"/>
  <c r="W1360" i="1"/>
  <c r="X1360" i="1"/>
  <c r="Y1360" i="1"/>
  <c r="V1361" i="1"/>
  <c r="W1361" i="1"/>
  <c r="X1361" i="1"/>
  <c r="Y1361" i="1"/>
  <c r="V1362" i="1"/>
  <c r="W1362" i="1"/>
  <c r="X1362" i="1"/>
  <c r="Y1362" i="1"/>
  <c r="V1363" i="1"/>
  <c r="W1363" i="1"/>
  <c r="X1363" i="1"/>
  <c r="Y1363" i="1"/>
  <c r="V1364" i="1"/>
  <c r="W1364" i="1"/>
  <c r="X1364" i="1"/>
  <c r="Y1364" i="1"/>
  <c r="V1365" i="1"/>
  <c r="W1365" i="1"/>
  <c r="X1365" i="1"/>
  <c r="Y1365" i="1"/>
  <c r="V1366" i="1"/>
  <c r="W1366" i="1"/>
  <c r="X1366" i="1"/>
  <c r="Y1366" i="1"/>
  <c r="V1367" i="1"/>
  <c r="W1367" i="1"/>
  <c r="X1367" i="1"/>
  <c r="Y1367" i="1"/>
  <c r="V1368" i="1"/>
  <c r="W1368" i="1"/>
  <c r="X1368" i="1"/>
  <c r="Y1368" i="1"/>
  <c r="V1369" i="1"/>
  <c r="W1369" i="1"/>
  <c r="X1369" i="1"/>
  <c r="Y1369" i="1"/>
  <c r="V1370" i="1"/>
  <c r="W1370" i="1"/>
  <c r="X1370" i="1"/>
  <c r="Y1370" i="1"/>
  <c r="V1371" i="1"/>
  <c r="W1371" i="1"/>
  <c r="X1371" i="1"/>
  <c r="Y1371" i="1"/>
  <c r="V1372" i="1"/>
  <c r="W1372" i="1"/>
  <c r="X1372" i="1"/>
  <c r="Y1372" i="1"/>
  <c r="V1373" i="1"/>
  <c r="W1373" i="1"/>
  <c r="X1373" i="1"/>
  <c r="Y1373" i="1"/>
  <c r="V1374" i="1"/>
  <c r="W1374" i="1"/>
  <c r="X1374" i="1"/>
  <c r="Y1374" i="1"/>
  <c r="V1375" i="1"/>
  <c r="W1375" i="1"/>
  <c r="X1375" i="1"/>
  <c r="Y1375" i="1"/>
  <c r="V1376" i="1"/>
  <c r="W1376" i="1"/>
  <c r="X1376" i="1"/>
  <c r="Y1376" i="1"/>
  <c r="V1377" i="1"/>
  <c r="W1377" i="1"/>
  <c r="X1377" i="1"/>
  <c r="Y1377" i="1"/>
  <c r="V1378" i="1"/>
  <c r="W1378" i="1"/>
  <c r="X1378" i="1"/>
  <c r="Y1378" i="1"/>
  <c r="V1379" i="1"/>
  <c r="W1379" i="1"/>
  <c r="X1379" i="1"/>
  <c r="Y1379" i="1"/>
  <c r="V1380" i="1"/>
  <c r="W1380" i="1"/>
  <c r="X1380" i="1"/>
  <c r="Y1380" i="1"/>
  <c r="V1381" i="1"/>
  <c r="W1381" i="1"/>
  <c r="X1381" i="1"/>
  <c r="Y1381" i="1"/>
  <c r="V1382" i="1"/>
  <c r="W1382" i="1"/>
  <c r="X1382" i="1"/>
  <c r="Y1382" i="1"/>
  <c r="V1383" i="1"/>
  <c r="W1383" i="1"/>
  <c r="X1383" i="1"/>
  <c r="Y1383" i="1"/>
  <c r="V1384" i="1"/>
  <c r="W1384" i="1"/>
  <c r="X1384" i="1"/>
  <c r="Y1384" i="1"/>
  <c r="V1385" i="1"/>
  <c r="W1385" i="1"/>
  <c r="X1385" i="1"/>
  <c r="Y1385" i="1"/>
  <c r="V1386" i="1"/>
  <c r="W1386" i="1"/>
  <c r="X1386" i="1"/>
  <c r="Y1386" i="1"/>
  <c r="V1387" i="1"/>
  <c r="W1387" i="1"/>
  <c r="X1387" i="1"/>
  <c r="Y1387" i="1"/>
  <c r="V1388" i="1"/>
  <c r="W1388" i="1"/>
  <c r="X1388" i="1"/>
  <c r="Y1388" i="1"/>
  <c r="V1389" i="1"/>
  <c r="W1389" i="1"/>
  <c r="X1389" i="1"/>
  <c r="Y1389" i="1"/>
  <c r="V1390" i="1"/>
  <c r="W1390" i="1"/>
  <c r="X1390" i="1"/>
  <c r="Y1390" i="1"/>
  <c r="V1391" i="1"/>
  <c r="W1391" i="1"/>
  <c r="X1391" i="1"/>
  <c r="Y1391" i="1"/>
  <c r="V1392" i="1"/>
  <c r="W1392" i="1"/>
  <c r="X1392" i="1"/>
  <c r="Y1392" i="1"/>
  <c r="V1393" i="1"/>
  <c r="W1393" i="1"/>
  <c r="X1393" i="1"/>
  <c r="Y1393" i="1"/>
  <c r="V1394" i="1"/>
  <c r="W1394" i="1"/>
  <c r="X1394" i="1"/>
  <c r="Y1394" i="1"/>
  <c r="V1395" i="1"/>
  <c r="W1395" i="1"/>
  <c r="X1395" i="1"/>
  <c r="Y1395" i="1"/>
  <c r="V1396" i="1"/>
  <c r="W1396" i="1"/>
  <c r="X1396" i="1"/>
  <c r="Y1396" i="1"/>
  <c r="V1397" i="1"/>
  <c r="W1397" i="1"/>
  <c r="X1397" i="1"/>
  <c r="Y1397" i="1"/>
  <c r="V1398" i="1"/>
  <c r="W1398" i="1"/>
  <c r="X1398" i="1"/>
  <c r="Y1398" i="1"/>
  <c r="V1399" i="1"/>
  <c r="W1399" i="1"/>
  <c r="X1399" i="1"/>
  <c r="Y1399" i="1"/>
  <c r="V1400" i="1"/>
  <c r="W1400" i="1"/>
  <c r="X1400" i="1"/>
  <c r="Y1400" i="1"/>
  <c r="V1401" i="1"/>
  <c r="W1401" i="1"/>
  <c r="X1401" i="1"/>
  <c r="Y1401" i="1"/>
  <c r="V1402" i="1"/>
  <c r="W1402" i="1"/>
  <c r="X1402" i="1"/>
  <c r="Y1402" i="1"/>
  <c r="V1403" i="1"/>
  <c r="W1403" i="1"/>
  <c r="X1403" i="1"/>
  <c r="Y1403" i="1"/>
  <c r="V1404" i="1"/>
  <c r="W1404" i="1"/>
  <c r="X1404" i="1"/>
  <c r="Y1404" i="1"/>
  <c r="V1405" i="1"/>
  <c r="W1405" i="1"/>
  <c r="X1405" i="1"/>
  <c r="Y1405" i="1"/>
  <c r="V1406" i="1"/>
  <c r="W1406" i="1"/>
  <c r="X1406" i="1"/>
  <c r="Y1406" i="1"/>
  <c r="V1407" i="1"/>
  <c r="W1407" i="1"/>
  <c r="X1407" i="1"/>
  <c r="Y1407" i="1"/>
  <c r="V1408" i="1"/>
  <c r="W1408" i="1"/>
  <c r="X1408" i="1"/>
  <c r="Y1408" i="1"/>
  <c r="V1409" i="1"/>
  <c r="W1409" i="1"/>
  <c r="X1409" i="1"/>
  <c r="Y1409" i="1"/>
  <c r="V1410" i="1"/>
  <c r="W1410" i="1"/>
  <c r="X1410" i="1"/>
  <c r="Y1410" i="1"/>
  <c r="V1411" i="1"/>
  <c r="W1411" i="1"/>
  <c r="X1411" i="1"/>
  <c r="Y1411" i="1"/>
  <c r="V1412" i="1"/>
  <c r="W1412" i="1"/>
  <c r="X1412" i="1"/>
  <c r="Y1412" i="1"/>
  <c r="V1413" i="1"/>
  <c r="W1413" i="1"/>
  <c r="X1413" i="1"/>
  <c r="Y1413" i="1"/>
  <c r="V1414" i="1"/>
  <c r="W1414" i="1"/>
  <c r="X1414" i="1"/>
  <c r="Y1414" i="1"/>
  <c r="V1415" i="1"/>
  <c r="W1415" i="1"/>
  <c r="X1415" i="1"/>
  <c r="Y1415" i="1"/>
  <c r="V1416" i="1"/>
  <c r="W1416" i="1"/>
  <c r="X1416" i="1"/>
  <c r="Y1416" i="1"/>
  <c r="V1417" i="1"/>
  <c r="W1417" i="1"/>
  <c r="X1417" i="1"/>
  <c r="Y1417" i="1"/>
  <c r="V1418" i="1"/>
  <c r="W1418" i="1"/>
  <c r="X1418" i="1"/>
  <c r="Y1418" i="1"/>
  <c r="V1419" i="1"/>
  <c r="W1419" i="1"/>
  <c r="X1419" i="1"/>
  <c r="Y1419" i="1"/>
  <c r="V1420" i="1"/>
  <c r="W1420" i="1"/>
  <c r="X1420" i="1"/>
  <c r="Y1420" i="1"/>
  <c r="V1421" i="1"/>
  <c r="W1421" i="1"/>
  <c r="X1421" i="1"/>
  <c r="Y1421" i="1"/>
  <c r="V1422" i="1"/>
  <c r="W1422" i="1"/>
  <c r="X1422" i="1"/>
  <c r="Y1422" i="1"/>
  <c r="V1423" i="1"/>
  <c r="W1423" i="1"/>
  <c r="X1423" i="1"/>
  <c r="Y1423" i="1"/>
  <c r="V1424" i="1"/>
  <c r="W1424" i="1"/>
  <c r="X1424" i="1"/>
  <c r="Y1424" i="1"/>
  <c r="V1425" i="1"/>
  <c r="W1425" i="1"/>
  <c r="X1425" i="1"/>
  <c r="Y1425" i="1"/>
  <c r="V1426" i="1"/>
  <c r="W1426" i="1"/>
  <c r="X1426" i="1"/>
  <c r="Y1426" i="1"/>
  <c r="V1427" i="1"/>
  <c r="W1427" i="1"/>
  <c r="X1427" i="1"/>
  <c r="Y1427" i="1"/>
  <c r="V1428" i="1"/>
  <c r="W1428" i="1"/>
  <c r="X1428" i="1"/>
  <c r="Y1428" i="1"/>
  <c r="V1429" i="1"/>
  <c r="W1429" i="1"/>
  <c r="X1429" i="1"/>
  <c r="Y1429" i="1"/>
  <c r="V1430" i="1"/>
  <c r="W1430" i="1"/>
  <c r="X1430" i="1"/>
  <c r="Y1430" i="1"/>
  <c r="V1431" i="1"/>
  <c r="W1431" i="1"/>
  <c r="X1431" i="1"/>
  <c r="Y1431" i="1"/>
  <c r="V1432" i="1"/>
  <c r="W1432" i="1"/>
  <c r="X1432" i="1"/>
  <c r="Y1432" i="1"/>
  <c r="V1433" i="1"/>
  <c r="W1433" i="1"/>
  <c r="X1433" i="1"/>
  <c r="Y1433" i="1"/>
  <c r="V1434" i="1"/>
  <c r="W1434" i="1"/>
  <c r="X1434" i="1"/>
  <c r="Y1434" i="1"/>
  <c r="V1435" i="1"/>
  <c r="W1435" i="1"/>
  <c r="X1435" i="1"/>
  <c r="Y1435" i="1"/>
  <c r="V1436" i="1"/>
  <c r="W1436" i="1"/>
  <c r="X1436" i="1"/>
  <c r="Y1436" i="1"/>
  <c r="V1437" i="1"/>
  <c r="W1437" i="1"/>
  <c r="X1437" i="1"/>
  <c r="Y1437" i="1"/>
  <c r="V1438" i="1"/>
  <c r="W1438" i="1"/>
  <c r="X1438" i="1"/>
  <c r="Y1438" i="1"/>
  <c r="V1439" i="1"/>
  <c r="W1439" i="1"/>
  <c r="X1439" i="1"/>
  <c r="Y1439" i="1"/>
  <c r="V1440" i="1"/>
  <c r="W1440" i="1"/>
  <c r="X1440" i="1"/>
  <c r="Y1440" i="1"/>
  <c r="V1441" i="1"/>
  <c r="W1441" i="1"/>
  <c r="X1441" i="1"/>
  <c r="Y1441" i="1"/>
  <c r="V1442" i="1"/>
  <c r="W1442" i="1"/>
  <c r="X1442" i="1"/>
  <c r="Y1442" i="1"/>
  <c r="V1443" i="1"/>
  <c r="W1443" i="1"/>
  <c r="X1443" i="1"/>
  <c r="Y1443" i="1"/>
  <c r="V1444" i="1"/>
  <c r="W1444" i="1"/>
  <c r="X1444" i="1"/>
  <c r="Y1444" i="1"/>
  <c r="V1445" i="1"/>
  <c r="W1445" i="1"/>
  <c r="X1445" i="1"/>
  <c r="Y1445" i="1"/>
  <c r="V1446" i="1"/>
  <c r="W1446" i="1"/>
  <c r="X1446" i="1"/>
  <c r="Y1446" i="1"/>
  <c r="V1447" i="1"/>
  <c r="W1447" i="1"/>
  <c r="X1447" i="1"/>
  <c r="Y1447" i="1"/>
  <c r="V1448" i="1"/>
  <c r="W1448" i="1"/>
  <c r="X1448" i="1"/>
  <c r="Y1448" i="1"/>
  <c r="V1449" i="1"/>
  <c r="W1449" i="1"/>
  <c r="X1449" i="1"/>
  <c r="Y1449" i="1"/>
  <c r="V1450" i="1"/>
  <c r="W1450" i="1"/>
  <c r="X1450" i="1"/>
  <c r="Y1450" i="1"/>
  <c r="V1451" i="1"/>
  <c r="W1451" i="1"/>
  <c r="X1451" i="1"/>
  <c r="Y1451" i="1"/>
  <c r="V1452" i="1"/>
  <c r="W1452" i="1"/>
  <c r="X1452" i="1"/>
  <c r="Y1452" i="1"/>
  <c r="V1453" i="1"/>
  <c r="W1453" i="1"/>
  <c r="X1453" i="1"/>
  <c r="Y1453" i="1"/>
  <c r="V1454" i="1"/>
  <c r="W1454" i="1"/>
  <c r="X1454" i="1"/>
  <c r="Y1454" i="1"/>
  <c r="V1455" i="1"/>
  <c r="W1455" i="1"/>
  <c r="X1455" i="1"/>
  <c r="Y1455" i="1"/>
  <c r="V1456" i="1"/>
  <c r="W1456" i="1"/>
  <c r="X1456" i="1"/>
  <c r="Y1456" i="1"/>
  <c r="V1457" i="1"/>
  <c r="W1457" i="1"/>
  <c r="X1457" i="1"/>
  <c r="Y1457" i="1"/>
  <c r="V1458" i="1"/>
  <c r="W1458" i="1"/>
  <c r="X1458" i="1"/>
  <c r="Y1458" i="1"/>
  <c r="V1459" i="1"/>
  <c r="W1459" i="1"/>
  <c r="X1459" i="1"/>
  <c r="Y1459" i="1"/>
  <c r="V1460" i="1"/>
  <c r="W1460" i="1"/>
  <c r="X1460" i="1"/>
  <c r="Y1460" i="1"/>
  <c r="V1461" i="1"/>
  <c r="W1461" i="1"/>
  <c r="X1461" i="1"/>
  <c r="Y1461" i="1"/>
  <c r="V1462" i="1"/>
  <c r="W1462" i="1"/>
  <c r="X1462" i="1"/>
  <c r="Y1462" i="1"/>
  <c r="V1463" i="1"/>
  <c r="W1463" i="1"/>
  <c r="X1463" i="1"/>
  <c r="Y1463" i="1"/>
  <c r="V1464" i="1"/>
  <c r="W1464" i="1"/>
  <c r="X1464" i="1"/>
  <c r="Y1464" i="1"/>
  <c r="V1465" i="1"/>
  <c r="W1465" i="1"/>
  <c r="X1465" i="1"/>
  <c r="Y1465" i="1"/>
  <c r="V1466" i="1"/>
  <c r="W1466" i="1"/>
  <c r="X1466" i="1"/>
  <c r="Y1466" i="1"/>
  <c r="V1467" i="1"/>
  <c r="W1467" i="1"/>
  <c r="X1467" i="1"/>
  <c r="Y1467" i="1"/>
  <c r="V1468" i="1"/>
  <c r="W1468" i="1"/>
  <c r="X1468" i="1"/>
  <c r="Y1468" i="1"/>
  <c r="V1469" i="1"/>
  <c r="W1469" i="1"/>
  <c r="X1469" i="1"/>
  <c r="Y1469" i="1"/>
  <c r="V1470" i="1"/>
  <c r="W1470" i="1"/>
  <c r="X1470" i="1"/>
  <c r="Y1470" i="1"/>
  <c r="V1471" i="1"/>
  <c r="W1471" i="1"/>
  <c r="X1471" i="1"/>
  <c r="Y1471" i="1"/>
  <c r="V1472" i="1"/>
  <c r="W1472" i="1"/>
  <c r="X1472" i="1"/>
  <c r="Y1472" i="1"/>
  <c r="V1473" i="1"/>
  <c r="W1473" i="1"/>
  <c r="X1473" i="1"/>
  <c r="Y1473" i="1"/>
  <c r="V1474" i="1"/>
  <c r="W1474" i="1"/>
  <c r="X1474" i="1"/>
  <c r="Y1474" i="1"/>
  <c r="V1475" i="1"/>
  <c r="W1475" i="1"/>
  <c r="X1475" i="1"/>
  <c r="Y1475" i="1"/>
  <c r="V1476" i="1"/>
  <c r="W1476" i="1"/>
  <c r="X1476" i="1"/>
  <c r="Y1476" i="1"/>
  <c r="V1477" i="1"/>
  <c r="W1477" i="1"/>
  <c r="X1477" i="1"/>
  <c r="Y1477" i="1"/>
  <c r="V1478" i="1"/>
  <c r="W1478" i="1"/>
  <c r="X1478" i="1"/>
  <c r="Y1478" i="1"/>
  <c r="V1479" i="1"/>
  <c r="W1479" i="1"/>
  <c r="X1479" i="1"/>
  <c r="Y1479" i="1"/>
  <c r="V1480" i="1"/>
  <c r="W1480" i="1"/>
  <c r="X1480" i="1"/>
  <c r="Y1480" i="1"/>
  <c r="V1481" i="1"/>
  <c r="W1481" i="1"/>
  <c r="X1481" i="1"/>
  <c r="Y1481" i="1"/>
  <c r="V1482" i="1"/>
  <c r="W1482" i="1"/>
  <c r="X1482" i="1"/>
  <c r="Y1482" i="1"/>
  <c r="V1483" i="1"/>
  <c r="W1483" i="1"/>
  <c r="X1483" i="1"/>
  <c r="Y1483" i="1"/>
  <c r="V1484" i="1"/>
  <c r="W1484" i="1"/>
  <c r="X1484" i="1"/>
  <c r="Y1484" i="1"/>
  <c r="V1485" i="1"/>
  <c r="W1485" i="1"/>
  <c r="X1485" i="1"/>
  <c r="Y1485" i="1"/>
  <c r="V1486" i="1"/>
  <c r="W1486" i="1"/>
  <c r="X1486" i="1"/>
  <c r="Y1486" i="1"/>
  <c r="V1487" i="1"/>
  <c r="W1487" i="1"/>
  <c r="X1487" i="1"/>
  <c r="Y1487" i="1"/>
  <c r="V1488" i="1"/>
  <c r="W1488" i="1"/>
  <c r="X1488" i="1"/>
  <c r="Y1488" i="1"/>
  <c r="V1489" i="1"/>
  <c r="W1489" i="1"/>
  <c r="X1489" i="1"/>
  <c r="Y1489" i="1"/>
  <c r="V1490" i="1"/>
  <c r="W1490" i="1"/>
  <c r="X1490" i="1"/>
  <c r="Y1490" i="1"/>
  <c r="V1491" i="1"/>
  <c r="W1491" i="1"/>
  <c r="X1491" i="1"/>
  <c r="Y1491" i="1"/>
  <c r="V1492" i="1"/>
  <c r="W1492" i="1"/>
  <c r="X1492" i="1"/>
  <c r="Y1492" i="1"/>
  <c r="V1493" i="1"/>
  <c r="W1493" i="1"/>
  <c r="X1493" i="1"/>
  <c r="Y1493" i="1"/>
  <c r="V1494" i="1"/>
  <c r="W1494" i="1"/>
  <c r="X1494" i="1"/>
  <c r="Y1494" i="1"/>
  <c r="V1495" i="1"/>
  <c r="W1495" i="1"/>
  <c r="X1495" i="1"/>
  <c r="Y1495" i="1"/>
  <c r="V1496" i="1"/>
  <c r="W1496" i="1"/>
  <c r="X1496" i="1"/>
  <c r="Y1496" i="1"/>
  <c r="V1497" i="1"/>
  <c r="W1497" i="1"/>
  <c r="X1497" i="1"/>
  <c r="Y1497" i="1"/>
  <c r="V1498" i="1"/>
  <c r="W1498" i="1"/>
  <c r="X1498" i="1"/>
  <c r="Y1498" i="1"/>
  <c r="V1499" i="1"/>
  <c r="W1499" i="1"/>
  <c r="X1499" i="1"/>
  <c r="Y1499" i="1"/>
  <c r="V1500" i="1"/>
  <c r="W1500" i="1"/>
  <c r="X1500" i="1"/>
  <c r="Y1500" i="1"/>
  <c r="V1501" i="1"/>
  <c r="W1501" i="1"/>
  <c r="X1501" i="1"/>
  <c r="Y1501" i="1"/>
  <c r="V1502" i="1"/>
  <c r="W1502" i="1"/>
  <c r="X1502" i="1"/>
  <c r="Y1502" i="1"/>
  <c r="V1503" i="1"/>
  <c r="W1503" i="1"/>
  <c r="X1503" i="1"/>
  <c r="Y1503" i="1"/>
  <c r="V1504" i="1"/>
  <c r="W1504" i="1"/>
  <c r="X1504" i="1"/>
  <c r="Y1504" i="1"/>
  <c r="V1505" i="1"/>
  <c r="W1505" i="1"/>
  <c r="X1505" i="1"/>
  <c r="Y1505" i="1"/>
  <c r="V1506" i="1"/>
  <c r="W1506" i="1"/>
  <c r="X1506" i="1"/>
  <c r="Y1506" i="1"/>
  <c r="V1507" i="1"/>
  <c r="W1507" i="1"/>
  <c r="X1507" i="1"/>
  <c r="Y1507" i="1"/>
  <c r="V1508" i="1"/>
  <c r="W1508" i="1"/>
  <c r="X1508" i="1"/>
  <c r="Y1508" i="1"/>
  <c r="V1509" i="1"/>
  <c r="W1509" i="1"/>
  <c r="X1509" i="1"/>
  <c r="Y1509" i="1"/>
  <c r="V1510" i="1"/>
  <c r="W1510" i="1"/>
  <c r="X1510" i="1"/>
  <c r="Y1510" i="1"/>
  <c r="V1511" i="1"/>
  <c r="W1511" i="1"/>
  <c r="X1511" i="1"/>
  <c r="Y1511" i="1"/>
  <c r="V1512" i="1"/>
  <c r="W1512" i="1"/>
  <c r="X1512" i="1"/>
  <c r="Y1512" i="1"/>
  <c r="V1513" i="1"/>
  <c r="W1513" i="1"/>
  <c r="X1513" i="1"/>
  <c r="Y1513" i="1"/>
  <c r="V1514" i="1"/>
  <c r="W1514" i="1"/>
  <c r="X1514" i="1"/>
  <c r="Y1514" i="1"/>
  <c r="V1515" i="1"/>
  <c r="W1515" i="1"/>
  <c r="X1515" i="1"/>
  <c r="Y1515" i="1"/>
  <c r="V1516" i="1"/>
  <c r="W1516" i="1"/>
  <c r="X1516" i="1"/>
  <c r="Y1516" i="1"/>
  <c r="V1517" i="1"/>
  <c r="W1517" i="1"/>
  <c r="X1517" i="1"/>
  <c r="Y1517" i="1"/>
  <c r="V1518" i="1"/>
  <c r="W1518" i="1"/>
  <c r="X1518" i="1"/>
  <c r="Y1518" i="1"/>
  <c r="V1519" i="1"/>
  <c r="W1519" i="1"/>
  <c r="X1519" i="1"/>
  <c r="Y1519" i="1"/>
  <c r="V1520" i="1"/>
  <c r="W1520" i="1"/>
  <c r="X1520" i="1"/>
  <c r="Y1520" i="1"/>
  <c r="V1521" i="1"/>
  <c r="W1521" i="1"/>
  <c r="X1521" i="1"/>
  <c r="Y1521" i="1"/>
  <c r="V1522" i="1"/>
  <c r="W1522" i="1"/>
  <c r="X1522" i="1"/>
  <c r="Y1522" i="1"/>
  <c r="V1523" i="1"/>
  <c r="W1523" i="1"/>
  <c r="X1523" i="1"/>
  <c r="Y1523" i="1"/>
  <c r="V1524" i="1"/>
  <c r="W1524" i="1"/>
  <c r="X1524" i="1"/>
  <c r="Y1524" i="1"/>
  <c r="V1525" i="1"/>
  <c r="W1525" i="1"/>
  <c r="X1525" i="1"/>
  <c r="Y1525" i="1"/>
  <c r="V1526" i="1"/>
  <c r="W1526" i="1"/>
  <c r="X1526" i="1"/>
  <c r="Y1526" i="1"/>
  <c r="V1527" i="1"/>
  <c r="W1527" i="1"/>
  <c r="X1527" i="1"/>
  <c r="Y1527" i="1"/>
  <c r="V1528" i="1"/>
  <c r="W1528" i="1"/>
  <c r="X1528" i="1"/>
  <c r="Y1528" i="1"/>
  <c r="V1529" i="1"/>
  <c r="W1529" i="1"/>
  <c r="X1529" i="1"/>
  <c r="Y1529" i="1"/>
  <c r="V1530" i="1"/>
  <c r="W1530" i="1"/>
  <c r="X1530" i="1"/>
  <c r="Y1530" i="1"/>
  <c r="V1531" i="1"/>
  <c r="W1531" i="1"/>
  <c r="X1531" i="1"/>
  <c r="Y1531" i="1"/>
  <c r="V1532" i="1"/>
  <c r="W1532" i="1"/>
  <c r="X1532" i="1"/>
  <c r="Y1532" i="1"/>
  <c r="V1533" i="1"/>
  <c r="W1533" i="1"/>
  <c r="X1533" i="1"/>
  <c r="Y1533" i="1"/>
  <c r="V1534" i="1"/>
  <c r="W1534" i="1"/>
  <c r="X1534" i="1"/>
  <c r="Y1534" i="1"/>
  <c r="V1535" i="1"/>
  <c r="W1535" i="1"/>
  <c r="X1535" i="1"/>
  <c r="Y1535" i="1"/>
  <c r="V1536" i="1"/>
  <c r="W1536" i="1"/>
  <c r="X1536" i="1"/>
  <c r="Y1536" i="1"/>
  <c r="V1537" i="1"/>
  <c r="W1537" i="1"/>
  <c r="X1537" i="1"/>
  <c r="Y1537" i="1"/>
  <c r="V1538" i="1"/>
  <c r="W1538" i="1"/>
  <c r="X1538" i="1"/>
  <c r="Y1538" i="1"/>
  <c r="V1539" i="1"/>
  <c r="W1539" i="1"/>
  <c r="X1539" i="1"/>
  <c r="Y1539" i="1"/>
  <c r="V1540" i="1"/>
  <c r="W1540" i="1"/>
  <c r="X1540" i="1"/>
  <c r="Y1540" i="1"/>
  <c r="V1541" i="1"/>
  <c r="W1541" i="1"/>
  <c r="X1541" i="1"/>
  <c r="Y1541" i="1"/>
  <c r="V1542" i="1"/>
  <c r="W1542" i="1"/>
  <c r="X1542" i="1"/>
  <c r="Y1542" i="1"/>
  <c r="V1543" i="1"/>
  <c r="W1543" i="1"/>
  <c r="X1543" i="1"/>
  <c r="Y1543" i="1"/>
  <c r="V1544" i="1"/>
  <c r="W1544" i="1"/>
  <c r="X1544" i="1"/>
  <c r="Y1544" i="1"/>
  <c r="V1545" i="1"/>
  <c r="W1545" i="1"/>
  <c r="X1545" i="1"/>
  <c r="Y1545" i="1"/>
  <c r="V1546" i="1"/>
  <c r="W1546" i="1"/>
  <c r="X1546" i="1"/>
  <c r="Y1546" i="1"/>
  <c r="V1547" i="1"/>
  <c r="W1547" i="1"/>
  <c r="X1547" i="1"/>
  <c r="Y1547" i="1"/>
  <c r="V1548" i="1"/>
  <c r="W1548" i="1"/>
  <c r="X1548" i="1"/>
  <c r="Y1548" i="1"/>
  <c r="V1549" i="1"/>
  <c r="W1549" i="1"/>
  <c r="X1549" i="1"/>
  <c r="Y1549" i="1"/>
  <c r="V1550" i="1"/>
  <c r="W1550" i="1"/>
  <c r="X1550" i="1"/>
  <c r="Y1550" i="1"/>
  <c r="V1551" i="1"/>
  <c r="W1551" i="1"/>
  <c r="X1551" i="1"/>
  <c r="Y1551" i="1"/>
  <c r="V1552" i="1"/>
  <c r="W1552" i="1"/>
  <c r="X1552" i="1"/>
  <c r="Y1552" i="1"/>
  <c r="V1553" i="1"/>
  <c r="W1553" i="1"/>
  <c r="X1553" i="1"/>
  <c r="Y1553" i="1"/>
  <c r="V1554" i="1"/>
  <c r="W1554" i="1"/>
  <c r="X1554" i="1"/>
  <c r="Y1554" i="1"/>
  <c r="V1555" i="1"/>
  <c r="W1555" i="1"/>
  <c r="X1555" i="1"/>
  <c r="Y1555" i="1"/>
  <c r="V1556" i="1"/>
  <c r="W1556" i="1"/>
  <c r="X1556" i="1"/>
  <c r="Y1556" i="1"/>
  <c r="V1557" i="1"/>
  <c r="W1557" i="1"/>
  <c r="X1557" i="1"/>
  <c r="Y1557" i="1"/>
  <c r="V1558" i="1"/>
  <c r="W1558" i="1"/>
  <c r="X1558" i="1"/>
  <c r="Y1558" i="1"/>
  <c r="V1559" i="1"/>
  <c r="W1559" i="1"/>
  <c r="X1559" i="1"/>
  <c r="Y1559" i="1"/>
  <c r="V1560" i="1"/>
  <c r="W1560" i="1"/>
  <c r="X1560" i="1"/>
  <c r="Y1560" i="1"/>
  <c r="V1561" i="1"/>
  <c r="W1561" i="1"/>
  <c r="X1561" i="1"/>
  <c r="Y1561" i="1"/>
  <c r="V1562" i="1"/>
  <c r="W1562" i="1"/>
  <c r="X1562" i="1"/>
  <c r="Y1562" i="1"/>
  <c r="V1563" i="1"/>
  <c r="W1563" i="1"/>
  <c r="X1563" i="1"/>
  <c r="Y1563" i="1"/>
  <c r="V1564" i="1"/>
  <c r="W1564" i="1"/>
  <c r="X1564" i="1"/>
  <c r="Y1564" i="1"/>
  <c r="V1565" i="1"/>
  <c r="W1565" i="1"/>
  <c r="X1565" i="1"/>
  <c r="Y1565" i="1"/>
  <c r="V1566" i="1"/>
  <c r="W1566" i="1"/>
  <c r="X1566" i="1"/>
  <c r="Y1566" i="1"/>
  <c r="V1567" i="1"/>
  <c r="W1567" i="1"/>
  <c r="X1567" i="1"/>
  <c r="Y1567" i="1"/>
  <c r="V1568" i="1"/>
  <c r="W1568" i="1"/>
  <c r="X1568" i="1"/>
  <c r="Y1568" i="1"/>
  <c r="V1569" i="1"/>
  <c r="W1569" i="1"/>
  <c r="X1569" i="1"/>
  <c r="Y1569" i="1"/>
  <c r="V1570" i="1"/>
  <c r="W1570" i="1"/>
  <c r="X1570" i="1"/>
  <c r="Y1570" i="1"/>
  <c r="V1571" i="1"/>
  <c r="W1571" i="1"/>
  <c r="X1571" i="1"/>
  <c r="Y1571" i="1"/>
  <c r="V1572" i="1"/>
  <c r="W1572" i="1"/>
  <c r="X1572" i="1"/>
  <c r="Y1572" i="1"/>
  <c r="V1573" i="1"/>
  <c r="W1573" i="1"/>
  <c r="X1573" i="1"/>
  <c r="Y1573" i="1"/>
  <c r="V1574" i="1"/>
  <c r="W1574" i="1"/>
  <c r="X1574" i="1"/>
  <c r="Y1574" i="1"/>
  <c r="V1575" i="1"/>
  <c r="W1575" i="1"/>
  <c r="X1575" i="1"/>
  <c r="Y1575" i="1"/>
  <c r="V1576" i="1"/>
  <c r="W1576" i="1"/>
  <c r="X1576" i="1"/>
  <c r="Y1576" i="1"/>
  <c r="V1577" i="1"/>
  <c r="W1577" i="1"/>
  <c r="X1577" i="1"/>
  <c r="Y1577" i="1"/>
  <c r="V1578" i="1"/>
  <c r="W1578" i="1"/>
  <c r="X1578" i="1"/>
  <c r="Y1578" i="1"/>
  <c r="V1579" i="1"/>
  <c r="W1579" i="1"/>
  <c r="X1579" i="1"/>
  <c r="Y1579" i="1"/>
  <c r="V1580" i="1"/>
  <c r="W1580" i="1"/>
  <c r="X1580" i="1"/>
  <c r="Y1580" i="1"/>
  <c r="V1581" i="1"/>
  <c r="W1581" i="1"/>
  <c r="X1581" i="1"/>
  <c r="Y1581" i="1"/>
  <c r="V1582" i="1"/>
  <c r="W1582" i="1"/>
  <c r="X1582" i="1"/>
  <c r="Y1582" i="1"/>
  <c r="V1583" i="1"/>
  <c r="W1583" i="1"/>
  <c r="X1583" i="1"/>
  <c r="Y1583" i="1"/>
  <c r="V1584" i="1"/>
  <c r="W1584" i="1"/>
  <c r="X1584" i="1"/>
  <c r="Y1584" i="1"/>
  <c r="V1585" i="1"/>
  <c r="W1585" i="1"/>
  <c r="X1585" i="1"/>
  <c r="Y1585" i="1"/>
  <c r="V1586" i="1"/>
  <c r="W1586" i="1"/>
  <c r="X1586" i="1"/>
  <c r="Y1586" i="1"/>
  <c r="V1587" i="1"/>
  <c r="W1587" i="1"/>
  <c r="X1587" i="1"/>
  <c r="Y1587" i="1"/>
  <c r="V1588" i="1"/>
  <c r="W1588" i="1"/>
  <c r="X1588" i="1"/>
  <c r="Y1588" i="1"/>
  <c r="V1589" i="1"/>
  <c r="W1589" i="1"/>
  <c r="X1589" i="1"/>
  <c r="Y1589" i="1"/>
  <c r="V1590" i="1"/>
  <c r="W1590" i="1"/>
  <c r="X1590" i="1"/>
  <c r="Y1590" i="1"/>
  <c r="V1591" i="1"/>
  <c r="W1591" i="1"/>
  <c r="X1591" i="1"/>
  <c r="Y1591" i="1"/>
  <c r="V1592" i="1"/>
  <c r="W1592" i="1"/>
  <c r="X1592" i="1"/>
  <c r="Y1592" i="1"/>
  <c r="V1593" i="1"/>
  <c r="W1593" i="1"/>
  <c r="X1593" i="1"/>
  <c r="Y1593" i="1"/>
  <c r="V1594" i="1"/>
  <c r="W1594" i="1"/>
  <c r="X1594" i="1"/>
  <c r="Y1594" i="1"/>
  <c r="V1595" i="1"/>
  <c r="W1595" i="1"/>
  <c r="X1595" i="1"/>
  <c r="Y1595" i="1"/>
  <c r="V1596" i="1"/>
  <c r="W1596" i="1"/>
  <c r="X1596" i="1"/>
  <c r="Y1596" i="1"/>
  <c r="V1597" i="1"/>
  <c r="W1597" i="1"/>
  <c r="X1597" i="1"/>
  <c r="Y1597" i="1"/>
  <c r="V1598" i="1"/>
  <c r="W1598" i="1"/>
  <c r="X1598" i="1"/>
  <c r="Y1598" i="1"/>
  <c r="V1599" i="1"/>
  <c r="W1599" i="1"/>
  <c r="X1599" i="1"/>
  <c r="Y1599" i="1"/>
  <c r="V1600" i="1"/>
  <c r="W1600" i="1"/>
  <c r="X1600" i="1"/>
  <c r="Y1600" i="1"/>
  <c r="V1601" i="1"/>
  <c r="W1601" i="1"/>
  <c r="X1601" i="1"/>
  <c r="Y1601" i="1"/>
  <c r="V1602" i="1"/>
  <c r="W1602" i="1"/>
  <c r="X1602" i="1"/>
  <c r="Y1602" i="1"/>
  <c r="V1603" i="1"/>
  <c r="W1603" i="1"/>
  <c r="X1603" i="1"/>
  <c r="Y1603" i="1"/>
  <c r="V1604" i="1"/>
  <c r="W1604" i="1"/>
  <c r="X1604" i="1"/>
  <c r="Y1604" i="1"/>
  <c r="V1605" i="1"/>
  <c r="W1605" i="1"/>
  <c r="X1605" i="1"/>
  <c r="Y1605" i="1"/>
  <c r="V1606" i="1"/>
  <c r="W1606" i="1"/>
  <c r="X1606" i="1"/>
  <c r="Y1606" i="1"/>
  <c r="V1607" i="1"/>
  <c r="W1607" i="1"/>
  <c r="X1607" i="1"/>
  <c r="Y1607" i="1"/>
  <c r="V1608" i="1"/>
  <c r="W1608" i="1"/>
  <c r="X1608" i="1"/>
  <c r="Y1608" i="1"/>
  <c r="V1609" i="1"/>
  <c r="W1609" i="1"/>
  <c r="X1609" i="1"/>
  <c r="Y1609" i="1"/>
  <c r="V1610" i="1"/>
  <c r="W1610" i="1"/>
  <c r="X1610" i="1"/>
  <c r="Y1610" i="1"/>
  <c r="V1611" i="1"/>
  <c r="W1611" i="1"/>
  <c r="X1611" i="1"/>
  <c r="Y1611" i="1"/>
  <c r="V1612" i="1"/>
  <c r="W1612" i="1"/>
  <c r="X1612" i="1"/>
  <c r="Y1612" i="1"/>
  <c r="V1613" i="1"/>
  <c r="W1613" i="1"/>
  <c r="X1613" i="1"/>
  <c r="Y1613" i="1"/>
  <c r="V1614" i="1"/>
  <c r="W1614" i="1"/>
  <c r="X1614" i="1"/>
  <c r="Y1614" i="1"/>
  <c r="V1615" i="1"/>
  <c r="W1615" i="1"/>
  <c r="X1615" i="1"/>
  <c r="Y1615" i="1"/>
  <c r="V1616" i="1"/>
  <c r="W1616" i="1"/>
  <c r="X1616" i="1"/>
  <c r="Y1616" i="1"/>
  <c r="V1617" i="1"/>
  <c r="W1617" i="1"/>
  <c r="X1617" i="1"/>
  <c r="Y1617" i="1"/>
  <c r="V1618" i="1"/>
  <c r="W1618" i="1"/>
  <c r="X1618" i="1"/>
  <c r="Y1618" i="1"/>
  <c r="V1619" i="1"/>
  <c r="W1619" i="1"/>
  <c r="X1619" i="1"/>
  <c r="Y1619" i="1"/>
  <c r="V1620" i="1"/>
  <c r="W1620" i="1"/>
  <c r="X1620" i="1"/>
  <c r="Y1620" i="1"/>
  <c r="V1621" i="1"/>
  <c r="W1621" i="1"/>
  <c r="X1621" i="1"/>
  <c r="Y1621" i="1"/>
  <c r="V1622" i="1"/>
  <c r="W1622" i="1"/>
  <c r="X1622" i="1"/>
  <c r="Y1622" i="1"/>
  <c r="V1623" i="1"/>
  <c r="W1623" i="1"/>
  <c r="X1623" i="1"/>
  <c r="Y1623" i="1"/>
  <c r="V1624" i="1"/>
  <c r="W1624" i="1"/>
  <c r="X1624" i="1"/>
  <c r="Y1624" i="1"/>
  <c r="V1625" i="1"/>
  <c r="W1625" i="1"/>
  <c r="X1625" i="1"/>
  <c r="Y1625" i="1"/>
  <c r="V1626" i="1"/>
  <c r="W1626" i="1"/>
  <c r="X1626" i="1"/>
  <c r="Y1626" i="1"/>
  <c r="V1627" i="1"/>
  <c r="W1627" i="1"/>
  <c r="X1627" i="1"/>
  <c r="Y1627" i="1"/>
  <c r="V1628" i="1"/>
  <c r="W1628" i="1"/>
  <c r="X1628" i="1"/>
  <c r="Y1628" i="1"/>
  <c r="V1629" i="1"/>
  <c r="W1629" i="1"/>
  <c r="X1629" i="1"/>
  <c r="Y1629" i="1"/>
  <c r="V1630" i="1"/>
  <c r="W1630" i="1"/>
  <c r="X1630" i="1"/>
  <c r="Y1630" i="1"/>
  <c r="V1631" i="1"/>
  <c r="W1631" i="1"/>
  <c r="X1631" i="1"/>
  <c r="Y1631" i="1"/>
  <c r="V1632" i="1"/>
  <c r="W1632" i="1"/>
  <c r="X1632" i="1"/>
  <c r="Y1632" i="1"/>
  <c r="V1633" i="1"/>
  <c r="W1633" i="1"/>
  <c r="X1633" i="1"/>
  <c r="Y1633" i="1"/>
  <c r="V1634" i="1"/>
  <c r="W1634" i="1"/>
  <c r="X1634" i="1"/>
  <c r="Y1634" i="1"/>
  <c r="V1635" i="1"/>
  <c r="W1635" i="1"/>
  <c r="X1635" i="1"/>
  <c r="Y1635" i="1"/>
  <c r="V1636" i="1"/>
  <c r="W1636" i="1"/>
  <c r="X1636" i="1"/>
  <c r="Y1636" i="1"/>
  <c r="V1637" i="1"/>
  <c r="W1637" i="1"/>
  <c r="X1637" i="1"/>
  <c r="Y1637" i="1"/>
  <c r="V1638" i="1"/>
  <c r="W1638" i="1"/>
  <c r="X1638" i="1"/>
  <c r="Y1638" i="1"/>
  <c r="V1639" i="1"/>
  <c r="W1639" i="1"/>
  <c r="X1639" i="1"/>
  <c r="Y1639" i="1"/>
  <c r="V1640" i="1"/>
  <c r="W1640" i="1"/>
  <c r="X1640" i="1"/>
  <c r="Y1640" i="1"/>
  <c r="V1641" i="1"/>
  <c r="W1641" i="1"/>
  <c r="X1641" i="1"/>
  <c r="Y1641" i="1"/>
  <c r="V1642" i="1"/>
  <c r="W1642" i="1"/>
  <c r="X1642" i="1"/>
  <c r="Y1642" i="1"/>
  <c r="V1643" i="1"/>
  <c r="W1643" i="1"/>
  <c r="X1643" i="1"/>
  <c r="Y1643" i="1"/>
  <c r="V1644" i="1"/>
  <c r="W1644" i="1"/>
  <c r="X1644" i="1"/>
  <c r="Y1644" i="1"/>
  <c r="V1645" i="1"/>
  <c r="W1645" i="1"/>
  <c r="X1645" i="1"/>
  <c r="Y1645" i="1"/>
  <c r="V1646" i="1"/>
  <c r="W1646" i="1"/>
  <c r="X1646" i="1"/>
  <c r="Y1646" i="1"/>
  <c r="V1647" i="1"/>
  <c r="W1647" i="1"/>
  <c r="X1647" i="1"/>
  <c r="Y1647" i="1"/>
  <c r="V1648" i="1"/>
  <c r="W1648" i="1"/>
  <c r="X1648" i="1"/>
  <c r="Y1648" i="1"/>
  <c r="V1649" i="1"/>
  <c r="W1649" i="1"/>
  <c r="X1649" i="1"/>
  <c r="Y1649" i="1"/>
  <c r="V1650" i="1"/>
  <c r="W1650" i="1"/>
  <c r="X1650" i="1"/>
  <c r="Y1650" i="1"/>
  <c r="V1651" i="1"/>
  <c r="W1651" i="1"/>
  <c r="X1651" i="1"/>
  <c r="Y1651" i="1"/>
  <c r="V1652" i="1"/>
  <c r="W1652" i="1"/>
  <c r="X1652" i="1"/>
  <c r="Y1652" i="1"/>
  <c r="V1653" i="1"/>
  <c r="W1653" i="1"/>
  <c r="X1653" i="1"/>
  <c r="Y1653" i="1"/>
  <c r="V1654" i="1"/>
  <c r="W1654" i="1"/>
  <c r="X1654" i="1"/>
  <c r="Y1654" i="1"/>
  <c r="V1655" i="1"/>
  <c r="W1655" i="1"/>
  <c r="X1655" i="1"/>
  <c r="Y1655" i="1"/>
  <c r="V1656" i="1"/>
  <c r="W1656" i="1"/>
  <c r="X1656" i="1"/>
  <c r="Y1656" i="1"/>
  <c r="V1657" i="1"/>
  <c r="W1657" i="1"/>
  <c r="X1657" i="1"/>
  <c r="Y1657" i="1"/>
  <c r="V1658" i="1"/>
  <c r="W1658" i="1"/>
  <c r="X1658" i="1"/>
  <c r="Y1658" i="1"/>
  <c r="V1659" i="1"/>
  <c r="W1659" i="1"/>
  <c r="X1659" i="1"/>
  <c r="Y1659" i="1"/>
  <c r="V1660" i="1"/>
  <c r="W1660" i="1"/>
  <c r="X1660" i="1"/>
  <c r="Y1660" i="1"/>
  <c r="V1661" i="1"/>
  <c r="W1661" i="1"/>
  <c r="X1661" i="1"/>
  <c r="Y1661" i="1"/>
  <c r="V1662" i="1"/>
  <c r="W1662" i="1"/>
  <c r="X1662" i="1"/>
  <c r="Y1662" i="1"/>
  <c r="V1663" i="1"/>
  <c r="W1663" i="1"/>
  <c r="X1663" i="1"/>
  <c r="Y1663" i="1"/>
  <c r="V1664" i="1"/>
  <c r="W1664" i="1"/>
  <c r="X1664" i="1"/>
  <c r="Y1664" i="1"/>
  <c r="V1665" i="1"/>
  <c r="W1665" i="1"/>
  <c r="X1665" i="1"/>
  <c r="Y1665" i="1"/>
  <c r="V1666" i="1"/>
  <c r="W1666" i="1"/>
  <c r="X1666" i="1"/>
  <c r="Y1666" i="1"/>
  <c r="V1667" i="1"/>
  <c r="W1667" i="1"/>
  <c r="X1667" i="1"/>
  <c r="Y1667" i="1"/>
  <c r="V1668" i="1"/>
  <c r="W1668" i="1"/>
  <c r="X1668" i="1"/>
  <c r="Y1668" i="1"/>
  <c r="V1669" i="1"/>
  <c r="W1669" i="1"/>
  <c r="X1669" i="1"/>
  <c r="Y1669" i="1"/>
  <c r="V1670" i="1"/>
  <c r="W1670" i="1"/>
  <c r="X1670" i="1"/>
  <c r="Y1670" i="1"/>
  <c r="V1671" i="1"/>
  <c r="W1671" i="1"/>
  <c r="X1671" i="1"/>
  <c r="Y1671" i="1"/>
  <c r="V1672" i="1"/>
  <c r="W1672" i="1"/>
  <c r="X1672" i="1"/>
  <c r="Y1672" i="1"/>
  <c r="V1673" i="1"/>
  <c r="W1673" i="1"/>
  <c r="X1673" i="1"/>
  <c r="Y1673" i="1"/>
  <c r="V1674" i="1"/>
  <c r="W1674" i="1"/>
  <c r="X1674" i="1"/>
  <c r="Y1674" i="1"/>
  <c r="V1675" i="1"/>
  <c r="W1675" i="1"/>
  <c r="X1675" i="1"/>
  <c r="Y1675" i="1"/>
  <c r="V1676" i="1"/>
  <c r="W1676" i="1"/>
  <c r="X1676" i="1"/>
  <c r="Y1676" i="1"/>
  <c r="V1677" i="1"/>
  <c r="W1677" i="1"/>
  <c r="X1677" i="1"/>
  <c r="Y1677" i="1"/>
  <c r="V1678" i="1"/>
  <c r="W1678" i="1"/>
  <c r="X1678" i="1"/>
  <c r="Y1678" i="1"/>
  <c r="V1679" i="1"/>
  <c r="W1679" i="1"/>
  <c r="X1679" i="1"/>
  <c r="Y1679" i="1"/>
  <c r="V1680" i="1"/>
  <c r="W1680" i="1"/>
  <c r="X1680" i="1"/>
  <c r="Y1680" i="1"/>
  <c r="V1681" i="1"/>
  <c r="W1681" i="1"/>
  <c r="X1681" i="1"/>
  <c r="Y1681" i="1"/>
  <c r="V1682" i="1"/>
  <c r="W1682" i="1"/>
  <c r="X1682" i="1"/>
  <c r="Y1682" i="1"/>
  <c r="V1683" i="1"/>
  <c r="W1683" i="1"/>
  <c r="X1683" i="1"/>
  <c r="Y1683" i="1"/>
  <c r="V1684" i="1"/>
  <c r="W1684" i="1"/>
  <c r="X1684" i="1"/>
  <c r="Y1684" i="1"/>
  <c r="V1685" i="1"/>
  <c r="W1685" i="1"/>
  <c r="X1685" i="1"/>
  <c r="Y1685" i="1"/>
  <c r="V1686" i="1"/>
  <c r="W1686" i="1"/>
  <c r="X1686" i="1"/>
  <c r="Y1686" i="1"/>
  <c r="V1687" i="1"/>
  <c r="W1687" i="1"/>
  <c r="X1687" i="1"/>
  <c r="Y1687" i="1"/>
  <c r="V1688" i="1"/>
  <c r="W1688" i="1"/>
  <c r="X1688" i="1"/>
  <c r="Y1688" i="1"/>
  <c r="V1689" i="1"/>
  <c r="W1689" i="1"/>
  <c r="X1689" i="1"/>
  <c r="Y1689" i="1"/>
  <c r="V1690" i="1"/>
  <c r="W1690" i="1"/>
  <c r="X1690" i="1"/>
  <c r="Y1690" i="1"/>
  <c r="V1691" i="1"/>
  <c r="W1691" i="1"/>
  <c r="X1691" i="1"/>
  <c r="Y1691" i="1"/>
  <c r="V1692" i="1"/>
  <c r="W1692" i="1"/>
  <c r="X1692" i="1"/>
  <c r="Y1692" i="1"/>
  <c r="V1693" i="1"/>
  <c r="W1693" i="1"/>
  <c r="X1693" i="1"/>
  <c r="Y1693" i="1"/>
  <c r="V1694" i="1"/>
  <c r="W1694" i="1"/>
  <c r="X1694" i="1"/>
  <c r="Y1694" i="1"/>
  <c r="V1695" i="1"/>
  <c r="W1695" i="1"/>
  <c r="X1695" i="1"/>
  <c r="Y1695" i="1"/>
  <c r="V1696" i="1"/>
  <c r="W1696" i="1"/>
  <c r="X1696" i="1"/>
  <c r="Y1696" i="1"/>
  <c r="V1697" i="1"/>
  <c r="W1697" i="1"/>
  <c r="X1697" i="1"/>
  <c r="Y1697" i="1"/>
  <c r="V1698" i="1"/>
  <c r="W1698" i="1"/>
  <c r="X1698" i="1"/>
  <c r="Y1698" i="1"/>
  <c r="V1699" i="1"/>
  <c r="W1699" i="1"/>
  <c r="X1699" i="1"/>
  <c r="Y1699" i="1"/>
  <c r="V1700" i="1"/>
  <c r="W1700" i="1"/>
  <c r="X1700" i="1"/>
  <c r="Y1700" i="1"/>
  <c r="V1701" i="1"/>
  <c r="W1701" i="1"/>
  <c r="X1701" i="1"/>
  <c r="Y1701" i="1"/>
  <c r="V1702" i="1"/>
  <c r="W1702" i="1"/>
  <c r="X1702" i="1"/>
  <c r="Y1702" i="1"/>
  <c r="V1703" i="1"/>
  <c r="W1703" i="1"/>
  <c r="X1703" i="1"/>
  <c r="Y1703" i="1"/>
  <c r="V1704" i="1"/>
  <c r="W1704" i="1"/>
  <c r="X1704" i="1"/>
  <c r="Y1704" i="1"/>
  <c r="V1705" i="1"/>
  <c r="W1705" i="1"/>
  <c r="X1705" i="1"/>
  <c r="Y1705" i="1"/>
  <c r="V1706" i="1"/>
  <c r="W1706" i="1"/>
  <c r="X1706" i="1"/>
  <c r="Y1706" i="1"/>
  <c r="V1707" i="1"/>
  <c r="W1707" i="1"/>
  <c r="X1707" i="1"/>
  <c r="Y1707" i="1"/>
  <c r="V1708" i="1"/>
  <c r="W1708" i="1"/>
  <c r="X1708" i="1"/>
  <c r="Y1708" i="1"/>
  <c r="V1709" i="1"/>
  <c r="W1709" i="1"/>
  <c r="X1709" i="1"/>
  <c r="Y1709" i="1"/>
  <c r="V1710" i="1"/>
  <c r="W1710" i="1"/>
  <c r="X1710" i="1"/>
  <c r="Y1710" i="1"/>
  <c r="V1711" i="1"/>
  <c r="W1711" i="1"/>
  <c r="X1711" i="1"/>
  <c r="Y1711" i="1"/>
  <c r="V1712" i="1"/>
  <c r="W1712" i="1"/>
  <c r="X1712" i="1"/>
  <c r="Y1712" i="1"/>
  <c r="V1713" i="1"/>
  <c r="W1713" i="1"/>
  <c r="X1713" i="1"/>
  <c r="Y1713" i="1"/>
  <c r="V1714" i="1"/>
  <c r="W1714" i="1"/>
  <c r="X1714" i="1"/>
  <c r="Y1714" i="1"/>
  <c r="V1715" i="1"/>
  <c r="W1715" i="1"/>
  <c r="X1715" i="1"/>
  <c r="Y1715" i="1"/>
  <c r="V1716" i="1"/>
  <c r="W1716" i="1"/>
  <c r="X1716" i="1"/>
  <c r="Y1716" i="1"/>
  <c r="V1717" i="1"/>
  <c r="W1717" i="1"/>
  <c r="X1717" i="1"/>
  <c r="Y1717" i="1"/>
  <c r="V1718" i="1"/>
  <c r="W1718" i="1"/>
  <c r="X1718" i="1"/>
  <c r="Y1718" i="1"/>
  <c r="V1719" i="1"/>
  <c r="W1719" i="1"/>
  <c r="X1719" i="1"/>
  <c r="Y1719" i="1"/>
  <c r="V1720" i="1"/>
  <c r="W1720" i="1"/>
  <c r="X1720" i="1"/>
  <c r="Y1720" i="1"/>
  <c r="V1721" i="1"/>
  <c r="W1721" i="1"/>
  <c r="X1721" i="1"/>
  <c r="Y1721" i="1"/>
  <c r="V1722" i="1"/>
  <c r="W1722" i="1"/>
  <c r="X1722" i="1"/>
  <c r="Y1722" i="1"/>
  <c r="V1723" i="1"/>
  <c r="W1723" i="1"/>
  <c r="X1723" i="1"/>
  <c r="Y1723" i="1"/>
  <c r="V1724" i="1"/>
  <c r="W1724" i="1"/>
  <c r="X1724" i="1"/>
  <c r="Y1724" i="1"/>
  <c r="V1725" i="1"/>
  <c r="W1725" i="1"/>
  <c r="X1725" i="1"/>
  <c r="Y1725" i="1"/>
  <c r="V1726" i="1"/>
  <c r="W1726" i="1"/>
  <c r="X1726" i="1"/>
  <c r="Y1726" i="1"/>
  <c r="V1727" i="1"/>
  <c r="W1727" i="1"/>
  <c r="X1727" i="1"/>
  <c r="Y1727" i="1"/>
  <c r="V1728" i="1"/>
  <c r="W1728" i="1"/>
  <c r="X1728" i="1"/>
  <c r="Y1728" i="1"/>
  <c r="V1729" i="1"/>
  <c r="W1729" i="1"/>
  <c r="X1729" i="1"/>
  <c r="Y1729" i="1"/>
  <c r="V1730" i="1"/>
  <c r="W1730" i="1"/>
  <c r="X1730" i="1"/>
  <c r="Y1730" i="1"/>
  <c r="V1731" i="1"/>
  <c r="W1731" i="1"/>
  <c r="X1731" i="1"/>
  <c r="Y1731" i="1"/>
  <c r="V1732" i="1"/>
  <c r="W1732" i="1"/>
  <c r="X1732" i="1"/>
  <c r="Y1732" i="1"/>
  <c r="V1733" i="1"/>
  <c r="W1733" i="1"/>
  <c r="X1733" i="1"/>
  <c r="Y1733" i="1"/>
  <c r="V1734" i="1"/>
  <c r="W1734" i="1"/>
  <c r="X1734" i="1"/>
  <c r="Y1734" i="1"/>
  <c r="V1735" i="1"/>
  <c r="W1735" i="1"/>
  <c r="X1735" i="1"/>
  <c r="Y1735" i="1"/>
  <c r="V1736" i="1"/>
  <c r="W1736" i="1"/>
  <c r="X1736" i="1"/>
  <c r="Y1736" i="1"/>
  <c r="V1737" i="1"/>
  <c r="W1737" i="1"/>
  <c r="X1737" i="1"/>
  <c r="Y1737" i="1"/>
  <c r="V1738" i="1"/>
  <c r="W1738" i="1"/>
  <c r="X1738" i="1"/>
  <c r="Y1738" i="1"/>
  <c r="V1739" i="1"/>
  <c r="W1739" i="1"/>
  <c r="X1739" i="1"/>
  <c r="Y1739" i="1"/>
  <c r="V1740" i="1"/>
  <c r="W1740" i="1"/>
  <c r="X1740" i="1"/>
  <c r="Y1740" i="1"/>
  <c r="V1741" i="1"/>
  <c r="W1741" i="1"/>
  <c r="X1741" i="1"/>
  <c r="Y1741" i="1"/>
  <c r="V1742" i="1"/>
  <c r="W1742" i="1"/>
  <c r="X1742" i="1"/>
  <c r="Y1742" i="1"/>
  <c r="V1743" i="1"/>
  <c r="W1743" i="1"/>
  <c r="X1743" i="1"/>
  <c r="Y1743" i="1"/>
  <c r="V1744" i="1"/>
  <c r="W1744" i="1"/>
  <c r="X1744" i="1"/>
  <c r="Y1744" i="1"/>
  <c r="V1745" i="1"/>
  <c r="W1745" i="1"/>
  <c r="X1745" i="1"/>
  <c r="Y1745" i="1"/>
  <c r="V1746" i="1"/>
  <c r="W1746" i="1"/>
  <c r="X1746" i="1"/>
  <c r="Y1746" i="1"/>
  <c r="V1747" i="1"/>
  <c r="W1747" i="1"/>
  <c r="X1747" i="1"/>
  <c r="Y1747" i="1"/>
  <c r="V1748" i="1"/>
  <c r="W1748" i="1"/>
  <c r="X1748" i="1"/>
  <c r="Y1748" i="1"/>
  <c r="V1749" i="1"/>
  <c r="W1749" i="1"/>
  <c r="X1749" i="1"/>
  <c r="Y1749" i="1"/>
  <c r="V1750" i="1"/>
  <c r="W1750" i="1"/>
  <c r="X1750" i="1"/>
  <c r="Y1750" i="1"/>
  <c r="V1751" i="1"/>
  <c r="W1751" i="1"/>
  <c r="X1751" i="1"/>
  <c r="Y1751" i="1"/>
  <c r="V1752" i="1"/>
  <c r="W1752" i="1"/>
  <c r="X1752" i="1"/>
  <c r="Y1752" i="1"/>
  <c r="V1753" i="1"/>
  <c r="W1753" i="1"/>
  <c r="X1753" i="1"/>
  <c r="Y1753" i="1"/>
  <c r="V1754" i="1"/>
  <c r="W1754" i="1"/>
  <c r="X1754" i="1"/>
  <c r="Y1754" i="1"/>
  <c r="V1755" i="1"/>
  <c r="W1755" i="1"/>
  <c r="X1755" i="1"/>
  <c r="Y1755" i="1"/>
  <c r="V1756" i="1"/>
  <c r="W1756" i="1"/>
  <c r="X1756" i="1"/>
  <c r="Y1756" i="1"/>
  <c r="V1757" i="1"/>
  <c r="W1757" i="1"/>
  <c r="X1757" i="1"/>
  <c r="Y1757" i="1"/>
  <c r="V1758" i="1"/>
  <c r="W1758" i="1"/>
  <c r="X1758" i="1"/>
  <c r="Y1758" i="1"/>
  <c r="V1759" i="1"/>
  <c r="W1759" i="1"/>
  <c r="X1759" i="1"/>
  <c r="Y1759" i="1"/>
  <c r="V1760" i="1"/>
  <c r="W1760" i="1"/>
  <c r="X1760" i="1"/>
  <c r="Y1760" i="1"/>
  <c r="V1761" i="1"/>
  <c r="W1761" i="1"/>
  <c r="X1761" i="1"/>
  <c r="Y1761" i="1"/>
  <c r="V1762" i="1"/>
  <c r="W1762" i="1"/>
  <c r="X1762" i="1"/>
  <c r="Y1762" i="1"/>
  <c r="V1763" i="1"/>
  <c r="W1763" i="1"/>
  <c r="X1763" i="1"/>
  <c r="Y1763" i="1"/>
  <c r="V1764" i="1"/>
  <c r="W1764" i="1"/>
  <c r="X1764" i="1"/>
  <c r="Y1764" i="1"/>
  <c r="V1765" i="1"/>
  <c r="W1765" i="1"/>
  <c r="X1765" i="1"/>
  <c r="Y1765" i="1"/>
  <c r="V1766" i="1"/>
  <c r="W1766" i="1"/>
  <c r="X1766" i="1"/>
  <c r="Y1766" i="1"/>
  <c r="V1767" i="1"/>
  <c r="W1767" i="1"/>
  <c r="X1767" i="1"/>
  <c r="Y1767" i="1"/>
  <c r="V1768" i="1"/>
  <c r="W1768" i="1"/>
  <c r="X1768" i="1"/>
  <c r="Y1768" i="1"/>
  <c r="V1769" i="1"/>
  <c r="W1769" i="1"/>
  <c r="X1769" i="1"/>
  <c r="Y1769" i="1"/>
  <c r="V1770" i="1"/>
  <c r="W1770" i="1"/>
  <c r="X1770" i="1"/>
  <c r="Y1770" i="1"/>
  <c r="V1771" i="1"/>
  <c r="W1771" i="1"/>
  <c r="X1771" i="1"/>
  <c r="Y1771" i="1"/>
  <c r="V1772" i="1"/>
  <c r="W1772" i="1"/>
  <c r="X1772" i="1"/>
  <c r="Y1772" i="1"/>
  <c r="V1773" i="1"/>
  <c r="W1773" i="1"/>
  <c r="X1773" i="1"/>
  <c r="Y1773" i="1"/>
  <c r="V1774" i="1"/>
  <c r="W1774" i="1"/>
  <c r="X1774" i="1"/>
  <c r="Y1774" i="1"/>
  <c r="V1775" i="1"/>
  <c r="W1775" i="1"/>
  <c r="X1775" i="1"/>
  <c r="Y1775" i="1"/>
  <c r="V1776" i="1"/>
  <c r="W1776" i="1"/>
  <c r="X1776" i="1"/>
  <c r="Y1776" i="1"/>
  <c r="V1777" i="1"/>
  <c r="W1777" i="1"/>
  <c r="X1777" i="1"/>
  <c r="Y1777" i="1"/>
  <c r="V1778" i="1"/>
  <c r="W1778" i="1"/>
  <c r="X1778" i="1"/>
  <c r="Y1778" i="1"/>
  <c r="V1779" i="1"/>
  <c r="W1779" i="1"/>
  <c r="X1779" i="1"/>
  <c r="Y1779" i="1"/>
  <c r="V1780" i="1"/>
  <c r="W1780" i="1"/>
  <c r="X1780" i="1"/>
  <c r="Y1780" i="1"/>
  <c r="V1781" i="1"/>
  <c r="W1781" i="1"/>
  <c r="X1781" i="1"/>
  <c r="Y1781" i="1"/>
  <c r="V1782" i="1"/>
  <c r="W1782" i="1"/>
  <c r="X1782" i="1"/>
  <c r="Y1782" i="1"/>
  <c r="V1783" i="1"/>
  <c r="W1783" i="1"/>
  <c r="X1783" i="1"/>
  <c r="Y1783" i="1"/>
  <c r="V1784" i="1"/>
  <c r="W1784" i="1"/>
  <c r="X1784" i="1"/>
  <c r="Y1784" i="1"/>
  <c r="V1785" i="1"/>
  <c r="W1785" i="1"/>
  <c r="X1785" i="1"/>
  <c r="Y1785" i="1"/>
  <c r="V1786" i="1"/>
  <c r="W1786" i="1"/>
  <c r="X1786" i="1"/>
  <c r="Y1786" i="1"/>
  <c r="V1787" i="1"/>
  <c r="W1787" i="1"/>
  <c r="X1787" i="1"/>
  <c r="Y1787" i="1"/>
  <c r="V1788" i="1"/>
  <c r="W1788" i="1"/>
  <c r="X1788" i="1"/>
  <c r="Y1788" i="1"/>
  <c r="V1789" i="1"/>
  <c r="W1789" i="1"/>
  <c r="X1789" i="1"/>
  <c r="Y1789" i="1"/>
  <c r="V1790" i="1"/>
  <c r="W1790" i="1"/>
  <c r="X1790" i="1"/>
  <c r="Y1790" i="1"/>
  <c r="V1791" i="1"/>
  <c r="W1791" i="1"/>
  <c r="X1791" i="1"/>
  <c r="Y1791" i="1"/>
  <c r="V1792" i="1"/>
  <c r="W1792" i="1"/>
  <c r="X1792" i="1"/>
  <c r="Y1792" i="1"/>
  <c r="V1793" i="1"/>
  <c r="W1793" i="1"/>
  <c r="X1793" i="1"/>
  <c r="Y1793" i="1"/>
  <c r="V1794" i="1"/>
  <c r="W1794" i="1"/>
  <c r="X1794" i="1"/>
  <c r="Y1794" i="1"/>
  <c r="V1795" i="1"/>
  <c r="W1795" i="1"/>
  <c r="X1795" i="1"/>
  <c r="Y1795" i="1"/>
  <c r="V1796" i="1"/>
  <c r="W1796" i="1"/>
  <c r="X1796" i="1"/>
  <c r="Y1796" i="1"/>
  <c r="V1797" i="1"/>
  <c r="W1797" i="1"/>
  <c r="X1797" i="1"/>
  <c r="Y1797" i="1"/>
  <c r="V1798" i="1"/>
  <c r="W1798" i="1"/>
  <c r="X1798" i="1"/>
  <c r="Y1798" i="1"/>
  <c r="V1799" i="1"/>
  <c r="W1799" i="1"/>
  <c r="X1799" i="1"/>
  <c r="Y1799" i="1"/>
  <c r="V1800" i="1"/>
  <c r="W1800" i="1"/>
  <c r="X1800" i="1"/>
  <c r="Y1800" i="1"/>
  <c r="V1801" i="1"/>
  <c r="W1801" i="1"/>
  <c r="X1801" i="1"/>
  <c r="Y1801" i="1"/>
  <c r="V1802" i="1"/>
  <c r="W1802" i="1"/>
  <c r="X1802" i="1"/>
  <c r="Y1802" i="1"/>
  <c r="V1803" i="1"/>
  <c r="W1803" i="1"/>
  <c r="X1803" i="1"/>
  <c r="Y1803" i="1"/>
  <c r="V1804" i="1"/>
  <c r="W1804" i="1"/>
  <c r="X1804" i="1"/>
  <c r="Y1804" i="1"/>
  <c r="V1805" i="1"/>
  <c r="W1805" i="1"/>
  <c r="X1805" i="1"/>
  <c r="Y1805" i="1"/>
  <c r="V1806" i="1"/>
  <c r="W1806" i="1"/>
  <c r="X1806" i="1"/>
  <c r="Y1806" i="1"/>
  <c r="V1807" i="1"/>
  <c r="W1807" i="1"/>
  <c r="X1807" i="1"/>
  <c r="Y1807" i="1"/>
  <c r="V1808" i="1"/>
  <c r="W1808" i="1"/>
  <c r="X1808" i="1"/>
  <c r="Y1808" i="1"/>
  <c r="V1809" i="1"/>
  <c r="W1809" i="1"/>
  <c r="X1809" i="1"/>
  <c r="Y1809" i="1"/>
  <c r="V1810" i="1"/>
  <c r="W1810" i="1"/>
  <c r="X1810" i="1"/>
  <c r="Y1810" i="1"/>
  <c r="V1811" i="1"/>
  <c r="W1811" i="1"/>
  <c r="X1811" i="1"/>
  <c r="Y1811" i="1"/>
  <c r="V1812" i="1"/>
  <c r="W1812" i="1"/>
  <c r="X1812" i="1"/>
  <c r="Y1812" i="1"/>
  <c r="V1813" i="1"/>
  <c r="W1813" i="1"/>
  <c r="X1813" i="1"/>
  <c r="Y1813" i="1"/>
  <c r="V1814" i="1"/>
  <c r="W1814" i="1"/>
  <c r="X1814" i="1"/>
  <c r="Y1814" i="1"/>
  <c r="V1815" i="1"/>
  <c r="W1815" i="1"/>
  <c r="X1815" i="1"/>
  <c r="Y1815" i="1"/>
  <c r="V1816" i="1"/>
  <c r="W1816" i="1"/>
  <c r="X1816" i="1"/>
  <c r="Y1816" i="1"/>
  <c r="V1817" i="1"/>
  <c r="W1817" i="1"/>
  <c r="X1817" i="1"/>
  <c r="Y1817" i="1"/>
  <c r="V1818" i="1"/>
  <c r="W1818" i="1"/>
  <c r="X1818" i="1"/>
  <c r="Y1818" i="1"/>
  <c r="V1819" i="1"/>
  <c r="W1819" i="1"/>
  <c r="X1819" i="1"/>
  <c r="Y1819" i="1"/>
  <c r="V1820" i="1"/>
  <c r="W1820" i="1"/>
  <c r="X1820" i="1"/>
  <c r="Y1820" i="1"/>
  <c r="V1821" i="1"/>
  <c r="W1821" i="1"/>
  <c r="X1821" i="1"/>
  <c r="Y1821" i="1"/>
  <c r="V1822" i="1"/>
  <c r="W1822" i="1"/>
  <c r="X1822" i="1"/>
  <c r="Y1822" i="1"/>
  <c r="V1823" i="1"/>
  <c r="W1823" i="1"/>
  <c r="X1823" i="1"/>
  <c r="Y1823" i="1"/>
  <c r="V1824" i="1"/>
  <c r="W1824" i="1"/>
  <c r="X1824" i="1"/>
  <c r="Y1824" i="1"/>
  <c r="V1825" i="1"/>
  <c r="W1825" i="1"/>
  <c r="X1825" i="1"/>
  <c r="Y1825" i="1"/>
  <c r="V1826" i="1"/>
  <c r="W1826" i="1"/>
  <c r="X1826" i="1"/>
  <c r="Y1826" i="1"/>
  <c r="V1827" i="1"/>
  <c r="W1827" i="1"/>
  <c r="X1827" i="1"/>
  <c r="Y1827" i="1"/>
  <c r="V1828" i="1"/>
  <c r="W1828" i="1"/>
  <c r="X1828" i="1"/>
  <c r="Y1828" i="1"/>
  <c r="V1829" i="1"/>
  <c r="W1829" i="1"/>
  <c r="X1829" i="1"/>
  <c r="Y1829" i="1"/>
  <c r="V1830" i="1"/>
  <c r="W1830" i="1"/>
  <c r="X1830" i="1"/>
  <c r="Y1830" i="1"/>
  <c r="V1831" i="1"/>
  <c r="W1831" i="1"/>
  <c r="X1831" i="1"/>
  <c r="Y1831" i="1"/>
  <c r="V1832" i="1"/>
  <c r="W1832" i="1"/>
  <c r="X1832" i="1"/>
  <c r="Y1832" i="1"/>
  <c r="V1833" i="1"/>
  <c r="W1833" i="1"/>
  <c r="X1833" i="1"/>
  <c r="Y1833" i="1"/>
  <c r="V1834" i="1"/>
  <c r="W1834" i="1"/>
  <c r="X1834" i="1"/>
  <c r="Y1834" i="1"/>
  <c r="V1835" i="1"/>
  <c r="W1835" i="1"/>
  <c r="X1835" i="1"/>
  <c r="Y1835" i="1"/>
  <c r="V1836" i="1"/>
  <c r="W1836" i="1"/>
  <c r="X1836" i="1"/>
  <c r="Y1836" i="1"/>
  <c r="V1837" i="1"/>
  <c r="W1837" i="1"/>
  <c r="X1837" i="1"/>
  <c r="Y1837" i="1"/>
  <c r="V1838" i="1"/>
  <c r="W1838" i="1"/>
  <c r="X1838" i="1"/>
  <c r="Y1838" i="1"/>
  <c r="V1839" i="1"/>
  <c r="W1839" i="1"/>
  <c r="X1839" i="1"/>
  <c r="Y1839" i="1"/>
  <c r="V1840" i="1"/>
  <c r="W1840" i="1"/>
  <c r="X1840" i="1"/>
  <c r="Y1840" i="1"/>
  <c r="V1841" i="1"/>
  <c r="W1841" i="1"/>
  <c r="X1841" i="1"/>
  <c r="Y1841" i="1"/>
  <c r="V1842" i="1"/>
  <c r="W1842" i="1"/>
  <c r="X1842" i="1"/>
  <c r="Y1842" i="1"/>
  <c r="V1843" i="1"/>
  <c r="W1843" i="1"/>
  <c r="X1843" i="1"/>
  <c r="Y1843" i="1"/>
  <c r="V1844" i="1"/>
  <c r="W1844" i="1"/>
  <c r="X1844" i="1"/>
  <c r="Y1844" i="1"/>
  <c r="V1845" i="1"/>
  <c r="W1845" i="1"/>
  <c r="X1845" i="1"/>
  <c r="Y1845" i="1"/>
  <c r="V1846" i="1"/>
  <c r="W1846" i="1"/>
  <c r="X1846" i="1"/>
  <c r="Y1846" i="1"/>
  <c r="V1847" i="1"/>
  <c r="W1847" i="1"/>
  <c r="X1847" i="1"/>
  <c r="Y1847" i="1"/>
  <c r="V1848" i="1"/>
  <c r="W1848" i="1"/>
  <c r="X1848" i="1"/>
  <c r="Y1848" i="1"/>
  <c r="V1849" i="1"/>
  <c r="W1849" i="1"/>
  <c r="X1849" i="1"/>
  <c r="Y1849" i="1"/>
  <c r="V1850" i="1"/>
  <c r="W1850" i="1"/>
  <c r="X1850" i="1"/>
  <c r="Y1850" i="1"/>
  <c r="V1851" i="1"/>
  <c r="W1851" i="1"/>
  <c r="X1851" i="1"/>
  <c r="Y1851" i="1"/>
  <c r="V1852" i="1"/>
  <c r="W1852" i="1"/>
  <c r="X1852" i="1"/>
  <c r="Y1852" i="1"/>
  <c r="V1853" i="1"/>
  <c r="W1853" i="1"/>
  <c r="X1853" i="1"/>
  <c r="Y1853" i="1"/>
  <c r="V1854" i="1"/>
  <c r="W1854" i="1"/>
  <c r="X1854" i="1"/>
  <c r="Y1854" i="1"/>
  <c r="V1855" i="1"/>
  <c r="W1855" i="1"/>
  <c r="X1855" i="1"/>
  <c r="Y1855" i="1"/>
  <c r="V1856" i="1"/>
  <c r="W1856" i="1"/>
  <c r="X1856" i="1"/>
  <c r="Y1856" i="1"/>
  <c r="V1857" i="1"/>
  <c r="W1857" i="1"/>
  <c r="X1857" i="1"/>
  <c r="Y1857" i="1"/>
  <c r="V1858" i="1"/>
  <c r="W1858" i="1"/>
  <c r="X1858" i="1"/>
  <c r="Y1858" i="1"/>
  <c r="V1859" i="1"/>
  <c r="W1859" i="1"/>
  <c r="X1859" i="1"/>
  <c r="Y1859" i="1"/>
  <c r="V1860" i="1"/>
  <c r="W1860" i="1"/>
  <c r="X1860" i="1"/>
  <c r="Y1860" i="1"/>
  <c r="V1861" i="1"/>
  <c r="W1861" i="1"/>
  <c r="X1861" i="1"/>
  <c r="Y1861" i="1"/>
  <c r="V1862" i="1"/>
  <c r="W1862" i="1"/>
  <c r="X1862" i="1"/>
  <c r="Y1862" i="1"/>
  <c r="V1863" i="1"/>
  <c r="W1863" i="1"/>
  <c r="X1863" i="1"/>
  <c r="Y1863" i="1"/>
  <c r="V1864" i="1"/>
  <c r="W1864" i="1"/>
  <c r="X1864" i="1"/>
  <c r="Y1864" i="1"/>
  <c r="V1865" i="1"/>
  <c r="W1865" i="1"/>
  <c r="X1865" i="1"/>
  <c r="Y1865" i="1"/>
  <c r="V1866" i="1"/>
  <c r="W1866" i="1"/>
  <c r="X1866" i="1"/>
  <c r="Y1866" i="1"/>
  <c r="V1867" i="1"/>
  <c r="W1867" i="1"/>
  <c r="X1867" i="1"/>
  <c r="Y1867" i="1"/>
  <c r="V1868" i="1"/>
  <c r="W1868" i="1"/>
  <c r="X1868" i="1"/>
  <c r="Y1868" i="1"/>
  <c r="V1869" i="1"/>
  <c r="W1869" i="1"/>
  <c r="X1869" i="1"/>
  <c r="Y1869" i="1"/>
  <c r="V1870" i="1"/>
  <c r="W1870" i="1"/>
  <c r="X1870" i="1"/>
  <c r="Y1870" i="1"/>
  <c r="V1871" i="1"/>
  <c r="W1871" i="1"/>
  <c r="X1871" i="1"/>
  <c r="Y1871" i="1"/>
  <c r="V1872" i="1"/>
  <c r="W1872" i="1"/>
  <c r="X1872" i="1"/>
  <c r="Y1872" i="1"/>
  <c r="V1873" i="1"/>
  <c r="W1873" i="1"/>
  <c r="X1873" i="1"/>
  <c r="Y1873" i="1"/>
  <c r="V1874" i="1"/>
  <c r="W1874" i="1"/>
  <c r="X1874" i="1"/>
  <c r="Y1874" i="1"/>
  <c r="V1875" i="1"/>
  <c r="W1875" i="1"/>
  <c r="X1875" i="1"/>
  <c r="Y1875" i="1"/>
  <c r="V1876" i="1"/>
  <c r="W1876" i="1"/>
  <c r="X1876" i="1"/>
  <c r="Y1876" i="1"/>
  <c r="V1877" i="1"/>
  <c r="W1877" i="1"/>
  <c r="X1877" i="1"/>
  <c r="Y1877" i="1"/>
  <c r="V1878" i="1"/>
  <c r="W1878" i="1"/>
  <c r="X1878" i="1"/>
  <c r="Y1878" i="1"/>
  <c r="V1879" i="1"/>
  <c r="W1879" i="1"/>
  <c r="X1879" i="1"/>
  <c r="Y1879" i="1"/>
  <c r="V1880" i="1"/>
  <c r="W1880" i="1"/>
  <c r="X1880" i="1"/>
  <c r="Y1880" i="1"/>
  <c r="V1881" i="1"/>
  <c r="W1881" i="1"/>
  <c r="X1881" i="1"/>
  <c r="Y1881" i="1"/>
  <c r="V1882" i="1"/>
  <c r="W1882" i="1"/>
  <c r="X1882" i="1"/>
  <c r="Y1882" i="1"/>
  <c r="V1883" i="1"/>
  <c r="W1883" i="1"/>
  <c r="X1883" i="1"/>
  <c r="Y1883" i="1"/>
  <c r="V1884" i="1"/>
  <c r="W1884" i="1"/>
  <c r="X1884" i="1"/>
  <c r="Y1884" i="1"/>
  <c r="V1885" i="1"/>
  <c r="W1885" i="1"/>
  <c r="X1885" i="1"/>
  <c r="Y1885" i="1"/>
  <c r="V1886" i="1"/>
  <c r="W1886" i="1"/>
  <c r="X1886" i="1"/>
  <c r="Y1886" i="1"/>
  <c r="V1887" i="1"/>
  <c r="W1887" i="1"/>
  <c r="X1887" i="1"/>
  <c r="Y1887" i="1"/>
  <c r="V1888" i="1"/>
  <c r="W1888" i="1"/>
  <c r="X1888" i="1"/>
  <c r="Y1888" i="1"/>
  <c r="V1889" i="1"/>
  <c r="W1889" i="1"/>
  <c r="X1889" i="1"/>
  <c r="Y1889" i="1"/>
  <c r="V1890" i="1"/>
  <c r="W1890" i="1"/>
  <c r="X1890" i="1"/>
  <c r="Y1890" i="1"/>
  <c r="V1891" i="1"/>
  <c r="W1891" i="1"/>
  <c r="X1891" i="1"/>
  <c r="Y1891" i="1"/>
  <c r="V1892" i="1"/>
  <c r="W1892" i="1"/>
  <c r="X1892" i="1"/>
  <c r="Y1892" i="1"/>
  <c r="V1893" i="1"/>
  <c r="W1893" i="1"/>
  <c r="X1893" i="1"/>
  <c r="Y1893" i="1"/>
  <c r="V1894" i="1"/>
  <c r="W1894" i="1"/>
  <c r="X1894" i="1"/>
  <c r="Y1894" i="1"/>
  <c r="V1895" i="1"/>
  <c r="W1895" i="1"/>
  <c r="X1895" i="1"/>
  <c r="Y1895" i="1"/>
  <c r="V1896" i="1"/>
  <c r="W1896" i="1"/>
  <c r="X1896" i="1"/>
  <c r="Y1896" i="1"/>
  <c r="V1897" i="1"/>
  <c r="W1897" i="1"/>
  <c r="X1897" i="1"/>
  <c r="Y1897" i="1"/>
  <c r="V1898" i="1"/>
  <c r="W1898" i="1"/>
  <c r="X1898" i="1"/>
  <c r="Y1898" i="1"/>
  <c r="V1899" i="1"/>
  <c r="W1899" i="1"/>
  <c r="X1899" i="1"/>
  <c r="Y1899" i="1"/>
  <c r="V1900" i="1"/>
  <c r="W1900" i="1"/>
  <c r="X1900" i="1"/>
  <c r="Y1900" i="1"/>
  <c r="V1901" i="1"/>
  <c r="W1901" i="1"/>
  <c r="X1901" i="1"/>
  <c r="Y1901" i="1"/>
  <c r="V1902" i="1"/>
  <c r="W1902" i="1"/>
  <c r="X1902" i="1"/>
  <c r="Y1902" i="1"/>
  <c r="V1903" i="1"/>
  <c r="W1903" i="1"/>
  <c r="X1903" i="1"/>
  <c r="Y1903" i="1"/>
  <c r="V1904" i="1"/>
  <c r="W1904" i="1"/>
  <c r="X1904" i="1"/>
  <c r="Y1904" i="1"/>
  <c r="V1905" i="1"/>
  <c r="W1905" i="1"/>
  <c r="X1905" i="1"/>
  <c r="Y1905" i="1"/>
  <c r="V1906" i="1"/>
  <c r="W1906" i="1"/>
  <c r="X1906" i="1"/>
  <c r="Y1906" i="1"/>
  <c r="V1907" i="1"/>
  <c r="W1907" i="1"/>
  <c r="X1907" i="1"/>
  <c r="Y1907" i="1"/>
  <c r="V1908" i="1"/>
  <c r="W1908" i="1"/>
  <c r="X1908" i="1"/>
  <c r="Y1908" i="1"/>
  <c r="V1909" i="1"/>
  <c r="W1909" i="1"/>
  <c r="X1909" i="1"/>
  <c r="Y1909" i="1"/>
  <c r="V1910" i="1"/>
  <c r="W1910" i="1"/>
  <c r="X1910" i="1"/>
  <c r="Y1910" i="1"/>
  <c r="V1911" i="1"/>
  <c r="W1911" i="1"/>
  <c r="X1911" i="1"/>
  <c r="Y1911" i="1"/>
  <c r="V1912" i="1"/>
  <c r="W1912" i="1"/>
  <c r="X1912" i="1"/>
  <c r="Y1912" i="1"/>
  <c r="V1913" i="1"/>
  <c r="W1913" i="1"/>
  <c r="X1913" i="1"/>
  <c r="Y1913" i="1"/>
  <c r="V1914" i="1"/>
  <c r="W1914" i="1"/>
  <c r="X1914" i="1"/>
  <c r="Y1914" i="1"/>
  <c r="V1915" i="1"/>
  <c r="W1915" i="1"/>
  <c r="X1915" i="1"/>
  <c r="Y1915" i="1"/>
  <c r="V1916" i="1"/>
  <c r="W1916" i="1"/>
  <c r="X1916" i="1"/>
  <c r="Y1916" i="1"/>
  <c r="V1917" i="1"/>
  <c r="W1917" i="1"/>
  <c r="X1917" i="1"/>
  <c r="Y1917" i="1"/>
  <c r="V1918" i="1"/>
  <c r="W1918" i="1"/>
  <c r="X1918" i="1"/>
  <c r="Y1918" i="1"/>
  <c r="V1919" i="1"/>
  <c r="W1919" i="1"/>
  <c r="X1919" i="1"/>
  <c r="Y1919" i="1"/>
  <c r="V1920" i="1"/>
  <c r="W1920" i="1"/>
  <c r="X1920" i="1"/>
  <c r="Y1920" i="1"/>
  <c r="V1921" i="1"/>
  <c r="W1921" i="1"/>
  <c r="X1921" i="1"/>
  <c r="Y1921" i="1"/>
  <c r="V1922" i="1"/>
  <c r="W1922" i="1"/>
  <c r="X1922" i="1"/>
  <c r="Y1922" i="1"/>
  <c r="V1923" i="1"/>
  <c r="W1923" i="1"/>
  <c r="X1923" i="1"/>
  <c r="Y1923" i="1"/>
  <c r="V1924" i="1"/>
  <c r="W1924" i="1"/>
  <c r="X1924" i="1"/>
  <c r="Y1924" i="1"/>
  <c r="V1925" i="1"/>
  <c r="W1925" i="1"/>
  <c r="X1925" i="1"/>
  <c r="Y1925" i="1"/>
  <c r="V1926" i="1"/>
  <c r="W1926" i="1"/>
  <c r="X1926" i="1"/>
  <c r="Y1926" i="1"/>
  <c r="V1927" i="1"/>
  <c r="W1927" i="1"/>
  <c r="X1927" i="1"/>
  <c r="Y1927" i="1"/>
  <c r="V1928" i="1"/>
  <c r="W1928" i="1"/>
  <c r="X1928" i="1"/>
  <c r="Y1928" i="1"/>
  <c r="V1929" i="1"/>
  <c r="W1929" i="1"/>
  <c r="X1929" i="1"/>
  <c r="Y1929" i="1"/>
  <c r="V1930" i="1"/>
  <c r="W1930" i="1"/>
  <c r="X1930" i="1"/>
  <c r="Y1930" i="1"/>
  <c r="V1931" i="1"/>
  <c r="W1931" i="1"/>
  <c r="X1931" i="1"/>
  <c r="Y1931" i="1"/>
  <c r="V1932" i="1"/>
  <c r="W1932" i="1"/>
  <c r="X1932" i="1"/>
  <c r="Y1932" i="1"/>
  <c r="V1933" i="1"/>
  <c r="W1933" i="1"/>
  <c r="X1933" i="1"/>
  <c r="Y1933" i="1"/>
  <c r="V1934" i="1"/>
  <c r="W1934" i="1"/>
  <c r="X1934" i="1"/>
  <c r="Y1934" i="1"/>
  <c r="V1935" i="1"/>
  <c r="W1935" i="1"/>
  <c r="X1935" i="1"/>
  <c r="Y1935" i="1"/>
  <c r="V1936" i="1"/>
  <c r="W1936" i="1"/>
  <c r="X1936" i="1"/>
  <c r="Y1936" i="1"/>
  <c r="V1937" i="1"/>
  <c r="W1937" i="1"/>
  <c r="X1937" i="1"/>
  <c r="Y1937" i="1"/>
  <c r="V1938" i="1"/>
  <c r="W1938" i="1"/>
  <c r="X1938" i="1"/>
  <c r="Y1938" i="1"/>
  <c r="V1939" i="1"/>
  <c r="W1939" i="1"/>
  <c r="X1939" i="1"/>
  <c r="Y1939" i="1"/>
  <c r="V1940" i="1"/>
  <c r="W1940" i="1"/>
  <c r="X1940" i="1"/>
  <c r="Y1940" i="1"/>
  <c r="V1941" i="1"/>
  <c r="W1941" i="1"/>
  <c r="X1941" i="1"/>
  <c r="Y1941" i="1"/>
  <c r="V1942" i="1"/>
  <c r="W1942" i="1"/>
  <c r="X1942" i="1"/>
  <c r="Y1942" i="1"/>
  <c r="V1943" i="1"/>
  <c r="W1943" i="1"/>
  <c r="X1943" i="1"/>
  <c r="Y1943" i="1"/>
  <c r="V1944" i="1"/>
  <c r="W1944" i="1"/>
  <c r="X1944" i="1"/>
  <c r="Y1944" i="1"/>
  <c r="V1945" i="1"/>
  <c r="W1945" i="1"/>
  <c r="X1945" i="1"/>
  <c r="Y1945" i="1"/>
  <c r="V1946" i="1"/>
  <c r="W1946" i="1"/>
  <c r="X1946" i="1"/>
  <c r="Y1946" i="1"/>
  <c r="V1947" i="1"/>
  <c r="W1947" i="1"/>
  <c r="X1947" i="1"/>
  <c r="Y1947" i="1"/>
  <c r="V1948" i="1"/>
  <c r="W1948" i="1"/>
  <c r="X1948" i="1"/>
  <c r="Y1948" i="1"/>
  <c r="V1949" i="1"/>
  <c r="W1949" i="1"/>
  <c r="X1949" i="1"/>
  <c r="Y1949" i="1"/>
  <c r="V1950" i="1"/>
  <c r="W1950" i="1"/>
  <c r="X1950" i="1"/>
  <c r="Y1950" i="1"/>
  <c r="V1951" i="1"/>
  <c r="W1951" i="1"/>
  <c r="X1951" i="1"/>
  <c r="Y1951" i="1"/>
  <c r="V1952" i="1"/>
  <c r="W1952" i="1"/>
  <c r="X1952" i="1"/>
  <c r="Y1952" i="1"/>
  <c r="V1953" i="1"/>
  <c r="W1953" i="1"/>
  <c r="X1953" i="1"/>
  <c r="Y1953" i="1"/>
  <c r="V1954" i="1"/>
  <c r="W1954" i="1"/>
  <c r="X1954" i="1"/>
  <c r="Y1954" i="1"/>
  <c r="V1955" i="1"/>
  <c r="W1955" i="1"/>
  <c r="X1955" i="1"/>
  <c r="Y1955" i="1"/>
  <c r="V1956" i="1"/>
  <c r="W1956" i="1"/>
  <c r="X1956" i="1"/>
  <c r="Y1956" i="1"/>
  <c r="V1957" i="1"/>
  <c r="W1957" i="1"/>
  <c r="X1957" i="1"/>
  <c r="Y1957" i="1"/>
  <c r="V1958" i="1"/>
  <c r="W1958" i="1"/>
  <c r="X1958" i="1"/>
  <c r="Y1958" i="1"/>
  <c r="V1959" i="1"/>
  <c r="W1959" i="1"/>
  <c r="X1959" i="1"/>
  <c r="Y1959" i="1"/>
  <c r="V1960" i="1"/>
  <c r="W1960" i="1"/>
  <c r="X1960" i="1"/>
  <c r="Y1960" i="1"/>
  <c r="V1961" i="1"/>
  <c r="W1961" i="1"/>
  <c r="X1961" i="1"/>
  <c r="Y1961" i="1"/>
  <c r="V1962" i="1"/>
  <c r="W1962" i="1"/>
  <c r="X1962" i="1"/>
  <c r="Y1962" i="1"/>
  <c r="V1963" i="1"/>
  <c r="W1963" i="1"/>
  <c r="X1963" i="1"/>
  <c r="Y1963" i="1"/>
  <c r="V1964" i="1"/>
  <c r="W1964" i="1"/>
  <c r="X1964" i="1"/>
  <c r="Y1964" i="1"/>
  <c r="V1965" i="1"/>
  <c r="W1965" i="1"/>
  <c r="X1965" i="1"/>
  <c r="Y1965" i="1"/>
  <c r="V1966" i="1"/>
  <c r="W1966" i="1"/>
  <c r="X1966" i="1"/>
  <c r="Y1966" i="1"/>
  <c r="V1967" i="1"/>
  <c r="W1967" i="1"/>
  <c r="X1967" i="1"/>
  <c r="Y1967" i="1"/>
  <c r="V1968" i="1"/>
  <c r="W1968" i="1"/>
  <c r="X1968" i="1"/>
  <c r="Y1968" i="1"/>
  <c r="V1969" i="1"/>
  <c r="W1969" i="1"/>
  <c r="X1969" i="1"/>
  <c r="Y1969" i="1"/>
  <c r="V1970" i="1"/>
  <c r="W1970" i="1"/>
  <c r="X1970" i="1"/>
  <c r="Y1970" i="1"/>
  <c r="V1971" i="1"/>
  <c r="W1971" i="1"/>
  <c r="X1971" i="1"/>
  <c r="Y1971" i="1"/>
  <c r="V1972" i="1"/>
  <c r="W1972" i="1"/>
  <c r="X1972" i="1"/>
  <c r="Y1972" i="1"/>
  <c r="V1973" i="1"/>
  <c r="W1973" i="1"/>
  <c r="X1973" i="1"/>
  <c r="Y1973" i="1"/>
  <c r="V1974" i="1"/>
  <c r="W1974" i="1"/>
  <c r="X1974" i="1"/>
  <c r="Y1974" i="1"/>
  <c r="V1975" i="1"/>
  <c r="W1975" i="1"/>
  <c r="X1975" i="1"/>
  <c r="Y1975" i="1"/>
  <c r="V1976" i="1"/>
  <c r="W1976" i="1"/>
  <c r="X1976" i="1"/>
  <c r="Y1976" i="1"/>
  <c r="V1977" i="1"/>
  <c r="W1977" i="1"/>
  <c r="X1977" i="1"/>
  <c r="Y1977" i="1"/>
  <c r="V1978" i="1"/>
  <c r="W1978" i="1"/>
  <c r="X1978" i="1"/>
  <c r="Y1978" i="1"/>
  <c r="V1979" i="1"/>
  <c r="W1979" i="1"/>
  <c r="X1979" i="1"/>
  <c r="Y1979" i="1"/>
  <c r="V1980" i="1"/>
  <c r="W1980" i="1"/>
  <c r="X1980" i="1"/>
  <c r="Y1980" i="1"/>
  <c r="V1981" i="1"/>
  <c r="W1981" i="1"/>
  <c r="X1981" i="1"/>
  <c r="Y1981" i="1"/>
  <c r="V1982" i="1"/>
  <c r="W1982" i="1"/>
  <c r="X1982" i="1"/>
  <c r="Y1982" i="1"/>
  <c r="V1983" i="1"/>
  <c r="W1983" i="1"/>
  <c r="X1983" i="1"/>
  <c r="Y1983" i="1"/>
  <c r="V1984" i="1"/>
  <c r="W1984" i="1"/>
  <c r="X1984" i="1"/>
  <c r="Y1984" i="1"/>
  <c r="V1985" i="1"/>
  <c r="W1985" i="1"/>
  <c r="X1985" i="1"/>
  <c r="Y1985" i="1"/>
  <c r="V1986" i="1"/>
  <c r="W1986" i="1"/>
  <c r="X1986" i="1"/>
  <c r="Y1986" i="1"/>
  <c r="V1987" i="1"/>
  <c r="W1987" i="1"/>
  <c r="X1987" i="1"/>
  <c r="Y1987" i="1"/>
  <c r="V1988" i="1"/>
  <c r="W1988" i="1"/>
  <c r="X1988" i="1"/>
  <c r="Y1988" i="1"/>
  <c r="V1989" i="1"/>
  <c r="W1989" i="1"/>
  <c r="X1989" i="1"/>
  <c r="Y1989" i="1"/>
  <c r="V1990" i="1"/>
  <c r="W1990" i="1"/>
  <c r="X1990" i="1"/>
  <c r="Y1990" i="1"/>
  <c r="V1991" i="1"/>
  <c r="W1991" i="1"/>
  <c r="X1991" i="1"/>
  <c r="Y1991" i="1"/>
  <c r="V1992" i="1"/>
  <c r="W1992" i="1"/>
  <c r="X1992" i="1"/>
  <c r="Y1992" i="1"/>
  <c r="V1993" i="1"/>
  <c r="W1993" i="1"/>
  <c r="X1993" i="1"/>
  <c r="Y1993" i="1"/>
  <c r="V1994" i="1"/>
  <c r="W1994" i="1"/>
  <c r="X1994" i="1"/>
  <c r="Y1994" i="1"/>
  <c r="V1995" i="1"/>
  <c r="W1995" i="1"/>
  <c r="X1995" i="1"/>
  <c r="Y1995" i="1"/>
  <c r="V1996" i="1"/>
  <c r="W1996" i="1"/>
  <c r="X1996" i="1"/>
  <c r="Y1996" i="1"/>
  <c r="V1997" i="1"/>
  <c r="W1997" i="1"/>
  <c r="X1997" i="1"/>
  <c r="Y1997" i="1"/>
  <c r="V1998" i="1"/>
  <c r="W1998" i="1"/>
  <c r="X1998" i="1"/>
  <c r="Y1998" i="1"/>
  <c r="V1999" i="1"/>
  <c r="W1999" i="1"/>
  <c r="X1999" i="1"/>
  <c r="Y1999" i="1"/>
  <c r="V2000" i="1"/>
  <c r="W2000" i="1"/>
  <c r="X2000" i="1"/>
  <c r="Y2000" i="1"/>
  <c r="V2001" i="1"/>
  <c r="W2001" i="1"/>
  <c r="X2001" i="1"/>
  <c r="Y2001" i="1"/>
  <c r="V2002" i="1"/>
  <c r="W2002" i="1"/>
  <c r="X2002" i="1"/>
  <c r="Y2002" i="1"/>
  <c r="V2003" i="1"/>
  <c r="W2003" i="1"/>
  <c r="X2003" i="1"/>
  <c r="Y2003" i="1"/>
  <c r="V2004" i="1"/>
  <c r="W2004" i="1"/>
  <c r="X2004" i="1"/>
  <c r="Y2004" i="1"/>
  <c r="V2005" i="1"/>
  <c r="W2005" i="1"/>
  <c r="X2005" i="1"/>
  <c r="Y2005" i="1"/>
  <c r="V2006" i="1"/>
  <c r="W2006" i="1"/>
  <c r="X2006" i="1"/>
  <c r="Y2006" i="1"/>
  <c r="V2007" i="1"/>
  <c r="W2007" i="1"/>
  <c r="X2007" i="1"/>
  <c r="Y2007" i="1"/>
  <c r="V2008" i="1"/>
  <c r="W2008" i="1"/>
  <c r="X2008" i="1"/>
  <c r="Y2008" i="1"/>
  <c r="V2009" i="1"/>
  <c r="W2009" i="1"/>
  <c r="X2009" i="1"/>
  <c r="Y2009" i="1"/>
  <c r="V2010" i="1"/>
  <c r="W2010" i="1"/>
  <c r="X2010" i="1"/>
  <c r="Y2010" i="1"/>
  <c r="V2011" i="1"/>
  <c r="W2011" i="1"/>
  <c r="X2011" i="1"/>
  <c r="Y2011" i="1"/>
  <c r="V2012" i="1"/>
  <c r="W2012" i="1"/>
  <c r="X2012" i="1"/>
  <c r="Y2012" i="1"/>
  <c r="V2013" i="1"/>
  <c r="W2013" i="1"/>
  <c r="X2013" i="1"/>
  <c r="Y2013" i="1"/>
  <c r="V2014" i="1"/>
  <c r="W2014" i="1"/>
  <c r="X2014" i="1"/>
  <c r="Y2014" i="1"/>
  <c r="V2015" i="1"/>
  <c r="W2015" i="1"/>
  <c r="X2015" i="1"/>
  <c r="Y2015" i="1"/>
  <c r="V2016" i="1"/>
  <c r="W2016" i="1"/>
  <c r="X2016" i="1"/>
  <c r="Y2016" i="1"/>
  <c r="V2017" i="1"/>
  <c r="W2017" i="1"/>
  <c r="X2017" i="1"/>
  <c r="Y2017" i="1"/>
  <c r="V2018" i="1"/>
  <c r="W2018" i="1"/>
  <c r="X2018" i="1"/>
  <c r="Y2018" i="1"/>
  <c r="V2019" i="1"/>
  <c r="W2019" i="1"/>
  <c r="X2019" i="1"/>
  <c r="Y2019" i="1"/>
  <c r="V2020" i="1"/>
  <c r="W2020" i="1"/>
  <c r="X2020" i="1"/>
  <c r="Y2020" i="1"/>
  <c r="V2021" i="1"/>
  <c r="W2021" i="1"/>
  <c r="X2021" i="1"/>
  <c r="Y2021" i="1"/>
  <c r="V2022" i="1"/>
  <c r="W2022" i="1"/>
  <c r="X2022" i="1"/>
  <c r="Y2022" i="1"/>
  <c r="V2023" i="1"/>
  <c r="W2023" i="1"/>
  <c r="X2023" i="1"/>
  <c r="Y2023" i="1"/>
  <c r="V2024" i="1"/>
  <c r="W2024" i="1"/>
  <c r="X2024" i="1"/>
  <c r="Y2024" i="1"/>
  <c r="V2025" i="1"/>
  <c r="W2025" i="1"/>
  <c r="X2025" i="1"/>
  <c r="Y2025" i="1"/>
  <c r="V2026" i="1"/>
  <c r="W2026" i="1"/>
  <c r="X2026" i="1"/>
  <c r="Y2026" i="1"/>
  <c r="V2027" i="1"/>
  <c r="W2027" i="1"/>
  <c r="X2027" i="1"/>
  <c r="Y2027" i="1"/>
  <c r="V2028" i="1"/>
  <c r="W2028" i="1"/>
  <c r="X2028" i="1"/>
  <c r="Y2028" i="1"/>
  <c r="V2029" i="1"/>
  <c r="W2029" i="1"/>
  <c r="X2029" i="1"/>
  <c r="Y2029" i="1"/>
  <c r="V2030" i="1"/>
  <c r="W2030" i="1"/>
  <c r="X2030" i="1"/>
  <c r="Y2030" i="1"/>
  <c r="V2031" i="1"/>
  <c r="W2031" i="1"/>
  <c r="X2031" i="1"/>
  <c r="Y2031" i="1"/>
  <c r="V2032" i="1"/>
  <c r="W2032" i="1"/>
  <c r="X2032" i="1"/>
  <c r="Y2032" i="1"/>
  <c r="V2033" i="1"/>
  <c r="W2033" i="1"/>
  <c r="X2033" i="1"/>
  <c r="Y2033" i="1"/>
  <c r="V2034" i="1"/>
  <c r="W2034" i="1"/>
  <c r="X2034" i="1"/>
  <c r="Y2034" i="1"/>
  <c r="V2035" i="1"/>
  <c r="W2035" i="1"/>
  <c r="X2035" i="1"/>
  <c r="Y2035" i="1"/>
  <c r="V2036" i="1"/>
  <c r="W2036" i="1"/>
  <c r="X2036" i="1"/>
  <c r="Y2036" i="1"/>
  <c r="V2037" i="1"/>
  <c r="W2037" i="1"/>
  <c r="X2037" i="1"/>
  <c r="Y2037" i="1"/>
  <c r="V2038" i="1"/>
  <c r="W2038" i="1"/>
  <c r="X2038" i="1"/>
  <c r="Y2038" i="1"/>
  <c r="V2039" i="1"/>
  <c r="W2039" i="1"/>
  <c r="X2039" i="1"/>
  <c r="Y2039" i="1"/>
  <c r="V2040" i="1"/>
  <c r="W2040" i="1"/>
  <c r="X2040" i="1"/>
  <c r="Y2040" i="1"/>
  <c r="V2041" i="1"/>
  <c r="W2041" i="1"/>
  <c r="X2041" i="1"/>
  <c r="Y2041" i="1"/>
  <c r="V2042" i="1"/>
  <c r="W2042" i="1"/>
  <c r="X2042" i="1"/>
  <c r="Y2042" i="1"/>
  <c r="V2043" i="1"/>
  <c r="W2043" i="1"/>
  <c r="X2043" i="1"/>
  <c r="Y2043" i="1"/>
  <c r="V2044" i="1"/>
  <c r="W2044" i="1"/>
  <c r="X2044" i="1"/>
  <c r="Y2044" i="1"/>
  <c r="V2045" i="1"/>
  <c r="W2045" i="1"/>
  <c r="X2045" i="1"/>
  <c r="Y2045" i="1"/>
  <c r="V2046" i="1"/>
  <c r="W2046" i="1"/>
  <c r="X2046" i="1"/>
  <c r="Y2046" i="1"/>
  <c r="V2047" i="1"/>
  <c r="W2047" i="1"/>
  <c r="X2047" i="1"/>
  <c r="Y2047" i="1"/>
  <c r="V2048" i="1"/>
  <c r="W2048" i="1"/>
  <c r="X2048" i="1"/>
  <c r="Y2048" i="1"/>
  <c r="V2049" i="1"/>
  <c r="W2049" i="1"/>
  <c r="X2049" i="1"/>
  <c r="Y2049" i="1"/>
  <c r="V2050" i="1"/>
  <c r="W2050" i="1"/>
  <c r="X2050" i="1"/>
  <c r="Y2050" i="1"/>
  <c r="V2051" i="1"/>
  <c r="W2051" i="1"/>
  <c r="X2051" i="1"/>
  <c r="Y2051" i="1"/>
  <c r="V2052" i="1"/>
  <c r="W2052" i="1"/>
  <c r="X2052" i="1"/>
  <c r="Y2052" i="1"/>
  <c r="V2053" i="1"/>
  <c r="W2053" i="1"/>
  <c r="X2053" i="1"/>
  <c r="Y2053" i="1"/>
  <c r="V2054" i="1"/>
  <c r="W2054" i="1"/>
  <c r="X2054" i="1"/>
  <c r="Y2054" i="1"/>
  <c r="V2055" i="1"/>
  <c r="W2055" i="1"/>
  <c r="X2055" i="1"/>
  <c r="Y2055" i="1"/>
  <c r="V2056" i="1"/>
  <c r="W2056" i="1"/>
  <c r="X2056" i="1"/>
  <c r="Y2056" i="1"/>
  <c r="V2057" i="1"/>
  <c r="W2057" i="1"/>
  <c r="X2057" i="1"/>
  <c r="Y2057" i="1"/>
  <c r="V2058" i="1"/>
  <c r="W2058" i="1"/>
  <c r="X2058" i="1"/>
  <c r="Y2058" i="1"/>
  <c r="V2059" i="1"/>
  <c r="W2059" i="1"/>
  <c r="X2059" i="1"/>
  <c r="Y2059" i="1"/>
  <c r="V2060" i="1"/>
  <c r="W2060" i="1"/>
  <c r="X2060" i="1"/>
  <c r="Y2060" i="1"/>
  <c r="V2061" i="1"/>
  <c r="W2061" i="1"/>
  <c r="X2061" i="1"/>
  <c r="Y2061" i="1"/>
  <c r="V2062" i="1"/>
  <c r="W2062" i="1"/>
  <c r="X2062" i="1"/>
  <c r="Y2062" i="1"/>
  <c r="V2063" i="1"/>
  <c r="W2063" i="1"/>
  <c r="X2063" i="1"/>
  <c r="Y2063" i="1"/>
  <c r="V2064" i="1"/>
  <c r="W2064" i="1"/>
  <c r="X2064" i="1"/>
  <c r="Y2064" i="1"/>
  <c r="V2065" i="1"/>
  <c r="W2065" i="1"/>
  <c r="X2065" i="1"/>
  <c r="Y2065" i="1"/>
  <c r="V2066" i="1"/>
  <c r="W2066" i="1"/>
  <c r="X2066" i="1"/>
  <c r="Y2066" i="1"/>
  <c r="V2067" i="1"/>
  <c r="W2067" i="1"/>
  <c r="X2067" i="1"/>
  <c r="Y2067" i="1"/>
  <c r="V2068" i="1"/>
  <c r="W2068" i="1"/>
  <c r="X2068" i="1"/>
  <c r="Y2068" i="1"/>
  <c r="V2069" i="1"/>
  <c r="W2069" i="1"/>
  <c r="X2069" i="1"/>
  <c r="Y2069" i="1"/>
  <c r="V2070" i="1"/>
  <c r="W2070" i="1"/>
  <c r="X2070" i="1"/>
  <c r="Y2070" i="1"/>
  <c r="V2071" i="1"/>
  <c r="W2071" i="1"/>
  <c r="X2071" i="1"/>
  <c r="Y2071" i="1"/>
  <c r="V2072" i="1"/>
  <c r="W2072" i="1"/>
  <c r="X2072" i="1"/>
  <c r="Y2072" i="1"/>
  <c r="V2073" i="1"/>
  <c r="W2073" i="1"/>
  <c r="X2073" i="1"/>
  <c r="Y2073" i="1"/>
  <c r="V2074" i="1"/>
  <c r="W2074" i="1"/>
  <c r="X2074" i="1"/>
  <c r="Y2074" i="1"/>
  <c r="V2075" i="1"/>
  <c r="W2075" i="1"/>
  <c r="X2075" i="1"/>
  <c r="Y2075" i="1"/>
  <c r="V2076" i="1"/>
  <c r="W2076" i="1"/>
  <c r="X2076" i="1"/>
  <c r="Y2076" i="1"/>
  <c r="V2077" i="1"/>
  <c r="W2077" i="1"/>
  <c r="X2077" i="1"/>
  <c r="Y2077" i="1"/>
  <c r="V2078" i="1"/>
  <c r="W2078" i="1"/>
  <c r="X2078" i="1"/>
  <c r="Y2078" i="1"/>
  <c r="V2079" i="1"/>
  <c r="W2079" i="1"/>
  <c r="X2079" i="1"/>
  <c r="Y2079" i="1"/>
  <c r="V2080" i="1"/>
  <c r="W2080" i="1"/>
  <c r="X2080" i="1"/>
  <c r="Y2080" i="1"/>
  <c r="V2081" i="1"/>
  <c r="W2081" i="1"/>
  <c r="X2081" i="1"/>
  <c r="Y2081" i="1"/>
  <c r="V2082" i="1"/>
  <c r="W2082" i="1"/>
  <c r="X2082" i="1"/>
  <c r="Y2082" i="1"/>
  <c r="V2083" i="1"/>
  <c r="W2083" i="1"/>
  <c r="X2083" i="1"/>
  <c r="Y2083" i="1"/>
  <c r="V2084" i="1"/>
  <c r="W2084" i="1"/>
  <c r="X2084" i="1"/>
  <c r="Y2084" i="1"/>
  <c r="V2085" i="1"/>
  <c r="W2085" i="1"/>
  <c r="X2085" i="1"/>
  <c r="Y2085" i="1"/>
  <c r="V2086" i="1"/>
  <c r="W2086" i="1"/>
  <c r="X2086" i="1"/>
  <c r="Y2086" i="1"/>
  <c r="V2087" i="1"/>
  <c r="W2087" i="1"/>
  <c r="X2087" i="1"/>
  <c r="Y2087" i="1"/>
  <c r="V2088" i="1"/>
  <c r="W2088" i="1"/>
  <c r="X2088" i="1"/>
  <c r="Y2088" i="1"/>
  <c r="V2089" i="1"/>
  <c r="W2089" i="1"/>
  <c r="X2089" i="1"/>
  <c r="Y2089" i="1"/>
  <c r="V2090" i="1"/>
  <c r="W2090" i="1"/>
  <c r="X2090" i="1"/>
  <c r="Y2090" i="1"/>
  <c r="V2091" i="1"/>
  <c r="W2091" i="1"/>
  <c r="X2091" i="1"/>
  <c r="Y2091" i="1"/>
  <c r="V2092" i="1"/>
  <c r="W2092" i="1"/>
  <c r="X2092" i="1"/>
  <c r="Y2092" i="1"/>
  <c r="V2093" i="1"/>
  <c r="W2093" i="1"/>
  <c r="X2093" i="1"/>
  <c r="Y2093" i="1"/>
  <c r="V2094" i="1"/>
  <c r="W2094" i="1"/>
  <c r="X2094" i="1"/>
  <c r="Y2094" i="1"/>
  <c r="V2095" i="1"/>
  <c r="W2095" i="1"/>
  <c r="X2095" i="1"/>
  <c r="Y2095" i="1"/>
  <c r="V2096" i="1"/>
  <c r="W2096" i="1"/>
  <c r="X2096" i="1"/>
  <c r="Y2096" i="1"/>
  <c r="V2097" i="1"/>
  <c r="W2097" i="1"/>
  <c r="X2097" i="1"/>
  <c r="Y2097" i="1"/>
  <c r="V2098" i="1"/>
  <c r="W2098" i="1"/>
  <c r="X2098" i="1"/>
  <c r="Y2098" i="1"/>
  <c r="V2099" i="1"/>
  <c r="W2099" i="1"/>
  <c r="X2099" i="1"/>
  <c r="Y2099" i="1"/>
  <c r="V2100" i="1"/>
  <c r="W2100" i="1"/>
  <c r="X2100" i="1"/>
  <c r="Y2100" i="1"/>
  <c r="V2101" i="1"/>
  <c r="W2101" i="1"/>
  <c r="X2101" i="1"/>
  <c r="Y2101" i="1"/>
  <c r="V2102" i="1"/>
  <c r="W2102" i="1"/>
  <c r="X2102" i="1"/>
  <c r="Y2102" i="1"/>
  <c r="V2103" i="1"/>
  <c r="W2103" i="1"/>
  <c r="X2103" i="1"/>
  <c r="Y2103" i="1"/>
  <c r="V2104" i="1"/>
  <c r="W2104" i="1"/>
  <c r="X2104" i="1"/>
  <c r="Y2104" i="1"/>
  <c r="V2105" i="1"/>
  <c r="W2105" i="1"/>
  <c r="X2105" i="1"/>
  <c r="Y2105" i="1"/>
  <c r="V2106" i="1"/>
  <c r="W2106" i="1"/>
  <c r="X2106" i="1"/>
  <c r="Y2106" i="1"/>
  <c r="V2107" i="1"/>
  <c r="W2107" i="1"/>
  <c r="X2107" i="1"/>
  <c r="Y2107" i="1"/>
  <c r="V2108" i="1"/>
  <c r="W2108" i="1"/>
  <c r="X2108" i="1"/>
  <c r="Y2108" i="1"/>
  <c r="V2109" i="1"/>
  <c r="W2109" i="1"/>
  <c r="X2109" i="1"/>
  <c r="Y2109" i="1"/>
  <c r="V2110" i="1"/>
  <c r="W2110" i="1"/>
  <c r="X2110" i="1"/>
  <c r="Y2110" i="1"/>
  <c r="V2111" i="1"/>
  <c r="W2111" i="1"/>
  <c r="X2111" i="1"/>
  <c r="Y2111" i="1"/>
  <c r="V2112" i="1"/>
  <c r="W2112" i="1"/>
  <c r="X2112" i="1"/>
  <c r="Y2112" i="1"/>
  <c r="V2113" i="1"/>
  <c r="W2113" i="1"/>
  <c r="X2113" i="1"/>
  <c r="Y2113" i="1"/>
  <c r="V2114" i="1"/>
  <c r="W2114" i="1"/>
  <c r="X2114" i="1"/>
  <c r="Y2114" i="1"/>
  <c r="V2115" i="1"/>
  <c r="W2115" i="1"/>
  <c r="X2115" i="1"/>
  <c r="Y2115" i="1"/>
  <c r="V2116" i="1"/>
  <c r="W2116" i="1"/>
  <c r="X2116" i="1"/>
  <c r="Y2116" i="1"/>
  <c r="V2117" i="1"/>
  <c r="W2117" i="1"/>
  <c r="X2117" i="1"/>
  <c r="Y2117" i="1"/>
  <c r="V2118" i="1"/>
  <c r="W2118" i="1"/>
  <c r="X2118" i="1"/>
  <c r="Y2118" i="1"/>
  <c r="V2119" i="1"/>
  <c r="W2119" i="1"/>
  <c r="X2119" i="1"/>
  <c r="Y2119" i="1"/>
  <c r="V2120" i="1"/>
  <c r="W2120" i="1"/>
  <c r="X2120" i="1"/>
  <c r="Y2120" i="1"/>
  <c r="V2121" i="1"/>
  <c r="W2121" i="1"/>
  <c r="X2121" i="1"/>
  <c r="Y2121" i="1"/>
  <c r="V2122" i="1"/>
  <c r="W2122" i="1"/>
  <c r="X2122" i="1"/>
  <c r="Y2122" i="1"/>
  <c r="V2123" i="1"/>
  <c r="W2123" i="1"/>
  <c r="X2123" i="1"/>
  <c r="Y2123" i="1"/>
  <c r="V2124" i="1"/>
  <c r="W2124" i="1"/>
  <c r="X2124" i="1"/>
  <c r="Y2124" i="1"/>
  <c r="V2125" i="1"/>
  <c r="W2125" i="1"/>
  <c r="X2125" i="1"/>
  <c r="Y2125" i="1"/>
  <c r="V2126" i="1"/>
  <c r="W2126" i="1"/>
  <c r="X2126" i="1"/>
  <c r="Y2126" i="1"/>
  <c r="V2127" i="1"/>
  <c r="W2127" i="1"/>
  <c r="X2127" i="1"/>
  <c r="Y2127" i="1"/>
  <c r="V2128" i="1"/>
  <c r="W2128" i="1"/>
  <c r="X2128" i="1"/>
  <c r="Y2128" i="1"/>
  <c r="V2129" i="1"/>
  <c r="W2129" i="1"/>
  <c r="X2129" i="1"/>
  <c r="Y2129" i="1"/>
  <c r="V2130" i="1"/>
  <c r="W2130" i="1"/>
  <c r="X2130" i="1"/>
  <c r="Y2130" i="1"/>
  <c r="V2131" i="1"/>
  <c r="W2131" i="1"/>
  <c r="X2131" i="1"/>
  <c r="Y2131" i="1"/>
  <c r="V2132" i="1"/>
  <c r="W2132" i="1"/>
  <c r="X2132" i="1"/>
  <c r="Y2132" i="1"/>
  <c r="V2133" i="1"/>
  <c r="W2133" i="1"/>
  <c r="X2133" i="1"/>
  <c r="Y2133" i="1"/>
  <c r="V2134" i="1"/>
  <c r="W2134" i="1"/>
  <c r="X2134" i="1"/>
  <c r="Y2134" i="1"/>
  <c r="V2135" i="1"/>
  <c r="W2135" i="1"/>
  <c r="X2135" i="1"/>
  <c r="Y2135" i="1"/>
  <c r="V2136" i="1"/>
  <c r="W2136" i="1"/>
  <c r="X2136" i="1"/>
  <c r="Y2136" i="1"/>
  <c r="V2137" i="1"/>
  <c r="W2137" i="1"/>
  <c r="X2137" i="1"/>
  <c r="Y2137" i="1"/>
  <c r="V2138" i="1"/>
  <c r="W2138" i="1"/>
  <c r="X2138" i="1"/>
  <c r="Y2138" i="1"/>
  <c r="V2139" i="1"/>
  <c r="W2139" i="1"/>
  <c r="X2139" i="1"/>
  <c r="Y2139" i="1"/>
  <c r="V2140" i="1"/>
  <c r="W2140" i="1"/>
  <c r="X2140" i="1"/>
  <c r="Y2140" i="1"/>
  <c r="V2141" i="1"/>
  <c r="W2141" i="1"/>
  <c r="X2141" i="1"/>
  <c r="Y2141" i="1"/>
  <c r="V2142" i="1"/>
  <c r="W2142" i="1"/>
  <c r="X2142" i="1"/>
  <c r="Y2142" i="1"/>
  <c r="V2143" i="1"/>
  <c r="W2143" i="1"/>
  <c r="X2143" i="1"/>
  <c r="Y2143" i="1"/>
  <c r="V2144" i="1"/>
  <c r="W2144" i="1"/>
  <c r="X2144" i="1"/>
  <c r="Y2144" i="1"/>
  <c r="V2145" i="1"/>
  <c r="W2145" i="1"/>
  <c r="X2145" i="1"/>
  <c r="Y2145" i="1"/>
  <c r="V2146" i="1"/>
  <c r="W2146" i="1"/>
  <c r="X2146" i="1"/>
  <c r="Y2146" i="1"/>
  <c r="V2147" i="1"/>
  <c r="W2147" i="1"/>
  <c r="X2147" i="1"/>
  <c r="Y2147" i="1"/>
  <c r="V2148" i="1"/>
  <c r="W2148" i="1"/>
  <c r="X2148" i="1"/>
  <c r="Y2148" i="1"/>
  <c r="V2149" i="1"/>
  <c r="W2149" i="1"/>
  <c r="X2149" i="1"/>
  <c r="Y2149" i="1"/>
  <c r="V2150" i="1"/>
  <c r="W2150" i="1"/>
  <c r="X2150" i="1"/>
  <c r="Y2150" i="1"/>
  <c r="V2151" i="1"/>
  <c r="W2151" i="1"/>
  <c r="X2151" i="1"/>
  <c r="Y2151" i="1"/>
  <c r="V2152" i="1"/>
  <c r="W2152" i="1"/>
  <c r="X2152" i="1"/>
  <c r="Y2152" i="1"/>
  <c r="V2153" i="1"/>
  <c r="W2153" i="1"/>
  <c r="X2153" i="1"/>
  <c r="Y2153" i="1"/>
  <c r="V2154" i="1"/>
  <c r="W2154" i="1"/>
  <c r="X2154" i="1"/>
  <c r="Y2154" i="1"/>
  <c r="V2155" i="1"/>
  <c r="W2155" i="1"/>
  <c r="X2155" i="1"/>
  <c r="Y2155" i="1"/>
  <c r="V2156" i="1"/>
  <c r="W2156" i="1"/>
  <c r="X2156" i="1"/>
  <c r="Y2156" i="1"/>
  <c r="V2157" i="1"/>
  <c r="W2157" i="1"/>
  <c r="X2157" i="1"/>
  <c r="Y2157" i="1"/>
  <c r="V2158" i="1"/>
  <c r="W2158" i="1"/>
  <c r="X2158" i="1"/>
  <c r="Y2158" i="1"/>
  <c r="V2159" i="1"/>
  <c r="W2159" i="1"/>
  <c r="X2159" i="1"/>
  <c r="Y2159" i="1"/>
  <c r="V2160" i="1"/>
  <c r="W2160" i="1"/>
  <c r="X2160" i="1"/>
  <c r="Y2160" i="1"/>
  <c r="V2161" i="1"/>
  <c r="W2161" i="1"/>
  <c r="X2161" i="1"/>
  <c r="Y2161" i="1"/>
  <c r="V2162" i="1"/>
  <c r="W2162" i="1"/>
  <c r="X2162" i="1"/>
  <c r="Y2162" i="1"/>
  <c r="V2163" i="1"/>
  <c r="W2163" i="1"/>
  <c r="X2163" i="1"/>
  <c r="Y2163" i="1"/>
  <c r="V2164" i="1"/>
  <c r="W2164" i="1"/>
  <c r="X2164" i="1"/>
  <c r="Y2164" i="1"/>
  <c r="V2165" i="1"/>
  <c r="W2165" i="1"/>
  <c r="X2165" i="1"/>
  <c r="Y2165" i="1"/>
  <c r="V2166" i="1"/>
  <c r="W2166" i="1"/>
  <c r="X2166" i="1"/>
  <c r="Y2166" i="1"/>
  <c r="V2167" i="1"/>
  <c r="W2167" i="1"/>
  <c r="X2167" i="1"/>
  <c r="Y2167" i="1"/>
  <c r="V2168" i="1"/>
  <c r="W2168" i="1"/>
  <c r="X2168" i="1"/>
  <c r="Y2168" i="1"/>
  <c r="V2169" i="1"/>
  <c r="W2169" i="1"/>
  <c r="X2169" i="1"/>
  <c r="Y2169" i="1"/>
  <c r="V2170" i="1"/>
  <c r="W2170" i="1"/>
  <c r="X2170" i="1"/>
  <c r="Y2170" i="1"/>
  <c r="V2171" i="1"/>
  <c r="W2171" i="1"/>
  <c r="X2171" i="1"/>
  <c r="Y2171" i="1"/>
  <c r="V2172" i="1"/>
  <c r="W2172" i="1"/>
  <c r="X2172" i="1"/>
  <c r="Y2172" i="1"/>
  <c r="V2173" i="1"/>
  <c r="W2173" i="1"/>
  <c r="X2173" i="1"/>
  <c r="Y2173" i="1"/>
  <c r="V2174" i="1"/>
  <c r="W2174" i="1"/>
  <c r="X2174" i="1"/>
  <c r="Y2174" i="1"/>
  <c r="V2175" i="1"/>
  <c r="W2175" i="1"/>
  <c r="X2175" i="1"/>
  <c r="Y2175" i="1"/>
  <c r="V2176" i="1"/>
  <c r="W2176" i="1"/>
  <c r="X2176" i="1"/>
  <c r="Y2176" i="1"/>
  <c r="V2177" i="1"/>
  <c r="W2177" i="1"/>
  <c r="X2177" i="1"/>
  <c r="Y2177" i="1"/>
  <c r="V2178" i="1"/>
  <c r="W2178" i="1"/>
  <c r="X2178" i="1"/>
  <c r="Y2178" i="1"/>
  <c r="V2179" i="1"/>
  <c r="W2179" i="1"/>
  <c r="X2179" i="1"/>
  <c r="Y2179" i="1"/>
  <c r="V2180" i="1"/>
  <c r="W2180" i="1"/>
  <c r="X2180" i="1"/>
  <c r="Y2180" i="1"/>
  <c r="V2181" i="1"/>
  <c r="W2181" i="1"/>
  <c r="X2181" i="1"/>
  <c r="Y2181" i="1"/>
  <c r="V2182" i="1"/>
  <c r="W2182" i="1"/>
  <c r="X2182" i="1"/>
  <c r="Y2182" i="1"/>
  <c r="V2183" i="1"/>
  <c r="W2183" i="1"/>
  <c r="X2183" i="1"/>
  <c r="Y2183" i="1"/>
  <c r="V2184" i="1"/>
  <c r="W2184" i="1"/>
  <c r="X2184" i="1"/>
  <c r="Y2184" i="1"/>
  <c r="V2185" i="1"/>
  <c r="W2185" i="1"/>
  <c r="X2185" i="1"/>
  <c r="Y2185" i="1"/>
  <c r="V2186" i="1"/>
  <c r="W2186" i="1"/>
  <c r="X2186" i="1"/>
  <c r="Y2186" i="1"/>
  <c r="V2187" i="1"/>
  <c r="W2187" i="1"/>
  <c r="X2187" i="1"/>
  <c r="Y2187" i="1"/>
  <c r="V2188" i="1"/>
  <c r="W2188" i="1"/>
  <c r="X2188" i="1"/>
  <c r="Y2188" i="1"/>
  <c r="V2189" i="1"/>
  <c r="W2189" i="1"/>
  <c r="X2189" i="1"/>
  <c r="Y2189" i="1"/>
  <c r="V2190" i="1"/>
  <c r="W2190" i="1"/>
  <c r="X2190" i="1"/>
  <c r="Y2190" i="1"/>
  <c r="V2191" i="1"/>
  <c r="W2191" i="1"/>
  <c r="X2191" i="1"/>
  <c r="Y2191" i="1"/>
  <c r="V2192" i="1"/>
  <c r="W2192" i="1"/>
  <c r="X2192" i="1"/>
  <c r="Y2192" i="1"/>
  <c r="V2193" i="1"/>
  <c r="W2193" i="1"/>
  <c r="X2193" i="1"/>
  <c r="Y2193" i="1"/>
  <c r="V2194" i="1"/>
  <c r="W2194" i="1"/>
  <c r="X2194" i="1"/>
  <c r="Y2194" i="1"/>
  <c r="V2195" i="1"/>
  <c r="W2195" i="1"/>
  <c r="X2195" i="1"/>
  <c r="Y2195" i="1"/>
  <c r="V2196" i="1"/>
  <c r="W2196" i="1"/>
  <c r="X2196" i="1"/>
  <c r="Y2196" i="1"/>
  <c r="V2197" i="1"/>
  <c r="W2197" i="1"/>
  <c r="X2197" i="1"/>
  <c r="Y2197" i="1"/>
  <c r="V2198" i="1"/>
  <c r="W2198" i="1"/>
  <c r="X2198" i="1"/>
  <c r="Y2198" i="1"/>
  <c r="V2199" i="1"/>
  <c r="W2199" i="1"/>
  <c r="X2199" i="1"/>
  <c r="Y2199" i="1"/>
  <c r="V2200" i="1"/>
  <c r="W2200" i="1"/>
  <c r="X2200" i="1"/>
  <c r="Y2200" i="1"/>
  <c r="V2201" i="1"/>
  <c r="W2201" i="1"/>
  <c r="X2201" i="1"/>
  <c r="Y2201" i="1"/>
  <c r="V2202" i="1"/>
  <c r="W2202" i="1"/>
  <c r="X2202" i="1"/>
  <c r="Y2202" i="1"/>
  <c r="V2203" i="1"/>
  <c r="W2203" i="1"/>
  <c r="X2203" i="1"/>
  <c r="Y2203" i="1"/>
  <c r="V2204" i="1"/>
  <c r="W2204" i="1"/>
  <c r="X2204" i="1"/>
  <c r="Y2204" i="1"/>
  <c r="V2205" i="1"/>
  <c r="W2205" i="1"/>
  <c r="X2205" i="1"/>
  <c r="Y2205" i="1"/>
  <c r="V2206" i="1"/>
  <c r="W2206" i="1"/>
  <c r="X2206" i="1"/>
  <c r="Y2206" i="1"/>
  <c r="V2207" i="1"/>
  <c r="W2207" i="1"/>
  <c r="X2207" i="1"/>
  <c r="Y2207" i="1"/>
  <c r="V2208" i="1"/>
  <c r="W2208" i="1"/>
  <c r="X2208" i="1"/>
  <c r="Y2208" i="1"/>
  <c r="V2209" i="1"/>
  <c r="W2209" i="1"/>
  <c r="X2209" i="1"/>
  <c r="Y2209" i="1"/>
  <c r="V2210" i="1"/>
  <c r="W2210" i="1"/>
  <c r="X2210" i="1"/>
  <c r="Y2210" i="1"/>
  <c r="V2211" i="1"/>
  <c r="W2211" i="1"/>
  <c r="X2211" i="1"/>
  <c r="Y2211" i="1"/>
  <c r="V2212" i="1"/>
  <c r="W2212" i="1"/>
  <c r="X2212" i="1"/>
  <c r="Y2212" i="1"/>
  <c r="V2213" i="1"/>
  <c r="W2213" i="1"/>
  <c r="X2213" i="1"/>
  <c r="Y2213" i="1"/>
  <c r="V2214" i="1"/>
  <c r="W2214" i="1"/>
  <c r="X2214" i="1"/>
  <c r="Y2214" i="1"/>
  <c r="V2215" i="1"/>
  <c r="W2215" i="1"/>
  <c r="X2215" i="1"/>
  <c r="Y2215" i="1"/>
  <c r="V2216" i="1"/>
  <c r="W2216" i="1"/>
  <c r="X2216" i="1"/>
  <c r="Y2216" i="1"/>
  <c r="V2217" i="1"/>
  <c r="W2217" i="1"/>
  <c r="X2217" i="1"/>
  <c r="Y2217" i="1"/>
  <c r="V2218" i="1"/>
  <c r="W2218" i="1"/>
  <c r="X2218" i="1"/>
  <c r="Y2218" i="1"/>
  <c r="V2219" i="1"/>
  <c r="W2219" i="1"/>
  <c r="X2219" i="1"/>
  <c r="Y2219" i="1"/>
  <c r="V2220" i="1"/>
  <c r="W2220" i="1"/>
  <c r="X2220" i="1"/>
  <c r="Y2220" i="1"/>
  <c r="V2221" i="1"/>
  <c r="W2221" i="1"/>
  <c r="X2221" i="1"/>
  <c r="Y2221" i="1"/>
  <c r="V2222" i="1"/>
  <c r="W2222" i="1"/>
  <c r="X2222" i="1"/>
  <c r="Y2222" i="1"/>
  <c r="V2223" i="1"/>
  <c r="W2223" i="1"/>
  <c r="X2223" i="1"/>
  <c r="Y2223" i="1"/>
  <c r="V2224" i="1"/>
  <c r="W2224" i="1"/>
  <c r="X2224" i="1"/>
  <c r="Y2224" i="1"/>
  <c r="V2225" i="1"/>
  <c r="W2225" i="1"/>
  <c r="X2225" i="1"/>
  <c r="Y2225" i="1"/>
  <c r="V2226" i="1"/>
  <c r="W2226" i="1"/>
  <c r="X2226" i="1"/>
  <c r="Y2226" i="1"/>
  <c r="V2227" i="1"/>
  <c r="W2227" i="1"/>
  <c r="X2227" i="1"/>
  <c r="Y2227" i="1"/>
  <c r="V2228" i="1"/>
  <c r="W2228" i="1"/>
  <c r="X2228" i="1"/>
  <c r="Y2228" i="1"/>
  <c r="V2229" i="1"/>
  <c r="W2229" i="1"/>
  <c r="X2229" i="1"/>
  <c r="Y2229" i="1"/>
  <c r="V2230" i="1"/>
  <c r="W2230" i="1"/>
  <c r="X2230" i="1"/>
  <c r="Y2230" i="1"/>
  <c r="V2231" i="1"/>
  <c r="W2231" i="1"/>
  <c r="X2231" i="1"/>
  <c r="Y2231" i="1"/>
  <c r="V2232" i="1"/>
  <c r="W2232" i="1"/>
  <c r="X2232" i="1"/>
  <c r="Y2232" i="1"/>
  <c r="V2233" i="1"/>
  <c r="W2233" i="1"/>
  <c r="X2233" i="1"/>
  <c r="Y2233" i="1"/>
  <c r="V2234" i="1"/>
  <c r="W2234" i="1"/>
  <c r="X2234" i="1"/>
  <c r="Y2234" i="1"/>
  <c r="V2235" i="1"/>
  <c r="W2235" i="1"/>
  <c r="X2235" i="1"/>
  <c r="Y2235" i="1"/>
  <c r="V2236" i="1"/>
  <c r="W2236" i="1"/>
  <c r="X2236" i="1"/>
  <c r="Y2236" i="1"/>
  <c r="V2237" i="1"/>
  <c r="W2237" i="1"/>
  <c r="X2237" i="1"/>
  <c r="Y2237" i="1"/>
  <c r="V2238" i="1"/>
  <c r="W2238" i="1"/>
  <c r="X2238" i="1"/>
  <c r="Y2238" i="1"/>
  <c r="V2239" i="1"/>
  <c r="W2239" i="1"/>
  <c r="X2239" i="1"/>
  <c r="Y2239" i="1"/>
  <c r="V2240" i="1"/>
  <c r="W2240" i="1"/>
  <c r="X2240" i="1"/>
  <c r="Y2240" i="1"/>
  <c r="V2241" i="1"/>
  <c r="W2241" i="1"/>
  <c r="X2241" i="1"/>
  <c r="Y2241" i="1"/>
  <c r="V2242" i="1"/>
  <c r="W2242" i="1"/>
  <c r="X2242" i="1"/>
  <c r="Y2242" i="1"/>
  <c r="V2243" i="1"/>
  <c r="W2243" i="1"/>
  <c r="X2243" i="1"/>
  <c r="Y2243" i="1"/>
  <c r="V2244" i="1"/>
  <c r="W2244" i="1"/>
  <c r="X2244" i="1"/>
  <c r="Y2244" i="1"/>
  <c r="V2245" i="1"/>
  <c r="W2245" i="1"/>
  <c r="X2245" i="1"/>
  <c r="Y2245" i="1"/>
  <c r="V2246" i="1"/>
  <c r="W2246" i="1"/>
  <c r="X2246" i="1"/>
  <c r="Y2246" i="1"/>
  <c r="V2247" i="1"/>
  <c r="W2247" i="1"/>
  <c r="X2247" i="1"/>
  <c r="Y2247" i="1"/>
  <c r="V2248" i="1"/>
  <c r="W2248" i="1"/>
  <c r="X2248" i="1"/>
  <c r="Y2248" i="1"/>
  <c r="V2249" i="1"/>
  <c r="W2249" i="1"/>
  <c r="X2249" i="1"/>
  <c r="Y2249" i="1"/>
  <c r="V2250" i="1"/>
  <c r="W2250" i="1"/>
  <c r="X2250" i="1"/>
  <c r="Y2250" i="1"/>
  <c r="V2251" i="1"/>
  <c r="W2251" i="1"/>
  <c r="X2251" i="1"/>
  <c r="Y2251" i="1"/>
  <c r="V2252" i="1"/>
  <c r="W2252" i="1"/>
  <c r="X2252" i="1"/>
  <c r="Y2252" i="1"/>
  <c r="V2253" i="1"/>
  <c r="W2253" i="1"/>
  <c r="X2253" i="1"/>
  <c r="Y2253" i="1"/>
  <c r="V2254" i="1"/>
  <c r="W2254" i="1"/>
  <c r="X2254" i="1"/>
  <c r="Y2254" i="1"/>
  <c r="V2255" i="1"/>
  <c r="W2255" i="1"/>
  <c r="X2255" i="1"/>
  <c r="Y2255" i="1"/>
  <c r="V2256" i="1"/>
  <c r="W2256" i="1"/>
  <c r="X2256" i="1"/>
  <c r="Y2256" i="1"/>
  <c r="V2257" i="1"/>
  <c r="W2257" i="1"/>
  <c r="X2257" i="1"/>
  <c r="Y2257" i="1"/>
  <c r="V2258" i="1"/>
  <c r="W2258" i="1"/>
  <c r="X2258" i="1"/>
  <c r="Y2258" i="1"/>
  <c r="V2259" i="1"/>
  <c r="W2259" i="1"/>
  <c r="X2259" i="1"/>
  <c r="Y2259" i="1"/>
  <c r="V2260" i="1"/>
  <c r="W2260" i="1"/>
  <c r="X2260" i="1"/>
  <c r="Y2260" i="1"/>
  <c r="V2261" i="1"/>
  <c r="W2261" i="1"/>
  <c r="X2261" i="1"/>
  <c r="Y2261" i="1"/>
  <c r="V2262" i="1"/>
  <c r="W2262" i="1"/>
  <c r="X2262" i="1"/>
  <c r="Y2262" i="1"/>
  <c r="V2263" i="1"/>
  <c r="W2263" i="1"/>
  <c r="X2263" i="1"/>
  <c r="Y2263" i="1"/>
  <c r="V2264" i="1"/>
  <c r="W2264" i="1"/>
  <c r="X2264" i="1"/>
  <c r="Y2264" i="1"/>
  <c r="V2265" i="1"/>
  <c r="W2265" i="1"/>
  <c r="X2265" i="1"/>
  <c r="Y2265" i="1"/>
  <c r="V2266" i="1"/>
  <c r="W2266" i="1"/>
  <c r="X2266" i="1"/>
  <c r="Y2266" i="1"/>
  <c r="V2267" i="1"/>
  <c r="W2267" i="1"/>
  <c r="X2267" i="1"/>
  <c r="Y2267" i="1"/>
  <c r="V2268" i="1"/>
  <c r="W2268" i="1"/>
  <c r="X2268" i="1"/>
  <c r="Y2268" i="1"/>
  <c r="V2269" i="1"/>
  <c r="W2269" i="1"/>
  <c r="X2269" i="1"/>
  <c r="Y2269" i="1"/>
  <c r="V2270" i="1"/>
  <c r="W2270" i="1"/>
  <c r="X2270" i="1"/>
  <c r="Y2270" i="1"/>
  <c r="V2271" i="1"/>
  <c r="W2271" i="1"/>
  <c r="X2271" i="1"/>
  <c r="Y2271" i="1"/>
  <c r="V2272" i="1"/>
  <c r="W2272" i="1"/>
  <c r="X2272" i="1"/>
  <c r="Y2272" i="1"/>
  <c r="V2273" i="1"/>
  <c r="W2273" i="1"/>
  <c r="X2273" i="1"/>
  <c r="Y2273" i="1"/>
  <c r="V2274" i="1"/>
  <c r="W2274" i="1"/>
  <c r="X2274" i="1"/>
  <c r="Y2274" i="1"/>
  <c r="V2275" i="1"/>
  <c r="W2275" i="1"/>
  <c r="X2275" i="1"/>
  <c r="Y2275" i="1"/>
  <c r="V2276" i="1"/>
  <c r="W2276" i="1"/>
  <c r="X2276" i="1"/>
  <c r="Y2276" i="1"/>
  <c r="V2277" i="1"/>
  <c r="W2277" i="1"/>
  <c r="X2277" i="1"/>
  <c r="Y2277" i="1"/>
  <c r="V2278" i="1"/>
  <c r="W2278" i="1"/>
  <c r="X2278" i="1"/>
  <c r="Y2278" i="1"/>
  <c r="V2279" i="1"/>
  <c r="W2279" i="1"/>
  <c r="X2279" i="1"/>
  <c r="Y2279" i="1"/>
  <c r="V2280" i="1"/>
  <c r="W2280" i="1"/>
  <c r="X2280" i="1"/>
  <c r="Y2280" i="1"/>
  <c r="V2281" i="1"/>
  <c r="W2281" i="1"/>
  <c r="X2281" i="1"/>
  <c r="Y2281" i="1"/>
  <c r="V2282" i="1"/>
  <c r="W2282" i="1"/>
  <c r="X2282" i="1"/>
  <c r="Y2282" i="1"/>
  <c r="V2283" i="1"/>
  <c r="W2283" i="1"/>
  <c r="X2283" i="1"/>
  <c r="Y2283" i="1"/>
  <c r="V2284" i="1"/>
  <c r="W2284" i="1"/>
  <c r="X2284" i="1"/>
  <c r="Y2284" i="1"/>
  <c r="V2285" i="1"/>
  <c r="W2285" i="1"/>
  <c r="X2285" i="1"/>
  <c r="Y2285" i="1"/>
  <c r="V2286" i="1"/>
  <c r="W2286" i="1"/>
  <c r="X2286" i="1"/>
  <c r="Y2286" i="1"/>
  <c r="V2287" i="1"/>
  <c r="W2287" i="1"/>
  <c r="X2287" i="1"/>
  <c r="Y2287" i="1"/>
  <c r="V2288" i="1"/>
  <c r="W2288" i="1"/>
  <c r="X2288" i="1"/>
  <c r="Y2288" i="1"/>
  <c r="V2289" i="1"/>
  <c r="W2289" i="1"/>
  <c r="X2289" i="1"/>
  <c r="Y2289" i="1"/>
  <c r="V2290" i="1"/>
  <c r="W2290" i="1"/>
  <c r="X2290" i="1"/>
  <c r="Y2290" i="1"/>
  <c r="V2291" i="1"/>
  <c r="W2291" i="1"/>
  <c r="X2291" i="1"/>
  <c r="Y2291" i="1"/>
  <c r="V2292" i="1"/>
  <c r="W2292" i="1"/>
  <c r="X2292" i="1"/>
  <c r="Y2292" i="1"/>
  <c r="V2293" i="1"/>
  <c r="W2293" i="1"/>
  <c r="X2293" i="1"/>
  <c r="Y2293" i="1"/>
  <c r="V2294" i="1"/>
  <c r="W2294" i="1"/>
  <c r="X2294" i="1"/>
  <c r="Y2294" i="1"/>
  <c r="V2295" i="1"/>
  <c r="W2295" i="1"/>
  <c r="X2295" i="1"/>
  <c r="Y2295" i="1"/>
  <c r="V2296" i="1"/>
  <c r="W2296" i="1"/>
  <c r="X2296" i="1"/>
  <c r="Y2296" i="1"/>
  <c r="V2297" i="1"/>
  <c r="W2297" i="1"/>
  <c r="X2297" i="1"/>
  <c r="Y2297" i="1"/>
  <c r="V2298" i="1"/>
  <c r="W2298" i="1"/>
  <c r="X2298" i="1"/>
  <c r="Y2298" i="1"/>
  <c r="V2299" i="1"/>
  <c r="W2299" i="1"/>
  <c r="X2299" i="1"/>
  <c r="Y2299" i="1"/>
  <c r="V2300" i="1"/>
  <c r="W2300" i="1"/>
  <c r="X2300" i="1"/>
  <c r="Y2300" i="1"/>
  <c r="V2301" i="1"/>
  <c r="W2301" i="1"/>
  <c r="X2301" i="1"/>
  <c r="Y2301" i="1"/>
  <c r="V2302" i="1"/>
  <c r="W2302" i="1"/>
  <c r="X2302" i="1"/>
  <c r="Y2302" i="1"/>
  <c r="V2303" i="1"/>
  <c r="W2303" i="1"/>
  <c r="X2303" i="1"/>
  <c r="Y2303" i="1"/>
  <c r="V2304" i="1"/>
  <c r="W2304" i="1"/>
  <c r="X2304" i="1"/>
  <c r="Y2304" i="1"/>
  <c r="V2305" i="1"/>
  <c r="W2305" i="1"/>
  <c r="X2305" i="1"/>
  <c r="Y2305" i="1"/>
  <c r="V2306" i="1"/>
  <c r="W2306" i="1"/>
  <c r="X2306" i="1"/>
  <c r="Y2306" i="1"/>
  <c r="V2307" i="1"/>
  <c r="W2307" i="1"/>
  <c r="X2307" i="1"/>
  <c r="Y2307" i="1"/>
  <c r="V2308" i="1"/>
  <c r="W2308" i="1"/>
  <c r="X2308" i="1"/>
  <c r="Y2308" i="1"/>
  <c r="V2309" i="1"/>
  <c r="W2309" i="1"/>
  <c r="X2309" i="1"/>
  <c r="Y2309" i="1"/>
  <c r="V2310" i="1"/>
  <c r="W2310" i="1"/>
  <c r="X2310" i="1"/>
  <c r="Y2310" i="1"/>
  <c r="V2311" i="1"/>
  <c r="W2311" i="1"/>
  <c r="X2311" i="1"/>
  <c r="Y2311" i="1"/>
  <c r="V2312" i="1"/>
  <c r="W2312" i="1"/>
  <c r="X2312" i="1"/>
  <c r="Y2312" i="1"/>
  <c r="V2313" i="1"/>
  <c r="W2313" i="1"/>
  <c r="X2313" i="1"/>
  <c r="Y2313" i="1"/>
  <c r="V2314" i="1"/>
  <c r="W2314" i="1"/>
  <c r="X2314" i="1"/>
  <c r="Y2314" i="1"/>
  <c r="V2315" i="1"/>
  <c r="W2315" i="1"/>
  <c r="X2315" i="1"/>
  <c r="Y2315" i="1"/>
  <c r="V2316" i="1"/>
  <c r="W2316" i="1"/>
  <c r="X2316" i="1"/>
  <c r="Y2316" i="1"/>
  <c r="V2317" i="1"/>
  <c r="W2317" i="1"/>
  <c r="X2317" i="1"/>
  <c r="Y2317" i="1"/>
  <c r="V2318" i="1"/>
  <c r="W2318" i="1"/>
  <c r="X2318" i="1"/>
  <c r="Y2318" i="1"/>
  <c r="V2319" i="1"/>
  <c r="W2319" i="1"/>
  <c r="X2319" i="1"/>
  <c r="Y2319" i="1"/>
  <c r="V2320" i="1"/>
  <c r="W2320" i="1"/>
  <c r="X2320" i="1"/>
  <c r="Y2320" i="1"/>
  <c r="V2321" i="1"/>
  <c r="W2321" i="1"/>
  <c r="X2321" i="1"/>
  <c r="Y2321" i="1"/>
  <c r="V2322" i="1"/>
  <c r="W2322" i="1"/>
  <c r="X2322" i="1"/>
  <c r="Y2322" i="1"/>
  <c r="V2323" i="1"/>
  <c r="W2323" i="1"/>
  <c r="X2323" i="1"/>
  <c r="Y2323" i="1"/>
  <c r="V2324" i="1"/>
  <c r="W2324" i="1"/>
  <c r="X2324" i="1"/>
  <c r="Y2324" i="1"/>
  <c r="V2325" i="1"/>
  <c r="W2325" i="1"/>
  <c r="X2325" i="1"/>
  <c r="Y2325" i="1"/>
  <c r="V2326" i="1"/>
  <c r="W2326" i="1"/>
  <c r="X2326" i="1"/>
  <c r="Y2326" i="1"/>
  <c r="V2327" i="1"/>
  <c r="W2327" i="1"/>
  <c r="X2327" i="1"/>
  <c r="Y2327" i="1"/>
  <c r="V2328" i="1"/>
  <c r="W2328" i="1"/>
  <c r="X2328" i="1"/>
  <c r="Y2328" i="1"/>
  <c r="V2329" i="1"/>
  <c r="W2329" i="1"/>
  <c r="X2329" i="1"/>
  <c r="Y2329" i="1"/>
  <c r="V2330" i="1"/>
  <c r="W2330" i="1"/>
  <c r="X2330" i="1"/>
  <c r="Y2330" i="1"/>
  <c r="V2331" i="1"/>
  <c r="W2331" i="1"/>
  <c r="X2331" i="1"/>
  <c r="Y2331" i="1"/>
  <c r="V2332" i="1"/>
  <c r="W2332" i="1"/>
  <c r="X2332" i="1"/>
  <c r="Y2332" i="1"/>
  <c r="V2333" i="1"/>
  <c r="W2333" i="1"/>
  <c r="X2333" i="1"/>
  <c r="Y2333" i="1"/>
  <c r="V2334" i="1"/>
  <c r="W2334" i="1"/>
  <c r="X2334" i="1"/>
  <c r="Y2334" i="1"/>
  <c r="V2335" i="1"/>
  <c r="W2335" i="1"/>
  <c r="X2335" i="1"/>
  <c r="Y2335" i="1"/>
  <c r="V2336" i="1"/>
  <c r="W2336" i="1"/>
  <c r="X2336" i="1"/>
  <c r="Y2336" i="1"/>
  <c r="V2337" i="1"/>
  <c r="W2337" i="1"/>
  <c r="X2337" i="1"/>
  <c r="Y2337" i="1"/>
  <c r="V2338" i="1"/>
  <c r="W2338" i="1"/>
  <c r="X2338" i="1"/>
  <c r="Y2338" i="1"/>
  <c r="V2339" i="1"/>
  <c r="W2339" i="1"/>
  <c r="X2339" i="1"/>
  <c r="Y2339" i="1"/>
  <c r="V2340" i="1"/>
  <c r="W2340" i="1"/>
  <c r="X2340" i="1"/>
  <c r="Y2340" i="1"/>
  <c r="V2341" i="1"/>
  <c r="W2341" i="1"/>
  <c r="X2341" i="1"/>
  <c r="Y2341" i="1"/>
  <c r="V2342" i="1"/>
  <c r="W2342" i="1"/>
  <c r="X2342" i="1"/>
  <c r="Y2342" i="1"/>
  <c r="V2343" i="1"/>
  <c r="W2343" i="1"/>
  <c r="X2343" i="1"/>
  <c r="Y2343" i="1"/>
  <c r="V2344" i="1"/>
  <c r="W2344" i="1"/>
  <c r="X2344" i="1"/>
  <c r="Y2344" i="1"/>
  <c r="V2345" i="1"/>
  <c r="W2345" i="1"/>
  <c r="X2345" i="1"/>
  <c r="Y2345" i="1"/>
  <c r="V2346" i="1"/>
  <c r="W2346" i="1"/>
  <c r="X2346" i="1"/>
  <c r="Y2346" i="1"/>
  <c r="V2347" i="1"/>
  <c r="W2347" i="1"/>
  <c r="X2347" i="1"/>
  <c r="Y2347" i="1"/>
  <c r="V2348" i="1"/>
  <c r="W2348" i="1"/>
  <c r="X2348" i="1"/>
  <c r="Y2348" i="1"/>
  <c r="V2349" i="1"/>
  <c r="W2349" i="1"/>
  <c r="X2349" i="1"/>
  <c r="Y2349" i="1"/>
  <c r="V2350" i="1"/>
  <c r="W2350" i="1"/>
  <c r="X2350" i="1"/>
  <c r="Y2350" i="1"/>
  <c r="V2351" i="1"/>
  <c r="W2351" i="1"/>
  <c r="X2351" i="1"/>
  <c r="Y2351" i="1"/>
  <c r="V2352" i="1"/>
  <c r="W2352" i="1"/>
  <c r="X2352" i="1"/>
  <c r="Y2352" i="1"/>
  <c r="V2353" i="1"/>
  <c r="W2353" i="1"/>
  <c r="X2353" i="1"/>
  <c r="Y2353" i="1"/>
  <c r="V2354" i="1"/>
  <c r="W2354" i="1"/>
  <c r="X2354" i="1"/>
  <c r="Y2354" i="1"/>
  <c r="V2355" i="1"/>
  <c r="W2355" i="1"/>
  <c r="X2355" i="1"/>
  <c r="Y2355" i="1"/>
  <c r="V2356" i="1"/>
  <c r="W2356" i="1"/>
  <c r="X2356" i="1"/>
  <c r="Y2356" i="1"/>
  <c r="V2357" i="1"/>
  <c r="W2357" i="1"/>
  <c r="X2357" i="1"/>
  <c r="Y2357" i="1"/>
  <c r="V2358" i="1"/>
  <c r="W2358" i="1"/>
  <c r="X2358" i="1"/>
  <c r="Y2358" i="1"/>
  <c r="V2359" i="1"/>
  <c r="W2359" i="1"/>
  <c r="X2359" i="1"/>
  <c r="Y2359" i="1"/>
  <c r="V2360" i="1"/>
  <c r="W2360" i="1"/>
  <c r="X2360" i="1"/>
  <c r="Y2360" i="1"/>
  <c r="V2361" i="1"/>
  <c r="W2361" i="1"/>
  <c r="X2361" i="1"/>
  <c r="Y2361" i="1"/>
  <c r="V2362" i="1"/>
  <c r="W2362" i="1"/>
  <c r="X2362" i="1"/>
  <c r="Y2362" i="1"/>
  <c r="V2363" i="1"/>
  <c r="W2363" i="1"/>
  <c r="X2363" i="1"/>
  <c r="Y2363" i="1"/>
  <c r="V2364" i="1"/>
  <c r="W2364" i="1"/>
  <c r="X2364" i="1"/>
  <c r="Y2364" i="1"/>
  <c r="V2365" i="1"/>
  <c r="W2365" i="1"/>
  <c r="X2365" i="1"/>
  <c r="Y2365" i="1"/>
  <c r="V2366" i="1"/>
  <c r="W2366" i="1"/>
  <c r="X2366" i="1"/>
  <c r="Y2366" i="1"/>
  <c r="V2367" i="1"/>
  <c r="W2367" i="1"/>
  <c r="X2367" i="1"/>
  <c r="Y2367" i="1"/>
  <c r="V2368" i="1"/>
  <c r="W2368" i="1"/>
  <c r="X2368" i="1"/>
  <c r="Y2368" i="1"/>
  <c r="V2369" i="1"/>
  <c r="W2369" i="1"/>
  <c r="X2369" i="1"/>
  <c r="Y2369" i="1"/>
  <c r="V2370" i="1"/>
  <c r="W2370" i="1"/>
  <c r="X2370" i="1"/>
  <c r="Y2370" i="1"/>
  <c r="V2371" i="1"/>
  <c r="W2371" i="1"/>
  <c r="X2371" i="1"/>
  <c r="Y2371" i="1"/>
  <c r="V2372" i="1"/>
  <c r="W2372" i="1"/>
  <c r="X2372" i="1"/>
  <c r="Y2372" i="1"/>
  <c r="V2373" i="1"/>
  <c r="W2373" i="1"/>
  <c r="X2373" i="1"/>
  <c r="Y2373" i="1"/>
  <c r="V2374" i="1"/>
  <c r="W2374" i="1"/>
  <c r="X2374" i="1"/>
  <c r="Y2374" i="1"/>
  <c r="V2375" i="1"/>
  <c r="W2375" i="1"/>
  <c r="X2375" i="1"/>
  <c r="Y2375" i="1"/>
  <c r="V2376" i="1"/>
  <c r="W2376" i="1"/>
  <c r="X2376" i="1"/>
  <c r="Y2376" i="1"/>
  <c r="V2377" i="1"/>
  <c r="W2377" i="1"/>
  <c r="X2377" i="1"/>
  <c r="Y2377" i="1"/>
  <c r="V2378" i="1"/>
  <c r="W2378" i="1"/>
  <c r="X2378" i="1"/>
  <c r="Y2378" i="1"/>
  <c r="V2379" i="1"/>
  <c r="W2379" i="1"/>
  <c r="X2379" i="1"/>
  <c r="Y2379" i="1"/>
  <c r="V2380" i="1"/>
  <c r="W2380" i="1"/>
  <c r="X2380" i="1"/>
  <c r="Y2380" i="1"/>
  <c r="V2381" i="1"/>
  <c r="W2381" i="1"/>
  <c r="X2381" i="1"/>
  <c r="Y2381" i="1"/>
  <c r="V2382" i="1"/>
  <c r="W2382" i="1"/>
  <c r="X2382" i="1"/>
  <c r="Y2382" i="1"/>
  <c r="V2383" i="1"/>
  <c r="W2383" i="1"/>
  <c r="X2383" i="1"/>
  <c r="Y2383" i="1"/>
  <c r="V2384" i="1"/>
  <c r="W2384" i="1"/>
  <c r="X2384" i="1"/>
  <c r="Y2384" i="1"/>
  <c r="V2385" i="1"/>
  <c r="W2385" i="1"/>
  <c r="X2385" i="1"/>
  <c r="Y2385" i="1"/>
  <c r="V2386" i="1"/>
  <c r="W2386" i="1"/>
  <c r="X2386" i="1"/>
  <c r="Y2386" i="1"/>
  <c r="V2387" i="1"/>
  <c r="W2387" i="1"/>
  <c r="X2387" i="1"/>
  <c r="Y2387" i="1"/>
  <c r="V2388" i="1"/>
  <c r="W2388" i="1"/>
  <c r="X2388" i="1"/>
  <c r="Y2388" i="1"/>
  <c r="V2389" i="1"/>
  <c r="W2389" i="1"/>
  <c r="X2389" i="1"/>
  <c r="Y2389" i="1"/>
  <c r="V2390" i="1"/>
  <c r="W2390" i="1"/>
  <c r="X2390" i="1"/>
  <c r="Y2390" i="1"/>
  <c r="V2391" i="1"/>
  <c r="W2391" i="1"/>
  <c r="X2391" i="1"/>
  <c r="Y2391" i="1"/>
  <c r="V2392" i="1"/>
  <c r="W2392" i="1"/>
  <c r="X2392" i="1"/>
  <c r="Y2392" i="1"/>
  <c r="V2393" i="1"/>
  <c r="W2393" i="1"/>
  <c r="X2393" i="1"/>
  <c r="Y2393" i="1"/>
  <c r="V2394" i="1"/>
  <c r="W2394" i="1"/>
  <c r="X2394" i="1"/>
  <c r="Y2394" i="1"/>
  <c r="V2395" i="1"/>
  <c r="W2395" i="1"/>
  <c r="X2395" i="1"/>
  <c r="Y2395" i="1"/>
  <c r="V2396" i="1"/>
  <c r="W2396" i="1"/>
  <c r="X2396" i="1"/>
  <c r="Y2396" i="1"/>
  <c r="V2397" i="1"/>
  <c r="W2397" i="1"/>
  <c r="X2397" i="1"/>
  <c r="Y2397" i="1"/>
  <c r="V2398" i="1"/>
  <c r="W2398" i="1"/>
  <c r="X2398" i="1"/>
  <c r="Y2398" i="1"/>
  <c r="V2399" i="1"/>
  <c r="W2399" i="1"/>
  <c r="X2399" i="1"/>
  <c r="Y2399" i="1"/>
  <c r="V2400" i="1"/>
  <c r="W2400" i="1"/>
  <c r="X2400" i="1"/>
  <c r="Y2400" i="1"/>
  <c r="V2401" i="1"/>
  <c r="W2401" i="1"/>
  <c r="X2401" i="1"/>
  <c r="Y2401" i="1"/>
  <c r="V2402" i="1"/>
  <c r="W2402" i="1"/>
  <c r="X2402" i="1"/>
  <c r="Y2402" i="1"/>
  <c r="V2403" i="1"/>
  <c r="W2403" i="1"/>
  <c r="X2403" i="1"/>
  <c r="Y2403" i="1"/>
  <c r="V2404" i="1"/>
  <c r="W2404" i="1"/>
  <c r="X2404" i="1"/>
  <c r="Y2404" i="1"/>
  <c r="V2405" i="1"/>
  <c r="W2405" i="1"/>
  <c r="X2405" i="1"/>
  <c r="Y2405" i="1"/>
  <c r="V2406" i="1"/>
  <c r="W2406" i="1"/>
  <c r="X2406" i="1"/>
  <c r="Y2406" i="1"/>
  <c r="V2407" i="1"/>
  <c r="W2407" i="1"/>
  <c r="X2407" i="1"/>
  <c r="Y2407" i="1"/>
  <c r="V2408" i="1"/>
  <c r="W2408" i="1"/>
  <c r="X2408" i="1"/>
  <c r="Y2408" i="1"/>
  <c r="V2409" i="1"/>
  <c r="W2409" i="1"/>
  <c r="X2409" i="1"/>
  <c r="Y2409" i="1"/>
  <c r="V2410" i="1"/>
  <c r="W2410" i="1"/>
  <c r="X2410" i="1"/>
  <c r="Y2410" i="1"/>
  <c r="V2411" i="1"/>
  <c r="W2411" i="1"/>
  <c r="X2411" i="1"/>
  <c r="Y2411" i="1"/>
  <c r="V2412" i="1"/>
  <c r="W2412" i="1"/>
  <c r="X2412" i="1"/>
  <c r="Y2412" i="1"/>
  <c r="V2413" i="1"/>
  <c r="W2413" i="1"/>
  <c r="X2413" i="1"/>
  <c r="Y2413" i="1"/>
  <c r="V2414" i="1"/>
  <c r="W2414" i="1"/>
  <c r="X2414" i="1"/>
  <c r="Y2414" i="1"/>
  <c r="V2415" i="1"/>
  <c r="W2415" i="1"/>
  <c r="X2415" i="1"/>
  <c r="Y2415" i="1"/>
  <c r="V2416" i="1"/>
  <c r="W2416" i="1"/>
  <c r="X2416" i="1"/>
  <c r="Y2416" i="1"/>
  <c r="V2417" i="1"/>
  <c r="W2417" i="1"/>
  <c r="X2417" i="1"/>
  <c r="Y2417" i="1"/>
  <c r="V2418" i="1"/>
  <c r="W2418" i="1"/>
  <c r="X2418" i="1"/>
  <c r="Y2418" i="1"/>
  <c r="V2419" i="1"/>
  <c r="W2419" i="1"/>
  <c r="X2419" i="1"/>
  <c r="Y2419" i="1"/>
  <c r="V2420" i="1"/>
  <c r="W2420" i="1"/>
  <c r="X2420" i="1"/>
  <c r="Y2420" i="1"/>
  <c r="V2421" i="1"/>
  <c r="W2421" i="1"/>
  <c r="X2421" i="1"/>
  <c r="Y2421" i="1"/>
  <c r="V2422" i="1"/>
  <c r="W2422" i="1"/>
  <c r="X2422" i="1"/>
  <c r="Y2422" i="1"/>
  <c r="V2423" i="1"/>
  <c r="W2423" i="1"/>
  <c r="X2423" i="1"/>
  <c r="Y2423" i="1"/>
  <c r="V2424" i="1"/>
  <c r="W2424" i="1"/>
  <c r="X2424" i="1"/>
  <c r="Y2424" i="1"/>
  <c r="V2425" i="1"/>
  <c r="W2425" i="1"/>
  <c r="X2425" i="1"/>
  <c r="Y2425" i="1"/>
  <c r="V2426" i="1"/>
  <c r="W2426" i="1"/>
  <c r="X2426" i="1"/>
  <c r="Y2426" i="1"/>
  <c r="V2427" i="1"/>
  <c r="W2427" i="1"/>
  <c r="X2427" i="1"/>
  <c r="Y2427" i="1"/>
  <c r="V2428" i="1"/>
  <c r="W2428" i="1"/>
  <c r="X2428" i="1"/>
  <c r="Y2428" i="1"/>
  <c r="V2429" i="1"/>
  <c r="W2429" i="1"/>
  <c r="X2429" i="1"/>
  <c r="Y2429" i="1"/>
  <c r="V2430" i="1"/>
  <c r="W2430" i="1"/>
  <c r="X2430" i="1"/>
  <c r="Y2430" i="1"/>
  <c r="V2431" i="1"/>
  <c r="W2431" i="1"/>
  <c r="X2431" i="1"/>
  <c r="Y2431" i="1"/>
  <c r="V2432" i="1"/>
  <c r="W2432" i="1"/>
  <c r="X2432" i="1"/>
  <c r="Y2432" i="1"/>
  <c r="V2433" i="1"/>
  <c r="W2433" i="1"/>
  <c r="X2433" i="1"/>
  <c r="Y2433" i="1"/>
  <c r="V2434" i="1"/>
  <c r="W2434" i="1"/>
  <c r="X2434" i="1"/>
  <c r="Y2434" i="1"/>
  <c r="V2435" i="1"/>
  <c r="W2435" i="1"/>
  <c r="X2435" i="1"/>
  <c r="Y2435" i="1"/>
  <c r="V2436" i="1"/>
  <c r="W2436" i="1"/>
  <c r="X2436" i="1"/>
  <c r="Y2436" i="1"/>
  <c r="V2437" i="1"/>
  <c r="W2437" i="1"/>
  <c r="X2437" i="1"/>
  <c r="Y2437" i="1"/>
  <c r="V2438" i="1"/>
  <c r="W2438" i="1"/>
  <c r="X2438" i="1"/>
  <c r="Y2438" i="1"/>
  <c r="V2439" i="1"/>
  <c r="W2439" i="1"/>
  <c r="X2439" i="1"/>
  <c r="Y2439" i="1"/>
  <c r="V2440" i="1"/>
  <c r="W2440" i="1"/>
  <c r="X2440" i="1"/>
  <c r="Y2440" i="1"/>
  <c r="V2441" i="1"/>
  <c r="W2441" i="1"/>
  <c r="X2441" i="1"/>
  <c r="Y2441" i="1"/>
  <c r="V2442" i="1"/>
  <c r="W2442" i="1"/>
  <c r="X2442" i="1"/>
  <c r="Y2442" i="1"/>
  <c r="V2443" i="1"/>
  <c r="W2443" i="1"/>
  <c r="X2443" i="1"/>
  <c r="Y2443" i="1"/>
  <c r="V2444" i="1"/>
  <c r="W2444" i="1"/>
  <c r="X2444" i="1"/>
  <c r="Y2444" i="1"/>
  <c r="V2445" i="1"/>
  <c r="W2445" i="1"/>
  <c r="X2445" i="1"/>
  <c r="Y2445" i="1"/>
  <c r="V2446" i="1"/>
  <c r="W2446" i="1"/>
  <c r="X2446" i="1"/>
  <c r="Y2446" i="1"/>
  <c r="V2447" i="1"/>
  <c r="W2447" i="1"/>
  <c r="X2447" i="1"/>
  <c r="Y2447" i="1"/>
  <c r="V2448" i="1"/>
  <c r="W2448" i="1"/>
  <c r="X2448" i="1"/>
  <c r="Y2448" i="1"/>
  <c r="V2449" i="1"/>
  <c r="W2449" i="1"/>
  <c r="X2449" i="1"/>
  <c r="Y2449" i="1"/>
  <c r="V2450" i="1"/>
  <c r="W2450" i="1"/>
  <c r="X2450" i="1"/>
  <c r="Y2450" i="1"/>
  <c r="V2451" i="1"/>
  <c r="W2451" i="1"/>
  <c r="X2451" i="1"/>
  <c r="Y2451" i="1"/>
  <c r="V2452" i="1"/>
  <c r="W2452" i="1"/>
  <c r="X2452" i="1"/>
  <c r="Y2452" i="1"/>
  <c r="V2453" i="1"/>
  <c r="W2453" i="1"/>
  <c r="X2453" i="1"/>
  <c r="Y2453" i="1"/>
  <c r="V2454" i="1"/>
  <c r="W2454" i="1"/>
  <c r="X2454" i="1"/>
  <c r="Y2454" i="1"/>
  <c r="V2455" i="1"/>
  <c r="W2455" i="1"/>
  <c r="X2455" i="1"/>
  <c r="Y2455" i="1"/>
  <c r="V2456" i="1"/>
  <c r="W2456" i="1"/>
  <c r="X2456" i="1"/>
  <c r="Y2456" i="1"/>
  <c r="V2457" i="1"/>
  <c r="W2457" i="1"/>
  <c r="X2457" i="1"/>
  <c r="Y2457" i="1"/>
  <c r="V2458" i="1"/>
  <c r="W2458" i="1"/>
  <c r="X2458" i="1"/>
  <c r="Y2458" i="1"/>
  <c r="V2459" i="1"/>
  <c r="W2459" i="1"/>
  <c r="X2459" i="1"/>
  <c r="Y2459" i="1"/>
  <c r="V2460" i="1"/>
  <c r="W2460" i="1"/>
  <c r="X2460" i="1"/>
  <c r="Y2460" i="1"/>
  <c r="V2461" i="1"/>
  <c r="W2461" i="1"/>
  <c r="X2461" i="1"/>
  <c r="Y2461" i="1"/>
  <c r="V2462" i="1"/>
  <c r="W2462" i="1"/>
  <c r="X2462" i="1"/>
  <c r="Y2462" i="1"/>
  <c r="V2463" i="1"/>
  <c r="W2463" i="1"/>
  <c r="X2463" i="1"/>
  <c r="Y2463" i="1"/>
  <c r="V2464" i="1"/>
  <c r="W2464" i="1"/>
  <c r="X2464" i="1"/>
  <c r="Y2464" i="1"/>
  <c r="V2465" i="1"/>
  <c r="W2465" i="1"/>
  <c r="X2465" i="1"/>
  <c r="Y2465" i="1"/>
  <c r="V2466" i="1"/>
  <c r="W2466" i="1"/>
  <c r="X2466" i="1"/>
  <c r="Y2466" i="1"/>
  <c r="V2467" i="1"/>
  <c r="W2467" i="1"/>
  <c r="X2467" i="1"/>
  <c r="Y2467" i="1"/>
  <c r="V2468" i="1"/>
  <c r="W2468" i="1"/>
  <c r="X2468" i="1"/>
  <c r="Y2468" i="1"/>
  <c r="V2469" i="1"/>
  <c r="W2469" i="1"/>
  <c r="X2469" i="1"/>
  <c r="Y2469" i="1"/>
  <c r="V2470" i="1"/>
  <c r="W2470" i="1"/>
  <c r="X2470" i="1"/>
  <c r="Y2470" i="1"/>
  <c r="V2471" i="1"/>
  <c r="W2471" i="1"/>
  <c r="X2471" i="1"/>
  <c r="Y2471" i="1"/>
  <c r="V2472" i="1"/>
  <c r="W2472" i="1"/>
  <c r="X2472" i="1"/>
  <c r="Y2472" i="1"/>
  <c r="V2473" i="1"/>
  <c r="W2473" i="1"/>
  <c r="X2473" i="1"/>
  <c r="Y2473" i="1"/>
  <c r="V2474" i="1"/>
  <c r="W2474" i="1"/>
  <c r="X2474" i="1"/>
  <c r="Y2474" i="1"/>
  <c r="V2475" i="1"/>
  <c r="W2475" i="1"/>
  <c r="X2475" i="1"/>
  <c r="Y2475" i="1"/>
  <c r="V2476" i="1"/>
  <c r="W2476" i="1"/>
  <c r="X2476" i="1"/>
  <c r="Y2476" i="1"/>
  <c r="V2477" i="1"/>
  <c r="W2477" i="1"/>
  <c r="X2477" i="1"/>
  <c r="Y2477" i="1"/>
  <c r="V2478" i="1"/>
  <c r="W2478" i="1"/>
  <c r="X2478" i="1"/>
  <c r="Y2478" i="1"/>
  <c r="V2479" i="1"/>
  <c r="W2479" i="1"/>
  <c r="X2479" i="1"/>
  <c r="Y2479" i="1"/>
  <c r="V2480" i="1"/>
  <c r="W2480" i="1"/>
  <c r="X2480" i="1"/>
  <c r="Y2480" i="1"/>
  <c r="V2481" i="1"/>
  <c r="W2481" i="1"/>
  <c r="X2481" i="1"/>
  <c r="Y2481" i="1"/>
  <c r="V2482" i="1"/>
  <c r="W2482" i="1"/>
  <c r="X2482" i="1"/>
  <c r="Y2482" i="1"/>
  <c r="V2483" i="1"/>
  <c r="W2483" i="1"/>
  <c r="X2483" i="1"/>
  <c r="Y2483" i="1"/>
  <c r="V2484" i="1"/>
  <c r="W2484" i="1"/>
  <c r="X2484" i="1"/>
  <c r="Y2484" i="1"/>
  <c r="V2485" i="1"/>
  <c r="W2485" i="1"/>
  <c r="X2485" i="1"/>
  <c r="Y2485" i="1"/>
  <c r="V2486" i="1"/>
  <c r="W2486" i="1"/>
  <c r="X2486" i="1"/>
  <c r="Y2486" i="1"/>
  <c r="V2487" i="1"/>
  <c r="W2487" i="1"/>
  <c r="X2487" i="1"/>
  <c r="Y2487" i="1"/>
  <c r="V2488" i="1"/>
  <c r="W2488" i="1"/>
  <c r="X2488" i="1"/>
  <c r="Y2488" i="1"/>
  <c r="V2489" i="1"/>
  <c r="W2489" i="1"/>
  <c r="X2489" i="1"/>
  <c r="Y2489" i="1"/>
  <c r="V2490" i="1"/>
  <c r="W2490" i="1"/>
  <c r="X2490" i="1"/>
  <c r="Y2490" i="1"/>
  <c r="V2491" i="1"/>
  <c r="W2491" i="1"/>
  <c r="X2491" i="1"/>
  <c r="Y2491" i="1"/>
  <c r="V2492" i="1"/>
  <c r="W2492" i="1"/>
  <c r="X2492" i="1"/>
  <c r="Y2492" i="1"/>
  <c r="V2493" i="1"/>
  <c r="W2493" i="1"/>
  <c r="X2493" i="1"/>
  <c r="Y2493" i="1"/>
  <c r="V2494" i="1"/>
  <c r="W2494" i="1"/>
  <c r="X2494" i="1"/>
  <c r="Y2494" i="1"/>
  <c r="V2495" i="1"/>
  <c r="W2495" i="1"/>
  <c r="X2495" i="1"/>
  <c r="Y2495" i="1"/>
  <c r="V2496" i="1"/>
  <c r="W2496" i="1"/>
  <c r="X2496" i="1"/>
  <c r="Y2496" i="1"/>
  <c r="V2497" i="1"/>
  <c r="W2497" i="1"/>
  <c r="X2497" i="1"/>
  <c r="Y2497" i="1"/>
  <c r="V2498" i="1"/>
  <c r="W2498" i="1"/>
  <c r="X2498" i="1"/>
  <c r="Y2498" i="1"/>
  <c r="V2499" i="1"/>
  <c r="W2499" i="1"/>
  <c r="X2499" i="1"/>
  <c r="Y2499" i="1"/>
  <c r="V2500" i="1"/>
  <c r="W2500" i="1"/>
  <c r="X2500" i="1"/>
  <c r="Y2500" i="1"/>
  <c r="V2501" i="1"/>
  <c r="W2501" i="1"/>
  <c r="X2501" i="1"/>
  <c r="Y2501" i="1"/>
  <c r="V2502" i="1"/>
  <c r="W2502" i="1"/>
  <c r="X2502" i="1"/>
  <c r="Y2502" i="1"/>
  <c r="V2503" i="1"/>
  <c r="W2503" i="1"/>
  <c r="X2503" i="1"/>
  <c r="Y2503" i="1"/>
  <c r="V2504" i="1"/>
  <c r="W2504" i="1"/>
  <c r="X2504" i="1"/>
  <c r="Y2504" i="1"/>
  <c r="V2505" i="1"/>
  <c r="W2505" i="1"/>
  <c r="X2505" i="1"/>
  <c r="Y2505" i="1"/>
  <c r="V2506" i="1"/>
  <c r="W2506" i="1"/>
  <c r="X2506" i="1"/>
  <c r="Y2506" i="1"/>
  <c r="V2507" i="1"/>
  <c r="W2507" i="1"/>
  <c r="X2507" i="1"/>
  <c r="Y2507" i="1"/>
  <c r="V2508" i="1"/>
  <c r="W2508" i="1"/>
  <c r="X2508" i="1"/>
  <c r="Y2508" i="1"/>
  <c r="V2509" i="1"/>
  <c r="W2509" i="1"/>
  <c r="X2509" i="1"/>
  <c r="Y2509" i="1"/>
  <c r="V2510" i="1"/>
  <c r="W2510" i="1"/>
  <c r="X2510" i="1"/>
  <c r="Y2510" i="1"/>
  <c r="V2511" i="1"/>
  <c r="W2511" i="1"/>
  <c r="X2511" i="1"/>
  <c r="Y2511" i="1"/>
  <c r="V2512" i="1"/>
  <c r="W2512" i="1"/>
  <c r="X2512" i="1"/>
  <c r="Y2512" i="1"/>
  <c r="V2513" i="1"/>
  <c r="W2513" i="1"/>
  <c r="X2513" i="1"/>
  <c r="Y2513" i="1"/>
  <c r="V2514" i="1"/>
  <c r="W2514" i="1"/>
  <c r="X2514" i="1"/>
  <c r="Y2514" i="1"/>
  <c r="V2515" i="1"/>
  <c r="W2515" i="1"/>
  <c r="X2515" i="1"/>
  <c r="Y2515" i="1"/>
  <c r="V2516" i="1"/>
  <c r="W2516" i="1"/>
  <c r="X2516" i="1"/>
  <c r="Y2516" i="1"/>
  <c r="V2517" i="1"/>
  <c r="W2517" i="1"/>
  <c r="X2517" i="1"/>
  <c r="Y2517" i="1"/>
  <c r="V2518" i="1"/>
  <c r="W2518" i="1"/>
  <c r="X2518" i="1"/>
  <c r="Y2518" i="1"/>
  <c r="V2519" i="1"/>
  <c r="W2519" i="1"/>
  <c r="X2519" i="1"/>
  <c r="Y2519" i="1"/>
  <c r="V2520" i="1"/>
  <c r="W2520" i="1"/>
  <c r="X2520" i="1"/>
  <c r="Y2520" i="1"/>
  <c r="V2521" i="1"/>
  <c r="W2521" i="1"/>
  <c r="X2521" i="1"/>
  <c r="Y2521" i="1"/>
  <c r="V2522" i="1"/>
  <c r="W2522" i="1"/>
  <c r="X2522" i="1"/>
  <c r="Y2522" i="1"/>
  <c r="V2523" i="1"/>
  <c r="W2523" i="1"/>
  <c r="X2523" i="1"/>
  <c r="Y2523" i="1"/>
  <c r="V2524" i="1"/>
  <c r="W2524" i="1"/>
  <c r="X2524" i="1"/>
  <c r="Y2524" i="1"/>
  <c r="V2525" i="1"/>
  <c r="W2525" i="1"/>
  <c r="X2525" i="1"/>
  <c r="Y2525" i="1"/>
  <c r="V2526" i="1"/>
  <c r="W2526" i="1"/>
  <c r="X2526" i="1"/>
  <c r="Y2526" i="1"/>
  <c r="V2527" i="1"/>
  <c r="W2527" i="1"/>
  <c r="X2527" i="1"/>
  <c r="Y2527" i="1"/>
  <c r="V2528" i="1"/>
  <c r="W2528" i="1"/>
  <c r="X2528" i="1"/>
  <c r="Y2528" i="1"/>
  <c r="V2529" i="1"/>
  <c r="W2529" i="1"/>
  <c r="X2529" i="1"/>
  <c r="Y2529" i="1"/>
  <c r="V2530" i="1"/>
  <c r="W2530" i="1"/>
  <c r="X2530" i="1"/>
  <c r="Y2530" i="1"/>
  <c r="V2531" i="1"/>
  <c r="W2531" i="1"/>
  <c r="X2531" i="1"/>
  <c r="Y2531" i="1"/>
  <c r="V2532" i="1"/>
  <c r="W2532" i="1"/>
  <c r="X2532" i="1"/>
  <c r="Y2532" i="1"/>
  <c r="V2533" i="1"/>
  <c r="W2533" i="1"/>
  <c r="X2533" i="1"/>
  <c r="Y2533" i="1"/>
  <c r="V2534" i="1"/>
  <c r="W2534" i="1"/>
  <c r="X2534" i="1"/>
  <c r="Y2534" i="1"/>
  <c r="V2535" i="1"/>
  <c r="W2535" i="1"/>
  <c r="X2535" i="1"/>
  <c r="Y2535" i="1"/>
  <c r="V2536" i="1"/>
  <c r="W2536" i="1"/>
  <c r="X2536" i="1"/>
  <c r="Y2536" i="1"/>
  <c r="V2537" i="1"/>
  <c r="W2537" i="1"/>
  <c r="X2537" i="1"/>
  <c r="Y2537" i="1"/>
  <c r="V2538" i="1"/>
  <c r="W2538" i="1"/>
  <c r="X2538" i="1"/>
  <c r="Y2538" i="1"/>
  <c r="V2539" i="1"/>
  <c r="W2539" i="1"/>
  <c r="X2539" i="1"/>
  <c r="Y2539" i="1"/>
  <c r="V2540" i="1"/>
  <c r="W2540" i="1"/>
  <c r="X2540" i="1"/>
  <c r="Y2540" i="1"/>
  <c r="V2541" i="1"/>
  <c r="W2541" i="1"/>
  <c r="X2541" i="1"/>
  <c r="Y2541" i="1"/>
  <c r="V2542" i="1"/>
  <c r="W2542" i="1"/>
  <c r="X2542" i="1"/>
  <c r="Y2542" i="1"/>
  <c r="V2543" i="1"/>
  <c r="W2543" i="1"/>
  <c r="X2543" i="1"/>
  <c r="Y2543" i="1"/>
  <c r="V2544" i="1"/>
  <c r="W2544" i="1"/>
  <c r="X2544" i="1"/>
  <c r="Y2544" i="1"/>
  <c r="V2545" i="1"/>
  <c r="W2545" i="1"/>
  <c r="X2545" i="1"/>
  <c r="Y2545" i="1"/>
  <c r="V2546" i="1"/>
  <c r="W2546" i="1"/>
  <c r="X2546" i="1"/>
  <c r="Y2546" i="1"/>
  <c r="V2547" i="1"/>
  <c r="W2547" i="1"/>
  <c r="X2547" i="1"/>
  <c r="Y2547" i="1"/>
  <c r="V2548" i="1"/>
  <c r="W2548" i="1"/>
  <c r="X2548" i="1"/>
  <c r="Y2548" i="1"/>
  <c r="V2549" i="1"/>
  <c r="W2549" i="1"/>
  <c r="X2549" i="1"/>
  <c r="Y2549" i="1"/>
  <c r="V2550" i="1"/>
  <c r="W2550" i="1"/>
  <c r="X2550" i="1"/>
  <c r="Y2550" i="1"/>
  <c r="V2551" i="1"/>
  <c r="W2551" i="1"/>
  <c r="X2551" i="1"/>
  <c r="Y2551" i="1"/>
  <c r="V2552" i="1"/>
  <c r="W2552" i="1"/>
  <c r="X2552" i="1"/>
  <c r="Y2552" i="1"/>
  <c r="V2553" i="1"/>
  <c r="W2553" i="1"/>
  <c r="X2553" i="1"/>
  <c r="Y2553" i="1"/>
  <c r="V2554" i="1"/>
  <c r="W2554" i="1"/>
  <c r="X2554" i="1"/>
  <c r="Y2554" i="1"/>
  <c r="V2555" i="1"/>
  <c r="W2555" i="1"/>
  <c r="X2555" i="1"/>
  <c r="Y2555" i="1"/>
  <c r="V2556" i="1"/>
  <c r="W2556" i="1"/>
  <c r="X2556" i="1"/>
  <c r="Y2556" i="1"/>
  <c r="V2557" i="1"/>
  <c r="W2557" i="1"/>
  <c r="X2557" i="1"/>
  <c r="Y2557" i="1"/>
  <c r="V2558" i="1"/>
  <c r="W2558" i="1"/>
  <c r="X2558" i="1"/>
  <c r="Y2558" i="1"/>
  <c r="V2559" i="1"/>
  <c r="W2559" i="1"/>
  <c r="X2559" i="1"/>
  <c r="Y2559" i="1"/>
  <c r="V2560" i="1"/>
  <c r="W2560" i="1"/>
  <c r="X2560" i="1"/>
  <c r="Y2560" i="1"/>
  <c r="V2561" i="1"/>
  <c r="W2561" i="1"/>
  <c r="X2561" i="1"/>
  <c r="Y2561" i="1"/>
  <c r="V2562" i="1"/>
  <c r="W2562" i="1"/>
  <c r="X2562" i="1"/>
  <c r="Y2562" i="1"/>
  <c r="V2563" i="1"/>
  <c r="W2563" i="1"/>
  <c r="X2563" i="1"/>
  <c r="Y2563" i="1"/>
  <c r="V2564" i="1"/>
  <c r="W2564" i="1"/>
  <c r="X2564" i="1"/>
  <c r="Y2564" i="1"/>
  <c r="V2565" i="1"/>
  <c r="W2565" i="1"/>
  <c r="X2565" i="1"/>
  <c r="Y2565" i="1"/>
  <c r="V2566" i="1"/>
  <c r="W2566" i="1"/>
  <c r="X2566" i="1"/>
  <c r="Y2566" i="1"/>
  <c r="V2567" i="1"/>
  <c r="W2567" i="1"/>
  <c r="X2567" i="1"/>
  <c r="Y2567" i="1"/>
  <c r="V2568" i="1"/>
  <c r="W2568" i="1"/>
  <c r="X2568" i="1"/>
  <c r="Y2568" i="1"/>
  <c r="V2569" i="1"/>
  <c r="W2569" i="1"/>
  <c r="X2569" i="1"/>
  <c r="Y2569" i="1"/>
  <c r="V2570" i="1"/>
  <c r="W2570" i="1"/>
  <c r="X2570" i="1"/>
  <c r="Y2570" i="1"/>
  <c r="V2571" i="1"/>
  <c r="W2571" i="1"/>
  <c r="X2571" i="1"/>
  <c r="Y2571" i="1"/>
  <c r="V2572" i="1"/>
  <c r="W2572" i="1"/>
  <c r="X2572" i="1"/>
  <c r="Y2572" i="1"/>
  <c r="V2573" i="1"/>
  <c r="W2573" i="1"/>
  <c r="X2573" i="1"/>
  <c r="Y2573" i="1"/>
  <c r="V2574" i="1"/>
  <c r="W2574" i="1"/>
  <c r="X2574" i="1"/>
  <c r="Y2574" i="1"/>
  <c r="V2575" i="1"/>
  <c r="W2575" i="1"/>
  <c r="X2575" i="1"/>
  <c r="Y2575" i="1"/>
  <c r="V2576" i="1"/>
  <c r="W2576" i="1"/>
  <c r="X2576" i="1"/>
  <c r="Y2576" i="1"/>
  <c r="V2577" i="1"/>
  <c r="W2577" i="1"/>
  <c r="X2577" i="1"/>
  <c r="Y2577" i="1"/>
  <c r="V2578" i="1"/>
  <c r="W2578" i="1"/>
  <c r="X2578" i="1"/>
  <c r="Y2578" i="1"/>
  <c r="V2579" i="1"/>
  <c r="W2579" i="1"/>
  <c r="X2579" i="1"/>
  <c r="Y2579" i="1"/>
  <c r="V2580" i="1"/>
  <c r="W2580" i="1"/>
  <c r="X2580" i="1"/>
  <c r="Y2580" i="1"/>
  <c r="V2581" i="1"/>
  <c r="W2581" i="1"/>
  <c r="X2581" i="1"/>
  <c r="Y2581" i="1"/>
  <c r="V2582" i="1"/>
  <c r="W2582" i="1"/>
  <c r="X2582" i="1"/>
  <c r="Y2582" i="1"/>
  <c r="V2583" i="1"/>
  <c r="W2583" i="1"/>
  <c r="X2583" i="1"/>
  <c r="Y2583" i="1"/>
  <c r="V2584" i="1"/>
  <c r="W2584" i="1"/>
  <c r="X2584" i="1"/>
  <c r="Y2584" i="1"/>
  <c r="V2585" i="1"/>
  <c r="W2585" i="1"/>
  <c r="X2585" i="1"/>
  <c r="Y2585" i="1"/>
  <c r="V2586" i="1"/>
  <c r="W2586" i="1"/>
  <c r="X2586" i="1"/>
  <c r="Y2586" i="1"/>
  <c r="V2587" i="1"/>
  <c r="W2587" i="1"/>
  <c r="X2587" i="1"/>
  <c r="Y2587" i="1"/>
  <c r="V2588" i="1"/>
  <c r="W2588" i="1"/>
  <c r="X2588" i="1"/>
  <c r="Y2588" i="1"/>
  <c r="V2589" i="1"/>
  <c r="W2589" i="1"/>
  <c r="X2589" i="1"/>
  <c r="Y2589" i="1"/>
  <c r="V2590" i="1"/>
  <c r="W2590" i="1"/>
  <c r="X2590" i="1"/>
  <c r="Y2590" i="1"/>
  <c r="V2591" i="1"/>
  <c r="W2591" i="1"/>
  <c r="X2591" i="1"/>
  <c r="Y2591" i="1"/>
  <c r="V2592" i="1"/>
  <c r="W2592" i="1"/>
  <c r="X2592" i="1"/>
  <c r="Y2592" i="1"/>
  <c r="V2593" i="1"/>
  <c r="W2593" i="1"/>
  <c r="X2593" i="1"/>
  <c r="Y2593" i="1"/>
  <c r="V2594" i="1"/>
  <c r="W2594" i="1"/>
  <c r="X2594" i="1"/>
  <c r="Y2594" i="1"/>
  <c r="V2595" i="1"/>
  <c r="W2595" i="1"/>
  <c r="X2595" i="1"/>
  <c r="Y2595" i="1"/>
  <c r="V2596" i="1"/>
  <c r="W2596" i="1"/>
  <c r="X2596" i="1"/>
  <c r="Y2596" i="1"/>
  <c r="V2597" i="1"/>
  <c r="W2597" i="1"/>
  <c r="X2597" i="1"/>
  <c r="Y2597" i="1"/>
  <c r="V2598" i="1"/>
  <c r="W2598" i="1"/>
  <c r="X2598" i="1"/>
  <c r="Y2598" i="1"/>
  <c r="V2599" i="1"/>
  <c r="W2599" i="1"/>
  <c r="X2599" i="1"/>
  <c r="Y2599" i="1"/>
  <c r="V2600" i="1"/>
  <c r="W2600" i="1"/>
  <c r="X2600" i="1"/>
  <c r="Y2600" i="1"/>
  <c r="V2601" i="1"/>
  <c r="W2601" i="1"/>
  <c r="X2601" i="1"/>
  <c r="Y2601" i="1"/>
  <c r="V2602" i="1"/>
  <c r="W2602" i="1"/>
  <c r="X2602" i="1"/>
  <c r="Y2602" i="1"/>
  <c r="V2603" i="1"/>
  <c r="W2603" i="1"/>
  <c r="X2603" i="1"/>
  <c r="Y2603" i="1"/>
  <c r="V2604" i="1"/>
  <c r="W2604" i="1"/>
  <c r="X2604" i="1"/>
  <c r="Y2604" i="1"/>
  <c r="V2605" i="1"/>
  <c r="W2605" i="1"/>
  <c r="X2605" i="1"/>
  <c r="Y2605" i="1"/>
  <c r="V2606" i="1"/>
  <c r="W2606" i="1"/>
  <c r="X2606" i="1"/>
  <c r="Y2606" i="1"/>
  <c r="V2607" i="1"/>
  <c r="W2607" i="1"/>
  <c r="X2607" i="1"/>
  <c r="Y2607" i="1"/>
  <c r="V2608" i="1"/>
  <c r="W2608" i="1"/>
  <c r="X2608" i="1"/>
  <c r="Y2608" i="1"/>
  <c r="V2609" i="1"/>
  <c r="W2609" i="1"/>
  <c r="X2609" i="1"/>
  <c r="Y2609" i="1"/>
  <c r="V2610" i="1"/>
  <c r="W2610" i="1"/>
  <c r="X2610" i="1"/>
  <c r="Y2610" i="1"/>
  <c r="V2611" i="1"/>
  <c r="W2611" i="1"/>
  <c r="X2611" i="1"/>
  <c r="Y2611" i="1"/>
  <c r="V2612" i="1"/>
  <c r="W2612" i="1"/>
  <c r="X2612" i="1"/>
  <c r="Y2612" i="1"/>
  <c r="V2613" i="1"/>
  <c r="W2613" i="1"/>
  <c r="X2613" i="1"/>
  <c r="Y2613" i="1"/>
  <c r="V2614" i="1"/>
  <c r="W2614" i="1"/>
  <c r="X2614" i="1"/>
  <c r="Y2614" i="1"/>
  <c r="V2615" i="1"/>
  <c r="W2615" i="1"/>
  <c r="X2615" i="1"/>
  <c r="Y2615" i="1"/>
  <c r="V2616" i="1"/>
  <c r="W2616" i="1"/>
  <c r="X2616" i="1"/>
  <c r="Y2616" i="1"/>
  <c r="V2617" i="1"/>
  <c r="W2617" i="1"/>
  <c r="X2617" i="1"/>
  <c r="Y2617" i="1"/>
  <c r="V2618" i="1"/>
  <c r="W2618" i="1"/>
  <c r="X2618" i="1"/>
  <c r="Y2618" i="1"/>
  <c r="V2619" i="1"/>
  <c r="W2619" i="1"/>
  <c r="X2619" i="1"/>
  <c r="Y2619" i="1"/>
  <c r="V2620" i="1"/>
  <c r="W2620" i="1"/>
  <c r="X2620" i="1"/>
  <c r="Y2620" i="1"/>
  <c r="V2621" i="1"/>
  <c r="W2621" i="1"/>
  <c r="X2621" i="1"/>
  <c r="Y2621" i="1"/>
  <c r="V2622" i="1"/>
  <c r="W2622" i="1"/>
  <c r="X2622" i="1"/>
  <c r="Y2622" i="1"/>
  <c r="V2623" i="1"/>
  <c r="W2623" i="1"/>
  <c r="X2623" i="1"/>
  <c r="Y2623" i="1"/>
  <c r="V2624" i="1"/>
  <c r="W2624" i="1"/>
  <c r="X2624" i="1"/>
  <c r="Y2624" i="1"/>
  <c r="V2625" i="1"/>
  <c r="W2625" i="1"/>
  <c r="X2625" i="1"/>
  <c r="Y2625" i="1"/>
  <c r="V2626" i="1"/>
  <c r="W2626" i="1"/>
  <c r="X2626" i="1"/>
  <c r="Y2626" i="1"/>
  <c r="V2627" i="1"/>
  <c r="W2627" i="1"/>
  <c r="X2627" i="1"/>
  <c r="Y2627" i="1"/>
  <c r="V2628" i="1"/>
  <c r="W2628" i="1"/>
  <c r="X2628" i="1"/>
  <c r="Y2628" i="1"/>
  <c r="V2629" i="1"/>
  <c r="W2629" i="1"/>
  <c r="X2629" i="1"/>
  <c r="Y2629" i="1"/>
  <c r="V2630" i="1"/>
  <c r="W2630" i="1"/>
  <c r="X2630" i="1"/>
  <c r="Y2630" i="1"/>
  <c r="V2631" i="1"/>
  <c r="W2631" i="1"/>
  <c r="X2631" i="1"/>
  <c r="Y2631" i="1"/>
  <c r="V2632" i="1"/>
  <c r="W2632" i="1"/>
  <c r="X2632" i="1"/>
  <c r="Y2632" i="1"/>
  <c r="V2633" i="1"/>
  <c r="W2633" i="1"/>
  <c r="X2633" i="1"/>
  <c r="Y2633" i="1"/>
  <c r="V2634" i="1"/>
  <c r="W2634" i="1"/>
  <c r="X2634" i="1"/>
  <c r="Y2634" i="1"/>
  <c r="V2635" i="1"/>
  <c r="W2635" i="1"/>
  <c r="X2635" i="1"/>
  <c r="Y2635" i="1"/>
  <c r="V2636" i="1"/>
  <c r="W2636" i="1"/>
  <c r="X2636" i="1"/>
  <c r="Y2636" i="1"/>
  <c r="V2637" i="1"/>
  <c r="W2637" i="1"/>
  <c r="X2637" i="1"/>
  <c r="Y2637" i="1"/>
  <c r="V2638" i="1"/>
  <c r="W2638" i="1"/>
  <c r="X2638" i="1"/>
  <c r="Y2638" i="1"/>
  <c r="V2639" i="1"/>
  <c r="W2639" i="1"/>
  <c r="X2639" i="1"/>
  <c r="Y2639" i="1"/>
  <c r="V2640" i="1"/>
  <c r="W2640" i="1"/>
  <c r="X2640" i="1"/>
  <c r="Y2640" i="1"/>
  <c r="V2641" i="1"/>
  <c r="W2641" i="1"/>
  <c r="X2641" i="1"/>
  <c r="Y2641" i="1"/>
  <c r="V2642" i="1"/>
  <c r="W2642" i="1"/>
  <c r="X2642" i="1"/>
  <c r="Y2642" i="1"/>
  <c r="V2643" i="1"/>
  <c r="W2643" i="1"/>
  <c r="X2643" i="1"/>
  <c r="Y2643" i="1"/>
  <c r="V2644" i="1"/>
  <c r="W2644" i="1"/>
  <c r="X2644" i="1"/>
  <c r="Y2644" i="1"/>
  <c r="V2645" i="1"/>
  <c r="W2645" i="1"/>
  <c r="X2645" i="1"/>
  <c r="Y2645" i="1"/>
  <c r="V2646" i="1"/>
  <c r="W2646" i="1"/>
  <c r="X2646" i="1"/>
  <c r="Y2646" i="1"/>
  <c r="V2647" i="1"/>
  <c r="W2647" i="1"/>
  <c r="X2647" i="1"/>
  <c r="Y2647" i="1"/>
  <c r="V2648" i="1"/>
  <c r="W2648" i="1"/>
  <c r="X2648" i="1"/>
  <c r="Y2648" i="1"/>
  <c r="V2649" i="1"/>
  <c r="W2649" i="1"/>
  <c r="X2649" i="1"/>
  <c r="Y2649" i="1"/>
  <c r="V2650" i="1"/>
  <c r="W2650" i="1"/>
  <c r="X2650" i="1"/>
  <c r="Y2650" i="1"/>
  <c r="V2651" i="1"/>
  <c r="W2651" i="1"/>
  <c r="X2651" i="1"/>
  <c r="Y2651" i="1"/>
  <c r="V2652" i="1"/>
  <c r="W2652" i="1"/>
  <c r="X2652" i="1"/>
  <c r="Y2652" i="1"/>
  <c r="V2653" i="1"/>
  <c r="W2653" i="1"/>
  <c r="X2653" i="1"/>
  <c r="Y2653" i="1"/>
  <c r="V2654" i="1"/>
  <c r="W2654" i="1"/>
  <c r="X2654" i="1"/>
  <c r="Y2654" i="1"/>
  <c r="V2655" i="1"/>
  <c r="W2655" i="1"/>
  <c r="X2655" i="1"/>
  <c r="Y2655" i="1"/>
  <c r="V2656" i="1"/>
  <c r="W2656" i="1"/>
  <c r="X2656" i="1"/>
  <c r="Y2656" i="1"/>
  <c r="V2657" i="1"/>
  <c r="W2657" i="1"/>
  <c r="X2657" i="1"/>
  <c r="Y2657" i="1"/>
  <c r="V2658" i="1"/>
  <c r="W2658" i="1"/>
  <c r="X2658" i="1"/>
  <c r="Y2658" i="1"/>
  <c r="V2659" i="1"/>
  <c r="W2659" i="1"/>
  <c r="X2659" i="1"/>
  <c r="Y2659" i="1"/>
  <c r="V2660" i="1"/>
  <c r="W2660" i="1"/>
  <c r="X2660" i="1"/>
  <c r="Y2660" i="1"/>
  <c r="V2661" i="1"/>
  <c r="W2661" i="1"/>
  <c r="X2661" i="1"/>
  <c r="Y2661" i="1"/>
  <c r="V2662" i="1"/>
  <c r="W2662" i="1"/>
  <c r="X2662" i="1"/>
  <c r="Y2662" i="1"/>
  <c r="V2663" i="1"/>
  <c r="W2663" i="1"/>
  <c r="X2663" i="1"/>
  <c r="Y2663" i="1"/>
  <c r="V2664" i="1"/>
  <c r="W2664" i="1"/>
  <c r="X2664" i="1"/>
  <c r="Y2664" i="1"/>
  <c r="V2665" i="1"/>
  <c r="W2665" i="1"/>
  <c r="X2665" i="1"/>
  <c r="Y2665" i="1"/>
  <c r="V2666" i="1"/>
  <c r="W2666" i="1"/>
  <c r="X2666" i="1"/>
  <c r="Y2666" i="1"/>
  <c r="V2667" i="1"/>
  <c r="W2667" i="1"/>
  <c r="X2667" i="1"/>
  <c r="Y2667" i="1"/>
  <c r="V2668" i="1"/>
  <c r="W2668" i="1"/>
  <c r="X2668" i="1"/>
  <c r="Y2668" i="1"/>
  <c r="V2669" i="1"/>
  <c r="W2669" i="1"/>
  <c r="X2669" i="1"/>
  <c r="Y2669" i="1"/>
  <c r="V2670" i="1"/>
  <c r="W2670" i="1"/>
  <c r="X2670" i="1"/>
  <c r="Y2670" i="1"/>
  <c r="V2671" i="1"/>
  <c r="W2671" i="1"/>
  <c r="X2671" i="1"/>
  <c r="Y2671" i="1"/>
  <c r="V2672" i="1"/>
  <c r="W2672" i="1"/>
  <c r="X2672" i="1"/>
  <c r="Y2672" i="1"/>
  <c r="V2673" i="1"/>
  <c r="W2673" i="1"/>
  <c r="X2673" i="1"/>
  <c r="Y2673" i="1"/>
  <c r="V2674" i="1"/>
  <c r="W2674" i="1"/>
  <c r="X2674" i="1"/>
  <c r="Y2674" i="1"/>
  <c r="V2675" i="1"/>
  <c r="W2675" i="1"/>
  <c r="X2675" i="1"/>
  <c r="Y2675" i="1"/>
  <c r="V2676" i="1"/>
  <c r="W2676" i="1"/>
  <c r="X2676" i="1"/>
  <c r="Y2676" i="1"/>
  <c r="V2677" i="1"/>
  <c r="W2677" i="1"/>
  <c r="X2677" i="1"/>
  <c r="Y2677" i="1"/>
  <c r="V2678" i="1"/>
  <c r="W2678" i="1"/>
  <c r="X2678" i="1"/>
  <c r="Y2678" i="1"/>
  <c r="V2679" i="1"/>
  <c r="W2679" i="1"/>
  <c r="X2679" i="1"/>
  <c r="Y2679" i="1"/>
  <c r="V2680" i="1"/>
  <c r="W2680" i="1"/>
  <c r="X2680" i="1"/>
  <c r="Y2680" i="1"/>
  <c r="V2681" i="1"/>
  <c r="W2681" i="1"/>
  <c r="X2681" i="1"/>
  <c r="Y2681" i="1"/>
  <c r="V2682" i="1"/>
  <c r="W2682" i="1"/>
  <c r="X2682" i="1"/>
  <c r="Y2682" i="1"/>
  <c r="V2683" i="1"/>
  <c r="W2683" i="1"/>
  <c r="X2683" i="1"/>
  <c r="Y2683" i="1"/>
  <c r="V2684" i="1"/>
  <c r="W2684" i="1"/>
  <c r="X2684" i="1"/>
  <c r="Y2684" i="1"/>
  <c r="V2685" i="1"/>
  <c r="W2685" i="1"/>
  <c r="X2685" i="1"/>
  <c r="Y2685" i="1"/>
  <c r="V2686" i="1"/>
  <c r="W2686" i="1"/>
  <c r="X2686" i="1"/>
  <c r="Y2686" i="1"/>
  <c r="V2687" i="1"/>
  <c r="W2687" i="1"/>
  <c r="X2687" i="1"/>
  <c r="Y2687" i="1"/>
  <c r="V2688" i="1"/>
  <c r="W2688" i="1"/>
  <c r="X2688" i="1"/>
  <c r="Y2688" i="1"/>
  <c r="V2689" i="1"/>
  <c r="W2689" i="1"/>
  <c r="X2689" i="1"/>
  <c r="Y2689" i="1"/>
  <c r="V2690" i="1"/>
  <c r="W2690" i="1"/>
  <c r="X2690" i="1"/>
  <c r="Y2690" i="1"/>
  <c r="V2691" i="1"/>
  <c r="W2691" i="1"/>
  <c r="X2691" i="1"/>
  <c r="Y2691" i="1"/>
  <c r="V2692" i="1"/>
  <c r="W2692" i="1"/>
  <c r="X2692" i="1"/>
  <c r="Y2692" i="1"/>
  <c r="V2693" i="1"/>
  <c r="W2693" i="1"/>
  <c r="X2693" i="1"/>
  <c r="Y2693" i="1"/>
  <c r="V2694" i="1"/>
  <c r="W2694" i="1"/>
  <c r="X2694" i="1"/>
  <c r="Y2694" i="1"/>
  <c r="V2695" i="1"/>
  <c r="W2695" i="1"/>
  <c r="X2695" i="1"/>
  <c r="Y2695" i="1"/>
  <c r="V2696" i="1"/>
  <c r="W2696" i="1"/>
  <c r="X2696" i="1"/>
  <c r="Y2696" i="1"/>
  <c r="V2697" i="1"/>
  <c r="W2697" i="1"/>
  <c r="X2697" i="1"/>
  <c r="Y2697" i="1"/>
  <c r="V2698" i="1"/>
  <c r="W2698" i="1"/>
  <c r="X2698" i="1"/>
  <c r="Y2698" i="1"/>
  <c r="V2699" i="1"/>
  <c r="W2699" i="1"/>
  <c r="X2699" i="1"/>
  <c r="Y2699" i="1"/>
  <c r="V2700" i="1"/>
  <c r="W2700" i="1"/>
  <c r="X2700" i="1"/>
  <c r="Y2700" i="1"/>
  <c r="V2701" i="1"/>
  <c r="W2701" i="1"/>
  <c r="X2701" i="1"/>
  <c r="Y2701" i="1"/>
  <c r="V2702" i="1"/>
  <c r="W2702" i="1"/>
  <c r="X2702" i="1"/>
  <c r="Y2702" i="1"/>
  <c r="V2703" i="1"/>
  <c r="W2703" i="1"/>
  <c r="X2703" i="1"/>
  <c r="Y2703" i="1"/>
  <c r="V2704" i="1"/>
  <c r="W2704" i="1"/>
  <c r="X2704" i="1"/>
  <c r="Y2704" i="1"/>
  <c r="V2705" i="1"/>
  <c r="W2705" i="1"/>
  <c r="X2705" i="1"/>
  <c r="Y2705" i="1"/>
  <c r="V2706" i="1"/>
  <c r="W2706" i="1"/>
  <c r="X2706" i="1"/>
  <c r="Y2706" i="1"/>
  <c r="V2707" i="1"/>
  <c r="W2707" i="1"/>
  <c r="X2707" i="1"/>
  <c r="Y2707" i="1"/>
  <c r="V2708" i="1"/>
  <c r="W2708" i="1"/>
  <c r="X2708" i="1"/>
  <c r="Y2708" i="1"/>
  <c r="S2708" i="1"/>
  <c r="R2708" i="1"/>
  <c r="S2707" i="1"/>
  <c r="R2707" i="1"/>
  <c r="T2707" i="1" s="1"/>
  <c r="U2707" i="1" s="1"/>
  <c r="S2706" i="1"/>
  <c r="R2706" i="1"/>
  <c r="S2705" i="1"/>
  <c r="R2705" i="1"/>
  <c r="T2705" i="1" s="1"/>
  <c r="U2705" i="1" s="1"/>
  <c r="S2704" i="1"/>
  <c r="R2704" i="1"/>
  <c r="S2703" i="1"/>
  <c r="R2703" i="1"/>
  <c r="T2703" i="1" s="1"/>
  <c r="U2703" i="1" s="1"/>
  <c r="S2702" i="1"/>
  <c r="R2702" i="1"/>
  <c r="S2701" i="1"/>
  <c r="R2701" i="1"/>
  <c r="T2701" i="1" s="1"/>
  <c r="U2701" i="1" s="1"/>
  <c r="S2700" i="1"/>
  <c r="R2700" i="1"/>
  <c r="S2699" i="1"/>
  <c r="R2699" i="1"/>
  <c r="T2699" i="1" s="1"/>
  <c r="U2699" i="1" s="1"/>
  <c r="S2698" i="1"/>
  <c r="R2698" i="1"/>
  <c r="S2697" i="1"/>
  <c r="R2697" i="1"/>
  <c r="T2697" i="1" s="1"/>
  <c r="U2697" i="1" s="1"/>
  <c r="S2696" i="1"/>
  <c r="R2696" i="1"/>
  <c r="S2695" i="1"/>
  <c r="R2695" i="1"/>
  <c r="T2695" i="1" s="1"/>
  <c r="U2695" i="1" s="1"/>
  <c r="S2694" i="1"/>
  <c r="R2694" i="1"/>
  <c r="S2693" i="1"/>
  <c r="R2693" i="1"/>
  <c r="T2693" i="1" s="1"/>
  <c r="U2693" i="1" s="1"/>
  <c r="S2692" i="1"/>
  <c r="R2692" i="1"/>
  <c r="S2691" i="1"/>
  <c r="R2691" i="1"/>
  <c r="T2691" i="1" s="1"/>
  <c r="U2691" i="1" s="1"/>
  <c r="S2690" i="1"/>
  <c r="R2690" i="1"/>
  <c r="S2689" i="1"/>
  <c r="R2689" i="1"/>
  <c r="T2689" i="1" s="1"/>
  <c r="U2689" i="1" s="1"/>
  <c r="S2688" i="1"/>
  <c r="R2688" i="1"/>
  <c r="S2687" i="1"/>
  <c r="R2687" i="1"/>
  <c r="T2687" i="1" s="1"/>
  <c r="U2687" i="1" s="1"/>
  <c r="S2686" i="1"/>
  <c r="R2686" i="1"/>
  <c r="S2685" i="1"/>
  <c r="R2685" i="1"/>
  <c r="T2685" i="1" s="1"/>
  <c r="U2685" i="1" s="1"/>
  <c r="S2684" i="1"/>
  <c r="R2684" i="1"/>
  <c r="S2683" i="1"/>
  <c r="R2683" i="1"/>
  <c r="T2683" i="1" s="1"/>
  <c r="U2683" i="1" s="1"/>
  <c r="S2682" i="1"/>
  <c r="R2682" i="1"/>
  <c r="S2681" i="1"/>
  <c r="R2681" i="1"/>
  <c r="T2681" i="1" s="1"/>
  <c r="U2681" i="1" s="1"/>
  <c r="S2680" i="1"/>
  <c r="R2680" i="1"/>
  <c r="S2679" i="1"/>
  <c r="R2679" i="1"/>
  <c r="T2679" i="1" s="1"/>
  <c r="U2679" i="1" s="1"/>
  <c r="S2678" i="1"/>
  <c r="R2678" i="1"/>
  <c r="S2677" i="1"/>
  <c r="R2677" i="1"/>
  <c r="T2677" i="1" s="1"/>
  <c r="U2677" i="1" s="1"/>
  <c r="S2676" i="1"/>
  <c r="R2676" i="1"/>
  <c r="S2675" i="1"/>
  <c r="R2675" i="1"/>
  <c r="T2675" i="1" s="1"/>
  <c r="U2675" i="1" s="1"/>
  <c r="S2674" i="1"/>
  <c r="R2674" i="1"/>
  <c r="S2673" i="1"/>
  <c r="R2673" i="1"/>
  <c r="T2673" i="1" s="1"/>
  <c r="U2673" i="1" s="1"/>
  <c r="S2672" i="1"/>
  <c r="R2672" i="1"/>
  <c r="S2671" i="1"/>
  <c r="R2671" i="1"/>
  <c r="T2671" i="1" s="1"/>
  <c r="U2671" i="1" s="1"/>
  <c r="S2670" i="1"/>
  <c r="R2670" i="1"/>
  <c r="S2669" i="1"/>
  <c r="R2669" i="1"/>
  <c r="T2669" i="1" s="1"/>
  <c r="U2669" i="1" s="1"/>
  <c r="S2668" i="1"/>
  <c r="R2668" i="1"/>
  <c r="S2667" i="1"/>
  <c r="R2667" i="1"/>
  <c r="T2667" i="1" s="1"/>
  <c r="U2667" i="1" s="1"/>
  <c r="S2666" i="1"/>
  <c r="R2666" i="1"/>
  <c r="S2665" i="1"/>
  <c r="R2665" i="1"/>
  <c r="T2665" i="1" s="1"/>
  <c r="U2665" i="1" s="1"/>
  <c r="S2664" i="1"/>
  <c r="R2664" i="1"/>
  <c r="S2663" i="1"/>
  <c r="R2663" i="1"/>
  <c r="T2663" i="1" s="1"/>
  <c r="U2663" i="1" s="1"/>
  <c r="S2662" i="1"/>
  <c r="R2662" i="1"/>
  <c r="S2661" i="1"/>
  <c r="R2661" i="1"/>
  <c r="T2661" i="1" s="1"/>
  <c r="U2661" i="1" s="1"/>
  <c r="S2660" i="1"/>
  <c r="R2660" i="1"/>
  <c r="S2659" i="1"/>
  <c r="R2659" i="1"/>
  <c r="T2659" i="1" s="1"/>
  <c r="U2659" i="1" s="1"/>
  <c r="S2658" i="1"/>
  <c r="R2658" i="1"/>
  <c r="S2657" i="1"/>
  <c r="R2657" i="1"/>
  <c r="T2657" i="1" s="1"/>
  <c r="U2657" i="1" s="1"/>
  <c r="S2656" i="1"/>
  <c r="R2656" i="1"/>
  <c r="S2655" i="1"/>
  <c r="R2655" i="1"/>
  <c r="T2655" i="1" s="1"/>
  <c r="U2655" i="1" s="1"/>
  <c r="S2654" i="1"/>
  <c r="R2654" i="1"/>
  <c r="S2653" i="1"/>
  <c r="R2653" i="1"/>
  <c r="T2653" i="1" s="1"/>
  <c r="U2653" i="1" s="1"/>
  <c r="S2652" i="1"/>
  <c r="R2652" i="1"/>
  <c r="S2651" i="1"/>
  <c r="R2651" i="1"/>
  <c r="T2651" i="1" s="1"/>
  <c r="U2651" i="1" s="1"/>
  <c r="S2650" i="1"/>
  <c r="R2650" i="1"/>
  <c r="S2649" i="1"/>
  <c r="R2649" i="1"/>
  <c r="T2649" i="1" s="1"/>
  <c r="U2649" i="1" s="1"/>
  <c r="S2648" i="1"/>
  <c r="R2648" i="1"/>
  <c r="S2647" i="1"/>
  <c r="R2647" i="1"/>
  <c r="T2647" i="1" s="1"/>
  <c r="U2647" i="1" s="1"/>
  <c r="S2646" i="1"/>
  <c r="R2646" i="1"/>
  <c r="S2645" i="1"/>
  <c r="R2645" i="1"/>
  <c r="T2645" i="1" s="1"/>
  <c r="U2645" i="1" s="1"/>
  <c r="S2644" i="1"/>
  <c r="R2644" i="1"/>
  <c r="S2643" i="1"/>
  <c r="R2643" i="1"/>
  <c r="T2643" i="1" s="1"/>
  <c r="U2643" i="1" s="1"/>
  <c r="S2642" i="1"/>
  <c r="R2642" i="1"/>
  <c r="S2641" i="1"/>
  <c r="R2641" i="1"/>
  <c r="T2641" i="1" s="1"/>
  <c r="U2641" i="1" s="1"/>
  <c r="S2640" i="1"/>
  <c r="R2640" i="1"/>
  <c r="S2639" i="1"/>
  <c r="R2639" i="1"/>
  <c r="T2639" i="1" s="1"/>
  <c r="U2639" i="1" s="1"/>
  <c r="S2638" i="1"/>
  <c r="R2638" i="1"/>
  <c r="S2637" i="1"/>
  <c r="R2637" i="1"/>
  <c r="T2637" i="1" s="1"/>
  <c r="U2637" i="1" s="1"/>
  <c r="S2636" i="1"/>
  <c r="R2636" i="1"/>
  <c r="S2635" i="1"/>
  <c r="R2635" i="1"/>
  <c r="T2635" i="1" s="1"/>
  <c r="U2635" i="1" s="1"/>
  <c r="S2634" i="1"/>
  <c r="R2634" i="1"/>
  <c r="S2633" i="1"/>
  <c r="R2633" i="1"/>
  <c r="T2633" i="1" s="1"/>
  <c r="U2633" i="1" s="1"/>
  <c r="S2632" i="1"/>
  <c r="R2632" i="1"/>
  <c r="S2631" i="1"/>
  <c r="R2631" i="1"/>
  <c r="T2631" i="1" s="1"/>
  <c r="U2631" i="1" s="1"/>
  <c r="S2630" i="1"/>
  <c r="R2630" i="1"/>
  <c r="S2629" i="1"/>
  <c r="R2629" i="1"/>
  <c r="T2629" i="1" s="1"/>
  <c r="U2629" i="1" s="1"/>
  <c r="S2628" i="1"/>
  <c r="R2628" i="1"/>
  <c r="S2627" i="1"/>
  <c r="R2627" i="1"/>
  <c r="T2627" i="1" s="1"/>
  <c r="U2627" i="1" s="1"/>
  <c r="S2626" i="1"/>
  <c r="R2626" i="1"/>
  <c r="S2625" i="1"/>
  <c r="R2625" i="1"/>
  <c r="T2625" i="1" s="1"/>
  <c r="U2625" i="1" s="1"/>
  <c r="S2624" i="1"/>
  <c r="R2624" i="1"/>
  <c r="S2623" i="1"/>
  <c r="R2623" i="1"/>
  <c r="T2623" i="1" s="1"/>
  <c r="U2623" i="1" s="1"/>
  <c r="S2622" i="1"/>
  <c r="R2622" i="1"/>
  <c r="S2621" i="1"/>
  <c r="R2621" i="1"/>
  <c r="T2621" i="1" s="1"/>
  <c r="U2621" i="1" s="1"/>
  <c r="S2620" i="1"/>
  <c r="R2620" i="1"/>
  <c r="S2619" i="1"/>
  <c r="R2619" i="1"/>
  <c r="T2619" i="1" s="1"/>
  <c r="U2619" i="1" s="1"/>
  <c r="S2618" i="1"/>
  <c r="R2618" i="1"/>
  <c r="S2617" i="1"/>
  <c r="R2617" i="1"/>
  <c r="T2617" i="1" s="1"/>
  <c r="U2617" i="1" s="1"/>
  <c r="S2616" i="1"/>
  <c r="R2616" i="1"/>
  <c r="S2615" i="1"/>
  <c r="R2615" i="1"/>
  <c r="T2615" i="1" s="1"/>
  <c r="U2615" i="1" s="1"/>
  <c r="S2614" i="1"/>
  <c r="R2614" i="1"/>
  <c r="S2613" i="1"/>
  <c r="R2613" i="1"/>
  <c r="T2613" i="1" s="1"/>
  <c r="U2613" i="1" s="1"/>
  <c r="S2612" i="1"/>
  <c r="R2612" i="1"/>
  <c r="S2611" i="1"/>
  <c r="R2611" i="1"/>
  <c r="T2611" i="1" s="1"/>
  <c r="U2611" i="1" s="1"/>
  <c r="S2610" i="1"/>
  <c r="R2610" i="1"/>
  <c r="S2609" i="1"/>
  <c r="R2609" i="1"/>
  <c r="T2609" i="1" s="1"/>
  <c r="U2609" i="1" s="1"/>
  <c r="S2608" i="1"/>
  <c r="R2608" i="1"/>
  <c r="S2607" i="1"/>
  <c r="R2607" i="1"/>
  <c r="T2607" i="1" s="1"/>
  <c r="U2607" i="1" s="1"/>
  <c r="S2606" i="1"/>
  <c r="R2606" i="1"/>
  <c r="S2605" i="1"/>
  <c r="R2605" i="1"/>
  <c r="T2605" i="1" s="1"/>
  <c r="U2605" i="1" s="1"/>
  <c r="S2604" i="1"/>
  <c r="R2604" i="1"/>
  <c r="S2603" i="1"/>
  <c r="R2603" i="1"/>
  <c r="S2602" i="1"/>
  <c r="R2602" i="1"/>
  <c r="S2601" i="1"/>
  <c r="R2601" i="1"/>
  <c r="T2601" i="1" s="1"/>
  <c r="U2601" i="1" s="1"/>
  <c r="S2600" i="1"/>
  <c r="R2600" i="1"/>
  <c r="S2599" i="1"/>
  <c r="R2599" i="1"/>
  <c r="T2599" i="1" s="1"/>
  <c r="U2599" i="1" s="1"/>
  <c r="S2598" i="1"/>
  <c r="R2598" i="1"/>
  <c r="S2597" i="1"/>
  <c r="R2597" i="1"/>
  <c r="T2597" i="1" s="1"/>
  <c r="U2597" i="1" s="1"/>
  <c r="S2596" i="1"/>
  <c r="R2596" i="1"/>
  <c r="S2595" i="1"/>
  <c r="R2595" i="1"/>
  <c r="T2595" i="1" s="1"/>
  <c r="U2595" i="1" s="1"/>
  <c r="S2594" i="1"/>
  <c r="R2594" i="1"/>
  <c r="S2593" i="1"/>
  <c r="R2593" i="1"/>
  <c r="T2593" i="1" s="1"/>
  <c r="U2593" i="1" s="1"/>
  <c r="S2592" i="1"/>
  <c r="R2592" i="1"/>
  <c r="S2591" i="1"/>
  <c r="R2591" i="1"/>
  <c r="T2591" i="1" s="1"/>
  <c r="U2591" i="1" s="1"/>
  <c r="S2590" i="1"/>
  <c r="R2590" i="1"/>
  <c r="S2589" i="1"/>
  <c r="R2589" i="1"/>
  <c r="T2589" i="1" s="1"/>
  <c r="U2589" i="1" s="1"/>
  <c r="S2588" i="1"/>
  <c r="R2588" i="1"/>
  <c r="S2587" i="1"/>
  <c r="R2587" i="1"/>
  <c r="T2587" i="1" s="1"/>
  <c r="U2587" i="1" s="1"/>
  <c r="S2586" i="1"/>
  <c r="R2586" i="1"/>
  <c r="S2585" i="1"/>
  <c r="R2585" i="1"/>
  <c r="T2585" i="1" s="1"/>
  <c r="U2585" i="1" s="1"/>
  <c r="S2584" i="1"/>
  <c r="R2584" i="1"/>
  <c r="S2583" i="1"/>
  <c r="R2583" i="1"/>
  <c r="T2583" i="1" s="1"/>
  <c r="U2583" i="1" s="1"/>
  <c r="S2582" i="1"/>
  <c r="R2582" i="1"/>
  <c r="S2581" i="1"/>
  <c r="R2581" i="1"/>
  <c r="S2580" i="1"/>
  <c r="R2580" i="1"/>
  <c r="S2579" i="1"/>
  <c r="R2579" i="1"/>
  <c r="T2579" i="1" s="1"/>
  <c r="U2579" i="1" s="1"/>
  <c r="S2578" i="1"/>
  <c r="R2578" i="1"/>
  <c r="S2577" i="1"/>
  <c r="R2577" i="1"/>
  <c r="T2577" i="1" s="1"/>
  <c r="U2577" i="1" s="1"/>
  <c r="S2576" i="1"/>
  <c r="R2576" i="1"/>
  <c r="S2575" i="1"/>
  <c r="R2575" i="1"/>
  <c r="T2575" i="1" s="1"/>
  <c r="U2575" i="1" s="1"/>
  <c r="S2574" i="1"/>
  <c r="R2574" i="1"/>
  <c r="S2573" i="1"/>
  <c r="R2573" i="1"/>
  <c r="T2573" i="1" s="1"/>
  <c r="U2573" i="1" s="1"/>
  <c r="S2572" i="1"/>
  <c r="R2572" i="1"/>
  <c r="S2571" i="1"/>
  <c r="R2571" i="1"/>
  <c r="T2571" i="1" s="1"/>
  <c r="U2571" i="1" s="1"/>
  <c r="S2570" i="1"/>
  <c r="R2570" i="1"/>
  <c r="S2569" i="1"/>
  <c r="R2569" i="1"/>
  <c r="T2569" i="1" s="1"/>
  <c r="U2569" i="1" s="1"/>
  <c r="S2568" i="1"/>
  <c r="R2568" i="1"/>
  <c r="S2567" i="1"/>
  <c r="R2567" i="1"/>
  <c r="T2567" i="1" s="1"/>
  <c r="U2567" i="1" s="1"/>
  <c r="S2566" i="1"/>
  <c r="R2566" i="1"/>
  <c r="S2565" i="1"/>
  <c r="R2565" i="1"/>
  <c r="T2565" i="1" s="1"/>
  <c r="U2565" i="1" s="1"/>
  <c r="S2564" i="1"/>
  <c r="R2564" i="1"/>
  <c r="S2563" i="1"/>
  <c r="R2563" i="1"/>
  <c r="T2563" i="1" s="1"/>
  <c r="U2563" i="1" s="1"/>
  <c r="S2562" i="1"/>
  <c r="R2562" i="1"/>
  <c r="S2561" i="1"/>
  <c r="R2561" i="1"/>
  <c r="T2561" i="1" s="1"/>
  <c r="U2561" i="1" s="1"/>
  <c r="S2560" i="1"/>
  <c r="R2560" i="1"/>
  <c r="S2559" i="1"/>
  <c r="R2559" i="1"/>
  <c r="T2559" i="1" s="1"/>
  <c r="U2559" i="1" s="1"/>
  <c r="S2558" i="1"/>
  <c r="R2558" i="1"/>
  <c r="S2557" i="1"/>
  <c r="R2557" i="1"/>
  <c r="T2557" i="1" s="1"/>
  <c r="U2557" i="1" s="1"/>
  <c r="S2556" i="1"/>
  <c r="R2556" i="1"/>
  <c r="S2555" i="1"/>
  <c r="R2555" i="1"/>
  <c r="T2555" i="1" s="1"/>
  <c r="U2555" i="1" s="1"/>
  <c r="S2554" i="1"/>
  <c r="R2554" i="1"/>
  <c r="S2553" i="1"/>
  <c r="R2553" i="1"/>
  <c r="T2553" i="1" s="1"/>
  <c r="U2553" i="1" s="1"/>
  <c r="S2552" i="1"/>
  <c r="R2552" i="1"/>
  <c r="S2551" i="1"/>
  <c r="R2551" i="1"/>
  <c r="T2551" i="1" s="1"/>
  <c r="U2551" i="1" s="1"/>
  <c r="S2550" i="1"/>
  <c r="R2550" i="1"/>
  <c r="S2549" i="1"/>
  <c r="R2549" i="1"/>
  <c r="S2548" i="1"/>
  <c r="R2548" i="1"/>
  <c r="S2547" i="1"/>
  <c r="R2547" i="1"/>
  <c r="T2547" i="1" s="1"/>
  <c r="U2547" i="1" s="1"/>
  <c r="S2546" i="1"/>
  <c r="R2546" i="1"/>
  <c r="S2545" i="1"/>
  <c r="R2545" i="1"/>
  <c r="T2545" i="1" s="1"/>
  <c r="U2545" i="1" s="1"/>
  <c r="S2544" i="1"/>
  <c r="R2544" i="1"/>
  <c r="S2543" i="1"/>
  <c r="R2543" i="1"/>
  <c r="T2543" i="1" s="1"/>
  <c r="U2543" i="1" s="1"/>
  <c r="S2542" i="1"/>
  <c r="R2542" i="1"/>
  <c r="S2541" i="1"/>
  <c r="R2541" i="1"/>
  <c r="T2541" i="1" s="1"/>
  <c r="U2541" i="1" s="1"/>
  <c r="S2540" i="1"/>
  <c r="R2540" i="1"/>
  <c r="S2539" i="1"/>
  <c r="R2539" i="1"/>
  <c r="T2539" i="1" s="1"/>
  <c r="U2539" i="1" s="1"/>
  <c r="S2538" i="1"/>
  <c r="R2538" i="1"/>
  <c r="S2537" i="1"/>
  <c r="R2537" i="1"/>
  <c r="T2537" i="1" s="1"/>
  <c r="U2537" i="1" s="1"/>
  <c r="S2536" i="1"/>
  <c r="R2536" i="1"/>
  <c r="S2535" i="1"/>
  <c r="R2535" i="1"/>
  <c r="T2535" i="1" s="1"/>
  <c r="U2535" i="1" s="1"/>
  <c r="S2534" i="1"/>
  <c r="R2534" i="1"/>
  <c r="S2533" i="1"/>
  <c r="R2533" i="1"/>
  <c r="S2532" i="1"/>
  <c r="R2532" i="1"/>
  <c r="S2531" i="1"/>
  <c r="R2531" i="1"/>
  <c r="T2531" i="1" s="1"/>
  <c r="U2531" i="1" s="1"/>
  <c r="S2530" i="1"/>
  <c r="R2530" i="1"/>
  <c r="S2529" i="1"/>
  <c r="R2529" i="1"/>
  <c r="T2529" i="1" s="1"/>
  <c r="U2529" i="1" s="1"/>
  <c r="S2528" i="1"/>
  <c r="R2528" i="1"/>
  <c r="S2527" i="1"/>
  <c r="R2527" i="1"/>
  <c r="T2527" i="1" s="1"/>
  <c r="U2527" i="1" s="1"/>
  <c r="S2526" i="1"/>
  <c r="R2526" i="1"/>
  <c r="S2525" i="1"/>
  <c r="R2525" i="1"/>
  <c r="T2525" i="1" s="1"/>
  <c r="U2525" i="1" s="1"/>
  <c r="S2524" i="1"/>
  <c r="R2524" i="1"/>
  <c r="S2523" i="1"/>
  <c r="R2523" i="1"/>
  <c r="S2522" i="1"/>
  <c r="R2522" i="1"/>
  <c r="S2521" i="1"/>
  <c r="R2521" i="1"/>
  <c r="T2521" i="1" s="1"/>
  <c r="U2521" i="1" s="1"/>
  <c r="S2520" i="1"/>
  <c r="R2520" i="1"/>
  <c r="S2519" i="1"/>
  <c r="R2519" i="1"/>
  <c r="S2518" i="1"/>
  <c r="R2518" i="1"/>
  <c r="S2517" i="1"/>
  <c r="R2517" i="1"/>
  <c r="T2517" i="1" s="1"/>
  <c r="U2517" i="1" s="1"/>
  <c r="S2516" i="1"/>
  <c r="R2516" i="1"/>
  <c r="S2515" i="1"/>
  <c r="R2515" i="1"/>
  <c r="T2515" i="1" s="1"/>
  <c r="U2515" i="1" s="1"/>
  <c r="S2514" i="1"/>
  <c r="R2514" i="1"/>
  <c r="S2513" i="1"/>
  <c r="R2513" i="1"/>
  <c r="T2513" i="1" s="1"/>
  <c r="U2513" i="1" s="1"/>
  <c r="S2512" i="1"/>
  <c r="R2512" i="1"/>
  <c r="S2511" i="1"/>
  <c r="R2511" i="1"/>
  <c r="T2511" i="1" s="1"/>
  <c r="U2511" i="1" s="1"/>
  <c r="S2510" i="1"/>
  <c r="R2510" i="1"/>
  <c r="S2509" i="1"/>
  <c r="R2509" i="1"/>
  <c r="T2509" i="1" s="1"/>
  <c r="U2509" i="1" s="1"/>
  <c r="S2508" i="1"/>
  <c r="R2508" i="1"/>
  <c r="S2507" i="1"/>
  <c r="R2507" i="1"/>
  <c r="T2507" i="1" s="1"/>
  <c r="U2507" i="1" s="1"/>
  <c r="S2506" i="1"/>
  <c r="R2506" i="1"/>
  <c r="S2505" i="1"/>
  <c r="R2505" i="1"/>
  <c r="T2505" i="1" s="1"/>
  <c r="U2505" i="1" s="1"/>
  <c r="S2504" i="1"/>
  <c r="R2504" i="1"/>
  <c r="S2503" i="1"/>
  <c r="R2503" i="1"/>
  <c r="T2503" i="1" s="1"/>
  <c r="U2503" i="1" s="1"/>
  <c r="S2502" i="1"/>
  <c r="R2502" i="1"/>
  <c r="S2501" i="1"/>
  <c r="R2501" i="1"/>
  <c r="T2501" i="1" s="1"/>
  <c r="U2501" i="1" s="1"/>
  <c r="S2500" i="1"/>
  <c r="R2500" i="1"/>
  <c r="S2499" i="1"/>
  <c r="R2499" i="1"/>
  <c r="T2499" i="1" s="1"/>
  <c r="U2499" i="1" s="1"/>
  <c r="S2498" i="1"/>
  <c r="R2498" i="1"/>
  <c r="S2497" i="1"/>
  <c r="R2497" i="1"/>
  <c r="T2497" i="1" s="1"/>
  <c r="U2497" i="1" s="1"/>
  <c r="S2496" i="1"/>
  <c r="R2496" i="1"/>
  <c r="S2495" i="1"/>
  <c r="R2495" i="1"/>
  <c r="T2495" i="1" s="1"/>
  <c r="U2495" i="1" s="1"/>
  <c r="S2494" i="1"/>
  <c r="R2494" i="1"/>
  <c r="S2493" i="1"/>
  <c r="R2493" i="1"/>
  <c r="T2493" i="1" s="1"/>
  <c r="U2493" i="1" s="1"/>
  <c r="S2492" i="1"/>
  <c r="R2492" i="1"/>
  <c r="S2491" i="1"/>
  <c r="R2491" i="1"/>
  <c r="S2490" i="1"/>
  <c r="R2490" i="1"/>
  <c r="S2489" i="1"/>
  <c r="R2489" i="1"/>
  <c r="S2488" i="1"/>
  <c r="R2488" i="1"/>
  <c r="S2487" i="1"/>
  <c r="R2487" i="1"/>
  <c r="T2487" i="1" s="1"/>
  <c r="U2487" i="1" s="1"/>
  <c r="S2486" i="1"/>
  <c r="R2486" i="1"/>
  <c r="S2485" i="1"/>
  <c r="R2485" i="1"/>
  <c r="T2485" i="1" s="1"/>
  <c r="U2485" i="1" s="1"/>
  <c r="S2484" i="1"/>
  <c r="R2484" i="1"/>
  <c r="S2483" i="1"/>
  <c r="R2483" i="1"/>
  <c r="S2482" i="1"/>
  <c r="R2482" i="1"/>
  <c r="S2481" i="1"/>
  <c r="R2481" i="1"/>
  <c r="T2481" i="1" s="1"/>
  <c r="U2481" i="1" s="1"/>
  <c r="S2480" i="1"/>
  <c r="R2480" i="1"/>
  <c r="S2479" i="1"/>
  <c r="R2479" i="1"/>
  <c r="T2479" i="1" s="1"/>
  <c r="U2479" i="1" s="1"/>
  <c r="S2478" i="1"/>
  <c r="R2478" i="1"/>
  <c r="S2477" i="1"/>
  <c r="R2477" i="1"/>
  <c r="T2477" i="1" s="1"/>
  <c r="U2477" i="1" s="1"/>
  <c r="S2476" i="1"/>
  <c r="R2476" i="1"/>
  <c r="S2475" i="1"/>
  <c r="R2475" i="1"/>
  <c r="T2475" i="1" s="1"/>
  <c r="U2475" i="1" s="1"/>
  <c r="S2474" i="1"/>
  <c r="R2474" i="1"/>
  <c r="S2473" i="1"/>
  <c r="R2473" i="1"/>
  <c r="T2473" i="1" s="1"/>
  <c r="U2473" i="1" s="1"/>
  <c r="S2472" i="1"/>
  <c r="R2472" i="1"/>
  <c r="S2471" i="1"/>
  <c r="R2471" i="1"/>
  <c r="T2471" i="1" s="1"/>
  <c r="U2471" i="1" s="1"/>
  <c r="S2470" i="1"/>
  <c r="R2470" i="1"/>
  <c r="S2469" i="1"/>
  <c r="R2469" i="1"/>
  <c r="T2469" i="1" s="1"/>
  <c r="U2469" i="1" s="1"/>
  <c r="S2468" i="1"/>
  <c r="R2468" i="1"/>
  <c r="S2467" i="1"/>
  <c r="R2467" i="1"/>
  <c r="T2467" i="1" s="1"/>
  <c r="U2467" i="1" s="1"/>
  <c r="S2466" i="1"/>
  <c r="R2466" i="1"/>
  <c r="S2465" i="1"/>
  <c r="R2465" i="1"/>
  <c r="T2465" i="1" s="1"/>
  <c r="U2465" i="1" s="1"/>
  <c r="S2464" i="1"/>
  <c r="R2464" i="1"/>
  <c r="S2463" i="1"/>
  <c r="R2463" i="1"/>
  <c r="S2462" i="1"/>
  <c r="R2462" i="1"/>
  <c r="S2461" i="1"/>
  <c r="R2461" i="1"/>
  <c r="T2461" i="1" s="1"/>
  <c r="U2461" i="1" s="1"/>
  <c r="S2460" i="1"/>
  <c r="R2460" i="1"/>
  <c r="S2459" i="1"/>
  <c r="R2459" i="1"/>
  <c r="T2459" i="1" s="1"/>
  <c r="U2459" i="1" s="1"/>
  <c r="S2458" i="1"/>
  <c r="R2458" i="1"/>
  <c r="S2457" i="1"/>
  <c r="R2457" i="1"/>
  <c r="T2457" i="1" s="1"/>
  <c r="U2457" i="1" s="1"/>
  <c r="S2456" i="1"/>
  <c r="R2456" i="1"/>
  <c r="S2455" i="1"/>
  <c r="R2455" i="1"/>
  <c r="S2454" i="1"/>
  <c r="R2454" i="1"/>
  <c r="S2453" i="1"/>
  <c r="R2453" i="1"/>
  <c r="T2453" i="1" s="1"/>
  <c r="U2453" i="1" s="1"/>
  <c r="S2452" i="1"/>
  <c r="R2452" i="1"/>
  <c r="S2451" i="1"/>
  <c r="R2451" i="1"/>
  <c r="T2451" i="1" s="1"/>
  <c r="U2451" i="1" s="1"/>
  <c r="S2450" i="1"/>
  <c r="R2450" i="1"/>
  <c r="S2449" i="1"/>
  <c r="R2449" i="1"/>
  <c r="S2448" i="1"/>
  <c r="R2448" i="1"/>
  <c r="S2447" i="1"/>
  <c r="R2447" i="1"/>
  <c r="T2447" i="1" s="1"/>
  <c r="U2447" i="1" s="1"/>
  <c r="S2446" i="1"/>
  <c r="R2446" i="1"/>
  <c r="S2445" i="1"/>
  <c r="R2445" i="1"/>
  <c r="T2445" i="1" s="1"/>
  <c r="U2445" i="1" s="1"/>
  <c r="S2444" i="1"/>
  <c r="R2444" i="1"/>
  <c r="S2443" i="1"/>
  <c r="R2443" i="1"/>
  <c r="T2443" i="1" s="1"/>
  <c r="U2443" i="1" s="1"/>
  <c r="S2442" i="1"/>
  <c r="R2442" i="1"/>
  <c r="S2441" i="1"/>
  <c r="R2441" i="1"/>
  <c r="S2440" i="1"/>
  <c r="R2440" i="1"/>
  <c r="S2439" i="1"/>
  <c r="R2439" i="1"/>
  <c r="T2439" i="1" s="1"/>
  <c r="U2439" i="1" s="1"/>
  <c r="S2438" i="1"/>
  <c r="R2438" i="1"/>
  <c r="S2437" i="1"/>
  <c r="R2437" i="1"/>
  <c r="S2436" i="1"/>
  <c r="R2436" i="1"/>
  <c r="S2435" i="1"/>
  <c r="R2435" i="1"/>
  <c r="T2435" i="1" s="1"/>
  <c r="U2435" i="1" s="1"/>
  <c r="S2434" i="1"/>
  <c r="R2434" i="1"/>
  <c r="S2433" i="1"/>
  <c r="R2433" i="1"/>
  <c r="S2432" i="1"/>
  <c r="R2432" i="1"/>
  <c r="S2431" i="1"/>
  <c r="R2431" i="1"/>
  <c r="T2431" i="1" s="1"/>
  <c r="U2431" i="1" s="1"/>
  <c r="S2430" i="1"/>
  <c r="R2430" i="1"/>
  <c r="S2429" i="1"/>
  <c r="R2429" i="1"/>
  <c r="T2429" i="1" s="1"/>
  <c r="U2429" i="1" s="1"/>
  <c r="S2428" i="1"/>
  <c r="R2428" i="1"/>
  <c r="S2427" i="1"/>
  <c r="R2427" i="1"/>
  <c r="T2427" i="1" s="1"/>
  <c r="U2427" i="1" s="1"/>
  <c r="S2426" i="1"/>
  <c r="R2426" i="1"/>
  <c r="S2425" i="1"/>
  <c r="R2425" i="1"/>
  <c r="S2424" i="1"/>
  <c r="R2424" i="1"/>
  <c r="S2423" i="1"/>
  <c r="R2423" i="1"/>
  <c r="S2422" i="1"/>
  <c r="R2422" i="1"/>
  <c r="S2421" i="1"/>
  <c r="R2421" i="1"/>
  <c r="T2421" i="1" s="1"/>
  <c r="U2421" i="1" s="1"/>
  <c r="S2420" i="1"/>
  <c r="R2420" i="1"/>
  <c r="S2419" i="1"/>
  <c r="R2419" i="1"/>
  <c r="T2419" i="1" s="1"/>
  <c r="U2419" i="1" s="1"/>
  <c r="S2418" i="1"/>
  <c r="R2418" i="1"/>
  <c r="S2417" i="1"/>
  <c r="R2417" i="1"/>
  <c r="T2417" i="1" s="1"/>
  <c r="U2417" i="1" s="1"/>
  <c r="S2416" i="1"/>
  <c r="R2416" i="1"/>
  <c r="S2415" i="1"/>
  <c r="R2415" i="1"/>
  <c r="T2415" i="1" s="1"/>
  <c r="U2415" i="1" s="1"/>
  <c r="S2414" i="1"/>
  <c r="R2414" i="1"/>
  <c r="S2413" i="1"/>
  <c r="R2413" i="1"/>
  <c r="T2413" i="1" s="1"/>
  <c r="U2413" i="1" s="1"/>
  <c r="S2412" i="1"/>
  <c r="R2412" i="1"/>
  <c r="S2411" i="1"/>
  <c r="R2411" i="1"/>
  <c r="T2411" i="1" s="1"/>
  <c r="U2411" i="1" s="1"/>
  <c r="S2410" i="1"/>
  <c r="R2410" i="1"/>
  <c r="S2409" i="1"/>
  <c r="R2409" i="1"/>
  <c r="S2408" i="1"/>
  <c r="R2408" i="1"/>
  <c r="S2407" i="1"/>
  <c r="R2407" i="1"/>
  <c r="T2407" i="1" s="1"/>
  <c r="U2407" i="1" s="1"/>
  <c r="S2406" i="1"/>
  <c r="R2406" i="1"/>
  <c r="S2405" i="1"/>
  <c r="R2405" i="1"/>
  <c r="T2405" i="1" s="1"/>
  <c r="U2405" i="1" s="1"/>
  <c r="S2404" i="1"/>
  <c r="R2404" i="1"/>
  <c r="S2403" i="1"/>
  <c r="R2403" i="1"/>
  <c r="T2403" i="1" s="1"/>
  <c r="U2403" i="1" s="1"/>
  <c r="S2402" i="1"/>
  <c r="R2402" i="1"/>
  <c r="S2401" i="1"/>
  <c r="R2401" i="1"/>
  <c r="T2401" i="1" s="1"/>
  <c r="U2401" i="1" s="1"/>
  <c r="S2400" i="1"/>
  <c r="R2400" i="1"/>
  <c r="S2399" i="1"/>
  <c r="R2399" i="1"/>
  <c r="T2399" i="1" s="1"/>
  <c r="U2399" i="1" s="1"/>
  <c r="S2398" i="1"/>
  <c r="R2398" i="1"/>
  <c r="S2397" i="1"/>
  <c r="R2397" i="1"/>
  <c r="T2397" i="1" s="1"/>
  <c r="U2397" i="1" s="1"/>
  <c r="S2396" i="1"/>
  <c r="R2396" i="1"/>
  <c r="S2395" i="1"/>
  <c r="R2395" i="1"/>
  <c r="T2395" i="1" s="1"/>
  <c r="U2395" i="1" s="1"/>
  <c r="S2394" i="1"/>
  <c r="R2394" i="1"/>
  <c r="S2393" i="1"/>
  <c r="R2393" i="1"/>
  <c r="T2393" i="1" s="1"/>
  <c r="U2393" i="1" s="1"/>
  <c r="S2392" i="1"/>
  <c r="R2392" i="1"/>
  <c r="S2391" i="1"/>
  <c r="R2391" i="1"/>
  <c r="T2391" i="1" s="1"/>
  <c r="U2391" i="1" s="1"/>
  <c r="S2390" i="1"/>
  <c r="R2390" i="1"/>
  <c r="S2389" i="1"/>
  <c r="R2389" i="1"/>
  <c r="T2389" i="1" s="1"/>
  <c r="U2389" i="1" s="1"/>
  <c r="S2388" i="1"/>
  <c r="R2388" i="1"/>
  <c r="S2387" i="1"/>
  <c r="R2387" i="1"/>
  <c r="T2387" i="1" s="1"/>
  <c r="U2387" i="1" s="1"/>
  <c r="S2386" i="1"/>
  <c r="R2386" i="1"/>
  <c r="S2385" i="1"/>
  <c r="R2385" i="1"/>
  <c r="S2384" i="1"/>
  <c r="R2384" i="1"/>
  <c r="S2383" i="1"/>
  <c r="R2383" i="1"/>
  <c r="T2383" i="1" s="1"/>
  <c r="U2383" i="1" s="1"/>
  <c r="S2382" i="1"/>
  <c r="R2382" i="1"/>
  <c r="S2381" i="1"/>
  <c r="R2381" i="1"/>
  <c r="T2381" i="1" s="1"/>
  <c r="U2381" i="1" s="1"/>
  <c r="S2380" i="1"/>
  <c r="R2380" i="1"/>
  <c r="S2379" i="1"/>
  <c r="R2379" i="1"/>
  <c r="T2379" i="1" s="1"/>
  <c r="U2379" i="1" s="1"/>
  <c r="S2378" i="1"/>
  <c r="R2378" i="1"/>
  <c r="S2377" i="1"/>
  <c r="R2377" i="1"/>
  <c r="T2377" i="1" s="1"/>
  <c r="U2377" i="1" s="1"/>
  <c r="S2376" i="1"/>
  <c r="R2376" i="1"/>
  <c r="S2375" i="1"/>
  <c r="R2375" i="1"/>
  <c r="T2375" i="1" s="1"/>
  <c r="U2375" i="1" s="1"/>
  <c r="S2374" i="1"/>
  <c r="R2374" i="1"/>
  <c r="S2373" i="1"/>
  <c r="R2373" i="1"/>
  <c r="T2373" i="1" s="1"/>
  <c r="U2373" i="1" s="1"/>
  <c r="S2372" i="1"/>
  <c r="R2372" i="1"/>
  <c r="S2371" i="1"/>
  <c r="R2371" i="1"/>
  <c r="T2371" i="1" s="1"/>
  <c r="U2371" i="1" s="1"/>
  <c r="S2370" i="1"/>
  <c r="R2370" i="1"/>
  <c r="S2369" i="1"/>
  <c r="R2369" i="1"/>
  <c r="T2369" i="1" s="1"/>
  <c r="U2369" i="1" s="1"/>
  <c r="S2368" i="1"/>
  <c r="R2368" i="1"/>
  <c r="S2367" i="1"/>
  <c r="R2367" i="1"/>
  <c r="T2367" i="1" s="1"/>
  <c r="U2367" i="1" s="1"/>
  <c r="S2366" i="1"/>
  <c r="R2366" i="1"/>
  <c r="S2365" i="1"/>
  <c r="R2365" i="1"/>
  <c r="T2365" i="1" s="1"/>
  <c r="U2365" i="1" s="1"/>
  <c r="S2364" i="1"/>
  <c r="R2364" i="1"/>
  <c r="S2363" i="1"/>
  <c r="R2363" i="1"/>
  <c r="T2363" i="1" s="1"/>
  <c r="U2363" i="1" s="1"/>
  <c r="S2362" i="1"/>
  <c r="R2362" i="1"/>
  <c r="S2361" i="1"/>
  <c r="R2361" i="1"/>
  <c r="T2361" i="1" s="1"/>
  <c r="U2361" i="1" s="1"/>
  <c r="S2360" i="1"/>
  <c r="R2360" i="1"/>
  <c r="S2359" i="1"/>
  <c r="R2359" i="1"/>
  <c r="T2359" i="1" s="1"/>
  <c r="U2359" i="1" s="1"/>
  <c r="S2358" i="1"/>
  <c r="R2358" i="1"/>
  <c r="S2357" i="1"/>
  <c r="R2357" i="1"/>
  <c r="T2357" i="1" s="1"/>
  <c r="U2357" i="1" s="1"/>
  <c r="S2356" i="1"/>
  <c r="R2356" i="1"/>
  <c r="S2355" i="1"/>
  <c r="R2355" i="1"/>
  <c r="T2355" i="1" s="1"/>
  <c r="U2355" i="1" s="1"/>
  <c r="S2354" i="1"/>
  <c r="R2354" i="1"/>
  <c r="S2353" i="1"/>
  <c r="R2353" i="1"/>
  <c r="S2352" i="1"/>
  <c r="R2352" i="1"/>
  <c r="S2351" i="1"/>
  <c r="R2351" i="1"/>
  <c r="T2351" i="1" s="1"/>
  <c r="U2351" i="1" s="1"/>
  <c r="S2350" i="1"/>
  <c r="R2350" i="1"/>
  <c r="S2349" i="1"/>
  <c r="R2349" i="1"/>
  <c r="S2348" i="1"/>
  <c r="R2348" i="1"/>
  <c r="S2347" i="1"/>
  <c r="R2347" i="1"/>
  <c r="T2347" i="1" s="1"/>
  <c r="U2347" i="1" s="1"/>
  <c r="S2346" i="1"/>
  <c r="R2346" i="1"/>
  <c r="S2345" i="1"/>
  <c r="R2345" i="1"/>
  <c r="T2345" i="1" s="1"/>
  <c r="U2345" i="1" s="1"/>
  <c r="S2344" i="1"/>
  <c r="R2344" i="1"/>
  <c r="S2343" i="1"/>
  <c r="R2343" i="1"/>
  <c r="T2343" i="1" s="1"/>
  <c r="U2343" i="1" s="1"/>
  <c r="S2342" i="1"/>
  <c r="R2342" i="1"/>
  <c r="S2341" i="1"/>
  <c r="R2341" i="1"/>
  <c r="T2341" i="1" s="1"/>
  <c r="U2341" i="1" s="1"/>
  <c r="S2340" i="1"/>
  <c r="R2340" i="1"/>
  <c r="S2339" i="1"/>
  <c r="R2339" i="1"/>
  <c r="T2339" i="1" s="1"/>
  <c r="U2339" i="1" s="1"/>
  <c r="S2338" i="1"/>
  <c r="R2338" i="1"/>
  <c r="S2337" i="1"/>
  <c r="R2337" i="1"/>
  <c r="T2337" i="1" s="1"/>
  <c r="U2337" i="1" s="1"/>
  <c r="S2336" i="1"/>
  <c r="R2336" i="1"/>
  <c r="S2335" i="1"/>
  <c r="R2335" i="1"/>
  <c r="T2335" i="1" s="1"/>
  <c r="U2335" i="1" s="1"/>
  <c r="S2334" i="1"/>
  <c r="R2334" i="1"/>
  <c r="S2333" i="1"/>
  <c r="R2333" i="1"/>
  <c r="T2333" i="1" s="1"/>
  <c r="U2333" i="1" s="1"/>
  <c r="S2332" i="1"/>
  <c r="R2332" i="1"/>
  <c r="S2331" i="1"/>
  <c r="R2331" i="1"/>
  <c r="T2331" i="1" s="1"/>
  <c r="U2331" i="1" s="1"/>
  <c r="S2330" i="1"/>
  <c r="R2330" i="1"/>
  <c r="S2329" i="1"/>
  <c r="R2329" i="1"/>
  <c r="T2329" i="1" s="1"/>
  <c r="U2329" i="1" s="1"/>
  <c r="S2328" i="1"/>
  <c r="R2328" i="1"/>
  <c r="S2327" i="1"/>
  <c r="R2327" i="1"/>
  <c r="T2327" i="1" s="1"/>
  <c r="U2327" i="1" s="1"/>
  <c r="S2326" i="1"/>
  <c r="R2326" i="1"/>
  <c r="S2325" i="1"/>
  <c r="R2325" i="1"/>
  <c r="T2325" i="1" s="1"/>
  <c r="U2325" i="1" s="1"/>
  <c r="S2324" i="1"/>
  <c r="R2324" i="1"/>
  <c r="S2323" i="1"/>
  <c r="R2323" i="1"/>
  <c r="T2323" i="1" s="1"/>
  <c r="U2323" i="1" s="1"/>
  <c r="S2322" i="1"/>
  <c r="R2322" i="1"/>
  <c r="S2321" i="1"/>
  <c r="R2321" i="1"/>
  <c r="T2321" i="1" s="1"/>
  <c r="U2321" i="1" s="1"/>
  <c r="S2320" i="1"/>
  <c r="R2320" i="1"/>
  <c r="S2319" i="1"/>
  <c r="R2319" i="1"/>
  <c r="T2319" i="1" s="1"/>
  <c r="U2319" i="1" s="1"/>
  <c r="S2318" i="1"/>
  <c r="R2318" i="1"/>
  <c r="S2317" i="1"/>
  <c r="R2317" i="1"/>
  <c r="T2317" i="1" s="1"/>
  <c r="U2317" i="1" s="1"/>
  <c r="S2316" i="1"/>
  <c r="R2316" i="1"/>
  <c r="S2315" i="1"/>
  <c r="R2315" i="1"/>
  <c r="T2315" i="1" s="1"/>
  <c r="U2315" i="1" s="1"/>
  <c r="S2314" i="1"/>
  <c r="R2314" i="1"/>
  <c r="S2313" i="1"/>
  <c r="R2313" i="1"/>
  <c r="T2313" i="1" s="1"/>
  <c r="U2313" i="1" s="1"/>
  <c r="S2312" i="1"/>
  <c r="R2312" i="1"/>
  <c r="S2311" i="1"/>
  <c r="R2311" i="1"/>
  <c r="S2310" i="1"/>
  <c r="R2310" i="1"/>
  <c r="S2309" i="1"/>
  <c r="R2309" i="1"/>
  <c r="T2309" i="1" s="1"/>
  <c r="U2309" i="1" s="1"/>
  <c r="S2308" i="1"/>
  <c r="R2308" i="1"/>
  <c r="S2307" i="1"/>
  <c r="R2307" i="1"/>
  <c r="T2307" i="1" s="1"/>
  <c r="U2307" i="1" s="1"/>
  <c r="S2306" i="1"/>
  <c r="R2306" i="1"/>
  <c r="S2305" i="1"/>
  <c r="R2305" i="1"/>
  <c r="T2305" i="1" s="1"/>
  <c r="U2305" i="1" s="1"/>
  <c r="S2304" i="1"/>
  <c r="R2304" i="1"/>
  <c r="S2303" i="1"/>
  <c r="R2303" i="1"/>
  <c r="T2303" i="1" s="1"/>
  <c r="U2303" i="1" s="1"/>
  <c r="S2302" i="1"/>
  <c r="R2302" i="1"/>
  <c r="S2301" i="1"/>
  <c r="R2301" i="1"/>
  <c r="T2301" i="1" s="1"/>
  <c r="U2301" i="1" s="1"/>
  <c r="S2300" i="1"/>
  <c r="R2300" i="1"/>
  <c r="S2299" i="1"/>
  <c r="R2299" i="1"/>
  <c r="T2299" i="1" s="1"/>
  <c r="U2299" i="1" s="1"/>
  <c r="S2298" i="1"/>
  <c r="R2298" i="1"/>
  <c r="S2297" i="1"/>
  <c r="R2297" i="1"/>
  <c r="T2297" i="1" s="1"/>
  <c r="U2297" i="1" s="1"/>
  <c r="S2296" i="1"/>
  <c r="R2296" i="1"/>
  <c r="S2295" i="1"/>
  <c r="R2295" i="1"/>
  <c r="T2295" i="1" s="1"/>
  <c r="U2295" i="1" s="1"/>
  <c r="S2294" i="1"/>
  <c r="R2294" i="1"/>
  <c r="S2293" i="1"/>
  <c r="R2293" i="1"/>
  <c r="T2293" i="1" s="1"/>
  <c r="U2293" i="1" s="1"/>
  <c r="S2292" i="1"/>
  <c r="R2292" i="1"/>
  <c r="S2291" i="1"/>
  <c r="R2291" i="1"/>
  <c r="S2290" i="1"/>
  <c r="R2290" i="1"/>
  <c r="S2289" i="1"/>
  <c r="R2289" i="1"/>
  <c r="T2289" i="1" s="1"/>
  <c r="U2289" i="1" s="1"/>
  <c r="S2288" i="1"/>
  <c r="R2288" i="1"/>
  <c r="S2287" i="1"/>
  <c r="R2287" i="1"/>
  <c r="T2287" i="1" s="1"/>
  <c r="U2287" i="1" s="1"/>
  <c r="S2286" i="1"/>
  <c r="R2286" i="1"/>
  <c r="S2285" i="1"/>
  <c r="R2285" i="1"/>
  <c r="T2285" i="1" s="1"/>
  <c r="U2285" i="1" s="1"/>
  <c r="S2284" i="1"/>
  <c r="R2284" i="1"/>
  <c r="S2283" i="1"/>
  <c r="R2283" i="1"/>
  <c r="T2283" i="1" s="1"/>
  <c r="U2283" i="1" s="1"/>
  <c r="S2282" i="1"/>
  <c r="R2282" i="1"/>
  <c r="S2281" i="1"/>
  <c r="R2281" i="1"/>
  <c r="T2281" i="1" s="1"/>
  <c r="U2281" i="1" s="1"/>
  <c r="S2280" i="1"/>
  <c r="R2280" i="1"/>
  <c r="S2279" i="1"/>
  <c r="R2279" i="1"/>
  <c r="T2279" i="1" s="1"/>
  <c r="U2279" i="1" s="1"/>
  <c r="S2278" i="1"/>
  <c r="R2278" i="1"/>
  <c r="S2277" i="1"/>
  <c r="R2277" i="1"/>
  <c r="T2277" i="1" s="1"/>
  <c r="U2277" i="1" s="1"/>
  <c r="S2276" i="1"/>
  <c r="R2276" i="1"/>
  <c r="S2275" i="1"/>
  <c r="R2275" i="1"/>
  <c r="T2275" i="1" s="1"/>
  <c r="U2275" i="1" s="1"/>
  <c r="S2274" i="1"/>
  <c r="R2274" i="1"/>
  <c r="S2273" i="1"/>
  <c r="R2273" i="1"/>
  <c r="T2273" i="1" s="1"/>
  <c r="U2273" i="1" s="1"/>
  <c r="S2272" i="1"/>
  <c r="R2272" i="1"/>
  <c r="S2271" i="1"/>
  <c r="R2271" i="1"/>
  <c r="T2271" i="1" s="1"/>
  <c r="U2271" i="1" s="1"/>
  <c r="S2270" i="1"/>
  <c r="R2270" i="1"/>
  <c r="S2269" i="1"/>
  <c r="R2269" i="1"/>
  <c r="T2269" i="1" s="1"/>
  <c r="U2269" i="1" s="1"/>
  <c r="S2268" i="1"/>
  <c r="R2268" i="1"/>
  <c r="S2267" i="1"/>
  <c r="R2267" i="1"/>
  <c r="T2267" i="1" s="1"/>
  <c r="U2267" i="1" s="1"/>
  <c r="S2266" i="1"/>
  <c r="R2266" i="1"/>
  <c r="S2265" i="1"/>
  <c r="R2265" i="1"/>
  <c r="T2265" i="1" s="1"/>
  <c r="U2265" i="1" s="1"/>
  <c r="S2264" i="1"/>
  <c r="R2264" i="1"/>
  <c r="S2263" i="1"/>
  <c r="R2263" i="1"/>
  <c r="T2263" i="1" s="1"/>
  <c r="U2263" i="1" s="1"/>
  <c r="S2262" i="1"/>
  <c r="R2262" i="1"/>
  <c r="S2261" i="1"/>
  <c r="R2261" i="1"/>
  <c r="T2261" i="1" s="1"/>
  <c r="U2261" i="1" s="1"/>
  <c r="S2260" i="1"/>
  <c r="R2260" i="1"/>
  <c r="S2259" i="1"/>
  <c r="R2259" i="1"/>
  <c r="T2259" i="1" s="1"/>
  <c r="U2259" i="1" s="1"/>
  <c r="S2258" i="1"/>
  <c r="R2258" i="1"/>
  <c r="S2257" i="1"/>
  <c r="R2257" i="1"/>
  <c r="T2257" i="1" s="1"/>
  <c r="U2257" i="1" s="1"/>
  <c r="S2256" i="1"/>
  <c r="R2256" i="1"/>
  <c r="S2255" i="1"/>
  <c r="R2255" i="1"/>
  <c r="T2255" i="1" s="1"/>
  <c r="U2255" i="1" s="1"/>
  <c r="S2254" i="1"/>
  <c r="R2254" i="1"/>
  <c r="S2253" i="1"/>
  <c r="R2253" i="1"/>
  <c r="T2253" i="1" s="1"/>
  <c r="U2253" i="1" s="1"/>
  <c r="S2252" i="1"/>
  <c r="R2252" i="1"/>
  <c r="S2251" i="1"/>
  <c r="R2251" i="1"/>
  <c r="T2251" i="1" s="1"/>
  <c r="U2251" i="1" s="1"/>
  <c r="S2250" i="1"/>
  <c r="R2250" i="1"/>
  <c r="S2249" i="1"/>
  <c r="R2249" i="1"/>
  <c r="T2249" i="1" s="1"/>
  <c r="U2249" i="1" s="1"/>
  <c r="S2248" i="1"/>
  <c r="R2248" i="1"/>
  <c r="S2247" i="1"/>
  <c r="R2247" i="1"/>
  <c r="T2247" i="1" s="1"/>
  <c r="U2247" i="1" s="1"/>
  <c r="S2246" i="1"/>
  <c r="R2246" i="1"/>
  <c r="S2245" i="1"/>
  <c r="R2245" i="1"/>
  <c r="T2245" i="1" s="1"/>
  <c r="U2245" i="1" s="1"/>
  <c r="S2244" i="1"/>
  <c r="R2244" i="1"/>
  <c r="S2243" i="1"/>
  <c r="R2243" i="1"/>
  <c r="S2242" i="1"/>
  <c r="R2242" i="1"/>
  <c r="S2241" i="1"/>
  <c r="R2241" i="1"/>
  <c r="T2241" i="1" s="1"/>
  <c r="U2241" i="1" s="1"/>
  <c r="S2240" i="1"/>
  <c r="R2240" i="1"/>
  <c r="S2239" i="1"/>
  <c r="R2239" i="1"/>
  <c r="S2238" i="1"/>
  <c r="R2238" i="1"/>
  <c r="S2237" i="1"/>
  <c r="R2237" i="1"/>
  <c r="T2237" i="1" s="1"/>
  <c r="U2237" i="1" s="1"/>
  <c r="S2236" i="1"/>
  <c r="R2236" i="1"/>
  <c r="S2235" i="1"/>
  <c r="R2235" i="1"/>
  <c r="T2235" i="1" s="1"/>
  <c r="U2235" i="1" s="1"/>
  <c r="S2234" i="1"/>
  <c r="R2234" i="1"/>
  <c r="S2233" i="1"/>
  <c r="R2233" i="1"/>
  <c r="T2233" i="1" s="1"/>
  <c r="U2233" i="1" s="1"/>
  <c r="S2232" i="1"/>
  <c r="R2232" i="1"/>
  <c r="S2231" i="1"/>
  <c r="R2231" i="1"/>
  <c r="S2230" i="1"/>
  <c r="R2230" i="1"/>
  <c r="S2229" i="1"/>
  <c r="R2229" i="1"/>
  <c r="S2228" i="1"/>
  <c r="R2228" i="1"/>
  <c r="S2227" i="1"/>
  <c r="R2227" i="1"/>
  <c r="T2227" i="1" s="1"/>
  <c r="U2227" i="1" s="1"/>
  <c r="S2226" i="1"/>
  <c r="R2226" i="1"/>
  <c r="S2225" i="1"/>
  <c r="R2225" i="1"/>
  <c r="S2224" i="1"/>
  <c r="R2224" i="1"/>
  <c r="S2223" i="1"/>
  <c r="R2223" i="1"/>
  <c r="T2223" i="1" s="1"/>
  <c r="U2223" i="1" s="1"/>
  <c r="S2222" i="1"/>
  <c r="R2222" i="1"/>
  <c r="S2221" i="1"/>
  <c r="R2221" i="1"/>
  <c r="T2221" i="1" s="1"/>
  <c r="U2221" i="1" s="1"/>
  <c r="S2220" i="1"/>
  <c r="R2220" i="1"/>
  <c r="S2219" i="1"/>
  <c r="R2219" i="1"/>
  <c r="T2219" i="1" s="1"/>
  <c r="U2219" i="1" s="1"/>
  <c r="S2218" i="1"/>
  <c r="R2218" i="1"/>
  <c r="S2217" i="1"/>
  <c r="R2217" i="1"/>
  <c r="T2217" i="1" s="1"/>
  <c r="U2217" i="1" s="1"/>
  <c r="S2216" i="1"/>
  <c r="R2216" i="1"/>
  <c r="S2215" i="1"/>
  <c r="R2215" i="1"/>
  <c r="S2214" i="1"/>
  <c r="R2214" i="1"/>
  <c r="S2213" i="1"/>
  <c r="R2213" i="1"/>
  <c r="T2213" i="1" s="1"/>
  <c r="U2213" i="1" s="1"/>
  <c r="S2212" i="1"/>
  <c r="R2212" i="1"/>
  <c r="S2211" i="1"/>
  <c r="R2211" i="1"/>
  <c r="T2211" i="1" s="1"/>
  <c r="U2211" i="1" s="1"/>
  <c r="S2210" i="1"/>
  <c r="R2210" i="1"/>
  <c r="S2209" i="1"/>
  <c r="R2209" i="1"/>
  <c r="T2209" i="1" s="1"/>
  <c r="U2209" i="1" s="1"/>
  <c r="S2208" i="1"/>
  <c r="R2208" i="1"/>
  <c r="S2207" i="1"/>
  <c r="R2207" i="1"/>
  <c r="T2207" i="1" s="1"/>
  <c r="U2207" i="1" s="1"/>
  <c r="S2206" i="1"/>
  <c r="R2206" i="1"/>
  <c r="S2205" i="1"/>
  <c r="R2205" i="1"/>
  <c r="T2205" i="1" s="1"/>
  <c r="U2205" i="1" s="1"/>
  <c r="S2204" i="1"/>
  <c r="R2204" i="1"/>
  <c r="S2203" i="1"/>
  <c r="R2203" i="1"/>
  <c r="T2203" i="1" s="1"/>
  <c r="U2203" i="1" s="1"/>
  <c r="S2202" i="1"/>
  <c r="R2202" i="1"/>
  <c r="S2201" i="1"/>
  <c r="R2201" i="1"/>
  <c r="T2201" i="1" s="1"/>
  <c r="U2201" i="1" s="1"/>
  <c r="S2200" i="1"/>
  <c r="R2200" i="1"/>
  <c r="S2199" i="1"/>
  <c r="R2199" i="1"/>
  <c r="T2199" i="1" s="1"/>
  <c r="U2199" i="1" s="1"/>
  <c r="S2198" i="1"/>
  <c r="R2198" i="1"/>
  <c r="S2197" i="1"/>
  <c r="R2197" i="1"/>
  <c r="T2197" i="1" s="1"/>
  <c r="U2197" i="1" s="1"/>
  <c r="S2196" i="1"/>
  <c r="R2196" i="1"/>
  <c r="S2195" i="1"/>
  <c r="R2195" i="1"/>
  <c r="T2195" i="1" s="1"/>
  <c r="U2195" i="1" s="1"/>
  <c r="S2194" i="1"/>
  <c r="R2194" i="1"/>
  <c r="S2193" i="1"/>
  <c r="R2193" i="1"/>
  <c r="T2193" i="1" s="1"/>
  <c r="U2193" i="1" s="1"/>
  <c r="S2192" i="1"/>
  <c r="R2192" i="1"/>
  <c r="S2191" i="1"/>
  <c r="R2191" i="1"/>
  <c r="T2191" i="1" s="1"/>
  <c r="U2191" i="1" s="1"/>
  <c r="S2190" i="1"/>
  <c r="R2190" i="1"/>
  <c r="S2189" i="1"/>
  <c r="R2189" i="1"/>
  <c r="S2188" i="1"/>
  <c r="R2188" i="1"/>
  <c r="S2187" i="1"/>
  <c r="R2187" i="1"/>
  <c r="T2187" i="1" s="1"/>
  <c r="U2187" i="1" s="1"/>
  <c r="S2186" i="1"/>
  <c r="R2186" i="1"/>
  <c r="S2185" i="1"/>
  <c r="R2185" i="1"/>
  <c r="T2185" i="1" s="1"/>
  <c r="U2185" i="1" s="1"/>
  <c r="S2184" i="1"/>
  <c r="R2184" i="1"/>
  <c r="S2183" i="1"/>
  <c r="R2183" i="1"/>
  <c r="T2183" i="1" s="1"/>
  <c r="U2183" i="1" s="1"/>
  <c r="S2182" i="1"/>
  <c r="R2182" i="1"/>
  <c r="S2181" i="1"/>
  <c r="R2181" i="1"/>
  <c r="T2181" i="1" s="1"/>
  <c r="U2181" i="1" s="1"/>
  <c r="S2180" i="1"/>
  <c r="R2180" i="1"/>
  <c r="S2179" i="1"/>
  <c r="R2179" i="1"/>
  <c r="T2179" i="1" s="1"/>
  <c r="U2179" i="1" s="1"/>
  <c r="S2178" i="1"/>
  <c r="R2178" i="1"/>
  <c r="S2177" i="1"/>
  <c r="R2177" i="1"/>
  <c r="T2177" i="1" s="1"/>
  <c r="U2177" i="1" s="1"/>
  <c r="S2176" i="1"/>
  <c r="R2176" i="1"/>
  <c r="S2175" i="1"/>
  <c r="R2175" i="1"/>
  <c r="T2175" i="1" s="1"/>
  <c r="U2175" i="1" s="1"/>
  <c r="S2174" i="1"/>
  <c r="R2174" i="1"/>
  <c r="S2173" i="1"/>
  <c r="R2173" i="1"/>
  <c r="T2173" i="1" s="1"/>
  <c r="U2173" i="1" s="1"/>
  <c r="S2172" i="1"/>
  <c r="R2172" i="1"/>
  <c r="S2171" i="1"/>
  <c r="R2171" i="1"/>
  <c r="T2171" i="1" s="1"/>
  <c r="U2171" i="1" s="1"/>
  <c r="S2170" i="1"/>
  <c r="R2170" i="1"/>
  <c r="S2169" i="1"/>
  <c r="R2169" i="1"/>
  <c r="T2169" i="1" s="1"/>
  <c r="U2169" i="1" s="1"/>
  <c r="S2168" i="1"/>
  <c r="R2168" i="1"/>
  <c r="S2167" i="1"/>
  <c r="R2167" i="1"/>
  <c r="T2167" i="1" s="1"/>
  <c r="U2167" i="1" s="1"/>
  <c r="S2166" i="1"/>
  <c r="R2166" i="1"/>
  <c r="S2165" i="1"/>
  <c r="R2165" i="1"/>
  <c r="T2165" i="1" s="1"/>
  <c r="U2165" i="1" s="1"/>
  <c r="S2164" i="1"/>
  <c r="R2164" i="1"/>
  <c r="S2163" i="1"/>
  <c r="R2163" i="1"/>
  <c r="S2162" i="1"/>
  <c r="R2162" i="1"/>
  <c r="S2161" i="1"/>
  <c r="R2161" i="1"/>
  <c r="T2161" i="1" s="1"/>
  <c r="U2161" i="1" s="1"/>
  <c r="S2160" i="1"/>
  <c r="R2160" i="1"/>
  <c r="S2159" i="1"/>
  <c r="R2159" i="1"/>
  <c r="T2159" i="1" s="1"/>
  <c r="U2159" i="1" s="1"/>
  <c r="S2158" i="1"/>
  <c r="R2158" i="1"/>
  <c r="S2157" i="1"/>
  <c r="R2157" i="1"/>
  <c r="T2157" i="1" s="1"/>
  <c r="U2157" i="1" s="1"/>
  <c r="S2156" i="1"/>
  <c r="R2156" i="1"/>
  <c r="S2155" i="1"/>
  <c r="R2155" i="1"/>
  <c r="T2155" i="1" s="1"/>
  <c r="U2155" i="1" s="1"/>
  <c r="S2154" i="1"/>
  <c r="R2154" i="1"/>
  <c r="S2153" i="1"/>
  <c r="R2153" i="1"/>
  <c r="T2153" i="1" s="1"/>
  <c r="U2153" i="1" s="1"/>
  <c r="S2152" i="1"/>
  <c r="R2152" i="1"/>
  <c r="S2151" i="1"/>
  <c r="R2151" i="1"/>
  <c r="T2151" i="1" s="1"/>
  <c r="U2151" i="1" s="1"/>
  <c r="S2150" i="1"/>
  <c r="R2150" i="1"/>
  <c r="S2149" i="1"/>
  <c r="R2149" i="1"/>
  <c r="T2149" i="1" s="1"/>
  <c r="U2149" i="1" s="1"/>
  <c r="S2148" i="1"/>
  <c r="R2148" i="1"/>
  <c r="S2147" i="1"/>
  <c r="R2147" i="1"/>
  <c r="T2147" i="1" s="1"/>
  <c r="U2147" i="1" s="1"/>
  <c r="S2146" i="1"/>
  <c r="R2146" i="1"/>
  <c r="S2145" i="1"/>
  <c r="R2145" i="1"/>
  <c r="T2145" i="1" s="1"/>
  <c r="U2145" i="1" s="1"/>
  <c r="S2144" i="1"/>
  <c r="R2144" i="1"/>
  <c r="S2143" i="1"/>
  <c r="R2143" i="1"/>
  <c r="T2143" i="1" s="1"/>
  <c r="U2143" i="1" s="1"/>
  <c r="S2142" i="1"/>
  <c r="R2142" i="1"/>
  <c r="S2141" i="1"/>
  <c r="R2141" i="1"/>
  <c r="T2141" i="1" s="1"/>
  <c r="U2141" i="1" s="1"/>
  <c r="S2140" i="1"/>
  <c r="R2140" i="1"/>
  <c r="S2139" i="1"/>
  <c r="R2139" i="1"/>
  <c r="T2139" i="1" s="1"/>
  <c r="U2139" i="1" s="1"/>
  <c r="S2138" i="1"/>
  <c r="R2138" i="1"/>
  <c r="S2137" i="1"/>
  <c r="R2137" i="1"/>
  <c r="T2137" i="1" s="1"/>
  <c r="U2137" i="1" s="1"/>
  <c r="S2136" i="1"/>
  <c r="R2136" i="1"/>
  <c r="S2135" i="1"/>
  <c r="R2135" i="1"/>
  <c r="S2134" i="1"/>
  <c r="R2134" i="1"/>
  <c r="S2133" i="1"/>
  <c r="R2133" i="1"/>
  <c r="T2133" i="1" s="1"/>
  <c r="U2133" i="1" s="1"/>
  <c r="S2132" i="1"/>
  <c r="R2132" i="1"/>
  <c r="S2131" i="1"/>
  <c r="R2131" i="1"/>
  <c r="T2131" i="1" s="1"/>
  <c r="U2131" i="1" s="1"/>
  <c r="S2130" i="1"/>
  <c r="R2130" i="1"/>
  <c r="S2129" i="1"/>
  <c r="R2129" i="1"/>
  <c r="T2129" i="1" s="1"/>
  <c r="U2129" i="1" s="1"/>
  <c r="S2128" i="1"/>
  <c r="R2128" i="1"/>
  <c r="S2127" i="1"/>
  <c r="R2127" i="1"/>
  <c r="S2126" i="1"/>
  <c r="R2126" i="1"/>
  <c r="S2125" i="1"/>
  <c r="R2125" i="1"/>
  <c r="T2125" i="1" s="1"/>
  <c r="U2125" i="1" s="1"/>
  <c r="S2124" i="1"/>
  <c r="R2124" i="1"/>
  <c r="S2123" i="1"/>
  <c r="R2123" i="1"/>
  <c r="T2123" i="1" s="1"/>
  <c r="U2123" i="1" s="1"/>
  <c r="S2122" i="1"/>
  <c r="R2122" i="1"/>
  <c r="S2121" i="1"/>
  <c r="R2121" i="1"/>
  <c r="T2121" i="1" s="1"/>
  <c r="U2121" i="1" s="1"/>
  <c r="S2120" i="1"/>
  <c r="R2120" i="1"/>
  <c r="S2119" i="1"/>
  <c r="R2119" i="1"/>
  <c r="T2119" i="1" s="1"/>
  <c r="U2119" i="1" s="1"/>
  <c r="S2118" i="1"/>
  <c r="R2118" i="1"/>
  <c r="S2117" i="1"/>
  <c r="R2117" i="1"/>
  <c r="T2117" i="1" s="1"/>
  <c r="U2117" i="1" s="1"/>
  <c r="S2116" i="1"/>
  <c r="R2116" i="1"/>
  <c r="S2115" i="1"/>
  <c r="R2115" i="1"/>
  <c r="S2114" i="1"/>
  <c r="R2114" i="1"/>
  <c r="S2113" i="1"/>
  <c r="R2113" i="1"/>
  <c r="T2113" i="1" s="1"/>
  <c r="U2113" i="1" s="1"/>
  <c r="S2112" i="1"/>
  <c r="R2112" i="1"/>
  <c r="S2111" i="1"/>
  <c r="R2111" i="1"/>
  <c r="S2110" i="1"/>
  <c r="R2110" i="1"/>
  <c r="S2109" i="1"/>
  <c r="R2109" i="1"/>
  <c r="T2109" i="1" s="1"/>
  <c r="U2109" i="1" s="1"/>
  <c r="S2108" i="1"/>
  <c r="R2108" i="1"/>
  <c r="S2107" i="1"/>
  <c r="R2107" i="1"/>
  <c r="T2107" i="1" s="1"/>
  <c r="U2107" i="1" s="1"/>
  <c r="S2106" i="1"/>
  <c r="R2106" i="1"/>
  <c r="S2105" i="1"/>
  <c r="R2105" i="1"/>
  <c r="T2105" i="1" s="1"/>
  <c r="U2105" i="1" s="1"/>
  <c r="S2104" i="1"/>
  <c r="R2104" i="1"/>
  <c r="S2103" i="1"/>
  <c r="R2103" i="1"/>
  <c r="T2103" i="1" s="1"/>
  <c r="U2103" i="1" s="1"/>
  <c r="S2102" i="1"/>
  <c r="R2102" i="1"/>
  <c r="S2101" i="1"/>
  <c r="R2101" i="1"/>
  <c r="T2101" i="1" s="1"/>
  <c r="U2101" i="1" s="1"/>
  <c r="S2100" i="1"/>
  <c r="R2100" i="1"/>
  <c r="S2099" i="1"/>
  <c r="R2099" i="1"/>
  <c r="S2098" i="1"/>
  <c r="R2098" i="1"/>
  <c r="S2097" i="1"/>
  <c r="R2097" i="1"/>
  <c r="T2097" i="1" s="1"/>
  <c r="U2097" i="1" s="1"/>
  <c r="S2096" i="1"/>
  <c r="R2096" i="1"/>
  <c r="S2095" i="1"/>
  <c r="R2095" i="1"/>
  <c r="T2095" i="1" s="1"/>
  <c r="U2095" i="1" s="1"/>
  <c r="S2094" i="1"/>
  <c r="R2094" i="1"/>
  <c r="S2093" i="1"/>
  <c r="R2093" i="1"/>
  <c r="T2093" i="1" s="1"/>
  <c r="U2093" i="1" s="1"/>
  <c r="S2092" i="1"/>
  <c r="R2092" i="1"/>
  <c r="S2091" i="1"/>
  <c r="R2091" i="1"/>
  <c r="T2091" i="1" s="1"/>
  <c r="U2091" i="1" s="1"/>
  <c r="S2090" i="1"/>
  <c r="R2090" i="1"/>
  <c r="S2089" i="1"/>
  <c r="R2089" i="1"/>
  <c r="T2089" i="1" s="1"/>
  <c r="U2089" i="1" s="1"/>
  <c r="S2088" i="1"/>
  <c r="R2088" i="1"/>
  <c r="S2087" i="1"/>
  <c r="R2087" i="1"/>
  <c r="S2086" i="1"/>
  <c r="R2086" i="1"/>
  <c r="S2085" i="1"/>
  <c r="R2085" i="1"/>
  <c r="T2085" i="1" s="1"/>
  <c r="U2085" i="1" s="1"/>
  <c r="S2084" i="1"/>
  <c r="R2084" i="1"/>
  <c r="S2083" i="1"/>
  <c r="R2083" i="1"/>
  <c r="T2083" i="1" s="1"/>
  <c r="U2083" i="1" s="1"/>
  <c r="S2082" i="1"/>
  <c r="R2082" i="1"/>
  <c r="S2081" i="1"/>
  <c r="R2081" i="1"/>
  <c r="T2081" i="1" s="1"/>
  <c r="U2081" i="1" s="1"/>
  <c r="S2080" i="1"/>
  <c r="R2080" i="1"/>
  <c r="S2079" i="1"/>
  <c r="R2079" i="1"/>
  <c r="T2079" i="1" s="1"/>
  <c r="U2079" i="1" s="1"/>
  <c r="S2078" i="1"/>
  <c r="R2078" i="1"/>
  <c r="S2077" i="1"/>
  <c r="R2077" i="1"/>
  <c r="T2077" i="1" s="1"/>
  <c r="U2077" i="1" s="1"/>
  <c r="S2076" i="1"/>
  <c r="R2076" i="1"/>
  <c r="S2075" i="1"/>
  <c r="R2075" i="1"/>
  <c r="T2075" i="1" s="1"/>
  <c r="U2075" i="1" s="1"/>
  <c r="S2074" i="1"/>
  <c r="R2074" i="1"/>
  <c r="S2073" i="1"/>
  <c r="R2073" i="1"/>
  <c r="S2072" i="1"/>
  <c r="R2072" i="1"/>
  <c r="S2071" i="1"/>
  <c r="R2071" i="1"/>
  <c r="S2070" i="1"/>
  <c r="R2070" i="1"/>
  <c r="S2069" i="1"/>
  <c r="R2069" i="1"/>
  <c r="S2068" i="1"/>
  <c r="R2068" i="1"/>
  <c r="S2067" i="1"/>
  <c r="R2067" i="1"/>
  <c r="T2067" i="1" s="1"/>
  <c r="U2067" i="1" s="1"/>
  <c r="S2066" i="1"/>
  <c r="R2066" i="1"/>
  <c r="S2065" i="1"/>
  <c r="R2065" i="1"/>
  <c r="T2065" i="1" s="1"/>
  <c r="U2065" i="1" s="1"/>
  <c r="S2064" i="1"/>
  <c r="R2064" i="1"/>
  <c r="S2063" i="1"/>
  <c r="R2063" i="1"/>
  <c r="T2063" i="1" s="1"/>
  <c r="U2063" i="1" s="1"/>
  <c r="S2062" i="1"/>
  <c r="R2062" i="1"/>
  <c r="S2061" i="1"/>
  <c r="R2061" i="1"/>
  <c r="T2061" i="1" s="1"/>
  <c r="U2061" i="1" s="1"/>
  <c r="S2060" i="1"/>
  <c r="R2060" i="1"/>
  <c r="S2059" i="1"/>
  <c r="R2059" i="1"/>
  <c r="T2059" i="1" s="1"/>
  <c r="U2059" i="1" s="1"/>
  <c r="S2058" i="1"/>
  <c r="R2058" i="1"/>
  <c r="S2057" i="1"/>
  <c r="R2057" i="1"/>
  <c r="S2056" i="1"/>
  <c r="R2056" i="1"/>
  <c r="S2055" i="1"/>
  <c r="R2055" i="1"/>
  <c r="T2055" i="1" s="1"/>
  <c r="U2055" i="1" s="1"/>
  <c r="S2054" i="1"/>
  <c r="R2054" i="1"/>
  <c r="S2053" i="1"/>
  <c r="R2053" i="1"/>
  <c r="T2053" i="1" s="1"/>
  <c r="U2053" i="1" s="1"/>
  <c r="S2052" i="1"/>
  <c r="R2052" i="1"/>
  <c r="S2051" i="1"/>
  <c r="R2051" i="1"/>
  <c r="T2051" i="1" s="1"/>
  <c r="U2051" i="1" s="1"/>
  <c r="S2050" i="1"/>
  <c r="R2050" i="1"/>
  <c r="S2049" i="1"/>
  <c r="R2049" i="1"/>
  <c r="T2049" i="1" s="1"/>
  <c r="U2049" i="1" s="1"/>
  <c r="S2048" i="1"/>
  <c r="R2048" i="1"/>
  <c r="S2047" i="1"/>
  <c r="R2047" i="1"/>
  <c r="T2047" i="1" s="1"/>
  <c r="U2047" i="1" s="1"/>
  <c r="S2046" i="1"/>
  <c r="R2046" i="1"/>
  <c r="S2045" i="1"/>
  <c r="R2045" i="1"/>
  <c r="T2045" i="1" s="1"/>
  <c r="U2045" i="1" s="1"/>
  <c r="S2044" i="1"/>
  <c r="R2044" i="1"/>
  <c r="S2043" i="1"/>
  <c r="R2043" i="1"/>
  <c r="T2043" i="1" s="1"/>
  <c r="U2043" i="1" s="1"/>
  <c r="S2042" i="1"/>
  <c r="R2042" i="1"/>
  <c r="S2041" i="1"/>
  <c r="R2041" i="1"/>
  <c r="T2041" i="1" s="1"/>
  <c r="U2041" i="1" s="1"/>
  <c r="S2040" i="1"/>
  <c r="R2040" i="1"/>
  <c r="S2039" i="1"/>
  <c r="R2039" i="1"/>
  <c r="T2039" i="1" s="1"/>
  <c r="U2039" i="1" s="1"/>
  <c r="S2038" i="1"/>
  <c r="R2038" i="1"/>
  <c r="S2037" i="1"/>
  <c r="R2037" i="1"/>
  <c r="T2037" i="1" s="1"/>
  <c r="U2037" i="1" s="1"/>
  <c r="S2036" i="1"/>
  <c r="R2036" i="1"/>
  <c r="S2035" i="1"/>
  <c r="R2035" i="1"/>
  <c r="T2035" i="1" s="1"/>
  <c r="U2035" i="1" s="1"/>
  <c r="S2034" i="1"/>
  <c r="R2034" i="1"/>
  <c r="S2033" i="1"/>
  <c r="R2033" i="1"/>
  <c r="T2033" i="1" s="1"/>
  <c r="U2033" i="1" s="1"/>
  <c r="S2032" i="1"/>
  <c r="R2032" i="1"/>
  <c r="S2031" i="1"/>
  <c r="R2031" i="1"/>
  <c r="T2031" i="1" s="1"/>
  <c r="U2031" i="1" s="1"/>
  <c r="S2030" i="1"/>
  <c r="R2030" i="1"/>
  <c r="S2029" i="1"/>
  <c r="R2029" i="1"/>
  <c r="T2029" i="1" s="1"/>
  <c r="U2029" i="1" s="1"/>
  <c r="S2028" i="1"/>
  <c r="R2028" i="1"/>
  <c r="S2027" i="1"/>
  <c r="R2027" i="1"/>
  <c r="T2027" i="1" s="1"/>
  <c r="U2027" i="1" s="1"/>
  <c r="S2026" i="1"/>
  <c r="R2026" i="1"/>
  <c r="S2025" i="1"/>
  <c r="R2025" i="1"/>
  <c r="T2025" i="1" s="1"/>
  <c r="U2025" i="1" s="1"/>
  <c r="S2024" i="1"/>
  <c r="R2024" i="1"/>
  <c r="S2023" i="1"/>
  <c r="R2023" i="1"/>
  <c r="T2023" i="1" s="1"/>
  <c r="U2023" i="1" s="1"/>
  <c r="S2022" i="1"/>
  <c r="R2022" i="1"/>
  <c r="S2021" i="1"/>
  <c r="R2021" i="1"/>
  <c r="T2021" i="1" s="1"/>
  <c r="U2021" i="1" s="1"/>
  <c r="S2020" i="1"/>
  <c r="R2020" i="1"/>
  <c r="S2019" i="1"/>
  <c r="R2019" i="1"/>
  <c r="S2018" i="1"/>
  <c r="R2018" i="1"/>
  <c r="S2017" i="1"/>
  <c r="R2017" i="1"/>
  <c r="T2017" i="1" s="1"/>
  <c r="U2017" i="1" s="1"/>
  <c r="S2016" i="1"/>
  <c r="R2016" i="1"/>
  <c r="S2015" i="1"/>
  <c r="R2015" i="1"/>
  <c r="S2014" i="1"/>
  <c r="R2014" i="1"/>
  <c r="S2013" i="1"/>
  <c r="R2013" i="1"/>
  <c r="T2013" i="1" s="1"/>
  <c r="U2013" i="1" s="1"/>
  <c r="S2012" i="1"/>
  <c r="R2012" i="1"/>
  <c r="S2011" i="1"/>
  <c r="R2011" i="1"/>
  <c r="T2011" i="1" s="1"/>
  <c r="U2011" i="1" s="1"/>
  <c r="S2010" i="1"/>
  <c r="R2010" i="1"/>
  <c r="S2009" i="1"/>
  <c r="R2009" i="1"/>
  <c r="T2009" i="1" s="1"/>
  <c r="U2009" i="1" s="1"/>
  <c r="S2008" i="1"/>
  <c r="R2008" i="1"/>
  <c r="S2007" i="1"/>
  <c r="R2007" i="1"/>
  <c r="T2007" i="1" s="1"/>
  <c r="U2007" i="1" s="1"/>
  <c r="S2006" i="1"/>
  <c r="R2006" i="1"/>
  <c r="S2005" i="1"/>
  <c r="R2005" i="1"/>
  <c r="T2005" i="1" s="1"/>
  <c r="U2005" i="1" s="1"/>
  <c r="S2004" i="1"/>
  <c r="R2004" i="1"/>
  <c r="S2003" i="1"/>
  <c r="R2003" i="1"/>
  <c r="T2003" i="1" s="1"/>
  <c r="U2003" i="1" s="1"/>
  <c r="S2002" i="1"/>
  <c r="R2002" i="1"/>
  <c r="S2001" i="1"/>
  <c r="R2001" i="1"/>
  <c r="T2001" i="1" s="1"/>
  <c r="U2001" i="1" s="1"/>
  <c r="S2000" i="1"/>
  <c r="R2000" i="1"/>
  <c r="S1999" i="1"/>
  <c r="R1999" i="1"/>
  <c r="T1999" i="1" s="1"/>
  <c r="U1999" i="1" s="1"/>
  <c r="S1998" i="1"/>
  <c r="R1998" i="1"/>
  <c r="S1997" i="1"/>
  <c r="R1997" i="1"/>
  <c r="T1997" i="1" s="1"/>
  <c r="U1997" i="1" s="1"/>
  <c r="S1996" i="1"/>
  <c r="R1996" i="1"/>
  <c r="S1995" i="1"/>
  <c r="R1995" i="1"/>
  <c r="T1995" i="1" s="1"/>
  <c r="U1995" i="1" s="1"/>
  <c r="S1994" i="1"/>
  <c r="R1994" i="1"/>
  <c r="S1993" i="1"/>
  <c r="R1993" i="1"/>
  <c r="T1993" i="1" s="1"/>
  <c r="U1993" i="1" s="1"/>
  <c r="S1992" i="1"/>
  <c r="R1992" i="1"/>
  <c r="S1991" i="1"/>
  <c r="R1991" i="1"/>
  <c r="T1991" i="1" s="1"/>
  <c r="U1991" i="1" s="1"/>
  <c r="S1990" i="1"/>
  <c r="R1990" i="1"/>
  <c r="S1989" i="1"/>
  <c r="R1989" i="1"/>
  <c r="T1989" i="1" s="1"/>
  <c r="U1989" i="1" s="1"/>
  <c r="S1988" i="1"/>
  <c r="R1988" i="1"/>
  <c r="S1987" i="1"/>
  <c r="R1987" i="1"/>
  <c r="T1987" i="1" s="1"/>
  <c r="U1987" i="1" s="1"/>
  <c r="S1986" i="1"/>
  <c r="R1986" i="1"/>
  <c r="S1985" i="1"/>
  <c r="R1985" i="1"/>
  <c r="T1985" i="1" s="1"/>
  <c r="U1985" i="1" s="1"/>
  <c r="S1984" i="1"/>
  <c r="R1984" i="1"/>
  <c r="S1983" i="1"/>
  <c r="R1983" i="1"/>
  <c r="T1983" i="1" s="1"/>
  <c r="U1983" i="1" s="1"/>
  <c r="S1982" i="1"/>
  <c r="R1982" i="1"/>
  <c r="S1981" i="1"/>
  <c r="R1981" i="1"/>
  <c r="T1981" i="1" s="1"/>
  <c r="U1981" i="1" s="1"/>
  <c r="S1980" i="1"/>
  <c r="R1980" i="1"/>
  <c r="S1979" i="1"/>
  <c r="R1979" i="1"/>
  <c r="T1979" i="1" s="1"/>
  <c r="U1979" i="1" s="1"/>
  <c r="S1978" i="1"/>
  <c r="R1978" i="1"/>
  <c r="S1977" i="1"/>
  <c r="R1977" i="1"/>
  <c r="T1977" i="1" s="1"/>
  <c r="U1977" i="1" s="1"/>
  <c r="S1976" i="1"/>
  <c r="R1976" i="1"/>
  <c r="S1975" i="1"/>
  <c r="R1975" i="1"/>
  <c r="T1975" i="1" s="1"/>
  <c r="U1975" i="1" s="1"/>
  <c r="S1974" i="1"/>
  <c r="R1974" i="1"/>
  <c r="S1973" i="1"/>
  <c r="R1973" i="1"/>
  <c r="T1973" i="1" s="1"/>
  <c r="U1973" i="1" s="1"/>
  <c r="S1972" i="1"/>
  <c r="R1972" i="1"/>
  <c r="S1971" i="1"/>
  <c r="R1971" i="1"/>
  <c r="T1971" i="1" s="1"/>
  <c r="U1971" i="1" s="1"/>
  <c r="S1970" i="1"/>
  <c r="R1970" i="1"/>
  <c r="S1969" i="1"/>
  <c r="R1969" i="1"/>
  <c r="T1969" i="1" s="1"/>
  <c r="U1969" i="1" s="1"/>
  <c r="S1968" i="1"/>
  <c r="R1968" i="1"/>
  <c r="S1967" i="1"/>
  <c r="R1967" i="1"/>
  <c r="T1967" i="1" s="1"/>
  <c r="U1967" i="1" s="1"/>
  <c r="S1966" i="1"/>
  <c r="R1966" i="1"/>
  <c r="S1965" i="1"/>
  <c r="R1965" i="1"/>
  <c r="T1965" i="1" s="1"/>
  <c r="U1965" i="1" s="1"/>
  <c r="S1964" i="1"/>
  <c r="R1964" i="1"/>
  <c r="S1963" i="1"/>
  <c r="R1963" i="1"/>
  <c r="T1963" i="1" s="1"/>
  <c r="U1963" i="1" s="1"/>
  <c r="S1962" i="1"/>
  <c r="R1962" i="1"/>
  <c r="S1961" i="1"/>
  <c r="R1961" i="1"/>
  <c r="T1961" i="1" s="1"/>
  <c r="U1961" i="1" s="1"/>
  <c r="S1960" i="1"/>
  <c r="R1960" i="1"/>
  <c r="S1959" i="1"/>
  <c r="R1959" i="1"/>
  <c r="T1959" i="1" s="1"/>
  <c r="U1959" i="1" s="1"/>
  <c r="S1958" i="1"/>
  <c r="R1958" i="1"/>
  <c r="S1957" i="1"/>
  <c r="R1957" i="1"/>
  <c r="T1957" i="1" s="1"/>
  <c r="U1957" i="1" s="1"/>
  <c r="S1956" i="1"/>
  <c r="R1956" i="1"/>
  <c r="S1955" i="1"/>
  <c r="R1955" i="1"/>
  <c r="S1954" i="1"/>
  <c r="R1954" i="1"/>
  <c r="S1953" i="1"/>
  <c r="R1953" i="1"/>
  <c r="T1953" i="1" s="1"/>
  <c r="U1953" i="1" s="1"/>
  <c r="S1952" i="1"/>
  <c r="R1952" i="1"/>
  <c r="S1951" i="1"/>
  <c r="R1951" i="1"/>
  <c r="T1951" i="1" s="1"/>
  <c r="U1951" i="1" s="1"/>
  <c r="S1950" i="1"/>
  <c r="R1950" i="1"/>
  <c r="S1949" i="1"/>
  <c r="R1949" i="1"/>
  <c r="T1949" i="1" s="1"/>
  <c r="U1949" i="1" s="1"/>
  <c r="S1948" i="1"/>
  <c r="R1948" i="1"/>
  <c r="S1947" i="1"/>
  <c r="R1947" i="1"/>
  <c r="T1947" i="1" s="1"/>
  <c r="U1947" i="1" s="1"/>
  <c r="S1946" i="1"/>
  <c r="R1946" i="1"/>
  <c r="S1945" i="1"/>
  <c r="R1945" i="1"/>
  <c r="T1945" i="1" s="1"/>
  <c r="U1945" i="1" s="1"/>
  <c r="S1944" i="1"/>
  <c r="R1944" i="1"/>
  <c r="S1943" i="1"/>
  <c r="R1943" i="1"/>
  <c r="T1943" i="1" s="1"/>
  <c r="U1943" i="1" s="1"/>
  <c r="S1942" i="1"/>
  <c r="R1942" i="1"/>
  <c r="S1941" i="1"/>
  <c r="R1941" i="1"/>
  <c r="T1941" i="1" s="1"/>
  <c r="U1941" i="1" s="1"/>
  <c r="S1940" i="1"/>
  <c r="R1940" i="1"/>
  <c r="S1939" i="1"/>
  <c r="R1939" i="1"/>
  <c r="T1939" i="1" s="1"/>
  <c r="U1939" i="1" s="1"/>
  <c r="S1938" i="1"/>
  <c r="R1938" i="1"/>
  <c r="S1937" i="1"/>
  <c r="R1937" i="1"/>
  <c r="T1937" i="1" s="1"/>
  <c r="U1937" i="1" s="1"/>
  <c r="S1936" i="1"/>
  <c r="R1936" i="1"/>
  <c r="S1935" i="1"/>
  <c r="R1935" i="1"/>
  <c r="T1935" i="1" s="1"/>
  <c r="U1935" i="1" s="1"/>
  <c r="S1934" i="1"/>
  <c r="R1934" i="1"/>
  <c r="S1933" i="1"/>
  <c r="R1933" i="1"/>
  <c r="T1933" i="1" s="1"/>
  <c r="U1933" i="1" s="1"/>
  <c r="S1932" i="1"/>
  <c r="R1932" i="1"/>
  <c r="S1931" i="1"/>
  <c r="R1931" i="1"/>
  <c r="T1931" i="1" s="1"/>
  <c r="U1931" i="1" s="1"/>
  <c r="S1930" i="1"/>
  <c r="R1930" i="1"/>
  <c r="S1929" i="1"/>
  <c r="R1929" i="1"/>
  <c r="S1928" i="1"/>
  <c r="R1928" i="1"/>
  <c r="S1927" i="1"/>
  <c r="R1927" i="1"/>
  <c r="T1927" i="1" s="1"/>
  <c r="U1927" i="1" s="1"/>
  <c r="S1926" i="1"/>
  <c r="R1926" i="1"/>
  <c r="S1925" i="1"/>
  <c r="R1925" i="1"/>
  <c r="T1925" i="1" s="1"/>
  <c r="U1925" i="1" s="1"/>
  <c r="S1924" i="1"/>
  <c r="R1924" i="1"/>
  <c r="S1923" i="1"/>
  <c r="R1923" i="1"/>
  <c r="T1923" i="1" s="1"/>
  <c r="U1923" i="1" s="1"/>
  <c r="S1922" i="1"/>
  <c r="R1922" i="1"/>
  <c r="S1921" i="1"/>
  <c r="R1921" i="1"/>
  <c r="T1921" i="1" s="1"/>
  <c r="U1921" i="1" s="1"/>
  <c r="S1920" i="1"/>
  <c r="R1920" i="1"/>
  <c r="S1919" i="1"/>
  <c r="R1919" i="1"/>
  <c r="T1919" i="1" s="1"/>
  <c r="U1919" i="1" s="1"/>
  <c r="S1918" i="1"/>
  <c r="R1918" i="1"/>
  <c r="S1917" i="1"/>
  <c r="R1917" i="1"/>
  <c r="S1916" i="1"/>
  <c r="R1916" i="1"/>
  <c r="S1915" i="1"/>
  <c r="R1915" i="1"/>
  <c r="S1914" i="1"/>
  <c r="R1914" i="1"/>
  <c r="S1913" i="1"/>
  <c r="R1913" i="1"/>
  <c r="T1913" i="1" s="1"/>
  <c r="U1913" i="1" s="1"/>
  <c r="S1912" i="1"/>
  <c r="R1912" i="1"/>
  <c r="S1911" i="1"/>
  <c r="R1911" i="1"/>
  <c r="T1911" i="1" s="1"/>
  <c r="U1911" i="1" s="1"/>
  <c r="S1910" i="1"/>
  <c r="R1910" i="1"/>
  <c r="S1909" i="1"/>
  <c r="R1909" i="1"/>
  <c r="T1909" i="1" s="1"/>
  <c r="U1909" i="1" s="1"/>
  <c r="S1908" i="1"/>
  <c r="R1908" i="1"/>
  <c r="S1907" i="1"/>
  <c r="R1907" i="1"/>
  <c r="T1907" i="1" s="1"/>
  <c r="U1907" i="1" s="1"/>
  <c r="S1906" i="1"/>
  <c r="R1906" i="1"/>
  <c r="S1905" i="1"/>
  <c r="R1905" i="1"/>
  <c r="T1905" i="1" s="1"/>
  <c r="U1905" i="1" s="1"/>
  <c r="S1904" i="1"/>
  <c r="R1904" i="1"/>
  <c r="S1903" i="1"/>
  <c r="R1903" i="1"/>
  <c r="S1902" i="1"/>
  <c r="R1902" i="1"/>
  <c r="S1901" i="1"/>
  <c r="R1901" i="1"/>
  <c r="T1901" i="1" s="1"/>
  <c r="U1901" i="1" s="1"/>
  <c r="S1900" i="1"/>
  <c r="R1900" i="1"/>
  <c r="S1899" i="1"/>
  <c r="R1899" i="1"/>
  <c r="T1899" i="1" s="1"/>
  <c r="U1899" i="1" s="1"/>
  <c r="S1898" i="1"/>
  <c r="R1898" i="1"/>
  <c r="S1897" i="1"/>
  <c r="R1897" i="1"/>
  <c r="T1897" i="1" s="1"/>
  <c r="U1897" i="1" s="1"/>
  <c r="S1896" i="1"/>
  <c r="R1896" i="1"/>
  <c r="S1895" i="1"/>
  <c r="R1895" i="1"/>
  <c r="T1895" i="1" s="1"/>
  <c r="U1895" i="1" s="1"/>
  <c r="S1894" i="1"/>
  <c r="R1894" i="1"/>
  <c r="S1893" i="1"/>
  <c r="R1893" i="1"/>
  <c r="T1893" i="1" s="1"/>
  <c r="U1893" i="1" s="1"/>
  <c r="S1892" i="1"/>
  <c r="R1892" i="1"/>
  <c r="S1891" i="1"/>
  <c r="R1891" i="1"/>
  <c r="T1891" i="1" s="1"/>
  <c r="U1891" i="1" s="1"/>
  <c r="S1890" i="1"/>
  <c r="R1890" i="1"/>
  <c r="S1889" i="1"/>
  <c r="R1889" i="1"/>
  <c r="T1889" i="1" s="1"/>
  <c r="U1889" i="1" s="1"/>
  <c r="S1888" i="1"/>
  <c r="R1888" i="1"/>
  <c r="S1887" i="1"/>
  <c r="R1887" i="1"/>
  <c r="T1887" i="1" s="1"/>
  <c r="U1887" i="1" s="1"/>
  <c r="S1886" i="1"/>
  <c r="R1886" i="1"/>
  <c r="S1885" i="1"/>
  <c r="R1885" i="1"/>
  <c r="T1885" i="1" s="1"/>
  <c r="U1885" i="1" s="1"/>
  <c r="S1884" i="1"/>
  <c r="R1884" i="1"/>
  <c r="S1883" i="1"/>
  <c r="R1883" i="1"/>
  <c r="T1883" i="1" s="1"/>
  <c r="U1883" i="1" s="1"/>
  <c r="S1882" i="1"/>
  <c r="R1882" i="1"/>
  <c r="S1881" i="1"/>
  <c r="R1881" i="1"/>
  <c r="S1880" i="1"/>
  <c r="R1880" i="1"/>
  <c r="S1879" i="1"/>
  <c r="R1879" i="1"/>
  <c r="S1878" i="1"/>
  <c r="R1878" i="1"/>
  <c r="S1877" i="1"/>
  <c r="R1877" i="1"/>
  <c r="T1877" i="1" s="1"/>
  <c r="U1877" i="1" s="1"/>
  <c r="S1876" i="1"/>
  <c r="R1876" i="1"/>
  <c r="S1875" i="1"/>
  <c r="R1875" i="1"/>
  <c r="T1875" i="1" s="1"/>
  <c r="U1875" i="1" s="1"/>
  <c r="S1874" i="1"/>
  <c r="R1874" i="1"/>
  <c r="S1873" i="1"/>
  <c r="R1873" i="1"/>
  <c r="T1873" i="1" s="1"/>
  <c r="U1873" i="1" s="1"/>
  <c r="S1872" i="1"/>
  <c r="R1872" i="1"/>
  <c r="S1871" i="1"/>
  <c r="R1871" i="1"/>
  <c r="T1871" i="1" s="1"/>
  <c r="U1871" i="1" s="1"/>
  <c r="S1870" i="1"/>
  <c r="R1870" i="1"/>
  <c r="S1869" i="1"/>
  <c r="R1869" i="1"/>
  <c r="S1868" i="1"/>
  <c r="R1868" i="1"/>
  <c r="S1867" i="1"/>
  <c r="R1867" i="1"/>
  <c r="T1867" i="1" s="1"/>
  <c r="U1867" i="1" s="1"/>
  <c r="S1866" i="1"/>
  <c r="R1866" i="1"/>
  <c r="S1865" i="1"/>
  <c r="R1865" i="1"/>
  <c r="S1864" i="1"/>
  <c r="R1864" i="1"/>
  <c r="S1863" i="1"/>
  <c r="R1863" i="1"/>
  <c r="T1863" i="1" s="1"/>
  <c r="U1863" i="1" s="1"/>
  <c r="S1862" i="1"/>
  <c r="R1862" i="1"/>
  <c r="S1861" i="1"/>
  <c r="R1861" i="1"/>
  <c r="T1861" i="1" s="1"/>
  <c r="U1861" i="1" s="1"/>
  <c r="S1860" i="1"/>
  <c r="R1860" i="1"/>
  <c r="S1859" i="1"/>
  <c r="R1859" i="1"/>
  <c r="T1859" i="1" s="1"/>
  <c r="U1859" i="1" s="1"/>
  <c r="S1858" i="1"/>
  <c r="R1858" i="1"/>
  <c r="S1857" i="1"/>
  <c r="R1857" i="1"/>
  <c r="T1857" i="1" s="1"/>
  <c r="U1857" i="1" s="1"/>
  <c r="S1856" i="1"/>
  <c r="R1856" i="1"/>
  <c r="S1855" i="1"/>
  <c r="R1855" i="1"/>
  <c r="T1855" i="1" s="1"/>
  <c r="U1855" i="1" s="1"/>
  <c r="S1854" i="1"/>
  <c r="R1854" i="1"/>
  <c r="S1853" i="1"/>
  <c r="R1853" i="1"/>
  <c r="T1853" i="1" s="1"/>
  <c r="U1853" i="1" s="1"/>
  <c r="S1852" i="1"/>
  <c r="R1852" i="1"/>
  <c r="S1851" i="1"/>
  <c r="R1851" i="1"/>
  <c r="S1850" i="1"/>
  <c r="R1850" i="1"/>
  <c r="S1849" i="1"/>
  <c r="R1849" i="1"/>
  <c r="S1848" i="1"/>
  <c r="R1848" i="1"/>
  <c r="S1847" i="1"/>
  <c r="R1847" i="1"/>
  <c r="T1847" i="1" s="1"/>
  <c r="U1847" i="1" s="1"/>
  <c r="S1846" i="1"/>
  <c r="R1846" i="1"/>
  <c r="S1845" i="1"/>
  <c r="R1845" i="1"/>
  <c r="T1845" i="1" s="1"/>
  <c r="U1845" i="1" s="1"/>
  <c r="S1844" i="1"/>
  <c r="R1844" i="1"/>
  <c r="S1843" i="1"/>
  <c r="R1843" i="1"/>
  <c r="T1843" i="1" s="1"/>
  <c r="U1843" i="1" s="1"/>
  <c r="S1842" i="1"/>
  <c r="R1842" i="1"/>
  <c r="S1841" i="1"/>
  <c r="R1841" i="1"/>
  <c r="T1841" i="1" s="1"/>
  <c r="U1841" i="1" s="1"/>
  <c r="S1840" i="1"/>
  <c r="R1840" i="1"/>
  <c r="S1839" i="1"/>
  <c r="R1839" i="1"/>
  <c r="T1839" i="1" s="1"/>
  <c r="U1839" i="1" s="1"/>
  <c r="S1838" i="1"/>
  <c r="R1838" i="1"/>
  <c r="S1837" i="1"/>
  <c r="R1837" i="1"/>
  <c r="T1837" i="1" s="1"/>
  <c r="U1837" i="1" s="1"/>
  <c r="S1836" i="1"/>
  <c r="R1836" i="1"/>
  <c r="S1835" i="1"/>
  <c r="R1835" i="1"/>
  <c r="T1835" i="1" s="1"/>
  <c r="U1835" i="1" s="1"/>
  <c r="S1834" i="1"/>
  <c r="R1834" i="1"/>
  <c r="S1833" i="1"/>
  <c r="R1833" i="1"/>
  <c r="T1833" i="1" s="1"/>
  <c r="U1833" i="1" s="1"/>
  <c r="S1832" i="1"/>
  <c r="R1832" i="1"/>
  <c r="S1831" i="1"/>
  <c r="R1831" i="1"/>
  <c r="S1830" i="1"/>
  <c r="R1830" i="1"/>
  <c r="S1829" i="1"/>
  <c r="R1829" i="1"/>
  <c r="T1829" i="1" s="1"/>
  <c r="U1829" i="1" s="1"/>
  <c r="S1828" i="1"/>
  <c r="R1828" i="1"/>
  <c r="S1827" i="1"/>
  <c r="R1827" i="1"/>
  <c r="T1827" i="1" s="1"/>
  <c r="U1827" i="1" s="1"/>
  <c r="S1826" i="1"/>
  <c r="R1826" i="1"/>
  <c r="S1825" i="1"/>
  <c r="R1825" i="1"/>
  <c r="S1824" i="1"/>
  <c r="R1824" i="1"/>
  <c r="S1823" i="1"/>
  <c r="R1823" i="1"/>
  <c r="T1823" i="1" s="1"/>
  <c r="U1823" i="1" s="1"/>
  <c r="S1822" i="1"/>
  <c r="R1822" i="1"/>
  <c r="S1821" i="1"/>
  <c r="R1821" i="1"/>
  <c r="T1821" i="1" s="1"/>
  <c r="U1821" i="1" s="1"/>
  <c r="S1820" i="1"/>
  <c r="R1820" i="1"/>
  <c r="S1819" i="1"/>
  <c r="R1819" i="1"/>
  <c r="T1819" i="1" s="1"/>
  <c r="U1819" i="1" s="1"/>
  <c r="S1818" i="1"/>
  <c r="R1818" i="1"/>
  <c r="S1817" i="1"/>
  <c r="R1817" i="1"/>
  <c r="T1817" i="1" s="1"/>
  <c r="U1817" i="1" s="1"/>
  <c r="S1816" i="1"/>
  <c r="R1816" i="1"/>
  <c r="S1815" i="1"/>
  <c r="R1815" i="1"/>
  <c r="T1815" i="1" s="1"/>
  <c r="U1815" i="1" s="1"/>
  <c r="S1814" i="1"/>
  <c r="R1814" i="1"/>
  <c r="S1813" i="1"/>
  <c r="R1813" i="1"/>
  <c r="T1813" i="1" s="1"/>
  <c r="U1813" i="1" s="1"/>
  <c r="S1812" i="1"/>
  <c r="R1812" i="1"/>
  <c r="S1811" i="1"/>
  <c r="R1811" i="1"/>
  <c r="S1810" i="1"/>
  <c r="R1810" i="1"/>
  <c r="S1809" i="1"/>
  <c r="R1809" i="1"/>
  <c r="T1809" i="1" s="1"/>
  <c r="U1809" i="1" s="1"/>
  <c r="S1808" i="1"/>
  <c r="R1808" i="1"/>
  <c r="S1807" i="1"/>
  <c r="R1807" i="1"/>
  <c r="T1807" i="1" s="1"/>
  <c r="U1807" i="1" s="1"/>
  <c r="S1806" i="1"/>
  <c r="R1806" i="1"/>
  <c r="S1805" i="1"/>
  <c r="R1805" i="1"/>
  <c r="T1805" i="1" s="1"/>
  <c r="U1805" i="1" s="1"/>
  <c r="S1804" i="1"/>
  <c r="R1804" i="1"/>
  <c r="S1803" i="1"/>
  <c r="R1803" i="1"/>
  <c r="T1803" i="1" s="1"/>
  <c r="U1803" i="1" s="1"/>
  <c r="S1802" i="1"/>
  <c r="R1802" i="1"/>
  <c r="S1801" i="1"/>
  <c r="R1801" i="1"/>
  <c r="T1801" i="1" s="1"/>
  <c r="U1801" i="1" s="1"/>
  <c r="S1800" i="1"/>
  <c r="R1800" i="1"/>
  <c r="S1799" i="1"/>
  <c r="R1799" i="1"/>
  <c r="T1799" i="1" s="1"/>
  <c r="U1799" i="1" s="1"/>
  <c r="S1798" i="1"/>
  <c r="R1798" i="1"/>
  <c r="S1797" i="1"/>
  <c r="R1797" i="1"/>
  <c r="T1797" i="1" s="1"/>
  <c r="U1797" i="1" s="1"/>
  <c r="S1796" i="1"/>
  <c r="R1796" i="1"/>
  <c r="S1795" i="1"/>
  <c r="R1795" i="1"/>
  <c r="T1795" i="1" s="1"/>
  <c r="U1795" i="1" s="1"/>
  <c r="S1794" i="1"/>
  <c r="R1794" i="1"/>
  <c r="S1793" i="1"/>
  <c r="R1793" i="1"/>
  <c r="T1793" i="1" s="1"/>
  <c r="U1793" i="1" s="1"/>
  <c r="S1792" i="1"/>
  <c r="R1792" i="1"/>
  <c r="S1791" i="1"/>
  <c r="R1791" i="1"/>
  <c r="T1791" i="1" s="1"/>
  <c r="U1791" i="1" s="1"/>
  <c r="S1790" i="1"/>
  <c r="R1790" i="1"/>
  <c r="S1789" i="1"/>
  <c r="R1789" i="1"/>
  <c r="T1789" i="1" s="1"/>
  <c r="U1789" i="1" s="1"/>
  <c r="S1788" i="1"/>
  <c r="R1788" i="1"/>
  <c r="S1787" i="1"/>
  <c r="R1787" i="1"/>
  <c r="T1787" i="1" s="1"/>
  <c r="U1787" i="1" s="1"/>
  <c r="S1786" i="1"/>
  <c r="R1786" i="1"/>
  <c r="S1785" i="1"/>
  <c r="R1785" i="1"/>
  <c r="S1784" i="1"/>
  <c r="R1784" i="1"/>
  <c r="S1783" i="1"/>
  <c r="R1783" i="1"/>
  <c r="T1783" i="1" s="1"/>
  <c r="U1783" i="1" s="1"/>
  <c r="S1782" i="1"/>
  <c r="R1782" i="1"/>
  <c r="S1781" i="1"/>
  <c r="R1781" i="1"/>
  <c r="T1781" i="1" s="1"/>
  <c r="U1781" i="1" s="1"/>
  <c r="S1780" i="1"/>
  <c r="R1780" i="1"/>
  <c r="S1779" i="1"/>
  <c r="R1779" i="1"/>
  <c r="T1779" i="1" s="1"/>
  <c r="U1779" i="1" s="1"/>
  <c r="S1778" i="1"/>
  <c r="R1778" i="1"/>
  <c r="S1777" i="1"/>
  <c r="R1777" i="1"/>
  <c r="T1777" i="1" s="1"/>
  <c r="U1777" i="1" s="1"/>
  <c r="S1776" i="1"/>
  <c r="R1776" i="1"/>
  <c r="S1775" i="1"/>
  <c r="R1775" i="1"/>
  <c r="T1775" i="1" s="1"/>
  <c r="U1775" i="1" s="1"/>
  <c r="S1774" i="1"/>
  <c r="R1774" i="1"/>
  <c r="S1773" i="1"/>
  <c r="R1773" i="1"/>
  <c r="T1773" i="1" s="1"/>
  <c r="U1773" i="1" s="1"/>
  <c r="S1772" i="1"/>
  <c r="R1772" i="1"/>
  <c r="S1771" i="1"/>
  <c r="R1771" i="1"/>
  <c r="T1771" i="1" s="1"/>
  <c r="U1771" i="1" s="1"/>
  <c r="S1770" i="1"/>
  <c r="R1770" i="1"/>
  <c r="S1769" i="1"/>
  <c r="R1769" i="1"/>
  <c r="S1768" i="1"/>
  <c r="R1768" i="1"/>
  <c r="S1767" i="1"/>
  <c r="R1767" i="1"/>
  <c r="T1767" i="1" s="1"/>
  <c r="U1767" i="1" s="1"/>
  <c r="S1766" i="1"/>
  <c r="R1766" i="1"/>
  <c r="S1765" i="1"/>
  <c r="R1765" i="1"/>
  <c r="T1765" i="1" s="1"/>
  <c r="U1765" i="1" s="1"/>
  <c r="S1764" i="1"/>
  <c r="R1764" i="1"/>
  <c r="S1763" i="1"/>
  <c r="R1763" i="1"/>
  <c r="T1763" i="1" s="1"/>
  <c r="U1763" i="1" s="1"/>
  <c r="S1762" i="1"/>
  <c r="R1762" i="1"/>
  <c r="S1761" i="1"/>
  <c r="R1761" i="1"/>
  <c r="T1761" i="1" s="1"/>
  <c r="U1761" i="1" s="1"/>
  <c r="S1760" i="1"/>
  <c r="R1760" i="1"/>
  <c r="S1759" i="1"/>
  <c r="R1759" i="1"/>
  <c r="T1759" i="1" s="1"/>
  <c r="U1759" i="1" s="1"/>
  <c r="S1758" i="1"/>
  <c r="R1758" i="1"/>
  <c r="S1757" i="1"/>
  <c r="R1757" i="1"/>
  <c r="T1757" i="1" s="1"/>
  <c r="U1757" i="1" s="1"/>
  <c r="S1756" i="1"/>
  <c r="R1756" i="1"/>
  <c r="S1755" i="1"/>
  <c r="R1755" i="1"/>
  <c r="S1754" i="1"/>
  <c r="R1754" i="1"/>
  <c r="S1753" i="1"/>
  <c r="R1753" i="1"/>
  <c r="T1753" i="1" s="1"/>
  <c r="U1753" i="1" s="1"/>
  <c r="S1752" i="1"/>
  <c r="R1752" i="1"/>
  <c r="S1751" i="1"/>
  <c r="R1751" i="1"/>
  <c r="S1750" i="1"/>
  <c r="R1750" i="1"/>
  <c r="S1749" i="1"/>
  <c r="R1749" i="1"/>
  <c r="T1749" i="1" s="1"/>
  <c r="U1749" i="1" s="1"/>
  <c r="S1748" i="1"/>
  <c r="R1748" i="1"/>
  <c r="S1747" i="1"/>
  <c r="R1747" i="1"/>
  <c r="T1747" i="1" s="1"/>
  <c r="U1747" i="1" s="1"/>
  <c r="S1746" i="1"/>
  <c r="R1746" i="1"/>
  <c r="S1745" i="1"/>
  <c r="R1745" i="1"/>
  <c r="S1744" i="1"/>
  <c r="R1744" i="1"/>
  <c r="S1743" i="1"/>
  <c r="R1743" i="1"/>
  <c r="T1743" i="1" s="1"/>
  <c r="U1743" i="1" s="1"/>
  <c r="S1742" i="1"/>
  <c r="R1742" i="1"/>
  <c r="S1741" i="1"/>
  <c r="R1741" i="1"/>
  <c r="S1740" i="1"/>
  <c r="R1740" i="1"/>
  <c r="S1739" i="1"/>
  <c r="R1739" i="1"/>
  <c r="T1739" i="1" s="1"/>
  <c r="U1739" i="1" s="1"/>
  <c r="S1738" i="1"/>
  <c r="R1738" i="1"/>
  <c r="S1737" i="1"/>
  <c r="R1737" i="1"/>
  <c r="T1737" i="1" s="1"/>
  <c r="U1737" i="1" s="1"/>
  <c r="S1736" i="1"/>
  <c r="R1736" i="1"/>
  <c r="S1735" i="1"/>
  <c r="R1735" i="1"/>
  <c r="T1735" i="1" s="1"/>
  <c r="U1735" i="1" s="1"/>
  <c r="S1734" i="1"/>
  <c r="R1734" i="1"/>
  <c r="S1733" i="1"/>
  <c r="R1733" i="1"/>
  <c r="T1733" i="1" s="1"/>
  <c r="U1733" i="1" s="1"/>
  <c r="S1732" i="1"/>
  <c r="R1732" i="1"/>
  <c r="S1731" i="1"/>
  <c r="R1731" i="1"/>
  <c r="T1731" i="1" s="1"/>
  <c r="U1731" i="1" s="1"/>
  <c r="S1730" i="1"/>
  <c r="R1730" i="1"/>
  <c r="S1729" i="1"/>
  <c r="R1729" i="1"/>
  <c r="T1729" i="1" s="1"/>
  <c r="U1729" i="1" s="1"/>
  <c r="S1728" i="1"/>
  <c r="R1728" i="1"/>
  <c r="S1727" i="1"/>
  <c r="R1727" i="1"/>
  <c r="T1727" i="1" s="1"/>
  <c r="U1727" i="1" s="1"/>
  <c r="S1726" i="1"/>
  <c r="R1726" i="1"/>
  <c r="S1725" i="1"/>
  <c r="R1725" i="1"/>
  <c r="T1725" i="1" s="1"/>
  <c r="U1725" i="1" s="1"/>
  <c r="S1724" i="1"/>
  <c r="R1724" i="1"/>
  <c r="S1723" i="1"/>
  <c r="R1723" i="1"/>
  <c r="S1722" i="1"/>
  <c r="R1722" i="1"/>
  <c r="S1721" i="1"/>
  <c r="R1721" i="1"/>
  <c r="T1721" i="1" s="1"/>
  <c r="U1721" i="1" s="1"/>
  <c r="S1720" i="1"/>
  <c r="R1720" i="1"/>
  <c r="S1719" i="1"/>
  <c r="R1719" i="1"/>
  <c r="T1719" i="1" s="1"/>
  <c r="U1719" i="1" s="1"/>
  <c r="S1718" i="1"/>
  <c r="R1718" i="1"/>
  <c r="S1717" i="1"/>
  <c r="R1717" i="1"/>
  <c r="S1716" i="1"/>
  <c r="R1716" i="1"/>
  <c r="S1715" i="1"/>
  <c r="R1715" i="1"/>
  <c r="T1715" i="1" s="1"/>
  <c r="U1715" i="1" s="1"/>
  <c r="S1714" i="1"/>
  <c r="R1714" i="1"/>
  <c r="S1713" i="1"/>
  <c r="R1713" i="1"/>
  <c r="T1713" i="1" s="1"/>
  <c r="U1713" i="1" s="1"/>
  <c r="S1712" i="1"/>
  <c r="R1712" i="1"/>
  <c r="S1711" i="1"/>
  <c r="R1711" i="1"/>
  <c r="T1711" i="1" s="1"/>
  <c r="U1711" i="1" s="1"/>
  <c r="S1710" i="1"/>
  <c r="R1710" i="1"/>
  <c r="S1709" i="1"/>
  <c r="R1709" i="1"/>
  <c r="T1709" i="1" s="1"/>
  <c r="U1709" i="1" s="1"/>
  <c r="S1708" i="1"/>
  <c r="R1708" i="1"/>
  <c r="S1707" i="1"/>
  <c r="R1707" i="1"/>
  <c r="S1706" i="1"/>
  <c r="R1706" i="1"/>
  <c r="S1705" i="1"/>
  <c r="R1705" i="1"/>
  <c r="T1705" i="1" s="1"/>
  <c r="U1705" i="1" s="1"/>
  <c r="S1704" i="1"/>
  <c r="R1704" i="1"/>
  <c r="S1703" i="1"/>
  <c r="R1703" i="1"/>
  <c r="T1703" i="1" s="1"/>
  <c r="U1703" i="1" s="1"/>
  <c r="S1702" i="1"/>
  <c r="R1702" i="1"/>
  <c r="S1701" i="1"/>
  <c r="R1701" i="1"/>
  <c r="T1701" i="1" s="1"/>
  <c r="U1701" i="1" s="1"/>
  <c r="S1700" i="1"/>
  <c r="R1700" i="1"/>
  <c r="S1699" i="1"/>
  <c r="R1699" i="1"/>
  <c r="S1698" i="1"/>
  <c r="R1698" i="1"/>
  <c r="S1697" i="1"/>
  <c r="R1697" i="1"/>
  <c r="T1697" i="1" s="1"/>
  <c r="U1697" i="1" s="1"/>
  <c r="S1696" i="1"/>
  <c r="R1696" i="1"/>
  <c r="S1695" i="1"/>
  <c r="R1695" i="1"/>
  <c r="S1694" i="1"/>
  <c r="R1694" i="1"/>
  <c r="S1693" i="1"/>
  <c r="R1693" i="1"/>
  <c r="T1693" i="1" s="1"/>
  <c r="U1693" i="1" s="1"/>
  <c r="S1692" i="1"/>
  <c r="R1692" i="1"/>
  <c r="S1691" i="1"/>
  <c r="R1691" i="1"/>
  <c r="T1691" i="1" s="1"/>
  <c r="U1691" i="1" s="1"/>
  <c r="S1690" i="1"/>
  <c r="R1690" i="1"/>
  <c r="S1689" i="1"/>
  <c r="R1689" i="1"/>
  <c r="T1689" i="1" s="1"/>
  <c r="U1689" i="1" s="1"/>
  <c r="S1688" i="1"/>
  <c r="R1688" i="1"/>
  <c r="S1687" i="1"/>
  <c r="R1687" i="1"/>
  <c r="T1687" i="1" s="1"/>
  <c r="U1687" i="1" s="1"/>
  <c r="S1686" i="1"/>
  <c r="R1686" i="1"/>
  <c r="S1685" i="1"/>
  <c r="R1685" i="1"/>
  <c r="T1685" i="1" s="1"/>
  <c r="U1685" i="1" s="1"/>
  <c r="S1684" i="1"/>
  <c r="R1684" i="1"/>
  <c r="S1683" i="1"/>
  <c r="R1683" i="1"/>
  <c r="T1683" i="1" s="1"/>
  <c r="U1683" i="1" s="1"/>
  <c r="S1682" i="1"/>
  <c r="R1682" i="1"/>
  <c r="S1681" i="1"/>
  <c r="R1681" i="1"/>
  <c r="T1681" i="1" s="1"/>
  <c r="U1681" i="1" s="1"/>
  <c r="S1680" i="1"/>
  <c r="R1680" i="1"/>
  <c r="S1679" i="1"/>
  <c r="R1679" i="1"/>
  <c r="T1679" i="1" s="1"/>
  <c r="U1679" i="1" s="1"/>
  <c r="S1678" i="1"/>
  <c r="R1678" i="1"/>
  <c r="S1677" i="1"/>
  <c r="R1677" i="1"/>
  <c r="T1677" i="1" s="1"/>
  <c r="U1677" i="1" s="1"/>
  <c r="S1676" i="1"/>
  <c r="R1676" i="1"/>
  <c r="S1675" i="1"/>
  <c r="R1675" i="1"/>
  <c r="T1675" i="1" s="1"/>
  <c r="U1675" i="1" s="1"/>
  <c r="S1674" i="1"/>
  <c r="R1674" i="1"/>
  <c r="S1673" i="1"/>
  <c r="R1673" i="1"/>
  <c r="T1673" i="1" s="1"/>
  <c r="U1673" i="1" s="1"/>
  <c r="S1672" i="1"/>
  <c r="R1672" i="1"/>
  <c r="S1671" i="1"/>
  <c r="R1671" i="1"/>
  <c r="T1671" i="1" s="1"/>
  <c r="U1671" i="1" s="1"/>
  <c r="S1670" i="1"/>
  <c r="R1670" i="1"/>
  <c r="S1669" i="1"/>
  <c r="R1669" i="1"/>
  <c r="T1669" i="1" s="1"/>
  <c r="U1669" i="1" s="1"/>
  <c r="S1668" i="1"/>
  <c r="R1668" i="1"/>
  <c r="S1667" i="1"/>
  <c r="R1667" i="1"/>
  <c r="T1667" i="1" s="1"/>
  <c r="U1667" i="1" s="1"/>
  <c r="S1666" i="1"/>
  <c r="R1666" i="1"/>
  <c r="S1665" i="1"/>
  <c r="R1665" i="1"/>
  <c r="T1665" i="1" s="1"/>
  <c r="U1665" i="1" s="1"/>
  <c r="S1664" i="1"/>
  <c r="R1664" i="1"/>
  <c r="S1663" i="1"/>
  <c r="R1663" i="1"/>
  <c r="T1663" i="1" s="1"/>
  <c r="U1663" i="1" s="1"/>
  <c r="S1662" i="1"/>
  <c r="R1662" i="1"/>
  <c r="S1661" i="1"/>
  <c r="R1661" i="1"/>
  <c r="T1661" i="1" s="1"/>
  <c r="U1661" i="1" s="1"/>
  <c r="S1660" i="1"/>
  <c r="R1660" i="1"/>
  <c r="S1659" i="1"/>
  <c r="R1659" i="1"/>
  <c r="T1659" i="1" s="1"/>
  <c r="U1659" i="1" s="1"/>
  <c r="S1658" i="1"/>
  <c r="R1658" i="1"/>
  <c r="S1657" i="1"/>
  <c r="R1657" i="1"/>
  <c r="T1657" i="1" s="1"/>
  <c r="U1657" i="1" s="1"/>
  <c r="S1656" i="1"/>
  <c r="R1656" i="1"/>
  <c r="S1655" i="1"/>
  <c r="R1655" i="1"/>
  <c r="T1655" i="1" s="1"/>
  <c r="U1655" i="1" s="1"/>
  <c r="S1654" i="1"/>
  <c r="R1654" i="1"/>
  <c r="S1653" i="1"/>
  <c r="R1653" i="1"/>
  <c r="T1653" i="1" s="1"/>
  <c r="U1653" i="1" s="1"/>
  <c r="S1652" i="1"/>
  <c r="R1652" i="1"/>
  <c r="S1651" i="1"/>
  <c r="R1651" i="1"/>
  <c r="T1651" i="1" s="1"/>
  <c r="U1651" i="1" s="1"/>
  <c r="S1650" i="1"/>
  <c r="R1650" i="1"/>
  <c r="S1649" i="1"/>
  <c r="R1649" i="1"/>
  <c r="T1649" i="1" s="1"/>
  <c r="U1649" i="1" s="1"/>
  <c r="S1648" i="1"/>
  <c r="R1648" i="1"/>
  <c r="S1647" i="1"/>
  <c r="R1647" i="1"/>
  <c r="T1647" i="1" s="1"/>
  <c r="U1647" i="1" s="1"/>
  <c r="S1646" i="1"/>
  <c r="R1646" i="1"/>
  <c r="S1645" i="1"/>
  <c r="R1645" i="1"/>
  <c r="T1645" i="1" s="1"/>
  <c r="U1645" i="1" s="1"/>
  <c r="S1644" i="1"/>
  <c r="R1644" i="1"/>
  <c r="S1643" i="1"/>
  <c r="R1643" i="1"/>
  <c r="T1643" i="1" s="1"/>
  <c r="U1643" i="1" s="1"/>
  <c r="S1642" i="1"/>
  <c r="R1642" i="1"/>
  <c r="S1641" i="1"/>
  <c r="R1641" i="1"/>
  <c r="T1641" i="1" s="1"/>
  <c r="U1641" i="1" s="1"/>
  <c r="S1640" i="1"/>
  <c r="R1640" i="1"/>
  <c r="S1639" i="1"/>
  <c r="R1639" i="1"/>
  <c r="T1639" i="1" s="1"/>
  <c r="U1639" i="1" s="1"/>
  <c r="S1638" i="1"/>
  <c r="R1638" i="1"/>
  <c r="S1637" i="1"/>
  <c r="R1637" i="1"/>
  <c r="T1637" i="1" s="1"/>
  <c r="U1637" i="1" s="1"/>
  <c r="S1636" i="1"/>
  <c r="R1636" i="1"/>
  <c r="S1635" i="1"/>
  <c r="R1635" i="1"/>
  <c r="T1635" i="1" s="1"/>
  <c r="U1635" i="1" s="1"/>
  <c r="S1634" i="1"/>
  <c r="R1634" i="1"/>
  <c r="S1633" i="1"/>
  <c r="R1633" i="1"/>
  <c r="T1633" i="1" s="1"/>
  <c r="U1633" i="1" s="1"/>
  <c r="S1632" i="1"/>
  <c r="R1632" i="1"/>
  <c r="S1631" i="1"/>
  <c r="R1631" i="1"/>
  <c r="T1631" i="1" s="1"/>
  <c r="U1631" i="1" s="1"/>
  <c r="S1630" i="1"/>
  <c r="R1630" i="1"/>
  <c r="S1629" i="1"/>
  <c r="R1629" i="1"/>
  <c r="T1629" i="1" s="1"/>
  <c r="U1629" i="1" s="1"/>
  <c r="S1628" i="1"/>
  <c r="R1628" i="1"/>
  <c r="S1627" i="1"/>
  <c r="R1627" i="1"/>
  <c r="T1627" i="1" s="1"/>
  <c r="U1627" i="1" s="1"/>
  <c r="S1626" i="1"/>
  <c r="R1626" i="1"/>
  <c r="S1625" i="1"/>
  <c r="R1625" i="1"/>
  <c r="T1625" i="1" s="1"/>
  <c r="U1625" i="1" s="1"/>
  <c r="S1624" i="1"/>
  <c r="R1624" i="1"/>
  <c r="S1623" i="1"/>
  <c r="R1623" i="1"/>
  <c r="T1623" i="1" s="1"/>
  <c r="U1623" i="1" s="1"/>
  <c r="S1622" i="1"/>
  <c r="R1622" i="1"/>
  <c r="S1621" i="1"/>
  <c r="R1621" i="1"/>
  <c r="T1621" i="1" s="1"/>
  <c r="U1621" i="1" s="1"/>
  <c r="S1620" i="1"/>
  <c r="R1620" i="1"/>
  <c r="S1619" i="1"/>
  <c r="R1619" i="1"/>
  <c r="S1618" i="1"/>
  <c r="R1618" i="1"/>
  <c r="S1617" i="1"/>
  <c r="R1617" i="1"/>
  <c r="T1617" i="1" s="1"/>
  <c r="U1617" i="1" s="1"/>
  <c r="S1616" i="1"/>
  <c r="R1616" i="1"/>
  <c r="S1615" i="1"/>
  <c r="R1615" i="1"/>
  <c r="T1615" i="1" s="1"/>
  <c r="U1615" i="1" s="1"/>
  <c r="S1614" i="1"/>
  <c r="R1614" i="1"/>
  <c r="S1613" i="1"/>
  <c r="R1613" i="1"/>
  <c r="T1613" i="1" s="1"/>
  <c r="U1613" i="1" s="1"/>
  <c r="S1612" i="1"/>
  <c r="R1612" i="1"/>
  <c r="S1611" i="1"/>
  <c r="R1611" i="1"/>
  <c r="T1611" i="1" s="1"/>
  <c r="U1611" i="1" s="1"/>
  <c r="S1610" i="1"/>
  <c r="R1610" i="1"/>
  <c r="S1609" i="1"/>
  <c r="R1609" i="1"/>
  <c r="T1609" i="1" s="1"/>
  <c r="U1609" i="1" s="1"/>
  <c r="S1608" i="1"/>
  <c r="R1608" i="1"/>
  <c r="S1607" i="1"/>
  <c r="R1607" i="1"/>
  <c r="T1607" i="1" s="1"/>
  <c r="U1607" i="1" s="1"/>
  <c r="S1606" i="1"/>
  <c r="R1606" i="1"/>
  <c r="S1605" i="1"/>
  <c r="R1605" i="1"/>
  <c r="T1605" i="1" s="1"/>
  <c r="U1605" i="1" s="1"/>
  <c r="S1604" i="1"/>
  <c r="R1604" i="1"/>
  <c r="S1603" i="1"/>
  <c r="R1603" i="1"/>
  <c r="T1603" i="1" s="1"/>
  <c r="U1603" i="1" s="1"/>
  <c r="S1602" i="1"/>
  <c r="R1602" i="1"/>
  <c r="S1601" i="1"/>
  <c r="R1601" i="1"/>
  <c r="T1601" i="1" s="1"/>
  <c r="U1601" i="1" s="1"/>
  <c r="S1600" i="1"/>
  <c r="R1600" i="1"/>
  <c r="S1599" i="1"/>
  <c r="R1599" i="1"/>
  <c r="T1599" i="1" s="1"/>
  <c r="U1599" i="1" s="1"/>
  <c r="S1598" i="1"/>
  <c r="R1598" i="1"/>
  <c r="S1597" i="1"/>
  <c r="R1597" i="1"/>
  <c r="T1597" i="1" s="1"/>
  <c r="U1597" i="1" s="1"/>
  <c r="S1596" i="1"/>
  <c r="R1596" i="1"/>
  <c r="S1595" i="1"/>
  <c r="R1595" i="1"/>
  <c r="T1595" i="1" s="1"/>
  <c r="U1595" i="1" s="1"/>
  <c r="S1594" i="1"/>
  <c r="R1594" i="1"/>
  <c r="S1593" i="1"/>
  <c r="R1593" i="1"/>
  <c r="T1593" i="1" s="1"/>
  <c r="U1593" i="1" s="1"/>
  <c r="S1592" i="1"/>
  <c r="R1592" i="1"/>
  <c r="S1591" i="1"/>
  <c r="R1591" i="1"/>
  <c r="S1590" i="1"/>
  <c r="R1590" i="1"/>
  <c r="S1589" i="1"/>
  <c r="R1589" i="1"/>
  <c r="T1589" i="1" s="1"/>
  <c r="U1589" i="1" s="1"/>
  <c r="S1588" i="1"/>
  <c r="R1588" i="1"/>
  <c r="S1587" i="1"/>
  <c r="R1587" i="1"/>
  <c r="S1586" i="1"/>
  <c r="R1586" i="1"/>
  <c r="S1585" i="1"/>
  <c r="R1585" i="1"/>
  <c r="T1585" i="1" s="1"/>
  <c r="U1585" i="1" s="1"/>
  <c r="S1584" i="1"/>
  <c r="R1584" i="1"/>
  <c r="S1583" i="1"/>
  <c r="R1583" i="1"/>
  <c r="T1583" i="1" s="1"/>
  <c r="U1583" i="1" s="1"/>
  <c r="S1582" i="1"/>
  <c r="R1582" i="1"/>
  <c r="S1581" i="1"/>
  <c r="R1581" i="1"/>
  <c r="T1581" i="1" s="1"/>
  <c r="U1581" i="1" s="1"/>
  <c r="S1580" i="1"/>
  <c r="R1580" i="1"/>
  <c r="S1579" i="1"/>
  <c r="R1579" i="1"/>
  <c r="T1579" i="1" s="1"/>
  <c r="U1579" i="1" s="1"/>
  <c r="S1578" i="1"/>
  <c r="R1578" i="1"/>
  <c r="S1577" i="1"/>
  <c r="R1577" i="1"/>
  <c r="T1577" i="1" s="1"/>
  <c r="U1577" i="1" s="1"/>
  <c r="S1576" i="1"/>
  <c r="R1576" i="1"/>
  <c r="S1575" i="1"/>
  <c r="R1575" i="1"/>
  <c r="T1575" i="1" s="1"/>
  <c r="U1575" i="1" s="1"/>
  <c r="S1574" i="1"/>
  <c r="R1574" i="1"/>
  <c r="S1573" i="1"/>
  <c r="R1573" i="1"/>
  <c r="T1573" i="1" s="1"/>
  <c r="U1573" i="1" s="1"/>
  <c r="S1572" i="1"/>
  <c r="R1572" i="1"/>
  <c r="S1571" i="1"/>
  <c r="R1571" i="1"/>
  <c r="T1571" i="1" s="1"/>
  <c r="U1571" i="1" s="1"/>
  <c r="S1570" i="1"/>
  <c r="R1570" i="1"/>
  <c r="S1569" i="1"/>
  <c r="R1569" i="1"/>
  <c r="T1569" i="1" s="1"/>
  <c r="U1569" i="1" s="1"/>
  <c r="S1568" i="1"/>
  <c r="R1568" i="1"/>
  <c r="S1567" i="1"/>
  <c r="R1567" i="1"/>
  <c r="S1566" i="1"/>
  <c r="R1566" i="1"/>
  <c r="S1565" i="1"/>
  <c r="R1565" i="1"/>
  <c r="T1565" i="1" s="1"/>
  <c r="U1565" i="1" s="1"/>
  <c r="S1564" i="1"/>
  <c r="R1564" i="1"/>
  <c r="S1563" i="1"/>
  <c r="R1563" i="1"/>
  <c r="T1563" i="1" s="1"/>
  <c r="U1563" i="1" s="1"/>
  <c r="S1562" i="1"/>
  <c r="R1562" i="1"/>
  <c r="S1561" i="1"/>
  <c r="R1561" i="1"/>
  <c r="T1561" i="1" s="1"/>
  <c r="U1561" i="1" s="1"/>
  <c r="S1560" i="1"/>
  <c r="R1560" i="1"/>
  <c r="S1559" i="1"/>
  <c r="R1559" i="1"/>
  <c r="T1559" i="1" s="1"/>
  <c r="U1559" i="1" s="1"/>
  <c r="S1558" i="1"/>
  <c r="R1558" i="1"/>
  <c r="S1557" i="1"/>
  <c r="R1557" i="1"/>
  <c r="T1557" i="1" s="1"/>
  <c r="U1557" i="1" s="1"/>
  <c r="S1556" i="1"/>
  <c r="R1556" i="1"/>
  <c r="S1555" i="1"/>
  <c r="R1555" i="1"/>
  <c r="T1555" i="1" s="1"/>
  <c r="U1555" i="1" s="1"/>
  <c r="S1554" i="1"/>
  <c r="R1554" i="1"/>
  <c r="S1553" i="1"/>
  <c r="R1553" i="1"/>
  <c r="T1553" i="1" s="1"/>
  <c r="U1553" i="1" s="1"/>
  <c r="S1552" i="1"/>
  <c r="R1552" i="1"/>
  <c r="S1551" i="1"/>
  <c r="R1551" i="1"/>
  <c r="T1551" i="1" s="1"/>
  <c r="U1551" i="1" s="1"/>
  <c r="S1550" i="1"/>
  <c r="R1550" i="1"/>
  <c r="S1549" i="1"/>
  <c r="R1549" i="1"/>
  <c r="S1548" i="1"/>
  <c r="R1548" i="1"/>
  <c r="S1547" i="1"/>
  <c r="R1547" i="1"/>
  <c r="T1547" i="1" s="1"/>
  <c r="U1547" i="1" s="1"/>
  <c r="S1546" i="1"/>
  <c r="R1546" i="1"/>
  <c r="S1545" i="1"/>
  <c r="R1545" i="1"/>
  <c r="T1545" i="1" s="1"/>
  <c r="U1545" i="1" s="1"/>
  <c r="S1544" i="1"/>
  <c r="R1544" i="1"/>
  <c r="S1543" i="1"/>
  <c r="R1543" i="1"/>
  <c r="T1543" i="1" s="1"/>
  <c r="U1543" i="1" s="1"/>
  <c r="S1542" i="1"/>
  <c r="R1542" i="1"/>
  <c r="S1541" i="1"/>
  <c r="R1541" i="1"/>
  <c r="T1541" i="1" s="1"/>
  <c r="U1541" i="1" s="1"/>
  <c r="S1540" i="1"/>
  <c r="R1540" i="1"/>
  <c r="S1539" i="1"/>
  <c r="R1539" i="1"/>
  <c r="T1539" i="1" s="1"/>
  <c r="U1539" i="1" s="1"/>
  <c r="S1538" i="1"/>
  <c r="R1538" i="1"/>
  <c r="S1537" i="1"/>
  <c r="R1537" i="1"/>
  <c r="T1537" i="1" s="1"/>
  <c r="U1537" i="1" s="1"/>
  <c r="S1536" i="1"/>
  <c r="R1536" i="1"/>
  <c r="S1535" i="1"/>
  <c r="R1535" i="1"/>
  <c r="T1535" i="1" s="1"/>
  <c r="U1535" i="1" s="1"/>
  <c r="S1534" i="1"/>
  <c r="R1534" i="1"/>
  <c r="S1533" i="1"/>
  <c r="R1533" i="1"/>
  <c r="T1533" i="1" s="1"/>
  <c r="U1533" i="1" s="1"/>
  <c r="S1532" i="1"/>
  <c r="R1532" i="1"/>
  <c r="S1531" i="1"/>
  <c r="R1531" i="1"/>
  <c r="T1531" i="1" s="1"/>
  <c r="U1531" i="1" s="1"/>
  <c r="S1530" i="1"/>
  <c r="R1530" i="1"/>
  <c r="S1529" i="1"/>
  <c r="R1529" i="1"/>
  <c r="S1528" i="1"/>
  <c r="R1528" i="1"/>
  <c r="S1527" i="1"/>
  <c r="R1527" i="1"/>
  <c r="T1527" i="1" s="1"/>
  <c r="U1527" i="1" s="1"/>
  <c r="S1526" i="1"/>
  <c r="R1526" i="1"/>
  <c r="S1525" i="1"/>
  <c r="R1525" i="1"/>
  <c r="S1524" i="1"/>
  <c r="R1524" i="1"/>
  <c r="S1523" i="1"/>
  <c r="R1523" i="1"/>
  <c r="T1523" i="1" s="1"/>
  <c r="U1523" i="1" s="1"/>
  <c r="S1522" i="1"/>
  <c r="R1522" i="1"/>
  <c r="S1521" i="1"/>
  <c r="R1521" i="1"/>
  <c r="S1520" i="1"/>
  <c r="R1520" i="1"/>
  <c r="S1519" i="1"/>
  <c r="R1519" i="1"/>
  <c r="S1518" i="1"/>
  <c r="R1518" i="1"/>
  <c r="S1517" i="1"/>
  <c r="R1517" i="1"/>
  <c r="S1516" i="1"/>
  <c r="R1516" i="1"/>
  <c r="S1515" i="1"/>
  <c r="R1515" i="1"/>
  <c r="S1514" i="1"/>
  <c r="R1514" i="1"/>
  <c r="S1513" i="1"/>
  <c r="R1513" i="1"/>
  <c r="S1512" i="1"/>
  <c r="R1512" i="1"/>
  <c r="S1511" i="1"/>
  <c r="R1511" i="1"/>
  <c r="T1511" i="1" s="1"/>
  <c r="U1511" i="1" s="1"/>
  <c r="S1510" i="1"/>
  <c r="R1510" i="1"/>
  <c r="S1509" i="1"/>
  <c r="R1509" i="1"/>
  <c r="T1509" i="1" s="1"/>
  <c r="U1509" i="1" s="1"/>
  <c r="S1508" i="1"/>
  <c r="R1508" i="1"/>
  <c r="S1507" i="1"/>
  <c r="R1507" i="1"/>
  <c r="T1507" i="1" s="1"/>
  <c r="U1507" i="1" s="1"/>
  <c r="S1506" i="1"/>
  <c r="R1506" i="1"/>
  <c r="S1505" i="1"/>
  <c r="R1505" i="1"/>
  <c r="T1505" i="1" s="1"/>
  <c r="U1505" i="1" s="1"/>
  <c r="S1504" i="1"/>
  <c r="R1504" i="1"/>
  <c r="S1503" i="1"/>
  <c r="R1503" i="1"/>
  <c r="T1503" i="1" s="1"/>
  <c r="U1503" i="1" s="1"/>
  <c r="S1502" i="1"/>
  <c r="R1502" i="1"/>
  <c r="S1501" i="1"/>
  <c r="R1501" i="1"/>
  <c r="T1501" i="1" s="1"/>
  <c r="U1501" i="1" s="1"/>
  <c r="S1500" i="1"/>
  <c r="R1500" i="1"/>
  <c r="S1499" i="1"/>
  <c r="R1499" i="1"/>
  <c r="T1499" i="1" s="1"/>
  <c r="U1499" i="1" s="1"/>
  <c r="S1498" i="1"/>
  <c r="R1498" i="1"/>
  <c r="S1497" i="1"/>
  <c r="R1497" i="1"/>
  <c r="T1497" i="1" s="1"/>
  <c r="U1497" i="1" s="1"/>
  <c r="S1496" i="1"/>
  <c r="R1496" i="1"/>
  <c r="S1495" i="1"/>
  <c r="R1495" i="1"/>
  <c r="S1494" i="1"/>
  <c r="R1494" i="1"/>
  <c r="S1493" i="1"/>
  <c r="R1493" i="1"/>
  <c r="T1493" i="1" s="1"/>
  <c r="U1493" i="1" s="1"/>
  <c r="S1492" i="1"/>
  <c r="R1492" i="1"/>
  <c r="S1491" i="1"/>
  <c r="R1491" i="1"/>
  <c r="T1491" i="1" s="1"/>
  <c r="U1491" i="1" s="1"/>
  <c r="S1490" i="1"/>
  <c r="R1490" i="1"/>
  <c r="S1489" i="1"/>
  <c r="R1489" i="1"/>
  <c r="T1489" i="1" s="1"/>
  <c r="U1489" i="1" s="1"/>
  <c r="S1488" i="1"/>
  <c r="R1488" i="1"/>
  <c r="S1487" i="1"/>
  <c r="R1487" i="1"/>
  <c r="T1487" i="1" s="1"/>
  <c r="U1487" i="1" s="1"/>
  <c r="S1486" i="1"/>
  <c r="R1486" i="1"/>
  <c r="S1485" i="1"/>
  <c r="R1485" i="1"/>
  <c r="T1485" i="1" s="1"/>
  <c r="U1485" i="1" s="1"/>
  <c r="S1484" i="1"/>
  <c r="R1484" i="1"/>
  <c r="S1483" i="1"/>
  <c r="R1483" i="1"/>
  <c r="T1483" i="1" s="1"/>
  <c r="U1483" i="1" s="1"/>
  <c r="S1482" i="1"/>
  <c r="R1482" i="1"/>
  <c r="S1481" i="1"/>
  <c r="R1481" i="1"/>
  <c r="T1481" i="1" s="1"/>
  <c r="U1481" i="1" s="1"/>
  <c r="S1480" i="1"/>
  <c r="R1480" i="1"/>
  <c r="S1479" i="1"/>
  <c r="R1479" i="1"/>
  <c r="S1478" i="1"/>
  <c r="R1478" i="1"/>
  <c r="S1477" i="1"/>
  <c r="R1477" i="1"/>
  <c r="T1477" i="1" s="1"/>
  <c r="U1477" i="1" s="1"/>
  <c r="S1476" i="1"/>
  <c r="R1476" i="1"/>
  <c r="S1475" i="1"/>
  <c r="R1475" i="1"/>
  <c r="T1475" i="1" s="1"/>
  <c r="U1475" i="1" s="1"/>
  <c r="S1474" i="1"/>
  <c r="R1474" i="1"/>
  <c r="S1473" i="1"/>
  <c r="R1473" i="1"/>
  <c r="T1473" i="1" s="1"/>
  <c r="U1473" i="1" s="1"/>
  <c r="S1472" i="1"/>
  <c r="R1472" i="1"/>
  <c r="S1471" i="1"/>
  <c r="R1471" i="1"/>
  <c r="T1471" i="1" s="1"/>
  <c r="U1471" i="1" s="1"/>
  <c r="S1470" i="1"/>
  <c r="R1470" i="1"/>
  <c r="S1469" i="1"/>
  <c r="R1469" i="1"/>
  <c r="T1469" i="1" s="1"/>
  <c r="U1469" i="1" s="1"/>
  <c r="S1468" i="1"/>
  <c r="R1468" i="1"/>
  <c r="S1467" i="1"/>
  <c r="R1467" i="1"/>
  <c r="T1467" i="1" s="1"/>
  <c r="U1467" i="1" s="1"/>
  <c r="S1466" i="1"/>
  <c r="R1466" i="1"/>
  <c r="S1465" i="1"/>
  <c r="R1465" i="1"/>
  <c r="T1465" i="1" s="1"/>
  <c r="U1465" i="1" s="1"/>
  <c r="S1464" i="1"/>
  <c r="R1464" i="1"/>
  <c r="S1463" i="1"/>
  <c r="R1463" i="1"/>
  <c r="T1463" i="1" s="1"/>
  <c r="U1463" i="1" s="1"/>
  <c r="S1462" i="1"/>
  <c r="R1462" i="1"/>
  <c r="S1461" i="1"/>
  <c r="R1461" i="1"/>
  <c r="T1461" i="1" s="1"/>
  <c r="U1461" i="1" s="1"/>
  <c r="S1460" i="1"/>
  <c r="R1460" i="1"/>
  <c r="S1459" i="1"/>
  <c r="R1459" i="1"/>
  <c r="T1459" i="1" s="1"/>
  <c r="U1459" i="1" s="1"/>
  <c r="S1458" i="1"/>
  <c r="R1458" i="1"/>
  <c r="S1457" i="1"/>
  <c r="R1457" i="1"/>
  <c r="T1457" i="1" s="1"/>
  <c r="U1457" i="1" s="1"/>
  <c r="S1456" i="1"/>
  <c r="R1456" i="1"/>
  <c r="S1455" i="1"/>
  <c r="R1455" i="1"/>
  <c r="T1455" i="1" s="1"/>
  <c r="U1455" i="1" s="1"/>
  <c r="S1454" i="1"/>
  <c r="R1454" i="1"/>
  <c r="S1453" i="1"/>
  <c r="R1453" i="1"/>
  <c r="T1453" i="1" s="1"/>
  <c r="U1453" i="1" s="1"/>
  <c r="S1452" i="1"/>
  <c r="R1452" i="1"/>
  <c r="S1451" i="1"/>
  <c r="R1451" i="1"/>
  <c r="T1451" i="1" s="1"/>
  <c r="U1451" i="1" s="1"/>
  <c r="S1450" i="1"/>
  <c r="R1450" i="1"/>
  <c r="S1449" i="1"/>
  <c r="R1449" i="1"/>
  <c r="T1449" i="1" s="1"/>
  <c r="U1449" i="1" s="1"/>
  <c r="S1448" i="1"/>
  <c r="R1448" i="1"/>
  <c r="S1447" i="1"/>
  <c r="R1447" i="1"/>
  <c r="T1447" i="1" s="1"/>
  <c r="U1447" i="1" s="1"/>
  <c r="S1446" i="1"/>
  <c r="R1446" i="1"/>
  <c r="S1445" i="1"/>
  <c r="R1445" i="1"/>
  <c r="T1445" i="1" s="1"/>
  <c r="U1445" i="1" s="1"/>
  <c r="S1444" i="1"/>
  <c r="R1444" i="1"/>
  <c r="S1443" i="1"/>
  <c r="R1443" i="1"/>
  <c r="T1443" i="1" s="1"/>
  <c r="U1443" i="1" s="1"/>
  <c r="S1442" i="1"/>
  <c r="R1442" i="1"/>
  <c r="S1441" i="1"/>
  <c r="R1441" i="1"/>
  <c r="T1441" i="1" s="1"/>
  <c r="U1441" i="1" s="1"/>
  <c r="S1440" i="1"/>
  <c r="R1440" i="1"/>
  <c r="S1439" i="1"/>
  <c r="R1439" i="1"/>
  <c r="T1439" i="1" s="1"/>
  <c r="U1439" i="1" s="1"/>
  <c r="S1438" i="1"/>
  <c r="R1438" i="1"/>
  <c r="S1437" i="1"/>
  <c r="R1437" i="1"/>
  <c r="T1437" i="1" s="1"/>
  <c r="U1437" i="1" s="1"/>
  <c r="S1436" i="1"/>
  <c r="R1436" i="1"/>
  <c r="S1435" i="1"/>
  <c r="R1435" i="1"/>
  <c r="T1435" i="1" s="1"/>
  <c r="U1435" i="1" s="1"/>
  <c r="S1434" i="1"/>
  <c r="R1434" i="1"/>
  <c r="S1433" i="1"/>
  <c r="R1433" i="1"/>
  <c r="T1433" i="1" s="1"/>
  <c r="U1433" i="1" s="1"/>
  <c r="S1432" i="1"/>
  <c r="R1432" i="1"/>
  <c r="S1431" i="1"/>
  <c r="R1431" i="1"/>
  <c r="T1431" i="1" s="1"/>
  <c r="U1431" i="1" s="1"/>
  <c r="S1430" i="1"/>
  <c r="R1430" i="1"/>
  <c r="S1429" i="1"/>
  <c r="R1429" i="1"/>
  <c r="T1429" i="1" s="1"/>
  <c r="U1429" i="1" s="1"/>
  <c r="S1428" i="1"/>
  <c r="R1428" i="1"/>
  <c r="S1427" i="1"/>
  <c r="R1427" i="1"/>
  <c r="T1427" i="1" s="1"/>
  <c r="U1427" i="1" s="1"/>
  <c r="S1426" i="1"/>
  <c r="R1426" i="1"/>
  <c r="S1425" i="1"/>
  <c r="R1425" i="1"/>
  <c r="S1424" i="1"/>
  <c r="R1424" i="1"/>
  <c r="S1423" i="1"/>
  <c r="R1423" i="1"/>
  <c r="T1423" i="1" s="1"/>
  <c r="U1423" i="1" s="1"/>
  <c r="S1422" i="1"/>
  <c r="R1422" i="1"/>
  <c r="S1421" i="1"/>
  <c r="R1421" i="1"/>
  <c r="T1421" i="1" s="1"/>
  <c r="U1421" i="1" s="1"/>
  <c r="S1420" i="1"/>
  <c r="R1420" i="1"/>
  <c r="S1419" i="1"/>
  <c r="R1419" i="1"/>
  <c r="T1419" i="1" s="1"/>
  <c r="U1419" i="1" s="1"/>
  <c r="S1418" i="1"/>
  <c r="R1418" i="1"/>
  <c r="S1417" i="1"/>
  <c r="R1417" i="1"/>
  <c r="T1417" i="1" s="1"/>
  <c r="U1417" i="1" s="1"/>
  <c r="S1416" i="1"/>
  <c r="R1416" i="1"/>
  <c r="S1415" i="1"/>
  <c r="R1415" i="1"/>
  <c r="T1415" i="1" s="1"/>
  <c r="U1415" i="1" s="1"/>
  <c r="S1414" i="1"/>
  <c r="R1414" i="1"/>
  <c r="S1413" i="1"/>
  <c r="R1413" i="1"/>
  <c r="T1413" i="1" s="1"/>
  <c r="U1413" i="1" s="1"/>
  <c r="S1412" i="1"/>
  <c r="R1412" i="1"/>
  <c r="S1411" i="1"/>
  <c r="R1411" i="1"/>
  <c r="T1411" i="1" s="1"/>
  <c r="U1411" i="1" s="1"/>
  <c r="S1410" i="1"/>
  <c r="R1410" i="1"/>
  <c r="S1409" i="1"/>
  <c r="R1409" i="1"/>
  <c r="T1409" i="1" s="1"/>
  <c r="U1409" i="1" s="1"/>
  <c r="S1408" i="1"/>
  <c r="R1408" i="1"/>
  <c r="S1407" i="1"/>
  <c r="R1407" i="1"/>
  <c r="T1407" i="1" s="1"/>
  <c r="U1407" i="1" s="1"/>
  <c r="S1406" i="1"/>
  <c r="R1406" i="1"/>
  <c r="S1405" i="1"/>
  <c r="R1405" i="1"/>
  <c r="S1404" i="1"/>
  <c r="R1404" i="1"/>
  <c r="S1403" i="1"/>
  <c r="R1403" i="1"/>
  <c r="S1402" i="1"/>
  <c r="R1402" i="1"/>
  <c r="S1401" i="1"/>
  <c r="R1401" i="1"/>
  <c r="S1400" i="1"/>
  <c r="R1400" i="1"/>
  <c r="S1399" i="1"/>
  <c r="R1399" i="1"/>
  <c r="S1398" i="1"/>
  <c r="R1398" i="1"/>
  <c r="S1397" i="1"/>
  <c r="R1397" i="1"/>
  <c r="T1397" i="1" s="1"/>
  <c r="U1397" i="1" s="1"/>
  <c r="S1396" i="1"/>
  <c r="R1396" i="1"/>
  <c r="S1395" i="1"/>
  <c r="R1395" i="1"/>
  <c r="T1395" i="1" s="1"/>
  <c r="U1395" i="1" s="1"/>
  <c r="S1394" i="1"/>
  <c r="R1394" i="1"/>
  <c r="S1393" i="1"/>
  <c r="R1393" i="1"/>
  <c r="T1393" i="1" s="1"/>
  <c r="U1393" i="1" s="1"/>
  <c r="S1392" i="1"/>
  <c r="R1392" i="1"/>
  <c r="S1391" i="1"/>
  <c r="R1391" i="1"/>
  <c r="S1390" i="1"/>
  <c r="R1390" i="1"/>
  <c r="S1389" i="1"/>
  <c r="R1389" i="1"/>
  <c r="T1389" i="1" s="1"/>
  <c r="U1389" i="1" s="1"/>
  <c r="S1388" i="1"/>
  <c r="R1388" i="1"/>
  <c r="S1387" i="1"/>
  <c r="R1387" i="1"/>
  <c r="T1387" i="1" s="1"/>
  <c r="U1387" i="1" s="1"/>
  <c r="S1386" i="1"/>
  <c r="R1386" i="1"/>
  <c r="S1385" i="1"/>
  <c r="R1385" i="1"/>
  <c r="S1384" i="1"/>
  <c r="R1384" i="1"/>
  <c r="S1383" i="1"/>
  <c r="R1383" i="1"/>
  <c r="T1383" i="1" s="1"/>
  <c r="U1383" i="1" s="1"/>
  <c r="S1382" i="1"/>
  <c r="R1382" i="1"/>
  <c r="S1381" i="1"/>
  <c r="R1381" i="1"/>
  <c r="T1381" i="1" s="1"/>
  <c r="U1381" i="1" s="1"/>
  <c r="S1380" i="1"/>
  <c r="R1380" i="1"/>
  <c r="S1379" i="1"/>
  <c r="R1379" i="1"/>
  <c r="T1379" i="1" s="1"/>
  <c r="U1379" i="1" s="1"/>
  <c r="S1378" i="1"/>
  <c r="R1378" i="1"/>
  <c r="S1377" i="1"/>
  <c r="R1377" i="1"/>
  <c r="T1377" i="1" s="1"/>
  <c r="U1377" i="1" s="1"/>
  <c r="S1376" i="1"/>
  <c r="R1376" i="1"/>
  <c r="S1375" i="1"/>
  <c r="R1375" i="1"/>
  <c r="T1375" i="1" s="1"/>
  <c r="U1375" i="1" s="1"/>
  <c r="S1374" i="1"/>
  <c r="R1374" i="1"/>
  <c r="S1373" i="1"/>
  <c r="R1373" i="1"/>
  <c r="T1373" i="1" s="1"/>
  <c r="U1373" i="1" s="1"/>
  <c r="S1372" i="1"/>
  <c r="R1372" i="1"/>
  <c r="S1371" i="1"/>
  <c r="R1371" i="1"/>
  <c r="T1371" i="1" s="1"/>
  <c r="U1371" i="1" s="1"/>
  <c r="S1370" i="1"/>
  <c r="R1370" i="1"/>
  <c r="S1369" i="1"/>
  <c r="R1369" i="1"/>
  <c r="T1369" i="1" s="1"/>
  <c r="U1369" i="1" s="1"/>
  <c r="S1368" i="1"/>
  <c r="R1368" i="1"/>
  <c r="S1367" i="1"/>
  <c r="R1367" i="1"/>
  <c r="T1367" i="1" s="1"/>
  <c r="U1367" i="1" s="1"/>
  <c r="S1366" i="1"/>
  <c r="R1366" i="1"/>
  <c r="S1365" i="1"/>
  <c r="R1365" i="1"/>
  <c r="T1365" i="1" s="1"/>
  <c r="U1365" i="1" s="1"/>
  <c r="S1364" i="1"/>
  <c r="R1364" i="1"/>
  <c r="S1363" i="1"/>
  <c r="R1363" i="1"/>
  <c r="T1363" i="1" s="1"/>
  <c r="U1363" i="1" s="1"/>
  <c r="S1362" i="1"/>
  <c r="R1362" i="1"/>
  <c r="S1361" i="1"/>
  <c r="R1361" i="1"/>
  <c r="T1361" i="1" s="1"/>
  <c r="U1361" i="1" s="1"/>
  <c r="S1360" i="1"/>
  <c r="R1360" i="1"/>
  <c r="S1359" i="1"/>
  <c r="R1359" i="1"/>
  <c r="T1359" i="1" s="1"/>
  <c r="U1359" i="1" s="1"/>
  <c r="S1358" i="1"/>
  <c r="R1358" i="1"/>
  <c r="S1357" i="1"/>
  <c r="R1357" i="1"/>
  <c r="T1357" i="1" s="1"/>
  <c r="U1357" i="1" s="1"/>
  <c r="S1356" i="1"/>
  <c r="R1356" i="1"/>
  <c r="S1355" i="1"/>
  <c r="R1355" i="1"/>
  <c r="T1355" i="1" s="1"/>
  <c r="U1355" i="1" s="1"/>
  <c r="S1354" i="1"/>
  <c r="R1354" i="1"/>
  <c r="S1353" i="1"/>
  <c r="R1353" i="1"/>
  <c r="S1352" i="1"/>
  <c r="R1352" i="1"/>
  <c r="S1351" i="1"/>
  <c r="R1351" i="1"/>
  <c r="T1351" i="1" s="1"/>
  <c r="U1351" i="1" s="1"/>
  <c r="S1350" i="1"/>
  <c r="R1350" i="1"/>
  <c r="S1349" i="1"/>
  <c r="R1349" i="1"/>
  <c r="T1349" i="1" s="1"/>
  <c r="U1349" i="1" s="1"/>
  <c r="S1348" i="1"/>
  <c r="R1348" i="1"/>
  <c r="S1347" i="1"/>
  <c r="R1347" i="1"/>
  <c r="T1347" i="1" s="1"/>
  <c r="U1347" i="1" s="1"/>
  <c r="S1346" i="1"/>
  <c r="R1346" i="1"/>
  <c r="S1345" i="1"/>
  <c r="R1345" i="1"/>
  <c r="T1345" i="1" s="1"/>
  <c r="U1345" i="1" s="1"/>
  <c r="S1344" i="1"/>
  <c r="R1344" i="1"/>
  <c r="S1343" i="1"/>
  <c r="R1343" i="1"/>
  <c r="T1343" i="1" s="1"/>
  <c r="U1343" i="1" s="1"/>
  <c r="S1342" i="1"/>
  <c r="R1342" i="1"/>
  <c r="S1341" i="1"/>
  <c r="R1341" i="1"/>
  <c r="T1341" i="1" s="1"/>
  <c r="U1341" i="1" s="1"/>
  <c r="S1340" i="1"/>
  <c r="R1340" i="1"/>
  <c r="S1339" i="1"/>
  <c r="R1339" i="1"/>
  <c r="T1339" i="1" s="1"/>
  <c r="U1339" i="1" s="1"/>
  <c r="S1338" i="1"/>
  <c r="R1338" i="1"/>
  <c r="S1337" i="1"/>
  <c r="R1337" i="1"/>
  <c r="T1337" i="1" s="1"/>
  <c r="U1337" i="1" s="1"/>
  <c r="S1336" i="1"/>
  <c r="R1336" i="1"/>
  <c r="S1335" i="1"/>
  <c r="R1335" i="1"/>
  <c r="T1335" i="1" s="1"/>
  <c r="U1335" i="1" s="1"/>
  <c r="S1334" i="1"/>
  <c r="R1334" i="1"/>
  <c r="S1333" i="1"/>
  <c r="R1333" i="1"/>
  <c r="T1333" i="1" s="1"/>
  <c r="U1333" i="1" s="1"/>
  <c r="S1332" i="1"/>
  <c r="R1332" i="1"/>
  <c r="S1331" i="1"/>
  <c r="R1331" i="1"/>
  <c r="S1330" i="1"/>
  <c r="R1330" i="1"/>
  <c r="S1329" i="1"/>
  <c r="R1329" i="1"/>
  <c r="T1329" i="1" s="1"/>
  <c r="U1329" i="1" s="1"/>
  <c r="S1328" i="1"/>
  <c r="R1328" i="1"/>
  <c r="S1327" i="1"/>
  <c r="R1327" i="1"/>
  <c r="T1327" i="1" s="1"/>
  <c r="U1327" i="1" s="1"/>
  <c r="S1326" i="1"/>
  <c r="R1326" i="1"/>
  <c r="S1325" i="1"/>
  <c r="R1325" i="1"/>
  <c r="T1325" i="1" s="1"/>
  <c r="U1325" i="1" s="1"/>
  <c r="S1324" i="1"/>
  <c r="R1324" i="1"/>
  <c r="S1323" i="1"/>
  <c r="R1323" i="1"/>
  <c r="T1323" i="1" s="1"/>
  <c r="U1323" i="1" s="1"/>
  <c r="S1322" i="1"/>
  <c r="R1322" i="1"/>
  <c r="S1321" i="1"/>
  <c r="R1321" i="1"/>
  <c r="T1321" i="1" s="1"/>
  <c r="U1321" i="1" s="1"/>
  <c r="S1320" i="1"/>
  <c r="R1320" i="1"/>
  <c r="S1319" i="1"/>
  <c r="R1319" i="1"/>
  <c r="T1319" i="1" s="1"/>
  <c r="U1319" i="1" s="1"/>
  <c r="S1318" i="1"/>
  <c r="R1318" i="1"/>
  <c r="S1317" i="1"/>
  <c r="R1317" i="1"/>
  <c r="T1317" i="1" s="1"/>
  <c r="U1317" i="1" s="1"/>
  <c r="S1316" i="1"/>
  <c r="R1316" i="1"/>
  <c r="S1315" i="1"/>
  <c r="R1315" i="1"/>
  <c r="T1315" i="1" s="1"/>
  <c r="U1315" i="1" s="1"/>
  <c r="S1314" i="1"/>
  <c r="R1314" i="1"/>
  <c r="S1313" i="1"/>
  <c r="R1313" i="1"/>
  <c r="T1313" i="1" s="1"/>
  <c r="U1313" i="1" s="1"/>
  <c r="S1312" i="1"/>
  <c r="R1312" i="1"/>
  <c r="S1311" i="1"/>
  <c r="R1311" i="1"/>
  <c r="S1310" i="1"/>
  <c r="R1310" i="1"/>
  <c r="S1309" i="1"/>
  <c r="R1309" i="1"/>
  <c r="T1309" i="1" s="1"/>
  <c r="U1309" i="1" s="1"/>
  <c r="S1308" i="1"/>
  <c r="R1308" i="1"/>
  <c r="S1307" i="1"/>
  <c r="R1307" i="1"/>
  <c r="T1307" i="1" s="1"/>
  <c r="U1307" i="1" s="1"/>
  <c r="S1306" i="1"/>
  <c r="R1306" i="1"/>
  <c r="S1305" i="1"/>
  <c r="R1305" i="1"/>
  <c r="T1305" i="1" s="1"/>
  <c r="U1305" i="1" s="1"/>
  <c r="S1304" i="1"/>
  <c r="R1304" i="1"/>
  <c r="S1303" i="1"/>
  <c r="R1303" i="1"/>
  <c r="T1303" i="1" s="1"/>
  <c r="U1303" i="1" s="1"/>
  <c r="S1302" i="1"/>
  <c r="R1302" i="1"/>
  <c r="S1301" i="1"/>
  <c r="R1301" i="1"/>
  <c r="T1301" i="1" s="1"/>
  <c r="U1301" i="1" s="1"/>
  <c r="S1300" i="1"/>
  <c r="R1300" i="1"/>
  <c r="S1299" i="1"/>
  <c r="R1299" i="1"/>
  <c r="T1299" i="1" s="1"/>
  <c r="U1299" i="1" s="1"/>
  <c r="S1298" i="1"/>
  <c r="R1298" i="1"/>
  <c r="S1297" i="1"/>
  <c r="R1297" i="1"/>
  <c r="T1297" i="1" s="1"/>
  <c r="U1297" i="1" s="1"/>
  <c r="S1296" i="1"/>
  <c r="R1296" i="1"/>
  <c r="S1295" i="1"/>
  <c r="R1295" i="1"/>
  <c r="T1295" i="1" s="1"/>
  <c r="U1295" i="1" s="1"/>
  <c r="S1294" i="1"/>
  <c r="R1294" i="1"/>
  <c r="S1293" i="1"/>
  <c r="R1293" i="1"/>
  <c r="T1293" i="1" s="1"/>
  <c r="U1293" i="1" s="1"/>
  <c r="S1292" i="1"/>
  <c r="R1292" i="1"/>
  <c r="S1291" i="1"/>
  <c r="R1291" i="1"/>
  <c r="T1291" i="1" s="1"/>
  <c r="U1291" i="1" s="1"/>
  <c r="S1290" i="1"/>
  <c r="R1290" i="1"/>
  <c r="S1289" i="1"/>
  <c r="R1289" i="1"/>
  <c r="T1289" i="1" s="1"/>
  <c r="U1289" i="1" s="1"/>
  <c r="S1288" i="1"/>
  <c r="R1288" i="1"/>
  <c r="S1287" i="1"/>
  <c r="R1287" i="1"/>
  <c r="S1286" i="1"/>
  <c r="R1286" i="1"/>
  <c r="S1285" i="1"/>
  <c r="R1285" i="1"/>
  <c r="T1285" i="1" s="1"/>
  <c r="U1285" i="1" s="1"/>
  <c r="S1284" i="1"/>
  <c r="R1284" i="1"/>
  <c r="S1283" i="1"/>
  <c r="R1283" i="1"/>
  <c r="T1283" i="1" s="1"/>
  <c r="U1283" i="1" s="1"/>
  <c r="S1282" i="1"/>
  <c r="R1282" i="1"/>
  <c r="S1281" i="1"/>
  <c r="R1281" i="1"/>
  <c r="S1280" i="1"/>
  <c r="R1280" i="1"/>
  <c r="S1279" i="1"/>
  <c r="R1279" i="1"/>
  <c r="T1279" i="1" s="1"/>
  <c r="U1279" i="1" s="1"/>
  <c r="S1278" i="1"/>
  <c r="R1278" i="1"/>
  <c r="S1277" i="1"/>
  <c r="R1277" i="1"/>
  <c r="T1277" i="1" s="1"/>
  <c r="U1277" i="1" s="1"/>
  <c r="S1276" i="1"/>
  <c r="R1276" i="1"/>
  <c r="S1275" i="1"/>
  <c r="R1275" i="1"/>
  <c r="T1275" i="1" s="1"/>
  <c r="U1275" i="1" s="1"/>
  <c r="S1274" i="1"/>
  <c r="R1274" i="1"/>
  <c r="S1273" i="1"/>
  <c r="R1273" i="1"/>
  <c r="T1273" i="1" s="1"/>
  <c r="U1273" i="1" s="1"/>
  <c r="S1272" i="1"/>
  <c r="R1272" i="1"/>
  <c r="S1271" i="1"/>
  <c r="R1271" i="1"/>
  <c r="T1271" i="1" s="1"/>
  <c r="U1271" i="1" s="1"/>
  <c r="S1270" i="1"/>
  <c r="R1270" i="1"/>
  <c r="S1269" i="1"/>
  <c r="R1269" i="1"/>
  <c r="T1269" i="1" s="1"/>
  <c r="U1269" i="1" s="1"/>
  <c r="S1268" i="1"/>
  <c r="R1268" i="1"/>
  <c r="S1267" i="1"/>
  <c r="R1267" i="1"/>
  <c r="T1267" i="1" s="1"/>
  <c r="U1267" i="1" s="1"/>
  <c r="S1266" i="1"/>
  <c r="R1266" i="1"/>
  <c r="S1265" i="1"/>
  <c r="R1265" i="1"/>
  <c r="T1265" i="1" s="1"/>
  <c r="U1265" i="1" s="1"/>
  <c r="S1264" i="1"/>
  <c r="R1264" i="1"/>
  <c r="S1263" i="1"/>
  <c r="R1263" i="1"/>
  <c r="T1263" i="1" s="1"/>
  <c r="U1263" i="1" s="1"/>
  <c r="S1262" i="1"/>
  <c r="R1262" i="1"/>
  <c r="S1261" i="1"/>
  <c r="R1261" i="1"/>
  <c r="T1261" i="1" s="1"/>
  <c r="U1261" i="1" s="1"/>
  <c r="S1260" i="1"/>
  <c r="R1260" i="1"/>
  <c r="S1259" i="1"/>
  <c r="R1259" i="1"/>
  <c r="T1259" i="1" s="1"/>
  <c r="U1259" i="1" s="1"/>
  <c r="S1258" i="1"/>
  <c r="R1258" i="1"/>
  <c r="S1257" i="1"/>
  <c r="R1257" i="1"/>
  <c r="T1257" i="1" s="1"/>
  <c r="U1257" i="1" s="1"/>
  <c r="S1256" i="1"/>
  <c r="R1256" i="1"/>
  <c r="S1255" i="1"/>
  <c r="R1255" i="1"/>
  <c r="T1255" i="1" s="1"/>
  <c r="U1255" i="1" s="1"/>
  <c r="S1254" i="1"/>
  <c r="R1254" i="1"/>
  <c r="S1253" i="1"/>
  <c r="R1253" i="1"/>
  <c r="T1253" i="1" s="1"/>
  <c r="U1253" i="1" s="1"/>
  <c r="S1252" i="1"/>
  <c r="R1252" i="1"/>
  <c r="S1251" i="1"/>
  <c r="R1251" i="1"/>
  <c r="T1251" i="1" s="1"/>
  <c r="U1251" i="1" s="1"/>
  <c r="S1250" i="1"/>
  <c r="R1250" i="1"/>
  <c r="S1249" i="1"/>
  <c r="R1249" i="1"/>
  <c r="T1249" i="1" s="1"/>
  <c r="U1249" i="1" s="1"/>
  <c r="S1248" i="1"/>
  <c r="R1248" i="1"/>
  <c r="S1247" i="1"/>
  <c r="R1247" i="1"/>
  <c r="T1247" i="1" s="1"/>
  <c r="U1247" i="1" s="1"/>
  <c r="S1246" i="1"/>
  <c r="R1246" i="1"/>
  <c r="S1245" i="1"/>
  <c r="R1245" i="1"/>
  <c r="T1245" i="1" s="1"/>
  <c r="U1245" i="1" s="1"/>
  <c r="S1244" i="1"/>
  <c r="R1244" i="1"/>
  <c r="S1243" i="1"/>
  <c r="R1243" i="1"/>
  <c r="T1243" i="1" s="1"/>
  <c r="U1243" i="1" s="1"/>
  <c r="S1242" i="1"/>
  <c r="R1242" i="1"/>
  <c r="S1241" i="1"/>
  <c r="R1241" i="1"/>
  <c r="T1241" i="1" s="1"/>
  <c r="U1241" i="1" s="1"/>
  <c r="S1240" i="1"/>
  <c r="R1240" i="1"/>
  <c r="S1239" i="1"/>
  <c r="R1239" i="1"/>
  <c r="T1239" i="1" s="1"/>
  <c r="U1239" i="1" s="1"/>
  <c r="S1238" i="1"/>
  <c r="R1238" i="1"/>
  <c r="S1237" i="1"/>
  <c r="R1237" i="1"/>
  <c r="T1237" i="1" s="1"/>
  <c r="U1237" i="1" s="1"/>
  <c r="S1236" i="1"/>
  <c r="R1236" i="1"/>
  <c r="S1235" i="1"/>
  <c r="R1235" i="1"/>
  <c r="T1235" i="1" s="1"/>
  <c r="U1235" i="1" s="1"/>
  <c r="S1234" i="1"/>
  <c r="R1234" i="1"/>
  <c r="S1233" i="1"/>
  <c r="R1233" i="1"/>
  <c r="T1233" i="1" s="1"/>
  <c r="U1233" i="1" s="1"/>
  <c r="S1232" i="1"/>
  <c r="R1232" i="1"/>
  <c r="S1231" i="1"/>
  <c r="R1231" i="1"/>
  <c r="T1231" i="1" s="1"/>
  <c r="U1231" i="1" s="1"/>
  <c r="S1230" i="1"/>
  <c r="R1230" i="1"/>
  <c r="S1229" i="1"/>
  <c r="R1229" i="1"/>
  <c r="T1229" i="1" s="1"/>
  <c r="U1229" i="1" s="1"/>
  <c r="S1228" i="1"/>
  <c r="R1228" i="1"/>
  <c r="S1227" i="1"/>
  <c r="R1227" i="1"/>
  <c r="T1227" i="1" s="1"/>
  <c r="U1227" i="1" s="1"/>
  <c r="S1226" i="1"/>
  <c r="R1226" i="1"/>
  <c r="S1225" i="1"/>
  <c r="R1225" i="1"/>
  <c r="T1225" i="1" s="1"/>
  <c r="U1225" i="1" s="1"/>
  <c r="S1224" i="1"/>
  <c r="R1224" i="1"/>
  <c r="S1223" i="1"/>
  <c r="R1223" i="1"/>
  <c r="T1223" i="1" s="1"/>
  <c r="U1223" i="1" s="1"/>
  <c r="S1222" i="1"/>
  <c r="R1222" i="1"/>
  <c r="S1221" i="1"/>
  <c r="R1221" i="1"/>
  <c r="T1221" i="1" s="1"/>
  <c r="U1221" i="1" s="1"/>
  <c r="S1220" i="1"/>
  <c r="R1220" i="1"/>
  <c r="S1219" i="1"/>
  <c r="R1219" i="1"/>
  <c r="T1219" i="1" s="1"/>
  <c r="U1219" i="1" s="1"/>
  <c r="S1218" i="1"/>
  <c r="R1218" i="1"/>
  <c r="S1217" i="1"/>
  <c r="R1217" i="1"/>
  <c r="T1217" i="1" s="1"/>
  <c r="U1217" i="1" s="1"/>
  <c r="S1216" i="1"/>
  <c r="R1216" i="1"/>
  <c r="S1215" i="1"/>
  <c r="R1215" i="1"/>
  <c r="T1215" i="1" s="1"/>
  <c r="U1215" i="1" s="1"/>
  <c r="S1214" i="1"/>
  <c r="R1214" i="1"/>
  <c r="S1213" i="1"/>
  <c r="R1213" i="1"/>
  <c r="T1213" i="1" s="1"/>
  <c r="U1213" i="1" s="1"/>
  <c r="S1212" i="1"/>
  <c r="R1212" i="1"/>
  <c r="S1211" i="1"/>
  <c r="R1211" i="1"/>
  <c r="T1211" i="1" s="1"/>
  <c r="U1211" i="1" s="1"/>
  <c r="S1210" i="1"/>
  <c r="R1210" i="1"/>
  <c r="S1209" i="1"/>
  <c r="R1209" i="1"/>
  <c r="T1209" i="1" s="1"/>
  <c r="U1209" i="1" s="1"/>
  <c r="S1208" i="1"/>
  <c r="R1208" i="1"/>
  <c r="S1207" i="1"/>
  <c r="R1207" i="1"/>
  <c r="T1207" i="1" s="1"/>
  <c r="U1207" i="1" s="1"/>
  <c r="S1206" i="1"/>
  <c r="R1206" i="1"/>
  <c r="S1205" i="1"/>
  <c r="R1205" i="1"/>
  <c r="S1204" i="1"/>
  <c r="R1204" i="1"/>
  <c r="S1203" i="1"/>
  <c r="R1203" i="1"/>
  <c r="S1202" i="1"/>
  <c r="R1202" i="1"/>
  <c r="S1201" i="1"/>
  <c r="R1201" i="1"/>
  <c r="T1201" i="1" s="1"/>
  <c r="U1201" i="1" s="1"/>
  <c r="S1200" i="1"/>
  <c r="R1200" i="1"/>
  <c r="S1199" i="1"/>
  <c r="R1199" i="1"/>
  <c r="T1199" i="1" s="1"/>
  <c r="U1199" i="1" s="1"/>
  <c r="S1198" i="1"/>
  <c r="R1198" i="1"/>
  <c r="S1197" i="1"/>
  <c r="R1197" i="1"/>
  <c r="T1197" i="1" s="1"/>
  <c r="U1197" i="1" s="1"/>
  <c r="S1196" i="1"/>
  <c r="R1196" i="1"/>
  <c r="S1195" i="1"/>
  <c r="R1195" i="1"/>
  <c r="T1195" i="1" s="1"/>
  <c r="U1195" i="1" s="1"/>
  <c r="S1194" i="1"/>
  <c r="R1194" i="1"/>
  <c r="S1193" i="1"/>
  <c r="R1193" i="1"/>
  <c r="T1193" i="1" s="1"/>
  <c r="U1193" i="1" s="1"/>
  <c r="S1192" i="1"/>
  <c r="R1192" i="1"/>
  <c r="S1191" i="1"/>
  <c r="R1191" i="1"/>
  <c r="S1190" i="1"/>
  <c r="R1190" i="1"/>
  <c r="S1189" i="1"/>
  <c r="R1189" i="1"/>
  <c r="T1189" i="1" s="1"/>
  <c r="U1189" i="1" s="1"/>
  <c r="S1188" i="1"/>
  <c r="R1188" i="1"/>
  <c r="S1187" i="1"/>
  <c r="R1187" i="1"/>
  <c r="T1187" i="1" s="1"/>
  <c r="U1187" i="1" s="1"/>
  <c r="S1186" i="1"/>
  <c r="R1186" i="1"/>
  <c r="S1185" i="1"/>
  <c r="R1185" i="1"/>
  <c r="S1184" i="1"/>
  <c r="R1184" i="1"/>
  <c r="S1183" i="1"/>
  <c r="R1183" i="1"/>
  <c r="T1183" i="1" s="1"/>
  <c r="U1183" i="1" s="1"/>
  <c r="S1182" i="1"/>
  <c r="R1182" i="1"/>
  <c r="S1181" i="1"/>
  <c r="R1181" i="1"/>
  <c r="S1180" i="1"/>
  <c r="R1180" i="1"/>
  <c r="S1179" i="1"/>
  <c r="R1179" i="1"/>
  <c r="T1179" i="1" s="1"/>
  <c r="U1179" i="1" s="1"/>
  <c r="S1178" i="1"/>
  <c r="R1178" i="1"/>
  <c r="S1177" i="1"/>
  <c r="R1177" i="1"/>
  <c r="T1177" i="1" s="1"/>
  <c r="U1177" i="1" s="1"/>
  <c r="S1176" i="1"/>
  <c r="R1176" i="1"/>
  <c r="S1175" i="1"/>
  <c r="R1175" i="1"/>
  <c r="T1175" i="1" s="1"/>
  <c r="U1175" i="1" s="1"/>
  <c r="S1174" i="1"/>
  <c r="R1174" i="1"/>
  <c r="S1173" i="1"/>
  <c r="R1173" i="1"/>
  <c r="S1172" i="1"/>
  <c r="R1172" i="1"/>
  <c r="S1171" i="1"/>
  <c r="R1171" i="1"/>
  <c r="T1171" i="1" s="1"/>
  <c r="U1171" i="1" s="1"/>
  <c r="S1170" i="1"/>
  <c r="R1170" i="1"/>
  <c r="S1169" i="1"/>
  <c r="R1169" i="1"/>
  <c r="S1168" i="1"/>
  <c r="R1168" i="1"/>
  <c r="S1167" i="1"/>
  <c r="R1167" i="1"/>
  <c r="T1167" i="1" s="1"/>
  <c r="U1167" i="1" s="1"/>
  <c r="S1166" i="1"/>
  <c r="R1166" i="1"/>
  <c r="S1165" i="1"/>
  <c r="R1165" i="1"/>
  <c r="T1165" i="1" s="1"/>
  <c r="U1165" i="1" s="1"/>
  <c r="S1164" i="1"/>
  <c r="R1164" i="1"/>
  <c r="S1163" i="1"/>
  <c r="R1163" i="1"/>
  <c r="T1163" i="1" s="1"/>
  <c r="U1163" i="1" s="1"/>
  <c r="S1162" i="1"/>
  <c r="R1162" i="1"/>
  <c r="S1161" i="1"/>
  <c r="R1161" i="1"/>
  <c r="T1161" i="1" s="1"/>
  <c r="U1161" i="1" s="1"/>
  <c r="S1160" i="1"/>
  <c r="R1160" i="1"/>
  <c r="S1159" i="1"/>
  <c r="R1159" i="1"/>
  <c r="T1159" i="1" s="1"/>
  <c r="U1159" i="1" s="1"/>
  <c r="S1158" i="1"/>
  <c r="R1158" i="1"/>
  <c r="S1157" i="1"/>
  <c r="R1157" i="1"/>
  <c r="T1157" i="1" s="1"/>
  <c r="U1157" i="1" s="1"/>
  <c r="S1156" i="1"/>
  <c r="R1156" i="1"/>
  <c r="S1155" i="1"/>
  <c r="R1155" i="1"/>
  <c r="T1155" i="1" s="1"/>
  <c r="U1155" i="1" s="1"/>
  <c r="S1154" i="1"/>
  <c r="R1154" i="1"/>
  <c r="S1153" i="1"/>
  <c r="R1153" i="1"/>
  <c r="T1153" i="1" s="1"/>
  <c r="U1153" i="1" s="1"/>
  <c r="S1152" i="1"/>
  <c r="R1152" i="1"/>
  <c r="S1151" i="1"/>
  <c r="R1151" i="1"/>
  <c r="T1151" i="1" s="1"/>
  <c r="U1151" i="1" s="1"/>
  <c r="S1150" i="1"/>
  <c r="R1150" i="1"/>
  <c r="S1149" i="1"/>
  <c r="R1149" i="1"/>
  <c r="T1149" i="1" s="1"/>
  <c r="U1149" i="1" s="1"/>
  <c r="S1148" i="1"/>
  <c r="R1148" i="1"/>
  <c r="S1147" i="1"/>
  <c r="R1147" i="1"/>
  <c r="S1146" i="1"/>
  <c r="R1146" i="1"/>
  <c r="S1145" i="1"/>
  <c r="R1145" i="1"/>
  <c r="T1145" i="1" s="1"/>
  <c r="U1145" i="1" s="1"/>
  <c r="S1144" i="1"/>
  <c r="R1144" i="1"/>
  <c r="S1143" i="1"/>
  <c r="R1143" i="1"/>
  <c r="S1142" i="1"/>
  <c r="R1142" i="1"/>
  <c r="S1141" i="1"/>
  <c r="R1141" i="1"/>
  <c r="T1141" i="1" s="1"/>
  <c r="U1141" i="1" s="1"/>
  <c r="S1140" i="1"/>
  <c r="R1140" i="1"/>
  <c r="S1139" i="1"/>
  <c r="R1139" i="1"/>
  <c r="T1139" i="1" s="1"/>
  <c r="U1139" i="1" s="1"/>
  <c r="S1138" i="1"/>
  <c r="R1138" i="1"/>
  <c r="S1137" i="1"/>
  <c r="R1137" i="1"/>
  <c r="T1137" i="1" s="1"/>
  <c r="U1137" i="1" s="1"/>
  <c r="S1136" i="1"/>
  <c r="R1136" i="1"/>
  <c r="S1135" i="1"/>
  <c r="R1135" i="1"/>
  <c r="T1135" i="1" s="1"/>
  <c r="U1135" i="1" s="1"/>
  <c r="S1134" i="1"/>
  <c r="R1134" i="1"/>
  <c r="S1133" i="1"/>
  <c r="R1133" i="1"/>
  <c r="T1133" i="1" s="1"/>
  <c r="U1133" i="1" s="1"/>
  <c r="S1132" i="1"/>
  <c r="R1132" i="1"/>
  <c r="S1131" i="1"/>
  <c r="R1131" i="1"/>
  <c r="T1131" i="1" s="1"/>
  <c r="U1131" i="1" s="1"/>
  <c r="S1130" i="1"/>
  <c r="R1130" i="1"/>
  <c r="S1129" i="1"/>
  <c r="R1129" i="1"/>
  <c r="T1129" i="1" s="1"/>
  <c r="U1129" i="1" s="1"/>
  <c r="S1128" i="1"/>
  <c r="R1128" i="1"/>
  <c r="S1127" i="1"/>
  <c r="R1127" i="1"/>
  <c r="S1126" i="1"/>
  <c r="R1126" i="1"/>
  <c r="S1125" i="1"/>
  <c r="R1125" i="1"/>
  <c r="T1125" i="1" s="1"/>
  <c r="U1125" i="1" s="1"/>
  <c r="S1124" i="1"/>
  <c r="R1124" i="1"/>
  <c r="S1123" i="1"/>
  <c r="R1123" i="1"/>
  <c r="T1123" i="1" s="1"/>
  <c r="U1123" i="1" s="1"/>
  <c r="S1122" i="1"/>
  <c r="R1122" i="1"/>
  <c r="S1121" i="1"/>
  <c r="R1121" i="1"/>
  <c r="T1121" i="1" s="1"/>
  <c r="U1121" i="1" s="1"/>
  <c r="S1120" i="1"/>
  <c r="R1120" i="1"/>
  <c r="S1119" i="1"/>
  <c r="R1119" i="1"/>
  <c r="S1118" i="1"/>
  <c r="R1118" i="1"/>
  <c r="S1117" i="1"/>
  <c r="R1117" i="1"/>
  <c r="T1117" i="1" s="1"/>
  <c r="U1117" i="1" s="1"/>
  <c r="S1116" i="1"/>
  <c r="R1116" i="1"/>
  <c r="S1115" i="1"/>
  <c r="R1115" i="1"/>
  <c r="T1115" i="1" s="1"/>
  <c r="U1115" i="1" s="1"/>
  <c r="S1114" i="1"/>
  <c r="R1114" i="1"/>
  <c r="S1113" i="1"/>
  <c r="R1113" i="1"/>
  <c r="T1113" i="1" s="1"/>
  <c r="U1113" i="1" s="1"/>
  <c r="S1112" i="1"/>
  <c r="R1112" i="1"/>
  <c r="S1111" i="1"/>
  <c r="R1111" i="1"/>
  <c r="T1111" i="1" s="1"/>
  <c r="U1111" i="1" s="1"/>
  <c r="S1110" i="1"/>
  <c r="R1110" i="1"/>
  <c r="S1109" i="1"/>
  <c r="R1109" i="1"/>
  <c r="T1109" i="1" s="1"/>
  <c r="U1109" i="1" s="1"/>
  <c r="S1108" i="1"/>
  <c r="R1108" i="1"/>
  <c r="S1107" i="1"/>
  <c r="R1107" i="1"/>
  <c r="T1107" i="1" s="1"/>
  <c r="U1107" i="1" s="1"/>
  <c r="S1106" i="1"/>
  <c r="R1106" i="1"/>
  <c r="S1105" i="1"/>
  <c r="R1105" i="1"/>
  <c r="T1105" i="1" s="1"/>
  <c r="U1105" i="1" s="1"/>
  <c r="S1104" i="1"/>
  <c r="R1104" i="1"/>
  <c r="S1103" i="1"/>
  <c r="R1103" i="1"/>
  <c r="T1103" i="1" s="1"/>
  <c r="U1103" i="1" s="1"/>
  <c r="S1102" i="1"/>
  <c r="R1102" i="1"/>
  <c r="S1101" i="1"/>
  <c r="R1101" i="1"/>
  <c r="T1101" i="1" s="1"/>
  <c r="U1101" i="1" s="1"/>
  <c r="S1100" i="1"/>
  <c r="R1100" i="1"/>
  <c r="S1099" i="1"/>
  <c r="R1099" i="1"/>
  <c r="T1099" i="1" s="1"/>
  <c r="U1099" i="1" s="1"/>
  <c r="S1098" i="1"/>
  <c r="R1098" i="1"/>
  <c r="S1097" i="1"/>
  <c r="R1097" i="1"/>
  <c r="T1097" i="1" s="1"/>
  <c r="U1097" i="1" s="1"/>
  <c r="S1096" i="1"/>
  <c r="R1096" i="1"/>
  <c r="S1095" i="1"/>
  <c r="R1095" i="1"/>
  <c r="T1095" i="1" s="1"/>
  <c r="U1095" i="1" s="1"/>
  <c r="S1094" i="1"/>
  <c r="R1094" i="1"/>
  <c r="S1093" i="1"/>
  <c r="R1093" i="1"/>
  <c r="S1092" i="1"/>
  <c r="R1092" i="1"/>
  <c r="S1091" i="1"/>
  <c r="R1091" i="1"/>
  <c r="T1091" i="1" s="1"/>
  <c r="U1091" i="1" s="1"/>
  <c r="S1090" i="1"/>
  <c r="R1090" i="1"/>
  <c r="S1089" i="1"/>
  <c r="R1089" i="1"/>
  <c r="S1088" i="1"/>
  <c r="R1088" i="1"/>
  <c r="S1087" i="1"/>
  <c r="R1087" i="1"/>
  <c r="T1087" i="1" s="1"/>
  <c r="U1087" i="1" s="1"/>
  <c r="S1086" i="1"/>
  <c r="R1086" i="1"/>
  <c r="S1085" i="1"/>
  <c r="R1085" i="1"/>
  <c r="S1084" i="1"/>
  <c r="R1084" i="1"/>
  <c r="S1083" i="1"/>
  <c r="R1083" i="1"/>
  <c r="T1083" i="1" s="1"/>
  <c r="U1083" i="1" s="1"/>
  <c r="S1082" i="1"/>
  <c r="R1082" i="1"/>
  <c r="S1081" i="1"/>
  <c r="R1081" i="1"/>
  <c r="T1081" i="1" s="1"/>
  <c r="U1081" i="1" s="1"/>
  <c r="S1080" i="1"/>
  <c r="R1080" i="1"/>
  <c r="S1079" i="1"/>
  <c r="R1079" i="1"/>
  <c r="T1079" i="1" s="1"/>
  <c r="U1079" i="1" s="1"/>
  <c r="S1078" i="1"/>
  <c r="R1078" i="1"/>
  <c r="S1077" i="1"/>
  <c r="R1077" i="1"/>
  <c r="T1077" i="1" s="1"/>
  <c r="U1077" i="1" s="1"/>
  <c r="S1076" i="1"/>
  <c r="R1076" i="1"/>
  <c r="S1075" i="1"/>
  <c r="R1075" i="1"/>
  <c r="T1075" i="1" s="1"/>
  <c r="U1075" i="1" s="1"/>
  <c r="S1074" i="1"/>
  <c r="R1074" i="1"/>
  <c r="S1073" i="1"/>
  <c r="R1073" i="1"/>
  <c r="T1073" i="1" s="1"/>
  <c r="U1073" i="1" s="1"/>
  <c r="S1072" i="1"/>
  <c r="R1072" i="1"/>
  <c r="S1071" i="1"/>
  <c r="R1071" i="1"/>
  <c r="T1071" i="1" s="1"/>
  <c r="U1071" i="1" s="1"/>
  <c r="S1070" i="1"/>
  <c r="R1070" i="1"/>
  <c r="S1069" i="1"/>
  <c r="R1069" i="1"/>
  <c r="T1069" i="1" s="1"/>
  <c r="U1069" i="1" s="1"/>
  <c r="S1068" i="1"/>
  <c r="R1068" i="1"/>
  <c r="S1067" i="1"/>
  <c r="R1067" i="1"/>
  <c r="T1067" i="1" s="1"/>
  <c r="U1067" i="1" s="1"/>
  <c r="S1066" i="1"/>
  <c r="R1066" i="1"/>
  <c r="S1065" i="1"/>
  <c r="R1065" i="1"/>
  <c r="T1065" i="1" s="1"/>
  <c r="U1065" i="1" s="1"/>
  <c r="S1064" i="1"/>
  <c r="R1064" i="1"/>
  <c r="S1063" i="1"/>
  <c r="R1063" i="1"/>
  <c r="T1063" i="1" s="1"/>
  <c r="U1063" i="1" s="1"/>
  <c r="S1062" i="1"/>
  <c r="R1062" i="1"/>
  <c r="S1061" i="1"/>
  <c r="R1061" i="1"/>
  <c r="S1060" i="1"/>
  <c r="R1060" i="1"/>
  <c r="S1059" i="1"/>
  <c r="R1059" i="1"/>
  <c r="T1059" i="1" s="1"/>
  <c r="U1059" i="1" s="1"/>
  <c r="S1058" i="1"/>
  <c r="R1058" i="1"/>
  <c r="S1057" i="1"/>
  <c r="R1057" i="1"/>
  <c r="S1056" i="1"/>
  <c r="R1056" i="1"/>
  <c r="S1055" i="1"/>
  <c r="R1055" i="1"/>
  <c r="T1055" i="1" s="1"/>
  <c r="U1055" i="1" s="1"/>
  <c r="S1054" i="1"/>
  <c r="R1054" i="1"/>
  <c r="S1053" i="1"/>
  <c r="R1053" i="1"/>
  <c r="T1053" i="1" s="1"/>
  <c r="U1053" i="1" s="1"/>
  <c r="S1052" i="1"/>
  <c r="R1052" i="1"/>
  <c r="S1051" i="1"/>
  <c r="R1051" i="1"/>
  <c r="T1051" i="1" s="1"/>
  <c r="U1051" i="1" s="1"/>
  <c r="S1050" i="1"/>
  <c r="R1050" i="1"/>
  <c r="S1049" i="1"/>
  <c r="R1049" i="1"/>
  <c r="S1048" i="1"/>
  <c r="R1048" i="1"/>
  <c r="S1047" i="1"/>
  <c r="R1047" i="1"/>
  <c r="T1047" i="1" s="1"/>
  <c r="U1047" i="1" s="1"/>
  <c r="S1046" i="1"/>
  <c r="R1046" i="1"/>
  <c r="S1045" i="1"/>
  <c r="R1045" i="1"/>
  <c r="S1044" i="1"/>
  <c r="R1044" i="1"/>
  <c r="S1043" i="1"/>
  <c r="R1043" i="1"/>
  <c r="T1043" i="1" s="1"/>
  <c r="U1043" i="1" s="1"/>
  <c r="S1042" i="1"/>
  <c r="R1042" i="1"/>
  <c r="S1041" i="1"/>
  <c r="R1041" i="1"/>
  <c r="T1041" i="1" s="1"/>
  <c r="U1041" i="1" s="1"/>
  <c r="S1040" i="1"/>
  <c r="R1040" i="1"/>
  <c r="S1039" i="1"/>
  <c r="R1039" i="1"/>
  <c r="T1039" i="1" s="1"/>
  <c r="U1039" i="1" s="1"/>
  <c r="S1038" i="1"/>
  <c r="R1038" i="1"/>
  <c r="S1037" i="1"/>
  <c r="R1037" i="1"/>
  <c r="T1037" i="1" s="1"/>
  <c r="U1037" i="1" s="1"/>
  <c r="S1036" i="1"/>
  <c r="R1036" i="1"/>
  <c r="S1035" i="1"/>
  <c r="R1035" i="1"/>
  <c r="T1035" i="1" s="1"/>
  <c r="U1035" i="1" s="1"/>
  <c r="S1034" i="1"/>
  <c r="R1034" i="1"/>
  <c r="S1033" i="1"/>
  <c r="R1033" i="1"/>
  <c r="S1032" i="1"/>
  <c r="R1032" i="1"/>
  <c r="S1031" i="1"/>
  <c r="R1031" i="1"/>
  <c r="T1031" i="1" s="1"/>
  <c r="U1031" i="1" s="1"/>
  <c r="S1030" i="1"/>
  <c r="R1030" i="1"/>
  <c r="S1029" i="1"/>
  <c r="R1029" i="1"/>
  <c r="T1029" i="1" s="1"/>
  <c r="U1029" i="1" s="1"/>
  <c r="S1028" i="1"/>
  <c r="R1028" i="1"/>
  <c r="S1027" i="1"/>
  <c r="R1027" i="1"/>
  <c r="T1027" i="1" s="1"/>
  <c r="U1027" i="1" s="1"/>
  <c r="S1026" i="1"/>
  <c r="R1026" i="1"/>
  <c r="S1025" i="1"/>
  <c r="R1025" i="1"/>
  <c r="T1025" i="1" s="1"/>
  <c r="U1025" i="1" s="1"/>
  <c r="S1024" i="1"/>
  <c r="R1024" i="1"/>
  <c r="S1023" i="1"/>
  <c r="R1023" i="1"/>
  <c r="T1023" i="1" s="1"/>
  <c r="U1023" i="1" s="1"/>
  <c r="S1022" i="1"/>
  <c r="R1022" i="1"/>
  <c r="S1021" i="1"/>
  <c r="R1021" i="1"/>
  <c r="S1020" i="1"/>
  <c r="R1020" i="1"/>
  <c r="S1019" i="1"/>
  <c r="R1019" i="1"/>
  <c r="T1019" i="1" s="1"/>
  <c r="U1019" i="1" s="1"/>
  <c r="S1018" i="1"/>
  <c r="R1018" i="1"/>
  <c r="S1017" i="1"/>
  <c r="R1017" i="1"/>
  <c r="T1017" i="1" s="1"/>
  <c r="U1017" i="1" s="1"/>
  <c r="S1016" i="1"/>
  <c r="R1016" i="1"/>
  <c r="S1015" i="1"/>
  <c r="R1015" i="1"/>
  <c r="T1015" i="1" s="1"/>
  <c r="U1015" i="1" s="1"/>
  <c r="S1014" i="1"/>
  <c r="R1014" i="1"/>
  <c r="S1013" i="1"/>
  <c r="R1013" i="1"/>
  <c r="T1013" i="1" s="1"/>
  <c r="U1013" i="1" s="1"/>
  <c r="S1012" i="1"/>
  <c r="R1012" i="1"/>
  <c r="S1011" i="1"/>
  <c r="R1011" i="1"/>
  <c r="T1011" i="1" s="1"/>
  <c r="U1011" i="1" s="1"/>
  <c r="S1010" i="1"/>
  <c r="R1010" i="1"/>
  <c r="S1009" i="1"/>
  <c r="R1009" i="1"/>
  <c r="T1009" i="1" s="1"/>
  <c r="U1009" i="1" s="1"/>
  <c r="S1008" i="1"/>
  <c r="R1008" i="1"/>
  <c r="S1007" i="1"/>
  <c r="R1007" i="1"/>
  <c r="T1007" i="1" s="1"/>
  <c r="U1007" i="1" s="1"/>
  <c r="S1006" i="1"/>
  <c r="R1006" i="1"/>
  <c r="S1005" i="1"/>
  <c r="R1005" i="1"/>
  <c r="T1005" i="1" s="1"/>
  <c r="U1005" i="1" s="1"/>
  <c r="S1004" i="1"/>
  <c r="R1004" i="1"/>
  <c r="S1003" i="1"/>
  <c r="R1003" i="1"/>
  <c r="T1003" i="1" s="1"/>
  <c r="U1003" i="1" s="1"/>
  <c r="S1002" i="1"/>
  <c r="R1002" i="1"/>
  <c r="S1001" i="1"/>
  <c r="R1001" i="1"/>
  <c r="T1001" i="1" s="1"/>
  <c r="U1001" i="1" s="1"/>
  <c r="S1000" i="1"/>
  <c r="R1000" i="1"/>
  <c r="S999" i="1"/>
  <c r="R999" i="1"/>
  <c r="S998" i="1"/>
  <c r="R998" i="1"/>
  <c r="S997" i="1"/>
  <c r="R997" i="1"/>
  <c r="T997" i="1" s="1"/>
  <c r="U997" i="1" s="1"/>
  <c r="S996" i="1"/>
  <c r="R996" i="1"/>
  <c r="S995" i="1"/>
  <c r="R995" i="1"/>
  <c r="T995" i="1" s="1"/>
  <c r="U995" i="1" s="1"/>
  <c r="S994" i="1"/>
  <c r="R994" i="1"/>
  <c r="S993" i="1"/>
  <c r="R993" i="1"/>
  <c r="T993" i="1" s="1"/>
  <c r="U993" i="1" s="1"/>
  <c r="S992" i="1"/>
  <c r="R992" i="1"/>
  <c r="S991" i="1"/>
  <c r="R991" i="1"/>
  <c r="T991" i="1" s="1"/>
  <c r="U991" i="1" s="1"/>
  <c r="S990" i="1"/>
  <c r="R990" i="1"/>
  <c r="S989" i="1"/>
  <c r="R989" i="1"/>
  <c r="T989" i="1" s="1"/>
  <c r="U989" i="1" s="1"/>
  <c r="S988" i="1"/>
  <c r="R988" i="1"/>
  <c r="S987" i="1"/>
  <c r="R987" i="1"/>
  <c r="T987" i="1" s="1"/>
  <c r="U987" i="1" s="1"/>
  <c r="S986" i="1"/>
  <c r="R986" i="1"/>
  <c r="S985" i="1"/>
  <c r="R985" i="1"/>
  <c r="T985" i="1" s="1"/>
  <c r="U985" i="1" s="1"/>
  <c r="S984" i="1"/>
  <c r="R984" i="1"/>
  <c r="S983" i="1"/>
  <c r="R983" i="1"/>
  <c r="S982" i="1"/>
  <c r="R982" i="1"/>
  <c r="S981" i="1"/>
  <c r="R981" i="1"/>
  <c r="T981" i="1" s="1"/>
  <c r="U981" i="1" s="1"/>
  <c r="S980" i="1"/>
  <c r="R980" i="1"/>
  <c r="S979" i="1"/>
  <c r="R979" i="1"/>
  <c r="T979" i="1" s="1"/>
  <c r="U979" i="1" s="1"/>
  <c r="S978" i="1"/>
  <c r="R978" i="1"/>
  <c r="S977" i="1"/>
  <c r="R977" i="1"/>
  <c r="T977" i="1" s="1"/>
  <c r="U977" i="1" s="1"/>
  <c r="S976" i="1"/>
  <c r="R976" i="1"/>
  <c r="S975" i="1"/>
  <c r="R975" i="1"/>
  <c r="T975" i="1" s="1"/>
  <c r="U975" i="1" s="1"/>
  <c r="S974" i="1"/>
  <c r="R974" i="1"/>
  <c r="S973" i="1"/>
  <c r="R973" i="1"/>
  <c r="T973" i="1" s="1"/>
  <c r="U973" i="1" s="1"/>
  <c r="S972" i="1"/>
  <c r="R972" i="1"/>
  <c r="S971" i="1"/>
  <c r="R971" i="1"/>
  <c r="T971" i="1" s="1"/>
  <c r="U971" i="1" s="1"/>
  <c r="S970" i="1"/>
  <c r="R970" i="1"/>
  <c r="S969" i="1"/>
  <c r="R969" i="1"/>
  <c r="T969" i="1" s="1"/>
  <c r="U969" i="1" s="1"/>
  <c r="S968" i="1"/>
  <c r="R968" i="1"/>
  <c r="S967" i="1"/>
  <c r="R967" i="1"/>
  <c r="T967" i="1" s="1"/>
  <c r="U967" i="1" s="1"/>
  <c r="S966" i="1"/>
  <c r="R966" i="1"/>
  <c r="S965" i="1"/>
  <c r="R965" i="1"/>
  <c r="T965" i="1" s="1"/>
  <c r="U965" i="1" s="1"/>
  <c r="S964" i="1"/>
  <c r="R964" i="1"/>
  <c r="S963" i="1"/>
  <c r="R963" i="1"/>
  <c r="T963" i="1" s="1"/>
  <c r="U963" i="1" s="1"/>
  <c r="S962" i="1"/>
  <c r="R962" i="1"/>
  <c r="S961" i="1"/>
  <c r="R961" i="1"/>
  <c r="T961" i="1" s="1"/>
  <c r="U961" i="1" s="1"/>
  <c r="S960" i="1"/>
  <c r="R960" i="1"/>
  <c r="S959" i="1"/>
  <c r="R959" i="1"/>
  <c r="T959" i="1" s="1"/>
  <c r="U959" i="1" s="1"/>
  <c r="S958" i="1"/>
  <c r="R958" i="1"/>
  <c r="S957" i="1"/>
  <c r="R957" i="1"/>
  <c r="T957" i="1" s="1"/>
  <c r="U957" i="1" s="1"/>
  <c r="S956" i="1"/>
  <c r="R956" i="1"/>
  <c r="S955" i="1"/>
  <c r="R955" i="1"/>
  <c r="T955" i="1" s="1"/>
  <c r="U955" i="1" s="1"/>
  <c r="S954" i="1"/>
  <c r="R954" i="1"/>
  <c r="S953" i="1"/>
  <c r="R953" i="1"/>
  <c r="T953" i="1" s="1"/>
  <c r="U953" i="1" s="1"/>
  <c r="S952" i="1"/>
  <c r="R952" i="1"/>
  <c r="S951" i="1"/>
  <c r="R951" i="1"/>
  <c r="S950" i="1"/>
  <c r="R950" i="1"/>
  <c r="S949" i="1"/>
  <c r="R949" i="1"/>
  <c r="T949" i="1" s="1"/>
  <c r="U949" i="1" s="1"/>
  <c r="S948" i="1"/>
  <c r="R948" i="1"/>
  <c r="S947" i="1"/>
  <c r="R947" i="1"/>
  <c r="T947" i="1" s="1"/>
  <c r="U947" i="1" s="1"/>
  <c r="S946" i="1"/>
  <c r="R946" i="1"/>
  <c r="S945" i="1"/>
  <c r="R945" i="1"/>
  <c r="T945" i="1" s="1"/>
  <c r="U945" i="1" s="1"/>
  <c r="S944" i="1"/>
  <c r="R944" i="1"/>
  <c r="S943" i="1"/>
  <c r="R943" i="1"/>
  <c r="T943" i="1" s="1"/>
  <c r="U943" i="1" s="1"/>
  <c r="S942" i="1"/>
  <c r="R942" i="1"/>
  <c r="S941" i="1"/>
  <c r="R941" i="1"/>
  <c r="T941" i="1" s="1"/>
  <c r="U941" i="1" s="1"/>
  <c r="S940" i="1"/>
  <c r="R940" i="1"/>
  <c r="S939" i="1"/>
  <c r="R939" i="1"/>
  <c r="T939" i="1" s="1"/>
  <c r="U939" i="1" s="1"/>
  <c r="S938" i="1"/>
  <c r="R938" i="1"/>
  <c r="S937" i="1"/>
  <c r="R937" i="1"/>
  <c r="S936" i="1"/>
  <c r="R936" i="1"/>
  <c r="S935" i="1"/>
  <c r="R935" i="1"/>
  <c r="T935" i="1" s="1"/>
  <c r="U935" i="1" s="1"/>
  <c r="S934" i="1"/>
  <c r="R934" i="1"/>
  <c r="S933" i="1"/>
  <c r="R933" i="1"/>
  <c r="T933" i="1" s="1"/>
  <c r="U933" i="1" s="1"/>
  <c r="S932" i="1"/>
  <c r="R932" i="1"/>
  <c r="S931" i="1"/>
  <c r="R931" i="1"/>
  <c r="T931" i="1" s="1"/>
  <c r="U931" i="1" s="1"/>
  <c r="S930" i="1"/>
  <c r="R930" i="1"/>
  <c r="S929" i="1"/>
  <c r="R929" i="1"/>
  <c r="T929" i="1" s="1"/>
  <c r="U929" i="1" s="1"/>
  <c r="S928" i="1"/>
  <c r="R928" i="1"/>
  <c r="S927" i="1"/>
  <c r="R927" i="1"/>
  <c r="T927" i="1" s="1"/>
  <c r="U927" i="1" s="1"/>
  <c r="S926" i="1"/>
  <c r="R926" i="1"/>
  <c r="S925" i="1"/>
  <c r="R925" i="1"/>
  <c r="T925" i="1" s="1"/>
  <c r="U925" i="1" s="1"/>
  <c r="S924" i="1"/>
  <c r="R924" i="1"/>
  <c r="S923" i="1"/>
  <c r="R923" i="1"/>
  <c r="T923" i="1" s="1"/>
  <c r="U923" i="1" s="1"/>
  <c r="S922" i="1"/>
  <c r="R922" i="1"/>
  <c r="S921" i="1"/>
  <c r="R921" i="1"/>
  <c r="S920" i="1"/>
  <c r="R920" i="1"/>
  <c r="S919" i="1"/>
  <c r="R919" i="1"/>
  <c r="T919" i="1" s="1"/>
  <c r="U919" i="1" s="1"/>
  <c r="S918" i="1"/>
  <c r="R918" i="1"/>
  <c r="S917" i="1"/>
  <c r="R917" i="1"/>
  <c r="T917" i="1" s="1"/>
  <c r="U917" i="1" s="1"/>
  <c r="S916" i="1"/>
  <c r="R916" i="1"/>
  <c r="S915" i="1"/>
  <c r="R915" i="1"/>
  <c r="T915" i="1" s="1"/>
  <c r="U915" i="1" s="1"/>
  <c r="S914" i="1"/>
  <c r="R914" i="1"/>
  <c r="S913" i="1"/>
  <c r="R913" i="1"/>
  <c r="T913" i="1" s="1"/>
  <c r="U913" i="1" s="1"/>
  <c r="S912" i="1"/>
  <c r="R912" i="1"/>
  <c r="S911" i="1"/>
  <c r="R911" i="1"/>
  <c r="T911" i="1" s="1"/>
  <c r="U911" i="1" s="1"/>
  <c r="S910" i="1"/>
  <c r="R910" i="1"/>
  <c r="S909" i="1"/>
  <c r="R909" i="1"/>
  <c r="S908" i="1"/>
  <c r="R908" i="1"/>
  <c r="S907" i="1"/>
  <c r="R907" i="1"/>
  <c r="S906" i="1"/>
  <c r="R906" i="1"/>
  <c r="S905" i="1"/>
  <c r="R905" i="1"/>
  <c r="T905" i="1" s="1"/>
  <c r="U905" i="1" s="1"/>
  <c r="S904" i="1"/>
  <c r="R904" i="1"/>
  <c r="S903" i="1"/>
  <c r="R903" i="1"/>
  <c r="T903" i="1" s="1"/>
  <c r="U903" i="1" s="1"/>
  <c r="S902" i="1"/>
  <c r="R902" i="1"/>
  <c r="S901" i="1"/>
  <c r="R901" i="1"/>
  <c r="T901" i="1" s="1"/>
  <c r="U901" i="1" s="1"/>
  <c r="S900" i="1"/>
  <c r="R900" i="1"/>
  <c r="S899" i="1"/>
  <c r="R899" i="1"/>
  <c r="T899" i="1" s="1"/>
  <c r="U899" i="1" s="1"/>
  <c r="S898" i="1"/>
  <c r="R898" i="1"/>
  <c r="S897" i="1"/>
  <c r="R897" i="1"/>
  <c r="T897" i="1" s="1"/>
  <c r="U897" i="1" s="1"/>
  <c r="S896" i="1"/>
  <c r="R896" i="1"/>
  <c r="S895" i="1"/>
  <c r="R895" i="1"/>
  <c r="T895" i="1" s="1"/>
  <c r="U895" i="1" s="1"/>
  <c r="S894" i="1"/>
  <c r="R894" i="1"/>
  <c r="S893" i="1"/>
  <c r="R893" i="1"/>
  <c r="T893" i="1" s="1"/>
  <c r="U893" i="1" s="1"/>
  <c r="S892" i="1"/>
  <c r="R892" i="1"/>
  <c r="S891" i="1"/>
  <c r="R891" i="1"/>
  <c r="T891" i="1" s="1"/>
  <c r="U891" i="1" s="1"/>
  <c r="S890" i="1"/>
  <c r="R890" i="1"/>
  <c r="S889" i="1"/>
  <c r="R889" i="1"/>
  <c r="T889" i="1" s="1"/>
  <c r="U889" i="1" s="1"/>
  <c r="S888" i="1"/>
  <c r="R888" i="1"/>
  <c r="S887" i="1"/>
  <c r="R887" i="1"/>
  <c r="T887" i="1" s="1"/>
  <c r="U887" i="1" s="1"/>
  <c r="S886" i="1"/>
  <c r="R886" i="1"/>
  <c r="S885" i="1"/>
  <c r="R885" i="1"/>
  <c r="T885" i="1" s="1"/>
  <c r="U885" i="1" s="1"/>
  <c r="S884" i="1"/>
  <c r="R884" i="1"/>
  <c r="S883" i="1"/>
  <c r="R883" i="1"/>
  <c r="T883" i="1" s="1"/>
  <c r="U883" i="1" s="1"/>
  <c r="S882" i="1"/>
  <c r="R882" i="1"/>
  <c r="S881" i="1"/>
  <c r="R881" i="1"/>
  <c r="T881" i="1" s="1"/>
  <c r="U881" i="1" s="1"/>
  <c r="S880" i="1"/>
  <c r="R880" i="1"/>
  <c r="S879" i="1"/>
  <c r="R879" i="1"/>
  <c r="T879" i="1" s="1"/>
  <c r="U879" i="1" s="1"/>
  <c r="S878" i="1"/>
  <c r="R878" i="1"/>
  <c r="S877" i="1"/>
  <c r="R877" i="1"/>
  <c r="T877" i="1" s="1"/>
  <c r="U877" i="1" s="1"/>
  <c r="S876" i="1"/>
  <c r="R876" i="1"/>
  <c r="S875" i="1"/>
  <c r="R875" i="1"/>
  <c r="T875" i="1" s="1"/>
  <c r="U875" i="1" s="1"/>
  <c r="S874" i="1"/>
  <c r="R874" i="1"/>
  <c r="S873" i="1"/>
  <c r="R873" i="1"/>
  <c r="T873" i="1" s="1"/>
  <c r="U873" i="1" s="1"/>
  <c r="S872" i="1"/>
  <c r="R872" i="1"/>
  <c r="S871" i="1"/>
  <c r="R871" i="1"/>
  <c r="T871" i="1" s="1"/>
  <c r="U871" i="1" s="1"/>
  <c r="S870" i="1"/>
  <c r="R870" i="1"/>
  <c r="S869" i="1"/>
  <c r="R869" i="1"/>
  <c r="S868" i="1"/>
  <c r="R868" i="1"/>
  <c r="S867" i="1"/>
  <c r="R867" i="1"/>
  <c r="T867" i="1" s="1"/>
  <c r="U867" i="1" s="1"/>
  <c r="S866" i="1"/>
  <c r="R866" i="1"/>
  <c r="S865" i="1"/>
  <c r="R865" i="1"/>
  <c r="S864" i="1"/>
  <c r="R864" i="1"/>
  <c r="S863" i="1"/>
  <c r="R863" i="1"/>
  <c r="T863" i="1" s="1"/>
  <c r="U863" i="1" s="1"/>
  <c r="S862" i="1"/>
  <c r="R862" i="1"/>
  <c r="S861" i="1"/>
  <c r="R861" i="1"/>
  <c r="T861" i="1" s="1"/>
  <c r="U861" i="1" s="1"/>
  <c r="S860" i="1"/>
  <c r="R860" i="1"/>
  <c r="S859" i="1"/>
  <c r="R859" i="1"/>
  <c r="T859" i="1" s="1"/>
  <c r="U859" i="1" s="1"/>
  <c r="S858" i="1"/>
  <c r="R858" i="1"/>
  <c r="S857" i="1"/>
  <c r="R857" i="1"/>
  <c r="T857" i="1" s="1"/>
  <c r="U857" i="1" s="1"/>
  <c r="S856" i="1"/>
  <c r="R856" i="1"/>
  <c r="S855" i="1"/>
  <c r="R855" i="1"/>
  <c r="S854" i="1"/>
  <c r="R854" i="1"/>
  <c r="S853" i="1"/>
  <c r="R853" i="1"/>
  <c r="T853" i="1" s="1"/>
  <c r="U853" i="1" s="1"/>
  <c r="S852" i="1"/>
  <c r="R852" i="1"/>
  <c r="S851" i="1"/>
  <c r="R851" i="1"/>
  <c r="T851" i="1" s="1"/>
  <c r="U851" i="1" s="1"/>
  <c r="S850" i="1"/>
  <c r="R850" i="1"/>
  <c r="S849" i="1"/>
  <c r="R849" i="1"/>
  <c r="T849" i="1" s="1"/>
  <c r="U849" i="1" s="1"/>
  <c r="S848" i="1"/>
  <c r="R848" i="1"/>
  <c r="S847" i="1"/>
  <c r="R847" i="1"/>
  <c r="T847" i="1" s="1"/>
  <c r="U847" i="1" s="1"/>
  <c r="S846" i="1"/>
  <c r="R846" i="1"/>
  <c r="S845" i="1"/>
  <c r="R845" i="1"/>
  <c r="T845" i="1" s="1"/>
  <c r="U845" i="1" s="1"/>
  <c r="S844" i="1"/>
  <c r="R844" i="1"/>
  <c r="S843" i="1"/>
  <c r="R843" i="1"/>
  <c r="T843" i="1" s="1"/>
  <c r="U843" i="1" s="1"/>
  <c r="S842" i="1"/>
  <c r="R842" i="1"/>
  <c r="S841" i="1"/>
  <c r="R841" i="1"/>
  <c r="T841" i="1" s="1"/>
  <c r="U841" i="1" s="1"/>
  <c r="S840" i="1"/>
  <c r="R840" i="1"/>
  <c r="S839" i="1"/>
  <c r="R839" i="1"/>
  <c r="T839" i="1" s="1"/>
  <c r="U839" i="1" s="1"/>
  <c r="S838" i="1"/>
  <c r="R838" i="1"/>
  <c r="S837" i="1"/>
  <c r="R837" i="1"/>
  <c r="T837" i="1" s="1"/>
  <c r="U837" i="1" s="1"/>
  <c r="S836" i="1"/>
  <c r="R836" i="1"/>
  <c r="S835" i="1"/>
  <c r="R835" i="1"/>
  <c r="T835" i="1" s="1"/>
  <c r="U835" i="1" s="1"/>
  <c r="S834" i="1"/>
  <c r="R834" i="1"/>
  <c r="S833" i="1"/>
  <c r="R833" i="1"/>
  <c r="T833" i="1" s="1"/>
  <c r="U833" i="1" s="1"/>
  <c r="S832" i="1"/>
  <c r="R832" i="1"/>
  <c r="S831" i="1"/>
  <c r="R831" i="1"/>
  <c r="T831" i="1" s="1"/>
  <c r="U831" i="1" s="1"/>
  <c r="S830" i="1"/>
  <c r="R830" i="1"/>
  <c r="S829" i="1"/>
  <c r="R829" i="1"/>
  <c r="T829" i="1" s="1"/>
  <c r="U829" i="1" s="1"/>
  <c r="S828" i="1"/>
  <c r="R828" i="1"/>
  <c r="S827" i="1"/>
  <c r="R827" i="1"/>
  <c r="T827" i="1" s="1"/>
  <c r="U827" i="1" s="1"/>
  <c r="S826" i="1"/>
  <c r="R826" i="1"/>
  <c r="S825" i="1"/>
  <c r="R825" i="1"/>
  <c r="T825" i="1" s="1"/>
  <c r="U825" i="1" s="1"/>
  <c r="S824" i="1"/>
  <c r="R824" i="1"/>
  <c r="S823" i="1"/>
  <c r="R823" i="1"/>
  <c r="T823" i="1" s="1"/>
  <c r="U823" i="1" s="1"/>
  <c r="S822" i="1"/>
  <c r="R822" i="1"/>
  <c r="S821" i="1"/>
  <c r="R821" i="1"/>
  <c r="S820" i="1"/>
  <c r="R820" i="1"/>
  <c r="S819" i="1"/>
  <c r="R819" i="1"/>
  <c r="T819" i="1" s="1"/>
  <c r="U819" i="1" s="1"/>
  <c r="S818" i="1"/>
  <c r="R818" i="1"/>
  <c r="S817" i="1"/>
  <c r="R817" i="1"/>
  <c r="S816" i="1"/>
  <c r="R816" i="1"/>
  <c r="S815" i="1"/>
  <c r="R815" i="1"/>
  <c r="S814" i="1"/>
  <c r="R814" i="1"/>
  <c r="S813" i="1"/>
  <c r="R813" i="1"/>
  <c r="T813" i="1" s="1"/>
  <c r="U813" i="1" s="1"/>
  <c r="S812" i="1"/>
  <c r="R812" i="1"/>
  <c r="S811" i="1"/>
  <c r="R811" i="1"/>
  <c r="T811" i="1" s="1"/>
  <c r="U811" i="1" s="1"/>
  <c r="S810" i="1"/>
  <c r="R810" i="1"/>
  <c r="S809" i="1"/>
  <c r="R809" i="1"/>
  <c r="S808" i="1"/>
  <c r="R808" i="1"/>
  <c r="S807" i="1"/>
  <c r="R807" i="1"/>
  <c r="T807" i="1" s="1"/>
  <c r="U807" i="1" s="1"/>
  <c r="S806" i="1"/>
  <c r="R806" i="1"/>
  <c r="S805" i="1"/>
  <c r="R805" i="1"/>
  <c r="T805" i="1" s="1"/>
  <c r="U805" i="1" s="1"/>
  <c r="S804" i="1"/>
  <c r="R804" i="1"/>
  <c r="S803" i="1"/>
  <c r="R803" i="1"/>
  <c r="T803" i="1" s="1"/>
  <c r="U803" i="1" s="1"/>
  <c r="S802" i="1"/>
  <c r="R802" i="1"/>
  <c r="S801" i="1"/>
  <c r="R801" i="1"/>
  <c r="S800" i="1"/>
  <c r="R800" i="1"/>
  <c r="S799" i="1"/>
  <c r="R799" i="1"/>
  <c r="T799" i="1" s="1"/>
  <c r="U799" i="1" s="1"/>
  <c r="S798" i="1"/>
  <c r="R798" i="1"/>
  <c r="S797" i="1"/>
  <c r="R797" i="1"/>
  <c r="T797" i="1" s="1"/>
  <c r="U797" i="1" s="1"/>
  <c r="S796" i="1"/>
  <c r="R796" i="1"/>
  <c r="S795" i="1"/>
  <c r="R795" i="1"/>
  <c r="T795" i="1" s="1"/>
  <c r="U795" i="1" s="1"/>
  <c r="S794" i="1"/>
  <c r="R794" i="1"/>
  <c r="S793" i="1"/>
  <c r="R793" i="1"/>
  <c r="T793" i="1" s="1"/>
  <c r="U793" i="1" s="1"/>
  <c r="S792" i="1"/>
  <c r="R792" i="1"/>
  <c r="S791" i="1"/>
  <c r="R791" i="1"/>
  <c r="T791" i="1" s="1"/>
  <c r="U791" i="1" s="1"/>
  <c r="S790" i="1"/>
  <c r="R790" i="1"/>
  <c r="S789" i="1"/>
  <c r="R789" i="1"/>
  <c r="S788" i="1"/>
  <c r="R788" i="1"/>
  <c r="S787" i="1"/>
  <c r="R787" i="1"/>
  <c r="T787" i="1" s="1"/>
  <c r="U787" i="1" s="1"/>
  <c r="S786" i="1"/>
  <c r="R786" i="1"/>
  <c r="S785" i="1"/>
  <c r="R785" i="1"/>
  <c r="T785" i="1" s="1"/>
  <c r="U785" i="1" s="1"/>
  <c r="S784" i="1"/>
  <c r="R784" i="1"/>
  <c r="S783" i="1"/>
  <c r="R783" i="1"/>
  <c r="T783" i="1" s="1"/>
  <c r="U783" i="1" s="1"/>
  <c r="S782" i="1"/>
  <c r="R782" i="1"/>
  <c r="S781" i="1"/>
  <c r="R781" i="1"/>
  <c r="T781" i="1" s="1"/>
  <c r="U781" i="1" s="1"/>
  <c r="S780" i="1"/>
  <c r="R780" i="1"/>
  <c r="S779" i="1"/>
  <c r="R779" i="1"/>
  <c r="T779" i="1" s="1"/>
  <c r="U779" i="1" s="1"/>
  <c r="S778" i="1"/>
  <c r="R778" i="1"/>
  <c r="S777" i="1"/>
  <c r="R777" i="1"/>
  <c r="T777" i="1" s="1"/>
  <c r="U777" i="1" s="1"/>
  <c r="S776" i="1"/>
  <c r="R776" i="1"/>
  <c r="S775" i="1"/>
  <c r="R775" i="1"/>
  <c r="T775" i="1" s="1"/>
  <c r="U775" i="1" s="1"/>
  <c r="S774" i="1"/>
  <c r="R774" i="1"/>
  <c r="S773" i="1"/>
  <c r="R773" i="1"/>
  <c r="T773" i="1" s="1"/>
  <c r="U773" i="1" s="1"/>
  <c r="S772" i="1"/>
  <c r="R772" i="1"/>
  <c r="S771" i="1"/>
  <c r="R771" i="1"/>
  <c r="T771" i="1" s="1"/>
  <c r="U771" i="1" s="1"/>
  <c r="S770" i="1"/>
  <c r="R770" i="1"/>
  <c r="S769" i="1"/>
  <c r="R769" i="1"/>
  <c r="T769" i="1" s="1"/>
  <c r="U769" i="1" s="1"/>
  <c r="S768" i="1"/>
  <c r="R768" i="1"/>
  <c r="S767" i="1"/>
  <c r="R767" i="1"/>
  <c r="T767" i="1" s="1"/>
  <c r="U767" i="1" s="1"/>
  <c r="S766" i="1"/>
  <c r="R766" i="1"/>
  <c r="S765" i="1"/>
  <c r="R765" i="1"/>
  <c r="T765" i="1" s="1"/>
  <c r="U765" i="1" s="1"/>
  <c r="S764" i="1"/>
  <c r="R764" i="1"/>
  <c r="S763" i="1"/>
  <c r="R763" i="1"/>
  <c r="S762" i="1"/>
  <c r="R762" i="1"/>
  <c r="S761" i="1"/>
  <c r="R761" i="1"/>
  <c r="S760" i="1"/>
  <c r="R760" i="1"/>
  <c r="S759" i="1"/>
  <c r="R759" i="1"/>
  <c r="T759" i="1" s="1"/>
  <c r="U759" i="1" s="1"/>
  <c r="S758" i="1"/>
  <c r="R758" i="1"/>
  <c r="S757" i="1"/>
  <c r="R757" i="1"/>
  <c r="T757" i="1" s="1"/>
  <c r="U757" i="1" s="1"/>
  <c r="S756" i="1"/>
  <c r="R756" i="1"/>
  <c r="S755" i="1"/>
  <c r="R755" i="1"/>
  <c r="S754" i="1"/>
  <c r="R754" i="1"/>
  <c r="S753" i="1"/>
  <c r="R753" i="1"/>
  <c r="T753" i="1" s="1"/>
  <c r="U753" i="1" s="1"/>
  <c r="S752" i="1"/>
  <c r="R752" i="1"/>
  <c r="S751" i="1"/>
  <c r="R751" i="1"/>
  <c r="T751" i="1" s="1"/>
  <c r="U751" i="1" s="1"/>
  <c r="S750" i="1"/>
  <c r="R750" i="1"/>
  <c r="S749" i="1"/>
  <c r="R749" i="1"/>
  <c r="T749" i="1" s="1"/>
  <c r="U749" i="1" s="1"/>
  <c r="S748" i="1"/>
  <c r="R748" i="1"/>
  <c r="S747" i="1"/>
  <c r="R747" i="1"/>
  <c r="T747" i="1" s="1"/>
  <c r="U747" i="1" s="1"/>
  <c r="S746" i="1"/>
  <c r="R746" i="1"/>
  <c r="S745" i="1"/>
  <c r="R745" i="1"/>
  <c r="T745" i="1" s="1"/>
  <c r="U745" i="1" s="1"/>
  <c r="S744" i="1"/>
  <c r="R744" i="1"/>
  <c r="S743" i="1"/>
  <c r="R743" i="1"/>
  <c r="T743" i="1" s="1"/>
  <c r="U743" i="1" s="1"/>
  <c r="S742" i="1"/>
  <c r="R742" i="1"/>
  <c r="S741" i="1"/>
  <c r="R741" i="1"/>
  <c r="T741" i="1" s="1"/>
  <c r="U741" i="1" s="1"/>
  <c r="S740" i="1"/>
  <c r="R740" i="1"/>
  <c r="S739" i="1"/>
  <c r="R739" i="1"/>
  <c r="T739" i="1" s="1"/>
  <c r="U739" i="1" s="1"/>
  <c r="S738" i="1"/>
  <c r="R738" i="1"/>
  <c r="S737" i="1"/>
  <c r="R737" i="1"/>
  <c r="T737" i="1" s="1"/>
  <c r="U737" i="1" s="1"/>
  <c r="S736" i="1"/>
  <c r="R736" i="1"/>
  <c r="S735" i="1"/>
  <c r="R735" i="1"/>
  <c r="T735" i="1" s="1"/>
  <c r="U735" i="1" s="1"/>
  <c r="S734" i="1"/>
  <c r="R734" i="1"/>
  <c r="S733" i="1"/>
  <c r="R733" i="1"/>
  <c r="T733" i="1" s="1"/>
  <c r="U733" i="1" s="1"/>
  <c r="S732" i="1"/>
  <c r="R732" i="1"/>
  <c r="S731" i="1"/>
  <c r="R731" i="1"/>
  <c r="T731" i="1" s="1"/>
  <c r="U731" i="1" s="1"/>
  <c r="S730" i="1"/>
  <c r="R730" i="1"/>
  <c r="S729" i="1"/>
  <c r="R729" i="1"/>
  <c r="T729" i="1" s="1"/>
  <c r="U729" i="1" s="1"/>
  <c r="S728" i="1"/>
  <c r="R728" i="1"/>
  <c r="S727" i="1"/>
  <c r="R727" i="1"/>
  <c r="T727" i="1" s="1"/>
  <c r="U727" i="1" s="1"/>
  <c r="S726" i="1"/>
  <c r="R726" i="1"/>
  <c r="S725" i="1"/>
  <c r="R725" i="1"/>
  <c r="S724" i="1"/>
  <c r="R724" i="1"/>
  <c r="S723" i="1"/>
  <c r="R723" i="1"/>
  <c r="T723" i="1" s="1"/>
  <c r="U723" i="1" s="1"/>
  <c r="S722" i="1"/>
  <c r="R722" i="1"/>
  <c r="S721" i="1"/>
  <c r="R721" i="1"/>
  <c r="T721" i="1" s="1"/>
  <c r="U721" i="1" s="1"/>
  <c r="S720" i="1"/>
  <c r="R720" i="1"/>
  <c r="S719" i="1"/>
  <c r="R719" i="1"/>
  <c r="T719" i="1" s="1"/>
  <c r="U719" i="1" s="1"/>
  <c r="S718" i="1"/>
  <c r="R718" i="1"/>
  <c r="S717" i="1"/>
  <c r="R717" i="1"/>
  <c r="S716" i="1"/>
  <c r="R716" i="1"/>
  <c r="S715" i="1"/>
  <c r="R715" i="1"/>
  <c r="T715" i="1" s="1"/>
  <c r="U715" i="1" s="1"/>
  <c r="S714" i="1"/>
  <c r="R714" i="1"/>
  <c r="S713" i="1"/>
  <c r="R713" i="1"/>
  <c r="T713" i="1" s="1"/>
  <c r="U713" i="1" s="1"/>
  <c r="S712" i="1"/>
  <c r="R712" i="1"/>
  <c r="S711" i="1"/>
  <c r="R711" i="1"/>
  <c r="T711" i="1" s="1"/>
  <c r="U711" i="1" s="1"/>
  <c r="S710" i="1"/>
  <c r="R710" i="1"/>
  <c r="S709" i="1"/>
  <c r="R709" i="1"/>
  <c r="T709" i="1" s="1"/>
  <c r="U709" i="1" s="1"/>
  <c r="S708" i="1"/>
  <c r="R708" i="1"/>
  <c r="S707" i="1"/>
  <c r="R707" i="1"/>
  <c r="T707" i="1" s="1"/>
  <c r="U707" i="1" s="1"/>
  <c r="S706" i="1"/>
  <c r="R706" i="1"/>
  <c r="S705" i="1"/>
  <c r="R705" i="1"/>
  <c r="T705" i="1" s="1"/>
  <c r="U705" i="1" s="1"/>
  <c r="S704" i="1"/>
  <c r="R704" i="1"/>
  <c r="S703" i="1"/>
  <c r="R703" i="1"/>
  <c r="T703" i="1" s="1"/>
  <c r="U703" i="1" s="1"/>
  <c r="S702" i="1"/>
  <c r="R702" i="1"/>
  <c r="S701" i="1"/>
  <c r="R701" i="1"/>
  <c r="T701" i="1" s="1"/>
  <c r="U701" i="1" s="1"/>
  <c r="S700" i="1"/>
  <c r="R700" i="1"/>
  <c r="S699" i="1"/>
  <c r="R699" i="1"/>
  <c r="T699" i="1" s="1"/>
  <c r="U699" i="1" s="1"/>
  <c r="S698" i="1"/>
  <c r="R698" i="1"/>
  <c r="S697" i="1"/>
  <c r="R697" i="1"/>
  <c r="S696" i="1"/>
  <c r="R696" i="1"/>
  <c r="S695" i="1"/>
  <c r="R695" i="1"/>
  <c r="T695" i="1" s="1"/>
  <c r="U695" i="1" s="1"/>
  <c r="S694" i="1"/>
  <c r="R694" i="1"/>
  <c r="S693" i="1"/>
  <c r="R693" i="1"/>
  <c r="T693" i="1" s="1"/>
  <c r="U693" i="1" s="1"/>
  <c r="S692" i="1"/>
  <c r="R692" i="1"/>
  <c r="S691" i="1"/>
  <c r="R691" i="1"/>
  <c r="T691" i="1" s="1"/>
  <c r="U691" i="1" s="1"/>
  <c r="S690" i="1"/>
  <c r="R690" i="1"/>
  <c r="S689" i="1"/>
  <c r="R689" i="1"/>
  <c r="T689" i="1" s="1"/>
  <c r="U689" i="1" s="1"/>
  <c r="S688" i="1"/>
  <c r="R688" i="1"/>
  <c r="S687" i="1"/>
  <c r="R687" i="1"/>
  <c r="T687" i="1" s="1"/>
  <c r="U687" i="1" s="1"/>
  <c r="S686" i="1"/>
  <c r="R686" i="1"/>
  <c r="S685" i="1"/>
  <c r="R685" i="1"/>
  <c r="S684" i="1"/>
  <c r="R684" i="1"/>
  <c r="S683" i="1"/>
  <c r="R683" i="1"/>
  <c r="T683" i="1" s="1"/>
  <c r="U683" i="1" s="1"/>
  <c r="S682" i="1"/>
  <c r="R682" i="1"/>
  <c r="S681" i="1"/>
  <c r="R681" i="1"/>
  <c r="S680" i="1"/>
  <c r="R680" i="1"/>
  <c r="S679" i="1"/>
  <c r="R679" i="1"/>
  <c r="S678" i="1"/>
  <c r="R678" i="1"/>
  <c r="S677" i="1"/>
  <c r="R677" i="1"/>
  <c r="T677" i="1" s="1"/>
  <c r="U677" i="1" s="1"/>
  <c r="S676" i="1"/>
  <c r="R676" i="1"/>
  <c r="S675" i="1"/>
  <c r="R675" i="1"/>
  <c r="S674" i="1"/>
  <c r="R674" i="1"/>
  <c r="S673" i="1"/>
  <c r="R673" i="1"/>
  <c r="T673" i="1" s="1"/>
  <c r="U673" i="1" s="1"/>
  <c r="S672" i="1"/>
  <c r="R672" i="1"/>
  <c r="S671" i="1"/>
  <c r="R671" i="1"/>
  <c r="T671" i="1" s="1"/>
  <c r="U671" i="1" s="1"/>
  <c r="S670" i="1"/>
  <c r="R670" i="1"/>
  <c r="S669" i="1"/>
  <c r="R669" i="1"/>
  <c r="T669" i="1" s="1"/>
  <c r="U669" i="1" s="1"/>
  <c r="S668" i="1"/>
  <c r="R668" i="1"/>
  <c r="S667" i="1"/>
  <c r="R667" i="1"/>
  <c r="T667" i="1" s="1"/>
  <c r="U667" i="1" s="1"/>
  <c r="S666" i="1"/>
  <c r="R666" i="1"/>
  <c r="S665" i="1"/>
  <c r="R665" i="1"/>
  <c r="T665" i="1" s="1"/>
  <c r="U665" i="1" s="1"/>
  <c r="S664" i="1"/>
  <c r="R664" i="1"/>
  <c r="S663" i="1"/>
  <c r="R663" i="1"/>
  <c r="T663" i="1" s="1"/>
  <c r="U663" i="1" s="1"/>
  <c r="S662" i="1"/>
  <c r="R662" i="1"/>
  <c r="S661" i="1"/>
  <c r="R661" i="1"/>
  <c r="T661" i="1" s="1"/>
  <c r="U661" i="1" s="1"/>
  <c r="S660" i="1"/>
  <c r="R660" i="1"/>
  <c r="S659" i="1"/>
  <c r="R659" i="1"/>
  <c r="S658" i="1"/>
  <c r="R658" i="1"/>
  <c r="S657" i="1"/>
  <c r="R657" i="1"/>
  <c r="T657" i="1" s="1"/>
  <c r="U657" i="1" s="1"/>
  <c r="S656" i="1"/>
  <c r="R656" i="1"/>
  <c r="S655" i="1"/>
  <c r="R655" i="1"/>
  <c r="T655" i="1" s="1"/>
  <c r="U655" i="1" s="1"/>
  <c r="S654" i="1"/>
  <c r="R654" i="1"/>
  <c r="S653" i="1"/>
  <c r="R653" i="1"/>
  <c r="T653" i="1" s="1"/>
  <c r="U653" i="1" s="1"/>
  <c r="S652" i="1"/>
  <c r="R652" i="1"/>
  <c r="S651" i="1"/>
  <c r="R651" i="1"/>
  <c r="T651" i="1" s="1"/>
  <c r="U651" i="1" s="1"/>
  <c r="S650" i="1"/>
  <c r="R650" i="1"/>
  <c r="S649" i="1"/>
  <c r="R649" i="1"/>
  <c r="T649" i="1" s="1"/>
  <c r="U649" i="1" s="1"/>
  <c r="S648" i="1"/>
  <c r="R648" i="1"/>
  <c r="S647" i="1"/>
  <c r="R647" i="1"/>
  <c r="T647" i="1" s="1"/>
  <c r="U647" i="1" s="1"/>
  <c r="S646" i="1"/>
  <c r="R646" i="1"/>
  <c r="S645" i="1"/>
  <c r="R645" i="1"/>
  <c r="T645" i="1" s="1"/>
  <c r="U645" i="1" s="1"/>
  <c r="S644" i="1"/>
  <c r="R644" i="1"/>
  <c r="S643" i="1"/>
  <c r="R643" i="1"/>
  <c r="T643" i="1" s="1"/>
  <c r="U643" i="1" s="1"/>
  <c r="S642" i="1"/>
  <c r="R642" i="1"/>
  <c r="S641" i="1"/>
  <c r="R641" i="1"/>
  <c r="T641" i="1" s="1"/>
  <c r="U641" i="1" s="1"/>
  <c r="S640" i="1"/>
  <c r="R640" i="1"/>
  <c r="S639" i="1"/>
  <c r="R639" i="1"/>
  <c r="T639" i="1" s="1"/>
  <c r="U639" i="1" s="1"/>
  <c r="S638" i="1"/>
  <c r="R638" i="1"/>
  <c r="S637" i="1"/>
  <c r="R637" i="1"/>
  <c r="T637" i="1" s="1"/>
  <c r="U637" i="1" s="1"/>
  <c r="S636" i="1"/>
  <c r="R636" i="1"/>
  <c r="S635" i="1"/>
  <c r="R635" i="1"/>
  <c r="T635" i="1" s="1"/>
  <c r="U635" i="1" s="1"/>
  <c r="S634" i="1"/>
  <c r="R634" i="1"/>
  <c r="S633" i="1"/>
  <c r="R633" i="1"/>
  <c r="T633" i="1" s="1"/>
  <c r="U633" i="1" s="1"/>
  <c r="S632" i="1"/>
  <c r="R632" i="1"/>
  <c r="S631" i="1"/>
  <c r="R631" i="1"/>
  <c r="T631" i="1" s="1"/>
  <c r="U631" i="1" s="1"/>
  <c r="S630" i="1"/>
  <c r="R630" i="1"/>
  <c r="S629" i="1"/>
  <c r="R629" i="1"/>
  <c r="T629" i="1" s="1"/>
  <c r="U629" i="1" s="1"/>
  <c r="S628" i="1"/>
  <c r="R628" i="1"/>
  <c r="S627" i="1"/>
  <c r="R627" i="1"/>
  <c r="T627" i="1" s="1"/>
  <c r="U627" i="1" s="1"/>
  <c r="S626" i="1"/>
  <c r="R626" i="1"/>
  <c r="S625" i="1"/>
  <c r="R625" i="1"/>
  <c r="T625" i="1" s="1"/>
  <c r="U625" i="1" s="1"/>
  <c r="S624" i="1"/>
  <c r="R624" i="1"/>
  <c r="S623" i="1"/>
  <c r="R623" i="1"/>
  <c r="T623" i="1" s="1"/>
  <c r="U623" i="1" s="1"/>
  <c r="S622" i="1"/>
  <c r="R622" i="1"/>
  <c r="S621" i="1"/>
  <c r="R621" i="1"/>
  <c r="T621" i="1" s="1"/>
  <c r="U621" i="1" s="1"/>
  <c r="S620" i="1"/>
  <c r="R620" i="1"/>
  <c r="S619" i="1"/>
  <c r="R619" i="1"/>
  <c r="T619" i="1" s="1"/>
  <c r="U619" i="1" s="1"/>
  <c r="S618" i="1"/>
  <c r="R618" i="1"/>
  <c r="S617" i="1"/>
  <c r="R617" i="1"/>
  <c r="T617" i="1" s="1"/>
  <c r="U617" i="1" s="1"/>
  <c r="S616" i="1"/>
  <c r="R616" i="1"/>
  <c r="S615" i="1"/>
  <c r="R615" i="1"/>
  <c r="T615" i="1" s="1"/>
  <c r="U615" i="1" s="1"/>
  <c r="S614" i="1"/>
  <c r="R614" i="1"/>
  <c r="S613" i="1"/>
  <c r="R613" i="1"/>
  <c r="T613" i="1" s="1"/>
  <c r="U613" i="1" s="1"/>
  <c r="S612" i="1"/>
  <c r="R612" i="1"/>
  <c r="S611" i="1"/>
  <c r="R611" i="1"/>
  <c r="T611" i="1" s="1"/>
  <c r="U611" i="1" s="1"/>
  <c r="S610" i="1"/>
  <c r="R610" i="1"/>
  <c r="S609" i="1"/>
  <c r="R609" i="1"/>
  <c r="T609" i="1" s="1"/>
  <c r="U609" i="1" s="1"/>
  <c r="S608" i="1"/>
  <c r="R608" i="1"/>
  <c r="S607" i="1"/>
  <c r="R607" i="1"/>
  <c r="T607" i="1" s="1"/>
  <c r="U607" i="1" s="1"/>
  <c r="S606" i="1"/>
  <c r="R606" i="1"/>
  <c r="S605" i="1"/>
  <c r="R605" i="1"/>
  <c r="T605" i="1" s="1"/>
  <c r="U605" i="1" s="1"/>
  <c r="S604" i="1"/>
  <c r="R604" i="1"/>
  <c r="S603" i="1"/>
  <c r="R603" i="1"/>
  <c r="T603" i="1" s="1"/>
  <c r="U603" i="1" s="1"/>
  <c r="S602" i="1"/>
  <c r="R602" i="1"/>
  <c r="S601" i="1"/>
  <c r="R601" i="1"/>
  <c r="T601" i="1" s="1"/>
  <c r="U601" i="1" s="1"/>
  <c r="S600" i="1"/>
  <c r="R600" i="1"/>
  <c r="S599" i="1"/>
  <c r="R599" i="1"/>
  <c r="T599" i="1" s="1"/>
  <c r="U599" i="1" s="1"/>
  <c r="S598" i="1"/>
  <c r="R598" i="1"/>
  <c r="S597" i="1"/>
  <c r="R597" i="1"/>
  <c r="T597" i="1" s="1"/>
  <c r="U597" i="1" s="1"/>
  <c r="S596" i="1"/>
  <c r="R596" i="1"/>
  <c r="S595" i="1"/>
  <c r="R595" i="1"/>
  <c r="T595" i="1" s="1"/>
  <c r="U595" i="1" s="1"/>
  <c r="S594" i="1"/>
  <c r="R594" i="1"/>
  <c r="S593" i="1"/>
  <c r="R593" i="1"/>
  <c r="T593" i="1" s="1"/>
  <c r="U593" i="1" s="1"/>
  <c r="S592" i="1"/>
  <c r="R592" i="1"/>
  <c r="S591" i="1"/>
  <c r="R591" i="1"/>
  <c r="T591" i="1" s="1"/>
  <c r="U591" i="1" s="1"/>
  <c r="S590" i="1"/>
  <c r="R590" i="1"/>
  <c r="S589" i="1"/>
  <c r="R589" i="1"/>
  <c r="T589" i="1" s="1"/>
  <c r="U589" i="1" s="1"/>
  <c r="S588" i="1"/>
  <c r="R588" i="1"/>
  <c r="S587" i="1"/>
  <c r="R587" i="1"/>
  <c r="S586" i="1"/>
  <c r="R586" i="1"/>
  <c r="S585" i="1"/>
  <c r="R585" i="1"/>
  <c r="T585" i="1" s="1"/>
  <c r="U585" i="1" s="1"/>
  <c r="S584" i="1"/>
  <c r="R584" i="1"/>
  <c r="S583" i="1"/>
  <c r="R583" i="1"/>
  <c r="S582" i="1"/>
  <c r="R582" i="1"/>
  <c r="S581" i="1"/>
  <c r="R581" i="1"/>
  <c r="T581" i="1" s="1"/>
  <c r="U581" i="1" s="1"/>
  <c r="S580" i="1"/>
  <c r="R580" i="1"/>
  <c r="S579" i="1"/>
  <c r="R579" i="1"/>
  <c r="T579" i="1" s="1"/>
  <c r="U579" i="1" s="1"/>
  <c r="S578" i="1"/>
  <c r="R578" i="1"/>
  <c r="S577" i="1"/>
  <c r="R577" i="1"/>
  <c r="T577" i="1" s="1"/>
  <c r="U577" i="1" s="1"/>
  <c r="S576" i="1"/>
  <c r="R576" i="1"/>
  <c r="S575" i="1"/>
  <c r="R575" i="1"/>
  <c r="T575" i="1" s="1"/>
  <c r="U575" i="1" s="1"/>
  <c r="S574" i="1"/>
  <c r="R574" i="1"/>
  <c r="S573" i="1"/>
  <c r="R573" i="1"/>
  <c r="T573" i="1" s="1"/>
  <c r="U573" i="1" s="1"/>
  <c r="S572" i="1"/>
  <c r="R572" i="1"/>
  <c r="S571" i="1"/>
  <c r="R571" i="1"/>
  <c r="T571" i="1" s="1"/>
  <c r="U571" i="1" s="1"/>
  <c r="S570" i="1"/>
  <c r="R570" i="1"/>
  <c r="S569" i="1"/>
  <c r="R569" i="1"/>
  <c r="T569" i="1" s="1"/>
  <c r="U569" i="1" s="1"/>
  <c r="S568" i="1"/>
  <c r="R568" i="1"/>
  <c r="S567" i="1"/>
  <c r="R567" i="1"/>
  <c r="T567" i="1" s="1"/>
  <c r="U567" i="1" s="1"/>
  <c r="S566" i="1"/>
  <c r="R566" i="1"/>
  <c r="S565" i="1"/>
  <c r="R565" i="1"/>
  <c r="T565" i="1" s="1"/>
  <c r="U565" i="1" s="1"/>
  <c r="S564" i="1"/>
  <c r="R564" i="1"/>
  <c r="S563" i="1"/>
  <c r="R563" i="1"/>
  <c r="T563" i="1" s="1"/>
  <c r="U563" i="1" s="1"/>
  <c r="S562" i="1"/>
  <c r="R562" i="1"/>
  <c r="S561" i="1"/>
  <c r="R561" i="1"/>
  <c r="T561" i="1" s="1"/>
  <c r="U561" i="1" s="1"/>
  <c r="S560" i="1"/>
  <c r="R560" i="1"/>
  <c r="S559" i="1"/>
  <c r="R559" i="1"/>
  <c r="T559" i="1" s="1"/>
  <c r="U559" i="1" s="1"/>
  <c r="S558" i="1"/>
  <c r="R558" i="1"/>
  <c r="S557" i="1"/>
  <c r="R557" i="1"/>
  <c r="T557" i="1" s="1"/>
  <c r="U557" i="1" s="1"/>
  <c r="S556" i="1"/>
  <c r="R556" i="1"/>
  <c r="S555" i="1"/>
  <c r="R555" i="1"/>
  <c r="T555" i="1" s="1"/>
  <c r="U555" i="1" s="1"/>
  <c r="S554" i="1"/>
  <c r="R554" i="1"/>
  <c r="S553" i="1"/>
  <c r="R553" i="1"/>
  <c r="T553" i="1" s="1"/>
  <c r="U553" i="1" s="1"/>
  <c r="S552" i="1"/>
  <c r="R552" i="1"/>
  <c r="S551" i="1"/>
  <c r="R551" i="1"/>
  <c r="T551" i="1" s="1"/>
  <c r="U551" i="1" s="1"/>
  <c r="S550" i="1"/>
  <c r="R550" i="1"/>
  <c r="S549" i="1"/>
  <c r="R549" i="1"/>
  <c r="T549" i="1" s="1"/>
  <c r="U549" i="1" s="1"/>
  <c r="S548" i="1"/>
  <c r="R548" i="1"/>
  <c r="S547" i="1"/>
  <c r="R547" i="1"/>
  <c r="T547" i="1" s="1"/>
  <c r="U547" i="1" s="1"/>
  <c r="S546" i="1"/>
  <c r="R546" i="1"/>
  <c r="S545" i="1"/>
  <c r="R545" i="1"/>
  <c r="T545" i="1" s="1"/>
  <c r="U545" i="1" s="1"/>
  <c r="S544" i="1"/>
  <c r="R544" i="1"/>
  <c r="S543" i="1"/>
  <c r="R543" i="1"/>
  <c r="T543" i="1" s="1"/>
  <c r="U543" i="1" s="1"/>
  <c r="S542" i="1"/>
  <c r="R542" i="1"/>
  <c r="S541" i="1"/>
  <c r="R541" i="1"/>
  <c r="T541" i="1" s="1"/>
  <c r="U541" i="1" s="1"/>
  <c r="S540" i="1"/>
  <c r="R540" i="1"/>
  <c r="S539" i="1"/>
  <c r="R539" i="1"/>
  <c r="T539" i="1" s="1"/>
  <c r="U539" i="1" s="1"/>
  <c r="S538" i="1"/>
  <c r="R538" i="1"/>
  <c r="S537" i="1"/>
  <c r="R537" i="1"/>
  <c r="T537" i="1" s="1"/>
  <c r="U537" i="1" s="1"/>
  <c r="S536" i="1"/>
  <c r="R536" i="1"/>
  <c r="S535" i="1"/>
  <c r="R535" i="1"/>
  <c r="T535" i="1" s="1"/>
  <c r="U535" i="1" s="1"/>
  <c r="S534" i="1"/>
  <c r="R534" i="1"/>
  <c r="S533" i="1"/>
  <c r="R533" i="1"/>
  <c r="T533" i="1" s="1"/>
  <c r="U533" i="1" s="1"/>
  <c r="S532" i="1"/>
  <c r="R532" i="1"/>
  <c r="S531" i="1"/>
  <c r="R531" i="1"/>
  <c r="T531" i="1" s="1"/>
  <c r="U531" i="1" s="1"/>
  <c r="S530" i="1"/>
  <c r="R530" i="1"/>
  <c r="S529" i="1"/>
  <c r="R529" i="1"/>
  <c r="T529" i="1" s="1"/>
  <c r="U529" i="1" s="1"/>
  <c r="S528" i="1"/>
  <c r="R528" i="1"/>
  <c r="S527" i="1"/>
  <c r="R527" i="1"/>
  <c r="T527" i="1" s="1"/>
  <c r="U527" i="1" s="1"/>
  <c r="S526" i="1"/>
  <c r="R526" i="1"/>
  <c r="S525" i="1"/>
  <c r="R525" i="1"/>
  <c r="T525" i="1" s="1"/>
  <c r="U525" i="1" s="1"/>
  <c r="S524" i="1"/>
  <c r="R524" i="1"/>
  <c r="S523" i="1"/>
  <c r="R523" i="1"/>
  <c r="T523" i="1" s="1"/>
  <c r="U523" i="1" s="1"/>
  <c r="S522" i="1"/>
  <c r="R522" i="1"/>
  <c r="S521" i="1"/>
  <c r="R521" i="1"/>
  <c r="T521" i="1" s="1"/>
  <c r="U521" i="1" s="1"/>
  <c r="S520" i="1"/>
  <c r="R520" i="1"/>
  <c r="S519" i="1"/>
  <c r="R519" i="1"/>
  <c r="T519" i="1" s="1"/>
  <c r="U519" i="1" s="1"/>
  <c r="S518" i="1"/>
  <c r="R518" i="1"/>
  <c r="S517" i="1"/>
  <c r="R517" i="1"/>
  <c r="T517" i="1" s="1"/>
  <c r="U517" i="1" s="1"/>
  <c r="S516" i="1"/>
  <c r="R516" i="1"/>
  <c r="S515" i="1"/>
  <c r="R515" i="1"/>
  <c r="T515" i="1" s="1"/>
  <c r="U515" i="1" s="1"/>
  <c r="S514" i="1"/>
  <c r="R514" i="1"/>
  <c r="S513" i="1"/>
  <c r="R513" i="1"/>
  <c r="T513" i="1" s="1"/>
  <c r="U513" i="1" s="1"/>
  <c r="S512" i="1"/>
  <c r="R512" i="1"/>
  <c r="S511" i="1"/>
  <c r="R511" i="1"/>
  <c r="T511" i="1" s="1"/>
  <c r="U511" i="1" s="1"/>
  <c r="S510" i="1"/>
  <c r="R510" i="1"/>
  <c r="S509" i="1"/>
  <c r="R509" i="1"/>
  <c r="S508" i="1"/>
  <c r="R508" i="1"/>
  <c r="S507" i="1"/>
  <c r="R507" i="1"/>
  <c r="T507" i="1" s="1"/>
  <c r="U507" i="1" s="1"/>
  <c r="S506" i="1"/>
  <c r="R506" i="1"/>
  <c r="S505" i="1"/>
  <c r="R505" i="1"/>
  <c r="T505" i="1" s="1"/>
  <c r="U505" i="1" s="1"/>
  <c r="S504" i="1"/>
  <c r="R504" i="1"/>
  <c r="S503" i="1"/>
  <c r="R503" i="1"/>
  <c r="T503" i="1" s="1"/>
  <c r="U503" i="1" s="1"/>
  <c r="S502" i="1"/>
  <c r="R502" i="1"/>
  <c r="S501" i="1"/>
  <c r="R501" i="1"/>
  <c r="T501" i="1" s="1"/>
  <c r="U501" i="1" s="1"/>
  <c r="S500" i="1"/>
  <c r="R500" i="1"/>
  <c r="S499" i="1"/>
  <c r="R499" i="1"/>
  <c r="T499" i="1" s="1"/>
  <c r="U499" i="1" s="1"/>
  <c r="S498" i="1"/>
  <c r="R498" i="1"/>
  <c r="S497" i="1"/>
  <c r="R497" i="1"/>
  <c r="T497" i="1" s="1"/>
  <c r="U497" i="1" s="1"/>
  <c r="S496" i="1"/>
  <c r="R496" i="1"/>
  <c r="S495" i="1"/>
  <c r="R495" i="1"/>
  <c r="T495" i="1" s="1"/>
  <c r="U495" i="1" s="1"/>
  <c r="S494" i="1"/>
  <c r="R494" i="1"/>
  <c r="S493" i="1"/>
  <c r="R493" i="1"/>
  <c r="T493" i="1" s="1"/>
  <c r="U493" i="1" s="1"/>
  <c r="S492" i="1"/>
  <c r="R492" i="1"/>
  <c r="S491" i="1"/>
  <c r="R491" i="1"/>
  <c r="T491" i="1" s="1"/>
  <c r="U491" i="1" s="1"/>
  <c r="S490" i="1"/>
  <c r="R490" i="1"/>
  <c r="S489" i="1"/>
  <c r="R489" i="1"/>
  <c r="T489" i="1" s="1"/>
  <c r="U489" i="1" s="1"/>
  <c r="S488" i="1"/>
  <c r="R488" i="1"/>
  <c r="S487" i="1"/>
  <c r="R487" i="1"/>
  <c r="T487" i="1" s="1"/>
  <c r="U487" i="1" s="1"/>
  <c r="S486" i="1"/>
  <c r="R486" i="1"/>
  <c r="S485" i="1"/>
  <c r="R485" i="1"/>
  <c r="T485" i="1" s="1"/>
  <c r="U485" i="1" s="1"/>
  <c r="S484" i="1"/>
  <c r="R484" i="1"/>
  <c r="S483" i="1"/>
  <c r="R483" i="1"/>
  <c r="T483" i="1" s="1"/>
  <c r="U483" i="1" s="1"/>
  <c r="S482" i="1"/>
  <c r="R482" i="1"/>
  <c r="S481" i="1"/>
  <c r="R481" i="1"/>
  <c r="S480" i="1"/>
  <c r="R480" i="1"/>
  <c r="S479" i="1"/>
  <c r="R479" i="1"/>
  <c r="T479" i="1" s="1"/>
  <c r="U479" i="1" s="1"/>
  <c r="S478" i="1"/>
  <c r="R478" i="1"/>
  <c r="S477" i="1"/>
  <c r="R477" i="1"/>
  <c r="T477" i="1" s="1"/>
  <c r="U477" i="1" s="1"/>
  <c r="S476" i="1"/>
  <c r="R476" i="1"/>
  <c r="S475" i="1"/>
  <c r="R475" i="1"/>
  <c r="T475" i="1" s="1"/>
  <c r="U475" i="1" s="1"/>
  <c r="S474" i="1"/>
  <c r="R474" i="1"/>
  <c r="S473" i="1"/>
  <c r="R473" i="1"/>
  <c r="T473" i="1" s="1"/>
  <c r="U473" i="1" s="1"/>
  <c r="S472" i="1"/>
  <c r="R472" i="1"/>
  <c r="S471" i="1"/>
  <c r="R471" i="1"/>
  <c r="T471" i="1" s="1"/>
  <c r="U471" i="1" s="1"/>
  <c r="S470" i="1"/>
  <c r="R470" i="1"/>
  <c r="S469" i="1"/>
  <c r="R469" i="1"/>
  <c r="T469" i="1" s="1"/>
  <c r="U469" i="1" s="1"/>
  <c r="S468" i="1"/>
  <c r="R468" i="1"/>
  <c r="S467" i="1"/>
  <c r="R467" i="1"/>
  <c r="T467" i="1" s="1"/>
  <c r="U467" i="1" s="1"/>
  <c r="S466" i="1"/>
  <c r="R466" i="1"/>
  <c r="S465" i="1"/>
  <c r="R465" i="1"/>
  <c r="T465" i="1" s="1"/>
  <c r="U465" i="1" s="1"/>
  <c r="S464" i="1"/>
  <c r="R464" i="1"/>
  <c r="S463" i="1"/>
  <c r="R463" i="1"/>
  <c r="S462" i="1"/>
  <c r="R462" i="1"/>
  <c r="S461" i="1"/>
  <c r="R461" i="1"/>
  <c r="T461" i="1" s="1"/>
  <c r="U461" i="1" s="1"/>
  <c r="S460" i="1"/>
  <c r="R460" i="1"/>
  <c r="S459" i="1"/>
  <c r="R459" i="1"/>
  <c r="T459" i="1" s="1"/>
  <c r="U459" i="1" s="1"/>
  <c r="S458" i="1"/>
  <c r="R458" i="1"/>
  <c r="S457" i="1"/>
  <c r="R457" i="1"/>
  <c r="T457" i="1" s="1"/>
  <c r="U457" i="1" s="1"/>
  <c r="S456" i="1"/>
  <c r="R456" i="1"/>
  <c r="S455" i="1"/>
  <c r="R455" i="1"/>
  <c r="T455" i="1" s="1"/>
  <c r="U455" i="1" s="1"/>
  <c r="S454" i="1"/>
  <c r="R454" i="1"/>
  <c r="S453" i="1"/>
  <c r="R453" i="1"/>
  <c r="T453" i="1" s="1"/>
  <c r="U453" i="1" s="1"/>
  <c r="S452" i="1"/>
  <c r="R452" i="1"/>
  <c r="S451" i="1"/>
  <c r="R451" i="1"/>
  <c r="T451" i="1" s="1"/>
  <c r="U451" i="1" s="1"/>
  <c r="S450" i="1"/>
  <c r="R450" i="1"/>
  <c r="S449" i="1"/>
  <c r="R449" i="1"/>
  <c r="T449" i="1" s="1"/>
  <c r="U449" i="1" s="1"/>
  <c r="S448" i="1"/>
  <c r="R448" i="1"/>
  <c r="S447" i="1"/>
  <c r="R447" i="1"/>
  <c r="T447" i="1" s="1"/>
  <c r="U447" i="1" s="1"/>
  <c r="S446" i="1"/>
  <c r="R446" i="1"/>
  <c r="S445" i="1"/>
  <c r="R445" i="1"/>
  <c r="T445" i="1" s="1"/>
  <c r="U445" i="1" s="1"/>
  <c r="S444" i="1"/>
  <c r="R444" i="1"/>
  <c r="S443" i="1"/>
  <c r="R443" i="1"/>
  <c r="T443" i="1" s="1"/>
  <c r="U443" i="1" s="1"/>
  <c r="S442" i="1"/>
  <c r="R442" i="1"/>
  <c r="S441" i="1"/>
  <c r="R441" i="1"/>
  <c r="T441" i="1" s="1"/>
  <c r="U441" i="1" s="1"/>
  <c r="S440" i="1"/>
  <c r="R440" i="1"/>
  <c r="S439" i="1"/>
  <c r="R439" i="1"/>
  <c r="T439" i="1" s="1"/>
  <c r="U439" i="1" s="1"/>
  <c r="S438" i="1"/>
  <c r="R438" i="1"/>
  <c r="S437" i="1"/>
  <c r="R437" i="1"/>
  <c r="T437" i="1" s="1"/>
  <c r="U437" i="1" s="1"/>
  <c r="S436" i="1"/>
  <c r="R436" i="1"/>
  <c r="S435" i="1"/>
  <c r="R435" i="1"/>
  <c r="S434" i="1"/>
  <c r="R434" i="1"/>
  <c r="S433" i="1"/>
  <c r="R433" i="1"/>
  <c r="T433" i="1" s="1"/>
  <c r="U433" i="1" s="1"/>
  <c r="S432" i="1"/>
  <c r="R432" i="1"/>
  <c r="S431" i="1"/>
  <c r="R431" i="1"/>
  <c r="T431" i="1" s="1"/>
  <c r="U431" i="1" s="1"/>
  <c r="S430" i="1"/>
  <c r="R430" i="1"/>
  <c r="S429" i="1"/>
  <c r="R429" i="1"/>
  <c r="T429" i="1" s="1"/>
  <c r="U429" i="1" s="1"/>
  <c r="S428" i="1"/>
  <c r="R428" i="1"/>
  <c r="S427" i="1"/>
  <c r="R427" i="1"/>
  <c r="T427" i="1" s="1"/>
  <c r="U427" i="1" s="1"/>
  <c r="S426" i="1"/>
  <c r="R426" i="1"/>
  <c r="S425" i="1"/>
  <c r="R425" i="1"/>
  <c r="T425" i="1" s="1"/>
  <c r="U425" i="1" s="1"/>
  <c r="S424" i="1"/>
  <c r="R424" i="1"/>
  <c r="S423" i="1"/>
  <c r="R423" i="1"/>
  <c r="T423" i="1" s="1"/>
  <c r="U423" i="1" s="1"/>
  <c r="S422" i="1"/>
  <c r="R422" i="1"/>
  <c r="S421" i="1"/>
  <c r="R421" i="1"/>
  <c r="T421" i="1" s="1"/>
  <c r="U421" i="1" s="1"/>
  <c r="S420" i="1"/>
  <c r="R420" i="1"/>
  <c r="S419" i="1"/>
  <c r="R419" i="1"/>
  <c r="T419" i="1" s="1"/>
  <c r="U419" i="1" s="1"/>
  <c r="S418" i="1"/>
  <c r="R418" i="1"/>
  <c r="S417" i="1"/>
  <c r="R417" i="1"/>
  <c r="T417" i="1" s="1"/>
  <c r="U417" i="1" s="1"/>
  <c r="S416" i="1"/>
  <c r="R416" i="1"/>
  <c r="S415" i="1"/>
  <c r="R415" i="1"/>
  <c r="T415" i="1" s="1"/>
  <c r="U415" i="1" s="1"/>
  <c r="S414" i="1"/>
  <c r="R414" i="1"/>
  <c r="S413" i="1"/>
  <c r="R413" i="1"/>
  <c r="T413" i="1" s="1"/>
  <c r="U413" i="1" s="1"/>
  <c r="S412" i="1"/>
  <c r="R412" i="1"/>
  <c r="S411" i="1"/>
  <c r="R411" i="1"/>
  <c r="T411" i="1" s="1"/>
  <c r="U411" i="1" s="1"/>
  <c r="S410" i="1"/>
  <c r="R410" i="1"/>
  <c r="S409" i="1"/>
  <c r="R409" i="1"/>
  <c r="T409" i="1" s="1"/>
  <c r="U409" i="1" s="1"/>
  <c r="S408" i="1"/>
  <c r="R408" i="1"/>
  <c r="S407" i="1"/>
  <c r="R407" i="1"/>
  <c r="T407" i="1" s="1"/>
  <c r="U407" i="1" s="1"/>
  <c r="S406" i="1"/>
  <c r="R406" i="1"/>
  <c r="S405" i="1"/>
  <c r="R405" i="1"/>
  <c r="T405" i="1" s="1"/>
  <c r="U405" i="1" s="1"/>
  <c r="S404" i="1"/>
  <c r="R404" i="1"/>
  <c r="S403" i="1"/>
  <c r="R403" i="1"/>
  <c r="T403" i="1" s="1"/>
  <c r="U403" i="1" s="1"/>
  <c r="S402" i="1"/>
  <c r="R402" i="1"/>
  <c r="S401" i="1"/>
  <c r="R401" i="1"/>
  <c r="T401" i="1" s="1"/>
  <c r="U401" i="1" s="1"/>
  <c r="S400" i="1"/>
  <c r="R400" i="1"/>
  <c r="S399" i="1"/>
  <c r="R399" i="1"/>
  <c r="T399" i="1" s="1"/>
  <c r="U399" i="1" s="1"/>
  <c r="S398" i="1"/>
  <c r="R398" i="1"/>
  <c r="S397" i="1"/>
  <c r="R397" i="1"/>
  <c r="T397" i="1" s="1"/>
  <c r="U397" i="1" s="1"/>
  <c r="S396" i="1"/>
  <c r="R396" i="1"/>
  <c r="S395" i="1"/>
  <c r="R395" i="1"/>
  <c r="S394" i="1"/>
  <c r="R394" i="1"/>
  <c r="S393" i="1"/>
  <c r="R393" i="1"/>
  <c r="T393" i="1" s="1"/>
  <c r="U393" i="1" s="1"/>
  <c r="S392" i="1"/>
  <c r="R392" i="1"/>
  <c r="S391" i="1"/>
  <c r="R391" i="1"/>
  <c r="T391" i="1" s="1"/>
  <c r="U391" i="1" s="1"/>
  <c r="S390" i="1"/>
  <c r="R390" i="1"/>
  <c r="S389" i="1"/>
  <c r="R389" i="1"/>
  <c r="T389" i="1" s="1"/>
  <c r="U389" i="1" s="1"/>
  <c r="S388" i="1"/>
  <c r="R388" i="1"/>
  <c r="S387" i="1"/>
  <c r="R387" i="1"/>
  <c r="T387" i="1" s="1"/>
  <c r="U387" i="1" s="1"/>
  <c r="S386" i="1"/>
  <c r="R386" i="1"/>
  <c r="S385" i="1"/>
  <c r="R385" i="1"/>
  <c r="S384" i="1"/>
  <c r="R384" i="1"/>
  <c r="S383" i="1"/>
  <c r="R383" i="1"/>
  <c r="T383" i="1" s="1"/>
  <c r="U383" i="1" s="1"/>
  <c r="S382" i="1"/>
  <c r="R382" i="1"/>
  <c r="S381" i="1"/>
  <c r="R381" i="1"/>
  <c r="T381" i="1" s="1"/>
  <c r="U381" i="1" s="1"/>
  <c r="S380" i="1"/>
  <c r="R380" i="1"/>
  <c r="S379" i="1"/>
  <c r="R379" i="1"/>
  <c r="S378" i="1"/>
  <c r="R378" i="1"/>
  <c r="S377" i="1"/>
  <c r="R377" i="1"/>
  <c r="S376" i="1"/>
  <c r="R376" i="1"/>
  <c r="S375" i="1"/>
  <c r="R375" i="1"/>
  <c r="T375" i="1" s="1"/>
  <c r="U375" i="1" s="1"/>
  <c r="S374" i="1"/>
  <c r="R374" i="1"/>
  <c r="S373" i="1"/>
  <c r="R373" i="1"/>
  <c r="T373" i="1" s="1"/>
  <c r="U373" i="1" s="1"/>
  <c r="S372" i="1"/>
  <c r="R372" i="1"/>
  <c r="S371" i="1"/>
  <c r="R371" i="1"/>
  <c r="T371" i="1" s="1"/>
  <c r="U371" i="1" s="1"/>
  <c r="S370" i="1"/>
  <c r="R370" i="1"/>
  <c r="S369" i="1"/>
  <c r="R369" i="1"/>
  <c r="T369" i="1" s="1"/>
  <c r="U369" i="1" s="1"/>
  <c r="S368" i="1"/>
  <c r="R368" i="1"/>
  <c r="S367" i="1"/>
  <c r="R367" i="1"/>
  <c r="T367" i="1" s="1"/>
  <c r="U367" i="1" s="1"/>
  <c r="S366" i="1"/>
  <c r="R366" i="1"/>
  <c r="S365" i="1"/>
  <c r="R365" i="1"/>
  <c r="T365" i="1" s="1"/>
  <c r="U365" i="1" s="1"/>
  <c r="S364" i="1"/>
  <c r="R364" i="1"/>
  <c r="S363" i="1"/>
  <c r="R363" i="1"/>
  <c r="T363" i="1" s="1"/>
  <c r="U363" i="1" s="1"/>
  <c r="S362" i="1"/>
  <c r="R362" i="1"/>
  <c r="S361" i="1"/>
  <c r="R361" i="1"/>
  <c r="T361" i="1" s="1"/>
  <c r="U361" i="1" s="1"/>
  <c r="S360" i="1"/>
  <c r="R360" i="1"/>
  <c r="S359" i="1"/>
  <c r="R359" i="1"/>
  <c r="T359" i="1" s="1"/>
  <c r="U359" i="1" s="1"/>
  <c r="S358" i="1"/>
  <c r="R358" i="1"/>
  <c r="S357" i="1"/>
  <c r="R357" i="1"/>
  <c r="T357" i="1" s="1"/>
  <c r="U357" i="1" s="1"/>
  <c r="S356" i="1"/>
  <c r="R356" i="1"/>
  <c r="S355" i="1"/>
  <c r="R355" i="1"/>
  <c r="T355" i="1" s="1"/>
  <c r="U355" i="1" s="1"/>
  <c r="S354" i="1"/>
  <c r="R354" i="1"/>
  <c r="S353" i="1"/>
  <c r="R353" i="1"/>
  <c r="T353" i="1" s="1"/>
  <c r="U353" i="1" s="1"/>
  <c r="S352" i="1"/>
  <c r="R352" i="1"/>
  <c r="S351" i="1"/>
  <c r="R351" i="1"/>
  <c r="T351" i="1" s="1"/>
  <c r="U351" i="1" s="1"/>
  <c r="S350" i="1"/>
  <c r="R350" i="1"/>
  <c r="S349" i="1"/>
  <c r="R349" i="1"/>
  <c r="T349" i="1" s="1"/>
  <c r="U349" i="1" s="1"/>
  <c r="S348" i="1"/>
  <c r="R348" i="1"/>
  <c r="S347" i="1"/>
  <c r="R347" i="1"/>
  <c r="T347" i="1" s="1"/>
  <c r="U347" i="1" s="1"/>
  <c r="S346" i="1"/>
  <c r="R346" i="1"/>
  <c r="S345" i="1"/>
  <c r="R345" i="1"/>
  <c r="S344" i="1"/>
  <c r="R344" i="1"/>
  <c r="S343" i="1"/>
  <c r="R343" i="1"/>
  <c r="T343" i="1" s="1"/>
  <c r="U343" i="1" s="1"/>
  <c r="S342" i="1"/>
  <c r="R342" i="1"/>
  <c r="S341" i="1"/>
  <c r="R341" i="1"/>
  <c r="T341" i="1" s="1"/>
  <c r="U341" i="1" s="1"/>
  <c r="S340" i="1"/>
  <c r="R340" i="1"/>
  <c r="S339" i="1"/>
  <c r="R339" i="1"/>
  <c r="T339" i="1" s="1"/>
  <c r="U339" i="1" s="1"/>
  <c r="S338" i="1"/>
  <c r="R338" i="1"/>
  <c r="S337" i="1"/>
  <c r="R337" i="1"/>
  <c r="S336" i="1"/>
  <c r="R336" i="1"/>
  <c r="S335" i="1"/>
  <c r="R335" i="1"/>
  <c r="T335" i="1" s="1"/>
  <c r="U335" i="1" s="1"/>
  <c r="S334" i="1"/>
  <c r="R334" i="1"/>
  <c r="S333" i="1"/>
  <c r="R333" i="1"/>
  <c r="S332" i="1"/>
  <c r="R332" i="1"/>
  <c r="S331" i="1"/>
  <c r="R331" i="1"/>
  <c r="T331" i="1" s="1"/>
  <c r="U331" i="1" s="1"/>
  <c r="S330" i="1"/>
  <c r="R330" i="1"/>
  <c r="S329" i="1"/>
  <c r="R329" i="1"/>
  <c r="S328" i="1"/>
  <c r="R328" i="1"/>
  <c r="S327" i="1"/>
  <c r="R327" i="1"/>
  <c r="T327" i="1" s="1"/>
  <c r="U327" i="1" s="1"/>
  <c r="S326" i="1"/>
  <c r="R326" i="1"/>
  <c r="S325" i="1"/>
  <c r="R325" i="1"/>
  <c r="T325" i="1" s="1"/>
  <c r="U325" i="1" s="1"/>
  <c r="S324" i="1"/>
  <c r="R324" i="1"/>
  <c r="S323" i="1"/>
  <c r="R323" i="1"/>
  <c r="T323" i="1" s="1"/>
  <c r="U323" i="1" s="1"/>
  <c r="S322" i="1"/>
  <c r="R322" i="1"/>
  <c r="S321" i="1"/>
  <c r="R321" i="1"/>
  <c r="T321" i="1" s="1"/>
  <c r="U321" i="1" s="1"/>
  <c r="S320" i="1"/>
  <c r="R320" i="1"/>
  <c r="S319" i="1"/>
  <c r="R319" i="1"/>
  <c r="T319" i="1" s="1"/>
  <c r="U319" i="1" s="1"/>
  <c r="S318" i="1"/>
  <c r="R318" i="1"/>
  <c r="S317" i="1"/>
  <c r="R317" i="1"/>
  <c r="T317" i="1" s="1"/>
  <c r="U317" i="1" s="1"/>
  <c r="S316" i="1"/>
  <c r="R316" i="1"/>
  <c r="S315" i="1"/>
  <c r="R315" i="1"/>
  <c r="T315" i="1" s="1"/>
  <c r="U315" i="1" s="1"/>
  <c r="S314" i="1"/>
  <c r="R314" i="1"/>
  <c r="S313" i="1"/>
  <c r="R313" i="1"/>
  <c r="T313" i="1" s="1"/>
  <c r="U313" i="1" s="1"/>
  <c r="S312" i="1"/>
  <c r="R312" i="1"/>
  <c r="S311" i="1"/>
  <c r="R311" i="1"/>
  <c r="T311" i="1" s="1"/>
  <c r="U311" i="1" s="1"/>
  <c r="S310" i="1"/>
  <c r="R310" i="1"/>
  <c r="S309" i="1"/>
  <c r="R309" i="1"/>
  <c r="T309" i="1" s="1"/>
  <c r="U309" i="1" s="1"/>
  <c r="S308" i="1"/>
  <c r="R308" i="1"/>
  <c r="S307" i="1"/>
  <c r="R307" i="1"/>
  <c r="T307" i="1" s="1"/>
  <c r="U307" i="1" s="1"/>
  <c r="S306" i="1"/>
  <c r="R306" i="1"/>
  <c r="S305" i="1"/>
  <c r="R305" i="1"/>
  <c r="T305" i="1" s="1"/>
  <c r="U305" i="1" s="1"/>
  <c r="S304" i="1"/>
  <c r="R304" i="1"/>
  <c r="S303" i="1"/>
  <c r="R303" i="1"/>
  <c r="T303" i="1" s="1"/>
  <c r="U303" i="1" s="1"/>
  <c r="S302" i="1"/>
  <c r="R302" i="1"/>
  <c r="S301" i="1"/>
  <c r="R301" i="1"/>
  <c r="T301" i="1" s="1"/>
  <c r="U301" i="1" s="1"/>
  <c r="S300" i="1"/>
  <c r="R300" i="1"/>
  <c r="S299" i="1"/>
  <c r="R299" i="1"/>
  <c r="S298" i="1"/>
  <c r="R298" i="1"/>
  <c r="S297" i="1"/>
  <c r="R297" i="1"/>
  <c r="S296" i="1"/>
  <c r="R296" i="1"/>
  <c r="S295" i="1"/>
  <c r="R295" i="1"/>
  <c r="S294" i="1"/>
  <c r="R294" i="1"/>
  <c r="S293" i="1"/>
  <c r="R293" i="1"/>
  <c r="T293" i="1" s="1"/>
  <c r="U293" i="1" s="1"/>
  <c r="S292" i="1"/>
  <c r="R292" i="1"/>
  <c r="S291" i="1"/>
  <c r="R291" i="1"/>
  <c r="T291" i="1" s="1"/>
  <c r="U291" i="1" s="1"/>
  <c r="S290" i="1"/>
  <c r="R290" i="1"/>
  <c r="S289" i="1"/>
  <c r="R289" i="1"/>
  <c r="T289" i="1" s="1"/>
  <c r="U289" i="1" s="1"/>
  <c r="S288" i="1"/>
  <c r="R288" i="1"/>
  <c r="S287" i="1"/>
  <c r="R287" i="1"/>
  <c r="T287" i="1" s="1"/>
  <c r="U287" i="1" s="1"/>
  <c r="S286" i="1"/>
  <c r="R286" i="1"/>
  <c r="S285" i="1"/>
  <c r="R285" i="1"/>
  <c r="T285" i="1" s="1"/>
  <c r="U285" i="1" s="1"/>
  <c r="S284" i="1"/>
  <c r="R284" i="1"/>
  <c r="S283" i="1"/>
  <c r="R283" i="1"/>
  <c r="T283" i="1" s="1"/>
  <c r="U283" i="1" s="1"/>
  <c r="S282" i="1"/>
  <c r="R282" i="1"/>
  <c r="S281" i="1"/>
  <c r="R281" i="1"/>
  <c r="T281" i="1" s="1"/>
  <c r="U281" i="1" s="1"/>
  <c r="S280" i="1"/>
  <c r="R280" i="1"/>
  <c r="S279" i="1"/>
  <c r="R279" i="1"/>
  <c r="T279" i="1" s="1"/>
  <c r="U279" i="1" s="1"/>
  <c r="S278" i="1"/>
  <c r="R278" i="1"/>
  <c r="S277" i="1"/>
  <c r="R277" i="1"/>
  <c r="T277" i="1" s="1"/>
  <c r="U277" i="1" s="1"/>
  <c r="S276" i="1"/>
  <c r="R276" i="1"/>
  <c r="S275" i="1"/>
  <c r="R275" i="1"/>
  <c r="T275" i="1" s="1"/>
  <c r="U275" i="1" s="1"/>
  <c r="S274" i="1"/>
  <c r="R274" i="1"/>
  <c r="S273" i="1"/>
  <c r="R273" i="1"/>
  <c r="T273" i="1" s="1"/>
  <c r="U273" i="1" s="1"/>
  <c r="S272" i="1"/>
  <c r="R272" i="1"/>
  <c r="S271" i="1"/>
  <c r="R271" i="1"/>
  <c r="S270" i="1"/>
  <c r="R270" i="1"/>
  <c r="S269" i="1"/>
  <c r="R269" i="1"/>
  <c r="T269" i="1" s="1"/>
  <c r="U269" i="1" s="1"/>
  <c r="S268" i="1"/>
  <c r="R268" i="1"/>
  <c r="S267" i="1"/>
  <c r="R267" i="1"/>
  <c r="T267" i="1" s="1"/>
  <c r="U267" i="1" s="1"/>
  <c r="S266" i="1"/>
  <c r="R266" i="1"/>
  <c r="S265" i="1"/>
  <c r="R265" i="1"/>
  <c r="T265" i="1" s="1"/>
  <c r="U265" i="1" s="1"/>
  <c r="S264" i="1"/>
  <c r="R264" i="1"/>
  <c r="S263" i="1"/>
  <c r="R263" i="1"/>
  <c r="S262" i="1"/>
  <c r="R262" i="1"/>
  <c r="S261" i="1"/>
  <c r="R261" i="1"/>
  <c r="S260" i="1"/>
  <c r="R260" i="1"/>
  <c r="S259" i="1"/>
  <c r="R259" i="1"/>
  <c r="T259" i="1" s="1"/>
  <c r="U259" i="1" s="1"/>
  <c r="S258" i="1"/>
  <c r="R258" i="1"/>
  <c r="S257" i="1"/>
  <c r="R257" i="1"/>
  <c r="T257" i="1" s="1"/>
  <c r="U257" i="1" s="1"/>
  <c r="S256" i="1"/>
  <c r="R256" i="1"/>
  <c r="S255" i="1"/>
  <c r="R255" i="1"/>
  <c r="T255" i="1" s="1"/>
  <c r="U255" i="1" s="1"/>
  <c r="S254" i="1"/>
  <c r="R254" i="1"/>
  <c r="S253" i="1"/>
  <c r="R253" i="1"/>
  <c r="T253" i="1" s="1"/>
  <c r="U253" i="1" s="1"/>
  <c r="S252" i="1"/>
  <c r="R252" i="1"/>
  <c r="S251" i="1"/>
  <c r="R251" i="1"/>
  <c r="S250" i="1"/>
  <c r="R250" i="1"/>
  <c r="S249" i="1"/>
  <c r="R249" i="1"/>
  <c r="T249" i="1" s="1"/>
  <c r="U249" i="1" s="1"/>
  <c r="S248" i="1"/>
  <c r="R248" i="1"/>
  <c r="S247" i="1"/>
  <c r="R247" i="1"/>
  <c r="T247" i="1" s="1"/>
  <c r="U247" i="1" s="1"/>
  <c r="S246" i="1"/>
  <c r="R246" i="1"/>
  <c r="S245" i="1"/>
  <c r="R245" i="1"/>
  <c r="T245" i="1" s="1"/>
  <c r="U245" i="1" s="1"/>
  <c r="S244" i="1"/>
  <c r="R244" i="1"/>
  <c r="S243" i="1"/>
  <c r="R243" i="1"/>
  <c r="T243" i="1" s="1"/>
  <c r="U243" i="1" s="1"/>
  <c r="S242" i="1"/>
  <c r="R242" i="1"/>
  <c r="S241" i="1"/>
  <c r="R241" i="1"/>
  <c r="T241" i="1" s="1"/>
  <c r="U241" i="1" s="1"/>
  <c r="S240" i="1"/>
  <c r="R240" i="1"/>
  <c r="S239" i="1"/>
  <c r="R239" i="1"/>
  <c r="T239" i="1" s="1"/>
  <c r="U239" i="1" s="1"/>
  <c r="S238" i="1"/>
  <c r="R238" i="1"/>
  <c r="S237" i="1"/>
  <c r="R237" i="1"/>
  <c r="T237" i="1" s="1"/>
  <c r="U237" i="1" s="1"/>
  <c r="S236" i="1"/>
  <c r="R236" i="1"/>
  <c r="S235" i="1"/>
  <c r="R235" i="1"/>
  <c r="T235" i="1" s="1"/>
  <c r="U235" i="1" s="1"/>
  <c r="S234" i="1"/>
  <c r="R234" i="1"/>
  <c r="S233" i="1"/>
  <c r="R233" i="1"/>
  <c r="T233" i="1" s="1"/>
  <c r="U233" i="1" s="1"/>
  <c r="S232" i="1"/>
  <c r="R232" i="1"/>
  <c r="S231" i="1"/>
  <c r="R231" i="1"/>
  <c r="T231" i="1" s="1"/>
  <c r="U231" i="1" s="1"/>
  <c r="S230" i="1"/>
  <c r="R230" i="1"/>
  <c r="S229" i="1"/>
  <c r="R229" i="1"/>
  <c r="T229" i="1" s="1"/>
  <c r="U229" i="1" s="1"/>
  <c r="S228" i="1"/>
  <c r="R228" i="1"/>
  <c r="S227" i="1"/>
  <c r="R227" i="1"/>
  <c r="T227" i="1" s="1"/>
  <c r="U227" i="1" s="1"/>
  <c r="S226" i="1"/>
  <c r="R226" i="1"/>
  <c r="S225" i="1"/>
  <c r="R225" i="1"/>
  <c r="S224" i="1"/>
  <c r="R224" i="1"/>
  <c r="S223" i="1"/>
  <c r="R223" i="1"/>
  <c r="T223" i="1" s="1"/>
  <c r="U223" i="1" s="1"/>
  <c r="S222" i="1"/>
  <c r="R222" i="1"/>
  <c r="S221" i="1"/>
  <c r="R221" i="1"/>
  <c r="T221" i="1" s="1"/>
  <c r="U221" i="1" s="1"/>
  <c r="S220" i="1"/>
  <c r="R220" i="1"/>
  <c r="S219" i="1"/>
  <c r="R219" i="1"/>
  <c r="T219" i="1" s="1"/>
  <c r="U219" i="1" s="1"/>
  <c r="S218" i="1"/>
  <c r="R218" i="1"/>
  <c r="S217" i="1"/>
  <c r="R217" i="1"/>
  <c r="T217" i="1" s="1"/>
  <c r="U217" i="1" s="1"/>
  <c r="S216" i="1"/>
  <c r="R216" i="1"/>
  <c r="S215" i="1"/>
  <c r="R215" i="1"/>
  <c r="T215" i="1" s="1"/>
  <c r="U215" i="1" s="1"/>
  <c r="S214" i="1"/>
  <c r="R214" i="1"/>
  <c r="S213" i="1"/>
  <c r="R213" i="1"/>
  <c r="T213" i="1" s="1"/>
  <c r="U213" i="1" s="1"/>
  <c r="S212" i="1"/>
  <c r="R212" i="1"/>
  <c r="S211" i="1"/>
  <c r="R211" i="1"/>
  <c r="T211" i="1" s="1"/>
  <c r="U211" i="1" s="1"/>
  <c r="S210" i="1"/>
  <c r="R210" i="1"/>
  <c r="S209" i="1"/>
  <c r="R209" i="1"/>
  <c r="T209" i="1" s="1"/>
  <c r="U209" i="1" s="1"/>
  <c r="S208" i="1"/>
  <c r="R208" i="1"/>
  <c r="S207" i="1"/>
  <c r="R207" i="1"/>
  <c r="T207" i="1" s="1"/>
  <c r="U207" i="1" s="1"/>
  <c r="S206" i="1"/>
  <c r="R206" i="1"/>
  <c r="S205" i="1"/>
  <c r="R205" i="1"/>
  <c r="T205" i="1" s="1"/>
  <c r="U205" i="1" s="1"/>
  <c r="S204" i="1"/>
  <c r="R204" i="1"/>
  <c r="S203" i="1"/>
  <c r="R203" i="1"/>
  <c r="T203" i="1" s="1"/>
  <c r="U203" i="1" s="1"/>
  <c r="S202" i="1"/>
  <c r="R202" i="1"/>
  <c r="S201" i="1"/>
  <c r="R201" i="1"/>
  <c r="T201" i="1" s="1"/>
  <c r="U201" i="1" s="1"/>
  <c r="S200" i="1"/>
  <c r="R200" i="1"/>
  <c r="S199" i="1"/>
  <c r="R199" i="1"/>
  <c r="T199" i="1" s="1"/>
  <c r="U199" i="1" s="1"/>
  <c r="S198" i="1"/>
  <c r="R198" i="1"/>
  <c r="S197" i="1"/>
  <c r="R197" i="1"/>
  <c r="T197" i="1" s="1"/>
  <c r="U197" i="1" s="1"/>
  <c r="S196" i="1"/>
  <c r="R196" i="1"/>
  <c r="S195" i="1"/>
  <c r="R195" i="1"/>
  <c r="T195" i="1" s="1"/>
  <c r="U195" i="1" s="1"/>
  <c r="S194" i="1"/>
  <c r="R194" i="1"/>
  <c r="S193" i="1"/>
  <c r="R193" i="1"/>
  <c r="T193" i="1" s="1"/>
  <c r="U193" i="1" s="1"/>
  <c r="S192" i="1"/>
  <c r="R192" i="1"/>
  <c r="S191" i="1"/>
  <c r="R191" i="1"/>
  <c r="T191" i="1" s="1"/>
  <c r="U191" i="1" s="1"/>
  <c r="S190" i="1"/>
  <c r="R190" i="1"/>
  <c r="S189" i="1"/>
  <c r="R189" i="1"/>
  <c r="T189" i="1" s="1"/>
  <c r="U189" i="1" s="1"/>
  <c r="S188" i="1"/>
  <c r="R188" i="1"/>
  <c r="S187" i="1"/>
  <c r="R187" i="1"/>
  <c r="T187" i="1" s="1"/>
  <c r="U187" i="1" s="1"/>
  <c r="S186" i="1"/>
  <c r="R186" i="1"/>
  <c r="S185" i="1"/>
  <c r="R185" i="1"/>
  <c r="T185" i="1" s="1"/>
  <c r="U185" i="1" s="1"/>
  <c r="S184" i="1"/>
  <c r="R184" i="1"/>
  <c r="S183" i="1"/>
  <c r="R183" i="1"/>
  <c r="T183" i="1" s="1"/>
  <c r="U183" i="1" s="1"/>
  <c r="S182" i="1"/>
  <c r="R182" i="1"/>
  <c r="S181" i="1"/>
  <c r="R181" i="1"/>
  <c r="T181" i="1" s="1"/>
  <c r="U181" i="1" s="1"/>
  <c r="S180" i="1"/>
  <c r="R180" i="1"/>
  <c r="S179" i="1"/>
  <c r="R179" i="1"/>
  <c r="T179" i="1" s="1"/>
  <c r="U179" i="1" s="1"/>
  <c r="S178" i="1"/>
  <c r="R178" i="1"/>
  <c r="S177" i="1"/>
  <c r="R177" i="1"/>
  <c r="T177" i="1" s="1"/>
  <c r="U177" i="1" s="1"/>
  <c r="S176" i="1"/>
  <c r="R176" i="1"/>
  <c r="S175" i="1"/>
  <c r="R175" i="1"/>
  <c r="T175" i="1" s="1"/>
  <c r="U175" i="1" s="1"/>
  <c r="S174" i="1"/>
  <c r="R174" i="1"/>
  <c r="S173" i="1"/>
  <c r="R173" i="1"/>
  <c r="T173" i="1" s="1"/>
  <c r="U173" i="1" s="1"/>
  <c r="S172" i="1"/>
  <c r="R172" i="1"/>
  <c r="S171" i="1"/>
  <c r="R171" i="1"/>
  <c r="T171" i="1" s="1"/>
  <c r="U171" i="1" s="1"/>
  <c r="S170" i="1"/>
  <c r="R170" i="1"/>
  <c r="S169" i="1"/>
  <c r="R169" i="1"/>
  <c r="T169" i="1" s="1"/>
  <c r="U169" i="1" s="1"/>
  <c r="S168" i="1"/>
  <c r="R168" i="1"/>
  <c r="S167" i="1"/>
  <c r="R167" i="1"/>
  <c r="T167" i="1" s="1"/>
  <c r="U167" i="1" s="1"/>
  <c r="S166" i="1"/>
  <c r="R166" i="1"/>
  <c r="S165" i="1"/>
  <c r="R165" i="1"/>
  <c r="S164" i="1"/>
  <c r="R164" i="1"/>
  <c r="S163" i="1"/>
  <c r="R163" i="1"/>
  <c r="T163" i="1" s="1"/>
  <c r="U163" i="1" s="1"/>
  <c r="S162" i="1"/>
  <c r="R162" i="1"/>
  <c r="S161" i="1"/>
  <c r="R161" i="1"/>
  <c r="S160" i="1"/>
  <c r="R160" i="1"/>
  <c r="S159" i="1"/>
  <c r="R159" i="1"/>
  <c r="T159" i="1" s="1"/>
  <c r="U159" i="1" s="1"/>
  <c r="S158" i="1"/>
  <c r="R158" i="1"/>
  <c r="S157" i="1"/>
  <c r="R157" i="1"/>
  <c r="T157" i="1" s="1"/>
  <c r="U157" i="1" s="1"/>
  <c r="S156" i="1"/>
  <c r="R156" i="1"/>
  <c r="S155" i="1"/>
  <c r="R155" i="1"/>
  <c r="T155" i="1" s="1"/>
  <c r="U155" i="1" s="1"/>
  <c r="S154" i="1"/>
  <c r="R154" i="1"/>
  <c r="S153" i="1"/>
  <c r="R153" i="1"/>
  <c r="T153" i="1" s="1"/>
  <c r="U153" i="1" s="1"/>
  <c r="S152" i="1"/>
  <c r="R152" i="1"/>
  <c r="S151" i="1"/>
  <c r="R151" i="1"/>
  <c r="T151" i="1" s="1"/>
  <c r="U151" i="1" s="1"/>
  <c r="S150" i="1"/>
  <c r="R150" i="1"/>
  <c r="S149" i="1"/>
  <c r="R149" i="1"/>
  <c r="T149" i="1" s="1"/>
  <c r="U149" i="1" s="1"/>
  <c r="S148" i="1"/>
  <c r="R148" i="1"/>
  <c r="S147" i="1"/>
  <c r="R147" i="1"/>
  <c r="T147" i="1" s="1"/>
  <c r="U147" i="1" s="1"/>
  <c r="S146" i="1"/>
  <c r="R146" i="1"/>
  <c r="S145" i="1"/>
  <c r="R145" i="1"/>
  <c r="T145" i="1" s="1"/>
  <c r="U145" i="1" s="1"/>
  <c r="S144" i="1"/>
  <c r="R144" i="1"/>
  <c r="S143" i="1"/>
  <c r="R143" i="1"/>
  <c r="T143" i="1" s="1"/>
  <c r="U143" i="1" s="1"/>
  <c r="S142" i="1"/>
  <c r="R142" i="1"/>
  <c r="S141" i="1"/>
  <c r="R141" i="1"/>
  <c r="T141" i="1" s="1"/>
  <c r="U141" i="1" s="1"/>
  <c r="S140" i="1"/>
  <c r="R140" i="1"/>
  <c r="S139" i="1"/>
  <c r="R139" i="1"/>
  <c r="T139" i="1" s="1"/>
  <c r="U139" i="1" s="1"/>
  <c r="S138" i="1"/>
  <c r="R138" i="1"/>
  <c r="S137" i="1"/>
  <c r="R137" i="1"/>
  <c r="T137" i="1" s="1"/>
  <c r="U137" i="1" s="1"/>
  <c r="S136" i="1"/>
  <c r="R136" i="1"/>
  <c r="S135" i="1"/>
  <c r="R135" i="1"/>
  <c r="T135" i="1" s="1"/>
  <c r="U135" i="1" s="1"/>
  <c r="S134" i="1"/>
  <c r="R134" i="1"/>
  <c r="S133" i="1"/>
  <c r="R133" i="1"/>
  <c r="T133" i="1" s="1"/>
  <c r="U133" i="1" s="1"/>
  <c r="S132" i="1"/>
  <c r="R132" i="1"/>
  <c r="S131" i="1"/>
  <c r="R131" i="1"/>
  <c r="T131" i="1" s="1"/>
  <c r="U131" i="1" s="1"/>
  <c r="S130" i="1"/>
  <c r="R130" i="1"/>
  <c r="S129" i="1"/>
  <c r="R129" i="1"/>
  <c r="T129" i="1" s="1"/>
  <c r="U129" i="1" s="1"/>
  <c r="S128" i="1"/>
  <c r="R128" i="1"/>
  <c r="S127" i="1"/>
  <c r="R127" i="1"/>
  <c r="T127" i="1" s="1"/>
  <c r="U127" i="1" s="1"/>
  <c r="S126" i="1"/>
  <c r="R126" i="1"/>
  <c r="S125" i="1"/>
  <c r="R125" i="1"/>
  <c r="T125" i="1" s="1"/>
  <c r="U125" i="1" s="1"/>
  <c r="S124" i="1"/>
  <c r="R124" i="1"/>
  <c r="S123" i="1"/>
  <c r="R123" i="1"/>
  <c r="T123" i="1" s="1"/>
  <c r="U123" i="1" s="1"/>
  <c r="S122" i="1"/>
  <c r="R122" i="1"/>
  <c r="S121" i="1"/>
  <c r="R121" i="1"/>
  <c r="T121" i="1" s="1"/>
  <c r="U121" i="1" s="1"/>
  <c r="S120" i="1"/>
  <c r="R120" i="1"/>
  <c r="S119" i="1"/>
  <c r="R119" i="1"/>
  <c r="T119" i="1" s="1"/>
  <c r="U119" i="1" s="1"/>
  <c r="S118" i="1"/>
  <c r="R118" i="1"/>
  <c r="S117" i="1"/>
  <c r="R117" i="1"/>
  <c r="T117" i="1" s="1"/>
  <c r="U117" i="1" s="1"/>
  <c r="S116" i="1"/>
  <c r="R116" i="1"/>
  <c r="S115" i="1"/>
  <c r="R115" i="1"/>
  <c r="T115" i="1" s="1"/>
  <c r="U115" i="1" s="1"/>
  <c r="S114" i="1"/>
  <c r="R114" i="1"/>
  <c r="S113" i="1"/>
  <c r="R113" i="1"/>
  <c r="T113" i="1" s="1"/>
  <c r="U113" i="1" s="1"/>
  <c r="S112" i="1"/>
  <c r="R112" i="1"/>
  <c r="S111" i="1"/>
  <c r="R111" i="1"/>
  <c r="T111" i="1" s="1"/>
  <c r="U111" i="1" s="1"/>
  <c r="S110" i="1"/>
  <c r="R110" i="1"/>
  <c r="S109" i="1"/>
  <c r="R109" i="1"/>
  <c r="T109" i="1" s="1"/>
  <c r="U109" i="1" s="1"/>
  <c r="S108" i="1"/>
  <c r="R108" i="1"/>
  <c r="S107" i="1"/>
  <c r="R107" i="1"/>
  <c r="T107" i="1" s="1"/>
  <c r="U107" i="1" s="1"/>
  <c r="S106" i="1"/>
  <c r="R106" i="1"/>
  <c r="S105" i="1"/>
  <c r="R105" i="1"/>
  <c r="T105" i="1" s="1"/>
  <c r="U105" i="1" s="1"/>
  <c r="S104" i="1"/>
  <c r="R104" i="1"/>
  <c r="S103" i="1"/>
  <c r="R103" i="1"/>
  <c r="T103" i="1" s="1"/>
  <c r="U103" i="1" s="1"/>
  <c r="S102" i="1"/>
  <c r="R102" i="1"/>
  <c r="S101" i="1"/>
  <c r="R101" i="1"/>
  <c r="S100" i="1"/>
  <c r="R100" i="1"/>
  <c r="S99" i="1"/>
  <c r="R99" i="1"/>
  <c r="T99" i="1" s="1"/>
  <c r="U99" i="1" s="1"/>
  <c r="S98" i="1"/>
  <c r="R98" i="1"/>
  <c r="S97" i="1"/>
  <c r="R97" i="1"/>
  <c r="T97" i="1" s="1"/>
  <c r="U97" i="1" s="1"/>
  <c r="S96" i="1"/>
  <c r="R96" i="1"/>
  <c r="S95" i="1"/>
  <c r="R95" i="1"/>
  <c r="T95" i="1" s="1"/>
  <c r="U95" i="1" s="1"/>
  <c r="S94" i="1"/>
  <c r="R94" i="1"/>
  <c r="S93" i="1"/>
  <c r="R93" i="1"/>
  <c r="T93" i="1" s="1"/>
  <c r="U93" i="1" s="1"/>
  <c r="S92" i="1"/>
  <c r="R92" i="1"/>
  <c r="S91" i="1"/>
  <c r="R91" i="1"/>
  <c r="T91" i="1" s="1"/>
  <c r="U91" i="1" s="1"/>
  <c r="S90" i="1"/>
  <c r="R90" i="1"/>
  <c r="S89" i="1"/>
  <c r="R89" i="1"/>
  <c r="T89" i="1" s="1"/>
  <c r="U89" i="1" s="1"/>
  <c r="S88" i="1"/>
  <c r="R88" i="1"/>
  <c r="S87" i="1"/>
  <c r="R87" i="1"/>
  <c r="T87" i="1" s="1"/>
  <c r="U87" i="1" s="1"/>
  <c r="S86" i="1"/>
  <c r="R86" i="1"/>
  <c r="S85" i="1"/>
  <c r="R85" i="1"/>
  <c r="T85" i="1" s="1"/>
  <c r="U85" i="1" s="1"/>
  <c r="S84" i="1"/>
  <c r="R84" i="1"/>
  <c r="S83" i="1"/>
  <c r="R83" i="1"/>
  <c r="T83" i="1" s="1"/>
  <c r="U83" i="1" s="1"/>
  <c r="S82" i="1"/>
  <c r="R82" i="1"/>
  <c r="S81" i="1"/>
  <c r="R81" i="1"/>
  <c r="S80" i="1"/>
  <c r="R80" i="1"/>
  <c r="S79" i="1"/>
  <c r="R79" i="1"/>
  <c r="T79" i="1" s="1"/>
  <c r="U79" i="1" s="1"/>
  <c r="S78" i="1"/>
  <c r="R78" i="1"/>
  <c r="S77" i="1"/>
  <c r="R77" i="1"/>
  <c r="T77" i="1" s="1"/>
  <c r="U77" i="1" s="1"/>
  <c r="S76" i="1"/>
  <c r="R76" i="1"/>
  <c r="S75" i="1"/>
  <c r="R75" i="1"/>
  <c r="T75" i="1" s="1"/>
  <c r="U75" i="1" s="1"/>
  <c r="S74" i="1"/>
  <c r="R74" i="1"/>
  <c r="S73" i="1"/>
  <c r="R73" i="1"/>
  <c r="T73" i="1" s="1"/>
  <c r="U73" i="1" s="1"/>
  <c r="S72" i="1"/>
  <c r="R72" i="1"/>
  <c r="S71" i="1"/>
  <c r="R71" i="1"/>
  <c r="T71" i="1" s="1"/>
  <c r="U71" i="1" s="1"/>
  <c r="S70" i="1"/>
  <c r="R70" i="1"/>
  <c r="S69" i="1"/>
  <c r="R69" i="1"/>
  <c r="T69" i="1" s="1"/>
  <c r="U69" i="1" s="1"/>
  <c r="S68" i="1"/>
  <c r="R68" i="1"/>
  <c r="S67" i="1"/>
  <c r="R67" i="1"/>
  <c r="T67" i="1" s="1"/>
  <c r="U67" i="1" s="1"/>
  <c r="S66" i="1"/>
  <c r="R66" i="1"/>
  <c r="S65" i="1"/>
  <c r="R65" i="1"/>
  <c r="T65" i="1" s="1"/>
  <c r="U65" i="1" s="1"/>
  <c r="S64" i="1"/>
  <c r="R64" i="1"/>
  <c r="S63" i="1"/>
  <c r="R63" i="1"/>
  <c r="T63" i="1" s="1"/>
  <c r="U63" i="1" s="1"/>
  <c r="S62" i="1"/>
  <c r="R62" i="1"/>
  <c r="S61" i="1"/>
  <c r="R61" i="1"/>
  <c r="T61" i="1" s="1"/>
  <c r="U61" i="1" s="1"/>
  <c r="S60" i="1"/>
  <c r="R60" i="1"/>
  <c r="S59" i="1"/>
  <c r="R59" i="1"/>
  <c r="T59" i="1" s="1"/>
  <c r="U59" i="1" s="1"/>
  <c r="S58" i="1"/>
  <c r="R58" i="1"/>
  <c r="S57" i="1"/>
  <c r="R57" i="1"/>
  <c r="T57" i="1" s="1"/>
  <c r="U57" i="1" s="1"/>
  <c r="S56" i="1"/>
  <c r="R56" i="1"/>
  <c r="S55" i="1"/>
  <c r="R55" i="1"/>
  <c r="T55" i="1" s="1"/>
  <c r="U55" i="1" s="1"/>
  <c r="S54" i="1"/>
  <c r="R54" i="1"/>
  <c r="S53" i="1"/>
  <c r="R53" i="1"/>
  <c r="T53" i="1" s="1"/>
  <c r="U53" i="1" s="1"/>
  <c r="S52" i="1"/>
  <c r="R52" i="1"/>
  <c r="S51" i="1"/>
  <c r="R51" i="1"/>
  <c r="T51" i="1" s="1"/>
  <c r="U51" i="1" s="1"/>
  <c r="S50" i="1"/>
  <c r="R50" i="1"/>
  <c r="S49" i="1"/>
  <c r="R49" i="1"/>
  <c r="T49" i="1" s="1"/>
  <c r="U49" i="1" s="1"/>
  <c r="S48" i="1"/>
  <c r="R48" i="1"/>
  <c r="S47" i="1"/>
  <c r="R47" i="1"/>
  <c r="T47" i="1" s="1"/>
  <c r="U47" i="1" s="1"/>
  <c r="S46" i="1"/>
  <c r="R46" i="1"/>
  <c r="S45" i="1"/>
  <c r="R45" i="1"/>
  <c r="T45" i="1" s="1"/>
  <c r="U45" i="1" s="1"/>
  <c r="S44" i="1"/>
  <c r="R44" i="1"/>
  <c r="S43" i="1"/>
  <c r="R43" i="1"/>
  <c r="T43" i="1" s="1"/>
  <c r="U43" i="1" s="1"/>
  <c r="S42" i="1"/>
  <c r="R42" i="1"/>
  <c r="S41" i="1"/>
  <c r="R41" i="1"/>
  <c r="T41" i="1" s="1"/>
  <c r="U41" i="1" s="1"/>
  <c r="S40" i="1"/>
  <c r="R40" i="1"/>
  <c r="S39" i="1"/>
  <c r="R39" i="1"/>
  <c r="T39" i="1" s="1"/>
  <c r="U39" i="1" s="1"/>
  <c r="S38" i="1"/>
  <c r="R38" i="1"/>
  <c r="S37" i="1"/>
  <c r="R37" i="1"/>
  <c r="S36" i="1"/>
  <c r="R36" i="1"/>
  <c r="S35" i="1"/>
  <c r="R35" i="1"/>
  <c r="S34" i="1"/>
  <c r="R34" i="1"/>
  <c r="S33" i="1"/>
  <c r="R33" i="1"/>
  <c r="T33" i="1" s="1"/>
  <c r="U33" i="1" s="1"/>
  <c r="S32" i="1"/>
  <c r="R32" i="1"/>
  <c r="S31" i="1"/>
  <c r="R31" i="1"/>
  <c r="T31" i="1" s="1"/>
  <c r="U31" i="1" s="1"/>
  <c r="S30" i="1"/>
  <c r="R30" i="1"/>
  <c r="S29" i="1"/>
  <c r="R29" i="1"/>
  <c r="T29" i="1" s="1"/>
  <c r="U29" i="1" s="1"/>
  <c r="S28" i="1"/>
  <c r="R28" i="1"/>
  <c r="S27" i="1"/>
  <c r="R27" i="1"/>
  <c r="T27" i="1" s="1"/>
  <c r="U27" i="1" s="1"/>
  <c r="S26" i="1"/>
  <c r="R26" i="1"/>
  <c r="S25" i="1"/>
  <c r="R25" i="1"/>
  <c r="T25" i="1" s="1"/>
  <c r="U25" i="1" s="1"/>
  <c r="S24" i="1"/>
  <c r="R24" i="1"/>
  <c r="S23" i="1"/>
  <c r="R23" i="1"/>
  <c r="T23" i="1" s="1"/>
  <c r="U23" i="1" s="1"/>
  <c r="S22" i="1"/>
  <c r="R22" i="1"/>
  <c r="S21" i="1"/>
  <c r="R21" i="1"/>
  <c r="T21" i="1" s="1"/>
  <c r="U21" i="1" s="1"/>
  <c r="S20" i="1"/>
  <c r="R20" i="1"/>
  <c r="S19" i="1"/>
  <c r="R19" i="1"/>
  <c r="T19" i="1" s="1"/>
  <c r="U19" i="1" s="1"/>
  <c r="S18" i="1"/>
  <c r="R18" i="1"/>
  <c r="S17" i="1"/>
  <c r="R17" i="1"/>
  <c r="T17" i="1" s="1"/>
  <c r="U17" i="1" s="1"/>
  <c r="S16" i="1"/>
  <c r="R16" i="1"/>
  <c r="S15" i="1"/>
  <c r="R15" i="1"/>
  <c r="T15" i="1" s="1"/>
  <c r="U15" i="1" s="1"/>
  <c r="S14" i="1"/>
  <c r="R14" i="1"/>
  <c r="S13" i="1"/>
  <c r="R13" i="1"/>
  <c r="T13" i="1" s="1"/>
  <c r="U13" i="1" s="1"/>
  <c r="S12" i="1"/>
  <c r="R12" i="1"/>
  <c r="S11" i="1"/>
  <c r="R11" i="1"/>
  <c r="T11" i="1" s="1"/>
  <c r="U11" i="1" s="1"/>
  <c r="S10" i="1"/>
  <c r="R10" i="1"/>
  <c r="S9" i="1"/>
  <c r="R9" i="1"/>
  <c r="T9" i="1" s="1"/>
  <c r="U9" i="1" s="1"/>
  <c r="S8" i="1"/>
  <c r="R8" i="1"/>
  <c r="S7" i="1"/>
  <c r="R7" i="1"/>
  <c r="T7" i="1" s="1"/>
  <c r="U7" i="1" s="1"/>
  <c r="S6" i="1"/>
  <c r="R6" i="1"/>
  <c r="S5" i="1"/>
  <c r="R5" i="1"/>
  <c r="T5" i="1" s="1"/>
  <c r="U5" i="1" s="1"/>
  <c r="S4" i="1"/>
  <c r="R4" i="1"/>
  <c r="S3" i="1"/>
  <c r="R3" i="1"/>
  <c r="T3" i="1" s="1"/>
  <c r="U3" i="1" s="1"/>
  <c r="S2" i="1"/>
  <c r="R2" i="1"/>
  <c r="E4" i="4"/>
  <c r="T2" i="1" l="1"/>
  <c r="U2" i="1" s="1"/>
  <c r="T4" i="1"/>
  <c r="U4" i="1" s="1"/>
  <c r="T6" i="1"/>
  <c r="U6" i="1" s="1"/>
  <c r="T8" i="1"/>
  <c r="U8" i="1" s="1"/>
  <c r="T10" i="1"/>
  <c r="U10" i="1" s="1"/>
  <c r="T12" i="1"/>
  <c r="U12" i="1" s="1"/>
  <c r="T14" i="1"/>
  <c r="U14" i="1" s="1"/>
  <c r="T16" i="1"/>
  <c r="U16" i="1" s="1"/>
  <c r="T18" i="1"/>
  <c r="U18" i="1" s="1"/>
  <c r="T20" i="1"/>
  <c r="U20" i="1" s="1"/>
  <c r="T22" i="1"/>
  <c r="U22" i="1" s="1"/>
  <c r="T24" i="1"/>
  <c r="U24" i="1" s="1"/>
  <c r="T26" i="1"/>
  <c r="U26" i="1" s="1"/>
  <c r="T28" i="1"/>
  <c r="U28" i="1" s="1"/>
  <c r="T30" i="1"/>
  <c r="U30" i="1" s="1"/>
  <c r="T32" i="1"/>
  <c r="U32" i="1" s="1"/>
  <c r="T34" i="1"/>
  <c r="U34" i="1" s="1"/>
  <c r="T36" i="1"/>
  <c r="U36" i="1" s="1"/>
  <c r="T38" i="1"/>
  <c r="U38" i="1" s="1"/>
  <c r="T40" i="1"/>
  <c r="U40" i="1" s="1"/>
  <c r="T44" i="1"/>
  <c r="U44" i="1" s="1"/>
  <c r="T46" i="1"/>
  <c r="U46" i="1" s="1"/>
  <c r="T48" i="1"/>
  <c r="U48" i="1" s="1"/>
  <c r="T50" i="1"/>
  <c r="U50" i="1" s="1"/>
  <c r="T54" i="1"/>
  <c r="U54" i="1" s="1"/>
  <c r="T56" i="1"/>
  <c r="U56" i="1" s="1"/>
  <c r="T58" i="1"/>
  <c r="U58" i="1" s="1"/>
  <c r="T60" i="1"/>
  <c r="U60" i="1" s="1"/>
  <c r="T64" i="1"/>
  <c r="U64" i="1" s="1"/>
  <c r="T66" i="1"/>
  <c r="U66" i="1" s="1"/>
  <c r="T68" i="1"/>
  <c r="U68" i="1" s="1"/>
  <c r="T70" i="1"/>
  <c r="U70" i="1" s="1"/>
  <c r="T72" i="1"/>
  <c r="U72" i="1" s="1"/>
  <c r="T74" i="1"/>
  <c r="U74" i="1" s="1"/>
  <c r="T76" i="1"/>
  <c r="U76" i="1" s="1"/>
  <c r="T78" i="1"/>
  <c r="U78" i="1" s="1"/>
  <c r="T80" i="1"/>
  <c r="U80" i="1" s="1"/>
  <c r="T82" i="1"/>
  <c r="U82" i="1" s="1"/>
  <c r="T84" i="1"/>
  <c r="U84" i="1" s="1"/>
  <c r="T86" i="1"/>
  <c r="U86" i="1" s="1"/>
  <c r="T88" i="1"/>
  <c r="U88" i="1" s="1"/>
  <c r="T90" i="1"/>
  <c r="U90" i="1" s="1"/>
  <c r="T92" i="1"/>
  <c r="U92" i="1" s="1"/>
  <c r="T94" i="1"/>
  <c r="U94" i="1" s="1"/>
  <c r="T96" i="1"/>
  <c r="U96" i="1" s="1"/>
  <c r="T98" i="1"/>
  <c r="U98" i="1" s="1"/>
  <c r="T100" i="1"/>
  <c r="U100" i="1" s="1"/>
  <c r="T102" i="1"/>
  <c r="U102" i="1" s="1"/>
  <c r="T104" i="1"/>
  <c r="U104" i="1" s="1"/>
  <c r="T106" i="1"/>
  <c r="U106" i="1" s="1"/>
  <c r="T108" i="1"/>
  <c r="U108" i="1" s="1"/>
  <c r="T110" i="1"/>
  <c r="U110" i="1" s="1"/>
  <c r="T112" i="1"/>
  <c r="U112" i="1" s="1"/>
  <c r="T114" i="1"/>
  <c r="U114" i="1" s="1"/>
  <c r="T116" i="1"/>
  <c r="U116" i="1" s="1"/>
  <c r="T118" i="1"/>
  <c r="U118" i="1" s="1"/>
  <c r="T120" i="1"/>
  <c r="U120" i="1" s="1"/>
  <c r="T122" i="1"/>
  <c r="U122" i="1" s="1"/>
  <c r="T124" i="1"/>
  <c r="U124" i="1" s="1"/>
  <c r="T126" i="1"/>
  <c r="U126" i="1" s="1"/>
  <c r="T128" i="1"/>
  <c r="U128" i="1" s="1"/>
  <c r="T130" i="1"/>
  <c r="U130" i="1" s="1"/>
  <c r="T132" i="1"/>
  <c r="U132" i="1" s="1"/>
  <c r="T134" i="1"/>
  <c r="U134" i="1" s="1"/>
  <c r="T136" i="1"/>
  <c r="U136" i="1" s="1"/>
  <c r="T138" i="1"/>
  <c r="U138" i="1" s="1"/>
  <c r="T140" i="1"/>
  <c r="U140" i="1" s="1"/>
  <c r="T142" i="1"/>
  <c r="U142" i="1" s="1"/>
  <c r="T144" i="1"/>
  <c r="U144" i="1" s="1"/>
  <c r="T146" i="1"/>
  <c r="U146" i="1" s="1"/>
  <c r="T148" i="1"/>
  <c r="U148" i="1" s="1"/>
  <c r="T150" i="1"/>
  <c r="U150" i="1" s="1"/>
  <c r="T152" i="1"/>
  <c r="U152" i="1" s="1"/>
  <c r="T154" i="1"/>
  <c r="U154" i="1" s="1"/>
  <c r="T160" i="1"/>
  <c r="U160" i="1" s="1"/>
  <c r="T162" i="1"/>
  <c r="U162" i="1" s="1"/>
  <c r="T164" i="1"/>
  <c r="U164" i="1" s="1"/>
  <c r="T168" i="1"/>
  <c r="U168" i="1" s="1"/>
  <c r="T170" i="1"/>
  <c r="U170" i="1" s="1"/>
  <c r="T172" i="1"/>
  <c r="U172" i="1" s="1"/>
  <c r="T174" i="1"/>
  <c r="U174" i="1" s="1"/>
  <c r="T176" i="1"/>
  <c r="U176" i="1" s="1"/>
  <c r="T180" i="1"/>
  <c r="U180" i="1" s="1"/>
  <c r="T182" i="1"/>
  <c r="U182" i="1" s="1"/>
  <c r="T184" i="1"/>
  <c r="U184" i="1" s="1"/>
  <c r="T186" i="1"/>
  <c r="U186" i="1" s="1"/>
  <c r="T188" i="1"/>
  <c r="U188" i="1" s="1"/>
  <c r="T190" i="1"/>
  <c r="U190" i="1" s="1"/>
  <c r="T192" i="1"/>
  <c r="U192" i="1" s="1"/>
  <c r="T194" i="1"/>
  <c r="U194" i="1" s="1"/>
  <c r="T196" i="1"/>
  <c r="U196" i="1" s="1"/>
  <c r="T198" i="1"/>
  <c r="U198" i="1" s="1"/>
  <c r="T200" i="1"/>
  <c r="U200" i="1" s="1"/>
  <c r="T202" i="1"/>
  <c r="U202" i="1" s="1"/>
  <c r="T204" i="1"/>
  <c r="U204" i="1" s="1"/>
  <c r="T206" i="1"/>
  <c r="U206" i="1" s="1"/>
  <c r="T208" i="1"/>
  <c r="U208" i="1" s="1"/>
  <c r="T210" i="1"/>
  <c r="U210" i="1" s="1"/>
  <c r="T212" i="1"/>
  <c r="U212" i="1" s="1"/>
  <c r="T214" i="1"/>
  <c r="U214" i="1" s="1"/>
  <c r="T216" i="1"/>
  <c r="U216" i="1" s="1"/>
  <c r="T220" i="1"/>
  <c r="U220" i="1" s="1"/>
  <c r="T222" i="1"/>
  <c r="U222" i="1" s="1"/>
  <c r="T224" i="1"/>
  <c r="U224" i="1" s="1"/>
  <c r="T226" i="1"/>
  <c r="U226" i="1" s="1"/>
  <c r="T228" i="1"/>
  <c r="U228" i="1" s="1"/>
  <c r="T230" i="1"/>
  <c r="U230" i="1" s="1"/>
  <c r="T232" i="1"/>
  <c r="U232" i="1" s="1"/>
  <c r="T234" i="1"/>
  <c r="U234" i="1" s="1"/>
  <c r="T236" i="1"/>
  <c r="U236" i="1" s="1"/>
  <c r="T238" i="1"/>
  <c r="U238" i="1" s="1"/>
  <c r="T240" i="1"/>
  <c r="U240" i="1" s="1"/>
  <c r="T242" i="1"/>
  <c r="U242" i="1" s="1"/>
  <c r="T244" i="1"/>
  <c r="U244" i="1" s="1"/>
  <c r="T246" i="1"/>
  <c r="U246" i="1" s="1"/>
  <c r="T248" i="1"/>
  <c r="U248" i="1" s="1"/>
  <c r="T250" i="1"/>
  <c r="U250" i="1" s="1"/>
  <c r="T252" i="1"/>
  <c r="U252" i="1" s="1"/>
  <c r="T254" i="1"/>
  <c r="U254" i="1" s="1"/>
  <c r="T256" i="1"/>
  <c r="U256" i="1" s="1"/>
  <c r="T258" i="1"/>
  <c r="U258" i="1" s="1"/>
  <c r="T260" i="1"/>
  <c r="U260" i="1" s="1"/>
  <c r="T262" i="1"/>
  <c r="U262" i="1" s="1"/>
  <c r="T264" i="1"/>
  <c r="U264" i="1" s="1"/>
  <c r="T266" i="1"/>
  <c r="U266" i="1" s="1"/>
  <c r="T270" i="1"/>
  <c r="U270" i="1" s="1"/>
  <c r="T272" i="1"/>
  <c r="U272" i="1" s="1"/>
  <c r="T274" i="1"/>
  <c r="U274" i="1" s="1"/>
  <c r="T276" i="1"/>
  <c r="U276" i="1" s="1"/>
  <c r="T278" i="1"/>
  <c r="U278" i="1" s="1"/>
  <c r="T280" i="1"/>
  <c r="U280" i="1" s="1"/>
  <c r="T282" i="1"/>
  <c r="U282" i="1" s="1"/>
  <c r="T284" i="1"/>
  <c r="U284" i="1" s="1"/>
  <c r="T286" i="1"/>
  <c r="U286" i="1" s="1"/>
  <c r="T290" i="1"/>
  <c r="U290" i="1" s="1"/>
  <c r="T292" i="1"/>
  <c r="U292" i="1" s="1"/>
  <c r="T294" i="1"/>
  <c r="U294" i="1" s="1"/>
  <c r="T296" i="1"/>
  <c r="U296" i="1" s="1"/>
  <c r="T300" i="1"/>
  <c r="U300" i="1" s="1"/>
  <c r="T302" i="1"/>
  <c r="U302" i="1" s="1"/>
  <c r="T304" i="1"/>
  <c r="U304" i="1" s="1"/>
  <c r="T306" i="1"/>
  <c r="U306" i="1" s="1"/>
  <c r="T310" i="1"/>
  <c r="U310" i="1" s="1"/>
  <c r="T312" i="1"/>
  <c r="U312" i="1" s="1"/>
  <c r="T314" i="1"/>
  <c r="U314" i="1" s="1"/>
  <c r="T316" i="1"/>
  <c r="U316" i="1" s="1"/>
  <c r="T318" i="1"/>
  <c r="U318" i="1" s="1"/>
  <c r="T320" i="1"/>
  <c r="U320" i="1" s="1"/>
  <c r="T322" i="1"/>
  <c r="U322" i="1" s="1"/>
  <c r="T324" i="1"/>
  <c r="U324" i="1" s="1"/>
  <c r="T326" i="1"/>
  <c r="U326" i="1" s="1"/>
  <c r="T328" i="1"/>
  <c r="U328" i="1" s="1"/>
  <c r="T330" i="1"/>
  <c r="U330" i="1" s="1"/>
  <c r="T332" i="1"/>
  <c r="U332" i="1" s="1"/>
  <c r="T334" i="1"/>
  <c r="U334" i="1" s="1"/>
  <c r="T336" i="1"/>
  <c r="U336" i="1" s="1"/>
  <c r="T338" i="1"/>
  <c r="U338" i="1" s="1"/>
  <c r="T340" i="1"/>
  <c r="U340" i="1" s="1"/>
  <c r="T342" i="1"/>
  <c r="U342" i="1" s="1"/>
  <c r="T344" i="1"/>
  <c r="U344" i="1" s="1"/>
  <c r="T346" i="1"/>
  <c r="U346" i="1" s="1"/>
  <c r="T348" i="1"/>
  <c r="U348" i="1" s="1"/>
  <c r="T350" i="1"/>
  <c r="U350" i="1" s="1"/>
  <c r="T352" i="1"/>
  <c r="U352" i="1" s="1"/>
  <c r="T354" i="1"/>
  <c r="U354" i="1" s="1"/>
  <c r="T356" i="1"/>
  <c r="U356" i="1" s="1"/>
  <c r="T358" i="1"/>
  <c r="U358" i="1" s="1"/>
  <c r="T360" i="1"/>
  <c r="U360" i="1" s="1"/>
  <c r="T362" i="1"/>
  <c r="U362" i="1" s="1"/>
  <c r="T366" i="1"/>
  <c r="U366" i="1" s="1"/>
  <c r="T368" i="1"/>
  <c r="U368" i="1" s="1"/>
  <c r="T370" i="1"/>
  <c r="U370" i="1" s="1"/>
  <c r="T372" i="1"/>
  <c r="U372" i="1" s="1"/>
  <c r="T374" i="1"/>
  <c r="U374" i="1" s="1"/>
  <c r="T376" i="1"/>
  <c r="U376" i="1" s="1"/>
  <c r="T378" i="1"/>
  <c r="U378" i="1" s="1"/>
  <c r="T380" i="1"/>
  <c r="U380" i="1" s="1"/>
  <c r="T382" i="1"/>
  <c r="U382" i="1" s="1"/>
  <c r="T384" i="1"/>
  <c r="U384" i="1" s="1"/>
  <c r="T386" i="1"/>
  <c r="U386" i="1" s="1"/>
  <c r="T388" i="1"/>
  <c r="U388" i="1" s="1"/>
  <c r="T390" i="1"/>
  <c r="U390" i="1" s="1"/>
  <c r="T392" i="1"/>
  <c r="U392" i="1" s="1"/>
  <c r="T396" i="1"/>
  <c r="U396" i="1" s="1"/>
  <c r="T398" i="1"/>
  <c r="U398" i="1" s="1"/>
  <c r="T400" i="1"/>
  <c r="U400" i="1" s="1"/>
  <c r="T402" i="1"/>
  <c r="U402" i="1" s="1"/>
  <c r="T404" i="1"/>
  <c r="U404" i="1" s="1"/>
  <c r="T408" i="1"/>
  <c r="U408" i="1" s="1"/>
  <c r="T410" i="1"/>
  <c r="U410" i="1" s="1"/>
  <c r="T412" i="1"/>
  <c r="U412" i="1" s="1"/>
  <c r="T414" i="1"/>
  <c r="U414" i="1" s="1"/>
  <c r="T416" i="1"/>
  <c r="U416" i="1" s="1"/>
  <c r="T418" i="1"/>
  <c r="U418" i="1" s="1"/>
  <c r="T420" i="1"/>
  <c r="U420" i="1" s="1"/>
  <c r="T422" i="1"/>
  <c r="U422" i="1" s="1"/>
  <c r="T424" i="1"/>
  <c r="U424" i="1" s="1"/>
  <c r="T426" i="1"/>
  <c r="U426" i="1" s="1"/>
  <c r="T428" i="1"/>
  <c r="U428" i="1" s="1"/>
  <c r="T430" i="1"/>
  <c r="U430" i="1" s="1"/>
  <c r="T432" i="1"/>
  <c r="U432" i="1" s="1"/>
  <c r="T434" i="1"/>
  <c r="U434" i="1" s="1"/>
  <c r="T436" i="1"/>
  <c r="U436" i="1" s="1"/>
  <c r="T438" i="1"/>
  <c r="U438" i="1" s="1"/>
  <c r="T440" i="1"/>
  <c r="U440" i="1" s="1"/>
  <c r="T442" i="1"/>
  <c r="U442" i="1" s="1"/>
  <c r="T444" i="1"/>
  <c r="U444" i="1" s="1"/>
  <c r="T446" i="1"/>
  <c r="U446" i="1" s="1"/>
  <c r="T448" i="1"/>
  <c r="U448" i="1" s="1"/>
  <c r="T450" i="1"/>
  <c r="U450" i="1" s="1"/>
  <c r="T452" i="1"/>
  <c r="U452" i="1" s="1"/>
  <c r="T454" i="1"/>
  <c r="U454" i="1" s="1"/>
  <c r="T456" i="1"/>
  <c r="U456" i="1" s="1"/>
  <c r="T458" i="1"/>
  <c r="U458" i="1" s="1"/>
  <c r="T460" i="1"/>
  <c r="U460" i="1" s="1"/>
  <c r="T462" i="1"/>
  <c r="U462" i="1" s="1"/>
  <c r="T464" i="1"/>
  <c r="U464" i="1" s="1"/>
  <c r="T466" i="1"/>
  <c r="U466" i="1" s="1"/>
  <c r="T468" i="1"/>
  <c r="U468" i="1" s="1"/>
  <c r="T470" i="1"/>
  <c r="U470" i="1" s="1"/>
  <c r="T472" i="1"/>
  <c r="U472" i="1" s="1"/>
  <c r="T474" i="1"/>
  <c r="U474" i="1" s="1"/>
  <c r="T476" i="1"/>
  <c r="U476" i="1" s="1"/>
  <c r="T478" i="1"/>
  <c r="U478" i="1" s="1"/>
  <c r="T480" i="1"/>
  <c r="U480" i="1" s="1"/>
  <c r="T482" i="1"/>
  <c r="U482" i="1" s="1"/>
  <c r="T484" i="1"/>
  <c r="U484" i="1" s="1"/>
  <c r="T486" i="1"/>
  <c r="U486" i="1" s="1"/>
  <c r="T488" i="1"/>
  <c r="U488" i="1" s="1"/>
  <c r="T490" i="1"/>
  <c r="U490" i="1" s="1"/>
  <c r="T492" i="1"/>
  <c r="U492" i="1" s="1"/>
  <c r="T494" i="1"/>
  <c r="U494" i="1" s="1"/>
  <c r="T496" i="1"/>
  <c r="U496" i="1" s="1"/>
  <c r="T498" i="1"/>
  <c r="U498" i="1" s="1"/>
  <c r="T500" i="1"/>
  <c r="U500" i="1" s="1"/>
  <c r="T502" i="1"/>
  <c r="U502" i="1" s="1"/>
  <c r="T504" i="1"/>
  <c r="U504" i="1" s="1"/>
  <c r="T506" i="1"/>
  <c r="U506" i="1" s="1"/>
  <c r="T508" i="1"/>
  <c r="U508" i="1" s="1"/>
  <c r="T510" i="1"/>
  <c r="U510" i="1" s="1"/>
  <c r="T512" i="1"/>
  <c r="U512" i="1" s="1"/>
  <c r="T514" i="1"/>
  <c r="U514" i="1" s="1"/>
  <c r="T516" i="1"/>
  <c r="U516" i="1" s="1"/>
  <c r="T518" i="1"/>
  <c r="U518" i="1" s="1"/>
  <c r="T520" i="1"/>
  <c r="U520" i="1" s="1"/>
  <c r="T522" i="1"/>
  <c r="U522" i="1" s="1"/>
  <c r="T524" i="1"/>
  <c r="U524" i="1" s="1"/>
  <c r="T526" i="1"/>
  <c r="U526" i="1" s="1"/>
  <c r="T528" i="1"/>
  <c r="U528" i="1" s="1"/>
  <c r="T530" i="1"/>
  <c r="U530" i="1" s="1"/>
  <c r="T532" i="1"/>
  <c r="U532" i="1" s="1"/>
  <c r="T534" i="1"/>
  <c r="U534" i="1" s="1"/>
  <c r="T536" i="1"/>
  <c r="U536" i="1" s="1"/>
  <c r="T540" i="1"/>
  <c r="U540" i="1" s="1"/>
  <c r="T542" i="1"/>
  <c r="U542" i="1" s="1"/>
  <c r="T544" i="1"/>
  <c r="U544" i="1" s="1"/>
  <c r="T546" i="1"/>
  <c r="U546" i="1" s="1"/>
  <c r="T550" i="1"/>
  <c r="U550" i="1" s="1"/>
  <c r="T552" i="1"/>
  <c r="U552" i="1" s="1"/>
  <c r="T554" i="1"/>
  <c r="U554" i="1" s="1"/>
  <c r="T556" i="1"/>
  <c r="U556" i="1" s="1"/>
  <c r="T558" i="1"/>
  <c r="U558" i="1" s="1"/>
  <c r="T560" i="1"/>
  <c r="U560" i="1" s="1"/>
  <c r="T562" i="1"/>
  <c r="U562" i="1" s="1"/>
  <c r="T564" i="1"/>
  <c r="U564" i="1" s="1"/>
  <c r="T566" i="1"/>
  <c r="U566" i="1" s="1"/>
  <c r="T568" i="1"/>
  <c r="U568" i="1" s="1"/>
  <c r="T570" i="1"/>
  <c r="U570" i="1" s="1"/>
  <c r="T572" i="1"/>
  <c r="U572" i="1" s="1"/>
  <c r="T576" i="1"/>
  <c r="U576" i="1" s="1"/>
  <c r="T578" i="1"/>
  <c r="U578" i="1" s="1"/>
  <c r="T580" i="1"/>
  <c r="U580" i="1" s="1"/>
  <c r="T582" i="1"/>
  <c r="U582" i="1" s="1"/>
  <c r="T584" i="1"/>
  <c r="U584" i="1" s="1"/>
  <c r="T586" i="1"/>
  <c r="U586" i="1" s="1"/>
  <c r="T588" i="1"/>
  <c r="U588" i="1" s="1"/>
  <c r="T590" i="1"/>
  <c r="U590" i="1" s="1"/>
  <c r="T592" i="1"/>
  <c r="U592" i="1" s="1"/>
  <c r="T594" i="1"/>
  <c r="U594" i="1" s="1"/>
  <c r="T596" i="1"/>
  <c r="U596" i="1" s="1"/>
  <c r="T598" i="1"/>
  <c r="U598" i="1" s="1"/>
  <c r="T600" i="1"/>
  <c r="U600" i="1" s="1"/>
  <c r="T602" i="1"/>
  <c r="U602" i="1" s="1"/>
  <c r="T604" i="1"/>
  <c r="U604" i="1" s="1"/>
  <c r="T606" i="1"/>
  <c r="U606" i="1" s="1"/>
  <c r="T608" i="1"/>
  <c r="U608" i="1" s="1"/>
  <c r="T610" i="1"/>
  <c r="U610" i="1" s="1"/>
  <c r="T614" i="1"/>
  <c r="U614" i="1" s="1"/>
  <c r="T616" i="1"/>
  <c r="U616" i="1" s="1"/>
  <c r="T618" i="1"/>
  <c r="U618" i="1" s="1"/>
  <c r="T620" i="1"/>
  <c r="U620" i="1" s="1"/>
  <c r="T622" i="1"/>
  <c r="U622" i="1" s="1"/>
  <c r="T624" i="1"/>
  <c r="U624" i="1" s="1"/>
  <c r="T626" i="1"/>
  <c r="U626" i="1" s="1"/>
  <c r="T628" i="1"/>
  <c r="U628" i="1" s="1"/>
  <c r="T630" i="1"/>
  <c r="U630" i="1" s="1"/>
  <c r="T632" i="1"/>
  <c r="U632" i="1" s="1"/>
  <c r="T634" i="1"/>
  <c r="U634" i="1" s="1"/>
  <c r="T636" i="1"/>
  <c r="U636" i="1" s="1"/>
  <c r="T638" i="1"/>
  <c r="U638" i="1" s="1"/>
  <c r="T644" i="1"/>
  <c r="U644" i="1" s="1"/>
  <c r="T648" i="1"/>
  <c r="U648" i="1" s="1"/>
  <c r="T652" i="1"/>
  <c r="U652" i="1" s="1"/>
  <c r="T654" i="1"/>
  <c r="U654" i="1" s="1"/>
  <c r="T656" i="1"/>
  <c r="U656" i="1" s="1"/>
  <c r="T658" i="1"/>
  <c r="U658" i="1" s="1"/>
  <c r="T660" i="1"/>
  <c r="U660" i="1" s="1"/>
  <c r="T662" i="1"/>
  <c r="U662" i="1" s="1"/>
  <c r="T664" i="1"/>
  <c r="U664" i="1" s="1"/>
  <c r="T666" i="1"/>
  <c r="U666" i="1" s="1"/>
  <c r="T670" i="1"/>
  <c r="U670" i="1" s="1"/>
  <c r="T674" i="1"/>
  <c r="U674" i="1" s="1"/>
  <c r="T676" i="1"/>
  <c r="U676" i="1" s="1"/>
  <c r="T678" i="1"/>
  <c r="U678" i="1" s="1"/>
  <c r="T680" i="1"/>
  <c r="U680" i="1" s="1"/>
  <c r="T682" i="1"/>
  <c r="U682" i="1" s="1"/>
  <c r="T684" i="1"/>
  <c r="U684" i="1" s="1"/>
  <c r="T686" i="1"/>
  <c r="U686" i="1" s="1"/>
  <c r="T688" i="1"/>
  <c r="U688" i="1" s="1"/>
  <c r="T692" i="1"/>
  <c r="U692" i="1" s="1"/>
  <c r="T694" i="1"/>
  <c r="U694" i="1" s="1"/>
  <c r="T696" i="1"/>
  <c r="U696" i="1" s="1"/>
  <c r="T698" i="1"/>
  <c r="U698" i="1" s="1"/>
  <c r="T700" i="1"/>
  <c r="U700" i="1" s="1"/>
  <c r="T702" i="1"/>
  <c r="U702" i="1" s="1"/>
  <c r="T704" i="1"/>
  <c r="U704" i="1" s="1"/>
  <c r="T706" i="1"/>
  <c r="U706" i="1" s="1"/>
  <c r="T710" i="1"/>
  <c r="U710" i="1" s="1"/>
  <c r="T712" i="1"/>
  <c r="U712" i="1" s="1"/>
  <c r="T716" i="1"/>
  <c r="U716" i="1" s="1"/>
  <c r="T722" i="1"/>
  <c r="U722" i="1" s="1"/>
  <c r="T724" i="1"/>
  <c r="U724" i="1" s="1"/>
  <c r="T728" i="1"/>
  <c r="U728" i="1" s="1"/>
  <c r="T730" i="1"/>
  <c r="U730" i="1" s="1"/>
  <c r="T732" i="1"/>
  <c r="U732" i="1" s="1"/>
  <c r="T734" i="1"/>
  <c r="U734" i="1" s="1"/>
  <c r="T736" i="1"/>
  <c r="U736" i="1" s="1"/>
  <c r="T740" i="1"/>
  <c r="U740" i="1" s="1"/>
  <c r="T742" i="1"/>
  <c r="U742" i="1" s="1"/>
  <c r="T744" i="1"/>
  <c r="U744" i="1" s="1"/>
  <c r="T746" i="1"/>
  <c r="U746" i="1" s="1"/>
  <c r="T748" i="1"/>
  <c r="U748" i="1" s="1"/>
  <c r="T750" i="1"/>
  <c r="U750" i="1" s="1"/>
  <c r="T754" i="1"/>
  <c r="U754" i="1" s="1"/>
  <c r="T756" i="1"/>
  <c r="U756" i="1" s="1"/>
  <c r="T758" i="1"/>
  <c r="U758" i="1" s="1"/>
  <c r="T764" i="1"/>
  <c r="U764" i="1" s="1"/>
  <c r="T766" i="1"/>
  <c r="U766" i="1" s="1"/>
  <c r="T768" i="1"/>
  <c r="U768" i="1" s="1"/>
  <c r="T770" i="1"/>
  <c r="U770" i="1" s="1"/>
  <c r="T772" i="1"/>
  <c r="U772" i="1" s="1"/>
  <c r="T774" i="1"/>
  <c r="U774" i="1" s="1"/>
  <c r="T776" i="1"/>
  <c r="U776" i="1" s="1"/>
  <c r="T780" i="1"/>
  <c r="U780" i="1" s="1"/>
  <c r="T782" i="1"/>
  <c r="U782" i="1" s="1"/>
  <c r="T784" i="1"/>
  <c r="U784" i="1" s="1"/>
  <c r="T786" i="1"/>
  <c r="U786" i="1" s="1"/>
  <c r="T788" i="1"/>
  <c r="U788" i="1" s="1"/>
  <c r="T792" i="1"/>
  <c r="U792" i="1" s="1"/>
  <c r="T794" i="1"/>
  <c r="U794" i="1" s="1"/>
  <c r="T796" i="1"/>
  <c r="U796" i="1" s="1"/>
  <c r="T798" i="1"/>
  <c r="U798" i="1" s="1"/>
  <c r="T800" i="1"/>
  <c r="U800" i="1" s="1"/>
  <c r="T802" i="1"/>
  <c r="U802" i="1" s="1"/>
  <c r="T804" i="1"/>
  <c r="U804" i="1" s="1"/>
  <c r="T806" i="1"/>
  <c r="U806" i="1" s="1"/>
  <c r="T808" i="1"/>
  <c r="U808" i="1" s="1"/>
  <c r="T812" i="1"/>
  <c r="U812" i="1" s="1"/>
  <c r="T814" i="1"/>
  <c r="U814" i="1" s="1"/>
  <c r="T816" i="1"/>
  <c r="U816" i="1" s="1"/>
  <c r="T822" i="1"/>
  <c r="U822" i="1" s="1"/>
  <c r="T824" i="1"/>
  <c r="U824" i="1" s="1"/>
  <c r="T826" i="1"/>
  <c r="U826" i="1" s="1"/>
  <c r="T828" i="1"/>
  <c r="U828" i="1" s="1"/>
  <c r="T830" i="1"/>
  <c r="U830" i="1" s="1"/>
  <c r="T834" i="1"/>
  <c r="U834" i="1" s="1"/>
  <c r="T836" i="1"/>
  <c r="U836" i="1" s="1"/>
  <c r="T838" i="1"/>
  <c r="U838" i="1" s="1"/>
  <c r="T840" i="1"/>
  <c r="U840" i="1" s="1"/>
  <c r="T842" i="1"/>
  <c r="U842" i="1" s="1"/>
  <c r="T846" i="1"/>
  <c r="U846" i="1" s="1"/>
  <c r="T850" i="1"/>
  <c r="U850" i="1" s="1"/>
  <c r="T852" i="1"/>
  <c r="U852" i="1" s="1"/>
  <c r="T854" i="1"/>
  <c r="U854" i="1" s="1"/>
  <c r="T858" i="1"/>
  <c r="U858" i="1" s="1"/>
  <c r="T862" i="1"/>
  <c r="U862" i="1" s="1"/>
  <c r="T864" i="1"/>
  <c r="U864" i="1" s="1"/>
  <c r="T866" i="1"/>
  <c r="U866" i="1" s="1"/>
  <c r="T868" i="1"/>
  <c r="U868" i="1" s="1"/>
  <c r="T870" i="1"/>
  <c r="U870" i="1" s="1"/>
  <c r="T874" i="1"/>
  <c r="U874" i="1" s="1"/>
  <c r="T876" i="1"/>
  <c r="U876" i="1" s="1"/>
  <c r="T878" i="1"/>
  <c r="U878" i="1" s="1"/>
  <c r="T880" i="1"/>
  <c r="U880" i="1" s="1"/>
  <c r="T882" i="1"/>
  <c r="U882" i="1" s="1"/>
  <c r="T884" i="1"/>
  <c r="U884" i="1" s="1"/>
  <c r="T886" i="1"/>
  <c r="U886" i="1" s="1"/>
  <c r="T888" i="1"/>
  <c r="U888" i="1" s="1"/>
  <c r="T890" i="1"/>
  <c r="U890" i="1" s="1"/>
  <c r="T892" i="1"/>
  <c r="U892" i="1" s="1"/>
  <c r="T894" i="1"/>
  <c r="U894" i="1" s="1"/>
  <c r="T896" i="1"/>
  <c r="U896" i="1" s="1"/>
  <c r="T900" i="1"/>
  <c r="U900" i="1" s="1"/>
  <c r="T902" i="1"/>
  <c r="U902" i="1" s="1"/>
  <c r="T904" i="1"/>
  <c r="U904" i="1" s="1"/>
  <c r="T906" i="1"/>
  <c r="U906" i="1" s="1"/>
  <c r="T908" i="1"/>
  <c r="U908" i="1" s="1"/>
  <c r="T910" i="1"/>
  <c r="U910" i="1" s="1"/>
  <c r="T912" i="1"/>
  <c r="U912" i="1" s="1"/>
  <c r="T916" i="1"/>
  <c r="U916" i="1" s="1"/>
  <c r="T918" i="1"/>
  <c r="U918" i="1" s="1"/>
  <c r="T920" i="1"/>
  <c r="U920" i="1" s="1"/>
  <c r="T922" i="1"/>
  <c r="U922" i="1" s="1"/>
  <c r="T924" i="1"/>
  <c r="U924" i="1" s="1"/>
  <c r="T926" i="1"/>
  <c r="U926" i="1" s="1"/>
  <c r="T928" i="1"/>
  <c r="U928" i="1" s="1"/>
  <c r="T930" i="1"/>
  <c r="U930" i="1" s="1"/>
  <c r="T932" i="1"/>
  <c r="U932" i="1" s="1"/>
  <c r="T934" i="1"/>
  <c r="U934" i="1" s="1"/>
  <c r="T936" i="1"/>
  <c r="U936" i="1" s="1"/>
  <c r="T938" i="1"/>
  <c r="U938" i="1" s="1"/>
  <c r="T940" i="1"/>
  <c r="U940" i="1" s="1"/>
  <c r="T942" i="1"/>
  <c r="U942" i="1" s="1"/>
  <c r="T948" i="1"/>
  <c r="U948" i="1" s="1"/>
  <c r="T950" i="1"/>
  <c r="U950" i="1" s="1"/>
  <c r="T952" i="1"/>
  <c r="U952" i="1" s="1"/>
  <c r="T954" i="1"/>
  <c r="U954" i="1" s="1"/>
  <c r="T956" i="1"/>
  <c r="U956" i="1" s="1"/>
  <c r="T958" i="1"/>
  <c r="U958" i="1" s="1"/>
  <c r="T960" i="1"/>
  <c r="U960" i="1" s="1"/>
  <c r="T962" i="1"/>
  <c r="U962" i="1" s="1"/>
  <c r="T964" i="1"/>
  <c r="U964" i="1" s="1"/>
  <c r="T968" i="1"/>
  <c r="U968" i="1" s="1"/>
  <c r="T970" i="1"/>
  <c r="U970" i="1" s="1"/>
  <c r="T972" i="1"/>
  <c r="U972" i="1" s="1"/>
  <c r="T976" i="1"/>
  <c r="U976" i="1" s="1"/>
  <c r="T978" i="1"/>
  <c r="U978" i="1" s="1"/>
  <c r="T980" i="1"/>
  <c r="U980" i="1" s="1"/>
  <c r="T984" i="1"/>
  <c r="U984" i="1" s="1"/>
  <c r="T986" i="1"/>
  <c r="U986" i="1" s="1"/>
  <c r="T988" i="1"/>
  <c r="U988" i="1" s="1"/>
  <c r="T994" i="1"/>
  <c r="U994" i="1" s="1"/>
  <c r="T996" i="1"/>
  <c r="U996" i="1" s="1"/>
  <c r="T998" i="1"/>
  <c r="U998" i="1" s="1"/>
  <c r="T1000" i="1"/>
  <c r="U1000" i="1" s="1"/>
  <c r="T1006" i="1"/>
  <c r="U1006" i="1" s="1"/>
  <c r="T1008" i="1"/>
  <c r="U1008" i="1" s="1"/>
  <c r="T1010" i="1"/>
  <c r="U1010" i="1" s="1"/>
  <c r="T1014" i="1"/>
  <c r="U1014" i="1" s="1"/>
  <c r="T1018" i="1"/>
  <c r="U1018" i="1" s="1"/>
  <c r="T1020" i="1"/>
  <c r="U1020" i="1" s="1"/>
  <c r="T1022" i="1"/>
  <c r="U1022" i="1" s="1"/>
  <c r="T1024" i="1"/>
  <c r="U1024" i="1" s="1"/>
  <c r="T1026" i="1"/>
  <c r="U1026" i="1" s="1"/>
  <c r="T1028" i="1"/>
  <c r="U1028" i="1" s="1"/>
  <c r="T1032" i="1"/>
  <c r="U1032" i="1" s="1"/>
  <c r="T1036" i="1"/>
  <c r="U1036" i="1" s="1"/>
  <c r="T1038" i="1"/>
  <c r="U1038" i="1" s="1"/>
  <c r="T1040" i="1"/>
  <c r="U1040" i="1" s="1"/>
  <c r="T1044" i="1"/>
  <c r="U1044" i="1" s="1"/>
  <c r="T1046" i="1"/>
  <c r="U1046" i="1" s="1"/>
  <c r="T1048" i="1"/>
  <c r="U1048" i="1" s="1"/>
  <c r="T1050" i="1"/>
  <c r="U1050" i="1" s="1"/>
  <c r="T1052" i="1"/>
  <c r="U1052" i="1" s="1"/>
  <c r="T1054" i="1"/>
  <c r="U1054" i="1" s="1"/>
  <c r="T1058" i="1"/>
  <c r="U1058" i="1" s="1"/>
  <c r="T1060" i="1"/>
  <c r="U1060" i="1" s="1"/>
  <c r="T1062" i="1"/>
  <c r="U1062" i="1" s="1"/>
  <c r="T1064" i="1"/>
  <c r="U1064" i="1" s="1"/>
  <c r="T1066" i="1"/>
  <c r="U1066" i="1" s="1"/>
  <c r="T1068" i="1"/>
  <c r="U1068" i="1" s="1"/>
  <c r="T1070" i="1"/>
  <c r="U1070" i="1" s="1"/>
  <c r="T1072" i="1"/>
  <c r="U1072" i="1" s="1"/>
  <c r="T1074" i="1"/>
  <c r="U1074" i="1" s="1"/>
  <c r="T1078" i="1"/>
  <c r="U1078" i="1" s="1"/>
  <c r="T1080" i="1"/>
  <c r="U1080" i="1" s="1"/>
  <c r="T1082" i="1"/>
  <c r="U1082" i="1" s="1"/>
  <c r="T1084" i="1"/>
  <c r="U1084" i="1" s="1"/>
  <c r="T1086" i="1"/>
  <c r="U1086" i="1" s="1"/>
  <c r="T1090" i="1"/>
  <c r="U1090" i="1" s="1"/>
  <c r="T1092" i="1"/>
  <c r="U1092" i="1" s="1"/>
  <c r="T1094" i="1"/>
  <c r="U1094" i="1" s="1"/>
  <c r="T1096" i="1"/>
  <c r="U1096" i="1" s="1"/>
  <c r="T1098" i="1"/>
  <c r="U1098" i="1" s="1"/>
  <c r="T1100" i="1"/>
  <c r="U1100" i="1" s="1"/>
  <c r="T1102" i="1"/>
  <c r="U1102" i="1" s="1"/>
  <c r="T1108" i="1"/>
  <c r="U1108" i="1" s="1"/>
  <c r="T1110" i="1"/>
  <c r="U1110" i="1" s="1"/>
  <c r="T1112" i="1"/>
  <c r="U1112" i="1" s="1"/>
  <c r="T1114" i="1"/>
  <c r="U1114" i="1" s="1"/>
  <c r="T1116" i="1"/>
  <c r="U1116" i="1" s="1"/>
  <c r="T1118" i="1"/>
  <c r="U1118" i="1" s="1"/>
  <c r="T1120" i="1"/>
  <c r="U1120" i="1" s="1"/>
  <c r="T1122" i="1"/>
  <c r="U1122" i="1" s="1"/>
  <c r="T1124" i="1"/>
  <c r="U1124" i="1" s="1"/>
  <c r="T1126" i="1"/>
  <c r="U1126" i="1" s="1"/>
  <c r="T1128" i="1"/>
  <c r="U1128" i="1" s="1"/>
  <c r="T1130" i="1"/>
  <c r="U1130" i="1" s="1"/>
  <c r="T1132" i="1"/>
  <c r="U1132" i="1" s="1"/>
  <c r="T1134" i="1"/>
  <c r="U1134" i="1" s="1"/>
  <c r="T1136" i="1"/>
  <c r="U1136" i="1" s="1"/>
  <c r="T1138" i="1"/>
  <c r="U1138" i="1" s="1"/>
  <c r="T1142" i="1"/>
  <c r="U1142" i="1" s="1"/>
  <c r="T1144" i="1"/>
  <c r="U1144" i="1" s="1"/>
  <c r="T1146" i="1"/>
  <c r="U1146" i="1" s="1"/>
  <c r="T1148" i="1"/>
  <c r="U1148" i="1" s="1"/>
  <c r="T1150" i="1"/>
  <c r="U1150" i="1" s="1"/>
  <c r="T1152" i="1"/>
  <c r="U1152" i="1" s="1"/>
  <c r="T1154" i="1"/>
  <c r="U1154" i="1" s="1"/>
  <c r="T1156" i="1"/>
  <c r="U1156" i="1" s="1"/>
  <c r="T1158" i="1"/>
  <c r="U1158" i="1" s="1"/>
  <c r="T1162" i="1"/>
  <c r="U1162" i="1" s="1"/>
  <c r="T1164" i="1"/>
  <c r="U1164" i="1" s="1"/>
  <c r="T1166" i="1"/>
  <c r="U1166" i="1" s="1"/>
  <c r="T1168" i="1"/>
  <c r="U1168" i="1" s="1"/>
  <c r="T1170" i="1"/>
  <c r="U1170" i="1" s="1"/>
  <c r="T1176" i="1"/>
  <c r="U1176" i="1" s="1"/>
  <c r="T1178" i="1"/>
  <c r="U1178" i="1" s="1"/>
  <c r="T1180" i="1"/>
  <c r="U1180" i="1" s="1"/>
  <c r="T1182" i="1"/>
  <c r="U1182" i="1" s="1"/>
  <c r="T1184" i="1"/>
  <c r="U1184" i="1" s="1"/>
  <c r="T1186" i="1"/>
  <c r="U1186" i="1" s="1"/>
  <c r="T1188" i="1"/>
  <c r="U1188" i="1" s="1"/>
  <c r="T1190" i="1"/>
  <c r="U1190" i="1" s="1"/>
  <c r="T1196" i="1"/>
  <c r="U1196" i="1" s="1"/>
  <c r="T1200" i="1"/>
  <c r="U1200" i="1" s="1"/>
  <c r="T1204" i="1"/>
  <c r="U1204" i="1" s="1"/>
  <c r="T1206" i="1"/>
  <c r="U1206" i="1" s="1"/>
  <c r="T1208" i="1"/>
  <c r="U1208" i="1" s="1"/>
  <c r="T1210" i="1"/>
  <c r="U1210" i="1" s="1"/>
  <c r="T1212" i="1"/>
  <c r="U1212" i="1" s="1"/>
  <c r="T1214" i="1"/>
  <c r="U1214" i="1" s="1"/>
  <c r="T1216" i="1"/>
  <c r="U1216" i="1" s="1"/>
  <c r="T1218" i="1"/>
  <c r="U1218" i="1" s="1"/>
  <c r="T1220" i="1"/>
  <c r="U1220" i="1" s="1"/>
  <c r="T1222" i="1"/>
  <c r="U1222" i="1" s="1"/>
  <c r="T1224" i="1"/>
  <c r="U1224" i="1" s="1"/>
  <c r="T1226" i="1"/>
  <c r="U1226" i="1" s="1"/>
  <c r="T1228" i="1"/>
  <c r="U1228" i="1" s="1"/>
  <c r="T1230" i="1"/>
  <c r="U1230" i="1" s="1"/>
  <c r="T1232" i="1"/>
  <c r="U1232" i="1" s="1"/>
  <c r="T1234" i="1"/>
  <c r="U1234" i="1" s="1"/>
  <c r="T1236" i="1"/>
  <c r="U1236" i="1" s="1"/>
  <c r="T1238" i="1"/>
  <c r="U1238" i="1" s="1"/>
  <c r="T1240" i="1"/>
  <c r="U1240" i="1" s="1"/>
  <c r="T1242" i="1"/>
  <c r="U1242" i="1" s="1"/>
  <c r="T1244" i="1"/>
  <c r="U1244" i="1" s="1"/>
  <c r="T1246" i="1"/>
  <c r="U1246" i="1" s="1"/>
  <c r="T1248" i="1"/>
  <c r="U1248" i="1" s="1"/>
  <c r="T1250" i="1"/>
  <c r="U1250" i="1" s="1"/>
  <c r="T1252" i="1"/>
  <c r="U1252" i="1" s="1"/>
  <c r="T1256" i="1"/>
  <c r="U1256" i="1" s="1"/>
  <c r="T1258" i="1"/>
  <c r="U1258" i="1" s="1"/>
  <c r="T1260" i="1"/>
  <c r="U1260" i="1" s="1"/>
  <c r="T1262" i="1"/>
  <c r="U1262" i="1" s="1"/>
  <c r="T1264" i="1"/>
  <c r="U1264" i="1" s="1"/>
  <c r="T1266" i="1"/>
  <c r="U1266" i="1" s="1"/>
  <c r="T1268" i="1"/>
  <c r="U1268" i="1" s="1"/>
  <c r="T1270" i="1"/>
  <c r="U1270" i="1" s="1"/>
  <c r="T1272" i="1"/>
  <c r="U1272" i="1" s="1"/>
  <c r="T1274" i="1"/>
  <c r="U1274" i="1" s="1"/>
  <c r="T1278" i="1"/>
  <c r="U1278" i="1" s="1"/>
  <c r="T1282" i="1"/>
  <c r="U1282" i="1" s="1"/>
  <c r="T1284" i="1"/>
  <c r="U1284" i="1" s="1"/>
  <c r="T1286" i="1"/>
  <c r="U1286" i="1" s="1"/>
  <c r="T1290" i="1"/>
  <c r="U1290" i="1" s="1"/>
  <c r="T1292" i="1"/>
  <c r="U1292" i="1" s="1"/>
  <c r="T1294" i="1"/>
  <c r="U1294" i="1" s="1"/>
  <c r="T1296" i="1"/>
  <c r="U1296" i="1" s="1"/>
  <c r="T1300" i="1"/>
  <c r="U1300" i="1" s="1"/>
  <c r="T1304" i="1"/>
  <c r="U1304" i="1" s="1"/>
  <c r="T1306" i="1"/>
  <c r="U1306" i="1" s="1"/>
  <c r="T1308" i="1"/>
  <c r="U1308" i="1" s="1"/>
  <c r="T1310" i="1"/>
  <c r="U1310" i="1" s="1"/>
  <c r="T1312" i="1"/>
  <c r="U1312" i="1" s="1"/>
  <c r="T1314" i="1"/>
  <c r="U1314" i="1" s="1"/>
  <c r="T1316" i="1"/>
  <c r="U1316" i="1" s="1"/>
  <c r="T1318" i="1"/>
  <c r="U1318" i="1" s="1"/>
  <c r="T1320" i="1"/>
  <c r="U1320" i="1" s="1"/>
  <c r="T1322" i="1"/>
  <c r="U1322" i="1" s="1"/>
  <c r="T1324" i="1"/>
  <c r="U1324" i="1" s="1"/>
  <c r="T1326" i="1"/>
  <c r="U1326" i="1" s="1"/>
  <c r="T1328" i="1"/>
  <c r="U1328" i="1" s="1"/>
  <c r="T1330" i="1"/>
  <c r="U1330" i="1" s="1"/>
  <c r="T1332" i="1"/>
  <c r="U1332" i="1" s="1"/>
  <c r="T1336" i="1"/>
  <c r="U1336" i="1" s="1"/>
  <c r="T1338" i="1"/>
  <c r="U1338" i="1" s="1"/>
  <c r="T1340" i="1"/>
  <c r="U1340" i="1" s="1"/>
  <c r="T1344" i="1"/>
  <c r="U1344" i="1" s="1"/>
  <c r="T1346" i="1"/>
  <c r="U1346" i="1" s="1"/>
  <c r="T1348" i="1"/>
  <c r="U1348" i="1" s="1"/>
  <c r="T1350" i="1"/>
  <c r="U1350" i="1" s="1"/>
  <c r="T1352" i="1"/>
  <c r="U1352" i="1" s="1"/>
  <c r="T1354" i="1"/>
  <c r="U1354" i="1" s="1"/>
  <c r="T1356" i="1"/>
  <c r="U1356" i="1" s="1"/>
  <c r="T1358" i="1"/>
  <c r="U1358" i="1" s="1"/>
  <c r="T1360" i="1"/>
  <c r="U1360" i="1" s="1"/>
  <c r="T1362" i="1"/>
  <c r="U1362" i="1" s="1"/>
  <c r="T1364" i="1"/>
  <c r="U1364" i="1" s="1"/>
  <c r="T1366" i="1"/>
  <c r="U1366" i="1" s="1"/>
  <c r="T1368" i="1"/>
  <c r="U1368" i="1" s="1"/>
  <c r="T1370" i="1"/>
  <c r="U1370" i="1" s="1"/>
  <c r="T1372" i="1"/>
  <c r="U1372" i="1" s="1"/>
  <c r="T1374" i="1"/>
  <c r="U1374" i="1" s="1"/>
  <c r="T1376" i="1"/>
  <c r="U1376" i="1" s="1"/>
  <c r="T1378" i="1"/>
  <c r="U1378" i="1" s="1"/>
  <c r="T1380" i="1"/>
  <c r="U1380" i="1" s="1"/>
  <c r="T1382" i="1"/>
  <c r="U1382" i="1" s="1"/>
  <c r="T1384" i="1"/>
  <c r="U1384" i="1" s="1"/>
  <c r="T1386" i="1"/>
  <c r="U1386" i="1" s="1"/>
  <c r="T1388" i="1"/>
  <c r="U1388" i="1" s="1"/>
  <c r="T1390" i="1"/>
  <c r="U1390" i="1" s="1"/>
  <c r="T1392" i="1"/>
  <c r="U1392" i="1" s="1"/>
  <c r="T1394" i="1"/>
  <c r="U1394" i="1" s="1"/>
  <c r="T1396" i="1"/>
  <c r="U1396" i="1" s="1"/>
  <c r="T1398" i="1"/>
  <c r="U1398" i="1" s="1"/>
  <c r="T1400" i="1"/>
  <c r="U1400" i="1" s="1"/>
  <c r="T1402" i="1"/>
  <c r="U1402" i="1" s="1"/>
  <c r="T1404" i="1"/>
  <c r="U1404" i="1" s="1"/>
  <c r="T1406" i="1"/>
  <c r="U1406" i="1" s="1"/>
  <c r="T1408" i="1"/>
  <c r="U1408" i="1" s="1"/>
  <c r="T1412" i="1"/>
  <c r="U1412" i="1" s="1"/>
  <c r="T1414" i="1"/>
  <c r="U1414" i="1" s="1"/>
  <c r="T1416" i="1"/>
  <c r="U1416" i="1" s="1"/>
  <c r="T1418" i="1"/>
  <c r="U1418" i="1" s="1"/>
  <c r="T1420" i="1"/>
  <c r="U1420" i="1" s="1"/>
  <c r="T1424" i="1"/>
  <c r="U1424" i="1" s="1"/>
  <c r="T1426" i="1"/>
  <c r="U1426" i="1" s="1"/>
  <c r="T1428" i="1"/>
  <c r="U1428" i="1" s="1"/>
  <c r="T1430" i="1"/>
  <c r="U1430" i="1" s="1"/>
  <c r="T1432" i="1"/>
  <c r="U1432" i="1" s="1"/>
  <c r="T1434" i="1"/>
  <c r="U1434" i="1" s="1"/>
  <c r="T1436" i="1"/>
  <c r="U1436" i="1" s="1"/>
  <c r="T1438" i="1"/>
  <c r="U1438" i="1" s="1"/>
  <c r="T1440" i="1"/>
  <c r="U1440" i="1" s="1"/>
  <c r="T1442" i="1"/>
  <c r="U1442" i="1" s="1"/>
  <c r="T1444" i="1"/>
  <c r="U1444" i="1" s="1"/>
  <c r="T1446" i="1"/>
  <c r="U1446" i="1" s="1"/>
  <c r="T1448" i="1"/>
  <c r="U1448" i="1" s="1"/>
  <c r="T1450" i="1"/>
  <c r="U1450" i="1" s="1"/>
  <c r="T1452" i="1"/>
  <c r="U1452" i="1" s="1"/>
  <c r="T1454" i="1"/>
  <c r="U1454" i="1" s="1"/>
  <c r="T1458" i="1"/>
  <c r="U1458" i="1" s="1"/>
  <c r="T1460" i="1"/>
  <c r="U1460" i="1" s="1"/>
  <c r="T1462" i="1"/>
  <c r="U1462" i="1" s="1"/>
  <c r="T1464" i="1"/>
  <c r="U1464" i="1" s="1"/>
  <c r="T1466" i="1"/>
  <c r="U1466" i="1" s="1"/>
  <c r="T1468" i="1"/>
  <c r="U1468" i="1" s="1"/>
  <c r="T1470" i="1"/>
  <c r="U1470" i="1" s="1"/>
  <c r="T1472" i="1"/>
  <c r="U1472" i="1" s="1"/>
  <c r="T1474" i="1"/>
  <c r="U1474" i="1" s="1"/>
  <c r="T1478" i="1"/>
  <c r="U1478" i="1" s="1"/>
  <c r="T1480" i="1"/>
  <c r="U1480" i="1" s="1"/>
  <c r="T1482" i="1"/>
  <c r="U1482" i="1" s="1"/>
  <c r="T1484" i="1"/>
  <c r="U1484" i="1" s="1"/>
  <c r="T1486" i="1"/>
  <c r="U1486" i="1" s="1"/>
  <c r="T1488" i="1"/>
  <c r="U1488" i="1" s="1"/>
  <c r="T1490" i="1"/>
  <c r="U1490" i="1" s="1"/>
  <c r="T1492" i="1"/>
  <c r="U1492" i="1" s="1"/>
  <c r="T1494" i="1"/>
  <c r="U1494" i="1" s="1"/>
  <c r="T1496" i="1"/>
  <c r="U1496" i="1" s="1"/>
  <c r="T1498" i="1"/>
  <c r="U1498" i="1" s="1"/>
  <c r="T1500" i="1"/>
  <c r="U1500" i="1" s="1"/>
  <c r="T1504" i="1"/>
  <c r="U1504" i="1" s="1"/>
  <c r="T1506" i="1"/>
  <c r="U1506" i="1" s="1"/>
  <c r="T1508" i="1"/>
  <c r="U1508" i="1" s="1"/>
  <c r="T1510" i="1"/>
  <c r="U1510" i="1" s="1"/>
  <c r="T1512" i="1"/>
  <c r="U1512" i="1" s="1"/>
  <c r="T1514" i="1"/>
  <c r="U1514" i="1" s="1"/>
  <c r="T1516" i="1"/>
  <c r="U1516" i="1" s="1"/>
  <c r="T1518" i="1"/>
  <c r="U1518" i="1" s="1"/>
  <c r="T1520" i="1"/>
  <c r="U1520" i="1" s="1"/>
  <c r="T1522" i="1"/>
  <c r="U1522" i="1" s="1"/>
  <c r="T1524" i="1"/>
  <c r="U1524" i="1" s="1"/>
  <c r="T1526" i="1"/>
  <c r="U1526" i="1" s="1"/>
  <c r="T1530" i="1"/>
  <c r="U1530" i="1" s="1"/>
  <c r="T1532" i="1"/>
  <c r="U1532" i="1" s="1"/>
  <c r="T1534" i="1"/>
  <c r="U1534" i="1" s="1"/>
  <c r="T1538" i="1"/>
  <c r="U1538" i="1" s="1"/>
  <c r="T1540" i="1"/>
  <c r="U1540" i="1" s="1"/>
  <c r="T1542" i="1"/>
  <c r="U1542" i="1" s="1"/>
  <c r="T1546" i="1"/>
  <c r="U1546" i="1" s="1"/>
  <c r="T1548" i="1"/>
  <c r="U1548" i="1" s="1"/>
  <c r="T1550" i="1"/>
  <c r="U1550" i="1" s="1"/>
  <c r="T1552" i="1"/>
  <c r="U1552" i="1" s="1"/>
  <c r="T1556" i="1"/>
  <c r="U1556" i="1" s="1"/>
  <c r="T1558" i="1"/>
  <c r="U1558" i="1" s="1"/>
  <c r="T1560" i="1"/>
  <c r="U1560" i="1" s="1"/>
  <c r="T1564" i="1"/>
  <c r="U1564" i="1" s="1"/>
  <c r="T1566" i="1"/>
  <c r="U1566" i="1" s="1"/>
  <c r="T1568" i="1"/>
  <c r="U1568" i="1" s="1"/>
  <c r="T1570" i="1"/>
  <c r="U1570" i="1" s="1"/>
  <c r="T1574" i="1"/>
  <c r="U1574" i="1" s="1"/>
  <c r="T1576" i="1"/>
  <c r="U1576" i="1" s="1"/>
  <c r="T1578" i="1"/>
  <c r="U1578" i="1" s="1"/>
  <c r="T1580" i="1"/>
  <c r="U1580" i="1" s="1"/>
  <c r="T1582" i="1"/>
  <c r="U1582" i="1" s="1"/>
  <c r="T1584" i="1"/>
  <c r="U1584" i="1" s="1"/>
  <c r="T1586" i="1"/>
  <c r="U1586" i="1" s="1"/>
  <c r="T1588" i="1"/>
  <c r="U1588" i="1" s="1"/>
  <c r="T1590" i="1"/>
  <c r="U1590" i="1" s="1"/>
  <c r="T1592" i="1"/>
  <c r="U1592" i="1" s="1"/>
  <c r="T1594" i="1"/>
  <c r="U1594" i="1" s="1"/>
  <c r="T1596" i="1"/>
  <c r="U1596" i="1" s="1"/>
  <c r="T1600" i="1"/>
  <c r="U1600" i="1" s="1"/>
  <c r="T1602" i="1"/>
  <c r="U1602" i="1" s="1"/>
  <c r="T1606" i="1"/>
  <c r="U1606" i="1" s="1"/>
  <c r="T1608" i="1"/>
  <c r="U1608" i="1" s="1"/>
  <c r="T1610" i="1"/>
  <c r="U1610" i="1" s="1"/>
  <c r="T1612" i="1"/>
  <c r="U1612" i="1" s="1"/>
  <c r="T1614" i="1"/>
  <c r="U1614" i="1" s="1"/>
  <c r="T1616" i="1"/>
  <c r="U1616" i="1" s="1"/>
  <c r="T1618" i="1"/>
  <c r="U1618" i="1" s="1"/>
  <c r="T1620" i="1"/>
  <c r="U1620" i="1" s="1"/>
  <c r="T1622" i="1"/>
  <c r="U1622" i="1" s="1"/>
  <c r="T1624" i="1"/>
  <c r="U1624" i="1" s="1"/>
  <c r="T1626" i="1"/>
  <c r="U1626" i="1" s="1"/>
  <c r="T1630" i="1"/>
  <c r="U1630" i="1" s="1"/>
  <c r="T1632" i="1"/>
  <c r="U1632" i="1" s="1"/>
  <c r="T1634" i="1"/>
  <c r="U1634" i="1" s="1"/>
  <c r="T1636" i="1"/>
  <c r="U1636" i="1" s="1"/>
  <c r="T1638" i="1"/>
  <c r="U1638" i="1" s="1"/>
  <c r="T1640" i="1"/>
  <c r="U1640" i="1" s="1"/>
  <c r="T1642" i="1"/>
  <c r="U1642" i="1" s="1"/>
  <c r="T1644" i="1"/>
  <c r="U1644" i="1" s="1"/>
  <c r="T1646" i="1"/>
  <c r="U1646" i="1" s="1"/>
  <c r="T1648" i="1"/>
  <c r="U1648" i="1" s="1"/>
  <c r="T1650" i="1"/>
  <c r="U1650" i="1" s="1"/>
  <c r="T1652" i="1"/>
  <c r="U1652" i="1" s="1"/>
  <c r="T1654" i="1"/>
  <c r="U1654" i="1" s="1"/>
  <c r="T1656" i="1"/>
  <c r="U1656" i="1" s="1"/>
  <c r="T1658" i="1"/>
  <c r="U1658" i="1" s="1"/>
  <c r="T1660" i="1"/>
  <c r="U1660" i="1" s="1"/>
  <c r="T1662" i="1"/>
  <c r="U1662" i="1" s="1"/>
  <c r="T1664" i="1"/>
  <c r="U1664" i="1" s="1"/>
  <c r="T1666" i="1"/>
  <c r="U1666" i="1" s="1"/>
  <c r="T1668" i="1"/>
  <c r="U1668" i="1" s="1"/>
  <c r="T1670" i="1"/>
  <c r="U1670" i="1" s="1"/>
  <c r="T1674" i="1"/>
  <c r="U1674" i="1" s="1"/>
  <c r="T1676" i="1"/>
  <c r="U1676" i="1" s="1"/>
  <c r="T1678" i="1"/>
  <c r="U1678" i="1" s="1"/>
  <c r="T1684" i="1"/>
  <c r="U1684" i="1" s="1"/>
  <c r="T1686" i="1"/>
  <c r="U1686" i="1" s="1"/>
  <c r="T1688" i="1"/>
  <c r="U1688" i="1" s="1"/>
  <c r="T1690" i="1"/>
  <c r="U1690" i="1" s="1"/>
  <c r="T1692" i="1"/>
  <c r="U1692" i="1" s="1"/>
  <c r="T1694" i="1"/>
  <c r="U1694" i="1" s="1"/>
  <c r="T1696" i="1"/>
  <c r="U1696" i="1" s="1"/>
  <c r="T1700" i="1"/>
  <c r="U1700" i="1" s="1"/>
  <c r="T1702" i="1"/>
  <c r="U1702" i="1" s="1"/>
  <c r="T1704" i="1"/>
  <c r="U1704" i="1" s="1"/>
  <c r="T1706" i="1"/>
  <c r="U1706" i="1" s="1"/>
  <c r="T1710" i="1"/>
  <c r="U1710" i="1" s="1"/>
  <c r="T1712" i="1"/>
  <c r="U1712" i="1" s="1"/>
  <c r="T1714" i="1"/>
  <c r="U1714" i="1" s="1"/>
  <c r="T1716" i="1"/>
  <c r="U1716" i="1" s="1"/>
  <c r="T1718" i="1"/>
  <c r="U1718" i="1" s="1"/>
  <c r="T1720" i="1"/>
  <c r="U1720" i="1" s="1"/>
  <c r="T1726" i="1"/>
  <c r="U1726" i="1" s="1"/>
  <c r="T1728" i="1"/>
  <c r="U1728" i="1" s="1"/>
  <c r="T1730" i="1"/>
  <c r="U1730" i="1" s="1"/>
  <c r="T1732" i="1"/>
  <c r="U1732" i="1" s="1"/>
  <c r="T1734" i="1"/>
  <c r="U1734" i="1" s="1"/>
  <c r="T1738" i="1"/>
  <c r="U1738" i="1" s="1"/>
  <c r="T1740" i="1"/>
  <c r="U1740" i="1" s="1"/>
  <c r="T1744" i="1"/>
  <c r="U1744" i="1" s="1"/>
  <c r="T1746" i="1"/>
  <c r="U1746" i="1" s="1"/>
  <c r="T1748" i="1"/>
  <c r="U1748" i="1" s="1"/>
  <c r="T1750" i="1"/>
  <c r="U1750" i="1" s="1"/>
  <c r="T1752" i="1"/>
  <c r="U1752" i="1" s="1"/>
  <c r="T1754" i="1"/>
  <c r="U1754" i="1" s="1"/>
  <c r="T1758" i="1"/>
  <c r="U1758" i="1" s="1"/>
  <c r="T1760" i="1"/>
  <c r="U1760" i="1" s="1"/>
  <c r="T1762" i="1"/>
  <c r="U1762" i="1" s="1"/>
  <c r="T1764" i="1"/>
  <c r="U1764" i="1" s="1"/>
  <c r="T1766" i="1"/>
  <c r="U1766" i="1" s="1"/>
  <c r="T1768" i="1"/>
  <c r="U1768" i="1" s="1"/>
  <c r="T1770" i="1"/>
  <c r="U1770" i="1" s="1"/>
  <c r="T1772" i="1"/>
  <c r="U1772" i="1" s="1"/>
  <c r="T1774" i="1"/>
  <c r="U1774" i="1" s="1"/>
  <c r="T1776" i="1"/>
  <c r="U1776" i="1" s="1"/>
  <c r="T1778" i="1"/>
  <c r="U1778" i="1" s="1"/>
  <c r="T1784" i="1"/>
  <c r="U1784" i="1" s="1"/>
  <c r="T1786" i="1"/>
  <c r="U1786" i="1" s="1"/>
  <c r="T1788" i="1"/>
  <c r="U1788" i="1" s="1"/>
  <c r="T1790" i="1"/>
  <c r="U1790" i="1" s="1"/>
  <c r="T1792" i="1"/>
  <c r="U1792" i="1" s="1"/>
  <c r="T1794" i="1"/>
  <c r="U1794" i="1" s="1"/>
  <c r="T1796" i="1"/>
  <c r="U1796" i="1" s="1"/>
  <c r="T1798" i="1"/>
  <c r="U1798" i="1" s="1"/>
  <c r="T1802" i="1"/>
  <c r="U1802" i="1" s="1"/>
  <c r="T1806" i="1"/>
  <c r="U1806" i="1" s="1"/>
  <c r="T1808" i="1"/>
  <c r="U1808" i="1" s="1"/>
  <c r="T1812" i="1"/>
  <c r="U1812" i="1" s="1"/>
  <c r="T1814" i="1"/>
  <c r="U1814" i="1" s="1"/>
  <c r="T1816" i="1"/>
  <c r="U1816" i="1" s="1"/>
  <c r="T1822" i="1"/>
  <c r="U1822" i="1" s="1"/>
  <c r="T1824" i="1"/>
  <c r="U1824" i="1" s="1"/>
  <c r="T1826" i="1"/>
  <c r="U1826" i="1" s="1"/>
  <c r="T1828" i="1"/>
  <c r="U1828" i="1" s="1"/>
  <c r="T1830" i="1"/>
  <c r="U1830" i="1" s="1"/>
  <c r="T1832" i="1"/>
  <c r="U1832" i="1" s="1"/>
  <c r="T1834" i="1"/>
  <c r="U1834" i="1" s="1"/>
  <c r="T1838" i="1"/>
  <c r="U1838" i="1" s="1"/>
  <c r="T1840" i="1"/>
  <c r="U1840" i="1" s="1"/>
  <c r="T1842" i="1"/>
  <c r="U1842" i="1" s="1"/>
  <c r="T1844" i="1"/>
  <c r="U1844" i="1" s="1"/>
  <c r="T1846" i="1"/>
  <c r="U1846" i="1" s="1"/>
  <c r="T1848" i="1"/>
  <c r="U1848" i="1" s="1"/>
  <c r="T1852" i="1"/>
  <c r="U1852" i="1" s="1"/>
  <c r="T1854" i="1"/>
  <c r="U1854" i="1" s="1"/>
  <c r="T1856" i="1"/>
  <c r="U1856" i="1" s="1"/>
  <c r="T1858" i="1"/>
  <c r="U1858" i="1" s="1"/>
  <c r="T1862" i="1"/>
  <c r="U1862" i="1" s="1"/>
  <c r="T1864" i="1"/>
  <c r="U1864" i="1" s="1"/>
  <c r="T1866" i="1"/>
  <c r="U1866" i="1" s="1"/>
  <c r="T1868" i="1"/>
  <c r="U1868" i="1" s="1"/>
  <c r="T1870" i="1"/>
  <c r="U1870" i="1" s="1"/>
  <c r="T1872" i="1"/>
  <c r="U1872" i="1" s="1"/>
  <c r="T1874" i="1"/>
  <c r="U1874" i="1" s="1"/>
  <c r="T1876" i="1"/>
  <c r="U1876" i="1" s="1"/>
  <c r="T1878" i="1"/>
  <c r="U1878" i="1" s="1"/>
  <c r="T1882" i="1"/>
  <c r="U1882" i="1" s="1"/>
  <c r="T1884" i="1"/>
  <c r="U1884" i="1" s="1"/>
  <c r="T1886" i="1"/>
  <c r="U1886" i="1" s="1"/>
  <c r="T1890" i="1"/>
  <c r="U1890" i="1" s="1"/>
  <c r="T1892" i="1"/>
  <c r="U1892" i="1" s="1"/>
  <c r="T1894" i="1"/>
  <c r="U1894" i="1" s="1"/>
  <c r="T1896" i="1"/>
  <c r="U1896" i="1" s="1"/>
  <c r="T1898" i="1"/>
  <c r="U1898" i="1" s="1"/>
  <c r="T1900" i="1"/>
  <c r="U1900" i="1" s="1"/>
  <c r="T1902" i="1"/>
  <c r="U1902" i="1" s="1"/>
  <c r="T1904" i="1"/>
  <c r="U1904" i="1" s="1"/>
  <c r="T1906" i="1"/>
  <c r="U1906" i="1" s="1"/>
  <c r="T1908" i="1"/>
  <c r="U1908" i="1" s="1"/>
  <c r="T1910" i="1"/>
  <c r="U1910" i="1" s="1"/>
  <c r="T1912" i="1"/>
  <c r="U1912" i="1" s="1"/>
  <c r="T1916" i="1"/>
  <c r="U1916" i="1" s="1"/>
  <c r="T1918" i="1"/>
  <c r="U1918" i="1" s="1"/>
  <c r="T1920" i="1"/>
  <c r="U1920" i="1" s="1"/>
  <c r="T1922" i="1"/>
  <c r="U1922" i="1" s="1"/>
  <c r="T1924" i="1"/>
  <c r="U1924" i="1" s="1"/>
  <c r="T1928" i="1"/>
  <c r="U1928" i="1" s="1"/>
  <c r="T1930" i="1"/>
  <c r="U1930" i="1" s="1"/>
  <c r="T1932" i="1"/>
  <c r="U1932" i="1" s="1"/>
  <c r="T1936" i="1"/>
  <c r="U1936" i="1" s="1"/>
  <c r="T1938" i="1"/>
  <c r="U1938" i="1" s="1"/>
  <c r="T1940" i="1"/>
  <c r="U1940" i="1" s="1"/>
  <c r="T1942" i="1"/>
  <c r="U1942" i="1" s="1"/>
  <c r="T1944" i="1"/>
  <c r="U1944" i="1" s="1"/>
  <c r="T1946" i="1"/>
  <c r="U1946" i="1" s="1"/>
  <c r="T1948" i="1"/>
  <c r="U1948" i="1" s="1"/>
  <c r="T1954" i="1"/>
  <c r="U1954" i="1" s="1"/>
  <c r="T1956" i="1"/>
  <c r="U1956" i="1" s="1"/>
  <c r="T1958" i="1"/>
  <c r="U1958" i="1" s="1"/>
  <c r="T1960" i="1"/>
  <c r="U1960" i="1" s="1"/>
  <c r="T1962" i="1"/>
  <c r="U1962" i="1" s="1"/>
  <c r="T1966" i="1"/>
  <c r="U1966" i="1" s="1"/>
  <c r="T1968" i="1"/>
  <c r="U1968" i="1" s="1"/>
  <c r="T1970" i="1"/>
  <c r="U1970" i="1" s="1"/>
  <c r="T1972" i="1"/>
  <c r="U1972" i="1" s="1"/>
  <c r="T1974" i="1"/>
  <c r="U1974" i="1" s="1"/>
  <c r="T1976" i="1"/>
  <c r="U1976" i="1" s="1"/>
  <c r="T1978" i="1"/>
  <c r="U1978" i="1" s="1"/>
  <c r="T1980" i="1"/>
  <c r="U1980" i="1" s="1"/>
  <c r="T1982" i="1"/>
  <c r="U1982" i="1" s="1"/>
  <c r="T1984" i="1"/>
  <c r="U1984" i="1" s="1"/>
  <c r="T1986" i="1"/>
  <c r="U1986" i="1" s="1"/>
  <c r="T1988" i="1"/>
  <c r="U1988" i="1" s="1"/>
  <c r="T1990" i="1"/>
  <c r="U1990" i="1" s="1"/>
  <c r="T1992" i="1"/>
  <c r="U1992" i="1" s="1"/>
  <c r="T1994" i="1"/>
  <c r="U1994" i="1" s="1"/>
  <c r="T1996" i="1"/>
  <c r="U1996" i="1" s="1"/>
  <c r="T1998" i="1"/>
  <c r="U1998" i="1" s="1"/>
  <c r="T2000" i="1"/>
  <c r="U2000" i="1" s="1"/>
  <c r="T2002" i="1"/>
  <c r="U2002" i="1" s="1"/>
  <c r="T2004" i="1"/>
  <c r="U2004" i="1" s="1"/>
  <c r="T2006" i="1"/>
  <c r="U2006" i="1" s="1"/>
  <c r="T2010" i="1"/>
  <c r="U2010" i="1" s="1"/>
  <c r="T2012" i="1"/>
  <c r="U2012" i="1" s="1"/>
  <c r="T2014" i="1"/>
  <c r="U2014" i="1" s="1"/>
  <c r="T2016" i="1"/>
  <c r="U2016" i="1" s="1"/>
  <c r="T2018" i="1"/>
  <c r="U2018" i="1" s="1"/>
  <c r="T2020" i="1"/>
  <c r="U2020" i="1" s="1"/>
  <c r="T2022" i="1"/>
  <c r="U2022" i="1" s="1"/>
  <c r="T2024" i="1"/>
  <c r="U2024" i="1" s="1"/>
  <c r="T2026" i="1"/>
  <c r="U2026" i="1" s="1"/>
  <c r="T2028" i="1"/>
  <c r="U2028" i="1" s="1"/>
  <c r="T2030" i="1"/>
  <c r="U2030" i="1" s="1"/>
  <c r="T2032" i="1"/>
  <c r="U2032" i="1" s="1"/>
  <c r="T2034" i="1"/>
  <c r="U2034" i="1" s="1"/>
  <c r="T2036" i="1"/>
  <c r="U2036" i="1" s="1"/>
  <c r="T2038" i="1"/>
  <c r="U2038" i="1" s="1"/>
  <c r="T2040" i="1"/>
  <c r="U2040" i="1" s="1"/>
  <c r="T2042" i="1"/>
  <c r="U2042" i="1" s="1"/>
  <c r="T2044" i="1"/>
  <c r="U2044" i="1" s="1"/>
  <c r="T2048" i="1"/>
  <c r="U2048" i="1" s="1"/>
  <c r="T2050" i="1"/>
  <c r="U2050" i="1" s="1"/>
  <c r="T2052" i="1"/>
  <c r="U2052" i="1" s="1"/>
  <c r="T2058" i="1"/>
  <c r="U2058" i="1" s="1"/>
  <c r="T2060" i="1"/>
  <c r="U2060" i="1" s="1"/>
  <c r="T2062" i="1"/>
  <c r="U2062" i="1" s="1"/>
  <c r="T2064" i="1"/>
  <c r="U2064" i="1" s="1"/>
  <c r="T2066" i="1"/>
  <c r="U2066" i="1" s="1"/>
  <c r="T2068" i="1"/>
  <c r="U2068" i="1" s="1"/>
  <c r="T2070" i="1"/>
  <c r="U2070" i="1" s="1"/>
  <c r="T2074" i="1"/>
  <c r="U2074" i="1" s="1"/>
  <c r="T2076" i="1"/>
  <c r="U2076" i="1" s="1"/>
  <c r="T2078" i="1"/>
  <c r="U2078" i="1" s="1"/>
  <c r="T2080" i="1"/>
  <c r="U2080" i="1" s="1"/>
  <c r="T2082" i="1"/>
  <c r="U2082" i="1" s="1"/>
  <c r="T2084" i="1"/>
  <c r="U2084" i="1" s="1"/>
  <c r="T2088" i="1"/>
  <c r="U2088" i="1" s="1"/>
  <c r="T2090" i="1"/>
  <c r="U2090" i="1" s="1"/>
  <c r="T2092" i="1"/>
  <c r="U2092" i="1" s="1"/>
  <c r="T2094" i="1"/>
  <c r="U2094" i="1" s="1"/>
  <c r="T2096" i="1"/>
  <c r="U2096" i="1" s="1"/>
  <c r="T2098" i="1"/>
  <c r="U2098" i="1" s="1"/>
  <c r="T2100" i="1"/>
  <c r="U2100" i="1" s="1"/>
  <c r="T2102" i="1"/>
  <c r="U2102" i="1" s="1"/>
  <c r="T2104" i="1"/>
  <c r="U2104" i="1" s="1"/>
  <c r="T2106" i="1"/>
  <c r="U2106" i="1" s="1"/>
  <c r="T2108" i="1"/>
  <c r="U2108" i="1" s="1"/>
  <c r="T2110" i="1"/>
  <c r="U2110" i="1" s="1"/>
  <c r="T2114" i="1"/>
  <c r="U2114" i="1" s="1"/>
  <c r="T2118" i="1"/>
  <c r="U2118" i="1" s="1"/>
  <c r="T2120" i="1"/>
  <c r="U2120" i="1" s="1"/>
  <c r="T2122" i="1"/>
  <c r="U2122" i="1" s="1"/>
  <c r="T2124" i="1"/>
  <c r="U2124" i="1" s="1"/>
  <c r="T2126" i="1"/>
  <c r="U2126" i="1" s="1"/>
  <c r="T2128" i="1"/>
  <c r="U2128" i="1" s="1"/>
  <c r="T2130" i="1"/>
  <c r="U2130" i="1" s="1"/>
  <c r="T2132" i="1"/>
  <c r="U2132" i="1" s="1"/>
  <c r="T2138" i="1"/>
  <c r="U2138" i="1" s="1"/>
  <c r="T2142" i="1"/>
  <c r="U2142" i="1" s="1"/>
  <c r="T2144" i="1"/>
  <c r="U2144" i="1" s="1"/>
  <c r="T2148" i="1"/>
  <c r="U2148" i="1" s="1"/>
  <c r="T2152" i="1"/>
  <c r="U2152" i="1" s="1"/>
  <c r="T2154" i="1"/>
  <c r="U2154" i="1" s="1"/>
  <c r="T2156" i="1"/>
  <c r="U2156" i="1" s="1"/>
  <c r="T2162" i="1"/>
  <c r="U2162" i="1" s="1"/>
  <c r="T2166" i="1"/>
  <c r="U2166" i="1" s="1"/>
  <c r="T2170" i="1"/>
  <c r="U2170" i="1" s="1"/>
  <c r="T2174" i="1"/>
  <c r="U2174" i="1" s="1"/>
  <c r="T2176" i="1"/>
  <c r="U2176" i="1" s="1"/>
  <c r="T2178" i="1"/>
  <c r="U2178" i="1" s="1"/>
  <c r="T2180" i="1"/>
  <c r="U2180" i="1" s="1"/>
  <c r="T2182" i="1"/>
  <c r="U2182" i="1" s="1"/>
  <c r="T2184" i="1"/>
  <c r="U2184" i="1" s="1"/>
  <c r="T2186" i="1"/>
  <c r="U2186" i="1" s="1"/>
  <c r="T2188" i="1"/>
  <c r="U2188" i="1" s="1"/>
  <c r="T2190" i="1"/>
  <c r="U2190" i="1" s="1"/>
  <c r="T2192" i="1"/>
  <c r="U2192" i="1" s="1"/>
  <c r="T2194" i="1"/>
  <c r="U2194" i="1" s="1"/>
  <c r="T2196" i="1"/>
  <c r="U2196" i="1" s="1"/>
  <c r="T2198" i="1"/>
  <c r="U2198" i="1" s="1"/>
  <c r="T2202" i="1"/>
  <c r="U2202" i="1" s="1"/>
  <c r="T2204" i="1"/>
  <c r="U2204" i="1" s="1"/>
  <c r="T2206" i="1"/>
  <c r="U2206" i="1" s="1"/>
  <c r="T2208" i="1"/>
  <c r="U2208" i="1" s="1"/>
  <c r="T2210" i="1"/>
  <c r="U2210" i="1" s="1"/>
  <c r="T2212" i="1"/>
  <c r="U2212" i="1" s="1"/>
  <c r="T2214" i="1"/>
  <c r="U2214" i="1" s="1"/>
  <c r="T2218" i="1"/>
  <c r="U2218" i="1" s="1"/>
  <c r="T2220" i="1"/>
  <c r="U2220" i="1" s="1"/>
  <c r="T2222" i="1"/>
  <c r="U2222" i="1" s="1"/>
  <c r="T2224" i="1"/>
  <c r="U2224" i="1" s="1"/>
  <c r="T2226" i="1"/>
  <c r="U2226" i="1" s="1"/>
  <c r="T2230" i="1"/>
  <c r="U2230" i="1" s="1"/>
  <c r="T2232" i="1"/>
  <c r="U2232" i="1" s="1"/>
  <c r="T2234" i="1"/>
  <c r="U2234" i="1" s="1"/>
  <c r="T2238" i="1"/>
  <c r="U2238" i="1" s="1"/>
  <c r="T2240" i="1"/>
  <c r="U2240" i="1" s="1"/>
  <c r="T2242" i="1"/>
  <c r="U2242" i="1" s="1"/>
  <c r="T2246" i="1"/>
  <c r="U2246" i="1" s="1"/>
  <c r="T2248" i="1"/>
  <c r="U2248" i="1" s="1"/>
  <c r="T2250" i="1"/>
  <c r="U2250" i="1" s="1"/>
  <c r="T2252" i="1"/>
  <c r="U2252" i="1" s="1"/>
  <c r="T2254" i="1"/>
  <c r="U2254" i="1" s="1"/>
  <c r="T2256" i="1"/>
  <c r="U2256" i="1" s="1"/>
  <c r="T2260" i="1"/>
  <c r="U2260" i="1" s="1"/>
  <c r="T2262" i="1"/>
  <c r="U2262" i="1" s="1"/>
  <c r="T2264" i="1"/>
  <c r="U2264" i="1" s="1"/>
  <c r="T2266" i="1"/>
  <c r="U2266" i="1" s="1"/>
  <c r="T2268" i="1"/>
  <c r="U2268" i="1" s="1"/>
  <c r="T2270" i="1"/>
  <c r="U2270" i="1" s="1"/>
  <c r="T2272" i="1"/>
  <c r="U2272" i="1" s="1"/>
  <c r="T2274" i="1"/>
  <c r="U2274" i="1" s="1"/>
  <c r="T2276" i="1"/>
  <c r="U2276" i="1" s="1"/>
  <c r="T2280" i="1"/>
  <c r="U2280" i="1" s="1"/>
  <c r="T2282" i="1"/>
  <c r="U2282" i="1" s="1"/>
  <c r="T2284" i="1"/>
  <c r="U2284" i="1" s="1"/>
  <c r="T2286" i="1"/>
  <c r="U2286" i="1" s="1"/>
  <c r="T2288" i="1"/>
  <c r="U2288" i="1" s="1"/>
  <c r="T2290" i="1"/>
  <c r="U2290" i="1" s="1"/>
  <c r="T2294" i="1"/>
  <c r="U2294" i="1" s="1"/>
  <c r="T2296" i="1"/>
  <c r="U2296" i="1" s="1"/>
  <c r="T2298" i="1"/>
  <c r="U2298" i="1" s="1"/>
  <c r="T2300" i="1"/>
  <c r="U2300" i="1" s="1"/>
  <c r="T2302" i="1"/>
  <c r="U2302" i="1" s="1"/>
  <c r="T2304" i="1"/>
  <c r="U2304" i="1" s="1"/>
  <c r="T2306" i="1"/>
  <c r="U2306" i="1" s="1"/>
  <c r="T2308" i="1"/>
  <c r="U2308" i="1" s="1"/>
  <c r="T2312" i="1"/>
  <c r="U2312" i="1" s="1"/>
  <c r="T2314" i="1"/>
  <c r="U2314" i="1" s="1"/>
  <c r="T2316" i="1"/>
  <c r="U2316" i="1" s="1"/>
  <c r="T2320" i="1"/>
  <c r="U2320" i="1" s="1"/>
  <c r="T2322" i="1"/>
  <c r="U2322" i="1" s="1"/>
  <c r="T2324" i="1"/>
  <c r="U2324" i="1" s="1"/>
  <c r="T2326" i="1"/>
  <c r="U2326" i="1" s="1"/>
  <c r="T2330" i="1"/>
  <c r="U2330" i="1" s="1"/>
  <c r="T2332" i="1"/>
  <c r="U2332" i="1" s="1"/>
  <c r="T2334" i="1"/>
  <c r="U2334" i="1" s="1"/>
  <c r="T2336" i="1"/>
  <c r="U2336" i="1" s="1"/>
  <c r="T2338" i="1"/>
  <c r="U2338" i="1" s="1"/>
  <c r="T2340" i="1"/>
  <c r="U2340" i="1" s="1"/>
  <c r="T2342" i="1"/>
  <c r="U2342" i="1" s="1"/>
  <c r="T2344" i="1"/>
  <c r="U2344" i="1" s="1"/>
  <c r="T2346" i="1"/>
  <c r="U2346" i="1" s="1"/>
  <c r="T2348" i="1"/>
  <c r="U2348" i="1" s="1"/>
  <c r="T2350" i="1"/>
  <c r="U2350" i="1" s="1"/>
  <c r="T2352" i="1"/>
  <c r="U2352" i="1" s="1"/>
  <c r="T2354" i="1"/>
  <c r="U2354" i="1" s="1"/>
  <c r="T2356" i="1"/>
  <c r="U2356" i="1" s="1"/>
  <c r="T2358" i="1"/>
  <c r="U2358" i="1" s="1"/>
  <c r="T2360" i="1"/>
  <c r="U2360" i="1" s="1"/>
  <c r="T2362" i="1"/>
  <c r="U2362" i="1" s="1"/>
  <c r="T2364" i="1"/>
  <c r="U2364" i="1" s="1"/>
  <c r="T2366" i="1"/>
  <c r="U2366" i="1" s="1"/>
  <c r="T2368" i="1"/>
  <c r="U2368" i="1" s="1"/>
  <c r="T2370" i="1"/>
  <c r="U2370" i="1" s="1"/>
  <c r="T2372" i="1"/>
  <c r="U2372" i="1" s="1"/>
  <c r="T2374" i="1"/>
  <c r="U2374" i="1" s="1"/>
  <c r="T2376" i="1"/>
  <c r="U2376" i="1" s="1"/>
  <c r="T2378" i="1"/>
  <c r="U2378" i="1" s="1"/>
  <c r="T2380" i="1"/>
  <c r="U2380" i="1" s="1"/>
  <c r="T2382" i="1"/>
  <c r="U2382" i="1" s="1"/>
  <c r="T2384" i="1"/>
  <c r="U2384" i="1" s="1"/>
  <c r="T2386" i="1"/>
  <c r="U2386" i="1" s="1"/>
  <c r="T2388" i="1"/>
  <c r="U2388" i="1" s="1"/>
  <c r="T2390" i="1"/>
  <c r="U2390" i="1" s="1"/>
  <c r="T2394" i="1"/>
  <c r="U2394" i="1" s="1"/>
  <c r="T2396" i="1"/>
  <c r="U2396" i="1" s="1"/>
  <c r="T2398" i="1"/>
  <c r="U2398" i="1" s="1"/>
  <c r="T2400" i="1"/>
  <c r="U2400" i="1" s="1"/>
  <c r="T2402" i="1"/>
  <c r="U2402" i="1" s="1"/>
  <c r="T2404" i="1"/>
  <c r="U2404" i="1" s="1"/>
  <c r="T2406" i="1"/>
  <c r="U2406" i="1" s="1"/>
  <c r="T2408" i="1"/>
  <c r="U2408" i="1" s="1"/>
  <c r="T2410" i="1"/>
  <c r="U2410" i="1" s="1"/>
  <c r="T2414" i="1"/>
  <c r="U2414" i="1" s="1"/>
  <c r="T2416" i="1"/>
  <c r="U2416" i="1" s="1"/>
  <c r="T2418" i="1"/>
  <c r="U2418" i="1" s="1"/>
  <c r="T2420" i="1"/>
  <c r="U2420" i="1" s="1"/>
  <c r="T2422" i="1"/>
  <c r="U2422" i="1" s="1"/>
  <c r="T2428" i="1"/>
  <c r="U2428" i="1" s="1"/>
  <c r="T2430" i="1"/>
  <c r="U2430" i="1" s="1"/>
  <c r="T2432" i="1"/>
  <c r="U2432" i="1" s="1"/>
  <c r="T2434" i="1"/>
  <c r="U2434" i="1" s="1"/>
  <c r="T2436" i="1"/>
  <c r="U2436" i="1" s="1"/>
  <c r="T2438" i="1"/>
  <c r="U2438" i="1" s="1"/>
  <c r="T2440" i="1"/>
  <c r="U2440" i="1" s="1"/>
  <c r="T2442" i="1"/>
  <c r="U2442" i="1" s="1"/>
  <c r="T2444" i="1"/>
  <c r="U2444" i="1" s="1"/>
  <c r="T2446" i="1"/>
  <c r="U2446" i="1" s="1"/>
  <c r="T2448" i="1"/>
  <c r="U2448" i="1" s="1"/>
  <c r="T2452" i="1"/>
  <c r="U2452" i="1" s="1"/>
  <c r="T2454" i="1"/>
  <c r="U2454" i="1" s="1"/>
  <c r="T2456" i="1"/>
  <c r="U2456" i="1" s="1"/>
  <c r="T2458" i="1"/>
  <c r="U2458" i="1" s="1"/>
  <c r="T2462" i="1"/>
  <c r="U2462" i="1" s="1"/>
  <c r="T2464" i="1"/>
  <c r="U2464" i="1" s="1"/>
  <c r="T2466" i="1"/>
  <c r="U2466" i="1" s="1"/>
  <c r="T2470" i="1"/>
  <c r="U2470" i="1" s="1"/>
  <c r="T2474" i="1"/>
  <c r="U2474" i="1" s="1"/>
  <c r="T2478" i="1"/>
  <c r="U2478" i="1" s="1"/>
  <c r="T2480" i="1"/>
  <c r="U2480" i="1" s="1"/>
  <c r="T2482" i="1"/>
  <c r="U2482" i="1" s="1"/>
  <c r="T2484" i="1"/>
  <c r="U2484" i="1" s="1"/>
  <c r="T2486" i="1"/>
  <c r="U2486" i="1" s="1"/>
  <c r="T2488" i="1"/>
  <c r="U2488" i="1" s="1"/>
  <c r="T2490" i="1"/>
  <c r="U2490" i="1" s="1"/>
  <c r="T2492" i="1"/>
  <c r="U2492" i="1" s="1"/>
  <c r="T2494" i="1"/>
  <c r="U2494" i="1" s="1"/>
  <c r="T2496" i="1"/>
  <c r="U2496" i="1" s="1"/>
  <c r="T2498" i="1"/>
  <c r="U2498" i="1" s="1"/>
  <c r="T2500" i="1"/>
  <c r="U2500" i="1" s="1"/>
  <c r="T2502" i="1"/>
  <c r="U2502" i="1" s="1"/>
  <c r="T2504" i="1"/>
  <c r="U2504" i="1" s="1"/>
  <c r="T2506" i="1"/>
  <c r="U2506" i="1" s="1"/>
  <c r="T2508" i="1"/>
  <c r="U2508" i="1" s="1"/>
  <c r="T2510" i="1"/>
  <c r="U2510" i="1" s="1"/>
  <c r="T2512" i="1"/>
  <c r="U2512" i="1" s="1"/>
  <c r="T2516" i="1"/>
  <c r="U2516" i="1" s="1"/>
  <c r="T2518" i="1"/>
  <c r="U2518" i="1" s="1"/>
  <c r="T2522" i="1"/>
  <c r="U2522" i="1" s="1"/>
  <c r="T2524" i="1"/>
  <c r="U2524" i="1" s="1"/>
  <c r="T2526" i="1"/>
  <c r="U2526" i="1" s="1"/>
  <c r="T2528" i="1"/>
  <c r="U2528" i="1" s="1"/>
  <c r="T2530" i="1"/>
  <c r="U2530" i="1" s="1"/>
  <c r="T2532" i="1"/>
  <c r="U2532" i="1" s="1"/>
  <c r="T2534" i="1"/>
  <c r="U2534" i="1" s="1"/>
  <c r="T2536" i="1"/>
  <c r="U2536" i="1" s="1"/>
  <c r="T2538" i="1"/>
  <c r="U2538" i="1" s="1"/>
  <c r="T2540" i="1"/>
  <c r="U2540" i="1" s="1"/>
  <c r="T2542" i="1"/>
  <c r="U2542" i="1" s="1"/>
  <c r="T2544" i="1"/>
  <c r="U2544" i="1" s="1"/>
  <c r="T2546" i="1"/>
  <c r="U2546" i="1" s="1"/>
  <c r="T2550" i="1"/>
  <c r="U2550" i="1" s="1"/>
  <c r="T2552" i="1"/>
  <c r="U2552" i="1" s="1"/>
  <c r="T2554" i="1"/>
  <c r="U2554" i="1" s="1"/>
  <c r="T2556" i="1"/>
  <c r="U2556" i="1" s="1"/>
  <c r="T2558" i="1"/>
  <c r="U2558" i="1" s="1"/>
  <c r="T2560" i="1"/>
  <c r="U2560" i="1" s="1"/>
  <c r="T2564" i="1"/>
  <c r="U2564" i="1" s="1"/>
  <c r="T2566" i="1"/>
  <c r="U2566" i="1" s="1"/>
  <c r="T2568" i="1"/>
  <c r="U2568" i="1" s="1"/>
  <c r="T2570" i="1"/>
  <c r="U2570" i="1" s="1"/>
  <c r="T2574" i="1"/>
  <c r="U2574" i="1" s="1"/>
  <c r="T2576" i="1"/>
  <c r="U2576" i="1" s="1"/>
  <c r="T2578" i="1"/>
  <c r="U2578" i="1" s="1"/>
  <c r="T2580" i="1"/>
  <c r="U2580" i="1" s="1"/>
  <c r="T2582" i="1"/>
  <c r="U2582" i="1" s="1"/>
  <c r="T2584" i="1"/>
  <c r="U2584" i="1" s="1"/>
  <c r="T2588" i="1"/>
  <c r="U2588" i="1" s="1"/>
  <c r="T2590" i="1"/>
  <c r="U2590" i="1" s="1"/>
  <c r="T2592" i="1"/>
  <c r="U2592" i="1" s="1"/>
  <c r="T2594" i="1"/>
  <c r="U2594" i="1" s="1"/>
  <c r="T2596" i="1"/>
  <c r="U2596" i="1" s="1"/>
  <c r="T2598" i="1"/>
  <c r="U2598" i="1" s="1"/>
  <c r="T2600" i="1"/>
  <c r="U2600" i="1" s="1"/>
  <c r="T2602" i="1"/>
  <c r="U2602" i="1" s="1"/>
  <c r="T2604" i="1"/>
  <c r="U2604" i="1" s="1"/>
  <c r="T2606" i="1"/>
  <c r="U2606" i="1" s="1"/>
  <c r="T2608" i="1"/>
  <c r="U2608" i="1" s="1"/>
  <c r="T2612" i="1"/>
  <c r="U2612" i="1" s="1"/>
  <c r="T2616" i="1"/>
  <c r="U2616" i="1" s="1"/>
  <c r="T2618" i="1"/>
  <c r="U2618" i="1" s="1"/>
  <c r="T2620" i="1"/>
  <c r="U2620" i="1" s="1"/>
  <c r="T2622" i="1"/>
  <c r="U2622" i="1" s="1"/>
  <c r="T2626" i="1"/>
  <c r="U2626" i="1" s="1"/>
  <c r="T2628" i="1"/>
  <c r="U2628" i="1" s="1"/>
  <c r="T2630" i="1"/>
  <c r="U2630" i="1" s="1"/>
  <c r="T2632" i="1"/>
  <c r="U2632" i="1" s="1"/>
  <c r="T2634" i="1"/>
  <c r="U2634" i="1" s="1"/>
  <c r="T2636" i="1"/>
  <c r="U2636" i="1" s="1"/>
  <c r="T2638" i="1"/>
  <c r="U2638" i="1" s="1"/>
  <c r="T2640" i="1"/>
  <c r="U2640" i="1" s="1"/>
  <c r="T2644" i="1"/>
  <c r="U2644" i="1" s="1"/>
  <c r="T2648" i="1"/>
  <c r="U2648" i="1" s="1"/>
  <c r="T2650" i="1"/>
  <c r="U2650" i="1" s="1"/>
  <c r="T2652" i="1"/>
  <c r="U2652" i="1" s="1"/>
  <c r="T2656" i="1"/>
  <c r="U2656" i="1" s="1"/>
  <c r="T2658" i="1"/>
  <c r="U2658" i="1" s="1"/>
  <c r="T2660" i="1"/>
  <c r="U2660" i="1" s="1"/>
  <c r="T2662" i="1"/>
  <c r="U2662" i="1" s="1"/>
  <c r="T2664" i="1"/>
  <c r="U2664" i="1" s="1"/>
  <c r="T2668" i="1"/>
  <c r="U2668" i="1" s="1"/>
  <c r="T2670" i="1"/>
  <c r="U2670" i="1" s="1"/>
  <c r="T2672" i="1"/>
  <c r="U2672" i="1" s="1"/>
  <c r="T2676" i="1"/>
  <c r="U2676" i="1" s="1"/>
  <c r="T2678" i="1"/>
  <c r="U2678" i="1" s="1"/>
  <c r="T2682" i="1"/>
  <c r="U2682" i="1" s="1"/>
  <c r="T2684" i="1"/>
  <c r="U2684" i="1" s="1"/>
  <c r="T2686" i="1"/>
  <c r="U2686" i="1" s="1"/>
  <c r="T2688" i="1"/>
  <c r="U2688" i="1" s="1"/>
  <c r="T2690" i="1"/>
  <c r="U2690" i="1" s="1"/>
  <c r="T2692" i="1"/>
  <c r="U2692" i="1" s="1"/>
  <c r="T2694" i="1"/>
  <c r="U2694" i="1" s="1"/>
  <c r="T2696" i="1"/>
  <c r="U2696" i="1" s="1"/>
  <c r="T2698" i="1"/>
  <c r="U2698" i="1" s="1"/>
  <c r="T2700" i="1"/>
  <c r="U2700" i="1" s="1"/>
  <c r="T2702" i="1"/>
  <c r="U2702" i="1" s="1"/>
  <c r="T2704" i="1"/>
  <c r="U2704" i="1" s="1"/>
  <c r="T2706" i="1"/>
  <c r="U2706" i="1" s="1"/>
  <c r="T2708" i="1"/>
  <c r="U2708" i="1" s="1"/>
  <c r="T789" i="1"/>
  <c r="U789" i="1" s="1"/>
  <c r="T720" i="1"/>
  <c r="U720" i="1" s="1"/>
  <c r="T690" i="1"/>
  <c r="U690" i="1" s="1"/>
  <c r="T2666" i="1"/>
  <c r="U2666" i="1" s="1"/>
  <c r="T2614" i="1"/>
  <c r="U2614" i="1" s="1"/>
  <c r="T2610" i="1"/>
  <c r="U2610" i="1" s="1"/>
  <c r="T2572" i="1"/>
  <c r="U2572" i="1" s="1"/>
  <c r="T2548" i="1"/>
  <c r="U2548" i="1" s="1"/>
  <c r="T2533" i="1"/>
  <c r="U2533" i="1" s="1"/>
  <c r="T2523" i="1"/>
  <c r="U2523" i="1" s="1"/>
  <c r="T2519" i="1"/>
  <c r="U2519" i="1" s="1"/>
  <c r="T2463" i="1"/>
  <c r="U2463" i="1" s="1"/>
  <c r="T2460" i="1"/>
  <c r="U2460" i="1" s="1"/>
  <c r="T2441" i="1"/>
  <c r="U2441" i="1" s="1"/>
  <c r="T2433" i="1"/>
  <c r="U2433" i="1" s="1"/>
  <c r="T2243" i="1"/>
  <c r="U2243" i="1" s="1"/>
  <c r="T2228" i="1"/>
  <c r="U2228" i="1" s="1"/>
  <c r="T2168" i="1"/>
  <c r="U2168" i="1" s="1"/>
  <c r="T2164" i="1"/>
  <c r="U2164" i="1" s="1"/>
  <c r="T2134" i="1"/>
  <c r="U2134" i="1" s="1"/>
  <c r="T2127" i="1"/>
  <c r="U2127" i="1" s="1"/>
  <c r="T2112" i="1"/>
  <c r="U2112" i="1" s="1"/>
  <c r="T2111" i="1"/>
  <c r="U2111" i="1" s="1"/>
  <c r="T2099" i="1"/>
  <c r="U2099" i="1" s="1"/>
  <c r="T2087" i="1"/>
  <c r="U2087" i="1" s="1"/>
  <c r="T2072" i="1"/>
  <c r="U2072" i="1" s="1"/>
  <c r="T2046" i="1"/>
  <c r="U2046" i="1" s="1"/>
  <c r="T2015" i="1"/>
  <c r="U2015" i="1" s="1"/>
  <c r="T1917" i="1"/>
  <c r="U1917" i="1" s="1"/>
  <c r="T1915" i="1"/>
  <c r="U1915" i="1" s="1"/>
  <c r="T1881" i="1"/>
  <c r="U1881" i="1" s="1"/>
  <c r="T1825" i="1"/>
  <c r="U1825" i="1" s="1"/>
  <c r="T1818" i="1"/>
  <c r="U1818" i="1" s="1"/>
  <c r="T1723" i="1"/>
  <c r="U1723" i="1" s="1"/>
  <c r="T1722" i="1"/>
  <c r="U1722" i="1" s="1"/>
  <c r="T1698" i="1"/>
  <c r="U1698" i="1" s="1"/>
  <c r="T1682" i="1"/>
  <c r="U1682" i="1" s="1"/>
  <c r="T1587" i="1"/>
  <c r="U1587" i="1" s="1"/>
  <c r="T1572" i="1"/>
  <c r="U1572" i="1" s="1"/>
  <c r="T1517" i="1"/>
  <c r="U1517" i="1" s="1"/>
  <c r="T1502" i="1"/>
  <c r="U1502" i="1" s="1"/>
  <c r="T1205" i="1"/>
  <c r="U1205" i="1" s="1"/>
  <c r="T1194" i="1"/>
  <c r="U1194" i="1" s="1"/>
  <c r="T1181" i="1"/>
  <c r="U1181" i="1" s="1"/>
  <c r="T1089" i="1"/>
  <c r="U1089" i="1" s="1"/>
  <c r="T1045" i="1"/>
  <c r="U1045" i="1" s="1"/>
  <c r="T1033" i="1"/>
  <c r="U1033" i="1" s="1"/>
  <c r="T1030" i="1"/>
  <c r="U1030" i="1" s="1"/>
  <c r="T990" i="1"/>
  <c r="U990" i="1" s="1"/>
  <c r="T966" i="1"/>
  <c r="U966" i="1" s="1"/>
  <c r="T921" i="1"/>
  <c r="U921" i="1" s="1"/>
  <c r="T869" i="1"/>
  <c r="U869" i="1" s="1"/>
  <c r="T832" i="1"/>
  <c r="U832" i="1" s="1"/>
  <c r="T821" i="1"/>
  <c r="U821" i="1" s="1"/>
  <c r="T820" i="1"/>
  <c r="U820" i="1" s="1"/>
  <c r="T801" i="1"/>
  <c r="U801" i="1" s="1"/>
  <c r="T762" i="1"/>
  <c r="U762" i="1" s="1"/>
  <c r="T1422" i="1"/>
  <c r="U1422" i="1" s="1"/>
  <c r="T1410" i="1"/>
  <c r="U1410" i="1" s="1"/>
  <c r="T1342" i="1"/>
  <c r="U1342" i="1" s="1"/>
  <c r="T1302" i="1"/>
  <c r="U1302" i="1" s="1"/>
  <c r="T1298" i="1"/>
  <c r="U1298" i="1" s="1"/>
  <c r="T1191" i="1"/>
  <c r="U1191" i="1" s="1"/>
  <c r="T1185" i="1"/>
  <c r="U1185" i="1" s="1"/>
  <c r="T1104" i="1"/>
  <c r="U1104" i="1" s="1"/>
  <c r="T1088" i="1"/>
  <c r="U1088" i="1" s="1"/>
  <c r="T1042" i="1"/>
  <c r="U1042" i="1" s="1"/>
  <c r="T999" i="1"/>
  <c r="U999" i="1" s="1"/>
  <c r="T872" i="1"/>
  <c r="U872" i="1" s="1"/>
  <c r="T855" i="1"/>
  <c r="U855" i="1" s="1"/>
  <c r="T844" i="1"/>
  <c r="U844" i="1" s="1"/>
  <c r="T810" i="1"/>
  <c r="U810" i="1" s="1"/>
  <c r="T790" i="1"/>
  <c r="U790" i="1" s="1"/>
  <c r="T726" i="1"/>
  <c r="U726" i="1" s="1"/>
  <c r="T718" i="1"/>
  <c r="U718" i="1" s="1"/>
  <c r="T685" i="1"/>
  <c r="U685" i="1" s="1"/>
  <c r="T2423" i="1"/>
  <c r="U2423" i="1" s="1"/>
  <c r="T646" i="1"/>
  <c r="U646" i="1" s="1"/>
  <c r="T2231" i="1"/>
  <c r="U2231" i="1" s="1"/>
  <c r="T2008" i="1"/>
  <c r="U2008" i="1" s="1"/>
  <c r="T1955" i="1"/>
  <c r="U1955" i="1" s="1"/>
  <c r="T1780" i="1"/>
  <c r="U1780" i="1" s="1"/>
  <c r="T1755" i="1"/>
  <c r="U1755" i="1" s="1"/>
  <c r="T1173" i="1"/>
  <c r="U1173" i="1" s="1"/>
  <c r="T1160" i="1"/>
  <c r="U1160" i="1" s="1"/>
  <c r="T1147" i="1"/>
  <c r="U1147" i="1" s="1"/>
  <c r="T1140" i="1"/>
  <c r="U1140" i="1" s="1"/>
  <c r="T1061" i="1"/>
  <c r="U1061" i="1" s="1"/>
  <c r="T1049" i="1"/>
  <c r="U1049" i="1" s="1"/>
  <c r="T1016" i="1"/>
  <c r="U1016" i="1" s="1"/>
  <c r="T1004" i="1"/>
  <c r="U1004" i="1" s="1"/>
  <c r="T2489" i="1"/>
  <c r="U2489" i="1" s="1"/>
  <c r="T2483" i="1"/>
  <c r="U2483" i="1" s="1"/>
  <c r="T2449" i="1"/>
  <c r="U2449" i="1" s="1"/>
  <c r="T2258" i="1"/>
  <c r="U2258" i="1" s="1"/>
  <c r="T2239" i="1"/>
  <c r="U2239" i="1" s="1"/>
  <c r="T2236" i="1"/>
  <c r="U2236" i="1" s="1"/>
  <c r="T2019" i="1"/>
  <c r="U2019" i="1" s="1"/>
  <c r="T1143" i="1"/>
  <c r="U1143" i="1" s="1"/>
  <c r="T1093" i="1"/>
  <c r="U1093" i="1" s="1"/>
  <c r="T1085" i="1"/>
  <c r="U1085" i="1" s="1"/>
  <c r="T1056" i="1"/>
  <c r="U1056" i="1" s="1"/>
  <c r="T1002" i="1"/>
  <c r="U1002" i="1" s="1"/>
  <c r="T951" i="1"/>
  <c r="U951" i="1" s="1"/>
  <c r="T898" i="1"/>
  <c r="U898" i="1" s="1"/>
  <c r="T2514" i="1"/>
  <c r="U2514" i="1" s="1"/>
  <c r="T2476" i="1"/>
  <c r="U2476" i="1" s="1"/>
  <c r="T2136" i="1"/>
  <c r="U2136" i="1" s="1"/>
  <c r="T2057" i="1"/>
  <c r="U2057" i="1" s="1"/>
  <c r="T1926" i="1"/>
  <c r="U1926" i="1" s="1"/>
  <c r="T1880" i="1"/>
  <c r="U1880" i="1" s="1"/>
  <c r="T1865" i="1"/>
  <c r="U1865" i="1" s="1"/>
  <c r="T1860" i="1"/>
  <c r="U1860" i="1" s="1"/>
  <c r="T1851" i="1"/>
  <c r="U1851" i="1" s="1"/>
  <c r="T1174" i="1"/>
  <c r="U1174" i="1" s="1"/>
  <c r="T1172" i="1"/>
  <c r="U1172" i="1" s="1"/>
  <c r="T1169" i="1"/>
  <c r="U1169" i="1" s="1"/>
  <c r="T1127" i="1"/>
  <c r="U1127" i="1" s="1"/>
  <c r="T1119" i="1"/>
  <c r="U1119" i="1" s="1"/>
  <c r="T1106" i="1"/>
  <c r="U1106" i="1" s="1"/>
  <c r="T1076" i="1"/>
  <c r="U1076" i="1" s="1"/>
  <c r="T1034" i="1"/>
  <c r="U1034" i="1" s="1"/>
  <c r="T1021" i="1"/>
  <c r="U1021" i="1" s="1"/>
  <c r="T1012" i="1"/>
  <c r="U1012" i="1" s="1"/>
  <c r="T983" i="1"/>
  <c r="U983" i="1" s="1"/>
  <c r="T2491" i="1"/>
  <c r="U2491" i="1" s="1"/>
  <c r="T2437" i="1"/>
  <c r="U2437" i="1" s="1"/>
  <c r="T2424" i="1"/>
  <c r="U2424" i="1" s="1"/>
  <c r="T2412" i="1"/>
  <c r="U2412" i="1" s="1"/>
  <c r="T2311" i="1"/>
  <c r="U2311" i="1" s="1"/>
  <c r="T2278" i="1"/>
  <c r="U2278" i="1" s="1"/>
  <c r="T2216" i="1"/>
  <c r="U2216" i="1" s="1"/>
  <c r="T2189" i="1"/>
  <c r="U2189" i="1" s="1"/>
  <c r="T2073" i="1"/>
  <c r="U2073" i="1" s="1"/>
  <c r="T2056" i="1"/>
  <c r="U2056" i="1" s="1"/>
  <c r="T1964" i="1"/>
  <c r="U1964" i="1" s="1"/>
  <c r="T1952" i="1"/>
  <c r="U1952" i="1" s="1"/>
  <c r="T1903" i="1"/>
  <c r="U1903" i="1" s="1"/>
  <c r="T1869" i="1"/>
  <c r="U1869" i="1" s="1"/>
  <c r="T1849" i="1"/>
  <c r="U1849" i="1" s="1"/>
  <c r="T1820" i="1"/>
  <c r="U1820" i="1" s="1"/>
  <c r="T1756" i="1"/>
  <c r="U1756" i="1" s="1"/>
  <c r="T1717" i="1"/>
  <c r="U1717" i="1" s="1"/>
  <c r="T1707" i="1"/>
  <c r="U1707" i="1" s="1"/>
  <c r="T1203" i="1"/>
  <c r="U1203" i="1" s="1"/>
  <c r="T1057" i="1"/>
  <c r="U1057" i="1" s="1"/>
  <c r="T974" i="1"/>
  <c r="U974" i="1" s="1"/>
  <c r="T946" i="1"/>
  <c r="U946" i="1" s="1"/>
  <c r="T944" i="1"/>
  <c r="U944" i="1" s="1"/>
  <c r="T2455" i="1"/>
  <c r="U2455" i="1" s="1"/>
  <c r="T2146" i="1"/>
  <c r="U2146" i="1" s="1"/>
  <c r="T2135" i="1"/>
  <c r="U2135" i="1" s="1"/>
  <c r="T1950" i="1"/>
  <c r="U1950" i="1" s="1"/>
  <c r="T1914" i="1"/>
  <c r="U1914" i="1" s="1"/>
  <c r="T1850" i="1"/>
  <c r="U1850" i="1" s="1"/>
  <c r="T1198" i="1"/>
  <c r="U1198" i="1" s="1"/>
  <c r="T937" i="1"/>
  <c r="U937" i="1" s="1"/>
  <c r="T865" i="1"/>
  <c r="U865" i="1" s="1"/>
  <c r="T1695" i="1"/>
  <c r="U1695" i="1" s="1"/>
  <c r="T992" i="1"/>
  <c r="U992" i="1" s="1"/>
  <c r="T914" i="1"/>
  <c r="U914" i="1" s="1"/>
  <c r="T860" i="1"/>
  <c r="U860" i="1" s="1"/>
  <c r="T856" i="1"/>
  <c r="U856" i="1" s="1"/>
  <c r="T2646" i="1"/>
  <c r="U2646" i="1" s="1"/>
  <c r="T2549" i="1"/>
  <c r="U2549" i="1" s="1"/>
  <c r="T2244" i="1"/>
  <c r="U2244" i="1" s="1"/>
  <c r="T2115" i="1"/>
  <c r="U2115" i="1" s="1"/>
  <c r="T1929" i="1"/>
  <c r="U1929" i="1" s="1"/>
  <c r="T1879" i="1"/>
  <c r="U1879" i="1" s="1"/>
  <c r="T1741" i="1"/>
  <c r="U1741" i="1" s="1"/>
  <c r="T1708" i="1"/>
  <c r="U1708" i="1" s="1"/>
  <c r="T1287" i="1"/>
  <c r="U1287" i="1" s="1"/>
  <c r="T672" i="1"/>
  <c r="U672" i="1" s="1"/>
  <c r="T509" i="1"/>
  <c r="U509" i="1" s="1"/>
  <c r="T406" i="1"/>
  <c r="U406" i="1" s="1"/>
  <c r="T337" i="1"/>
  <c r="U337" i="1" s="1"/>
  <c r="T308" i="1"/>
  <c r="U308" i="1" s="1"/>
  <c r="T158" i="1"/>
  <c r="U158" i="1" s="1"/>
  <c r="T37" i="1"/>
  <c r="U37" i="1" s="1"/>
  <c r="T1934" i="1"/>
  <c r="U1934" i="1" s="1"/>
  <c r="T1804" i="1"/>
  <c r="U1804" i="1" s="1"/>
  <c r="T1724" i="1"/>
  <c r="U1724" i="1" s="1"/>
  <c r="T1699" i="1"/>
  <c r="U1699" i="1" s="1"/>
  <c r="T1604" i="1"/>
  <c r="U1604" i="1" s="1"/>
  <c r="T1567" i="1"/>
  <c r="U1567" i="1" s="1"/>
  <c r="T1554" i="1"/>
  <c r="U1554" i="1" s="1"/>
  <c r="T1405" i="1"/>
  <c r="U1405" i="1" s="1"/>
  <c r="T1399" i="1"/>
  <c r="U1399" i="1" s="1"/>
  <c r="T1334" i="1"/>
  <c r="U1334" i="1" s="1"/>
  <c r="T1311" i="1"/>
  <c r="U1311" i="1" s="1"/>
  <c r="T818" i="1"/>
  <c r="U818" i="1" s="1"/>
  <c r="T640" i="1"/>
  <c r="U640" i="1" s="1"/>
  <c r="T587" i="1"/>
  <c r="U587" i="1" s="1"/>
  <c r="T574" i="1"/>
  <c r="U574" i="1" s="1"/>
  <c r="T548" i="1"/>
  <c r="U548" i="1" s="1"/>
  <c r="T299" i="1"/>
  <c r="U299" i="1" s="1"/>
  <c r="T251" i="1"/>
  <c r="U251" i="1" s="1"/>
  <c r="T101" i="1"/>
  <c r="U101" i="1" s="1"/>
  <c r="T2680" i="1"/>
  <c r="U2680" i="1" s="1"/>
  <c r="T2291" i="1"/>
  <c r="U2291" i="1" s="1"/>
  <c r="T1811" i="1"/>
  <c r="U1811" i="1" s="1"/>
  <c r="T1782" i="1"/>
  <c r="U1782" i="1" s="1"/>
  <c r="T1562" i="1"/>
  <c r="U1562" i="1" s="1"/>
  <c r="T1536" i="1"/>
  <c r="U1536" i="1" s="1"/>
  <c r="T909" i="1"/>
  <c r="U909" i="1" s="1"/>
  <c r="T817" i="1"/>
  <c r="U817" i="1" s="1"/>
  <c r="T809" i="1"/>
  <c r="U809" i="1" s="1"/>
  <c r="T725" i="1"/>
  <c r="U725" i="1" s="1"/>
  <c r="T697" i="1"/>
  <c r="U697" i="1" s="1"/>
  <c r="T642" i="1"/>
  <c r="U642" i="1" s="1"/>
  <c r="T2603" i="1"/>
  <c r="U2603" i="1" s="1"/>
  <c r="T2163" i="1"/>
  <c r="U2163" i="1" s="1"/>
  <c r="T1751" i="1"/>
  <c r="U1751" i="1" s="1"/>
  <c r="T1672" i="1"/>
  <c r="U1672" i="1" s="1"/>
  <c r="T1591" i="1"/>
  <c r="U1591" i="1" s="1"/>
  <c r="T1456" i="1"/>
  <c r="U1456" i="1" s="1"/>
  <c r="T1401" i="1"/>
  <c r="U1401" i="1" s="1"/>
  <c r="T1385" i="1"/>
  <c r="U1385" i="1" s="1"/>
  <c r="T1353" i="1"/>
  <c r="U1353" i="1" s="1"/>
  <c r="T1331" i="1"/>
  <c r="U1331" i="1" s="1"/>
  <c r="T1192" i="1"/>
  <c r="U1192" i="1" s="1"/>
  <c r="T982" i="1"/>
  <c r="U982" i="1" s="1"/>
  <c r="T907" i="1"/>
  <c r="U907" i="1" s="1"/>
  <c r="T815" i="1"/>
  <c r="U815" i="1" s="1"/>
  <c r="T778" i="1"/>
  <c r="U778" i="1" s="1"/>
  <c r="T761" i="1"/>
  <c r="U761" i="1" s="1"/>
  <c r="T760" i="1"/>
  <c r="U760" i="1" s="1"/>
  <c r="T755" i="1"/>
  <c r="U755" i="1" s="1"/>
  <c r="T675" i="1"/>
  <c r="U675" i="1" s="1"/>
  <c r="T385" i="1"/>
  <c r="U385" i="1" s="1"/>
  <c r="T288" i="1"/>
  <c r="U288" i="1" s="1"/>
  <c r="T178" i="1"/>
  <c r="U178" i="1" s="1"/>
  <c r="T166" i="1"/>
  <c r="U166" i="1" s="1"/>
  <c r="T165" i="1"/>
  <c r="U165" i="1" s="1"/>
  <c r="T161" i="1"/>
  <c r="U161" i="1" s="1"/>
  <c r="T156" i="1"/>
  <c r="U156" i="1" s="1"/>
  <c r="T81" i="1"/>
  <c r="U81" i="1" s="1"/>
  <c r="T62" i="1"/>
  <c r="U62" i="1" s="1"/>
  <c r="T2069" i="1"/>
  <c r="U2069" i="1" s="1"/>
  <c r="T1836" i="1"/>
  <c r="U1836" i="1" s="1"/>
  <c r="T1680" i="1"/>
  <c r="U1680" i="1" s="1"/>
  <c r="T1598" i="1"/>
  <c r="U1598" i="1" s="1"/>
  <c r="T1549" i="1"/>
  <c r="U1549" i="1" s="1"/>
  <c r="T1544" i="1"/>
  <c r="U1544" i="1" s="1"/>
  <c r="T1519" i="1"/>
  <c r="U1519" i="1" s="1"/>
  <c r="T1479" i="1"/>
  <c r="U1479" i="1" s="1"/>
  <c r="T1476" i="1"/>
  <c r="U1476" i="1" s="1"/>
  <c r="T1391" i="1"/>
  <c r="U1391" i="1" s="1"/>
  <c r="T738" i="1"/>
  <c r="U738" i="1" s="1"/>
  <c r="T717" i="1"/>
  <c r="U717" i="1" s="1"/>
  <c r="T708" i="1"/>
  <c r="U708" i="1" s="1"/>
  <c r="T668" i="1"/>
  <c r="U668" i="1" s="1"/>
  <c r="T659" i="1"/>
  <c r="U659" i="1" s="1"/>
  <c r="T650" i="1"/>
  <c r="U650" i="1" s="1"/>
  <c r="T583" i="1"/>
  <c r="U583" i="1" s="1"/>
  <c r="T435" i="1"/>
  <c r="U435" i="1" s="1"/>
  <c r="T394" i="1"/>
  <c r="U394" i="1" s="1"/>
  <c r="T379" i="1"/>
  <c r="U379" i="1" s="1"/>
  <c r="T377" i="1"/>
  <c r="U377" i="1" s="1"/>
  <c r="T261" i="1"/>
  <c r="U261" i="1" s="1"/>
  <c r="T848" i="1"/>
  <c r="U848" i="1" s="1"/>
  <c r="T263" i="1"/>
  <c r="U263" i="1" s="1"/>
  <c r="T2160" i="1"/>
  <c r="U2160" i="1" s="1"/>
  <c r="T1628" i="1"/>
  <c r="U1628" i="1" s="1"/>
  <c r="T1525" i="1"/>
  <c r="U1525" i="1" s="1"/>
  <c r="T1521" i="1"/>
  <c r="U1521" i="1" s="1"/>
  <c r="T1513" i="1"/>
  <c r="U1513" i="1" s="1"/>
  <c r="T1425" i="1"/>
  <c r="U1425" i="1" s="1"/>
  <c r="T1403" i="1"/>
  <c r="U1403" i="1" s="1"/>
  <c r="T1276" i="1"/>
  <c r="U1276" i="1" s="1"/>
  <c r="T1254" i="1"/>
  <c r="U1254" i="1" s="1"/>
  <c r="T763" i="1"/>
  <c r="U763" i="1" s="1"/>
  <c r="T538" i="1"/>
  <c r="U538" i="1" s="1"/>
  <c r="T481" i="1"/>
  <c r="U481" i="1" s="1"/>
  <c r="T463" i="1"/>
  <c r="U463" i="1" s="1"/>
  <c r="T395" i="1"/>
  <c r="U395" i="1" s="1"/>
  <c r="T333" i="1"/>
  <c r="U333" i="1" s="1"/>
  <c r="T329" i="1"/>
  <c r="U329" i="1" s="1"/>
  <c r="T298" i="1"/>
  <c r="U298" i="1" s="1"/>
  <c r="T297" i="1"/>
  <c r="U297" i="1" s="1"/>
  <c r="T271" i="1"/>
  <c r="U271" i="1" s="1"/>
  <c r="T268" i="1"/>
  <c r="U268" i="1" s="1"/>
  <c r="T218" i="1"/>
  <c r="U218" i="1" s="1"/>
  <c r="T52" i="1"/>
  <c r="U52" i="1" s="1"/>
  <c r="T42" i="1"/>
  <c r="U42" i="1" s="1"/>
  <c r="T752" i="1"/>
  <c r="U752" i="1" s="1"/>
  <c r="T714" i="1"/>
  <c r="U714" i="1" s="1"/>
  <c r="T2654" i="1"/>
  <c r="U2654" i="1" s="1"/>
  <c r="T2642" i="1"/>
  <c r="U2642" i="1" s="1"/>
  <c r="T2674" i="1"/>
  <c r="U2674" i="1" s="1"/>
  <c r="T2581" i="1"/>
  <c r="U2581" i="1" s="1"/>
  <c r="T2520" i="1"/>
  <c r="U2520" i="1" s="1"/>
  <c r="T2385" i="1"/>
  <c r="U2385" i="1" s="1"/>
  <c r="T1495" i="1"/>
  <c r="U1495" i="1" s="1"/>
  <c r="T2468" i="1"/>
  <c r="U2468" i="1" s="1"/>
  <c r="T2150" i="1"/>
  <c r="U2150" i="1" s="1"/>
  <c r="T1769" i="1"/>
  <c r="U1769" i="1" s="1"/>
  <c r="T1281" i="1"/>
  <c r="U1281" i="1" s="1"/>
  <c r="T1202" i="1"/>
  <c r="U1202" i="1" s="1"/>
  <c r="T2562" i="1"/>
  <c r="U2562" i="1" s="1"/>
  <c r="T1831" i="1"/>
  <c r="U1831" i="1" s="1"/>
  <c r="T2624" i="1"/>
  <c r="U2624" i="1" s="1"/>
  <c r="T2318" i="1"/>
  <c r="U2318" i="1" s="1"/>
  <c r="T1288" i="1"/>
  <c r="U1288" i="1" s="1"/>
  <c r="T345" i="1"/>
  <c r="U345" i="1" s="1"/>
  <c r="T2586" i="1"/>
  <c r="U2586" i="1" s="1"/>
  <c r="T2472" i="1"/>
  <c r="U2472" i="1" s="1"/>
  <c r="T2450" i="1"/>
  <c r="U2450" i="1" s="1"/>
  <c r="T2426" i="1"/>
  <c r="U2426" i="1" s="1"/>
  <c r="T2425" i="1"/>
  <c r="U2425" i="1" s="1"/>
  <c r="T2409" i="1"/>
  <c r="U2409" i="1" s="1"/>
  <c r="T2392" i="1"/>
  <c r="U2392" i="1" s="1"/>
  <c r="T2353" i="1"/>
  <c r="U2353" i="1" s="1"/>
  <c r="T2349" i="1"/>
  <c r="U2349" i="1" s="1"/>
  <c r="T2328" i="1"/>
  <c r="U2328" i="1" s="1"/>
  <c r="T2310" i="1"/>
  <c r="U2310" i="1" s="1"/>
  <c r="T2292" i="1"/>
  <c r="U2292" i="1" s="1"/>
  <c r="T2229" i="1"/>
  <c r="U2229" i="1" s="1"/>
  <c r="T2225" i="1"/>
  <c r="U2225" i="1" s="1"/>
  <c r="T2215" i="1"/>
  <c r="U2215" i="1" s="1"/>
  <c r="T2200" i="1"/>
  <c r="U2200" i="1" s="1"/>
  <c r="T2172" i="1"/>
  <c r="U2172" i="1" s="1"/>
  <c r="T2158" i="1"/>
  <c r="U2158" i="1" s="1"/>
  <c r="T2140" i="1"/>
  <c r="U2140" i="1" s="1"/>
  <c r="T2116" i="1"/>
  <c r="U2116" i="1" s="1"/>
  <c r="T2086" i="1"/>
  <c r="U2086" i="1" s="1"/>
  <c r="T2071" i="1"/>
  <c r="U2071" i="1" s="1"/>
  <c r="T2054" i="1"/>
  <c r="U2054" i="1" s="1"/>
  <c r="T1888" i="1"/>
  <c r="U1888" i="1" s="1"/>
  <c r="T1810" i="1"/>
  <c r="U1810" i="1" s="1"/>
  <c r="T1800" i="1"/>
  <c r="U1800" i="1" s="1"/>
  <c r="T1785" i="1"/>
  <c r="U1785" i="1" s="1"/>
  <c r="T1745" i="1"/>
  <c r="U1745" i="1" s="1"/>
  <c r="T1742" i="1"/>
  <c r="U1742" i="1" s="1"/>
  <c r="T1619" i="1"/>
  <c r="U1619" i="1" s="1"/>
  <c r="T1515" i="1"/>
  <c r="U1515" i="1" s="1"/>
  <c r="T1528" i="1"/>
  <c r="U1528" i="1" s="1"/>
  <c r="T1736" i="1"/>
  <c r="U1736" i="1" s="1"/>
  <c r="T1529" i="1"/>
  <c r="U1529" i="1" s="1"/>
  <c r="T679" i="1"/>
  <c r="U679" i="1" s="1"/>
  <c r="T612" i="1"/>
  <c r="U612" i="1" s="1"/>
  <c r="T364" i="1"/>
  <c r="U364" i="1" s="1"/>
  <c r="T35" i="1"/>
  <c r="U35" i="1" s="1"/>
  <c r="T1280" i="1"/>
  <c r="U1280" i="1" s="1"/>
  <c r="T681" i="1"/>
  <c r="U681" i="1" s="1"/>
  <c r="T295" i="1"/>
  <c r="U295" i="1" s="1"/>
  <c r="T225" i="1"/>
  <c r="U22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E09FFD-726E-4EC7-BA41-2159EB47ED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4834AF5-28BA-4443-8088-2056AA0FBDF0}" name="WorksheetConnection_Excel Sales Dashboard.xlsx!SalesDataTable" type="102" refreshedVersion="8" minRefreshableVersion="5">
    <extLst>
      <ext xmlns:x15="http://schemas.microsoft.com/office/spreadsheetml/2010/11/main" uri="{DE250136-89BD-433C-8126-D09CA5730AF9}">
        <x15:connection id="SalesDataTable" autoDelete="1">
          <x15:rangePr sourceName="_xlcn.WorksheetConnection_ExcelSalesDashboard.xlsxSalesDataTable1"/>
        </x15:connection>
      </ext>
    </extLst>
  </connection>
</connections>
</file>

<file path=xl/sharedStrings.xml><?xml version="1.0" encoding="utf-8"?>
<sst xmlns="http://schemas.openxmlformats.org/spreadsheetml/2006/main" count="16350" uniqueCount="101">
  <si>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</si>
  <si>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</si>
  <si>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</si>
  <si>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</si>
  <si>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</si>
  <si>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</si>
  <si>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</si>
  <si>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</si>
  <si>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</si>
  <si>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</si>
  <si>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</si>
  <si>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</si>
  <si>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</si>
  <si>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</si>
  <si>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</si>
  <si>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</si>
  <si>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</si>
  <si>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</si>
  <si>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</si>
  <si>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</si>
  <si>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</si>
  <si>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</si>
  <si>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</si>
  <si>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</si>
  <si>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</si>
  <si>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</si>
  <si>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</si>
  <si>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</si>
  <si>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</si>
  <si>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</si>
  <si>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</si>
  <si>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</si>
  <si>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</si>
  <si>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</si>
  <si>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</si>
  <si>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</si>
  <si>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</si>
  <si>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</si>
  <si>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</si>
  <si>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</si>
  <si>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</si>
  <si>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</si>
  <si>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</si>
  <si>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</si>
  <si>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</si>
  <si>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</si>
  <si>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</si>
  <si>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</si>
  <si>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</si>
  <si>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</si>
  <si>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</si>
  <si>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</si>
  <si>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</si>
  <si>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</si>
  <si>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</si>
  <si>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</si>
  <si>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</si>
  <si>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</si>
  <si>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</si>
  <si>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</si>
  <si>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</si>
  <si>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</si>
  <si>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</si>
  <si>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</si>
  <si>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</si>
  <si>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</si>
  <si>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</si>
  <si>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</si>
  <si>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</si>
  <si>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</si>
  <si>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</si>
  <si>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</si>
  <si>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</si>
  <si>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</si>
  <si>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 xml:space="preserve"> </t>
  </si>
  <si>
    <t>Month2</t>
  </si>
  <si>
    <t>Day</t>
  </si>
  <si>
    <t>Quarter2</t>
  </si>
  <si>
    <t>Row Labels</t>
  </si>
  <si>
    <t>Grand Total</t>
  </si>
  <si>
    <t>Jan</t>
  </si>
  <si>
    <t>Feb</t>
  </si>
  <si>
    <t>Mar</t>
  </si>
  <si>
    <t>Apr</t>
  </si>
  <si>
    <t>May</t>
  </si>
  <si>
    <t>Jun</t>
  </si>
  <si>
    <t>Jul</t>
  </si>
  <si>
    <t>Aug</t>
  </si>
  <si>
    <t>Sep</t>
  </si>
  <si>
    <t>Oct</t>
  </si>
  <si>
    <t>Nov</t>
  </si>
  <si>
    <t>Dec</t>
  </si>
  <si>
    <t>Sum of Units Sold</t>
  </si>
  <si>
    <t>Sum of Revenue</t>
  </si>
  <si>
    <t>Sum of Gross Profit</t>
  </si>
  <si>
    <t>Gross Profit Margin</t>
  </si>
  <si>
    <t>Count of ID</t>
  </si>
  <si>
    <t>Sum of COGS</t>
  </si>
  <si>
    <t>Month Name</t>
  </si>
  <si>
    <t>Total Gross Profit</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</si>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</sst>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164" formatCode="dd\-mmm\-yyyy"/>
    <numFmt numFmtId="165" formatCode="\$#,##0.00"/>
    <numFmt numFmtId="166" formatCode="0.0%"/>
    <numFmt numFmtId="169" formatCode="&quot;$&quot;#,##0.00"/>
    <numFmt numFmtId="174" formatCode="&quot;$&quot;#,##0.0"/>
    <numFmt numFmtId="175" formatCode="&quot;$&quot;#,##0.0,&quot;K&quot;"/>
    <numFmt numFmtId="176" formatCode="\$#,##0.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3">
    <xf numFmtId="0" fontId="0" fillId="0" borderId="0" xfId="0"/>
    <xf numFmtId="0" fontId="2" fillId="2" borderId="0" xfId="0" applyFont="1" applyFill="1" applyAlignment="1">
      <alignment horizontal="center" vertical="center"/>
    </xf>
    <xf numFmtId="0" fontId="3" fillId="0" borderId="0" xfId="0" applyNumberFormat="1" applyFont="1" applyAlignment="1">
      <alignment horizontal="center" vertical="center"/>
    </xf>
    <xf numFmtId="164" fontId="3" fillId="0" borderId="0" xfId="0" applyNumberFormat="1" applyFont="1" applyAlignment="1">
      <alignment horizontal="center" vertical="center"/>
    </xf>
    <xf numFmtId="0" fontId="2" fillId="2" borderId="0" xfId="0" applyNumberFormat="1" applyFont="1" applyFill="1" applyAlignment="1">
      <alignment horizontal="center" vertical="center"/>
    </xf>
    <xf numFmtId="0" fontId="0" fillId="0" borderId="0" xfId="0" applyNumberFormat="1"/>
    <xf numFmtId="0" fontId="0" fillId="0" borderId="0" xfId="0" applyAlignment="1">
      <alignment horizontal="center" vertical="center"/>
    </xf>
    <xf numFmtId="0" fontId="3" fillId="0" borderId="0" xfId="0" quotePrefix="1" applyFont="1" applyAlignment="1">
      <alignment horizontal="center" vertical="center"/>
    </xf>
    <xf numFmtId="0" fontId="3" fillId="0" borderId="0" xfId="0" applyFont="1" applyAlignment="1">
      <alignment horizontal="center" vertical="center"/>
    </xf>
    <xf numFmtId="1" fontId="3" fillId="0" borderId="0" xfId="0" applyNumberFormat="1" applyFont="1" applyAlignment="1">
      <alignment horizontal="center" vertical="center"/>
    </xf>
    <xf numFmtId="165" fontId="3" fillId="0" borderId="0" xfId="0" applyNumberFormat="1" applyFont="1" applyAlignment="1">
      <alignment horizontal="center" vertical="center"/>
    </xf>
    <xf numFmtId="9" fontId="3" fillId="0" borderId="0" xfId="0" applyNumberFormat="1" applyFont="1" applyAlignment="1">
      <alignment horizontal="center" vertical="center"/>
    </xf>
    <xf numFmtId="166" fontId="3" fillId="0" borderId="0" xfId="0" applyNumberFormat="1" applyFont="1" applyAlignment="1">
      <alignment horizontal="center" vertical="center"/>
    </xf>
    <xf numFmtId="0" fontId="0" fillId="0" borderId="0" xfId="0" applyNumberFormat="1" applyAlignment="1">
      <alignment horizontal="center" vertical="center"/>
    </xf>
    <xf numFmtId="0" fontId="0" fillId="0" borderId="0" xfId="0" pivotButton="1"/>
    <xf numFmtId="0" fontId="0" fillId="0" borderId="0" xfId="0" applyAlignment="1">
      <alignment horizontal="left"/>
    </xf>
    <xf numFmtId="44" fontId="0" fillId="0" borderId="0" xfId="0" applyNumberFormat="1"/>
    <xf numFmtId="169" fontId="0" fillId="0" borderId="0" xfId="0" applyNumberFormat="1"/>
    <xf numFmtId="9" fontId="0" fillId="0" borderId="0" xfId="4" applyFont="1"/>
    <xf numFmtId="0" fontId="0" fillId="3" borderId="0" xfId="0" applyFill="1"/>
    <xf numFmtId="174" fontId="0" fillId="0" borderId="0" xfId="0" applyNumberFormat="1"/>
    <xf numFmtId="175" fontId="0" fillId="0" borderId="0" xfId="0" applyNumberFormat="1"/>
    <xf numFmtId="176"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576">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169" formatCode="&quot;$&quot;#,##0.00"/>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169" formatCode="&quot;$&quot;#,##0.00"/>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169" formatCode="&quot;$&quot;#,##0.00"/>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169" formatCode="&quot;$&quot;#,##0.00"/>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169" formatCode="&quot;$&quot;#,##0.00"/>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169" formatCode="&quot;$&quot;#,##0.00"/>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169" formatCode="&quot;$&quot;#,##0.00"/>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0" formatCode="General"/>
    </dxf>
    <dxf>
      <numFmt numFmtId="0" formatCode="General"/>
    </dxf>
    <dxf>
      <numFmt numFmtId="0" formatCode="General"/>
    </dxf>
    <dxf>
      <numFmt numFmtId="169" formatCode="&quot;$&quot;#,##0.00"/>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74" formatCode="&quot;$&quot;#,##0.0"/>
    </dxf>
    <dxf>
      <numFmt numFmtId="175" formatCode="&quot;$&quot;#,##0.0,&quot;K&quot;"/>
    </dxf>
    <dxf>
      <numFmt numFmtId="0" formatCode="General"/>
    </dxf>
    <dxf>
      <numFmt numFmtId="174" formatCode="&quot;$&quot;#,##0.0"/>
    </dxf>
    <dxf>
      <numFmt numFmtId="0" formatCode="General"/>
    </dxf>
    <dxf>
      <numFmt numFmtId="0" formatCode="General"/>
    </dxf>
    <dxf>
      <numFmt numFmtId="0" formatCode="General"/>
    </dxf>
    <dxf>
      <numFmt numFmtId="169" formatCode="&quot;$&quot;#,##0.00"/>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74" formatCode="&quot;$&quot;#,##0.0"/>
    </dxf>
    <dxf>
      <numFmt numFmtId="175" formatCode="&quot;$&quot;#,##0.0,&quot;K&quot;"/>
    </dxf>
    <dxf>
      <numFmt numFmtId="0" formatCode="General"/>
    </dxf>
    <dxf>
      <numFmt numFmtId="174" formatCode="&quot;$&quot;#,##0.0"/>
    </dxf>
    <dxf>
      <numFmt numFmtId="0" formatCode="General"/>
    </dxf>
    <dxf>
      <numFmt numFmtId="0" formatCode="General"/>
    </dxf>
    <dxf>
      <numFmt numFmtId="0" formatCode="General"/>
    </dxf>
    <dxf>
      <numFmt numFmtId="169" formatCode="&quot;$&quot;#,##0.00"/>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0" formatCode="General"/>
    </dxf>
    <dxf>
      <numFmt numFmtId="0" formatCode="General"/>
    </dxf>
    <dxf>
      <numFmt numFmtId="0" formatCode="General"/>
    </dxf>
    <dxf>
      <numFmt numFmtId="169" formatCode="&quot;$&quot;#,##0.00"/>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0" formatCode="General"/>
    </dxf>
    <dxf>
      <numFmt numFmtId="169" formatCode="&quot;$&quot;#,##0.00"/>
    </dxf>
    <dxf>
      <numFmt numFmtId="0" formatCode="General"/>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169" formatCode="&quot;$&quot;#,##0.00"/>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169" formatCode="&quot;$&quot;#,##0.00"/>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169" formatCode="&quot;$&quot;#,##0.00"/>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0" formatCode="General"/>
    </dxf>
    <dxf>
      <numFmt numFmtId="0" formatCode="General"/>
    </dxf>
    <dxf>
      <numFmt numFmtId="0" formatCode="General"/>
    </dxf>
    <dxf>
      <numFmt numFmtId="169" formatCode="&quot;$&quot;#,##0.00"/>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74" formatCode="&quot;$&quot;#,##0.0"/>
    </dxf>
    <dxf>
      <numFmt numFmtId="175" formatCode="&quot;$&quot;#,##0.0,&quot;K&quot;"/>
    </dxf>
    <dxf>
      <numFmt numFmtId="0" formatCode="General"/>
    </dxf>
    <dxf>
      <numFmt numFmtId="174" formatCode="&quot;$&quot;#,##0.0"/>
    </dxf>
    <dxf>
      <numFmt numFmtId="0" formatCode="General"/>
    </dxf>
    <dxf>
      <numFmt numFmtId="0" formatCode="General"/>
    </dxf>
    <dxf>
      <numFmt numFmtId="0" formatCode="General"/>
    </dxf>
    <dxf>
      <numFmt numFmtId="169" formatCode="&quot;$&quot;#,##0.00"/>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0" formatCode="General"/>
    </dxf>
    <dxf>
      <numFmt numFmtId="174" formatCode="&quot;$&quot;#,##0.0"/>
    </dxf>
    <dxf>
      <numFmt numFmtId="0" formatCode="General"/>
    </dxf>
    <dxf>
      <numFmt numFmtId="0" formatCode="General"/>
    </dxf>
    <dxf>
      <numFmt numFmtId="0" formatCode="General"/>
    </dxf>
    <dxf>
      <numFmt numFmtId="169" formatCode="&quot;$&quot;#,##0.00"/>
    </dxf>
    <dxf>
      <numFmt numFmtId="0" formatCode="General"/>
    </dxf>
    <dxf>
      <numFmt numFmtId="174" formatCode="&quot;$&quot;#,##0.0"/>
    </dxf>
    <dxf>
      <numFmt numFmtId="0" formatCode="General"/>
    </dxf>
    <dxf>
      <numFmt numFmtId="174" formatCode="&quot;$&quot;#,##0.0"/>
    </dxf>
    <dxf>
      <numFmt numFmtId="175" formatCode="&quot;$&quot;#,##0.0,&quot;K&quot;"/>
    </dxf>
    <dxf>
      <numFmt numFmtId="0" formatCode="General"/>
    </dxf>
    <dxf>
      <numFmt numFmtId="174" formatCode="&quot;$&quot;#,##0.0"/>
    </dxf>
    <dxf>
      <numFmt numFmtId="175" formatCode="&quot;$&quot;#,##0.0,&quot;K&quot;"/>
    </dxf>
    <dxf>
      <numFmt numFmtId="176" formatCode="\$#,##0.0,&quot;K&quot;"/>
    </dxf>
    <dxf>
      <numFmt numFmtId="0" formatCode="General"/>
    </dxf>
    <dxf>
      <numFmt numFmtId="174" formatCode="&quot;$&quot;#,##0.0"/>
    </dxf>
    <dxf>
      <numFmt numFmtId="175" formatCode="&quot;$&quot;#,##0.0,&quot;K&quot;"/>
    </dxf>
    <dxf>
      <numFmt numFmtId="0" formatCode="General"/>
    </dxf>
    <dxf>
      <numFmt numFmtId="0" formatCode="General"/>
    </dxf>
    <dxf>
      <numFmt numFmtId="0" formatCode="General"/>
    </dxf>
    <dxf>
      <numFmt numFmtId="34" formatCode="_(&quot;$&quot;* #,##0.00_);_(&quot;$&quot;* \(#,##0.00\);_(&quot;$&quot;* &quot;-&quot;??_);_(@_)"/>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vertic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vertic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vertic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alignment horizontal="center" vertical="center" textRotation="0" wrapText="0" indent="0" justifyLastLine="0" shrinkToFit="0" readingOrder="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575"/>
      <tableStyleElement type="headerRow" dxfId="574"/>
    </tableStyle>
    <tableStyle name="TimeSlicerStyleDark1 2" pivot="0" table="0" count="9" xr9:uid="{C96DA1F2-88E9-40CC-8E55-CFEE23594AD8}">
      <tableStyleElement type="wholeTable" dxfId="573"/>
      <tableStyleElement type="headerRow" dxfId="572"/>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Dashboard.xlsx]Pivote Tables!Monthly Revenue &amp; Profit</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tx2">
                <a:lumMod val="50000"/>
                <a:lumOff val="50000"/>
                <a:alpha val="1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tx2">
                <a:lumMod val="50000"/>
                <a:lumOff val="50000"/>
                <a:alpha val="1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Tables'!$B$10</c:f>
              <c:strCache>
                <c:ptCount val="1"/>
                <c:pt idx="0">
                  <c:v>Total Gross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tx2">
                  <a:lumMod val="50000"/>
                  <a:lumOff val="50000"/>
                  <a:alpha val="1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Tables'!$A$11:$A$23</c:f>
              <c:strCache>
                <c:ptCount val="12"/>
                <c:pt idx="0">
                  <c:v>Jan</c:v>
                </c:pt>
                <c:pt idx="1">
                  <c:v>Feb</c:v>
                </c:pt>
                <c:pt idx="2">
                  <c:v>Mar</c:v>
                </c:pt>
                <c:pt idx="3">
                  <c:v>Apr</c:v>
                </c:pt>
                <c:pt idx="4">
                  <c:v>Aug</c:v>
                </c:pt>
                <c:pt idx="5">
                  <c:v>Dec</c:v>
                </c:pt>
                <c:pt idx="6">
                  <c:v>Jul</c:v>
                </c:pt>
                <c:pt idx="7">
                  <c:v>Jun</c:v>
                </c:pt>
                <c:pt idx="8">
                  <c:v>May</c:v>
                </c:pt>
                <c:pt idx="9">
                  <c:v>Nov</c:v>
                </c:pt>
                <c:pt idx="10">
                  <c:v>Oct</c:v>
                </c:pt>
                <c:pt idx="11">
                  <c:v>Sep</c:v>
                </c:pt>
              </c:strCache>
            </c:strRef>
          </c:cat>
          <c:val>
            <c:numRef>
              <c:f>'Pivote Tables'!$B$11:$B$23</c:f>
              <c:numCache>
                <c:formatCode>"$"#,##0.0,"K"</c:formatCode>
                <c:ptCount val="12"/>
                <c:pt idx="0">
                  <c:v>17596.939500000004</c:v>
                </c:pt>
                <c:pt idx="1">
                  <c:v>16561.507000000001</c:v>
                </c:pt>
                <c:pt idx="2">
                  <c:v>21465.038499999991</c:v>
                </c:pt>
                <c:pt idx="3">
                  <c:v>25283.649000000012</c:v>
                </c:pt>
                <c:pt idx="4">
                  <c:v>27126.764499999972</c:v>
                </c:pt>
                <c:pt idx="5">
                  <c:v>22442.840000000007</c:v>
                </c:pt>
                <c:pt idx="6">
                  <c:v>31035.085999999967</c:v>
                </c:pt>
                <c:pt idx="7">
                  <c:v>31109.926999999985</c:v>
                </c:pt>
                <c:pt idx="8">
                  <c:v>27301.534999999993</c:v>
                </c:pt>
                <c:pt idx="9">
                  <c:v>28666.869500000012</c:v>
                </c:pt>
                <c:pt idx="10">
                  <c:v>22793.035</c:v>
                </c:pt>
                <c:pt idx="11">
                  <c:v>25001.058499999999</c:v>
                </c:pt>
              </c:numCache>
            </c:numRef>
          </c:val>
          <c:smooth val="0"/>
          <c:extLst>
            <c:ext xmlns:c16="http://schemas.microsoft.com/office/drawing/2014/chart" uri="{C3380CC4-5D6E-409C-BE32-E72D297353CC}">
              <c16:uniqueId val="{00000000-4DF4-4B97-AC6E-51FD190BD9FB}"/>
            </c:ext>
          </c:extLst>
        </c:ser>
        <c:ser>
          <c:idx val="1"/>
          <c:order val="1"/>
          <c:tx>
            <c:strRef>
              <c:f>'Pivote Tables'!$C$10</c:f>
              <c:strCache>
                <c:ptCount val="1"/>
                <c:pt idx="0">
                  <c:v>Total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tx2">
                  <a:lumMod val="50000"/>
                  <a:lumOff val="50000"/>
                  <a:alpha val="1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Tables'!$A$11:$A$23</c:f>
              <c:strCache>
                <c:ptCount val="12"/>
                <c:pt idx="0">
                  <c:v>Jan</c:v>
                </c:pt>
                <c:pt idx="1">
                  <c:v>Feb</c:v>
                </c:pt>
                <c:pt idx="2">
                  <c:v>Mar</c:v>
                </c:pt>
                <c:pt idx="3">
                  <c:v>Apr</c:v>
                </c:pt>
                <c:pt idx="4">
                  <c:v>Aug</c:v>
                </c:pt>
                <c:pt idx="5">
                  <c:v>Dec</c:v>
                </c:pt>
                <c:pt idx="6">
                  <c:v>Jul</c:v>
                </c:pt>
                <c:pt idx="7">
                  <c:v>Jun</c:v>
                </c:pt>
                <c:pt idx="8">
                  <c:v>May</c:v>
                </c:pt>
                <c:pt idx="9">
                  <c:v>Nov</c:v>
                </c:pt>
                <c:pt idx="10">
                  <c:v>Oct</c:v>
                </c:pt>
                <c:pt idx="11">
                  <c:v>Sep</c:v>
                </c:pt>
              </c:strCache>
            </c:strRef>
          </c:cat>
          <c:val>
            <c:numRef>
              <c:f>'Pivote Tables'!$C$11:$C$23</c:f>
              <c:numCache>
                <c:formatCode>\$#,##0.0,"K"</c:formatCode>
                <c:ptCount val="12"/>
                <c:pt idx="0">
                  <c:v>39091.819499999998</c:v>
                </c:pt>
                <c:pt idx="1">
                  <c:v>35647.71699999999</c:v>
                </c:pt>
                <c:pt idx="2">
                  <c:v>44696.898499999996</c:v>
                </c:pt>
                <c:pt idx="3">
                  <c:v>54688.639000000017</c:v>
                </c:pt>
                <c:pt idx="4">
                  <c:v>57609.044499999975</c:v>
                </c:pt>
                <c:pt idx="5">
                  <c:v>51026.850000000006</c:v>
                </c:pt>
                <c:pt idx="6">
                  <c:v>66442.23599999999</c:v>
                </c:pt>
                <c:pt idx="7">
                  <c:v>69504.337000000014</c:v>
                </c:pt>
                <c:pt idx="8">
                  <c:v>58235.185000000005</c:v>
                </c:pt>
                <c:pt idx="9">
                  <c:v>65523.639499999968</c:v>
                </c:pt>
                <c:pt idx="10">
                  <c:v>49147.535000000003</c:v>
                </c:pt>
                <c:pt idx="11">
                  <c:v>53609.278500000037</c:v>
                </c:pt>
              </c:numCache>
            </c:numRef>
          </c:val>
          <c:smooth val="0"/>
          <c:extLst>
            <c:ext xmlns:c16="http://schemas.microsoft.com/office/drawing/2014/chart" uri="{C3380CC4-5D6E-409C-BE32-E72D297353CC}">
              <c16:uniqueId val="{00000001-4DF4-4B97-AC6E-51FD190BD9FB}"/>
            </c:ext>
          </c:extLst>
        </c:ser>
        <c:dLbls>
          <c:showLegendKey val="0"/>
          <c:showVal val="0"/>
          <c:showCatName val="0"/>
          <c:showSerName val="0"/>
          <c:showPercent val="0"/>
          <c:showBubbleSize val="0"/>
        </c:dLbls>
        <c:marker val="1"/>
        <c:smooth val="0"/>
        <c:axId val="268505631"/>
        <c:axId val="268504671"/>
      </c:lineChart>
      <c:catAx>
        <c:axId val="26850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504671"/>
        <c:crosses val="autoZero"/>
        <c:auto val="1"/>
        <c:lblAlgn val="ctr"/>
        <c:lblOffset val="100"/>
        <c:noMultiLvlLbl val="0"/>
      </c:catAx>
      <c:valAx>
        <c:axId val="268504671"/>
        <c:scaling>
          <c:orientation val="minMax"/>
        </c:scaling>
        <c:delete val="1"/>
        <c:axPos val="l"/>
        <c:numFmt formatCode="&quot;$&quot;#,##0.0,&quot;K&quot;" sourceLinked="1"/>
        <c:majorTickMark val="none"/>
        <c:minorTickMark val="none"/>
        <c:tickLblPos val="nextTo"/>
        <c:crossAx val="2685056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Dashboard.xlsx]Pivote Tables!Top 5 by revenue</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solidFill>
              <a:schemeClr val="accent1">
                <a:lumMod val="40000"/>
                <a:lumOff val="60000"/>
                <a:alpha val="1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 Tables'!$Q$15</c:f>
              <c:strCache>
                <c:ptCount val="1"/>
                <c:pt idx="0">
                  <c:v>Total</c:v>
                </c:pt>
              </c:strCache>
            </c:strRef>
          </c:tx>
          <c:spPr>
            <a:solidFill>
              <a:schemeClr val="accent1">
                <a:lumMod val="60000"/>
                <a:lumOff val="40000"/>
              </a:schemeClr>
            </a:solidFill>
            <a:ln>
              <a:noFill/>
            </a:ln>
            <a:effectLst/>
          </c:spPr>
          <c:invertIfNegative val="0"/>
          <c:dLbls>
            <c:spPr>
              <a:solidFill>
                <a:schemeClr val="accent1">
                  <a:lumMod val="40000"/>
                  <a:lumOff val="60000"/>
                  <a:alpha val="1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Tables'!$P$16:$P$33</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'Pivote Tables'!$Q$16:$Q$33</c:f>
              <c:numCache>
                <c:formatCode>"$"#,##0.0,"K"</c:formatCode>
                <c:ptCount val="17"/>
                <c:pt idx="0">
                  <c:v>32754.26549999999</c:v>
                </c:pt>
                <c:pt idx="1">
                  <c:v>26318.221999999987</c:v>
                </c:pt>
                <c:pt idx="2">
                  <c:v>23348.653999999995</c:v>
                </c:pt>
                <c:pt idx="3">
                  <c:v>28462.138000000006</c:v>
                </c:pt>
                <c:pt idx="4">
                  <c:v>24075.482</c:v>
                </c:pt>
                <c:pt idx="5">
                  <c:v>55102.048500000012</c:v>
                </c:pt>
                <c:pt idx="6">
                  <c:v>70034.105500000005</c:v>
                </c:pt>
                <c:pt idx="7">
                  <c:v>16596.517499999994</c:v>
                </c:pt>
                <c:pt idx="8">
                  <c:v>50319.473499999986</c:v>
                </c:pt>
                <c:pt idx="9">
                  <c:v>42192.776500000007</c:v>
                </c:pt>
                <c:pt idx="10">
                  <c:v>26376.673999999999</c:v>
                </c:pt>
                <c:pt idx="11">
                  <c:v>40290.002</c:v>
                </c:pt>
                <c:pt idx="12">
                  <c:v>27591.421000000006</c:v>
                </c:pt>
                <c:pt idx="13">
                  <c:v>46624.590999999986</c:v>
                </c:pt>
                <c:pt idx="14">
                  <c:v>35977.811999999991</c:v>
                </c:pt>
                <c:pt idx="15">
                  <c:v>24731.628500000003</c:v>
                </c:pt>
                <c:pt idx="16">
                  <c:v>74427.368000000002</c:v>
                </c:pt>
              </c:numCache>
            </c:numRef>
          </c:val>
          <c:extLst>
            <c:ext xmlns:c16="http://schemas.microsoft.com/office/drawing/2014/chart" uri="{C3380CC4-5D6E-409C-BE32-E72D297353CC}">
              <c16:uniqueId val="{00000000-3902-4579-AD43-56268B844DA3}"/>
            </c:ext>
          </c:extLst>
        </c:ser>
        <c:dLbls>
          <c:showLegendKey val="0"/>
          <c:showVal val="0"/>
          <c:showCatName val="0"/>
          <c:showSerName val="0"/>
          <c:showPercent val="0"/>
          <c:showBubbleSize val="0"/>
        </c:dLbls>
        <c:gapWidth val="52"/>
        <c:axId val="1042030031"/>
        <c:axId val="1042032431"/>
      </c:barChart>
      <c:catAx>
        <c:axId val="1042030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2032431"/>
        <c:crosses val="autoZero"/>
        <c:auto val="1"/>
        <c:lblAlgn val="ctr"/>
        <c:lblOffset val="100"/>
        <c:noMultiLvlLbl val="0"/>
      </c:catAx>
      <c:valAx>
        <c:axId val="1042032431"/>
        <c:scaling>
          <c:orientation val="minMax"/>
        </c:scaling>
        <c:delete val="1"/>
        <c:axPos val="b"/>
        <c:numFmt formatCode="&quot;$&quot;#,##0.0,&quot;K&quot;" sourceLinked="1"/>
        <c:majorTickMark val="none"/>
        <c:minorTickMark val="none"/>
        <c:tickLblPos val="nextTo"/>
        <c:crossAx val="1042030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Dashboard.xlsx]Pivote Tables!Sales Channel Revenue</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'Pivote Tables'!$I$10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71-41B0-8C9F-33F15F0BBC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71-41B0-8C9F-33F15F0BBC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71-41B0-8C9F-33F15F0BBC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71-41B0-8C9F-33F15F0BBC40}"/>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Tables'!$H$11:$H$15</c:f>
              <c:strCache>
                <c:ptCount val="4"/>
                <c:pt idx="0">
                  <c:v>Corporate</c:v>
                </c:pt>
                <c:pt idx="1">
                  <c:v>Marketplace</c:v>
                </c:pt>
                <c:pt idx="2">
                  <c:v>Online Store</c:v>
                </c:pt>
                <c:pt idx="3">
                  <c:v>Retail Partners</c:v>
                </c:pt>
              </c:strCache>
            </c:strRef>
          </c:cat>
          <c:val>
            <c:numRef>
              <c:f>'Pivote Tables'!$I$11:$I$15</c:f>
              <c:numCache>
                <c:formatCode>"$"#,##0.0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8871-41B0-8C9F-33F15F0BBC40}"/>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Dashboard.xlsx]Pivote Tables!Regionwise Comparsion</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tx1">
                <a:lumMod val="95000"/>
                <a:lumOff val="5000"/>
                <a:alpha val="31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'Pivote Tables'!$I$19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03-45FD-978F-C9F70DC1DE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03-45FD-978F-C9F70DC1DE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03-45FD-978F-C9F70DC1DE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03-45FD-978F-C9F70DC1DE8C}"/>
              </c:ext>
            </c:extLst>
          </c:dPt>
          <c:dLbls>
            <c:spPr>
              <a:solidFill>
                <a:schemeClr val="tx1">
                  <a:lumMod val="95000"/>
                  <a:lumOff val="5000"/>
                  <a:alpha val="31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Tables'!$H$20:$H$24</c:f>
              <c:strCache>
                <c:ptCount val="4"/>
                <c:pt idx="0">
                  <c:v>Central Europe</c:v>
                </c:pt>
                <c:pt idx="1">
                  <c:v>Northern Europe</c:v>
                </c:pt>
                <c:pt idx="2">
                  <c:v>Southern Europe</c:v>
                </c:pt>
                <c:pt idx="3">
                  <c:v>Western Europe</c:v>
                </c:pt>
              </c:strCache>
            </c:strRef>
          </c:cat>
          <c:val>
            <c:numRef>
              <c:f>'Pivote Tables'!$I$20:$I$24</c:f>
              <c:numCache>
                <c:formatCode>"$"#,##0.0,"K"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DD03-45FD-978F-C9F70DC1DE8C}"/>
            </c:ext>
          </c:extLst>
        </c:ser>
        <c:dLbls>
          <c:showLegendKey val="0"/>
          <c:showVal val="0"/>
          <c:showCatName val="0"/>
          <c:showSerName val="0"/>
          <c:showPercent val="0"/>
          <c:showBubbleSize val="0"/>
          <c:showLeaderLines val="1"/>
        </c:dLbls>
        <c:firstSliceAng val="0"/>
        <c:holeSize val="3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78C3185B-F771-417B-88C0-A8C52150F397}">
          <cx:tx>
            <cx:txData>
              <cx:f>_xlchart.v5.2</cx:f>
              <cx:v>Total Revenue</cx:v>
            </cx:txData>
          </cx:tx>
          <cx:dataId val="0"/>
          <cx:layoutPr>
            <cx:geography cultureLanguage="en-US" cultureRegion="US" attribution="Powered by Bing">
              <cx:geoCache provider="{E9337A44-BEBE-4D9F-B70C-5C5E7DAFC167}">
                <cx:binary>zFrZcty4kv0VRz8P1SRW8sa9EzEgWYtKuyx5eWHIkgwCJEECJLh9/aTby7Tr6k47oh3RXX6wTRaq
kgeZJ08e1D8f53881s8P7tXc1Kb/x+P8r1/KYej+8euv/WP53Dz0J416dG3ffhxOHtvm1/bjR/X4
/OuTe5iUkb+iMCK/PpYPbnief/nvf8Knyef2rH18GFRrrv2zW26ee18P/f9z78Vbrx5bb4ZPyyV8
0r9++R/fD049/PLq2QxqWF4v3fO/fvnuPb+8+vX4k/7tW1/VENjgn2At4Sc05iEPCf/lVd0a+eV6
RE4iEiZxjGn42yv6+p0XDw2s+4FAfgvj4enJPff9qy9//27hd1H/7rrq2/TzQ6ftpwj/5/Vvj/Tr
96D+9z+PLsBDHl35He7HiPzRrWPYt8+ueTDLVwj+POw0OgmTKIk5C5PfXkfohyc4DuFPjD7fTr5+
9Wf0fyCel9H/tvAI/W/Xj9HP8r8effFcS+WbrxD8BPTDE0YiEmP8Bf34u9wnJ4wmHBFEPqd+eJT7
PxDPy+h/W3iE/rfrx+iLvwH66fr8WP5UyklOOMFJSKLoM774O/QjeoJxHIUsYi8yzw/E8zL63xYe
of/t+jH66fu/Pvc3ytQP5unn5T7DJ4gwzhmNP8OLvkMf0ZMEATXRL+Af5/4PxPMy+t8WHqH/7fox
+pv9X49+9myaB1f9PPTpJ3gZiyOKXkI/PkmSKGZJAiXxucN/5vsfiONl1L8tPEL92/Vj1LPDX4/6
3j3/3Jyn6CRmNEoYwi+hHvCThCcEOP8/JP0PBPQy/N8WHsH/7fox/Pu/AeFv3IN5fP6agH++2xJ2
whCJwwR9L3LQCaEx5izmXzTOkcj54zheBv3ruiPMv14+hnxz89dn/O30/PRsfh7kNDlhnICGoV/0
4/cCB8Q98E8Mwp++KC//OJyXkf+67gj5r5ePkb/9GyT7fniof6KuJxiQpZSG8RftCNLx91MVOol+
gzymXzf7M8H/YRgvA/5l2RHeX64ew73/GwxSF89D+ew+sXv/FYA/TzBA74hQRjh5Mdsp0A9LyP/N
Ukc884MxvbwD3y0+2ofv7h3vxsXZX087F62bHn5i9gPtJBGGqQpG199eR9kfnnAcJywBNvq9uvnj
MP4D9l/CP4b9y+V/Q/zyr0f8dlLD+rkAvmLw5/MfGmwcRghGqhcHqvgEZE/CCAy1n1/Qhn8P/w/G
9PIefLf4aCO+u3e8G+nur9+Nq/an60wE/I4J/2KafT9bRclJhAlBX1Xo8Wz1x+G8vAdf1x3B//Xy
MfJXfwPmuWrd4OVD/TUT/3wRYJA8MYoSTr9XmZ/EPdwAkYlfTv8fCeU/4f71If4N+a83/g37v0EP
vu0e1E/UmgS8yk/Mw6Iv+H6vNQNQRJRgRsDu/Pw6Yv8/DOdl8L8sO0L+y9Vj2PPbv55s7owanp9e
HeC84Kn9mWYmPkkIjjHw/zd8fyc5AwT4h6COwi+cFAIp/Z7+fzyulzfieP3RjhzfPt6arfgZW/Of
rf9vhx/Zw/CQ/3Zq8jv3//+/+9sDw0nO0dIv8L3IWZ+R3T/96xfEQf18O4v59BHfwX777D78n6v6
bcHzQz/AWnwShgzxGOwgcIOA1n55NT1/uhPFJ3FEkjgJ4R54eLCZBri0hJMcdhIlIeIcPG04VcAc
Roy+9b/dAoGMIwIlCEHBVMjYt0MqaBKLbM03HL78/5XxzVWrzNDDV7KY/PKq+/zGT4FyFHHEwaQF
yQ26AoofnrR7fLiB1P70/v9SqlcJl86mzOnxVJVVkI91S08DLtsH3Eb+DXJTLRbNSjEs83uctEFa
osFdxn1RnKlJkQ+F7dY00Sre1+VSvin1um6oX8nZoLVqREk4fxvptt92dWHKA+WJuUrQUJ9Nba8+
TpKE10Gt6D5Zh+CCFpW7CfrJXkRaT6JSk7+CM7vhfGa+u+/XQKZmKnU+UU8zNPMgrwbV5y5BwZ0e
LMm6IZT7IVqaTkzK9WINZ3sd04XcEtetWxxU+kPLYy94qaY9xqvZzV0zXE/LtB7mgdHdPJTobC2j
NW/7tdlQVlZnbT+dIxpeSRTlcuY3dVSodEXRbRHiOAWpjMUyzB5gwMVDEpdKhG2Uz4UvBFFLma4d
eiqmBmKXKle1T7uan7qG2y2tho2O1lpgVp4iXF8yeTct7U1Aa7crJZ2u/FI0myaZZCJCOU1vjBuX
M2NiCdH74TmeOrJVdd3sohVhUTcdEuEyLR8iXYa3xDd2Hyzkdbua6V1VJDhtJAm2UySzqcQXGgay
7Ro5c100LTpf27i7m0y45Jx5tuNtML6Wqm+EY530AoX1dFraiaVD1fv7Ac9UpVNZz7kkNrlMfPno
bZNHumlFE0dc1EWD0yDGWhg+FI++HMttY/FwjXGXCFPLYNsVfsy6jlzSoCAZaocr3g9vgzGYRGlx
Oi2IpuFM9qaR2UxsNtHSX1g/38uOJWKZw1RW/gPH6oZWWOVzVZ2HBepO40WH6dCs5QYT3eYtXQ/D
OB9sUKZBQ9O6cx9K5IyQXla5aca7EcWlE7305Vlg+6ATg+0giD5yPkOGtRmv4n1sub/3XFeHqIyn
QxEDOkJOq+hZY1O1NHgTjl2TSe0yrUw+2Sdk40b4ZJ0ERnLec3taEAJR97jP7dwGW8emLB5WgLcs
itPWl/lsxurcJZNPVRLrjPXxNtaYiE4G8WM0BWTTWlIg0Zc8zsYo8lfLRARhcstik6QLX7YqXAJB
l3pMNcUickEeknFTl6vAAxKRWYnwtp13Fil7isbk2bloH8yxT7keDhHVs5jxEgk58Pm8HOcud1Ru
RsRkPk76MCJfZaunUHC4HPOJVAfcqeh0rG0p5iDcUBf16YAN3qsO44u+7S76MSbXc1APouL2sQ/c
HR+n9jKK6bVBoUrroavEMjYUMCdrznnwMHeuOuuZ0jcu1F7oBYcZJ22KyKzSuWY1E5wtcRqS1gko
BPewDoQdXBmTbbWEXIw0SKuhkJfDAE/U6fIdqptwO9bRdO8ZJhvfWn/rET0f4gCwKoPMdOaU91Na
G/xRN2rvSKnOmZzJfWVWlHX15dAnNosXpYWLSZnhaXo0S6GEtCG+p3NjM+9idUhssMFqmcVAgreJ
VeHGuGrNQle+LlaXMfjNwdYszY5HUE1Z3Cp+ppTq7smCTapb91iX+poa6q9UT0SZkPMAR3u1DPct
R41QUkNODt1tUaons/AH7u0FHevugquyFKyua9G0xa6slT6l3UAg1ZnbB3U13tugac5RjANR8sAI
tFq+Kea6esRj4s6UbEIxzfX60em2ygyup7ytmTxUivdbXzGguz4MF6GNLtIuIsHp0EX1ptfzLHRZ
Qz3ZbkoJMuvWLXEoyknTzVwmwIZJUWYLK/m2WZYprVbJ8rDBH9aJMFFPBUo7YuatJCg+LNith2QM
ypuFc/RetYRWGS+H6GJkjbvsC3VKZHVdINuZvK4TtZFkPa+rJS2S2GBhIlY+saBiu2hM9FtJ1XLB
Xe+ek6qhzzNs22m1JtfRqEkax9P8geogfli6ygpHiwM8yMqzWqJMWrmPoRXlo6XR3sWyvm24ehqG
iGektTgLhsjct8M63nSoqe/7pVkFYuu+dGElpETmOmjHSKWLTlAv9MreBjMdhUmafOjm9ws3d0VD
2mzSa4BToIGL0VaPUxlq0auhSW3A6ywsa1lCbVv00JWq71IfoP5exSWT8KhFGQqFJd7MVc2VQMba
G7MyFqT9VAfxtl8Cso+DOXiHx86cgfyo4qzqDH9NwiCmQpnOv+NBgHbJSs3VEPhxnyRVe4baNsh6
ogMpkGqQEViO7gzrXk5pVDh01xloUqNCQAOq8eMHH8ZTLAozFruost39JwP7NYnaoUurrlyl6GvD
kt3QFsGD9crfjAi52wDH5gZ1ZX8LUiQWaDIsrZnvRd/IQhQRtkKHQFptQudLRvl6Ptren5ZV3W1p
sVZ3LYnuW6sgxXzTHpJuxqdqdfMD4FFCA2a2fV7WrhV2Kf1HCW9aslr1+I4vsxyFlggYcpRaAVfi
q8psW/jVRzr3ZrxBnuY2pi6F8UllskhutR5Fr8ML64qboOLQidsi9cOkNz6p79hSFx+Vm9hmwcGu
75dtTZ/i2GRByLcDGbNKrR9CtBkLXmVlqYgWVVIsl6pui7O48kM66mlPovEhHoO5EQ0QRYpU0H34
JBcPuPXJVSP7wYp5Lfo0LrkXhW8f7FgE2SJ99yl9z6n124RDjU4K+lcyjNtglfSORH7KQEbg87AG
Og6rWW4ML0WM8JpHIe+vRx2xOwfl1AD5z/ZWc4zyWJPkqpSmf1DO01R5aDNFjWzu14qJRut4X1LW
QgqC+pND5zZDMrFnxvsPS83Xu9r6CcBp3LYLPXmiCy1z0F49dFDXpN6BSOttdKDtWt/SquIbVViX
uZltp3b1W15GH7gO7xM8+Mz11Fy0iSM7qS2welvM7+pC7cLFbhHUJQ3MmYzbLSo4sGRiZrHCL0Tu
FeyxE2ZB8gBNyDyPegGVsk4ObndyGxZqwkLXWj7ZvnrgQewuURPlupvpGcaVuaEdrwTYQuVVhEP0
zrpxPJhgbO8kq/Hl5Id+x+rFZD2bo7SbZrK19aAfR5MU+dijQawVxneTrFuQAsbGH3FTYyhVatkW
dSBn21ZmlDRpGdWiYuPlIk/DyreZabZ04hN0PbZrCqZyHZT1lWxdebq2yO3mfohF0mt5Gcajb3K1
Nl3OkQ+ySBY+p9Bh9wapa78u/A3FZXIxrXYVlrZLKdQYtXc8Zp9+zdX0PhS0XJIOaFzhICethrKT
cA1lgX4/LdUOB0POo+I2qc9UvFos5MygKobVbr2ORy0Yjou9rsfoY0X6ftc15YErPJw6qfCh7qQV
1qllV5VLs3eu8/vVc/TGxlGTjiCElQhQm9QpVawKRWP7WMSrUrnnrl5SmI16Mda0OJO+rzTIey2T
HKkiOnVkHvqcrAQXgo+8giolAYgztMhe/Jbnql26925WQd7RYSuVad9OQ00gPxY1NRkkvszCcFAC
VFRUpoBylKHeFIcGCs0IXzkSwuRR4tzNpp9yNE1JIyxPgteJC5Z1H3Aua1DfJhY6oXjX9XaYRN3P
nSDd6t9MzprUxlg1KWFuoYIrH742skIIvkiNk1h1jaOsnsICgAvj+2joq7wsW5sXHeavFybDOR0S
Wd3MGjfbIC74Rpq1zcKFWCsWFmDY+QalYxfjtFuU7UTfVsvreuJ9yrBuLoH/5UZLEHLwE8UwX+tG
XRaBVRssqXtAeoaCDnTVfkRBvz5ULZVikGzazK19Pfatk2JK3JSuBoQGGUDNIR2hFBUWXwTljq4L
O2so9CRcueaCOO9Otenq1wjGACAmGOqggZC0wRDAVEvyHtDxe1tWLCvHmqVtH0ybruP0rOj9uw6H
NKvjIajSxCu6o9G47n1TAOWZkJnLxSu0m0s/CNzJJB2cBqmCg/E0guZ8age2buugCbPYtcFhCmKZ
BhNbN76Pw0MBnS9vCof3Rpd2pykJ8lJbE6Qd983bfunoXnfxmvm4T6CDREvW8WbZwSVoqKGDoWXb
T1X0hk3jWmUwsN6ENvnQQP4KtBiRjNMihqGReTDYOmUI5uRGWhiLyjkE6hnIclnGEqdlOwWCVUFw
GFnW9bdriW8mR07jXtN8YNEVDAzvffKEZ7lHut+Ofkr2qlGgcSMlVDjdtDDxiRFPyWlSYi7mgqg9
5EeVDsM0vIVA3xWjoake2jfBpBJRWT08sIo8T7o8jEaxdK0nETXrJonx+WznQOiia0TPy4+YQkUE
YcdS4hEMDMlIc66bN3Pc8bOZ+PukD1Be+U6KpCnOXc19CuN9feEwMcBAdbxblzkuMpiL6XlYMi46
+J+p6Hw3LK0VRaylaMMAknjmBahDLGZjOhGA6u1Xjc+IN1tlInOwqE6xqzbzauitW5tgExTturUR
fTcWZfwWiLDaTap6T5jBMm2DLoaHVlFwH5plzTvU0i1sfZsVqKe7oaheTyNMiEBtCuRFMsCsAAO9
QKCQbtqiCGYRrcVUCYp4vZVJqHVuw5GnMmyLLCqY3sJCm6/JfKv0+rjEcsjKYCClMNpneuyKK8sp
zDuW32NlklZwWug9SbT/oMcoTGk00FpA6eS4mzcy0Z0Y0RxccD4mNygZYSpyRXxuYTCK/XCuqqa+
pODaHLBVbGMXzzZsIDmlLhYTt102Y5iOcL+cFwuvRUJBYNrhIrHJo/YxA/FjRtHUfT4H6ICVRVnF
bJItsb3zNLh1QetSZKmFFtS/GwY27WCohHylsB02SWphRzbuLJExPCE0pEleFFFETke6rJfRXL9f
STimHI98N4wwgMLwEqa+6UE5qwsUOLmfYV7mHXwGitWWgkIX0eK6FMwVlGvZbBWLso4uIHjCKAYB
At8+9tGDGpwHYkXvNbVxbiaV6hW7rBt9kSbgK+WwexgUcU1EPDZDHse2Em29Xkfe3NrI7m0HlBTQ
JcmwpkDCJOo2kSRn0G9FERS3FfoQoGncgv26bPrZqQ+zBJcIbK7TeuTveT8eBpDrNorq7eSgGbdV
dAu9or/0te9OG96CTWEQzFgTORQFWve8MDvECplSUmxGN1xZk+TL4EQzJcvOV2MoiokJF0VAONKY
fQl+X2oHOm6jsKbXjhG1rYti2SRTt2RM92+mhPrLvjKhMCp+mxBgFdPqbVX4NdVVcV6BHt91Re3S
ZZVI4Ka/mxq9wU6ftY176uKY52FLYVKF59ous1pPTW/f4si466bnr4eCNoLWLejYKRm2hsTjRQ1+
QbrSYOeJ7fcwortK8HbJCuJkWhPJNq1mgwj1sOS+QdeJUxy4NIg+wPj2gfG4AjHfoH1X416gfs0q
WxRCggVDQEbnTdVBPcnSpHgMZ6EspWk5JzYNoD2LUYb7iME/2jJUB9TIy6qLBE7kIoVrwPxTSmaa
sPC8q5sio1jfzQW+CHsZ7mLnCVQeWDzJ6GCkZ8ucrWNTPqqwMl44PdAHiVWSVqW57dD8MGBmRdMk
TlSmAYzkWgnVzVZEGlwMN7i9ZbMTnSkScCiCG8TsqbQJjJuMVGmL5U7W4OiFFVKZ7kC9LrPdsbZd
hKThuwgazyVp4vMQhHUyLpkeIptWYXWYjHnjXaR3AQvVhlGnzqK4gbTx+QSMcoEKRsNPeWJ2eIYs
L5si2S5DfA3CI8yZTxagfp82EZ8zqPTTecFAIy0MmB4KVIAE/FiCKHuOl/IRq5aJsVoaMcnYCaCo
Fag3Xi6txTsbQ3GCnlJb602QlclwQ0eXstX36VLQ4aYZZpGo+i1G2u5X1DRpU8YlhHYWBt01M2zr
cMA+xgXoZFVsq2595yaQE2qEAWNtCE5XMCwEzDxuGzDydqBIvk+SUaZ8LVKM6rNuLB85NEXhMeDG
QZK9jRoAfuxlymqartE4XrezPqCh35CudsJV1KfDjMEzUGlXznUmuTGvSdWU25nMh172MTSOZdqs
C36wFTttiuEsKt7zEfIKz+q5blqVBp8ykIxgVg5dHrkONDqlZjhQz3jmYlwd1pJdzyNsVzK5vOhL
kE5Nsy2Gdc1L3kGrrbSEkdPkqNgo1rxWLNlHVY2AhmDuq2vddWIeFpjpUbLgO1bij5RF0Vm5RETY
kuJNUDJ35n0bnMX9+9CObwMyZInUOKPOPnFrxk3XD3XqYRbM0aqbrJy6pBRkMh+gz2pQ9FU6Yex2
lZnfzSvvsnKYTebssyMoj9h8ASa04FX96Pv5LdKUiYElUrCmxDvtpD5XU7meRRbR16sEcg8IgWwh
bwKvH1o04l0ynvtm9TvbyceqbdZ8seF8Ni39nHk91xvwv0G29CLh41mkwsPkoZnM/ZIulbNi7dhF
07Dz0i95UlYroNeVaTKhdYMoC98pOGuIZ0Rz3xX9Di9NOgfPfZv3kP92viKI51Pktqj6uKz3Pnw3
tihT0BvXqjZZg6vnhZpN3NUgIAejr9ja15mvwl6woRnBwirf9LoO9jJgK+TjGQc2fx0GZBUGB/VT
6RHLGoPDU47ceg12Js50MLSiDF0NFn5gTkGOFmcTVJYKzC3XxcUQsGk7IqvOay67tOvnu6kAhU7L
QyklcL8PgiyeAyfgyOAtIs3Or7rP2zUoD6TS9TnAP28CT3eFJxBoW5rXLpmBqTrm3/rgLU3GDVrm
HGQVEyFuxpQ1hc4WErlb0oCZNsXoVEbrvoJK3IIkeWSByotKHkKHUu/HJ1O0FySCpITx6CmBcxjU
2lHUdXgIWrmtEwmIrTpvUAcGB8uDGlVCR21GwnI9ZSuN00LVeLPycOvnIjqUM/V5G3XkzQJCSdh4
GiEDmynty96Jdg3Xc1m08W4u+m4D41QNQrvrr9Gog72CEwMrSG3AvWUDtO6YPPe0ThdwV6J5fsQc
wuEdmd9VUOwwgOh0nW4XSXdMQRK2Yqi3XlX7SKt8gI5LJQyw/F1XDQLa0YZ75k/lVC7nK5wUbbox
ysemEoPiabiAowK2OAL9C/nurzzHmyXRt87rNXNGNu/7QR10EYD3Nd34gdoMFxN0ZdffGVBNagHd
7Jwd04ZyfjqPcGxhYgd2v+KPc01YykBKLGEfbDW39OAYdCowwdyBLCaXk18Ea8FAsBwKIbHkYMGY
xdD1VNuKkK8shM5oWpI6aiYq2IoWL/zI2+iT/dedz6tzhyocV/BNJiCVEdw5Ucj+HAzSj21nXBoU
Fog3AuWXr33UXw5jyPK6DAKxEGiTGCau3RIPLgOx9pr7AO+GoLG7IIiUFF0EuodE8ZTN5TQI5trk
vLejL4XXCdS1oSUwqy7q1Eaa3/EZ+vTkkyRtQU7tR65Zk66WlWXWcG/Oi6gFYoIeJPPQDvFWLzA6
R7ZaMvi65EqD9/4hCG0L6i7ugzRsm27D7QQe/9qGD6T1Z0HDsiI2ap/0uHyD6ICyMQGaH2frNyOx
eo/mpEiLGb5iicbbAfryM2yuzUcTT1rweJSiqXT4Jqj78KkEbdOJoqjL59aWCqZJcMRi77t0BSAf
aU/Cs7Lm4YNTK9syM0xvWz7P9xV4z2nd4nYzVF19WjIw961KKdihCr9DhETnYAnRrXYgND0Q4WWR
qLtmHYqzuUrMddkj9mEMe+tEAnNCRpOgyxaPy/tBt7QSlR7XC2Ob6rwehmoTzb1NdUTV+TL57q3n
a3I6BU2xAXeqB1VbDxnuC3RuZueyZjUP0rorouD8oAzBS+qpDfZlr/kFJITfRAmcJ8CGhe0tyL7u
4FVD36F2aUaQ9HK6nxOtT31DIvCZCnK5dL6V4EVO4WnSruRAq2i9nTXoEVZHM+gOMyzQapG85DXo
4bqVbDvUcSwC7uI3E5nd00h7nzVF3G7agi355MJ1M66aiAh7aIvTmjWyiW5IFbd7hLr+rUF0OUto
2B5atRZPDoF1Ah6QkREDH9ERyOrGPE0cjGyiOM66tb8bgigEugnk+uRV24hARcUWrFJ8aOd73VfB
A5+HAiYjNuxQE/rrXhKZxesMZ3JG1du50jplfeIOfdHP0MJAXFT99Kl47FKldTOn/Qi6CDSeRcWV
KsZpF6KIHCLpebrM1IBC4PVjBwCcrgaOXsFiGOaUj+0A55NVdeNgws//i0AhuyYG93bVIxfNmJhD
sfYUfM31f5k7t+a6bWxb/yLsIgACJF/OA8l1kWRZsnWx7BeULzJIECRA8M5fv8fq7E5s57R793k6
qVQqjhRx8TYx5xjfgPSBa52WlugKJSYO9z/SFT+Z/V+d30Ktq/8Jpf75x/9z51+7hzG8vo63n/0/
QpV/fe0Sbf3rT7f/zMT++l0XHOPPb/srmXmBIP6Maf4CVfwRkP0XxMVvv/i/xDHi3+IYT00AFfVn
6uEfPMbl//iDxwDjxEBjgKyIZBSJVPzJYzAQ3ZcMQyYQaBMxjf4CMoAl4yuXkFsi8UWWAUz7J5AR
I98pU5kIcBkZ5/h5/zzzn+4R2JP/+fOPQMYvNEYkGKMU6DMHNEATmeDD/UhjtNXUGzaFpTQNy651
YuLrRmNN/QFP+d8eJU5wPhiqERCLfj5KUvu0rf2+lETVGNEj04xgHtrty+8PAxrM/4CW4GQ4GGII
x8hJRRygy8+HGUUL31dWcykTN6G/jVyhWk3OWUjqaywRwxPphv0GYzSK/u8PTUHI/O3YKU0pEnAA
mNPk8tl+wFpa1Q82sm4unYb4/cX2DhIy/PyLwU/mDm3ruGGyOxkm7FqC3tHPIw30Y8faXpVVi04g
JxO3a6FJwvShDZHr3lJI56jYv/+sf7/ncRSjvuEgDMRpdDmVHz4qJuy5kVM0l7Ti43u2U6OvZLRZ
fvv74+AZ/eWSiCgGXC9wxxMc5pfbYQaWLlA+13K0zTjkFWeruGNj2y+3qVsk1BU/oVC/VBmS5fI/
PclU8JTJhF7+Znggfj7JCeY77blJy2QgstyrLYGANYbj70/xb3c9xbzEUtx2RO8uVNXPR+n5ZpSm
PS1NYoaPs0x72P/cP4t6f/n9kS4/6adnO0WLJ2OOgYNzRtkvNw0qkm8TCFRl3dMVYp9UAsqYStDp
r+TGNjBW/vMrCFIs4ixKwH79g4398TGppwniq7xMglucnis5L2igMSj+/rz+9pCgIEaIcgkkG5NY
0l/eG7AGcYAqw0seefXeSN0cYSZHpVlrfsWi/hlDuf1jpfoj5X//x1X7sej9u2P+8mC2dRdvMVTe
kqW9ylmr9hK28VffSvlhTBuepxrt9n96nihJONcsAmWHmo6U5o9XM9FrGAczw3RJibqezT7C0tvX
64a42ObwKDBPzLZe1OH3x/37cyMj4PtQLsHiZYhQ/Hxc3cGBMD062X7t7ftZhOqz3ZWELICmOQfV
0PwRffiXF/dvrwQqIP6iXKY8Y0iR/XxA16RqsJDUSjqm/o5mHhLxFLVGln2Kcez3ZwdC/peij3Y3
xQLGWIbUFBeC/3Jhqes9AIVmhgeq7AytfTcYmjFE7x/MGGx10jhJddTtzroTTAJpc6Y20G8WaROY
O6Gnn1e7AoHNddPM4XrwNtXXW0g2cvQBmAp0tg3GxLr6DsKTNbFDLyaUPHSz6+YTyhpd8i0ZVn6e
psvwNId6SXKWTnUo2gAu8C4MLZrbbU5od73Aa+Ef0BomfTlqWww7v8psldEDb6nCutXpnZ1Nla3j
l7juV7CQ6bY4sIuyl+c5mjJ6baQiX2lol6isocy8uI4l4kqisR+hwFdJkgsMi12hRue6i3cgaLnN
kEHzOWQz2L2w7blq/djk3PqpuTVRBvABqLBmJ02EuV/6DEP2nrB0vicNuL1jzxL/4jd4RkezG+Ex
3Pdx+iZOCKtzG6LUFzRE1V2K9D4/wzUcnhV2CUmKlOomVHnS+U1/RXWM1xi+CEzSqlBq6HFp/cKa
ZcjDnsRPI8i7Lvdu23EJIamgKR4VY4fLhhe62KdufN7WttOnzDaM5quzICw03JJws0csPbN1muAi
N4lK853H6l3mxyU6RRvNPqk0GcEquG3u5U20QFQPUAbWlD4sWC7ou7gXZrhgQi077X08+iUnOyzy
A8macTmve7azY7XOM3mzVKs0OSHtzB4T164dZAgNuRnLhIYfCCODHDg1FpwEG2Vzz+jQ7VdzP8Js
h9aOf1dQ2005LTpZwTp09IMBC9SUMH/EzTDgvlc534kf3ihTZ496Gx3QOKMmAJd+7p9TCO/AnEAt
Z8XKVdy8Fd747QiqQl2pGAtgnlWVtSUoGPkQgqrWXPGmdzeo62g2Wg9Ju+zCwNpChk58Dt2AhqlP
U8gXjec+fenHMX4FQFtvRbvtMz1GBM5tgfmmJ/lq1v55Hjl5ZKxfmyPnpFsgPCrq862ZKYGSbnZ4
jrpZDLQ4Qr7jyYfsKZ2fSY6RUj030wyzGJxtgKUr19pDg2J4LWql62u3i6Uq1nn077qJ6u5AJqv6
kuAlAlEasomfks7pD852AT+kIZXJ9cD4UJBp67/A8qXZ29o48AEtk1tSrGkD+MBMcxvn+17BUFkW
Rb9lZAIPEvt0W/F4IaJW4DjjV9GyPSrSxGIxGuIFL8NEwubKduEXCg/6+3auK5rFx4F3xAO8SX0G
BZ3t051HY7WAG7M+PsBBSvxjSxat32MRNPVxknM1FVjf+rebyqBTUwBXHye9RGBQe3OXUipiaE4r
fDqN2RI8ICBYyOAZYekTQ4buGq9u9HFc5k0fgifsoRv0nn1qGOzAY1/FAsRpk9KQfeK6aqt7PkRK
mHwGg4mf00bNgHHcK9FXp36O2xHG9hI+0LgNwz1PpjDc1JZODzPs+eoqcoHBqZ1GVWFShdUQ9cd0
swwIErNAA+BsVOaNt+jyjoFtA7vvNaC990viWNwXUH/IfG6BbdS56OomfDNNQ9dH2P+mO+Pd7CxY
ziFOX7Xca3W06E1NwaYLXTZtZAU7uyw7KVznh+49/Ad52EIb2+MKxWQtQgIHb6+T6FOdkrgrNiob
fGYxNO9SsrAAz9Q379FER8/VHo+w01JwL1nSBlNGi+2vU0mjj66l66uc7Pa9QxfATxC/qzu/prW/
b6O2/2JI5z8Jx5d3rPHZUMS6T58iKHbPURgFzQFhRIckQ10sKEnS98Zm5JuHovEyLNz15YYR0Rz8
KIbkGuxQf6IonnOZRGgg8xCJNsk11+bcbuDXz9yDqCQdpIduN2wvYMov8zFsg1tL1lQZ3Ow6G3AJ
V5bai7Pt3zRZFR6TRqNizT0qY56te3zQUQW7jwjRPi/RgrJqk3FXp7FlyYX+hIcL622eXpesHmjB
QJQ8675h9x2BVJczNlldDoGzV8gXkLlZ7wDVGGiw51RXExwTDVE2V2Nqz66pVbgaplF+XpqUVCCL
1+lloBdpt42JGUtvtvXtBCjlnR1qEoqp0gnsVsDuBJQxj/ZDCyCKAhS2DGBQZ9xra4X5zBuzATkA
bDSUfeXxya2I7VLMOwvRyUYT10dHTPqOU9uHxyUCq1LQiYNlw639atGnoMEaFxnlnOBMcyoRIjht
oplulyRa02K0AKfauePjwQEyvI/iFouP6bbqZRM4/zJNzdAdsApHVcHWAA+7agJfCq265n4nO7ix
cRi39DyDxIDHCpsUK3jiN1OOe02+hE4tvliIy2g5V0slDw2A208jS1T2dgMEO5V9jDXkMdrmmORt
NtvbbpkoPVRd6g9dBI/jnAxd/VpZ6U3RkQT6Ee+E/yq7LBuOzWRIdhpwRb+b1ARSqm1rFlTWLsYd
5WE+CDlqdVotaHssvtudShexngAS7TLPtq0SuWul/cBWUw9H2I1iLoVaHCCApqth9YIciYGRUlEd
qVh8WxC6KEiemavv1wAiu4DPRz/DBYVBRqMaxipUKbkA9AXham2nXlw0pixvFgfZX8Urf9oXSjbc
WRpDgx2BExLSSVvCl4+bfA1sBstSQ/uDNDysn1JmlT6GrA7vtUmAUGB28VORNplbTt2SDlHhAfFA
7xQM8YAGMfsjAQOH5EOq+ms58HY7BFpZBzJqar7UKIrvUyzO8HFiFXbIwoscjqFrqiEf0X2Nh3FP
UTZp5YB612mAfD/EezRezWRMgBCmTfzRpvPAy2ba1QqQn5npMKgty3K1zwMWcD9FO9wvNpzXZgyP
W1qZ6Ep1drqAnqieZVbvPnq7aDBAF18Jd7UZx+p9gr6UlNAH4fKtLGzIK0y1P/CA3XeOuxXzF4Bv
gNW0q/VYEGkQTJBjJgycE0m6Iq72rC22dprRVoVGvzUcvPF5pJOx5YDQHc/32APt7jxDD+kb6NOV
goVnqxhMZdW21XxeZDK+VzruxmvEBwRWoCWunv3M0ZSla+wVuLmK3/V+6uJTtEiN+AZvzXjgpkcD
XNOh/rDsav4c2GKAUNA6Bb0M8+K7ao2X+cAVOFnELtj3WXTZg7RTdh0tXppyHXx4nnnUPI9Mw1sG
oIznudpbehozeHOFyxIFWtRJ6QEJbeF56TsopWsy+S+rq9xDV8/z04AATop+3HsES0acdPC1kEUj
0gtSgHzLxdbK0hJGcYMluZHdu26dzVD03Fdj3re0/zA0M/ItYo26awcXD8zYRKOLqOOTZ1I1fs75
BmP7YOmeAdBrZ3wiTHvoTQXkjQiqL2jxQxygTOFNy2BzJZ1cplzHaQK+AANSXknKb/eGCFdC3wpJ
vq/wRoo5uXDVAW2cAtQVISCQitln15va5vkAGEg+dMkaNyc4Kd2tSNX+EtDhmQNfW7SJ0ZChoWO1
QfSD7/1ylYxV90FtiqAjcm37FrezZ/ls0hHGV1Kxd3Ictk/V3oWu7GbbPoyziR4YwLInrEDtWPBl
VK9zvfZjruttus/UuoNGTJtA8Kxt6dtUjcNaZGHVz9ne132he+uyAi32+nWGmP82Bk6AmQM3ds7F
Xg/AdFZSoQHWsPjQKyLhgtE06q58Wo8YAIRjJvdADAEaJiv7QGK4u/kkAlwDvhtc/Nm47koYiVdH
oWF9t6NCBjwSM5CSLKvVwxbDSYawZnW+bTH44ZpO/jvFf64Lp9f+SyzZPOcwx8PdYhRGgjXJ2jTv
hx2ezjhm/oGyi1fkQO/ldtrRgdTrABSo0iNoqXqVy0etBbCGrOvFLVlQ28t5WNyDmTRBcfZ1jDlD
E3C/vYp1e634hZJYUYqeZgREvqRZ59czcJL4rpt3W92gRLYfh4237jQua/pgFZaxnKxu+jQGRPty
ohd+WoZVtIgDOPWc4kFormLm2g9ZNIMqHpWhQGSQA3njewDIAKaX7L1tMb2Wsax7l6OxFZgH0U+j
a4JphRd21YhNLRK0F5YYkaA1sZq+SLisV8ImKPeVD24sgoU5cNgwLL6agEkrh1MB6HfVUbYeDG3l
cN6p8+hpSG9PMLFGV84Eo2w+J3W75nKNLaagZG0j0BkgFWKLmgsMM0XEBvZ9Up2CJrPKO0b5I0XQ
Zs/FkoqP6FtiVlJh/J1TNBZ5mMcROHACjwVJsYnf9LOPsFoNynR5vdBBvZu8jdpikdPyceZZ99hg
WLKorKZ7CwJG9m8hCwI+Ri+B3iNcwhS5X530hwkjqsFtG8Atj8hKrZCFXP+pZheeTJMMpm7VjsAK
gM6PAbZ72j5S7ePHaIqIyNMx5Q9Vo5sUMM+MEapP0TRiOh8ymceASD9XCUg4xFPs/rndM4xnaZui
pE8CT3peq2xU+aSY+S5XUeHO1VN1VLNuPvWinl89m9YOAZcaSxPuBxGndagNsBwR467C5quafBkj
+V2aaHN33cbjDYLhvmW5iyeblApDa1IatrH2eDnT14qYuSoqZFBOVDhXXasOTe0ABYkXFvNFU9Tx
Zl5rskBqbDu0wHlL2b4ViY4bWSQDevucLZt9w8fYvUyT5W/0ECWkaCOPgbNKJfvMaEvezGEdP4Kz
qkmeBJST3HEzvodnK4DS+agyCH1RA3NaCIsLeQmhwlnz6gvag6kr0Owj4aSIxOcwTm9NHgW8D7mk
SQqMsUkeiOjI05TY/jPc1x0rO6/149Rephmj3LQUJCj5sKKJAgrS1r26bTub8VM2Z/g5aA6gWmwY
Sr6xIa5evIj8k0pYDT3f1mo8A55Oo3wcduov89PAjyyV+3iFIRXtZWChwXk06DpOfhnbxwY3ui1M
K8S50S7ur+c4q1wRjXq8Cbue4KOu3Q1MCQHEZovqBVRUsy9Fn0QRKTTzQHNl09NDPdo5zrdO9O+b
ZmnRzsd8R00RLeIret/1XibThZ/feo0GlDRNeNcpmM0FhjYkD9SIOnwgiH35vCWz0KdJDP4uRgTn
YzaODHSlJ2geUZdBLqbTBHnJQ0N5g+QKQoMqSSaQyXFFgb/EHZi+NiRxOKtM1ennDj4XK6e93aJ8
XVz8YQ7O+VxmCwJ+C40qmi9cmLt1SgUyHBm4+0OfjWtV9gDgLhmzTAKK2OapTOw6P4+JgVQTjzP9
PKE/JZiCth1ogMezed3RhurznNUOgN9MmuO04sEDwLdlsmBNO/qbdtkCvkNgQk3hTrwsq9egN+pu
5lciJPgMIHCqz/0OjDjvmrnNbsKArPE5uLVqEfqReLDiecIRls2neDO6ClFdrnZc2mnLujbnIRvr
IybC4baOaNVeLQAHkMucWqxxoxmRNwVstCEP1ffLfgz16LJDrJHMLtuM61Lj9s1HE/fEInCJZ+UQ
Ia3vX5Bzo+bYdhUq80pWJC3WVgCG5pgiEZbs6XCiZpAyl70xCkVLsbRk7bI+4Q3exZEP0EwqNwlz
Dhih5LEDcg6SRHh42EHI9bWhjr9g2Ng2lIpx/xojhXzNQGtRLHtavogYsY1gWPiq2zhrijmuQOJG
6yJeoR5btCOxrkMJJSbZjsnCJtjlK6h9NOr9x6yT9A5Mm17RfOj0CasWoIu4wXN6mufZvYPHESW3
aYj908iBxuUDIPZ7m3TNC3QNhcQdqUY00v0AZx9YSYX8RnJZ9xEWDQDoemRLc+HrrgNShXjqrjwk
GVPBxhy8AVmuVrch3IJctj/OqY6/cBOphyGdQlW0iYrE7Z4ODoiJotunhG+RLehooTaRAKL9DN7U
1veIwU2+DHsVXMmTIWHneuyR0UU0dCvHhSOEViKjYeBv4f29ZzvDG4Gkov/euWGaz1xydBFYUm1d
zK6qke6IAIM+IQ7unrYeXk5e7+P66APo7WLiCbqGUWAIPc/JmCBptQiRlOtq/Bu3Dijn8TJnqAoz
HAbofh7wuxQ9QwcE9fPNFFtiIZtUXpWaACTGrF/XIHqhnCOfpvc5H6lqPldWMcAseAm3I6mFm4vV
y/RD1GYrggrMZ2MOImPGgZ3Z0BIMrbzb9jSNzzaG8oGHqNIfMgJxp5g2h9gBND1IbkOdxN/gNQQk
SVANbG4CorFl56z5WAN+QYM5mLQq6YrMQu7Y3qRnlOb5JW07qY8RKDr03xGkpwunq2hu1w5JdoGk
/wfXO/caq4g+mC4dFfDTasHNhHxVTGzon1Ax57dsBvWOSd4CiDYo0N+5HZovbOMOjYBdiT5tLcae
Q7zN9EUJvRqQaiEdihlhNSTX0kgXdZP18rA0F+mEgFnGz4NpueFzxUpdITa/QO1qHdHnekOusNgI
1y8cuar7DImPUEASUO+2puNbXtHV3GerYTFku46dNW/mDLDT3L4lQGGHoyEUTO8Wq/QpMcuGt3jg
fVoMUK8QHRotS49OAvlEipzu6GiSaUuPmKrUmyrCBgzA0PQ4XJvWuxcFmRVhHcWq71GmmT12jCCN
u2bWP8bwXHHTAEd/UqNQHbDqGGCRh/SnD8liqcm5w+4I/W7Sr0vGZ1oAhW0/RJJsCqw7bZ7q2QUE
7FkHv2hY5zYpxpokT/Pa9Fj1UR/WIwJEzVeYzRCREF/WpAjBiv2Naxqx44lh3aduQ7QW1Tfi/ZfZ
x7tCSCCB0IxKmel7N4vIXiGSsrxyMY3faB+vTY6VJkzX9QhXJh/IQrKjqyy9i3kyN0VDlyE6iMk1
a9n3mcCgA9XiNqBOINjST9s5iSc+vomxPn+IKBi8Ika7csWXaR5RPEL81XKd9kXfK+i2BPmrDyaq
kRJR0ZbeGenF+w1Kz9cIUhj0pDUhX6rBYVKKRVKnJ5kJkMmCJv77UMEWBWTW6rcrFgyei4Ej06pr
669ZL9MbvU39AMHdo0sdId2+ZtlOUJ8m0r4hxCeqaAcrHAb4vfmil2AAA2FLd6j7k4Ohg4ipSECg
1+i0F8NRZje0iHOxjCChsKkEA1UdUqRdz47L5JpI238zIqpq1FF4B6ia2DPj0Ka4S8d4axBF6CCZ
92h5Fa1vAIYhbzzvSf2Rpj0eFkxsiyvQxOMtTtQw3sWCbZ9WbOaBUY8D38rRitZ7DhV/6E8EZi2B
4LOFx8qz+BUB7HoGiz6sb23P6ZxHii9IeNSOZ3nfEPqeVxO6CxXvQ1OSrQKJzTUei4KjcMyHGXbm
lm8YtM0VXDZxt/BxHjCqgtXHrgdQFg8ypFAIOCQbdkDv4AUCLFg38VGqRRfRtGePS4sILwJiEO5z
iZ5R3ngZalFiTwRNr8YhFW8X56N7enm20WJhwS370VNIspZDeNYwhRdYQ168QSgd/LjrxE7uOGkZ
QqRcIpq3NBveaBscA2VIUry1PBCVnipQceKYTUqhPHVrsxz8YCGNZw6aTO5SF8xJGWgabyReWbSR
DMvjbQNdlJSgzGvganLuPrapJAhpZIhblQrD5jv0I8Qd0G6i+0q22SLfirngYDbsX4KBWib1geJN
cadh3xN7vwAQXg5pC/KoSCAGR/mGOB/PlYW0cwT0McQQsLyWhdEBkfoUN1jnlxelhkwK+Kjoun2C
6bFA8kLuts2+Z9km09OYkBY2qAvJleKXSX3GbHpLXY1AoQJjhOoFeGwoWjZze+pggQRQlGq+mRrw
xVfY6YTcQTtpoahVSGEVIeLKFdiroHqN99AOZQ1L0B7TgLn6iMlTYquFag20oM4Y0LghbI94b5HE
wB4tWJSnHVXh6JNIIc3M47cRwMkvM8yAvVih2STIfFwCHEEhlZ3bHa1QQa3B3hoC75zKsXmEq4+Z
8mRDjdvUe2FVFk4Z0oGXKm4czxPNMbpGcxad0Q2vyRGtDKboyJKdXKMNTuipm+uoeowgaI/IeqAd
O3q+VXi+wSUS6Ds4anMHYlaGE5p9iPQOqmd7g7g93E+BHXAbzLrWYbuNDWPZ0S9DuEnHav6ANXNk
MAR6rLfIzEXDEW6+NWfu7HRHpZiwMQlOvX8fNRXGIeRioKtpncwvQAKgIu+wwSbMxjalW85NU1el
xSodH2t4DulhdxMw63pAelhGtmVImpDxPail+tPg6hqyrIVcm/f9sKCa1+hWJ5G1D+2YZbdAXjZ9
G+vY+0s7W5HjAFegOra0k01BED2acsRRMLtzsWPrDtDXfiwGoL0KxYjFWU7tPK9njnCJPK58bz8i
zDpEpZsYgYm+z/JjQNrKwjmoIyTUkdH1RWRapGJwZPsxm0l0M/cD/FnfROZ7trnmZa3B1eV+t9NX
JJd8+IYpBjDWEWEeEX90qFZtny8MAnJfuLFt7cHKDEvEbmOiS2lX6rGljgvbNbQxNx2CnGAgqqSz
QPozEAV5snpUCG7hJuaB1+n8vW+rCsVtCBBekdrW6hFWRDViplrwS0DiS/6EVEmvEVtFbue0VPBl
kMfJUlL0mdqxMwyggrMmk6ZQkrM6PUQB8NIBUZn4oUuRFM2hOk1Xa5Z0Qy4iY5/3ahq6EjycG25S
GP78kO0UkDB4Zr4/bMgRrKe4SvHaK0VBm8c7iTZo9tJX19gDU+sScLKuoN1KQNaB9FFzbOzEyZVf
RHafotlrDwkZqGyhjBklztBl5l4XTKPF+pxl47Q/e03rcOVk5RFbwlCPC9UnzGN8V2l7V/dmavMo
wbtxkanxexryLCgorvPeQgkLQ8cZ3tvJjUDDJJYV0TmyHyn2X6ouEpNcrpdlWkFZtE12VB6LGXyi
eNRYRiSGBmyaNFSFJZlzDB7hPl3hH9gFJE/tmiCCJSCK4MJtwIDzoYrdpUzP+36Ny+UNshF6xEQD
RBmSeQezIPdeDt9GLFMPZF8UZkLCt7mg1erjwm6xuIrVMiYHBGsn6IudWtuSQusNEHIjJmBo03HL
GwD1EDzcCg9VdAH79RAxo74h24atoOhUm+yawuS+3TfsiZOYxNJj12Ovq0I2bZ+dmGkjVsT9hCxd
XdltxBxpIL9PgdWnBHu14YfHjdufvG5qc66c5FU50T5DoFHjuVyv+sbKry5x2Vfaj9glaAGzsGRQ
3oiTt5gdLokGsAsIBPgoaZ8ENP7qXjer9d/TLg4nUMmmfbtYWABXM/RSC1kQnsBhjJPqDhLTMB6g
o4BFpwR6nc4B1Ezd84bx1UEk34fkagRpub5XbF2aK0vnMUbwao/ksQ7ABw4rTSH6j5OAsxvX2JXs
DdUcrfwOfSs6cTiK1d0a6jg7YBuv3r8wLIrdPSfY2qYQK9CPAtIFVEBey/7/gWD+l1zyj1jy7znn
/w8J5ssubP96P7l/bm/+1wZ0l+//A1/O/kvEWRZjrzawaxKbfYC/+mM7OSIu+DJ+ywzgZgHoFrv3
/rmh3OV31ACDBdonqAAKloAC+ye/TP+LY/dwmcaSU2x3+p9tKPcz3iawbzNckohLJmFAxUn6Cz4I
TUEF5dEqywoQyhnT5f4cNyK77tBKvGmaKYqKHy7N/wUe/NsRMSBBdgY4naAVzS5k9o8gX9QSPw5u
QJwJNkkBPDfBDLxA4Crw0gd/FKze3/3+kPRnYhfnBdE2hZ6NW3H5O/mFcXNQfJ3CvhwwdHc0Tmbe
WoVZTBm4eGyH66V9cpCJVOZgUWhfIAISCIU6/r7yYL8sns2u0JyvHxBZXtLj7z/ezzjl5dNlFNsH
osjFmL3Akf98RbA5DMqx5siwAtrCVhndIJHV3Qd5J6hDO4keIi07AKpT+fsD08t5/wXF4siSgSXD
r+MBxxzhVzBcrtsPJHM9yQSqD3HYwksQMAMATU/aXjRR76opuqpdBKqtlizcTdoHetPXE3K+Nh7Q
YATdS2z+1U+1fS9oM5J/w8/+goT/49OJDB9OxnhJ8Hb8QkICc3PtgjAuSBu3shw7acn7EA+Qu0OD
sSz0LWLL0FuxTY/A1hzYkSWp3HeXIikAmYEMnyZsg/CunbqG3FYDxmrsU0BgVfybi4j3+KfLCGpY
AvJliBokFNQ0Ygo/X0bERWS2ClwMI5S4qrUKmHGYuWkaG52TKHyDioOdeuIsPFd6ib/0HWYGTEfJ
eBfSzr7ZjBYf5VjFYCu6eXhH1oQXZgOfl09p6CWytFq88Jr0VenBTG3lMAvIuiHbxgJoiy2yZmvA
ImlwkOWagt28X7bMru/irKZfduVkfPYMWxvCm5lg0N8Di+mQrc8c5+9MBrTzwMOI7Q7ga6aGYdeo
ymU99hBBT3K0lO7mvpJLjU2+/pu5M2uSG8nO7B8SZNgcy2sAiD035kbyBZaZJLE64AAc66/XieqW
SdVmM5p500tbtzWrkhkB+HLv+c4lp8tpLkMTE2sWt4y7o2YHfPYpjnJsTJfg0zdGkyNR0RnDaawN
vZ9WIZuDplNXAVRyN9qFXPvnCHdXGxmbbvtTP6rBflinJl1PGxN0Uk4WGhNM3QsKTZ4/GX1Cvmv5
yPycE9XWhLwMXm65xXUtxM3Tt1VVwoLDv3FTqwkLbE4uaI0i3t4PaxbXuhI0Eeiy3Llgkv1dgy3V
pOm18J/GAo4VoR3LYFKoutw6Ii4fpW63tDt0sAzYLjabVpGcinI5rIZpfmaeQCAX2vQb40zIkVOo
gskXsAhnBdXu7vXW5PXLNGjOmHBMBnfevFwfRi64UBFtV79ZvjsEcZiFwa8aYJMAcw8JIq1xWSIZ
bv4ndYGBMoIqKSZkoJaPnqtZpzdqsBdj0qimaiPn9GQGA0uaagPzK+jzqtqXYZjeBVng7r0VbpTW
8ORQlRNNEA9tuEHqzXpKFtxTJ862Gc+gjfdhJnsM2FqO+dMWOMGvop3xnKwFzoNtaCAOpGU9CVSg
/TktK0KHNF3C5WV0J/rJvdPm4Z54uRVldHIfKRI2dFeAUN8NVpbpmDq596yEapeTMCYUi6XM5ico
kIK+25JVsEvgKSJBl9meOqHUwai0deaq8CGlcWt8Gm110wUa9pfy0n4/mFX5ay3FrbTtVSxVvbMu
FlWthi61bMbLunmXWentl1WjSerwPR2cwp6+bm3xO7MvzRdfm3IjRWs3/B22RR+5czj3N6vCKfPG
4V30I2w9OkL6vZakwkCtOR90uxd64vdfF+qbNcBzklFmlztw9GkfVrlEnylcnl1XaWu/SOC/3RAQ
p2jmwfra4B0oZRWp/W41OUkEq7p1CUEt+yM1mxHolX1ij9vrN9hR+WKg8vrTGR1Mg+afD6NhqOUL
BRgHs0JAOMfqFwgC2m6x2zgqEdugnkvXWLF/gAC/V61ZxUVPvBK7Jb6tncXXzWV1rehQmlkodnKg
cso+vG5nfx3FM3i/+CyWtXnoF3uJPKp8eDIa/9TRhLm2YCNAZ6ZoL0rYrCpt5zkT98Gq1HuvbES/
ryHV9mtnGb/bIOzvOn/ZktFSakF/kebn2V1zcgLtWP1B2YqYFbQWyjU3Jkw3s1HBRGVBeFhwdMRD
0W/cz1URWWXgXshXldFSDkZ+t+K8Cy91h2qIyzrFslEvXjTYZp+oucAA1JjsXKa5PVQhgcedwq3z
HSkTD2vqZc6djY1zP4xd9og9qjgAViL/M2Awkonw6lOVbTrmk3FgxwIXJqIVb12oYHBvyWI6srf7
VghnRSfCtts9WbDgWAKRVdE4u8WZsuV6MLta6Gub1e7JwdJ6KHPgBC5H0xDldTM+s/PXn4FXOHel
1U97KZc0fdLWNmOpDIN+2nWb3X2T5LX6o7GN49MKCGNGZpF6F8EduLpMusmTaV22R6NZuAaaM9XF
AOQ1ynKiqTzFGxzrACRGVhn66aYPpi/fusETqjJpPEmedHUquOmERzZkIz1NvAoyho/I9x1PLO92
5d7TwkHpNHtIFW2TxBvgIb1CrDnGIIbzUotHCLATlcSXNg3sa0V3bD8bmuy/DShnfcl6+6bM8Pdg
qW9kjROvsj/XLHvot3nvbsVjgYaH1uLQUaKGM0PChc3FGTPW1Nx6rpV3pwHj9ki3uChhtcXayX+r
HGSLPu5IrpdWYvE2v6ZzuIDb3xp3KiyP0zpYmIxsYgJwibGRFeXvVFl5QsWiO/AM+gmgnf4kobxc
Jn4EQAZPeIIQdNu5gdO9tWWfmrSpjGO+bsuwN6mgwkQ6uinOvVjHlft2SFa3tKZqB2ysIsqaY03P
bvwoO+7kS2MiJJUVIj/LyM29X8w9BRE+0DT7MMQywuFR6XpWRZbtWZ/z7FSUHkXdGuEcooE0M4O7
OYC7SognDC+ggM27XSqLT7iSCW64Mf3WdA6FiowIPL08zAYkCdPsLJsB6+yixXXq0m3vQwQOB44a
8w0zEjfscF7uQczDeReE44wnclVLUkzmppCPmeWEoIQiUYLSeTpaQS/uO6/j+A4QgQamhXqkkbP4
dK1NvBrfypTPnGVQOBYQHdnlbvRzdG+UeKKtMzeLrHBmT3tayt4r72x3LVdMWPAyAdRGPzVeXJL4
eNxYgFBTGATxEYnUv7CqOLfPyIdeJlEWO2qFdujaoiQ+QE5ip2dJSRbkx7MPwWy4T75RpFFdhtUf
ZWXGazeqYkxoTDYnOM8sSza36qOKilmEm81+XTwn+J6jexjPHYUydK66cNuTLpyUnWNaZyqPbXd0
m6mJlykL46bo+gcwsCY/spvUD4ERLj9GSKdvbin684oL7mni/75zhPU+QcCe/cq171qnzt5wmyAY
xspt/RRcAy+hR5YmS2vrTzk4/mtGHy/p23T84pMVP2g8mhe+OJ4Yfr2UFHlvGzoqatG/I8mkoO0t
m5OsAP7x2vSfC3f+BASujCpnVMfBrnoqK0qiqAh9TgGU6ujSjllt/UTDUOyA+aiqdK1P7Qd471zN
TtPsK5dGT1+Rf6FCvPB9L8vZkwMRoW6u4lm1UwKVW7zD6Vo73BfB2byp0iJfLXyTY+ggJzDEyOHK
qubr5DkX9LcTKpfeg+6k+56as/+5mtDqgeJ1G9ORiniZHdxgW0XC2jXft5ZzAUxov421mLdozZzp
NC9LltBIDh5noS3oENFcJGKe+xVg+JGkkYu2sW7CPaRsk6QWOCZGcYzaE5Ixx86jIZyXp5Bd4xCY
hMkSX7rbQ+404F4K110nHG5E3Bm7X43tpldpTdal743h1eGufkSL0J1lqPM7e26zRwp/F0IGD9hw
mqtaRxO9SZaSBDZQ1PXVdy9t5w+B6/MVfmbGKeMh8CwOHOLWnZmj9nBxKuwCf6qvPTRJpExJ1JNI
5p5Y5Hi3GdKPxWYDv884UtpaCnomoU5KE0FJ1Un14szc0Vsg7cParGi5KA/tiqKyDmAXV79WVhJm
erwPK2iIGW3M5Zb1iahRA1Y5y/DgVFV6gu+CtkWGcKESpc9qmg0yF9KKUVvguEMxQ8WVr5vvvYP8
7/Lcj1cMNW8rhOIhcNR2cyLNcTOKz1zlUHXN2CW4Fm+6qGLCd+X87lwMFfux2tBdpm566YwNIi4f
sIrnq/1gAMm8WPnQABOZ3sIOVfjJkjucpokx7CiBz/sAl/BlVb4H17EipPRpAyriKhfpNsNLvlV/
wGWGX+i6qjibFuxtuU0r3y/seVeMM0BRVtYw7xopPfqgMEZUdZW5/LWmbbrn7N1cXI/QjW/fCBSn
c35WTrpSGVTwev0w3ENpGIR0gFqoyIH8OmW/8xpOHunGTX3ySr7iojoMbrU9jYEm2+Tm5XHppmZf
zx1ZZtV04d1YDghsxn6jnN/xHGD72hNlUF+014LfWDO33ThZ7DN0uE5ySI07N/Cqw0rK4zV0U+5O
tC4pjRI9SzAwvgUbpnloL7xoN0/LFNr9O/1MJMdpeQaaCSbYIY+rlTWx9dediSsLO/0VXIMU7KjN
BLhwu6bKs/azzp75ThaKyoUTp3k67MdwJi5F33OFtT8tq/k4uLj2HYNN2mqbdV9L/5CvuNMdkjjY
KxSPyAReFgM2srzIddrjf2M5qrjGWOwtL1iznaPBUeoUcL7gQtc4JA1MrPnj/M3RStAbmML8Hcbt
kcr3tie689sjwX7m27YSHN7yhCnjECoAwh5f3lov84W1gKsb8g3wBnc7VrguGX1gs5cuxdUGDFx3
jXQRdaWhPyZhV6+HyWgpY4ds7xmv95HSV7rncPxD+nN+IOHovMvSD++6leK8aHOPKvs2guxQYx+q
8HMIg2eUOshj07KHn7fGCN1cu/fsFcOEIXfN7DpoRYLyV1PX8/ssEYIAtSzLKZh7yOeteaxLeorR
fAPv0lVB3ADHjwhvTA41Ik/xc27fC5FvwPOU4rnv4qVhAyOKMykkR9gOxhPtx8XdyXHEfVTpia+w
AyzZuT63JrfjigB8yeGD4Nwnmcb3elmCX92qywv/oHzwhzH3Tmk3CvpRCvQz73v3eza27tmb2une
qMX6Qe+5f5wttQxI8NbuaArx4SrT05EX9Opu8jz3o3ZN9QgxWZ4713DvertxHt1ButhiuF7M6KWe
uFCKc0oq4qCaUZ2ZnUELL8Pbemr6ejwbmGDudNEvT7Ql+/uuCPmfkto4qUTnWcvFoLThzj97d7I+
5axlbBp67A8YeGjvVwOpsrBqyCADb4cnqvOgt3hDIuiQOQGE8V6Vv5m/UhRSSTgG6y+HJ/wwi2DZ
9347W7Q6rPoi02ZAGDMqEh9cgpIwJfi3o5hq6djEApGzqy0IKPtBoqO2gSKStBUcOjcdviNERhzu
S1P8psWPG3pMu+6JWGz55mz8JLr70/iU+sZ6XnqfQiic4VfaLeGxsiznews+cM4a8cso6ubsrsSl
DM/xXzi2P9eTKK5dyY125znb0xw45jvwe57kahmPpmnmnxXN0N9KKdY32+OY1esDNrPhjDUzvOq+
4YwEUfwSTF3wZNLnSUoemmNYmiYu8wqqWpVT1IzaPrRrhjFvbp6WVeWxK8ansbWtL9y4IAeyne+q
af5hmWHtsGGZ2ty1i6E+0XFM5oEVqce32N7smq0h8p1ZLOlRjmRtlx5PE8kY45J5iCxuH7jajWZ2
J63Bp4NoNN2uKEvv7DTLjFdUSgo5nGLdfRrUPO8M7cgiBoEFR732NJxVvVbVETZZG/utX5aDslfv
t485AfXjXN6prH2WDkjbF2Y1d6qhHURjPWXSJx/TUtZ4mDBXpcksutmKlt60ztbYA5xAa9oBFq9l
JglmVUv+1lF9wrnqKfPTCpW37tN6Hn+GHLwqdJG0n1I9GjyF/mZfGETsPk1VT3kpWCW1s9V1jRDb
JJQH/Ia/0kw+OsTv8j0VPE7HcoVRvwikBHCkfUUaKoTI0admo+ByJfBLKa010olREJ2wyxi7oIGR
MOCWZWHlPbDzrcWuncPxkeW0qT5oX+FWHyqAu93toRXf0WwN1n1eIe39QwWuovkGCqGZGVGUmsVz
h4wT5w/KMq58ldcraCGvTh0Wlmko9yWnll+T5cgXmwsBWpZ6/BayVacX353rNy37+o3bU4ce1ZTu
z60niogFNhDbvYn3rTgUQuWJELN7P/KWcT0vbQG/CoUtk5Vb613WrstwAtak297pdHjs7TRFBGmP
qNMJaRcxGUV5hYog+BQG+e242YK6HZogp9tuTNlTLlI0qiwJqKaHvFgUIIaq/4QjNdeYZKgnXpnT
g5SsLXrW9Nyy6zoBEqZyaAeW7pJhJta60wac170FmYjY2+89yvAUJnFpdwwygFG2+fPNtvG9DjKk
f7IN2O7oufN6k+Nxp295YWv7YRkG/jg6dlyFFaW8l1TxeO6tySRADqaAl7DatKWjLctRGfppTxkv
n3oOE81qQF7Tcjb3LfhbGZW2sdx55eBvUWb5I3lTMR+nKq/FN681Qia3CAMMiGQ9sUR6u9YzNCTy
SlIhdxkqXFIs4yLzuC1oPUUDD4QZFZw+fRCWaq4i2GeCSVZQ0Z6v55Iq+hTKJt1tVrWNcb1oxFSa
E1hMZm32nzancH0IUgJTJ5RohIwa5cyPmYBfa2gk6530tqqJvJLoDcsKzQimeTTLS0ljklPydgNm
vGllA5lcYJUT425SjedXsmYsrfqVuz2C8ZEL94+Z+PXjACr4S/v1+ObRkaUGroYHdzAtEOaWmDF5
mCUldSiX+TA6qXCPwkut4UTkbwlOLUhdHue925LwnMVwHbraujH1RMttZxURcf/6zeH8jiNv2e7D
lhBLhHwhdNhQW/EqzBvmiugPjI/Dsv9BIigEAQXfpBzRYOoNlD/J90I3KQd63KzFnymcKNlbuT9W
x4GBK+gxh6KRe8owQ3jN2G8PIUYJRTguXZc9f3PnY4K5Ro0NCsUTvwos6ovP0+dU9nxGQlV8t7e2
f8FBre8tgmkH6gw8MibCoyDWnB+zo9Ziw325VtDKrcqKIEZ0Kuu4QD6ILn+Tjn2Qi8nBCrGb/SgA
CZ3LWjcED8GY7fqEkACalCy1z8adZksaE/4y1ii3gLzRqFOqD4CpYK+qoaa3r8V5LLQjzyZWlSbh
rsbDPZec92MIG5LFOOXAlUw5P7tEqG727JG3wuTizjs3SuO0DrfMzVz7HClW7Bog9hAhiiu4l4AH
DhxX06WXRwCn6n4IdGg/ODRQbQoSFkcrtXoSet13b3JR3kqMiwoR546MB8+7CVZzS+DaXuJyzbu3
+SWxkk10OYPBarNoGfv25yBm9AMMSrIA/VF2PlPPDT6KTlc/V7vLMQ8pp36z/9KzbVnlvG0mtYAd
iBrK++zGYiq9TA8Brx9CfeJE79YKCxAPIcWVE4xtw8V6MPgb+tKuvCRvay1AbdNS7mwIPrzrjfhM
JwrPUne8oGOm+eoAYc384M9CARIAr3EzYAaJEWNmaKh0443dI2bj9FoyIOZKD3NVcei67r0bdvxq
Y22aB+I1Bv1NEh+J6TNwBAeOIuHOFSPVJ9O2B/KfAO3LwRQbbPrQ53RXpmZy66Sd6xUWbYJOSGp+
nXnHwlX7ySjt7oHoLGsemzD+ONks6Z4LjmyuYznPV6g3xiB1vva3754r2y+kfGKI2cbt9YK6r1qe
hhyFI3H62e6iddjWGWlr273O2ld4FGBAquNKLnn69lcXa5UWRIW5FS5jYmiCfTLgK7wnfNff5M92
0HB7tzO6tqHKnlH02fbxtngmHi+bDz80hm8VVH7BfTTQ30ISXNYp6OemTYow+z2EdhE5bcaZroWd
OOUT5SJCtYF+E8wqWWKk+EQTWsbQUOfu2Op2TefO17SzQ7UnWR8eBGZ/Rq5R5W+O02CzM+ReneHW
aJprCv6bXqoglN6v0R/y9RH5dZfd957m5RUMK9BXc5kwDmoKJfZlqPxyO7aTppXI/dmpT4I40xZ3
PUILviDZ/8GOf0uubkb1ppzOXC/zUtnpD3vzti7c2Utan0Bqev1Blrja3uz0djoIrBlqTcBS+0QG
faN7dtMSqQORlERZOhyxSwS5G1MBKuLGG6j7TCl4Ftd+XeRMlyHEA/FNwkcTBGCn+HS3vCAhtMw9
gk6q8uXwJLvCft3gCn0iCKGz7M12IDoCHDuKB+SqzDhqsiIOJvNSNZb9bcwazAeUBt/9utq+MgDA
O7G16DJSgZSzyLZ3V7QYUtth+OZnW3tUayB2IvPo5mgvOFYclx6YitXHtrJMFZPZ8a8c5vhJtjJH
gtjCf3YdT39VEhiRIT6FfzDzvHukj13/tlQ//Rm2bCl4q6C2t3rqvhWlKkNcuDK4eKrz+hiJCwpz
AxdcNGfp+k7yvTgOpUo0k1qKuMo3/+fCrKQfRLZCQgoMBvE1j4Jf5V3MKB7xWxYSTIrpgfbdtJb6
hM3YfMhdR/hHlBNcbed0ZYxI3SKiLtpSH1kMsKh6LnoOSiXtp8oVov1ynI1lv5pOwz7U5R/O5uKh
rhcqAMEcXjzHXc44DBkdYRnhec0J5GVL5d/nobITb9Wa6LTcSIm4C+MTaISk1kEyZew5L7BZ08dq
TOZOMffwLthcUpVUCD9sDSpm+WH1wBukjJuag0Olnw/j1+zAydNucPDvOFN51a7t2VFFGaWjLY1B
H3P53O8nNNdV0voyf9iot2ZouqGfO5ExdQGxO+JPu0vl8ybq/A+9bBY7a+LGlkvTJK+vQuVEvczt
iHF0GluQW7kJ51psQFo5eA0AMwGvx5av1aoi8oLpaQ1RE5dBMP7wNgupcDf2V5uQ18lqa5pjVvou
AopbJwBgo4x8q21FspVz/77O1p+AET/36NVefWHB/U1tlaxUtK70T9cHAMZqiQy3L761ehYxKk2o
MKqeJer/QZz1TYbuOcb4kqP++lhhQK8WiMUjxVQe/I2o9d4UvRlj1uXZgHS34WvhXmB0kftyvrLT
E2JT5Nsp6e69D5TaxiHamPxTOoNxpvEWBVNPTpcxCCCx2zxo+AhjjN1gLr3dzO04qhbxjJ1BXiFJ
WqZBmIEPFw4oafOZ0a3mov9I8nslsCfm9o4QUHjigly/0XGQsa5GmyJbk9OnTwOst+4chpeyGduf
SzGxi81r3r7OKvDvi61cfxDDthPcwLeJb7313uBOp6Kr2VJJWFKwcCqzyHHUU8jaEaq6CIOdfG0Y
TrfPTDQjs6H+IO6bjswt0HV8Q4Sif8tni8hxRXB2M0LqoqOrbZLghb8Sheg5s2EtPpcFRanBBoWu
g7n5H/Rff2dzQDsCx/a4D0Ak2ILE0Y1m+m+ETM96aTaMuGJ2VMdKHeCTvGzpOH3NwqbfZkr/oZxt
Tpb/d6jk75DUXz8Wv6AH+mUixkPu9vcf29zkNRCONLRRVQQ7CT+ZIh7l004GGXA5gAoN/oefaZk3
3Oe/cCB+ahiYzGvGk8cYed8N/wW46Qcv1LKm+6yxaFDNLFsGcxYmi9cOggj5X77M48tCDDJqLM7U
wBBBeaTpz40PJeKmk3z1TKZHDSFpKQPo+NT4w6Leha2FcfIMKuY1hRksup+0mzlDK+GWf2RVryXN
7wBKRTCQgRo02esv1Bi0gEbhhRY7M3nBI2MOmqeSsgbcb70595OlxteAW+4cSc2x9qntPQsMyByV
PuajnMZEkw1ak2pOsSJZWtCeK7kYdZ/hSoQ49gxVsYry0lEqC03rJSxGOqhMWjFOZopzia7S3KnI
9xhhI5zG+7Y4jEmKKu4Kn/Mys9flzF9Mco5We8fgcBl1meu4cZkZoMPU/9KBGpxnkszMTUucgsKc
GKY3NOvJq03ubIsQVD+AfNTZIs1M34T79TtSqq6JSWoav2UTFJw1lsX3D3Ssih8eCS1xKMop0IlL
/u6rJvVtkrxbxm5XTQupnnJaAAO6HNeCVlSiuWi2C0sA1TG8zaUzdqeaiGfFbaaicBz6aKrDrWKb
CYjs1xBEPcBL5rdrFSsV9rcJKUVzyOQAMAcx68iE+RGEG1oGiVIWsKqQ5RtsRuzWmuFBrlWb4b5b
GK+kwtVcDn+9HP+cI/xPhPAfU3H/u8j2bwDpSwvfIP/Vffu3P/L/RqIefrf3H/L38K//qv+FEKoN
d/Z/hlB3v+uPfhz+c8D0XxZd/oF/UKiO/e9crwWrWWhj4GId/k8K1Xb+nVi3g/4PrIrm341P/edU
Y8FUY9/GPWoHIIqsRqxCwz+mGsOnsotjnET+YwGOev9fEl0bw+zflx5SNB40C4Us2KcgDMS/cKg8
sPDYqY31MLXZ2gv66XTNO4YwjJt/zAaFjM7zDyIYaUmNRoBPIXuY5q6g9phu9aWrOdI1bvOTFrO3
s8KNbjPJXCg6gynFC8lOxSZD5S3cjYP51GQE3GTAQcA3LD+pZwYKUHU5d5zvd2gWId7Nnu6TUcKg
DUxlE0wkOwdNf/DktrzSqkfHzRvupN4Q86c8uIiCty0lehYC++1XiiWMogFa30nfGpnZKeQTCmkK
NlL9UO7wxMUvjycmosUY4R+aensT1ezGFDrMK1qALu6MWzJ/DnIubXofdOBQHlYVxhbPw0UytZV0
E+p9On947bpsvshi/TUjPOKU1bxkHAgjWc93ttkMj+VkdAeXXMu+sXri3xlDXsmROftmcKqjFzJ+
kWcki3uzMyPZ1caxSofiaLcFtRwzHy9LhVuXQhj5lIDW3qFl7icpJgR7UciCjCKmK98sPEE7c5u3
FxIj3gWxYrqryODFdhgsp4mECqeW7eqKYvyjR+q3yHu+Ndl0dj3N/CLqv7cc3hViQkRLa18dz1qJ
aKYVUGzf5Rj5fZ1MVfC7UzfNRONPTNRs1YKor1leu8r9xYGzv2h/aMFyekTfKlVHAvwfwtgecLxN
keNWTHHEN8eJuuoe8oZxagz2bHcz/WUM/q2TaNocizNVd4bf/nTN8LgwuZbHwKnD09rRVbvJ2qMl
9cNjsY0nYnfgWgar4URZLFa3VTBDqhh1zCYoeutnmHdMrzOKuMW2znQqasB0/+PNyI2XNSv1Ywkg
9ROn4RYVNFOP+dyllwz8jZBFmnPWDaaDiRastNwY58putYwrrfvYrbu44pqxW/geBZ5DcjFRZ3nX
nGngWSPfPRhmHja+i3430Q4re+uV6Zg4OajHc6kD7OPCyWzp4+S64YNskGxYvbXB6ckuMUXdPDRL
QR6zHYHSoEO8kNfTHd40rA8mDr81zxhXu0vBsIzXiUZHzZk/5dU6VBqVHJ8+fXNagf7GQIStI2I+
2oeJlHk+0DELsF8ecXIFDwM1iS+Mow1nWLuMmOfMUEA28b1rUobc5TSqohbi4Uo51jkPonNJX/Sd
z0gLH9MzFiipOaaa1W3YY1NaZ5QSNHIoSt6VqeM91ZriGw+J94vQ4X3IrCkasNR/HeY01gbDqwJ7
ik2BMQOWjfkLQOKvbksdSLZZ/50gfvlI+JSini3WM1XzgmN53kcz5dQDpVE8L+M4UQIWmoEnNGj8
wR6fqcTZHC2Mlkr5UH4nS0nKm0udLsdzjWk2tto1PbidQRGsC25tCepm55EpDIzYBWitZ4iTDFVx
bXLPzydSLA4Dg73Ov0xTB1dcVKgk136563u6Neh9gnDvu6ohzoKcKfQ246mwh9thDlt3kNtNlM9L
mvSFxyCb9cc2wAk4dnBgtG56yiYgqAbeCgku1WSLuco0qGBQBbQLUbc9M4FZYMsluxaDUWIHS8Mz
U6Ho3XmZJe5bldIr4gaJAEWkj63K733MZXwp3FQwat3jY/2jaLhICpLRxLw30Xs4mybAEtaPO5MK
15HRdbefO4krpRSuHIbkyaUCL24eifFhkl57xaPH2W4pmmjq5H2pJyNG4Nbd54GoXy1/CiKDCvaO
Q6q/ox1FzTT0VdL1jjo41EOumy24+7PfKEbQuFUyST36XCz8bJfXbuKW9JGiaaVOCy1HtMrtp3pf
p8PHIKnTzTKpcutBhvLHuo6nfNteKvaJrGe6iOLgxQRcK5wSF6Ss6NeoxKZRMoBBLjkWLY8LjDd8
ej5FKsTTyJWuKXXR0bXvETw9MsTpLFAgdNPIW9k+paWB4JYJbKSkyywGYkIiSb/e0eMPWRjMCmF+
Q/4s6KPU5fpExEl/tSt5ozpAn5PyC5Jgf+QUt7PI3btk62YWp2hllqtZqlNpfVI8u1ttEtIi1xsN
fzKkT37umA9EwpwrGcAhQsnOYDeH/ktMdAhmDF/safXm8EVlwS+yltwUTfGaKorugjmD/GVn3JjN
bNPwopcFT8fVvpzmLNFm/ocnjLaWQJYfi04V9wY3qISgE0y5dpHS8AYZ726Jg6Gs+vSBgCOliIG/
OaamnURccVkbfYfMjDqINczZEay7uLM7WPmdHeDHyFe4SX/ugm+qDUDrvMp68wImHXOo9/XB7WVB
pI9R0HcckaszHbaOjKdpfdelc1z06nzm/ppFIKbeZ185QLtjzpPDfI2nxlmoog7aFkz9Glmdqa+H
J8UU0WPX1N0L/AsyQt9UDwNlIUKrDFviNfSaA+gVM8amv0RlNnMHeuCvIvSg3kPJpE7GQT/ih/zO
7Jz1JD0QBtYDxpYI+0c7Di5GfCpNa57zctb9+NTjZEsGxhoTudi+NjzITGCyiWEvXHmuOdK4nzNL
/751guc2vUmCA/2JiwgqquEiK5m2vbOnzTplgeqwcoV9Ynie/JymPLzjwfrZCpM+SmUjKLLoEYH8
1nRXehF8y+Xo39ehbd3qtTeXcnGfBvkPiaL3tKjtRyPkkT5RzwsBbk3SmIEztCFe5nIxT5gKasQv
kGWNWNp3KRkGVLM586XnHdYvJEMw1lt6Ak0Prktuhomh2NKU3xv7YgW25gkiqtro7ZoxG++ADpcJ
r556KG8yGQ3LHLFMzNihwox3r6C6jqfgqGVbv6MbAJAJeYYaLjbrR0Go8Ad1wH6PuHY5p9pTdYwh
p4qGnApM6QzZcQxFndgOlKz28z2t/uoAoZUnHLu2kw1ocxitWb5hRZgiodm9JugOyMk+jYlgy0PY
03Mxzxzx+rsBlRePIBWa2RV3hkZbuun8lWhWTOHhuWvlzy6fnmv8VYXp77WeHnFGgT956WNmpcWJ
LxFM3GV2vWVJM8nN9WXbKvE+LoLOcbGic27Lr6DLmIcF/34emnx6xAj24KEe4tsUQRXJQn+WTMe8
3wbKM9FsWnUiVNBEdZ496n6q3n3DFa/09q0HT8EIBQBinJyJU1CFbV9I+oorhgwdF//B3HntSI6l
2/lVhHPPAbk3LSDpIiIY3qapNDdEZmUWvfd8en2sGUld2X2qNedKNwM0Bt0RySA3f7PWtwxEazmJ
vauW+T/xaD3S4Dn3ihBeZdV03vARe7Z6KG1lzXxSwzIJAjfy0u++HLDsA+01mJtbcX+uHLFyWNyZ
Jmvv0Nwyf8ajWxR3KMZ3rMyec594hVYGVAO6O9vZwc/vRWQ/h8PwxF5kUxkAIC3m8nLwN6rZsbBT
IY3bI6GefkvuXpAD0PWCb5FpuOOEj7gr21vfTtRtab03QsSPI3mzXu+t+g6x2jS1d3YBZNRI1nWv
uGUGxcJakR/HwBpNPV+mek0V+7XNPdaLBb+8DYnOTn/Yo1h7CKNRtKG27u2zRFG4nGrllHXDRtrN
nuwNVj+oTzPwdgqSdkczlwWy2NwTd+S3pZ9dn5j4DKxhX7atcSzilti6wIwOtRLk5xpVHyc8I4YQ
j20XJRRNvkWRxDD2pPhsCgPVvIDTfSEKWGHSK7DD6oJfi7OOrxSCmvX1pyysShIROcUmZ+RdGub7
WMs3YIZVjAvjNRkQYTBXs4oQfCpDXLAq/gqSbHKyGltuO6LWrvA4om1mFaj1J2Z7fn9WeoK3fUd7
0fouf20M/YzSKVxE/SA2XgqDpwozFHKa9O9S4OtvMKaS9RRHDnrG9hMPPFQpAmVZ3IP10qoWgJxn
9ZcxdkifI+d3SdK9vKAIOUu7vUGWADRVRNqbBSsEKA9JUVGIfJvjJnrPpvo8ZB3nl8Wj03VPahZl
jw4hoj3ccDMLNngvyIniS8FcQUiu9UsrLoZzapUfZqZBC0U8c84m3qRSDSEMxF3qgn/6DLSceqsD
zKgWxrovpXUa88SeE6NJEcMQQY59ln96LXqWaRzFCVjVYy2qA7LHnCD2+j2KxmafQnhzNWAPm1CL
T6KJ/Dcnsgt2SH0dTctcr8jKwnHmJqw339jZ1wj+q3Dd2ZMbI9t2KT1JjY4TDL+1te6tdDZl5Ha6
RZm5rY38ZFoTUWxjdTNJ2GNmWN5yI7gP/ODZSpqTWUFggRT+bgRxiaIsdGHEbJUo3/N6Q+GktuG+
4g18QhRc7DiOwkMgfTb+dWOu1FQlBCFKiHymcnPKbNqgyOL4i2z55FWDChQ2N9/QpDcvla5hoYlX
k0SwwuqJDh5ScMlCuTC+pSlhpbRBW72X2wRBOrpIZ1vx/tkkBg917+hsWe38oPf+Y1eWyn6wx5tI
wneTFairpna8Mbvircu1hdcan7YRvzG1Q0k7IJoKIbetDYMyui44ijy2+dg4eLHBUTyqJkGX+L2v
OLEvngfBUTRyqylvYIhnwNsapYq5DUWB1UC5GrB131jxMr9G7r2zdaKiU1LpuXIGssCpi7dhb8gH
cki8hWZU9tqUAOoIpkHtUzaoIlFUsNz73mL6l1aZHgiCiM76BGzXscCnMly3DyC375Hq+q7hIYxF
kv1q956ztZmObgknS2h15kzfCC+m7UxXqWBB1zLL7fTiFEK1YRWS7IkJ/oaHlSRipau2TDdy4IM0
dYeJnZmrU+MD2JyAi2s8nmykKvh3Nuv5fZXqj7ahJY8W2DDKL6Hsmjqpn/AqZkece+WqqjtrgUCx
uTVQ4gvACLCI9C5ACgrzXF8lGiLmDMzLNSx8UANamK/6gJIDNFd3zHnNfzpjGm3HRmVNrobjnDz+
iIGj2IJDT9+9XKseYsUETTMRGlUROr7viONbz6BWOOAe/nXJQtLx2nQlYfVz5sgY1hPwM8Aezksh
0/ZNECWHCNr4nF1tO1SnCGxyq1wrEdGTqs3YJGCMvuiQ9G9rJP8ba+Ctwziz2JOsmqPrkjFZodP0
HgeFsikVc1gaY4EuyGMKf8dPQ14Glg8I1nDJ1NEcOnBYUP3VrGPV2EZkU5t6cOvhn9xhlGQ1WSlD
SsIy+JMR8iS/zAjPCVHdVcLwv9KN20eQRezXncY6wHTFVjbGCRh6vCFjNIPlhpoCJM+nlRIgR84m
Ft8J0hCGyor60NlaePIS4a1SxYpPEVIpNuYNlgkE/YTs2DAhCFt4RoncHVlQka2o5upuVI37MCk3
Ycvd4ndNt7Z9+LuU8xyt2aD3hzYTF1FZvLC7nuAJsIIRl3BsaJvLqX+fGQMbSphskcEo3FqE4t61
wfQs1fTk9215xg1juzInYKT0rWHT5432UWI6R0eHg/BsGjq79DjzMnp8kM73CC7fixj6jJOWCB5r
SYbhyH4Gl6T3ohHUTmqExwxB0FvPPX25KQIlddMsH5kR1oxgBq+3zqOek08T+y8CbQ3lttUBHSfz
Ex8Y8F1DwW6d5+h8vTapt77ZdJxQBddND1/0tGjgh6rvngH0UXB5DtSbAUvHKXxriuQ+8MYXYLRH
BzYIg6MuXZWdALxmjshX8eCoNf7djkm+Tk/lT1hBbGtL3qL6ZMeKBCcHwyFZVIoObQLlnrPo7d7G
dcluUKs1fzWMTC6aTrWJIm6TJ9lqwTYLU+yRkTYdKm7ug9cE4SX29YFFdSCf7ES9sENAUFUXHgdz
ORGoYdfsHRo/C7F9Es6KO1cce3XquAun8WxYsUFPlwW3PC+R7kzSQ3KvyHXgCN6JhkMCYN43n0xp
WIlrw7TXUZSSeaoQyaf0B5KNFMxtQruMqXW2KUPLzF5LGePPHgbvocjwYlOmrbyWOgGbMnuIygmM
DdipyG3RlpI50fbUarWyq4hPRCXHdHphotRdCsUH3Vh7hQvwmUZygIrU5+EmBhfUL8PG7o/SAWpS
md6SyeAykvzNqkW9HSc6UBjUC3AGhnsSXP0jRn+xbhXPJ/94zpmlD3lBRucmjZy2VRZUM+uSMko3
rqaqndlLJQ+FwUZ1wjEEgbK3d6aBNnOJLfvkmaU8YAvh9cmqZd8043AKk3C8zFotdBe22IgCVXIk
fIaf0D1bHM7jos+tNcJEfuC0e1OF9YHSG1Z4SIWLeJDN7ouWSGVbOCZP05DiOAo05hKEHZqbqGsx
goElWUg9eB0ELEDvgQRQGAEkp4IGNjQdgR1w+Zs+5LsB8PIarBt57+S/b6Rm51R65c0JG8bSzaU0
sxPmrkvvUAmPqu/qZUNJxKgFRAjwPxNTAWmr37il6R0D45aCa4fJrz7TmO1hXru1Zaw4brpNTlDi
D2YYiJyU+wxtBXVr6X94QOhhGGK/C6AUTVMlFvg9sye0wntWi3eqUSDC0OMfQUDlx8w9+5YG4I51
NStXLOvxPMrhXcsiMjT7+C7z/A4Zrtc/mZWIz40oEeJFSW0tuhTkkBa8FIxT+kK/AwWAQwrMeHRQ
FS6kkzg/oBCtmY3g7p4EcDNEiFNQH1iBVrT1RXc2G80EmW+le1lVS4D1RyLn8oUTtWwZ2/F+nLTG
Hf3xWa/QqtJZ/NCqGiOO6m3CwkqOySgWgdLbm55x9BZJQnkg6EhxO0hBI17a01in/Va24NBDlC6H
2LFeLLP3PgRTzt6bHjVm2w++maBgAMClHfCxvdOag3CEGY58F5QlAQ7ausT9i3MbGwYIeP0KCoj/
uwrDoFhJfN3jsW7VGJqsjIrvtMF4mCSesYsaThw5FRif+tSMar6uOwRbiwS7AYO4uNVKdyy6IH2H
4BcDkU6jHEosXCuBmc5nWx9hTJ8H0h080rALSYCWBnnFiDUND0tfUnyYjaOfc3aeMcL+CIQ/ggH7
RetkjQOfgeb3wamAxJeiCt+RxAx7UWO0R50VjAyvCetjC9t8A8pHjMw0vOJ4xleiOk8IBFsCeTnh
9rYi74x8jgJogyNHBrM2VdePKq0JDHe4SuQhqJtYiVWe1cY5+36d3vdEERymNITJqWCbdJUAm0fn
de1SIv+n0Ykjbd3mo3V1NNo8EJbBQS2aaFOYkblzpLYygohgcyXUbwCkDoalvxYB2ceePe0nEisX
eIk3o/XR6DxKA2T6Rh0/YRSlTy0jZWwVOoh/aGH8/JlFwDVUJXPMyo0zCtY+aBqWUzUbMYPCXo6F
H2zUun/tHQP/bxftpiLNXX/s/TuHRGqDDdfCgLO4VLIpfvQ8yLVe0Vhrjy2ZoALjdO2jzWTULk6v
PYbdZD/ngGeary1wJuPj1CSMNi+JNhgEpZukTLijxrNXRlTeaSXGyzi4ITd0vnddPbzViEXQdvD+
QzNqYPhEguSaGY+c6Al2gFPitbe0Ha+pATIiknOxEpvnsal6F5UtTzHb/p5aTuC5n4Jd7UeP9DeP
3KRiWSF0yqX6Egj8d7b/0NrTrsqcG3oT+YOhF+phxdDUlVryBAVZnLjAHrktPAPtK6bIHQqGD79H
0pZ0cxZBLxEi6CF/lacKpDjFORoMgHi8jUullZeKFQ/YdpMZqMoA2ptUioKRO7pFnf7K1J182CEb
ubfJEsmpRha1ULIVQl9WNjHGICSiq9wEzh/ok7kkw/auUpqdV3vsihyaZo57iUATv1sB7snFaBxt
4GmFMB9z27xiYWmXqZe2a7Pz/Rem4PHSHqp4raPufXZgS3HGqN6PNiZeFsyC8qzibeB9wut8XGhW
mN3FZZs8s3bLVsBfkVEE2akewh8TKiAWdt+1Av2StLPwRU2iV0bz7abIsw+bu5vX+kJEymICJZKI
kO1JnGFlhWCunxvUghta/wdHY/qP1AxeZmh/8PpL3LCArInRK7G97AQ4czwwfSfXXK2rex33Nl5W
9aXBwbA0KqkvmjK5w4ICxLec9EWP+s7uoeVi7kngfADkRCs+XUiuwPpT1/XK6szQnfxuV5PqtMjT
+HunW4/mgKgL0mOixFBfiXBKgpjpXmIn6zKtvtlsh9yYi03JHJVr6XjsZkvlaul5Kngg9PQihrSj
1Q63RlrjlNLByU6QxF7rXrXuNdmo33rsJQsfgupK0CDcZQDSKEagjjM6j1xdBMGRVWNwV46YujRW
VDdVyPYI9sFakeK9RSblrLPB15aEAJDVk01F8lBTKK4II3VWQ+ooO0TK0X2D7XfNfdei6Ca+Zwm2
b1ynVlqsOPfkiswP3KNm2eAKF995W2KUj3re7xXLTPTkjD+cnLyhMryXtmIeJO5PxaziYxF0UPiK
gHo2qb/50zx9E8WqNstPoQFSTybe9UTGPlaBfUJ+TwRPTv1iNCgkwWR6OM8M8daapnSrwV6lka+d
BTF33zM0movWksnSb8k+yyx6waZQ8x03Y3YGU2AcvJEXfqGCEEj9O48vvvfxVwGfYIcFl0KsCKau
aS8z/eAk5NZ1KeKeInpqSvCtCTy7pS6bE14hfY+TvN8W+ASBdGcPtIUkQ/XiQUE7hCgtv2Zanbt2
yHrAd2o4nDNNsh3ZVgXkD+oVmhYpPWa7aevSImVYSYRHj6QM381WhMRyZY13MwmMWhRKpm4qZr6x
qXwACkz506Bh5m3ULKKodE4CoivUBCF0dsTlcNJL9rjm2H9r2vaz6bGD5hk9ep3QEuT5M3kb4C3J
kHZFIutrMA04h4I9Flm3qT23qzVS1RkZoxUWD2WQLjO8dmVpQo3Qon66+VNknnnp5+4kKmA/qFYD
XNJljV8y1DhPvaomPCP1dwjk0d+b3GVxwz6iUphyK7LeNV1Cb9benM6M97BsjmFXnkEyhafQMlS2
oinSJvwLyrrvUxbBlv7YsSzZ+r0SXbw5LseqIka3SlwxFcUogmyRmTLWmMUQji8pKwswmOaOK3Sx
ex2jDZwlmhK5DAldQY/P6g8Hvbfta0/faEHUQmJpaKcHv7mLnamgZu2M0Y3ygYmp8BoXPqGFL0CL
SGdALGswEDxodcfAuoFUmumLgVuGwTb+gJDqA9Krfm/nAQ7bbii2epMjbERMfbCDNsIYSDxHQrrb
EjJjxAg80xZqyey30SZ/W6TaFYBmdWhH3lcBuIiVEyZQFvNaJdI205t3kFU6tjfzBe1k4sYe8Sam
1bKwMNk3psQK7/Q8qVxLE/6BUBOog5myyQIGlLH9gkcab84Ak7+NOreJSe8oAUwtYpDWpx4yfzoF
Wz+oPmphcUXmCPZyEzXJnWW2iLQODNgwpo4PsuQRD1n34ilbecWzxg8UTrgdooQ8mkQsC+0Z8AXD
7JJQBqYo4cj9qdT0Z0x/G3Ni8h6te8F0tRSbBnWd2WnnZrCxikOKXwqnf+Jx3RPqdT/ZCMTGQuzi
2mSg1pGs161I7XIjnqOsRAAums3QE6BhSZbBSQBxKR7XcSqZJPAem9HwuLBzpAMCXRc5Eor2bkXk
nvGkRDbLQR8sZ1XzUGoG1jsGphPfPGjKzdSHtJXYCm25ox1gvKDsAw0Mu+QymwShRR6hGRSauynX
tYtIW9iSbZqHj7k1g6yVJnSTJMeupMVXICP2BrTWcA6AmQvE6NvIYDvEWIlrqKrEYimbIB+yq6+A
INdAaK0K3Q4uoi3zFQx2Ak8Qva9E06pbkySlbcxY8aT14tVC3LxQACrseDb0+Bj6aXklUEoH2R15
O8iVVP64v5dqXb8PpqFsOBovUxaKlcJSlPe2/tjYLE6gdCXPvC0QCWT5hM/NczZBFb/kNTvBogyg
pqoFaRO1+mkTpnsJrUIQhFO3NI/huNK11mdkbZlPE5bJdZ+w12OWXo7qhvRHcOQEjyjyRdKikE+6
we5NwBPHnc0AQmLSb8HtENaDDJtj0TVybTvrH3UTq5Vmhx/0LW5V5hvI/VAnwnqvFVbp2nDbV35I
5hJtZyQYVc5gZOZiz86o7cAmsZmG+gJddjHZhbNKoAnpVXzNw/lcjD7H0lkHerzsO5P8GQ8186TK
k9VnzKAoiOo6uEeFYmxEKWBMKWF3Qtq+xlbloncmsEvRbjVdHd2NfRcn9rOixz3JR0xlPczWUNyR
FgPEo+VxrvwSyqWgUXiRWk2jjU/C3rR6huJGr0Nx7pn3zFsYlvLEYaD4Kn5I2jpWiOlgb7tOxVOL
snhHbM+yNQIm/wNZGPMC+JFN+KH2WeILjddaJEfknfCdjo6S3Du9lx7aGZxvmKDvGc7Qm3mhQhVD
PqtMDj4dfg4NWo3MK3mcFyss7yYl/FYoHfky/sauzGuoW3ciTEEPMvRbql0drnzNufdFyboK+4er
QWRjwxZMh0wv0Tmp/F4IRQP1B/y5qAMcas32/iCFyRJIMjOlHT1i4GmjTRcEfrRmEd0659Rm6k1s
5Fll0ceQ2rphw1h6Y71OyUJbRhpvPbKOQEJFuC0A9psOdkhDZQhtlXmgLzThBBu744lcgSCazAen
GrNVjrNwV3W++jiEQxSt6PMNB+ZwxONsAP4BAB3zpKsmKMdmym+xnfp7KkmkZ46cZ1gq51Knaf5n
YHnI9Tx7MVbTKgfZj+Y9TlZdqYPOnQebGhqDZT5SECl6dzZqi7BfVbtYCMrBmfCoZgq0Y8e7h4w9
H7ESPLJOrqYV+NUpQO3oWqFD/EAdPaGNg9xsNk/Ix2gJZDvhCEz920iQEgZVJkhWhj28+VTrEoE+
iby6Yo+urEuG/JOUsIu7woWbDvKoLtRNqhkPYx5cVY6hoelvETfcMvCqfZHkZ3UQFyvOH+f557rG
WbDTbaBdgDqStSrZDjiEgS4ARDuP4zAQAzIo5yoWM0qZEQO8nJoFenWHzIx15uQOjNthTvhr3Z8u
NjldkzmvhrtJruCj3GmQtxmLWmhtkoc4Q66APeAep/DElthyXBgZhHTLkhEXLTtJi3gS0fjVyrmo
m2CjBE6r4NEgSCbIx/dUGaJVYY3OsjTwWUvQwjSJ5bGzqFcz0l5m0BlWPWvM76gnzYPVqi1vn0w5
ailPdyJ+PlKdvy4AQK+JocSE5gz32Uj31qhMmglcd8kQge4eEK7XCSb1BfaYe9DsDo9Uj+JJA0Vn
SeJsUXmL9RgOe+qS8lAUpOhApGmOXBGyNWSSvvhQdJbWVNjHLKTiKwsAXyZ0mwgSwVLxajjjfo9M
cKqmDds6+xzW5WfHMgG3qg/JagjDq9KBSDI4n7G4qW7teN9hx1HTBT5WorreAiXr1+mc86XrVGUM
aLyjo/avLF5J6mIEhxRRkStFdlCBMtXf9hPe8GTq/WvLPBaHh2as4pZ9i5fr6hkxXbU0RTE81FQt
AJrax1AC15+Iurng+855nWald51wmLgEKoerinStNRTE+IFKf1iOjI7JhZTOtQrC6lbmCRnXBaUQ
3Yf+7ldqfzBUMZ2cYvCnpdkmIc4MyJS6WVAaOW2yibS2ZfWfRjeZGOKgOqI/Fag0sdujb8F/OVrN
yjbLCuTOON7SOm4++p8ZOiS82Q9GJ66UkRM4u6aLsb7g/iwWqs9u5HkMqqFxY4RtySoZE5Vgh95g
XTEH9ih8+1VXQT8kzSL7kRciKF8LnGnKMkEU/EN0pcGhhpRrETgjGr7CwF+2DIJBO9SyzqmPyArC
mtSF62acVR8JN6mNxUT611jk060QmBIXsHMpxvLBdwIS9AIsc5kzxxFJ7GvsAibQTPMRjXa1Kt1C
FhbQdZ4M0g2+F8bYbIwp6BZVij9uoRMadQfDpcZN7BPPZF9FlqwDi34lJCnh1ppavUL4qh70n6FI
+s+ApFjvNQzZNnoQhfneyomHA6F1D0XuJJcAI9kaGtGx153ipnXkyURJ+5aXOlFSdDiRzpYYwjuY
ITCm24EE6WVK5AszBsZmgc5/2WSICJxSO2lNuPMVGKlEB1xlNIzbLs9dmVmXzGb0Dsc+oKb1nNaV
MNHqpjuo/DphVL7ljv8UVaywg6BeMQk4eqazG9rEVQVzPWpDt4hAzi+0n/FQP5OiUF35+9Jv8akP
GJM7JkSHqfaxMDWBvqEKsl0z6SU8JIPPRME774y6V1GP6yJXvWkx9dYaIDiVtk8JBL1U3cN9NO5K
MnmpzQOPANSfsVVd4XXfpkixTn3mRW9wBemP/plwRfqcW0m1XeK7I3EI15931JKieaYAu0m7bBkB
E9+zVfwa7BCdyyJKST5Y0DR8mmkYY10o7nJMcrTA4yUQ6mdOWANbvh2ss6Ma5QRSDeey6JazOT+s
9KOSV/ce3lybXRc1hU7fWMGfWAe2p6yHSCkeTcFueIGG+wyYtl6KMq6Q6qbRJkoNt+gGXtqI7E3i
vewBmGVSWSwGZEOiSzVl8q1SqvRlaKjsAn+2t0IU1GnyMHD2meEKkQ3XPNMuwNlAuDhMII9mz+h5
QXPvvwTTfJcmufkt7kmLiQEW7JiYQM3Fkr8iYmJp9c0lDVTxiNGGwj4IEfuUbXCAy6azXNAAPswJ
ZoxZ7+DelXsr4fGgQVA+0tZQUD6HufOYYoJaAShO96LA9DOQN7r0Ujk9wzlg7MHO+BMFRX7SiWB+
CJHLspZQYGBBikBBpL11BsxOh+rXDrPoIrzspQUReaJdGZ9UIbwtEurqNiL+2RCgxXKfHmHXFmV5
UdVCv6KuFwcB5R7fflxdOJXZXVTgQBhxDou4ykjnBN/43lQOimCUGQ74M34DpnxyrNpjJqbgnCpj
6vppBQfYj9yq0pxt3jjqUzRY71HQNYeuZ95sJqi6By74OTJGZ2UM+i1tACRs4zKRrz5s9pUV5sE9
zyu81DSjszTVHeroY5z2PzKj301zMt2odkBDjS4at0mLw9Q19OGzJxl6FSYQZbBBrwG8VStoPh+K
1TVuHRb5zWkLJP1YLnljackNRAmzRdXW1h4mJSbW5WjeRzn/4R7RwTLBWbsSVkz6Qm28Nnocj6ui
jlZ1Y7cfFgdciXEOI52d83gx5GdI9TN0L7SEOEPIJANERu+5D6eowpm3N4P6s/4Z0ccACkyB0lr3
dGDC1Uy/W+cRVycMi9eoY8XYKyGPjW0TcZeOj7mCO9phPLR0DGMnFDs/Mw/SD5LOB2kBz/4YTS9W
gCCT5TE5WLbI7i0t5lVQJ+YIHcF8xaLtHNN5zWEPWfaYJiY58z6mgYlYQdpupCfkhHN+E9+Ym3Ik
0SL9xuiUIfCUqWLNZA8pVjuiHJEellzy6aZ1X6uo7tMgsbZQHBi/DJIoatRixIR3ncFCXWM7ZU3W
C70HG+PG3BF4cGhKgc6q8PR2axLzedCILNlYjRLvABN0TD80DKapTgiW1nbr0okOBjabs8gbm/kE
8c5xb23qjBzEQmWsQ5QzkL4osK8etA9kJpay4YmYWEFN3oNIKDnI/2v2Np6tLeVCsp2wz8OEQnSt
UnC9oQFECSmY9VpM1an7tPFYopdywUfwFvS1pw6i6UbiRUaBy5SRc1v1X5mZUBiZlXpPup2+9BUf
EpJp1ndY9PaOlHMoynDKreA7McrtkmVkdGQZ6ixB9pGfgVqCvDbyEpcSBMrWDrvJLZBFLAmv+m4k
/bcipA9u/RiZXNnualjAW8ApRJlOhrbO6/HB1Ozx2xAoFxTYDKRxRrehyIidVF86B9CaR22wDNVZ
PFw6OzPLzlmi3zsO8LPeIqGDNyARY5iAmK0bj+C4/E2Wearblfmd4DV96+u43qSK7rlaoJLrQqol
wB2kUKsY98ujyIobagMDxIlTo5qdN7Aj01g1GjEmy/jMCgEmbqI/lD9vjiwz7iSqDYLbxsnNAyo1
IZhAORGTxkVj28pyGqE6qBWWO5X2NazMlUP43EIDgbRDwxluqbU5dszJ/oYTS1+g+2WclyvltuxD
e+mYcYbWMJxNdYqxNarIOAbNHI/uYy9AcdtA4rMqmX1HP2Ntw1h/wXhHy5THJxVP5bltga8Hpe5x
XcS4SXn3rB3c88vcoKJBFkJbjjnPhbzBzV4CwpuwVbUdPa5Zk4kVacW1F6W81DZKe+mPrO4VoErf
kI3326orhiOlFxEdg/J96oJ5NqSB3gyKS1GX1DpjlDJXmmst6A0bZ5L90ayj8fzTvPZvmfwuxWd2
31Sfn83prfhq0Pt/8/r9f2jjs/AY/+c2vnWYJW/Zxx9tfPO/8C8bn/YPAzswm0ULU7IpbGx0/wyT
EOo/IARItl6ahX7J1jH4/cvGZ6n/oH5XgX4Qu8C/rfEv/W8bn4Mt0HAc4gdVKfHeaf/xP/87FxYN
+i82zP/7z/+NbDwmOllT/4//ML54+FRhMhkkx4xECZ07+4tpWcqIszFjz8rkAwuDgR1731DpPYKZ
b3Z/uCj/+uw/ftbsB/yDVVlFImHaBrEAOuZDuExfEh0iw4dL0IShq1q2/t62KTPNJDX1VZ9qVrM0
lAwQ/GQxSjWyJD79Fz7cNE2Dy6yZUs4+6j+YwlXdZ4vtQ10DchceMiVGg+yUkmh2L19BQMmXDZqj
vYns/e/CBmYL9p/+btsSli5oYkxj9qv/4aNl3Sk4hiQidIlbixDEEC7lqGyivOjPA1UhQdyDnjHB
KgMSGzlK/NgSOxQ9LC052cu/+0JzOMWfvpCjWhptgU2WyBfPOExAlShZTIpR5nXHRCf3GHJvs+WW
nNZkveY/UsaTs7ywpc0IIdMLI3ZuGNG14+9/lS8pH9Z8T1gaTwHcH24/0lZ/vTaTp1XplAMKadhc
n6IsM51lGMyvFRyMzJOVIL0qfW0Ha0Uv8xfoZdMPQg98puEVneKCWOTqSKiA6tCxx0hJ/ub7zTEQ
Xy4VHiwdUDJvPZ64LzERg8OscjTHyC3tPrzTMSHNEsNxSR6f4aJDqjdJPVYHmVTZui4xDJZ+Xv/z
WP3lmf3jc6P9xe+FWI68EYJf7Pmw+PUikf8HUhKVBulA1XApw0JfkfeRnFElKzsrYSU6Gj4J22wN
4iMh2BgOBzPrMJ4lfwcc+PN5YVkOe0aCbFTuHH32BP/hXnYctXUwZcZuVkfio0r0mG4Kkw6xE94/
LeP/6Z89//RfL/0fPsr48lcXYExxVNL8CbWc2dWWAuVZ8bxXIx3Ha5to1vr3P/Z8BHz5wPnqclSb
Fs249sXPHGpOBJ21jlwZOLDWZAlYFjT/35yC89P+p08xdZVRpjQ52r98CnYboagIad2yZ8zUxLLg
0KOIQK6L39E23iBOW6vf/2VfYll+PmY8nY6AD8ERBKHi158tUkaFoPshQiSWpOs2jYEZse50U7I+
XnUaS8yoRKvzADh0kWjolr3Pw9THqnWlLxUbrYkAIArsNY/4/9gX/f4L/vm24gCw5tcg+Azwg18u
CudUQkxNnrh1DsSSQDN7NWBT3UhKpr/5qD/fVraqaxx8kheBUM0vJw58iqavcn3+lVGqK0UYLjy+
2INfJt1qolm5/Pt/mg5lVBLWw99ozH/6H56YdABXCQ8D+yUcNXLPTGPjtbCtzQKz1L//UYYhyU3i
zuJCfrmKbVxxipJa4NozKwpdSLKSRNuvh36wlr//KO3PtzEJWDbiTgoUqUEV+PXPinVYeWrABlLE
zmxn0pVxn6M2Jigm8Wyko3C1F3bry7NGsOCxjfXiBA0zINjTQ+BHXMpT2OrOtcQl9pzUonBzClpo
b2kr97//rn/1VRGBGibafCE4vH79qlYvSHLyvNj1Ci1f92TfLNjVEbdp6cg5zEZdNxk58P+VD+UC
SQcaPDCaXz90wqA7Y5ZjlzU/cw8JwexGzIy9rZQp+1GMVnCOpVTef/+pf/Ucmer/+VT7y3Ne2oSc
qmobu4HT6AdyGm9JkJhkUKAs/f0n/fmw5EBhrMxdptF0Ol/uNZvRrObxP8jEI52XoKOjw57sw+8/
5S8Orl8/5stlxCqGHd9myh97ZbLHlY/pRfrhVvNViNIywsBOTChqe7tVngqgYTSdwwCK2dLjYK9i
kiGZKfNWed8WR6NHWPX7L/hXp4mpC96Jpj3nSH3JAeus0B7pt/AkU9wiGQRzXzS2ed8GTv7U98zI
fv95f1EwcUEAnkqLp9wG8PDrfZWjdTSnDPTbBAPyvVEd9XPs5k10R1wEUjlA+c9NF2TXrDfsm93o
7bALtJDhQuLEE9NK4WHh6iaT+LhQh+73++/3V9eDvDzoI/PRQL3y69frfcAddoDnymib/n9xdl49
chvbFv5FBBiK6bWbHSbII8uygl8ISUdizpm//n6lc4E7ZPM2MX6wYFiAd1exatcOa68FDndQUK0v
KuUTzjZ5yhlsfPNz6hDG2ki6syGquo7ru4FJjQH09Qk4FEku4xP6JZLltdbm39rYHWuoxUAp3l+n
PHfLV9yhOGDomtBYpiaTutdenYFybZiyltFyDt3BQTj8VIHQlCojxYupRYw16Fp6ZGgOaH1gazvH
YOOeY55c4rdbQwNwaZ7h6SprsoI5bAcEleWq6EuUkAOlaCntOLItU7rgzBkIAHLgVu8lQATYz9uB
p9lG8bsp+uYpbsFxZyWs8ztOZcNTI21n85wYunBMVzqdV2+l3fkMT1gAR12m0Q7o+zhnZgPospE5
eFrkjxdA0ubbF2iS+drQ9amCl3hltDea2Wc0MjiFdRd+aHzb96JhntBuVuvz/VMjP8vq1FiayV66
Npxpllh5i8QxAyAr6Jj4XWw8jJoYmE3SITsMQYKkZDleNLbZwxwmv95u2JQGiXt0ROlvj+vg48oV
JnCC8UuKYsOXPNRD6BVCk3H5Tj9Bupf8LaPfvRRqwyMQKai2CS8F8G51tb2pEPD3Mld2UoQbvqRV
8IuBH+vcTZSGwQYOOzHQljmsUdTAGxDKr7aYNJscBYSjF6QuFMraZH9O5rn8VIV5+kFDm2FnZzft
uSgJavAuSfrl5ZGtqNcbujIoXjm2zXPOY3VoBNFl0M+QAGXtTi54e4JcvqNjqBiT31P+nFc3JLbN
oA+7PjwhEMh0KDNdj5LQ9zSndPSVsH4PEfRfeWhWO9uqbxqGONF2gVPqrmosDUcgE8fOVcNTA9Kx
h/I9616SsbTGix2P7p+FQfn/NAbc6gMF1whClAYupCcYpEe6PISAx8ZUQ8Ynx6CjCYbAYgqklTlD
I3Y/2TB4oFY5l5Atm2KALydo0X0Iq1w1Afma6vtpcMFxQ1IGBjIKDPUfDfEG51iFk3PSSjcQO55o
I/BwTbRfDVysqduGu9roWnQmkKchOlUtkytpOZYnDaYWKLXBWiSORiV3RowvV9FN7KfY4L/RkVEK
kZ71FIpzJcmmp1CS2SrQgey4rI2KAL+NM27qPD14zNWv04HXIv0VRlT2gVLAHa1/KCQAI9GBvYMw
gk6LxhsIbFcc9WHoLswvUmdOLHenrHb7OrgW9TyKSRbDW/o6scwMjYn9CKyABeviMRiz/EiPO4Bm
sBTX+z5s65NYUDeQMhNwmtRklkewcduUGQstODUTGg3o4Rn1Yw8QgAGyyNRQdWzjv82GWYhDVQX9
DwVuv/YA4x/s7hT2H4FsA28FR3DubdM+xwFYxZ1Tc/t+UeClmmqjf2qSzq4uSQ+kPAThFp5SGA+P
wIgTrwft8Yx+onNiPg48cFbvxQKbRuWuEI3bVNFWRgNaAqoY/ADSce4mJbMyvCaqy/A7jerky8C8
13HO0EO5/zmk316+ZbKY/X9mV37dUtSBidcEJxfDlZ06Bqw4Nboy961sLc4QGrGdxotJorb85oHQ
C6AguB3gItYDHOn1EU2h/gRts3msUS08jaO6Kw8rnfZ6bYZL4w1+a+p+68tP33lOtUKEJy0HOJrm
DH4YYOs90KPzB7ePyB1laJ+AK6C/DhSXioa9d9zld7v9EZTnDZsWAdJqy6W7CLPmYI/CUwHw8EWI
MbjaAfIqVtq2f/Jp+892PYSPJp4GxbMgeyhSs3geklx5ZGJdf2eaU97sHPDbsBdRbEhIgfJBrYoG
8vI3aRYZZm1TOCIQL0/NWOdPimsP52iEqLZE4+S5jbPs0kaDc+ooy3r3T4Omb+yJgL0Qn8cjSO16
ab/TxqBXfOwzNdGcexLsc+ZKgpMazttZ0ccnoIejitZCGn9vHNiqYJSwa2/2me8plNLYeY633J/g
UeQHaRo1vfV+QAjeV3Udntogmq5a3w1ncCyf0Njdcy2bO+9a9GqoTBq8S8uVk+FlxqSOXATI6iRZ
hPjaU0m7QNaJujJNbvA/HWwMGmwuf/j9qH+9v/Ub7z9dItcBQMqCdX29UpB9VpgSeCAkjfZ05f9E
b677ONZDd7XLMH7QoXY+DnUdfLtveMvPmLpK7wSlc42UZ7lwQPmjPcxsMehrOO9zN32yGRnaOVly
+9aXjV4cdLWyS8fIyNIKDOqy0AFREIPPKGupOaCtBngZkhLBR3Bv2U5hY8uvmfImSUV45EDk37+K
4xTYfBg8w94c6dOjOdcq07V+Bb9CWbnK38Q2wE6zGM7m+7u5ZRc+XcsAAQHeeb2bKCrMagwz7Akm
u+jS6/b3UJnUF4SifxlKpF3RhP113+LWweGVEA7ZI4v9zSL6aqWhYvtOQMh/qgX8V+5ctcSok41Y
Ad2gz5oVwcKQpe57NFd2L83W9YTfiOUKANXm+j2OGH9JIECPTvD7Zx7DCaBvizq8GjbDr/eXuXWA
XptaPYd5njLB1mXM7TtwqTkW8IXeAEAM2Kg9N5pt7RzYzQ9JKuO6VJ9oL6+uBUUWJXK1Cob9lDi4
nh3nHVwBxrEboS2JEtjA0CYaLvcXubWfmJIeiHyOQuPy1AomABlmZJGzkGxdKN4cA8MxzuTow85B
3br2uFV8qiEYYzRX+5l0ceISNtEYpMR21gM6k0zbxqf7C/rd01nfe9uRtWEb50YdYLmipE2qVrCF
JzuL6sdJr/0znWsaaAp6G1c5Q9Crcf0VnBDkVgJ9A7cq219tNTP10VTVlSBw8Iy+NE6JotGf0v3I
E0Y2nKDXKHdc8NYnpw9Ipx6GX+rYq0DPnrMkadMqPs2OiqpBlaOjWJtMA6pAVPqygM0ns4y/dnZo
IxYCGqBbLuJXFGfWCS5zuwzR1TUaHLqbP+t699loo/nT5EP3oUyccK2DABXtX4Zj5/aht/Rhp0m8
sW5a1YAGYOFWDRqhy2+kMOsVtDn9cylxA8koIy9irKOry0S4pwk7uqhzMe5s9laKRZEG/mVav9DJ
6/JXvfJbjVGYDIORbZS9A11/SRvM6+3QPlJ+belO9cl51kQGmrdFbE/LYRaaqyg+R7RqjZ3LsHHv
+C2ma1BVxZetMx/YJiFtDASAOitQzwLf/WL3aMIYxtTvtKvkgV9dCHpUghIzo+Uq8PHlsoMg1V1I
bIKT1iaaQPm1Db8amZVpp4oeyyUPwuRnbNjIEQcuYktDXtcP90/c1uemBMiHI8RD9Wbt2UQZgGwq
whOtJ/GEeIEhlU6jBwBzvyo0imEA6rvzfZsb3puqGMsm0df1G4iGNpIex2FCt0ZDCdSIGXBWos55
sFUL/sMyCT/dt7fxKCLKjXwDvC+yp7++yiOCoLmZYw/8wikAvHO2Wg0iVq/50ZVifE5mNd95MTYO
EW8FF4iymAXYYnWgXZMpkTGnlcJjPB0RwmHwA460szGayZ/3l3eznSQs8JabdLhNYKlrU7BmFTNZ
PLjt38DCUW0u6DBX11xAiqAwR7KztNvLylHlYUI5ivqtgcnlqYWIWYcBO1G8UHTNA7UI8+QrLjxf
pZpUf0WJNj20cq4msHrtnHR58REWE8Q4syzduT8bS6eRras8j0Kn4bhyVs0AgSpC3wxsq4hxCxWQ
YJWeUTlnNDY739/mmzdSrhruW5fHmFKQs7opcYXXClRsZaoPl7FmZZMFJ0XJyPF9Q5uLAr/025Dh
rMtNQctAKVBJmOAShdGvwK8gtIBewtd694B+RHK8b+/2WSbD4ahySFFwsCk3Lr9noWowldGz9WCB
KS/wspVePdTRO5Bx4c+qoYMb67F4GtVx/ApurH0R4Si+ZgwLnRkh0M92jhgurMXBtaqc/GuV2/Vz
Aq/zz76HjfX+j725y/K3EhDRDqcTpK/9lRuMQIHLSPH8CBoEXTHC73Ovdl+1JGCSpzTr+msx5Qyi
1Zmys083V1qaRjTNkd6aJGl17M2M6U7wyr6nwmn00MfMrTewppxrN957DzfOGmhDIjLdpQtE4Wf5
RcbZTaxBKLKTOgWPXQppPlX26NP9vdyyQjfrdy8PhYO1pAA8pwWIm1gBbKsXiABU3VNXIp38Zis0
mWjA6AZxH+pPy7XEmo9qWItq1JgJ46li6Pyg9+ZeAWdjLYwIUrUia2dCcF2rQKHM4dvAT4qUt3PN
KyU+O31e7+QdG0eA1Ir82CU7Zzmr91rpwPubVit7VlEGyUJrnHum0L26BPh/f9tuTFEOB78ouxwm
iAZnZcoqbSejJmTC7TbWp1EY0WcUtKDFi7Pgx31TN3fKosbEfVKpohq0zFamBlGqTRog0xTUUMPX
GlDxOjFDAnKYVxumWV8m3/yIlLDu3Te8sUYTMQubUFciW8TqkaxbVNJiYJHekDjRSwqNlSfKzjnF
yMruxDkbpiwCLJPsn5tFXL88hWWgBk7QaEyroPgE5XhflDQCJ/upc+NkOt1f18aG0t+j8Qd0zzHx
GktjvWVVgRmiwMmYRgv5TOyMT+heoTGtNI39rcub8rMZIFjaiTRId+7b1kopG6FnqYK0ucGKoCOf
Q+6Q+F7dOv9EPkXLLMgm7jj4lLcvE/ZBCns8wtZN7DgbsRhwUIBBRx3WhgZ6DA90fvhBdKi0S053
8SjQfv0c+GX89b7trVVaFBsBekGWcGMbwUwlhtiDIXsp2ZnVtn0y+tb0DLREd07pjWuxVFJ+HSJy
l0AD/M3ya/oAT408hbWmGVztYVTn/rFTrGZnQTevvmwxATs1qDCgaGetrDgj7PUZYA9Y77P80Urh
WB8ntDhBa+nXYGystx8Tm6AfFLEcF9XXyDwTREFd1DrUNhFUtkxUxye65crVLaCcvf+ttpYG4h6U
HF3iW6RcMsAuryqd4ynUmh/bIs6uMc1a+K1QF9M9MbTMhNw3+Rvevsis2E6X+IDPxhPKvy8/WpdT
HJMgQc9uKQcd+qnIYEyaUu2EaHf/IdOsgSHidJq9qTKcGp5rxXlUXIZEEgN5HdeC/4thkOjv+79r
49jys1ygSyQFNDtXbqhXaoZ04wzBWXRo/lF54nsvCPrpMjnj/P7NtsAAyH2nlqxjc7kFZiGQzM0D
l44dA9NNYdhelkvxZCPTz/dNbTg8gFIEj2QgfDKmJBbpew1RQZBJojTIb7MzAzQwUQDJQdlCzZNj
aNT9J6eb/2yQ0fl53/LGhmKZV0vHCUhfu7SM3npcOhOLnGPGxpAGr64loF/Iqvtq70zdFGeowanE
43w6EmZnvcokdoSpBxZXNANkWYlGe6hFNlxQJdIeLKfKzpPR+5cK4bSDbsfTOXBF/vZ3DIkqPBHZ
DoXeNcAVCsuQpqfmeNME7KmfB/GY5ho8fIjRfrm/tVsfFfgMdTryPAuw9nJrg8Ed2imqHE8XtvLS
RxMzr3Sfz75AbEONY8QgGybVBFOlb0Yos9OQ1zG+o8lrsh6UqfUWoJlbM5+dlT9hihsuAfP/Zxot
8065a+v8EMtTZQUoBHRUOv9XhacKEeAp6FqHwAPW6Nmi0ci8/ndrQLni/nbeekFQAAglEuvQ+0BF
cGlpAJg30ihzvDgDQFhEdu6ZyFAeHCaTn9upT3fs3a4Me+iES1dDwLNGrXVWkUxob9geZOk/a99J
r30XvYyV+F+1uf93dGDLEIUVUPZgOBgrWbnagnzPbEvT8jSQMFc1wKfC8aB6lb33kGxaIvf6fdlV
Og3LLcwn1xiHFDZSK9XgFI0Qfw2qbJR1MeVy/2ttmeLNIuW3CRcZp1yaYgQwnrSU0cWwT0n2APED
b+wzmHWRAH67KQJS+SDwHlPEWZpiKEvWRUvLM6TgWdKI8DgqCgRxyP6c3myKoQKyMZ1gmHaYvPKv
TnupVJSdZ9QTzIp+AqJMvnaFEKJ46SZz+H7f1sZ5l0U3OvpyWUDSlrY6tIkbZoQsdMTtL0Bnx5c+
0DpvViDUIkY3d7zzbZQGOhSsH+uSrUspxfd6adCvB1WuDcya2tDLxWqPYgKa928tOOH4+VT/RWZx
s1aLcklhYQiGkc1HpuEIzYnEnNTNgy+J3YAD0su4v4s39dmVwdWyGIlp+I6cQy2Z4HyFc+dEkaM6
KO0s/ogGIzo1Lszw943KG7sMnnC7PC9M5/C2Mhq53Mt59NGSd9nLLs+sd2iYKyfEh9IrFDgRUk8l
Ip6I6jwwhSQeshwKwPvmt04Og5rUPQgl4I1c+WTSwK6KI2FBejj7x0GDN7UQbXbO+KpXML/aDrhG
frSb5TrM61A4IAu21p656Ll5xsQFVGvza+y3inVQqsF8hJ0Eqt/7i9s05jIIajEbwVTX6gQhP6cm
RsPioKGgpzMEI6ROxXQFRhm/te3N2eFOQJwBxlcOuC4/Y253QxbO0NYOatQyfWToMmBoPDV16g88
4PF7lO/+xTMnx2/kw8O7Q7l0abQN4AqCg8vyqqlJrvSKWsRrgoY/au3Yt3AfvX0/gX+BH6RtSTl6
dVaFg2/WIxYJpzgKJ5ZdgX0UaFqqRbiT794WvuWGysEpCsBUZ9Y+JjeqlLooB8USijvC0dXBpV73
s/8ogDT/YduV8vfIuPpJBbZxHbW6lWJy4jKRYewse8vdcXj4OYDfHIKK5TaTryZ+3xssu5xiOrbm
4EFSYOxER1vex+ROSNwjacta71ipmhC0RG96qR04HhlVgsyN0aMhOPVnyzfReIhye+fpvY07JcaR
7jCtGoLPNYZBVE4NzN8ily/H7CJiaL/cYbTOc0zPpkVjwguSvn9ww2TP2W45HplJ2CDtQCWue77I
QcxpXRmmZzph9pLAMQU5wRRRt6HL3LcHiypjsuMPtj4kKSpNX3I1iwO2/JCFmJSsMSbTA3EUnCe9
UI5Iz6g7U1lbXue1lZXX8UFmR3UEzUGQq1DBKg3y09BLoKfZ74F7tkxRngdIQKCh099bLmgwKtWZ
I/i81NYACwazyRHSHrqpJYxI9+++dpuR0bjkreeLMWuprYE9yNamgYO8nldbYYda/JjoDtoVvvMF
+Z88foCvW79knebCSC6oBvvWAHJjgJvWu/9Ltr4ijTDm7SVRACHCctFRbkCTolFCNQ1GJvq2td+F
mTN/vm9l612WISLNU2DShKZLK3Xm+4GrBohftaUOF3Nv+U+M2UEIN7SDEh5FFXbfx7xK8yMqZs3j
6KIxsRMBbbkE4gI51M+Ivbue0eZdTMtkTiwvdaH/zttxlrxrQ43qGsoMja5Fv0wrN7Kda7J1NcEJ
/ZfSADzyaoON2CzawKEcPo6zis+tu6OGrDqVq94Yz6XuK3tMAlsWgaaBK4Y9CK+w8rB5oY8RvNSW
lxeq9b5RFRW6dvx4AGfSqY0Y/dxZ4tYZkrBipshMnM/vw/4qOFeUHrajCOUo0tz4OImg+GNA9+2f
+2do63o60tNQyWBkzF75myoNhD0ZvJeAGo1jKgLn1KcZusNF4n68b2prB6lYuoDWGRkicF4eV0Mv
MqMfcORW6DORayo6c7hKDG03CP56zKadN/EWsIr7fG1QXxos9FCbmD4zvbaCQlhzKtczOpEdrc5J
j1VVuUfhDslZ1RrnXVUmCEfV1slyIQ6y2i7aeca2fg3vM4V4kDRUI63VbbUgLYNUj2RrrvLqnwiU
LBobdYmuYKSY2c9iMKBBDq0AlZk50TKFUxxlz9BWwAsPlXI5Xqe5bd6MbqHBA7qHqF7GoJpY71GD
WI4zEttPjDbCnEkttK2t52ks7B3vvHGeF5ZWF6iKhe5bNZY0Rftc1kl+GWfF2klVNo4zRghRZDuY
Ba1eG21CqMBIRxKy2kyvop4INxFC8dBi2wu5Nk2Bb9QZMiaL1lc3B12Rou86FIPmHE70hC7LY5lU
H2djLHfCro2Lg4OntQJdBx5hnX8NMfKysUlFwK5Fe04H3T6rwN6uDlTIJ8OE4+3+Rd3w6cBxaHHg
52iti9WX6mLFQRQMzzPYDN1EUpxp0nL1irYHTKgIACZ/22oI8v6+2c1lMjnmUGJh5GBdu9UGt7WR
lKAaUczOM/CW6T3lCZLLZPb/ELU579zIjeeTdiOte1nRYTJv9QHjaqpzGGJJvWCYp8ZSzCez7iDi
4UbAwQyxz6UOJufdAEXyMYT9ZMf+5ja/si8P2CsHj0oRavc4RBROERvX0WI5oQYArXwNqN8AS340
p3hviGAjmqaty1QF0Qlth3XMgGTLmIsxhQ+7aMornL9wXhcqeILKDa+oJ8GhCGcotLK5vnP/t5ZL
TEQcj6vhAZB//2q5U1zWqY1b8RgODy+8RP7B6BCtjqai/mNOuuraZdWbcVe4N8ITCmb0P/nYK/cG
gCPhkeaSxg6FQZIF5JdTONtwpHsMJlv+gBIJAyMcYZ10frm+DHZFo5+oe84WDKtzb7bHCf6ec08X
YWcrt27Ka1MrLzf1ltabSNl5xcxWOogbXhHu0uC0hQzTJBA637+Zt9NfEgbAZv1+TqmCrrJqFEtQ
fMwt0kvfV35WgyUe3aSGKrnyqcb4c5iVR7VubDQZp75/KgyFua9kigKvjyEFRQ+o/pwEkJwaXTz/
ZQyK/eX+L9x4XDhWqkEtmIINc4rLzXeMqUqhX7C9IPO7ZyLjH0NQVQ/3jWx8YZ4VnvDfVShq9ksj
Qq260h4QtvUH5vt8U0EYKClhY47svWHlW6oBCqWvba3qJtGE5GCHUpFnTbVdwLs725qnWPn0Qw/d
5mdUja32wtCAnZ3A2CdfraEREB4GVaIck9ACKWbTXrBP2dg5SLIhgvLml1byENEMok7NA7h2JLaL
3KkPKsaD4rt9HJR6PKZ1pJ1CtMR3stXbj0t2wYvEyBNVHWL+5b4r3ZyoTpyaXq+YUNXH1vxQunO7
8/zcekaqzEQNMtuXgcoqPFUs1EJmJSZRJUg7O2NZPBCNUddBOWFi7LHMPzbDAOMlHYe34ohIn8jg
CL9ozdJKXF2vumVOhU6e6SHqPl8bDWUasPEj6nNp4r31DGOKZhnun6yN5GK5l36FUmecVqZno436
Lglj9Tr7XYZeg/LpX1gio5AjS440urQk8dgj/Ct8NVdpAU+jysK0NGHtCDvifVO3Twv/f+IjYgYi
lptBAkh4gZGnvvBsP4+vQRN9xZ+1Z1vS7RuMLB7SKtmbXrj1wQubYvXNqkmB0wMlF28wld5THUSy
gN9XiFKU4TlKhmxnjVuX4NUa18dzHt12oJeDPfjsTrOtV+cAMYOdW725Kl5pWWkn71yz0821PRu5
bwLt7weUKdzKYfy6tw5FMo9XtNSCy/0vt2mPWg2zbcS1TNgtD8mAdHcPLZPw4CKFImBqnLOjw2NU
ZVQwA7PZqxtsXnLaktRkiDFBYy/tdW2WRtRJOSnILJxVs4GAKpzGF2bMocbWO8TiFCu9IDEU7zwe
WyuV45vEXHTAbjITC3kiVKpd4ZlJGyDXPJKHKm1+Rfm5ftAm5ev9jd2ohTG7SsucJxuPQjK0XGlV
9zr0y9TC9FDxH4DbFI8++hKINw0wU5kpooNwHh54u5XvjpHDFK/ulf62lgxoVQ7MWJL9bOW3eUmn
WoP53GtLOzlVZmwHhwjS1IcGAoqHSUG75/6ibx9o1qwBAENbgW+8zv66EoJzOtqm1zXc/Nlh5ru1
yumEjtW3+5Y2l4YxqkGSfmidIlVpZHVVSS0DYrHypPYRkvY2RF+dNaZPMCQHO6dno9eANfJ0h8qm
bsJ3sfychl6PSKKyNNuV0KygV89ZZsXUUpGX0d0IvXHE7I/aNIgXCM+g+HVD9WhYibvzgEhDy+4Y
P4T6lywYqQC0pJ96FcbrgENbuo0mEbXtk4IG/NGqmtejbFugJGvbV6Z3lHbH7PZ5lsVdB8QUwejq
MKVJlyaB3vFt69alkFw3+ofBNNKHljLJD5R9lP+YEzwLqR2J97qNmt84KP1eUW7zhIFukKNxMC6s
J3GtqDHGOSipO7pJd82KJPzqp91fQTpr5/snbNOSLC8ApHKYZlh9cCZUqQb4hCNZ6xgf/Klznzuh
NMhBqcbO3m6ZIqiXN5RyI93y5SetVCuY0ATDVUxiukbQCRztLq7REUn3XupNU9L7AhIlUF/P1Qel
IpohwivFZGHHkMnqL3OSxJ5v9dGP+xsoD+L6oEoACrEHwBeofperStPWqWHVFh6zUvU3vYt4X0S4
Nwq64Qig1QHtChxUYpRWe1cjdqt19OS9eAjrk9XV9ldkKvtnBNk/tF0w7SxqY/+gg5JIXgbSqNiu
zCHHPPaaIpCNn0oGwhLL9riGzjcFHZi99temLYZAAPRi8oYQioHTQWR5xLFgDoSZZd1+bE3xHQb2
5O/7n2rjVeY9Jn0jQZfIxNWnanP6h7ZNLAXxPzoRnWkEf1pagAA2lLO1AUexEwFbdJVHZnuHndO/
5VkE8GxZleUz0sxdHpTGTPSymYgJkLtEGy4W9bsmaoWnOEr7ERlpKBXsGBmbAL/0mMfIGjGYnny+
vwVbmy0vBacI3iT6q8sfMRb+5KDPyFupiFY9VnpUPsYOQyagEMpmx7dsHVrJtfrf6h510qUxGtP6
gJ4rqU7iEmbF9BYOgzm057rr+8Qz50qZdrKrzfW9MimPwKtnYwyn3mmnxvRc0bcPjZaNp1YLnRdf
i/boMTdPExN+8Nfa5KZrXKYxFmqYVqSLaFJApkq6VV1G5pROZuLYyoFCN2rAo11/UqxB2wm7tmzD
ZODIBpF8sFfLpMMxIHOBOyiySHt2XdhSAl3LILGvjRO1zeGElOa3KCjTnU+6tb8cHp4m+qxU19zV
/s4t1PMgUr28ttWLjZzeoU8NcSlGaPnfflQZLGc07PdIsrXyQbmA9WS2KEdbRfuf3E7M95mVNhcG
X8ydRW2dU6FRXCdUdyGOXeVYCrVtGPAKBC9xrl7f9OJ9P9ZMMUoV9m60v99f2FaQBUKGRj9z3rRu
1wWeEehwnEqEjFP54bcUt/cQVrH5NCIi/N2lWPtxYkrPUwoGziJUmv7MUESGhCZqdrqqG+Ufpm9x
h7LkLxe/cgeR2+udVRNfOmQLB6VWpmekkGzCHu1rWc4lpXkreqpEHTzkPqBOV81UDplVUuNMYAgL
UhqiprGHTZSOYfWm4iKZRmAICXDdehDNL0yz8wee70SBbQWQiO2pamAcmoCYoR8ZToOCco+Ce+Mh
XxhdeSsE4nqIATHKrE5/LGy9ufggz3eega2zJlE8hga8BfyQ/BWvHFTmu36EzpTlRaX+qbMj8zK3
4ARMNX7WfDX/8/5Rk9dxvZHUK2QlHIOUd5bWJkUfGJHTLE/1Cw3BwkBHPssa/og0dFYCtRxPQYyy
qBFS+0NDMXp/3/yWtzBNDgCYIWY91mBg0417G/wMqKwICku/iZpDV+vB0YzC/PJvTAGDADJO3LLO
F2aYvhohQbplEY5XyNTzExl/9RJrYi843/yETJVQcXJ/z2UuN9X0EwTaXJp/9YBIPLMO+kvVDZoH
UR/0UWWxh9XZ3MVX9lYHE/rGshlgqEdiSknPM9MnR1K4+eQqzl7bZnNpdM4l7RIdx3X24zho+jUU
9LwAEpAn6hTpeIirEg3eNK/6d6aI3kw9CtcBxTQm8XBDjMzIxb+6D1ZGwS5sKfkz220fM1RoDpWP
fq4b+28epV6Zkot/Zapq3KhjSSAd5sFCzbnrvKbK+50q8taVo8BE950qMlWR1QVvml6rYy6UZygo
20BViXx74mvuY4qQ98UMCQDT0vWfCpR9vunu2Mw7IdDmD5BgSFnnhYl09Zo1PlKikNsjtIM4+3CI
EwAXRt+7P7NCKMhBcN8to1fOihKkHrKze8QAW8cVCQ6aYTylcPKs3pRCwItMgCc9XJdPB7css+Hg
hI7x1zij1nu8f+83Vysnjdht2CzW4EhGR9Pc9LGmN9p4sP2he5mh1vTCFtIqC1lBqBqV4NkuNevd
bI57vZqtQIxOAaVu+lYUhFZninaglncm7lxzwyw+qAP6aWqs/KWZfnvWBz5u0pftsUZmd8fhbeYT
ku6fyhfJE/jz5XEe7aZT6xGkkKt1849ejO2ZQnxxdYrevVawqD3bKOQdZKkDbCojH1RTyr1uxtaj
KUUO+NJ8c2s9GITkNYPxE81lalgvVerDjxn4+3ImW36Jliecr5LUgvHS5VrTGK6QWAWPbqrNL5E2
2jksy/gwpqI9UanYm7nfXNXvhwR4JL2a9RHOUyfyW9CRjajj4zzSebLmaa/0snV0ZQRArY3BboLB
5aIQQkR+siPxrfRgNNB6qqd3dQrP5XmCDC06NI0elCcuOnyrpMgaMpd2Ov4LNCPPM3h3mjRQAEHp
sfwZkAIje6JRafNRaP+i8tIc+mHIH5XCRtAsGNE4Rhb9rDqFcRBZWlyNsvN3sPBb3/f1b1g7TTWu
oqQBvYkcMNK3c1g/a02mX5MOuXIVQPz1vtfY+sB4KJuRNuaUbqaVrW4Ulh1QMhZFMVwLs9WvLiIF
f923suUJKTXA5cuYDXZWN3RABtKn4Wh6A2obP/y2EsgsZmmPjnzv93u4li1XhNQltXimbGA1Wu2h
1tntlM/Er4oR10yZmq7+WEZDGqIRZiDD1GqoIx5yq42DQwuB9F7FdnO1xA3Qk+IM4DBcniNRD32q
NDWlBXNwzmXWTIjl5THjDOOwk7fIjVuHtRxLOU4ELwaIsqWpZJisfKZ3482mmgUHLWndo60ggt2C
5TxFMLN6yZTtzVBsWv3dGdbpr9wcmgph4jaTndvESouHwko+FkydXVRIGZ6UAfrAPOCmvv0IUYSj
EPwbYLJufxeCZPR3cSwsxu5dHajz31oftVcmTnc1o7YuhQxoKbsbGnW49QfUGXMLbBjH0hq11QJa
nXeDVgQ7V2/rmMqMDSyUJJddr6hPa9FBKGyiaq0bv8y8yQevhnz+MkW58JgrjB5buNeAC6XDzmTK
1gnF1QKy5x8u3uqxFl2ghyaDb96IxPVDE6bo/7Ebj0GNfu+/+G68yuBPGT3H0yxPqKtV4PYCysBw
yWWnyW6/NaPfnyBGaN9uiXwS2Si4+3mJ106mHkY0pRLwnnYXoU6LLu9jP0ilZmF1xuXNq4J3ne43
k8AUD9cupgm0fkQLxPLaKYi8VmgKJK3O9C5MyC7vm9p4ETAFxokjQp9tPYtrCQaijJgaSVB0ys8Y
tQdUovXwn66ubEC12R5AdeMxpt0l/Sect4RV8ti+Sg5sbUgi1cKlaIWTKy9DpqgfSx+atEM6NOXw
GEdl6pxHpxZMLc6I/CrjMH25v+aNC/hbGolKOOgQMrDlb3DSwCBYpvLTCSv+u3e7+dQwpvnzvpWN
W2BS2Ge8k8IKLYXVe1/PZK9wIBLcaD4qee0Q/ag6BclPwpCdXGjLFHNC1B3IlfFhq01NC7dBfHAU
nuOGCCs7lfU+D4hsLHWX3W3TFC+CQ9eQLta6kjWpVJdHBsQ8uy/nU+D64UPSMcrd2UG0E6xsfCbZ
p3ChjOcigJ5afibLqjvGSdEV6o1oPIdRal8Q7g127vXGBSAYw/XTwZKsP6s0TnQOkBL52pAitydN
78rPTj9kP1yl+e7oUbtTlNzYP8nJgd+HC59FrT5V7dipX1BahdmkKV/QSoKH1+2Gk64Ne4HK1v5B
OSJbWWhmaWsYEo9Pa2ozzaWo1rWrU/XdqQoSsbN/21YEk7kuMQn56PIr+VXSlrRwBZFAkV8JSfRn
h8m565svk0SzS8I9Rg5IA5dWErdFba2inxKgsnZWEOIlu+/Vd70df3u7JQZfcPI8z5Djr9aTq3XR
wjpD5b0R4g81n/TrOIXRMbHocN43teELLQj94CWAGZ2ka2Uqy3N6OQ2RZK6l2sEISuOg+Up4VUL7
i6GkoTigp6Je626EXthsiGfv2986i7ALQq+DL5at6eWmEmMxeJUTnTMHrF4Y4fy7EAWly9CYp0/3
TW2dEmwgwcqgENXDVYFU9fMky6AM8ERVN5JsfoJaonL1dGdJW1v62o6+XFJS6kPFIBy3eWq6rzby
lg/z5FRMOMbpubLn9tJnpXkKlcI/jEOzJ+2xuaMy1wGhTN157UzauLSGtsHnz0OePuvoWPxlq/N0
MH3t4/0N3bKEhKYMI5k9uaGrG+eZrkmk04DrkuSKFK77IWzI0iHNtXb2dCMeZz3QhBBLSuif/Lav
nuzRHZ0ibej1wTiR/sfthPpotmryLQDQ8Ai7WfaHORr9v7jwNCXo37o0KHhIl0YbYBJpDJ2mN8WJ
cQhbmiJ97rdXF6SBd38rpctdZTnyfZGVFYgfOaJLU6OhlfVsMClZtSPJTOJ37SUqivQpNGz/XLdm
+R7GeOWXqyZ7ZZ2tx4fXjcYQoCpGj1ema10veyUM6W0mOqOMBQ2f3J6TA2+EcWrUvN4JLLeWSphH
LUMOoTFdvFyqElntZBGcA9rXzYceZp+DPvq1lxtBI3uL+qFo8/oUhW13ur/JWw6A4Ua6IJKnDf7d
peWeeYRq5up52KuO7jgi2666ebXjvbfMEMvKWh0Ftxs2rwpJ+igrZd89ycS3An2FS5lq005ksnUj
CBkkJyvdCVa0XEwdMkgS+PCRzaJ6X2SJeSmbTLnYpZKD1v4fzs5jR26k2cJPRIDebGmq2qmllpc2
xGikofeeT3+/bOC/ULGIIqTBQBsBispkZmSYc04YtZeGUnVwIXZXxnPEOUWs52q0Vl9rnaonrIyu
YO5PKuzzcXV+3v5KewvjMULvDY136nHbr1RJsUMnCVUZVablUk29i0hn5xGfd26SF7U7VMlw4F92
ViYeP4H2hXh/JeCL8LVcyYsE/cEYhtG1Url+bOdkPkBl75sRcGJCfhCFm7UlccTo6Jx6PbMJpF/1
YuSflNo66qbvWqFrDO4bdwJm4fJoxIVGUyKDuW/VpnRnRtKSus0w6AcnUPzYjc9Cx1tM66OqBpxs
sxi9GCs5HWjDGVaqP5eK9CNEyxfZeu0hB5H1tm/H7/LMfAd1tI/qMztPD5qO9JKEbD1ShJslKjWg
iCKMhPha5DyWXYOirJ6Zs9sqs24dHI5dY8jxCl4Xb9C2s9qgVt3qiWjzFIvzTg57K1CNgnaxPNTV
HNw+/rvG2E2+HkxdIsDLjzd2UbSAsbT8qql/4RybD8weZdjBmhyxi/aOCWxW1kNAC1BoY0nvpBJp
hJB+RtG0JzRJptVdmNl11NPcUcoDQkuRSRB1cRxbskU+ydTuGj6W3KJYWS9q/DTWZRckizXe5RX8
PT+fVs1vzIQZi/MYqe9GBPpPCbX5yGunvIEMaaLi7d/e6t0DDJaYQgqjXigpXG61guK/tA4wfFSe
1u9ZGw8PpMj14DbzEJ7YD9tBmgYtOrfR5CzxzKyom4P4e+9zU2IEZSMqudDdL39DlTbQ3bMWuAWJ
wBuo/cNT2przqZ3Uw1h7x7OCw0c3BVwmdbFtrK0kRjhoFDSo2sb2fdVX0nkxhtYzOXJfUAucPTVK
ur84z+ToAoRGJH+ltSGnZmdJBaDCrDOXz+rE5FpHyYfvBQnNX9xT6tFU4GxmtwGVutzLFpBzjno0
TkFFndsN1dD6L1PzojwPTSvrp9unZ+/6INALoVUM0AGMcGltZGRGGkWcnhhwdvYut2vUqvXGWv6C
pkHCiRYDACIOyNYjDMi/SGRQcMTW+q3VKva/DfI+/91ejfi1W2eO9oHgN7/WnzeriXrTacMQHydT
C35Eyl55F0IH9OJEHRgcPidHWdLewdepK4r6A7Warc4V85sjB9Ag4gdOa560AhhdmvXDaSjDI/nx
XVOUcAisaYBSH7j8UrSmR4VJGjC4JYaOdb2W3bVjMwaVHR+hmfZcCg3q/ze1uc5aq1tV2ziIumnw
E3qTPoU59996pmmi6Dw77rQqaxDrbe8WqVUf9Er2jiRgPbTQwAPicDfJdNWnhmrQ7vL1TjdeMhgn
p2Iq+oMocG87ycUIlShd8gmFm/k9F8vJoacUbEW2RO3dEi6MXQei+ISc+HS6fSp3nw5IxYJE95rS
bj5dGlVg5psIVFGjhMZ9m5PFeqo8to4rIcqJ7GoT4Z/niPLxs7lGTE5htEbVuOZiKt9A9M9ntWym
n1OvS9XBj9vbbTjtgAHgNZFBbb51B4kpVzRR99eL+tNSgfEA5PsXoBkGeFBCA+ok8kPtcrejuA7t
TIE5P7RKGFh6908lN9JdpKx/4z4FJZLAEQQS5fFLS0TkszGpQCPRH2aUhVm0CBzkssJg0owa0oEi
wO4polSnKAhrkZWJv//tFKljOddKJmTnjCb+7lAmvEtzWf2Yhbl5UJree/eE3AmVAwQIkFa9NCXD
q4j7QqBkYJIGKhmvX9oT9Wl1idzJmuYHyYylT7ePrvhHtw5VyDwxEUQM+9vWJJWljHWINNzFto+f
ZqO2XFxrXbqN08l+3Y1HqLhdg0QjJE6vEJHNhoYMWLCLakbTjmHqCIAozo/Ggtgzdlr8Ja60owbR
7q6+Kh9zMoTdy11FIEdyFpkOW8QAw+dc641PilQMp3HVcjRPmkT2ekTvjqLJ3Vv3m9mNRzBgtvbM
bMLDTrLqtUle0wirj0h9+5vJ2wTchabGtu5faKakxkLIoSTRIOM0FObXGmhMe1BbGHFGboj++e0T
s3cjhFq28pqz4VEuNzRrs24E5UPLMtbN524ptCCadOtNZtvJQdS5t4lgQaEFECjRm92YimQGjMy0
n3xjSLLYLWRwXC5aCYd52t4hoa7F0CXiV8hAG0ML3aZSKeC3d2PFlI/K7NdTqExNHcxqyaD13LED
Z2j6r7e3cu8ZtsDAWoATGDmyZToNYHqijNzKj6GynFO77/9Z2xQsRpxoj4YmmScT3ISHpnwL71V3
DhzOHuqbrjO+DV4m9ZKrDLzKlWkFgUOHsUHWDoJN9c6IGdXnMmVdaf12HaenXq+Ziq4PE8DLCWj8
5NaDrSMTYjfVUY967zsAQscdiSCPMXOXZwulbD5uLqKtKteewHNHJ1LmzHd6uUzd1WoUH1Wg6mAf
dq2C3eA/PCAg00ursOzHaegJKlNNFhXFSvuVZnP6iIDj+lwllN+gVx5Ji+5uPu+KkLqTBbFx45jo
RDFVCk09PwbxdUKlrfO6so3fof5ieTHY4W8OGL2nkseOORCySawQJl/sDvmt26dw75YJ+hEnAciV
vg0QVCs2R6bssOljHJ7JFZCok7WjDHLfCtR7NIQpp26ZTtKcA90dSOPNaU3vNXXKn8zUkA6ck3Cr
2+dMCNpwhmiYg+m4/JRzKmlaK/IDZ8o7qi6meU7nbD5Pqbre94NVuVWI9L2Z1vL59i7uqFyJFjkk
KnITIHrbtNUaFJRo68zGaja8U21J9sK8WD6jBz8NgQTbezhnmabW7mjY0xOTTTM03MQHL2bjnd4o
6RHsdncz6HggciYjjbkVIKzCBlmHzrKIXcLlhzbLagLYy2ZCi1ojbfugKxEaOK2mPyFJeqQxtPc0
kQdSGqWKTW9/c5WZFKxo0SpmHYTFkD5LdZf7calKbyM9a8ZvchzpR+vdu8ciq1BlKjhiXOTlxye2
SoxuYr1TGDrGG7W3rBeVeYXyizo36rts6dugMxrtIJ3ZWSkAfxwWoFtB0BUn/7cQEfe4pHDKUE63
lPRtrnJ9lbUofnat9GU1xvLA3M6jwTQD0lHmYyhCGfjS3JJVWUMBinM2aOa7fGkZKASx9LsZltri
LaOjP6JYo3x0SjEjfpWO9KX3lktp5pVowDHf6nQueRtJaq7bohUb1q40IlvgZhRQv6/t4IiQyl5/
HtwtkRFurjXZNxIXQt7MuLpbbbEguNL2lj93dfy5a0b1bE1Z9A72jfkzyYbCXcy+rtzEkH5oi9b7
SPOrB25y5zbxGwDjIOYLunvb7e7MlOkK80LF0yrXc2vWaAvAR7sLV6twTRPqHWx0qzhlbZEeeLWd
kIv0jZ4+vBmSrK0CxlAYJkBpTC9Fsrxv+tr+DHPVvldWx/7vYKvFab3aarDTdDREv2YLkCk0Sh4x
4ib+6NTpM2GA88ti9ursObHKiNkwVdSKaCBrn60pkmp3kUtZPSURv88t5bSrgoSmEoKKXRHj6lq1
PvoQ+7+Qk0DpgIdz2zk2pSEuhixBhje0lpyRN33xRPVYu7u9E3tmKJcJRAj/M6vg8p41RlXIVcKZ
U8I4rvwlqUDLNfmaf7htZ+8+sdsgvEAXkGZuog9jqNLe0dAlA+6VRZ4ypM1HuVNDtydZQdclen/b
3u66oLag4MBYa/zl5boULSsX2yaoTuyl/AraQP5pmcMR1mV3VQL4BNiYNW3Vr7u61OXFQsWpWNfp
Wa9Seh5IcPuNZPUvyFUcXZEd3482gc69pMwBbGLj+yubnl+azpZfT4OUezKaG+VJM+I+8uJ1KKJz
pQBeDxgGHX+5vZ+7lqlTk89a4o/NQ2fWtrE4HbmDLWXpx0UPo4+8FRxMtTZ59wuFimElLf5tq3uv
AH0eIR1DH/CqWDg2BOFSStBej442AIxauzd1pkZvIfDBulVSTWpOSaLFv+I2cWKP1uvyF5UYZKmB
HQgZXvBtmz03V6VE6Juaud4pDc0muYy+OWXmLK4+N0esmr0DRRkLCBBIWYYobK5J5xgDQRzhVZ/H
2Yl5m5kbmkvzVEbhj5WE/mB/974q6l4Umgmd6D5tXllbmyaVpq4Nx1V7WkOtvSsH+a2xlM3ZWQCt
t0NzhPfcN0muixwA+cCWuBLmkllQIGR2EPJi4JumBjZ8by+oNK7O98pMi0cmJBkHCOQ9q0IVCEgF
28pdvXQHam4z9i2W6S5plCcKKZYCyYj6+2hNnR8m00w85kIdirrsfc3frG6DZRNJYcTM6EpISye/
c1AAO82FvHxfSr2WPUKfSXWHQaWOYSbms6QO+qlBt9FX+mk1EWYC5WjGsvaJbew+RGm1PDNEoH93
+47teUq0tcSkI8YB8uZfbo0mLVFXAYL34zlaz5VThs/dMNfn21b2Hnd0u8VltnlqtolRu4RyZtAD
8pmAAIK5KHVPzkzZJ4brT39uCjYGFUbaa9TFxVf5LVJVZKY0OT2RquKMDJOWUt1NqYCdEZ9KDu7P
3t4BURBIRwRNryZnFCZBWpnZQHrTPDsxjko65ao1Hhzevb0TBKxX4CYIAvErflvQnGYMxNZEla1Y
fgHIi+7Udv1OLfgIUrJniHSSqEoVI4a301ZrWRnqvAGtJrU0zsJMmzy9RM8pi4j2//gjMaQINgIt
O9KmbR+tXLM0HwXUsYIU+ogifhao4M49qIrtQUi7sypiPMIbtpDMZatnoKuZDocd8PyaJCG69EN2
qiit/1jRj/8LU2TkYOJoQtAm2HypaEQ1YILIS5Rj1WcK+3FgJagadKlyVPHd68aQ/wkejsCuIIRz
eSrIg2IlS2vLz1O5OitqI3kJ4yWDZYwGt6TG7M2Z1QSdPS5uuETQ6QqlOcfrXLqxPCz3XWnkB4ia
HX9Hw4sppkICnObv5jlZ7DJv1ZLly0PS+L05wsCqFOJj1Uw8YxqOJGd37aEBAkfHhBy9DV55shmQ
1gDPiCdJAj+qGGuwtLP2edFC7S6MW/Ugit07Sg41Bp1p5rC0twMyhk5D9nAkCpKmevqVplV0PxEJ
BFPhNAeAntcOzyZFoYiki6KwIjLhzWZmUx4C2uPJkpRqNL2qZ2ufJaXtUOGit/7CuGjzv0Tt2sGX
cKehuxJZo/aCZlUDXzCdR3cxSBh95qVAPZ46q35PLKxYQby2hex2hrO+qycwjl69quOnFBZE6a5R
DsMdvk7cujmxfOwVulQ+p7lQHJHloVfdKGJMyM9KmWXDZaL9YJ5igvoIwm0zUtNrmvYlX+vhlzq3
ueT2tYmM2bKUcuPJbV8tnhY32cu0VkN9RkpPk4O07lTJN9ui/ZCmqvHv2lTm+7iInPdtHLar3yE3
dtRTuI4sRQ9PIVcFD8GfImD4zafqA+IjhjICT7DV+mvXLEzMSYz+3BhGeXYsdDlrh+i2T0OF51D+
eNv7XR9cYZ3XiRBICK1snqiBkUdhnYm724XRG+Y29J1LOmq8MY2x070pVu2ff2ERZBFDwFAv5gW+
XG+2cG4UC9KyjUN+NkGBeIupVe8UK66Dru7tA094HXBRZyVRQT2WlVLUuLRXOUasLiNtvp75bmiY
xP1JU+3eq5gNQAatLKcU3tTBtl5fT4zSIUJhHHovMI1Lo06WRoWG1/PNzsw/92uiUoscjecQ5PDB
myw8+eXtxBT6PxQeKSaD/Lw0FaWDNC0h+WXMZfSKRArfRqlsHNTs987J71bEr/jtlCaLNielSfW8
XiXrIW/K4cnKtNyLR9lIXQ39o7/5bPSggPNBtOHZvDQY2kouTXh4Mti+Dyp1zT2A5fM5T1vwnrBc
71MmUf5xLMBeChCmAL+JHtGlUdibmgGlh75UH3fvTT0J3SEci3dTc0hO2TshSIHBsUCSlGrEJpmr
mqHvJINrP+glaiX62HhoSZou6jBHqsZ7N4BJyUIYBSUlnurLVZFZCOELAF5Rz8zkcjQcj6Zc+AmJ
9vqNuU6Ga9rFEbV978C8ssqpmtId2IZVydpo7aqylQngwek8K0n7Mua2GqAV0PReo5XoEdz2LLvr
FCoivIooctkbTyqj59F3NoDCpknUeybAjj5cxeapWCD9aAzgOKNLUJ3/xigpuSDoUivdXD+9txM0
kIC9dLlcQd7vvw8OcXcsSb0nLdnkZaVytNDt3sJ6FsQYQjuY3rjtzdlBZAaGYpatAZXY0u+yiPHl
YRl7dVHPvlo460FpbvtEvdojaIUKgP8kdr08QGHWOfIyJmswZX37InpO5zSbhu9ZuDQPYAftc51G
8ovTVKGnKg0aP7f3eG+9LJnXUSjuXHlTqx7oZJgz67Xi71bazi8JtHLX1Kf7QounX7et7a2WIg/z
MPHfgIk3u1uTmq4xzaUgClVmHS1N/JDWpVye6m5pPshSDRdPWdpv4TDnT/1sq99v299dLT1i+LVQ
44jgL3eb0X/S2HbjGlCgsJGeMDJfj/v8jTkoiistwxFF80pGRHxeBAHRI6OQR1te/KDffPvEmMUx
1OFMZn2p3K3Tav0USdm5G3ol0Jdi8qVaUoNhaeRHXcniDzGYtYOoYOsO+Q3cHQtAADK3wFA3D+ZM
V6PjI6+BnjuLPwGj8FIjzb0UjlJwe393TXGSyA9AaFG3v1zuOkWFWtE0CdBGGZ71OJdPfSnXn8a5
POI57pjiunBJyS/pOG/RjGufGHbXMe4DWKP53tQKUoMpSx+LTDrYv63vY/+omKBIxVsCrmg7NnaM
Ugn4RiQHam7GviSv6P/Ni/QjIqx/TpGa1NxSL7qDqGBvfSZJOqEp//FsXm6lRgVULRk3FlidbHkh
KjRuSBf0vkkP5w7unVIQRdwL0BNwErcrDHuWaCjSGoyOYHvM1rxQGEjNu4LGx7dFy/J/V3uxEOM1
1JOy1raMGA6KjAe+aGejhR6qoOWCkbniajD5Y7DbXpKDPps+S5EuPRjU0BBlLZdTvI40aHo4WwdG
d/aZ+FUUkRBChI8i/v63G7oWRq7KeaQEpCfKWYki6RQbc/J+JvM9eM92vB/JFH0EIAPUfreUuqKk
8q6YmRKESmMHNn+cbQXR6aRQl6DR6uHJsZFIZBBH6VfDnB0k7tcrFcIasAaZaC78wOZyalI1y5JR
KkHLbBN/LqL4a+Tkrb9E63p/2w9c+1nBdibpElMlqFts3F5StGnLDBElKIAjeVaRDw+DrK4Pde3U
rtZ2/afb9q53VpEZUAAmHH8gOCqXH9G2W9iECKUHMzwwt5Wn8a6z+n+1oc7eGUpVP0qdozzIfGl3
rcvcv219Z2OFvCXRJlx8yt2bV00N8zCq9HEKUIYvH6Uk/q8wmuid1WXy6balnXUSnaBGRZWDkV9b
VarFHBZ7sXFFc6vOQeWo2XvE95f7yCgpeC9991hFTLaU1LTy9XRyDsoVr/yM3xMiGmD4WsRZOKlg
VreYlKGhM9+V4xKYmRprZ80MM9kl41MRLTej+E1HMcLxGNOl/mvXSjedREsw9RK5T19yUqfibcs0
ztSN1cipvd5ImOcj2CbLY0+sXj8OZtFTw0KsKrnPuzRs3aaxqXRl1hCe82Iq64NPd+1yaE7QIaaN
xdroVlweHLrjjRL1Fbc/tKuz3tpzoNSy2DzqJnlUJ3jDsDJ/3f6M+1a5gaqQU7waaFS0OZrWMlaT
YlDPsOymc78M87OzlP1/7UzaXoxl/M9tozunFKyxLTQ/UdKmMHG5VHOSSmdhmkJg5GHvMlBDu7eM
cg7mzjYPjumuKYtWmo3soEzl8tIU+D6tNXtLDpKu1s81CGgPHyx56EgWBx9QOK3tiSR6JifBDtic
jSmElouyijM5KEw787QkXc5maCeuLNnmWyd0pMBM2kfq923w59tJPEd0B84OdMEmqpqYorbU4P4C
eYZOaKp8TSW2GOqmGNHBtdt5n7ltPNDiiaJ/s53BUOPRAc+kRCCQau6B131bVqc9FSW9jkyem7u+
7duHWQMV75Zt2njgLfuD9e64dG482TuYePKirYtNrMiERtlyfGRmXKdDMTwkYxr/2wIJe6oaxF0O
HuYdg0JFRQj5AhACJH95iDQ7ilStaZZg0OfqY1SlVLijqLxPmAQXSKSgB/auL6VgNtJQInKhV7qd
tZGZ1OPovMuBbSbRo1TaA3A2LUSOITa7U5XP48els9SPt4/R9fkl2BHD8iziHjqXwuP/Fn7oQ6/Z
ccW2DgCOPFHYYgK9VH6Oy7Z8hFTyo6wE8MyQDhqC11cUX0CXic3lc5J+XtrVMoK6peXFVI3Oecn6
jAZtluQPSZbHB1d0Z2MvTG2uaDQPeppVeAPHTgsAbahU5pFhv5VbbTqtYV17irb2BxHI7vqAGcmw
tYWg2AYaIlfMQ41rvqZS6elXkNfFT8vgPZniwjm4GdemyCdxckIXDi7zNnqeajMy+m5pg4G4z1so
FL1Z1fi9XlvSH/tV8BEcF5DdXEOUDS8/GgIaidm1K9C/sM29AmXOU9XZumslkvT+9rm8jjQEFANf
w50Xshab16JOkESEt4YpSx3u62nsXclqi5MypxRDOI/uUjIcD80cyO/Lnw9aRWtI1tGspfIDDAY2
3uVSp6FYK0Zad4G8Js19X87m53i0NJdikfJcqX3pESR1d2VeDy88ouuph0jpj8ANci+a6XgceIe9
jwy2XRFxrYB1b7yRjbBzG6KQHhT1OiHYUsifaI7Q9VLso6Fs1/fFVng3SWlxCpRMN0fXZAJ0oa1h
GUSGVnoIWf6czNp5SMe+C6pRW9/HS3+EVr92Q8ImkaWIX0V8ebndcm6FTU5wF2RSGIkx0KprSuPy
ZsnywU/EJMBmWdST08VHE2Wv3Tw6GMjs87WhttHAvbS8gnGMilKtgiqPDSJXRbmvU3s+SwOzEFcC
pZfbB3tvd0kv8fWEDALnemkvT8uw6hW9CoxisoNEtjIPKbAksNdOv0vb7AvVzKOW+94aKSpCLheS
mDjeS5sZQTshn1wFYTWrXmo1MTijmMskz6kXVbb5x86Pm/ObvY2fmAyrc6pEqYJZrxNXbWrrTbX0
5Vm2a/MgNtldGkUuZjTwcJIbXC6tkrKuDrupCvRGH11EPykilLX0NkMsA3Vi588reCyN9AdRXgIR
6EKX9paqy2NyFLZyzqI7O6t+jVnFFOIWacp2MJyDndy7F6+oAkZBEDdvPW6nmq2W2UMZIHRmfI7o
+HuOlSR+xewvv2sU643RtZmXpVpx8KqIhVwGtjTp0OhnMQi80Vq4XKgOzznPoewEcRh3b+GmL09m
MWYHVaYrgAF+9jczIEIuzUR1rS3KYpQBbf0ENec+8jW97Z7sMHoJGU38EFtFHMSApL02gpcVp+y2
Pg3TE3PkesL6WT+gKe6dKPpDhH703pDW33zh1q7JtXsLhfl1mYIm7Ztg7RhmLjfrdLLj/qhmuWvP
IUSAGC1KpZsT3A0mo0wh5QStamc/C3m0vtaqOsneuHRF5sZJNf572wXtWyRp4QUXhcWNCzLTridN
59POTae7LbW9YEjC5qToSwQU3T6is++8XYgMGaKshmwIae7lN+4XHfyvqZeBUtiqzxBk27NXp7yv
66Y/OE973lWUSXlMaBbBt7o0ZQ/VjBCJzcezY+eNPi2T35SV9SHsiukJ+S983jIAfru9oTtW0d2i
LYWyqhBz2mzoSDHSmketClDJ7e6reZTuihG4bEXA7w2VqXgp3aoDo+ICbi6o0LFAp/C1Q7VVekxB
56arkzdBr1gjFQ09fJOV+k9j1AafMSrTQ2yo0eugmsduUvKDW7KzZIScKDjxmpDRb9UsO9SI1klD
ykyZwsErG3gDkxMhiK6O2UfLbBUv0dWjQY9XRC9eaVSIKAJpQsP2aqPLksqaqdW2D1C4NgM6KSuy
wM1o/CA21u+jXguXoGB03NtiBjf8uKR9+NWpoqT2Z1OSDt6e7R6IXyO8I/JSQAAZ5HZ52BaddmeR
qbaYMbncp90wBGvbpIHRtx39NFRMw6o4omVt/TJGib2ZiErlBkjAVj4ENVjJiLM89K04Lj+z2+WX
pT1khm8P16sVAEggdimhXoH0lNChBjYWIQI4hfakSpL+rXCczg+1aLif2zE/dVptuH2SVI/laB84
qK3DENapaIoasS50B8TG/5aUasNgMBped/xoqNenuNQetEgeH+qJYvXtm7tniYiIug1ABEGIubQ0
t5U2IUoB9pusZ3KNkpKUCx2z+SaXa3kA59g1BhZHkKdfSU4bY41jTOuqAm831qzz9NBsvYnOaOpp
6rp8vL2yvXMi6Lf/M7Z5vztnHRZpAFHe9nUN5NluzxYwmfNfWBHZIM0RwqJtS6E0F00JR4G4hVlz
UpPOuIvt3np/28ruxgEIoUPNO8H5v9w4a6qZrwpu3kfmsHgJp+gTeLjhtDCR92A9V6UucfSEOCbY
HhLQq1YUSheWmtYaBFZQqhREtfx7o5eOxyMyPNZtrHhNiGo2MrTdWWtH+x2B0p+i119/wyueA2wT
NdNNRDDVTZHYHfh89CKTh1nNFFdWGvMeYevFVyJpfZB6fTp4ObdBAUaJviB8AGDHpW8J1L2Z6rGc
pDgzsx78Qm67yUtLPGkYqu1ZIqU9+Kh7BgmhRXORwikqDZcfFVpLmGSoPtGBDuE7NVBL2W7Vt1dT
elDSw5mjO4cIa8CoEAIl1NrKM4xRXqeD7iAa3CvVnVUX40OsL+bJImo/2MtdU7xQVH9wLUzevFxa
GY65U0627YfqVPqKVstuQzn61Oiw/P74alAPFYLdgmcGVPPSVDebZAH5yKrSZrqP6+hHDRngRelI
hG5b2nkSIDajdIOaFKNQtkFOn0qjwuwXFATa3HxZRrX9Qj84gcxmlB9JY83HMlwjT46mkJr3FB2Y
39tTRjzzHgFpBM298QFhuzTAtkGqFlTWTkrXNufJzjq/XeYftxe64zkpplGCpe6Ehv0WJBIzm8ia
Z3yaU8BvbnTJ+aZmTn3wGOwdf6Bo3DkovQJddPnharM0jRZJFr9vp+JD3xbxfRKlo6d3g32n0Lrz
bq9q7/OBAhVdCnjVqHdc2hsYMGqtBo3XvBuH81JH0s9iMfMXWSn1lAk+cXc2R7t8E5pD86W0uuho
7MpVqic8jNDHFHxXLuBVqTmZHJNCr+NDwZej02S0oRc2Q/4DaLn8qY3r8pQq0dT5fW3qMwNtuj5g
2KHzgXZuwfQfJ7E+J040/sXBskitGRwg8qEroYSQBl9frg6ar6t2gj+zuLaG8lBDR/Dgsu4EjELU
C2ad0P2+AjvpkWynqFI4/tqgPYCnq52XJR5sxTUiY3iu004LhsY4OtC7Ow/cCZyzaP2D6Lj89vhZ
ze4gXft5FSef0kaN7xCtqt82cWSeyYyqydVmVcxKr+XIjWSj/JT0TGsH9T+ulHflofohG0V4hKHZ
2Q8uGkVN8EG8PtvqRh7p+TCEjePbrVK5Pft2t3YYjBcKnbXSV4nbMtX1dPsm7HgSfDMTRkSBU1Rx
LnfDqJssyujm+7AqV7IFrQ8mwxgZJDyv/m1TO5eO4gnoDpM5MZx/8VN+C2QnA7S6UvDGTYnUBozZ
BvdgdjXk6qz3etKEezMvP+lNkQfFipblbes7joxjBo0SP0Ziuu1gVVHXp6YTOz6ARe2uZYY7ueIU
HziWve1kiCdiH0Jdhrzgco36aK5amPGuQp3/pzTK6FPEGXxkTOoREWrHZQK4EjBBoYFLoHZpqUma
aC4L9nAEueZVDQo2FeqqnrV2YpZ3k97d3r89exDlecBJNaGjbt5WOWmKVtY6B6xKX8BVzz52TLs/
S01VenWeH7WSXzt8v2f0HBDGvYoOIDL9FJ426+vGKOMjtY4/lHF5SuJkRJLZ6rxGVeuHpZPWu7ix
R7dlnKQrxvy6CaK5b3KNY+tMnXk3GOZPBPZUbzYpojN7bzrYkL1PjfuwuDt8Afoylx9AHcCmOk7u
QKtMNI5zZL60hZ67ABfD4PbeH5na7EXOq9kVJaamXC7uU8UqaNppyTsDKYqDS7pzTYj1CXmhDdLv
3XqhOIqHdEL5w2/0LDrra0nLd5Wqg2uyc5jIkVCORH4Ata6tokYE5LevGRCKyqvEdy1XO3KtqFOC
Wp/gLfW2+d/tHdyWjoW7Af/wWnCTgUJsEkA6r2tommhWhUza/aTY1KOsMH8j1cnydaH894zYQu+W
a5IfrHTn0xGlUeZ7RehAK9qcksosVGcyWKmYYGCjdeA6NNOf9agpDqpQu2sUeksYFAMCxab/5l/j
ZaF0qkahPyK68wsCBmprsSSXDSrSTfp1MSL12Wql8L5t+vZ0e393l8lAYUGNA2WyJbuI4TaahUYI
QX6qfm4WcEaLbYS561TjEZFozxZ+T4Av0D4Gy3u5ziq1tMWcTTyDXaguk1DthzTLHuwVetOfr4rC
i8gE6SkTql1aYjDDTK5Zh8igJY0UUO4BmjiMRTV4cTYmy8ETtZdvA3oQc0JQ/BEKTpf2ZCNhELEd
h/40VpQrncLov5lqOjDxy5Zdac2g9ITm57VvcoaxFLpXll19cGB3HAC/QUAuoKiLQvzlb4jDSIcI
VrJmZuZ8Qfm5+dSQXxwsdSfYobpPe5ji3Su379IKD6dUmZVF4W4s5DSwi7iCWQfDphkUX0dcyDhJ
Sqf86VxU3ABFE84oJQ0izq3qoqxWWZbocuivSmt8M+TJ/JhO0cc/PjUXRjZf0Unjcq0VjMxaF0I5
4bKpVRydimaa/rttai+YxZbg2KLcjvDhxr1kXRFmljaEiJAvxUMWzU7rDlaff1LVbP1HkczkYZHm
7NxMWvo5UtPZA2JXxw+d3VaF28uA4cdxqY4OkVji5vEmUKB6QiEYTPi2ySFNsTboqxL6Q6ykZ0q4
84kheWLwUti4eXMkqbJ3moTCGDmq6NRvsxZ7UUaDEQOYU6M4zNwWytHgUiZbx3s6Zva7eaRa9QyE
ojuKU3acEQA+AnfuC5Wbq25yqc8OTA3Jt0MdYBLS9x+SJm8YmpUt+p9HHK99ciTEBe5kW/mTJCuf
Jq1nWnuuVF6XNTLl4KQJJqVI7m8frL0PKFry/zO18QIK5Hq76iYJaa1C8/PZGU7Ik44nRxp6ryRJ
O7C3t40GCmfgTBDHAH946Q8Upwmnxlgk5HAaOuWhov9Uk/lLoQzm59sr270yopSOqC7P/hXGfLTi
qFdUvtjiVMs/q4Y+qKvJ7T9DgzTxrJrqB5G2o+mbxy7CGdY9mie628igYzsqSdQh9ca//Zv2dlsA
XqnFadBUt8PDtbCXckuSJb+zHChcMA/Htw3T2dwSfYd7aLvDn85mF47QEpgesk3y/S3QY8nrRpKX
SqIgnvVE0lb3Qx/GOmAa1vPqGMVfuESqHagQUcSlmrT5vMkQ0lBQUvbcLou7tBiYJ2PDf0nE/Ovb
e7l3kixYPtxJUMRXTU9C8iybUjwipPHwU55WXwGwOCfFiv7mzILBhBxBF454a+N7FSddi8ScJX+d
VevrMsYvrd5OfpKoR+Rl8S9t3SnoCsD0oILAnoo1/xbZLVac1YvD+chmtfPrTO/cUJqPdm7vFFIK
hprExtlX+vGkmCtVHu6gbi7t2e6m6QvwwNCV8j47RRmE6dtfandV1IShYAAatrYZuSRbwzIJqcYh
q2R/ttLmZVhSAOm3zVwfCBKZ/+Psuprk1NXtL6KKINIrNB0mejzOL5THHkuAhBAKhF9/F/u+eHqm
psunTtXeD/bZapD49IUVgCYApAlkrld9FX+FWmEPSaMqZon8ykcAiMuhX+RDx9ZBX8ie3lgMWROI
ULiM8K/zMzGbcIbtpqTVGoi1jEyeH/y4TkuXhtOFdH9LPl8eCkiUwX0B4IxNb/0cLDJAbgAMDIJv
aorSJ7DX6KEfJl8X8I20JwYc7zFQsY2LNSb5XNTRMl34ql9vIH7BRp4Bh+U/VtvLYwnLk5BNKvd2
wTzx69mI4KrtIZr//v69PpbbKhvFduO2v+K1R84suh05BfaGQoDKa8R3yIrytmJq8D55Qd+Eu/dX
fHMTkZdC/njDhJw3quplgC1TZyjaUGN+atemhhaEIhXDjOOfr3Q83F9LbQ//15dtFzrJnIy0GmXH
dybuzc1Qo2wKaVJ/fP+p3tytBJL1ODQh8oizJgIsBsKsZZZWes5gPB1o/ejTXPwPD4TJ0hbrt6bI
Oa/JKpL3CYPUq2zG/MDi4RcV1O2bFIbQ7z/PW7uEBjLGrFvu+wp0MdbRGkVzTcHXbOgpCWr/Yz80
QhZ+gxbuv68FpP9GycWtiTvs5TYFWdP6s/G8nUp8u2MA1R31oucqAbLvn8dlUFbZik7sEeQAzuUg
iYgGtniGba0QcVxpRI9joGA3Fc+XQDNvnQhcyAD1/tegODeA8ZOJBtKGrAIl1VRGz8GmZqf2//7u
NnmDrc8PwPQ5DZXQPiV1o1g1jV0K2n9iigSeBqdI0UvR941QscFI0WJGj3ljir7cJjfnbMKEv6kw
7qc3Bq46+8ib0koJwQ9AJSUf3n+0N14giCDoZGEICC7GOVAXAPQuSFTMAHIh0z1sdOgdvJyjCwHw
dXWzcZNgaQEq3QbkOms0Es+jKhrzppJBHZV2jFyZADQMwn3rfQhb2lQN0ucLt8sbr/LFomfRgnZC
UcfSpkpGKQEu6N2Hbu7G61Ss01M2zOYCH/KNVwl9ZfAucJ1hHH3u3WGnUIchRVQXWkcldjI/Qdzx
kuXRGx2WTXVvs+6AKh2O/dkJaeUmOwEN7mr1V6+q80yXczrWlUQ0KZPWC0+u7+nBgB16hQ2Ha3bY
TdX7p+aNwAXyN2qPFLqrm7/py1Oa/789Hu2qJR7Yjq/SHTLj1Zg49vm3f18K1TViMe5nwBnOdpFr
jN/AD2ir2hfjaZi9pliDYS31mGUXTmmGX32WjmyWXeh1gmWKyeH253/dZCD1hUIyDuMMly1XOCbj
A4xIuoPBbXqv/K314CRvkOcJqCe8/5hvHFasDXAQ/gfjo/NdhXhuGtBYdJVHvaSK1lkWkJUPykjh
Eg+H6ZIo6Fs7+Pd62xf717MqWoslJlgPhGFdZu0ky4yS8Tq0Eb9QGL/x8aO7s8FQAG1EOhe+XCqb
hPF5lLdVuDL/5yww5J8Jbx9UQ9K+4OgE/kB1Jw7vv9A3HxAFIsaCCDqvSLQW33zcQnqjUjGwk/h7
/AjASHCVK8suPOBbSyF8bppFmDijjHr5gL7eihGVY++mZtrVtG2+hB7wDCPkly8s9da7RO4D1jWa
48BpbTHor22To+CjxrSxgtFDD6asknvqwxKFLY7cr1MnDwnIChfSrrfO5t+Lbs//16KpiSMPjiD4
LlJ/uEoMDcqh4fJKWttcZc78qwgOvvQNz7PVUyDQg7r/cj3CIOnT1YxXIOrdCjHhTrfsgPQrOdTg
KJcyzy7lEW+9V1xPGKdvVwaquZdLunDxE5VPTbUAbQw7DVRjMHKN6x142DErJELQoRmzf5+1QqgZ
HCAAKTbPnvOvPul86uXh0lSm17ZyI0wdvDw1N8bGv//9cwAIc+MGbprN5y7RXiuBS6z9pgJtPj62
ELIumzmy5SA9/T98eVC3BxAM0JDXGMzQ1qNLlW4qPjb0PqY9PwFLvhwXF10a/b++clE/AlaKnGzD
MCVn22bbDDPxNW0rANL6D4C+yhti1CVr39fnH28tQlcPYDqy4S1eHg7oS7jabgSqCJ63EAOw+ySz
oKVL/0ktTbR7f6e2RPzlLYSBMZTUUYKg9Qwd75er6WDt82YAEjvtmTiolWd7gHvuY9upImVuOurc
cGjomfoQkfnSAOf1hwBEGJrwUAncSJbn3XhmJ2GDGcywrq5jiPm55QpeFPKR5NZAVVhpICfz8eH9
R34dQKFJGaLlBXwylK/OB+VZ16akz3JdoQRyZddpfYBNslfCTe5fLeAxbwMZBEUQ1gO+/1xga65z
5rzciQqkSNjEtpZCTpzqPpdFmKTtBUT564wCq/3HBdkUARCvz/YyRyBLxg76mnWkribAznYrtB3K
MAVoSGT9R1FH0QlAleP7L/StdQF+3lwBQIKDP9fLdfsRXE4TAoUStSK9dT5v76cEXkh08h6ZCM2h
byFVHy44yu8v/MZOAnm1cV8gsoVhztnCjQ9fHLxYXtFxnE6B69ZTmFoLQFrG/UvuLG8+ZYbGCoiU
0Gs/l4Az0awSq2deafAmMK2wgS5SLfx9Z5f7Tk3qU5+Lpexccgn79tZjYlLy/04quKjO9pXMLkT7
3euqIfaRDwoXHVS9zqd+9MWFI/TmUiBmgBiC+IVP5OVWwhAQUbTR2xvNIkzCwB2LvZHeEzX0Fz7D
t94nwEUgAgMmCZzBeeRRbc5bT/Kqy8CVBI1QHwbPSbCDw+CLi4bwsISx3YEScsmnfas28Rwvwx4u
/Y0Qi04ZcqlzvWLtJk27eoZ1AbyFXFSg9gjg7TbATa7QLBAQa6v9mpV1NC8IQjgNamepkmTnzW24
o/DCmovIrHNSqNZTjwHmETU0nCMli2mayEkAPa/KHrzUoUjB5Pkzerh/q34h9GlJwTEq03zORaFl
rhQoq/AoKQaSGtiQwtFyKpdmwc0SCtZgnYbN0xFkhn5AfmmiH453SpxmV2fTLjQ2MqUd8DexUAeN
WSaAVC6mceiOftwJXYqBht8ayHaPO2PYcgdNCdoeLLXej3iJ82Of0E4Xwdw02YHiqavQNmDMGTnb
sEQ3iumKbLFll8Nxczd4rQY5Uo8BIEN4hSdfSyoKKJ1AFHHKoZlSaKiG3eqGkT8tVFfH0rSwbgD5
zg0KhzYMWJEpz2sL3vjrtWuYF0Flp239kwcsDfAeDhVfsUi0Lg/1kvFHRwOoIDaUpoeOGPh96mzI
f5PQ078Asuq2ZqDhV7Y1KbkeVNawYgoTN5U18dypGyIV3GVL4t90iT9F12xe6RdUA+GDW5vpZy8a
/h2S1eNPQGkGV3g683NMW6LuJpeYaVW1jgHZqmMv+RmkKCrKMc0muvdH1Bc68Jd7XDPjcMDl3Dz4
GgzksqudOhLoUEGc2jQJL13ohNo5BaXqwockAitWMXq/lNe3tmBmqENg/Kb1pIaIj0UOaYOh9Kwf
fjARsEXHda35VBpuo7Sao7THBACGmrAzIDNgfxraQVkBJR3zJWC6vguWzjS7cSDmW8u8ecO+dikt
s9nxW4U65TlskQUWzQCWwNEB3vnk24l1pZJzFN2Glraw3qIcwp1x1vV2FzRSfIWDZi3LJV/d1aip
GXbQJJAnF/UJKTy/BlF3WG3/mTsKYS2t6tmUtVHYCcoVnMoAnCDP6GxxYIbAJR6LxNL5a1Krrr4S
WOwXeDSRKOEPAaARamVkA0DeLE8T5J2uu14lvyGvhVusy+t1qISAymDVQTWpq6LUyg86j7y00H4+
+gVNDNtrtLnToq1j+ydE1/M38/Ppaorrjh98bw0/mVTAcsmTfaLxTmofmSms1PY4xFCXaQltljId
eE6hfe81ek+Zm8fdJETQ7Bff9RKSw2EnSkicyeVhbdo1qfhEEwG5L5ncjHyyWYE+lP+TTn6P+Trg
tacpCjtcg0PX/XIKHp3FIoR3zSJHn6D0sjzGJkRPhbTzEpQcrf0brQEBKMHgbcgvP23y9MPSQf1v
QA/e7UiqDKj8ZJhVudZr1Pa7uZMD2y8tlJGxGyi5y546QGCsTeAVDaBM/p0MXkAe6nCOYAOiDVCC
hUmniZ9cGAzQ7/O0YqYAWyX+KSxsm/ZDmnD5B5AhQHtHCF341YDc/t4GrfX7knBWkxI/opZXFMLP
XdGkhk13tAtWVwAVM92kY+cRSCxLQAwnbxzbb7FHALCYg76f8Cl56Qm6OqMrbOBrXaa8rvUnN5No
OciR2q6YvDV+ht8nvYUiX8IiiDsHywfaIQUq1aQ9WmTDNFOkq1x0P3OQysYCetK2vTcwwsjGQqqU
BR+7DK2Ack3a5vNgAy8vUtK4Dg5/gQPyAcpC0DMavAkAST0buWOUR1GRLWxpDnnk7Nc4pnVSpB3N
wuO8esjgcOenbC+WZg726wp1jf0CvfvwZoGOj3h2a0Drx2hkvf4oa0keV8DTYeyQEyPv4jYMm1uT
QSvzN/fqoL+GwEHO7lJ/5uE3CNqF2W3mhi7YocPmfRwGNnAEBEoSADs11HWjZA6jkixd2xy0n3TP
OU/tTTx1kzmqAOFmnw7QkD3mqVRI6xvLFKSqlFzLPmkTbGLjaThbJJM5RKye2n3cDVCgEHVqn1nQ
+NHtlAjxZ25kvIJikxiFoNbb8LYVK/88eLOprxIKrvNuSJrsY2r9QFSYpYlxvxAr/yQ27RMAsNjy
2TPW8dIiGWxumGnmZJ/j90S71ebwnyNLMNArP6ldVsxcec2RewRy+zaDYg8kl7S+jkgT05+LcbLd
jX28rjvC+TAUvtFd+FGrpmcfcABVVyYm4p4qhY/jdpciE4PofJOCasIXHuaHZOgSVbQjiQx4yzRN
PwLX4PmqTLQV9V6axpt3DkqwECHT3bjoPcfDqNtBUyBi/cZ2RpTQsZiiohltco12qRPH3K1pvm98
sSBserNFF62Gwx6pMqoa87uJVvrdRHGrS9qrLK2kjaPPPPWn8aalYdYA8gcDp0dAvJN215MEVjGQ
MbYR+AtZyOw6Q64o1yuyk4zhNr116SA8UA3guZ1TiPGxOf8TRJz595wHvvsa1B5lVctXcLJnjBvj
aJ/0Ys32o04mvoFTk7GCNCtEMrShAFfsJxEs6ptPIfDpFQxQpG7vac9B0qsnsJs/mLbthoIAb98+
I2mE9inuZ3S1FQz11AHD6Ml8Sjx/XEo9KIaoCMnQYDelvQRKnq0d7rxosTk++UBG+zazqQJUbxyH
QgKPNRXpmg7+j7zJWllselUR1MXnIUefEDTzEtGrnwqaRfNQzvBDQAMaflNp6YcdIoDx4cm1tVDM
cgMaDCR6Fleze+sSsVTM1gu7DedBXo8e5+2uGRW/CfLOE0cBbW+/DCZOn1yLPYTMW9ZxYOsBiCrb
RoVok3Bj8wIA0HjZMSvy+coQBLliDem0ljOf9bcFkib3rl9yIKbHdK5L2zfWL2rwmE4zpROBCG9j
ENxcaL5ax3ILO5GERkU7m+W+dyb2UHz6IS0XhNQv+TTCnwm+OvwequcIuQL4KLYLEAq6IrYkbD40
vkFpE5BOiKKjpsl3oEjYWCGGmZCUIwlXsTfal93OeFMf7peao5juoCHGd1G0LPd67seoDNBOawrJ
kplA7NxwV6LnnIQ4jKujdxRUGfZbi9bMvJSu7oBZR1euL2OeISEOWmhrFvggsnbP5RwvN0MWa3LS
hEXhkfdzMx9jHZjhQL3a4LcDWiIWWGeMIk8+qWFJVIcUyOo6B0hdpbQgbdznt4pIbm6HlhGL3zaA
3lqE6bqQrFhI6qlvSFfV8DVVg6zva5FTxEAfefxECy/u7HDtpnBFKzucjTkGdSLuKKAbdJeqjpkT
qTNNxx3+4TXPI6MiRue7127nICnZV4kHB8aibTNkZwgOghR0DDBAhyiIboolF1Dym53N5BGNmcHb
QXs/mj7CQpl8DvBfWw8rsBm0mL1wHCuB72DYh/6S/ZTJOtQFHLllelSawqMApWSjqyiva3c9kVx/
Sle0OSuSTilYND2F80EbazPeD4Z7fjEn6X9ofQMvmhQBghUtjzUikQfV7tsZ6TMkCXG1uF0w1s2v
eE6zBd9LG/8IpzpW5ZTm9EEjJwl3QGGQo5f4UCNbeI7BG8obZuA6EtQhbM6IvsH5q71D1ILFWuQY
UNzrKJfzodf4sz5jpNt1wEz/gTcKPCwHzEo/NmSav5tJtHeKR2gTNx248zfdwAnyD1XTGP3Myaoj
8zUFmUSCmRrWrHa7JOgiVkGVjPAqH1zwOe5YOhaGLEC0gSTe38OqAzxSj5MxL0FgCD+oGQyHAkyr
3BxQgqnf62rEdW6zbDjOgk/foBKY37ZLDkMd64BhR/YQ4P+RuHzRx6ZL97qLvPue9BYhmEXZycKP
9HcHR9f+IZtseI+DGY0oHKj3CLxDypDi8e4KkIf6MxGe0EWHauJj3dXU35FmlJ/wWIRdp6ynWKbJ
/PvZW/Kg7L3A3ObJ7IdIePVaXydyJl+1jywWj1Iv5tguiYx2Oooh1oHqbf0Kxwx88VFuF3LQI+wk
TypTPC1mgf3ZZbIe79tFjWnR2ZZCNUE6vG0fd921P4X+r57QDvcs9Bif4MkV/vYkhSjkYvL2djYK
N1tmnd8U3CH8VPgUyLeWK9NXCuT4rBQmjnnZoOKJi6VpwfEjmVmLgDbBKRvDrYs0ZRSCZxHXZT77
LiwjYmxadZELbmSDMwrZ7bgWRav5Kko0Zev+mE+E9NAagHJ2FYetd4V6wqP7RI7JL2Y94HxWN4oG
9fTKO9wwA+6QNepzfYdMzPYF7XUc7DVuAHDsMYR4Nouc4TToIIR06OKufjKrbVEr2DaKK+D1k6SQ
IaBKEepcCqYPC7dyykuWx0hnAfJNiG1cD6HGfxuoN59D+7jvk7JbF35YbT3NRd+IqP1oXeD/gilj
Ykuq0q7fi3jG9z+ilG7x/ULIDPdCEvzq0pzTnYwDJPldnfQBCvoYaAqJvuVcmoSHfNfCUbsrApDn
poLNvSMll8AZo3nk0GRNpgkAda8noOEonfx0zI5zhWubalzMXAVFkPuKHGQbh13Vz6p1lY1T6J80
0uSl17t6wQajzXJkbSLbIhhHm5UJoWy8m2s+3AnoY5kCWjl5dluj2D06LqKvAGXVtpCTlhqOKnn0
2DKgm9HtadYd49vdENkQPqa+PyKtD1v0xcrZpvZjQnTICpsw0l71CgPGAuRv8gmujHo56qHNv4Jo
G920Iw1++Jr3/GZtoD6GO3VVQzn1PHoIe/ilf2j7ZPjZEo/3+xVZ7fO84jIuOX7iHwlCDSLJsqa3
k8DEqUCWaJrjEkqL9xl5jSwAag4N1Dtkkxc626QKwoYgY+nX5MfQz45ecd3DxjGZMuJK8OxiDMtI
LFLoOs0axxSm37jCEs3zO9tPS4p2Dtot95Bv7WwBqoF+CKmo1/3kz/JZdPPiyiyec2RTcx2jJxQQ
9rRVJLjcELGnPcpd9xsXQdBA8LBvIDHHLV5Iks3NPlYzHMXRD1h3gkovvyaGhfcAPweP/ZD7rPTd
Yk+YaDJUTWnaPvQkXlwxhJAxKxLoRpMii7n+HNSkeQqjkTyb2eSYTdeDPMwGGmQlSjaU4gTVb4xP
MFdXXbY6XZg+g6JmIwdeI54HyzNifyZhNmynH5H0PY53bymGvqbL7sWmLQkoFRO/JJnMdCAi12qH
dwpHlIQm4cd6lWFQzPMaicKT0H0/RBy5QIF3PP4c/La3ResSOxeAZchPaSbNTQzCgCx6nIT7Ubb8
awMptueGxfURmaw3QaFWtMg9dHLqplV9mxyIIsWgcjQJ+kgJ9MvhhIrJbWo8gYSxC65Mw5vmEImQ
orc2osVdwNxxhoxWThHm2mmcmlMC9/KhxFwIOBppfFQCvpDhnRHpAsMfZt2IByfBES+jp7DvichQ
4b/hHuFmhxFcKyLV7egySZz6nI0z0gAzPKHhkvrIRej8sUXy3sNWCOpERTsl/u8Yo21asKHlGRhL
XD8JMMKSYhhH1KzzOGd34zhKaMmKNniMPD/4kXM2BeVsxvCX4bl8aHHg1zJWobvKFjqkpWeQgZwS
C0Vi9CZjeQWPujwrvdaQPVtQ18L01U+noguyOanSoZ48JGiTWBCchuYbFHz4V5UH3Tfd+mg9aH+h
8d7Uw/SkHZMf81aif6nzRIe7eIiT7zWbOV4amk0rBsuR/9SQLrqZAIObSp95sMlaU0d/Z5NEPmhR
OyEOhLH/PYnYgJYWdRSp06T0TQL5Ng+FerfewIV5ZaXLV+CywlwmnwLdklPYue5bH0OUq2I6Tp6R
bi34Gj2VPOoUyoQ75i/dV7Rw26eAx4sFG0y6nwFYriHaCityoAR+9AyEDAuUF5zM5dMSAKFdGJPP
XwDgFKaENkuCUwofobCigwyQPdUCtdugZ3cQNbx0odoXk6NKG+oXvJMLeiKZ9diuq8ctYsNL917x
YKbolcXZr5kp/ezADNNFn2XwfYkMmuVlCqWijyCxprxctFK/fI2oW+FYxc8LwvIXwMTllybWIboP
TYwMovYkAijnahjLtOm8qVqjAO5RMm3xq7tR+xmaEJjWQU8wd95uzhO1XYXZcBrchFAw2ai5zz0K
LcskNdOuc1COLB1pcAlNKIieA4MkCqzOPj4JK+D7izKHfDEtgDt3cYfCsMSFbVJ8HkZAQd0wPkO8
FQqVJ79p5vBDT1KcodXBcLJk0xTfY+wJLarIsiY7juj2orqTCWFXEZqMvDKs5VdDNDu3F75n8iIQ
fjyXNnFDUGbwxcDkYiaJK0KdpD8BvhixLUttQ7RsesjgBWgxH/I2mKKSYq4BIZ2OddccBmnebdSi
yt+5KPeGIjMR+jY5jQnQDl0UICt3mURPXLfqcXJ+1+ysJLMpjMgtu0fvnv4wIdS6waDpzAcj4gBQ
urVP7kU/cHriuOU/Sskc2AoMyX8Faru0hQaLTYPNPiNd7QNJxhL2AcHBaNvySi1OPI4mRalq5xTJ
fI2sYwRSJ8lvJRSwoSdqzHQHQh/6RDn4xmsR2gT3WszjVCF5jtauEHpSQxGg2/gY9pPHjrlu2+/I
h1AHevWQQlA8R1MGDE+hEZAwk36gfSS/NxmpP9tlnpKtiwxheIO5RFZOLSqactU6vkr7bnCloApD
sRyK2bKYkaCJwyzibD5JdOq+wyeJPFAv7ZpS4bbPC4pvn+/8KQgs/KRre0ujOYX6FZovQQHNEXTY
+iz2vs8oL+7ZGptPyi3dB9kNSK76TGaf8Flhk4as7q7lVKO6B0MqCz/6uec1J3jhRsDnmqHf6orE
4e947lpTzFuWgEOqQRuCmpCgiGgdsrglRlW5qzMHxB5cgoe2xJwoPhDqQpg89R2RuCIT+YDo0X+Q
PZ9b3AogUO3GOg6qKFZ9hD6WC26Rvjl8SiBUxdnNOKBHejOiZoMmICS9jvE0u4d4CpYftremucqN
RhikVodHLRKWltNmfVLKOs6ePRUH9xShBp/wQE1X8XTOP0NoJ0AftunT70utADKccpPhgNU2fez0
2LdwoUjA0OvFOKRFk0Ovpsi6IWWHZgptsPcz9ANwuykKwGXPRY1+Xky7IhpTq7c0Njtwifbdbm5V
8MkSwj/H1JI72NEucNYafXR+JZ2XA3AJBHOoqG8HqIF6OZS1csa+jcbW+gg8LIUrTs5/LQ1IEYVa
UxRE4BL4Yp+NNferpM/j+95YfBxsbjHESSiZ0dhErunvXMKGhxRjsT8kVK6FAjESIUR29FmLjAoA
E/hK4ydOTPsEIztFYVHQ2iOFh2N3I3uLSjPEFYDSJUnnK7TeoLQ90lQ3D320EdzifpQXQKavARQ5
oIobLQpJL8bgZwCp2lejgqQ3xtGWIPXKmb8ffB3AXJLFn1qq58/vT6HfwEhiQQIDh2yT2YT22Muh
qeYGogOw4YCRZr/cRbWey04jdFINV6066NBOQ1FxElxPO+a5fG9Fe0lc+Q1xO/wIYCM3wPomvHYG
TsFhN+D3MwF0dz1erzgjjzY33e9mHVJTQVcdmSSjUMku3Mpw/4DvpeguhgDfFRRV0KF9/6W8xspg
wApAFXzM0BEEP/flOzFhIAVT8PoEv7q/QQkvP6lINBdAt6/HuBgLATafbRwS6Eqfv/mFaMxFVlH5
FFJymFpOCABJfE37lR3+9YGA/AHLnwCcgyz4/FQxDEcVp3lf5dzlhWXDdI0ph39h/v4GIGZjpUKf
AGAcWC9uZ/sv8JsUZo2yWeCB9IgYIFL+LFc1forrBEzUFb52o6fmx/cf7a23iAFHHADku3kRbH/+
16LoR0/ATWWiWpmaSpnN0ZHkst5rJvsLiMI3vxXA7TYiOpAbr0gIHgzRViDo+4ow+mWwgPJGzukS
k7z+BkYc9TGEYOIeopf6i4zWseQ8lJcURV+fTRzKv37D2dmkoUejyeR43hniQUineH/DPB7+O8Bh
82KHWjOABhBROYtDfgpL5AW9kAproS2h/fYJfWKYzq6OPGEYg3Sg7Rz7DkzNJQnlt0IgXvCm4Afj
ZwjRvtxRkCJXxKO2r3pO7E2TKmAoFzYCVQA1P+NhgPz+CXpzPcjwJMBNQ14l3LAef52gZgA33+Mj
VGh9vlTo1E9l7HXJ3sUYxtlNlvf99d7gpGILoUmzeaOmCL3bFv+1IBia1F9i3le14AM7dQtWKmUY
1zfLlLR34xyZj1pjPNfD2wa+zROmxlHnrUkREpdVVIr4Stgu/Pr+73rzZEHdDLKeECNPzmXwbB9H
TQ2dyQoGy90Pz4JS7kHquXh/lTffNky2gd4GcAY1+cuHZ3Y2qABDoMpW9ACa3JP3XTBhMo0q73ZE
VnEhlr8RlOD0gkALkSc0iM9B8SxRKnYoCSqYouan0Fqzx1gzRtcMmC+/NvHDmo7S/etTbr4HUPeD
Xg90lMNzqdJVdQFB1tpXuh/q5zRuuy8gRS13QzCvp4WAkHvhMV/Hpv9WBKcabkgABp6zRpmAGECz
MFmlsWkhxBuTT4TnaJ1la1o2wHiXPcfxXhaDtl2QAkIhgId5f29foaK23wDF1AToWeAizyHXZnSk
bRcPB9tPE0hZrdlVRzamm0O/vec03Gf+kJWt4vZfJeWwMhgaeOXQecAPODtVGKNFpm41tMnhun20
RtEKQBRdDMsEbyhHLkmEvzrF23ogbMGWHnHqVdaEG3ShyyokvG/C9mfGkoHvUpRRTyv0VlUZruMl
V41X5xgrbtTjzSIFeK5zkYVZ5BgCAuUNGouDH12a6HvHAE5pYMNzDWhDegf8RHohJLy6XLdFAYNP
ocsEnO25H3djXZ9BDE5Wdsj6Is9XcCMxuQROkF9KUd56vu36xiobXuG16LoXEkxJ+qpJfa6K2BNK
HCEbFmRFtPrmgMKh+9Hj5R7eP7P/fRgv0HR4RkgKA0KPDxWyQWdHRzoASQAHGioPlLGPBmUsemI5
HMF5O0UQSYNe7Rf0+tpKDTT7Cjxyj2mTq+kNAxYLIwkAuyoGPMcjY0GdFTzEwPN/iCagSm05IsYQ
r8i/yD0jx5JaVtkg+6OHZloF3PFwyHL0fti6uPv338lbpxv9VGDtkc5t1/DLGE1zZQRBlV8Nk1rK
eOFsP3uMXEOzroP2VXuJF/vf4T3fA9yGG+ENhAb86+WCQyIwCRVmqOqJoO3s1+sHJBd0vq5hYHWf
LslqqnFh0Xfjheld6/fiQxK6sS7EuJKHQQP0/u+vHEqbCN+4qXII12zH9a872plBOd3XQwUXXFHl
Wg5H9F1YBWGuYJ8C7XAhfr/xpQWQ34BJBQyBwGo6y7fQrYh66k945W3UHO1onuIloVUGxZz9+5v7
6ppHOgdePMosCLuBCnC20kpqRmiIaUmLZFkXid9Ez1DKuyRw+Pou2M7P/5F3Hs11I2m6/isdtUcN
vJmY7sVxdEVKorw2CDnCJEzCJIDMX3+fJDUzRUoh3r7bG72oFslzACTSfO59PihcvFJb3vzEuylW
+rbQ+2s4ik66Jyp8gEsHgXOZmgbkYkR9xpAnwQUew3N0qp+9SSsToTiXnQR5GNjPx++ODuhZn6zB
cAzIROI+C2oykqQ8zPCslqNUYXwx96s6+iV2Tjhn8kU5qOkDHtJzTXd/fqs0RwwoaPcij5X0lLEt
VtxIl3oMAAFpfu5s63aXodh5uc7RoJ6Zsb+8FnYlTjwBfwiPj5+anGNK/TPXSgd33jVbAHTXq81u
01ocfz+FfnUpRJUZzcQ9SpCf8tU6FcnepNFwdPUUHphizYWft2+FN9TP7M4/T1a7CpFewhIGWPl0
JyJVElDnmvEqN2GmHVFhSkLLqZDFM6P3k5SEOQNT3mP46AbGefB49FCLDWuoajpJjfrdNMdvHNQP
B7PU0zGK6T9tAsJPia09GJxBPLMkfzWePCKhD8vg4cB9fPGpdwNdGp5ydZrsNJKhuaAYqToXo5HP
XOrnY/a+KyCdy1n/2BJPnhPVgSepjhmPSR3Np0a68UuN5XR0k1xSV4OPFJFqy8ZnYh2/XJMJebP/
vu4TGYAfD6UraLFKBRl7wjosxUXbpt7J7+R06uhGeQB0OF60dZZxwszjaxOO6eeOntXP7ey/GGwc
PSJE2IQEQ54qaExYABwW3UgLEBXvqUh3L5MWae4wZs9J5X4xe5myTF+4zTGv9slgtzRHKPHPx6Mm
qXog2jRf9YS3P/3bq9HSF6xwlAsRd3k8e2CQepyPw3ikZ1d3JhddHulc5++2ztueOaV+NgwQF+PR
4L2hIGOLfXypHnJekQ4+q2RoxmPa0KOzmILu+8ai2qUbhJxnluUvL0gLaJdn8BEcPzmGy3TzqAdJ
RrJM4BxX1NSHRkTfqCZAfRCJ5pnV8au5weYJVQx8DGXNT85GujGX9IDpJxgJRbCvusjdgTV095pB
fWZF/GpuRLRxRWnI6QAD+PFQUi6dbE1Gt4yR0X7lrXQAO2Rxjajr97PjV9fBqsZvgNoSwxJ7fB36
w8lSiAIE75ymxyyfbxCCPNc37Vfjdt8lk2WVIDB8chGFQ+sU+Toe1zIDF0uy4FQkyhyijnX+++f5
xQZGKy/bswLTggd7spFMXjQv4ybpBhcGtu0vqL28mqhxWartGvZ8vFfV8m+jIZn26IqIL9oIbPK0
cxmttkq51Ot09Fo892xcx3NkKi+lnrxnDrxfjCT7gJvaVsrYT09xAR6qwm7NuumY1rT9WAUt7mpk
w/s1Jen2+5H8xcxgGCEDJZZNgKDw8cyYrOQb+2k6NjRzeUkWKtmFc7Q8M89/sYI51jwME6KmWfS0
t2fcAf3aTMg8b4Q+1mVfnnfk3ui1QNqPUPL/gxmEIJRwMFRZNsOnClQ/nwKv0Wo+9iWKb0WL2N3Q
YQbWbbk9BB3+4+v2n8X3/uWDgzL967/499deavLh5fzkn/+6rr6O/dTfzf9lP/Y/f/b4Q/96Ib93
r+fx+/f5+rN8+pePPsj3/7j+4fP8+dE/jt1czfqV+j7q2+8Tgcf7i3Cn9i//b3/5j+/33/JGy+//
/ONrr7rZfhsJhu6PH7+6+PbPPzBXbfT+P/5+hR+/vvnc8smLqfn+j/7uH9eff/W575+n+Z9/OOGf
mL5WQ41I3LO6Y7bT9fuPXxFFp/yXHEsATS20YcCuH+fyn39E4Z+oyjNQy+DxqJe28dipVz9+ZZWE
LMDEMl848v747zt89Lb+9+39o1Pty77q5umffzw2+YAqWtIr+2KKUUKk7imsd+zX3jdz4ZCRrfPz
Of+8jZJ6dpqN78CvR68SdGbA5CjBkfK5Drv3vOj/9XjvL04MB//EthiK2ZofLz7Xd7LWX4OcQuGh
2is/T5bzDm3Rvqvj4mIawEDsxjWeL9uyWF45KhQE8SrvrHHXCZ5ngCi9RxPS7qOQNOYUi+ZqXvkh
cq4Pi26LQ1nielwxuv6Bni4eVFmRv6y8dvu6rrSjP+RuH5LLd3PUktH8fnR9CLd0iZ3PEYX43ypv
Wbd9PxF4OFXLQo2zU9EpMm209A/IC/7K8zJ71eq2+jSbsOx3hSMoaZmKdXuHMvNERD36DI4YhUAd
zKraN0ELYjEbQrMf/aS/03TkuU6jNQsftrX/n1YlS7RjnT5akdZd/92KxDHp5fdffORhMcbxnzZB
RsTSBvexSFkNP9aiH/6JltRm7aDUYGpZMeuPtZh4f3q2E5U9JoB24IH9z1oMwj/JkVo8PETalFC3
/++sRb6VCf/3BRH6oJA5YIEB4b0T5Xq8IJoi7/2+8WgK4vXJ6N1soysL+aJRw9jT+idSqHROouxr
Z95b8ICr6RSfExncd4G3zDlV+mjGaaxejNly6zbd4DT7afVi/qHT1rwD2lSbd71em/oOuUhl3kW9
GGVAod795/u6T5Zbj9qH+EYva7NSFFtVs/hcVYs3DLs2Hvl9VZcN39JQjnY1Na3LL8bF5YujcfT1
lXYI/X9Ocr9Z+6uZo2i7Mg1SEnq9d9sY39CMb+GSD/9I2rgu9NETxt5GHeZ8p4JRPlVnSgaGr+az
9jHooyfqu3zYPH3VdKvkr1eBG/oZYqrR5wGOzHKnzUq9IaVnSvcX3mwilH9+XvEYfq01Xzb7ut3U
jvpWq0KdYyJot939QxGYariMUTGjMi5TRo0ZD0e5PZVwjfisAa3VdwqMcHxjJkdw0+zT0XKbEwmI
b5otXyZ/3wxVzzsaHCXru7ot7KD5ac+fUXPLoPtqhsfADqVym0It4o0P1XVUUgT38GyZitr6zpGU
GNyRJOMJjJrpAF4PwcgbRjnFl2W0GDLv0F/34nNUTl19FyLtZY7oouVvuy5p+ELpqNKs1HPkdmxX
osl8gV9RT+buksAkldl1dWBvG2IfgrDdADko/WYC+uil5IVqBvxhlqgwofnoTjw8ZJ0Xs8qOKBRq
6V8QsnMaimtmXoxGIp296eEwyLOmrbi7FCY+Mqww7vj/VPLYeZzF3LAfo1kixi0WBxUfJovkBhCA
burg5lHW0ddBsJbnvZljyjjhuvsud/rwfd7QLuz7Kiuqsj+0AWmHmx9/0K2BfXYyj02dngQSzik4
yIdZGpbxyrLyCpTRPeBd+0brzZVi28k1UAat0Nbx4sr7CT63dclDE3jmdhMUPK2zI2llxLsB+XZx
3Ta5pgW2lMouvYcXg+CRSvbLOhgaBw1iHEM7vALxU/MeKAiyr6O7X32h31S0V6ZTA3Vz74pwcNW3
VoEIv5EoL+o7Qv12xB8e7eG7XTd3GAiCQUN882P4HE9hSR4GFBblt+5+9SbI1viWxBk5kVBXVhEn
V7RIzbw0U1myd/DkaMV20rMB7tMsS1h/L/+28f4wNP5uWNznuf6+l9kwEj1dqLhgEUGreWJZ16uh
AK5ESEGhRR59YKTW/IRgefZfbAaJy7hzuZntLTN50d6u1iKNLwN/lfzGoe6WbWjMRv+FGuj95P34
UVbPS/0cLvWxN0XwnDu1rDmClMQOfsqb9R3QgHZwvP3DPQ6Agkc4VwFIf8oK23w8oosJwnP4RXbU
fj9Oj10DLs4FyWQRRuBUIrL0ZMvvNiNpYtmiNyEpFF+adZ152mnB1Nh5nV9sb3WUh+KZKpWnBw1X
TbFKcVRJNWBCPkn3o9gH10L1+D5nZo7d7scbofEhlV67bdKaH/7+QZ+0N+GKeN6Ewl2kIqT+OUcf
H24CsV9D8+tp71bISV438YpG78wrPBZchu2HwibLZjUdF1LV3ftgqdJZ73oSpbr9q/JQB70s5Jyy
k3pVFl6ME6WIt0kx2FsdV4d6gr3fhjQTeO7GOfofncq2eQbGNihiejpkZGYe3zjiB6FWV4/7bKH5
5gfRt3F+pcqCO07lOPkvEnQW2QhooZbihMwnC1yqTwvhX6T9Krs3UdyZvthLU6fRh9+P6j2x8tEy
g38Bv5g5FAb01Hpab7QsyCJiGvXtWzM0zM7WSgpL9DRbiI6hEB33F9YuQxWtfdVQe9yI2XlNHTMN
Uz2noHy6jROmmeGsW26LpObEy0rq7W4cFfOgUgLQuBkSY+dJFoD5uBw7ygmPYuoi1MeVKTd+k+iO
9f37h3vsnNuV4dLrHgeJ1ZngOD9ZG9UCVRXmRLevkNSL91Sc1tUrABAoIX5/oSeRWXslEkKw2FJq
AK078uQVN87ctqLxOVGWlFFAh0vF5l74leOovYeXNnwp0plR2qgbXd9qucb8Ig2nlRp3Icrq1bDV
4/ZMUPOnvQGvkMwNwChKgChZe3JX1RQqt44axOKz13lvZTY48x39k7cc7dBSyOsEWGr8TN7zvg/b
oxlltyO6xPtw42iH9rSMIOrNWiSjU++xdNLmBifNNedrr7FENnoqiNfEy00Ex6Pl50FJPebLwu16
MMy5HuOA0lqd5seaUmd9Z6q0Iaos4imODsvm22OwCurKeZ2XiAxvRFSl64cee7N85jGeOrYsWJK2
BPxsByxCmXZR/y13KUTD9Q3a11LLxrwZt7IfLQDCkQbBd7gM8T5dism9WWt/jT4uKLiN2g0zYaLj
vzm5KERhKG0+Ewebm3oyjSkj00iiTLOHxudH8a4KR+bYusXKeR0HpmZRZlXO1lCvHSePVkEZf/B7
l/nk+G0SXmgZivLw+7t6OrfsTRFBZMITVP55Uyt6TbPsZGj2W1rFJcUUi284eMC81Gu2G0bNzB79
YGQv+f2FSf492U8pzyHLQ50BNSNAw5+OhxLJgPJzrWmp3ocoNGiHRV3DOYwd0QPxoj93jj22LIge
z521XbPs4FOMnV8CVakniiMqDyD8bolGjNAWEZ6NWFT1TNeYVkTKAeHk+Mq89CheQIMTS3Skb7yQ
JtXNTqRUE79aK1Kjbyqn9IFcBJ7u9ZnMShF9FL7JZHtocRPTs8ilyfT52snWf5tEeUpx9twSTrkA
vrS1XxT62PiFHvwi9HaSwuEuJ6crkmo+OBSWF5BUPSMQW3puWdf9BR2NQzaNQqAp/Yu2IJDb9hqt
0nAkQFfMdAvtHadkV6mcNGsv+94EDlD6uR4MSt41WMfrNK7L/JSgJqHlh1vHefVmNLNTfvdlD46O
tq2lCrNjTfO+5GrkD9z4EHfOsFxhpYnhjsNAedF5gRxTHMy2oVuKRUnFDmF4Ya4JtA5htUP2Ls3X
MdQOrUs4ztL6PMgpPyYygjqBHt+9p+ZPQbhUxQeZz13wwsnWJVPwfQLEkEivFprG7v1JLPm3TrR6
TpG+qzk68zuDVOXg5RMvbbdIQi9nkjrOvjqrg6mM36QKMWm7MxsSmm/95qN4hfhpz9odokgneT85
snQuCLmM0VWuGhe4gkEp1X3JoBWEHxWCTKQG+Fq5G+0jekFF427oJ5wedCObcfuDo9EgvRmKKGIG
OtBvguaMw1JqgEX+6lfRqfHnKCfsNYVp2+4J6wbPZecJYz9ZA5gT7FA2UW1DgpSYPt6eGKCy0NuA
F5wrbApJAVO+29B/CrBLVMAgCfCtswDwnWO1JkbIad5AwxvmQ5Ig1LiSxt/Ee7Iarbx18lpm56gv
iYnR8p1k/ysqA8ZWgdhwRoooPZmD6zmMYxeYc5rSpv1b0eOff22rrJ2BNqSyIMk711uH4GACMnCR
e5pzH60Op55AnTbRd0/iXl8tdRu6Z0li0F+fHNRW2z3jOsuAJKAqxHXxTeLJS1dvSG1jRN3ddlb3
iCVuI39etttA88LGE1LDtpvO2iaW+N292xBU2EVZY+KbjdbqGN++XY7U7G2z571kV+gTgBOVkjpk
4fhdeKXiXKs7Y/p6haAV1v1yjSYHM3rSxRZcbHNV6OLMb/pE55cDyG/ntapb/OdSEw69aDtPWT9k
qEGXdRGYm22HaKJAEzaE9ECPDoXXyOUy2nhdLH60VVTuLSzx/J1ECeNZdlhfBTAi5MQ+LQu1Vn8t
2ZJnckfbKg+7qI0Sa0MsFAMygr0aIyzFfHPm7VO7eIxwY4J+u5oUfpnaY+p1vPV6VuFyO6eUgt7m
VbnYV9c0ZfRBxTXu+llFl0Aup9Nh+5Tdu1TO1pYMi5xrTWPCPoKmYYEf0L2ac0kGJL7sy2DDCEUJ
3rDB516x5afNTEC+do1XduKU5cXCaCfDJPimuJ2J9BDQjocv0wDsxj0FxSY4qyr2xjlgFzAlXCAk
wKts3rAvjgldQ0NWHvgvXyb1OcIezXHXpEUWfWh0OdR3yKTtCciGPG2f0LFu/ENNctk+JQOij+o7
QZimeuXLrqcBRym5hcDEuD+TVHa6Vdj3y/jiwT4tTM8hNddicl6zDSPE30FAy+VhK00Yni8OUqZT
vJQYjW2sMWiLaokr1Eg1aQ4AS6SixfuhjIs02cP9YeYaBO3xJdEHpogTjma6yZcMhzW3Va7DTjZT
Li+WmvYMNwuog/BiLctg+EK2jFugdoH+OvshibFVxURd0U3UMKsPXWm84cuDM+dTLlcRyraW9TBK
rG+/Yo+AfdA5DZCrfnNeFy4KnLuCEA5rvl01FvfiK5f3mrvIs+/EPHkxdW9rJ4BcbUmOuxHJymXF
JIiRow+R74IYA3yw4bvij1lbdr6foZRkqvJN7M0yvdQVe8MR8pSoA8r3GxlcBjSjza/W+yUC1GsR
79Ng6tlGYneyRoIXzGxNFNoz+wp8keW2J6PVvSlpzTZfoayd6GrIyTbojlDejIeBJMO60Q+u0dxp
bh+RLU/EGYX/NK0DVs7Y9TyQ4iSrNWXuPpOxjVasIyE5wc4wIu09tBBEeFI8xIBbCUzIoEq/Z6I4
vO4QIbCHmZ5PPUGdwK1G53XT1xMfdHzPsG12YcBXBoaf3m2E4KcblINclww3EwxxGo9bpYJ5ovsG
/I2i5G97W65+xPRrNHc7qtqr2r0O+rG+NiNxrEs6Yd77S7kZvpBSX9hOunCiRegxGeCxfmsnv2tf
eXUIRW2/+F6tLx4mWagDB0KiqYUfn/mrG/Y3pEhmT+ybpfWlbd85decJho647u9PB8FJpD4FLsHg
V/iYLI08kOxo62aa5WPlD4F43UTUciBYk+Pi3HZadJm7E2vl+/PeV1HBwsejcEHk+Z1dmlNMjOsv
goy9d4v+rfXeoZHRQ85hW43loVqcIX2J6zlVgmisRvYcuguEcxqrbJD8ZEiEbOfVXitOUx8JFi6l
x+E5FqQ1av2iYpDNGDBCqtNjeRyLXK83CfKR4X04iCE69VoyS6qyniuC0MncK0N1rZkYR38UtcfU
6dxt/FCMDY249j/iIjMpl1f15DG9F6gyzmuqRrctPAzttlL13IapDOShmnQcX0poT8OXwNmc9S3l
k1lOMBol/IcBzX158ItpVJ8FWdT2JWXycTHuQt2z5H22txjzprKePb6DEu/BfXDBqAzs0KnV+OI6
6Ba2jdwQJ3wvp0aq9LpOavAeO5n0Kj8N8Iu8buc4A273bq59uy4hoWEes4GqMkMFTsgLrHrpiORl
NLLeQCKxa5eHmv/PMLQOItWQ+GQ4d7uVfGLyTDHBU3McM4SCKyxa/gdx/WkEIUKjKtNZrJQ2w3b5
/COCXAYEbB8i6L+3/39yPMh3wjenCoP8NIqTJ04t8WnZ9EWI3NXZWH0odXPGpL8/nF2PdqQhFJaK
Vfj7yz4N8t0nOhH4EYXizPqptq0Ya+NgQXI4rSUAh/2crvbNwjjiNS0bRamXYVHknNGVpxUH5e8v
b+25vzvVILSJErA/AX8lXnBvD/7dHa23zMmCGa3sfTbmIWdAJCkn9v37Kz0dX/jn+HNYl1ZVZ1uN
P7YsYdmx+2OQQ3fIPZ6jLR277oma2OcdWn/pP86xlP6zAV/XVgb97SFpckYMCp8yw6xFN/U0itKv
i+dVm7zzgwbDYk980UT4+8MkMdxK8OHaOamxm4zZhZljgvLaMbNG/wymMo7mQxO47TxdT51n+o9B
HTjp+zGPp6jcJ92y+M3VFKypmg9u08yZPkNLLYPlMlkjMjagrf0l2y9DFiYQk9hvt1cxFP/tlcDv
w6ZyZsylCcXYWIceLcv6KVwOVN86140BtJefsi634V1BTefm7AIrHM9ORZV4Jt2XhDVN8ZYO4Yk/
7RZRDaiVwNwA1z9zVQgyFbepXGaiHHRKwKW57vxEj+C/Q6TYEkRWTbh15+RC4eFlOXUn66mSbH7J
HtLiOKkDSjSRa5itolLR0Y0bbMQXJdpxYIFtUrb6c7KQL36d8vtpPT4szZEUS1nuHRrYpcknRxBP
e2/UVlbh0W1Tdt6rdKFfW3FJxLfOsz1pnhJCLQkvtdzVyP7LCPU4vQf7K+NuXQ85stTRbM7JnU7x
69mvVh4JlMXUvJC98KV/NIVHcOigJ6D37R4k5UDNjCGSFSNV5wg03tGhlDFz9lAAoxnWiA8tkkbA
mS65WrMO0apPTMY8e6XcArzhHnd00NGVYSCZonMI/zXaxYOXDjUs84hmbFQaUeQ+7n0RccZn2h1h
C3Z1HXTO0d+ADL1BjklvH+BbwwiYM+kJkKXIe3JR1Kd8KcOuPmyV3wz1YZV+I4kpTq6LM1uEKtS0
sNYeJzF0oU7MLwdTl+WbrQOcBY9qCHOeBSj0ilGzRF3pHktwOC1EE/qOduWJ02MpIRMpeKZy50gp
mvmk5dhq6pBzBIQkr5QCOHBBjF+z8zsOSu54n2kOsJAf0s6MRNja2McOQmdjMgWFGOZboLk16Dqd
VzEr2YvpbjJdRkNNufquTXmh474XbeZ9Yctatw8EOuqBZFuRTio84qB1BrQdRQj6FdGybd7Oe72W
JkdoP/kutqrXRb0bn6f+WGSfiAagaNmlquUgO2dmTo13tkFTFPW+L+mSp880MYkAEJiCdkDvj94W
NZyCVpWuIeZC8KC+5YCb+ZxYhxnaEVEeTX/Aekh0sc8x6eJLRY4Pwk02OW1c7IEbJN3NUOrVE18w
zzem28NLpsNJOl/AOQ6YWGWFH/KJUS7nbyuZ4gqSbcExucB2CZk3e2V6ZdNc41Yx3NPE/kQhRuh0
LNDEOO560deIh77kqiNPjSS+5xfhBDCKg5Z0lNOiZ9UrCcal0GQDLkacSr4prkDYfInU5Kzy4xpS
OBzcRlUJ5wd2X9iw/YBlkLIdd+xqK/OVg6DfzBltIYfFvSm7PIWfNiQSworlm+YYolmx2M8bjFvW
RdIDIy7xrXuxlQc8Hib4Cn6Qi4+pQfRyWcGj4MYmDDD2NGHdIa8JEr5pi8uOP/A8Y7/w4V43zj+b
0VXxqvCdo06tH+YBnvyXhtbOjKXhFfHX+bak/CeKRMFQmAH+3vUUoOd96/ZOkb30Wkx7cY4CQ5h3
y6ipHoDTaReoQQGzvYIruuTXs1sAezni66ppfrkl3mKDVT40XCZ9TB8nHn4uoffsRtyi7dXD+Pdb
CfrvnFby2INQCLPWEG42sYEi+/Dtbprb925CfgqXDM7ufMH+E9p/3L+S2kHmzVOYNXXfO6NTnM9d
VzGCK42NxHVCRj1a983qtsV4VpH45cYDsvnDlxEKHgtNgypvzWFTlBlkgPDchann1J3PJRIDN/PL
g+X4YA+1D9uWoDBrOjmLy0uioXU1zodiKuwK79LZvpFREp2bDzXQAPMOj0Lwq4exrZaA518a3+bb
bYNjriPYu0LewX2anxC/ZBdU6WJ/NQSJ/awOI8Mk+fH3cwiXERKg4VgjGEcJwPDwMEkZM61J51iM
BmbjwLPAsNb2oy3hJJdzrwmY5OPD5jplaT5fZOVgv+hhYx7qxi4GUFX2UzBl7Xg8PLxQlKiVux8D
56WI9sHNRnZ6bBiU4vrhCXWsU15nseE+vWucyo71wypKPKJt5aGdG3s9h5qu6ACJ0y7OJugj+7j3
z9S37sbhUGFMievUcUZOeY4+e0rFTdYyfGMV1e11Q1NlkJKN66/O97JT27r8parA4wFdKma51MPx
CNTxPoMPEBwUXlFAmlvO46AAMH0dh10xvIWD6cH0xZRYWn1gGpfNLfGzzUDTliGpslMEE4i4EMbU
BBidfjITEF2nU5z99CmZ5uY9fOcJq+BhVrQL/MUTqhHr427xgAVP8TTOGgDNbF5OaGFtLnCOHQ5f
kFYDps5KNHh9SyAgK51d5FMF8NF3thSzWDYab1VnSzp+a43XFd+WXLJQkQ66or6YAMiBmp9mJvEn
F8DT+L7ICsiuu4cwGPxhXBl2Z9zueR2gSbyhSMTGz1JD/dAGantBR7briZBxNfaKVLq3winA89KR
jBjZud/XCnfHH2CH1LsoXOzKXhCE8+5EX+MQbY2xCfofwclJc6/TRT1JwprLhuNO1atZKkzubgj4
2UNuP9siPuorwlaHHmrgBrx9jDoH3q9il9yRC7cXagfP5gTcruFWJNolG5ehE+adNCMWO/1G7F1N
YR3ID5Gu4vy1iH3Fjzj+ydOtUNLs3Mcm5xkkcjoiJlSMpNbjCnJk9Ptt2Bbeh/BBTs7HBmurPz5s
l2umWOVOSJHOhzARo19fGk4z+6irV2Qf6RCdBOdxF4juVZ4SmRFHmixRsTDAXSLy9xD2wSOxZUV5
BJAJbqCZK/7j9avLRYH0sS1PuJr8OcEPe3dD0vjVHXlm132BbJkizL9IxifsXsCm7YkkPeGS9wCC
bsOLy9At/guvrKCSH5Ey8rp12YIn3AeTH8v6M3JZkLe7JWtJT3h+ZWstHgZfJR51GZsugvLr3CH8
IqbROm57RaGo/eqCSDkjifTTxqfyEjrY3vjw5GDqbN6aBoegoHxo2qX5pvN0byIgzdW+ngbCbkoH
dh9M05pdIAUpFX6jeVEnsY+VNhiOY1S7klc3Yle91ZocFSwt6nkC6vN1UlcvHxylvnKX/FTNQBrj
/Ubb9oH6ycKMKZYPC5eJcO/Gb9PKBHmIDvTgyRlVwpLiE9a6cs1uiOHGzgcMXcYbMnPuJJd+C1p8
uhjhllXrVTv0TUk5dDBHvd77cTl3RIwGuitdwobPx/I2B8ZmN3PjqKw6m1sVZ6dGrIEkyA4lqoou
hskHuNXD2fWKojl3ysClg9FSkZhIjlRiNZYiJbWmjuRz73iB/c+Cl180lAHBtg0a2hqiXl8lbdyy
THYIa4HFVut0Gvj3mn0lWSQC6GXzggg2/dr0EeRlIrKxqXR+Fy4Q9lg0dH92N5EzN5KORMtJTV4T
t+O1Eplsyi+oDR0VfLFVVXAB4HiNrXUQw200G/vPunnsCeNOgGr35LQfXC/cQI0LRW0lwQlMGQDQ
7BlxlflFcpCrVyLx4/M03PLkoabdhyluzKwA230L+wxq2UUh2zRbPHJtqZTe584SozYAmlVXYNbv
Ug7cErW8rCRY2n03jYn33cNMzrMLCpk8b3nhET/iLoEEJ/xnMVE9MmFGiIHLhQsNQmPtl51Xs2eW
CzBeovpzW8rziqR/fOUJTY7tgPs25/PRa1u1dS2dg8bZC/bbIsJwuahMGlTNRWqd53DfYmYmzgsX
2sk0X5JnElNJ5rEs+c86ptTxnfoy4uvOHNAVQbyffVwVPwKUFwVu/aIYqEQt5G6oAPnH311DvW9/
XCmcw/utBmKd4cWwkZvDJy/CDMEv7Dwd7yuoZfl7uUQi9t5tJZz790U4Q+88o/CvmLkVgE6tviaP
l4BdcWMe6Fq5Sqefmh5UT/tRxOXmrvssaeACnkWiplFHDS+qa1vO9X7JiLAkaojD5nrNlt6rX2CC
dnyinIGvYcK0qaB1jCEkzqB2qitEcDZThuWth6EjGvelCCFQFVAVml53hziPicIe04mDhYBatAW8
kiGmK1R2O4iWiQB/nPimPq8DNymhrKkhK9JL5WaqNqee6jpT/1U79bJVVzXtGFR/yhRHC42slMCK
3TFjF0f9RamUisqCBpXzVubHzDiGT5SrNop+BmZqXL3XY71UPmDKxd688Bl+zAXK20ZBd4B0sdFB
E9mFHGmHADLxdLpUnVpnKZLhFE4gu/3zPDLWzu3XeNLtISQQy0SqKX7M3ocm6mnFAQMOXuB+SCNN
7nKTg8ICgX1PvyRyL4L3uLXgzUE1dWsH8m5aOpj8L1qMGAK7u94sls7QibpkW5qk57aAbN2kUMmZ
5v1FcLqGJVUqYBuelipLv6504DLUWIRISZrhEs6/JPWHc73kliOaRoRmkKRVNclG1DJQzsddo/18
u92Iogp/J5aYMtV8bP30U6RSMYdX60C4rX03ll623UpABxngziUevQnSVFflan2xBlRGVMF+isbZ
TO9aWz/3cWDr3erPw0JeDhM1bdcyejUocK4hyZVEsECphbBbEW0FbHalh8DKD6esHxzaP0gFifS1
9AP0Ssd4m5vUAXUOFL+9aJkqiboioD9LYOVuQXbQvZyccSsIGjWlR+uZBekQ4OSAHopLRqX+4lmS
il8ZB6pHmHmQheNWZA1tDtMIWOclTLxq7A7FwM7UnWgd1NIrwol716VrS4PntRA59ro5OUWTmia9
j1OT6oj6Oxmq8SQXJRoPOmYhtXfEN2uD7ODBS6Y9vZJJpzWVyMPMx3OiPWF5W4zTpIrT5Bvyizcr
+2BAV5OF1i7+BaDylnuZc9f6nEsVSX43i1i0f9GmlZrQXRJNa0Pje2lSFe80DQS87kC13BwkO2pY
sPz2EEEjILm+GPjwUK12CktVWyuhauA0tLSHIBLq4AjjJR0phUHhuauTdeNn3lrmWPMujka97yCj
2r+DvMN//GAI+E9W5EsHLbvtV5pO9H7qsT2VeeteCY622YUKEakVD9ZwmDenIh8MnxqohuV7J8Xe
/snmtribpWRT5Y1FoucG/MYn57ELx6nowPoVErDfPlCzHQKvwMjxL9pUdgxPOMf2d8bpSawNpOL4
C0qi3dY5x1SP4095C5JpOGXBai+9PQxj93+YO6/dyJFtTT8RD+jN5SSZXrbkdUOUpfcuyKc/X2Sq
9y6pMCo0MBfTQLe6uiWRSYZZ8a/fuGMmqp1qTnzo80cfLAqMYg0vpO/MNUsEJze82SNtKoI2Vrwy
DmzIusiwUD9TspByGCd0HaAi5hlhALE8Hf1z/sQXmjw0l52nDKiRNfmoBnqYZC7ErvyA3une/vNp
m5hvfHvcfRXK984SIZGJpBELNxL1Dp5LQSPMlNWnqSeL/5dyruJPpU5yzZ0HVMEvhsnNea1lAVDu
6Nc7+ZUA8OI35Bq6lp+VQYeW5Bk7zNJ+hX0ctDFfGetWPl8XYkq/Fd1iGzR+DC3zeHPwJ/jptzlQ
ZjmNK7Im1CznOduL6wycPBtdvc9n3AeXHaWCPFz1ejvg5A4DudIKfyl7+XLz87BqKqq4ZBU5naCB
5Iy5vL23N6Jois6fZiyn7dcUa2B+DLqvBKQLoS9K54P4yxCpyhIJNndJkYiFiIlkaojwoiekWE8k
kBcxIJ6l805Ws2ElWXGZnCFM0i2IANpHDlVpCtJgQW690ITdGu0K3HAGz/XsvrJfxBAZKhWS3URA
BRqoMp8qmxxCRHy1D5GX3KaEacZi405NPFW4BzTUILORF+O12Yo4iv28NL0Rs8oZWqFYmXWpc6BX
Is4Bl+KEPQwuU3K8qCZ9YjN5wzNI9ppKDAXrKroJBX7AtPRjtRsv1YlUkpItAZfzZdVHU9uX/giK
NR7wtpwXLHJpNbIio4mcxIZO5mi86horPYGuI8RQzsawyJa7rsjNcoQWBDkG/nu1WP1joqvRsB9P
aHjsdg3n6SLW5FlcEYRtfJ/rOHcuQmzxCfSdVXT/eHqq2ObagdrBZd+TVylhiGbqJGbkNkPNh9Vl
LDcN9DYF5ABWmDhjnSGafJwkXMHik/PfeCipba2IIhfmd/BDnGyu04V1YgJlDDULRwHFnp1rfAXc
/qkxyLKAAkFQXSOul5T6eNkoxLm2X8x0sItm3Xf2NCeSFjL3EPvOaFQf0+LXnrvKapGB1PrIGRUX
XV1dKGn0TERjGSypKbHVaoETV60o6L1+34yexMlK15ESjPj0oFqT4yJW+lUKaWBD+ZjHrh+1jbB+
jpFpKA9DregVagWK2TBaL3MJjng5Wl5jk5ZltqOY1iHq9gxrgU61u2fSYVWXqkShBn+qkzgyOqAJ
YRnKJjOhRN06o0eJtEL3DeC6T4tMq1/CmT7m7UADpIfd5JrWHP/zYWkUNPEQzHreYrLXxgMds3WN
Qkkd1yiKJFCiFqqcle5YOIO7MTDEZcaOvTXV8W1ZVsRFbMLSnufXqhsm/ZWDh9V7t20Gn/SW2FoJ
n0ZFxbN9W3Rw3zWZp11Wy4GA0bAcCHKt5Em2cS/xq6HyNODFqJDtkHHUJHFpwsApNwLwkqru6ZjA
9QHi03X8TrdNF8pFGRN4oAw1nU7IW2kYEq2a8PajJ3EG1QpFo8DxJzr7yoNDENsQwR5n6l+isZ6y
9KLlg+Ezr6am0XHgoVti60EVEwDAQDqhfX2NacZjWNg2gz6aS8BTUORCC/2udNX6MaefMnG4zoZQ
H3f10sycZfQTueCMsNHiZRStoZc1y4BHb6VjIsttdXb7hhMOWU1dhB90tBi3gNIDKF4oqj7E3rjL
3EIEeTrItQ5xiXw0mP1OQGcadQzz0ZoHCNjrxSR+Pqe7XA+zutZmzZT4Lsu5onC0wim28OOikz/u
dI3sM1HtS/gR0o7EQUs8xnll4vwwDbOte+e6M7W+U67cgYhEnWNGo/FzqaKyUqERl1MBwqFE+4bK
kDsPmsSIXzJAjl26bcoPFPZaOsoq8bojDqpM8IfCl+hWSXVdO5BSJoorL5RGKNssnQkMwPCS9bMO
um6aZmxlBm2+yRCzxRkNbEzJX6cauh4cGoGtu7O3R5EJ23cgjugcgk8ob5RlFM5+2JlZlK2I1rMb
EiBsgYA/oMMgP+x5sjZRikZ2P5TNxPezt5Ti9g2axxVSru/WDJxz1xv0oe8HBTDuW3wGgosE6W+1
CuN44cFwXnITKhDCh1zhx+rkzqqPk3s+2XelFod1djyj7vNQusCTC9Fm4fIDD6NcbiKFmOvlDiox
mZDP1kTJ6TCfm2H+6SjZiG+YayE+oUTHoL9pru2kkBQvaPtw68BUK/lujBG9KfInQSqssi57A8fo
ldDwLrbWtYUZLrIf0ysSbJX1WaNuS5U56lgkqff3Cn6Q3TVFRJVED70B4QCrGKgvJMLARFMYR4bV
OQz/Km0drqn2DUXFl1y0hahftDgd5Og4j83sBEm9ocolomButXQqXXY2ThjzG5h9Wi71yqQqqZuR
2X9+eYnRnfovp0mXn59ypUH5qmj4hD3XIepnll/OK42HUxgvT6fjRuxPNRhsVSsDa/A5Daozom53
RkWYCcF9jkdk+Xl5SArZUqj7WfAl5kjM/alQPyUijZnXYm7YjnE/9dGMMf3NSa291O+JB0mSi77M
xzbexJRJRhkMaVgY4QEVjj3WgVovRab68Jbzdl4pkRh6QpcgCBYvejsD126iphZNeVkZDgTkr73Z
VAphNyIeEKt0pkmldlmYyVDicD8WdtK/djD76BJOXmaNVmAardx+0aOZfedPInMK8v36KNEHjNl7
wZ+iHOom8EJeuMVLjiM92OVEy4tQkKUyrRAzaMUyQDgWYXpfpiXWDOET6+QVL2HBEvutzZvBHa7d
3o4bubXNS/+YGcbk3AioyK1NQADEp2p1RvfJL5UbBrgSLQQYaFBQqWPlSlOfGy5NNMlBFLIpDPsz
yq0MBH5YqzHi1MWC5pC1TbPm3NQASaf42PWxm41PQP7mQnu1UMvQDGrPnLs26BbiHqmq0wnQBOw9
Mpwf1LHRFAULJyDDCbIE1V24r7zCiMLV0iIDwQMbt3M7u+JUVSvuZtJQrYiNqndxI9Z0nHVBlpRL
GiZBW+ZgpeWRGLWc5Cc9rvEeh/mYpPkLdqoj34/Hd6/P/hBauLevqhNHSCXJZHn0FDPmn7klnxAt
/UyzOF0rOg1MjWxm456QxjZ5FUULOpxEY9PGK2SoRgISIoAU0k0Z5rKsjEgpMetgwcmHX0FHqdPF
N8OyShZh0BSQSFFacvUtEusEqkflED4Kt9Oq1k8FSDul6bnLhUJBnu0moBhxa5qtXLzylmS2R5GH
kB+ENjv1/djaZjdfRGaL3c6lGGYtu1VsZ+bOBVEqFa0zTelKD2JWG6pXjamWnXqBvWGqoX1rvMXS
t5nCOl3SnshzcCq113WgPqBv5Jbrht1sKBiedVjmO6RFWats0rlsPA6V0HpisUpriLILIiQxaU+K
0qVivPMqU4bfoWUptGc26NH9ApZC62blEbGDz4w1t2AbxJvONdQ0PFCN5UdS5/Q4yH7QrS5bL4mT
a8+aEfX8orKSxb9c3OWvhQlm9MWmtGleO1viw9IC/WsyLDJfEAUzqvtlgJ3a+15bD/FL79KxzAjd
da0436H8QrHsV/OoCnMdnvp6xchSUFFTZLLrSiKnA2TIhd1+YvtrtfJn5dE/s3cmW/WirsVSRvF0
GKfytKDnhdx62rGQ71ST+jpWUJ0zL+yCOuFlkScj/1sh7e95F0svgIv0YRS4wxOaEs035+bV23SK
pkE235SW3ra6pUxkF8Avn3N9f5h7WE2MklCRYLsQZQIBIfJy8AAMG3BJ6tfOgOzd3bruVBbTxqkH
5vKKDkK0OAeCPEYxg6BZ3Dsl85Qszg5uMZX/fVeYadLe5Wo8u9NuKVK1J72FPoG8W0FoXo2vK1C7
0R0wneHNhtowqSGhfoMWfrPrcI7ijaWmmtWvlLyew28CZkl9r8WRWd+71NSVzE/N5WfLYiRzHIpD
nQZ3DX7H4z/3CkWbD54COhO1Fm7aamWQ6kbhJhu4Y9zKpi686IGW4Fsb/dwO6NpGbuxvjw4DHnnk
eNvt3WmR9cJbAcQElG3btz2qBHvj1aCOlPdjpa7s2JL4xe/SYfqJ2xa9FNeEbGGT0Fu3td0RjSI7
yCAvZ/bCWwcYP27dii7QSUdDyMiaCa/ZKCnxU5jzwCYw92lfOvrA1kFNj4tcEgqPHPtSVZS/MLNO
dkD/5WXhWkoWgOw4ag5qG8M62eb+Rj5zOg9iMtElgUfJiQch/X8yvuDKuLLxNJUmPOB+6TPL3DgV
zVl1DWhMxlQw4RmMOwdMFhBk4OOZplXICoqQ9x9eC61duoPIm+SXk17VijnK52xImuyCuQk+VZdK
JuQCFlnjREP0LDs8twPnQqGpx1EPmYGZFKfeXTVB50VqTh8J3sTQrImjnMyf5BDC5+zJnIgDSPPy
nfbOREHfCvwMVI7iVaLTBpihsO+wkDQIjMlbpAbJqpjGLkkAwfV++XcWQjxdeJOcdrBisSEWOh+1
tE5mOn0DJLluukmvNipZbyRzlhD1OXh9zu17zyI8Xwq7aFVqR6D32ZLk+NuLLGD3wHLT3bXROBXn
royolELP8sfPL/NeO/fnZT5QNP97GRpHke3AUMKNDx57i7mECyZWE3gZ0KTp7eLQ4i6gwNwzQ5my
M3a99hdXY+09q1DeDY8WkzAVmxy0oB+VfERjZjb9iomymHnzMGNSyBii8uMYMxH4xNAMXaeh70oG
YnZJa4VW4HmsVGPV8r1LCrjY/tPQnIZaEg8+f2TvWZcImgGWdSnTxPNfEmo/yA1Npx1jw0GhQICe
tDWIgYrwrzLwMcj92shwtUDZjXXE55c9Td3fp7YDEKlji6tKq2njZFvy+4iAL77YszWQVAnTloWs
81Bq/aqzjuKEPGvZ6CCxkrb70oKeB2y7csoTrsQfzg3uz29IDo139+Pomu7hGme6lq5BCH0/Qs3a
GiS7N1zXkO6RmoFpYdEx1hbJzjlo9XxcDLWUbhQnK5DMoUX65fNb+GPAuCiqHOaIxd94HH6ckA3C
AhuejaT1mrKDPRSOsF7RwS9lEzQ9Kd/PLitUQ8rqaflw6sVCOHA+kcC6mG66Tkjvko4jBN36c1v9
85t8T7rmpUlxrXxSXJZBfbJG+m0m4/4B5U7B0ww3fil1ms+S+4KRWqF1a1LGz78iBp8uiYevhvRS
4/3wL+9fDWKzNm46l8RBlyTn5R4PhrLY5Y2Gr+8xUu1JrtaEE/5Nxf1hjDJvQa9wbUZRjNMkcNWH
C8ONIGFb9GqAuSS/HfgL6kaRRIl4OHstnPeAqC4HOUuFynAFOU3R48SGUet/maofjAjk/VAcAYu7
jnT0MT/KqsFlstjEVCCgbygZ9meujMQIwVMGJZO73JnA44IxY/2hTpI1MUdDZqoBxToqtg0/qngJ
/LouncSWQME+uxyQJDD5LELnIj+NO6Q4n48a/b1skFt3YJBj0WpgTgaN/eM7DOtW6YEMeJSdNWCk
gbMhM1wdZvhSCb284mlaFjjofo4rNsOqtpDUmMhWxYkskurwjBzCotDdlcKRtB3HjGEqIeaRLBin
MuVympzIOxopT3K/15HEH6KFEgYu72lT/vxD/fE+MJ11TRNbdyp6R7U+Cs7ncnHaOE8GH93SmaAD
3eZyaBv0RRkLOayYWAopptWARBYlWxcXLZ1pokgIv3IIHjZ3E22q7PJslaFHJ/YkCjfZgnJ1Wmat
b6oZkrrP79x4P4tZY9C+aJhkIp5gvQMzej+lCGoGTp0KstfUTDY4ukyB1dSYHIUeXEE76RuCFxfL
iJCkwKC1Bz79ivg1jtiDA03oZ5diPfCNvo1lQifOmrk6JsVkjVcqbUhxQbKyyFAUzUMEwAjKqiNh
bigBCLKH9GWpt29vrNBDNsBUo/3FeZfwzVisXa+Djg3hpFy0l6yG4/7LUrTCCv2sIae9DOYykctj
DJE1uwTPdOPvOHDHRrI2aPPZz7ODJuzp80f2wWlBPjLohi4rAvapNNukz9bvGxa85gJdGPEiaGtV
MJK3kjADemRynQtOOB5pZUECyPL0G21ZqkHPAO9KtlE7pnxbhuV5+pcq+cO2wZ1Ro4FTUBXq7OXY
Ar+/M7zHMamb2sVXTyrAuOJwxVlAyxDLEp/G2W1VhMaMQxzVBGpRBISmlt40E52SBxgGYuiCPMqi
8qCFkdYMfgx9gDX18wcoS7z/brDyLiFJsNkbmEJYSD0+PD+OWCGwR2f5rokO8Bmooc9U4KG8M1CZ
VqNWf/XoFMdo9srJbP5mG/Dn+2NP53Cr60g8HGwDPwx5mo86byAhmnepehZP3Qmlb8DSlXmf3Mk0
S4xyTsJDW/KwOJWGRsh6mQ6x5EISawlFrdALuSx9/mT+uDUiW/AlZGA5oALEJ3zYZ1r8Yow4S8xg
KVN2GLBeqHFoyfDc9D3i9vRrA1YG9zJbaqg+zxa0poIA0Fwy89A/dxkE8jBPf/zlvj4u2jiX4LHA
EofLI8ehP1aJvqqQVw3igL5koQut2sTYmNBYJGGm9TMTO4LlaBEvnV+BrBBvfoljhOywuef2tgbm
SKfg89t6X7FSMeKoYuOYjGEBih3+7f1wZ7a7SY73Dl1ZuBcvuWfirbN6I3MmOLmz0NrIwf9WKZ9S
A34bwbqK3IwVwHJsg1LkjxJxcmEB4+DIAIX2sjwumpBtK4QGOfSWBsCko2XYT72Wopwtwh4OREmX
leBu5NLpNXZRNGBX0Ck1vAoMzuYeEQhGJ3siaHsApPOhE8PPchrhMi4lI3mbFVgNQIxqWYX50F31
rKNgtL6XlWRtEruWjxf9rI6zsTJbDBHoI3h039cgLyyN/+65n83i2esoP1Tm0odRilmJx1XHH2et
fD/ODNK36uttjsAgZ/X9/KofVzcdkEdn5cWvHrdCMtc+XJaWNRGroEsYKiWCVb+JBuqvjlEg98io
kSsVu5OswDo6U9CvE00WR0pEL265bsnDY5q7banyjbGCkewDgvYYrODzG/3gjMDxgQUYq2aPI7Ws
F50Py3Bm90LrvBHB2LnVmNZp1b2gWysZHlM2Sz6RrneeN6/SMEdGP5MmUP4ykb53UiHtMKbcxCWU
GLzfpofjJ01jJ99rLZT89kVta36RzR7gGvRkOIa4R4V0algWDVhFClidO1azBKqAVXANVi059TgR
yEqrqjQJPdHT1YsjOk4EjBgEKI7jExI8Dz9rjCbcLLDYf8vwL+vbh5WfHZNHotqW7nBs+FOn2RDn
SboKmhkQ2tF8iqdUSYKxQb1UBCi35EsdkI0N37s5AYL/y77zodSRV/ds9muPV8JG+XHfQc/S0yaY
IiJwEem56L9OHmFD0vXyIHXCbz4fCR8XKPSDLA8mBAZ5cqA8fL9AAeLgXzBj5xrnkcTXiAGTxWmV
NHKQvhHIdcFB9/PrGnIL/X2B0jHpoZbDocOUuScftZp4tgwh2y/9j8jQimMJkRd63rn9ZWbUWLcQ
P1lPlGVhtRk0dWLsKLnR8YWShZbDtqVlzRIEe0aSC9vIzq0grjUCHAC/4gpaSFuK2Cl98gIhL63F
RFG+Ph9H8ZNYwhsHlrsAMZsLWEDuLCL1C+TtMp6CCV4OAClc3r65qzIVh7HVkPDm1StdNFFrIvlQ
XK27mdSRpWRT9XOq54fPH5JcLt4/o5NXlspR35EryoeX01i5QSlGWKo3kxP0JVeoVp7PJJjPL/Rx
1LNwcXb06JoSVYBx2od6J2xGc1ZDypmz0n7RoRR9gXrPaz8Xi7FiyLWLswyL++fX/lhR6PwFfMkx
kca4Yzofd+5hMubGwZmOPmomJ7wxypYATSDe/nln4SyCBF8jqHf4GZ7Gw7mpFloq32OUrewifX5X
fzx68EYswWwKMCnY/riSF0PZ40kAqRQjliiEmaHHNJrWNgIr+IyfX+vj2R03XJeqV2ZLytoYFun7
Sdj3dVpbWtKTAi0XVrxGm+q67jp0POVICXppn7rCukEQwWXk2HKRLr2FPbcHbyn+hgV+XBNYDXQA
bBcFAuXLH6tQ5UbQ0jQDVx6HrsWVyyye7pvUlaVD5qqSIW4gGdYpLpIiV+sLA5YQGwaGNwyYWTWQ
7voOTirIAFhmyeauaxpz6Rb2nqQ+THpkwTHMTh/t3z5KwGEXrI5C0LEMfH7fP8o6aZNem+YSEQXj
bUsvekoE1naSjET2UJOt1SWTnyCMOCxvO8VtrF+0n+rCCDwhHXf/9Q1Rl7LJSixB5gR9mFqQVNFh
CawhWsVjnSs0+Mf7phWSYrHY9sIOir9cowCmZxTcLf3PCF/+FccLcgNXBVYmPPbPb+o9fugg4KNA
ARmTlugULB9xsSxRJ7wHyTefAVqZOrEkwnwbTM7B9GxwWJEr8SwYX1FcMPPQmUoO7Oc38ccokyAm
J0Emvdx4PpYgyDbcEtfHwj/T5xy75UqFAIZt/mFuDlISevf5ZU/Lye+LKlCUCziDQIDrMwg+lORd
5Qhn0kxMegTWQC2igUigW1MhB0dPRowV3AFGN11640S8IMxdEkyNNGW4lIkF/yXGQRr2EW6YfMS1
aysqom9zknqnelSX4SexN/AhUBJLPsiAt2J1/SaVS2zG4Xk0DinEnnylYkDDlzZFqucg80I3Ly7P
M/3zD/6+38BLl7aLrO7qKfCB+u/9zMBHyUpST6v9PJZmK5z15X7/xkJTcrSlP72JBTFZ2VXed+jh
I0A+ZJonCeTpXv7fOKf//5hSwDLyf48o+D9D17fJ13eO6PzA2Q5dc/5Hw2ET30scKWQ4yj9u6N7/
yMQ3WpnUmpwOMYH8jxm66f0PM4IWIsdGuolkp/3HDN2U7uqMX/xIDXm8VI1/Y4au2ycPtN+mAyg+
5QWoIClFQIRUY++HRRrB7nVJ+PVV2JaHbijIkZ8plZznMIqdDQroAyLMrWpsjVrdJcLs1yZGUgnc
P8wiyC7Uyvjeg183r0wlzh6mtForDUtLJFZTfD/rsNKo5rehUfmSaOJriYUqP6vRXelikyT33WyY
gWb2+1Ebkc4ajD9gee2UnD7uB8+Fi/rcd1Z1YXjf2nZgeoJLxpjzoabKArNLEDdmQeIcsvhaH7y9
oDFBnLp+WZY6nEPxBU4Izr9Pioaoy5v9XHH2jRRD42x3bRJo4GOW+aSHOpYWeFnOjrJW2suJzb9d
lKDI0gNxvS+o8fpV2mbbRquxHk/9Fk2n2YWEICg7PetjeIHDOrEQ/kevFSdp6Apa/dr36J4T99lG
OVhnq8F4Gcofda2tSvGE3kYP5kw3dg5hNlDUMsyCOuyO1IcmL7ZlNz2Ahn9fYtqpmZc9VMuBuPsg
8TJvg7bkAm94GEXY0iqGOHqZsnOwcTU1ktOh9R0mHZjNS+OdOX0xRHiY4O49OgSud+49LC+nafmc
Fq1GfJFFJa7bNDb8UiuGbVayN6VOfAslC/6rulMMZ9voxYUqXuMx9W6hjaiPVe0295qSDJdqWD32
vQ59on8Fdl1j+vCs9RhyqM2LbtaHPoN21t4B1vtFl0SIPCZ2NmitgY28fxW21Q6i5drxvi2ucpl1
y7HPxRjUaN67ZTrQG3aDbDb2YwjdC973YzsgmZsKOL2pivmWW920c/g4mWnzbWmG6adbP4VQaiwx
f8XfCLcQ92ZI85tWR6ze3IJwYRLCqTsPA89AsVYUNda+eGLj7VUsFzpcqq4172lBdo9iKB/mPOtW
mIcVu6Sa002ThihJVTWHk4t5g6H5bKMB7iloex8sx11P2iVOpLdIQ492qIy4BlcIS00/Tr2rUFNX
IakZ3ZDsitS6rb3wsap4pDOMkexg5joANwIBz95OVbEPC2QS0WVt70OSII1CXakxbXtszyOFcl0v
HlwGt+X8SKPCr6ojTLfrrsCTHGsm1zpa+rCZx/EoyR6e193rsXeX5N+X6BjN6YNeH/nWS3q8RBSO
ZmCPr0vxzetubTOVNmWBqLaDVwexhog5OxLkuRJDxf1jQj8BqWuhs4I0K3wzvg2xuw8NAk2bNvQh
t/CSS+T/HYLk5KGZ1RvA5CdwhSsV3uCi5yvN9o3Z02jiNr7rHHK3zC88zPIbr77HIuq2dvaGyPcO
nqlBYWm7oqtsPxIuVv9pU6/0MRpWtSF2Sqf8EomTHC03vdGy9tJohl9TkrwW7RDDHk+fK2g42xhH
kWY0rjwd8cagJE1Qptb8HdOy6Bkak3s75VW5zUMUqSrrxpqshvvYHMfDAlnsuli8YdM2pbkyDY2p
BRURdihQHu40N3pn3bVG9SVzp8vMa7cpkeK/smW2HikAJm01ROaq0cN7C9/IEhoXL6xOui9ZlCCF
ig+R2u3GWEE5SsfJXVat070uoxvTUIJoZOnftLzd5WF/bGccfXs39Z30xSwmP43Kfo09R7Qp826g
44hwKhrcKTBh18FEXkfN15AchqgqUYeBgJXGr6mBcJLa4nkwj9Wy+LhpjU+u0Ufr0Y7iHxMF84qz
AdwK9OYIJgVRSmro4jPktGW9Khb1FSmFc6G1cQhf3q3WYBMQoEgk2HYlw7SRshbUzErQNddZ2s1B
Ss8BPSHsy5XRPKOMu4+1Vt3iFNKxUyzq9xHMw/eq3PS7pZnXFIzrpnnSneaZ0sNaheFzWxywKXC/
NMkPTHKYzzmOPg2oKpMs3Y1MjlrAzg4U5zpRDybC1MHb9sZ3OH59xNSoWSGb45xX+yIaX20SmoKQ
mEwgj0PWqXjL4C1bMWSNr0nMwh2VayOZfegA+LrlQQhTGdz4Mp/wHwqhwzkapgLzc8d6pjvKi7qk
gQN7agWdK9taS+Vgz0yDGU7XF4J61+nUXujucoGS+kts2XfUZhEk/LzKjyh2r5w6ee2EkP414sLl
441tvhrbu0S/6CAx2jCW4wNKi2Bxb6FxvhQJluPIXMLEDYbuwjTvGtZX8ApY1dGrmXZ4u6BB6rNt
VAkfY99rz06xmN137UUXPYd986p0TOrmMBrOyiICecBZZdSctVfkQey0Ad4EV+gOt06lXFoif0kc
sbebhyJvn12k1StWwaOreflqioyZuHOQIjesaITa+Sb2eufKrpHwmBLDHFuyRTiRrTrEOjDyb3Wu
vTeXuqe+RPNUiwXjpasymraoVjG3ja9yTCeqkbc8ez/MuYULrCNxpxeZWn0EToWT7JgcRdrssbhD
50ihYViOb1XjuCfPDIJMns4Bbs4vkIbvw6n8RmjcUbQOgpUiDAq0zwUjmPYAqE013g2ltokz9wdO
rzZWdeaP3vaeeg13UYTEB5OZj1JCX6Scy97MuqYcQ8UMVyXH9JVXQi5wFraSF2ErLHhiMdZFl67M
KX/WMJ/dCxxR/UZ3xcpVFvhdfBh1vMfIHN4tuRu9kmw4ha9Tp322jOJe0cJbrVkIN+nrTYwsajUm
JCPXUHa3JktV3C8bjR0+qzy/X4xjbYtNKLboWFBw1X5qD4+9Pe6dglZnXBP9CqIqVvAF18lSrTNX
O1ZVeT2ke1gM6QohiLrFN+complWVnYoCYfKM6xmzemYlFuqA+jiyZ5NDJJmh0cu9M+l8CDhJtdV
q4OFKj9Ho6VL5wTenNxqRXNXG8UtWpxr3RZfgOHWwgiLFyB+nJzsOyScL6r6qyiM7VD90mbjMHVH
LfoaWbTyjHI/qYOPieAO0+xt1oO7MG1U+ArlZVxfju5rqKPNftSY0WFp+kmxnuqDNT+VXrlu1HmX
pTtvYZXVSsxrx0DxHo05893pa1e4a6sVGz27SvjBUeDZBkebRhp0Hes+zS0f2c4OmT3bRfGaygKv
V0v9qQVU1EPLrwx35U54LMOgxdzXjVYU20cNw3EHPa+qDHfp5NprHB1xMSHRxWUqDdkxMqeLpHI5
RrXjVRrviTE7inwOSoKor4RogmQwv7cDUX9CNYniq3Zar2xUI2LVxR+KmEFfr5OgsUr6AhXGRFgU
ueJbWTe7aRlA5EbF59x30BN7n0c57M1FbFACPLjkyfZuQ8zQpd4yDGL9dkhgWWBJjf2lV6H3jfWD
sZQ3NLyTYCmIdGj7jHV+eGwi7Cvsfh0mIW4Cbbgmg2BTJ96jObb7hNLpSiGQs/C7UEOyxMJpWorK
2A+zdQSB017Zc+OjRibxIsMooXI3vYq1aHcwrMuhEERd5sYvO1weqomPQFyHH8WD88VLjXBnzzQT
8lS/qRrhQu6/ter2G31kHJ0E78QWNO9T5Uteeq9i7teLplzrrXbdz9l+qn5YVRPAEqGJHJvVgQYY
5wDhd1Z6NywPJbIHr+WBVt3eyLwgXnSEwJV7qebdASk3wU0LVgbzkxVPj5mjX6KtOLJP+JNOXVOp
R0CQINHjS5T4O13RxUpbhqPooP/X5ohhSyvQdTrwpHVzE8epzkKsy5zt+NjQwkHmnAD5kOvbaqjf
hvu0wyVfydCqJfczj1xBLtsVLCrpUl6Mpe4GGN/kK3vsH9A3UesOKrYI6bJNMdJeqZEV1Gn/tcNj
bTUN6ndK1/aF0J8uyISmXuEBiX07aPY26YwO/iyuxwhqdczKtUxrfVjfaC+U5kgeb7KL9HnbgJ3v
8OCz9nkaBUkfEh+yRDd0iNBKdm390C4tK25cFZNzrcwiI2MmFXQYid02x7IIPKtGrqzi61BvQ23k
/9gu1ujexhlwaGfpq9dxqTwJ7M5vFJ3D3mjoK9xaxAZR835pjXrnDNa9UJBToTtnwCPn8etKuJtW
mTTfUu0R/uuyq1wOftU4rF0nVp5il+NAWjrhq2J7N6mq0DC3qNg1PbueU2fZ6FPW7bEZchFbVCwH
OIXUVXXIvPCLI0XPVVVfxUlV+2VZ3rTA0P5Y/khSa523vR7YZm2smyRT/LQov2p2mt4k5DH80Kyl
27m5m6N/0XxEiNSuhrH4k5MqW7dSugtIFYQPdTmVQZL4DRZcF3bPRtYSBejCwDpYo3mvK0Dq4HQV
wIy6s8oycIT+dcRpeVOVQ7NLTF2hHQEkuHR2gea3NfbUP9taIwS1rlMUpfQmOg8DxbHbIOzWMGG/
7ptsnzjtbad61wXlX5xgTJONPxwUv5O5AN22UeAs+k8cSC/KxSZeBXc8OVn0gdYfMrl1rymc/qrE
9peJ5AjqeAWz2lnZ9iin8AQjABXGYbeZW0P3NQtr917tXutWfyb+6QuUst3cORcVtOveKK8FI/uY
Jb8a031p1WE3ec6vEqkVAoef7WhBhwq/0szd6cV313uMJu0R++q7Njeh0BXxIZzj74pjf7Xa7rUC
9HeU4UtCUoGvmDAd4jbH/8j+WkdMBTVZz15MySz6fYfJr1EBKCY/Cg7xx9iuksDFl3s1joa9sjqo
QvOQQfXHg6ejkEiH5QmhRLSpsNaCBZTjEFtf/S9l59UcN5pe4b/i8j22kIPL3gukzt1MYrpBkRSJ
DHzI4df7ae26PNJsaeyqudFQYnejEd5wznMkCddwt96qYk62WvEqlAEyhzxiczX6CwkPZgBSu/DN
oTtJhmScVULNvNKGsUGjsNbyXcfjA9LVXp0FqrzhndUlJsNqFdxkzJloKYebHlOLud/XcfxUVMl9
XaFUMLozBALfwMHuivX7mA6uxoPXS1qFJDECK5qexzUmbBrkKVhsGW5ntqErv2NlGvaAjZlnLG+T
NG4HlqxHcqu+UsocJc4ORTPeVPL43enNxq/xtUKti7keq2d7tUJ0QwKFnkbRXgVVaz+3WckBkllH
wb+GGw+hw1L9OFNeiYW4Qc6/NVbT1a4PEhVrRGFnRXBVFUHG9At13Re6s2mRHZC0vK8U7XBVJ8jF
8M1Qifxi7rqJZiscbcXPYaCkaQ64RvOAPXLT5k6Vm8u2Be2KgkljiqI+oTdGOKQz3lA62mzhtlO/
SwaTUsp609N6W9rdfkh5EvZiB+OD+UwkkWFBKri7OMUxpkRdxki5Yal8NtLJ6zXpkfTS0aslgYQV
Y4LsJpStoPrFcLRqPL1xM+/GYunoWrO+hz8eDUenUT90nnW9tPrKROlnJx3TtDE2ziP6B5x2YlZ2
CZqm82RdixOsvSaII2HPt+ShFLHP1HUCtDxCJZDbe61BLoI9Z3nuhbqHr8RQCoWr249J5SF+fG9M
I3Dm75iXkGj1D0k6n8dU+6wrveeOOTXnWBOSIK6zXb7FkTnh6IxLBk34nSkxML4uAw/gNg6trKm3
mdTJd01UHXjbvZfJ3X218A2uXCRBP0mzO2vzZaz7YKw6r+5tpHFRdSn45skV9aa6OSVyGualWW/k
3q58dMMmZInrMV8LH4O/F6ddkBTJY2Tg0tQZywyTYRwNhjln5E2yp9Aia9nyLAp714JNC9kVNbDW
J31vdvUdxM/0OCzzEgAyCq8u5Q3r3P2q8VDG8DC7RpXlD00rWh9KCQ7TKcl9SeQ2V9XAGVLOH9ec
bUMR/U02LCEk9xK3pU4nsp16y4/GMVRKOQ7lCBxokM7XEIIxNs/c5PMnW2Wwl9ELcL9+GZa+dOOJ
+gVR/qbFB+sSnrucB6Obkcyny5tUyPFXXjHuHM4NO660iT8wCKGpEySwwi6tPaLpAdY06b4Q8J9Q
Wo7Fo6HQR9eRFwtc9fZg3A8WAaugRHP2hZtR23Wz/qWBDXfzRQpKI72d6yrUAPvgkKchc5r1lAzi
SdLkXSm1dxMXMWSq5K4D7OXGkfHVJ+3mWqOQHRJE8jHJDhLGjdpEeG10G6UtHmztQ+tHr0hZkRfa
nVONi1822skapu8qEJtQberd2OaH1CqLrbpGd1DHTo2qbOSZ0dQy8n/HnlO/uB4XpKZ3bSmfSsvB
PhiPOvY9LX0qohfsake1v3PKu8astvFkhKVYlQuDKdMA5ZQXG5HNhmtZjfK6dkvndZlRBSRf+qIp
zno3n9LoXWj32KhYR67M5FrteRFBazwDRgcCDICqJHYoO6ez5K08lqQ+kXypigK9AdRFWvgzQ489
AowtTM/VszRlD0f8ivmgGVCa+zGSaOBS4wVO2+BiV8pdkwqdQb1r5/ZdSkZv1puvywxNGTUaS2E1
9ZS+tJisNIfMeOggdiH8DnuesQPDhCpOD0Wt7G2TaU/KBKiTs20MSAkkBLaeiTGCCuuftmdxMEEh
hHbhKD/NUdailbPdCTQ9rTReXGkE99G/dNKlYyoNR8IGFoyN0Ednt6EAd80u83Vr5X60Rk7s49Ce
npP4tpRe4a0HU9UxI4m/rhcYRlyQf81GauXnvuBeTMwW4/rlPMX3s2XvO8vYmQmaCyDM2bgZnaec
82eO5NuhrF8RaUPhGqNAFcUOLSQXdX9fc7uIlgcic3zAGN7Esc/m/jSO+qaRrzdoB0H0x6wUr52D
SCh6NhlMDGNI+sJnRpcjMQDNB5KB1sRjz74xrWGP+yZMyqAagly9T+ZPtXwr7OelGLGafe/t8uC0
UBkGDOb5S5d+Y6ohl+lGMIWW9dVnrnDuCiPsOtoGRTlDxA7zsWCsVnWHMv4SNU8WpTy1hCHVsbyx
BzbDy9K6SaP7sg7/onE8VF9uJMi5lJInyyTDY2F6QzOBN/8VcvSuKkocuzfo/GovN3EYl/o2lXK3
Mcwbo7q3tbdi0FxyKYOxVu8ItGSxoEubQR37qxLuAvj/ENG3uVmlBWwN/Vlr/WplSt1Iw625Tu+l
Hn+vFZ6EcyduCoKWeXs3RikfV+56TZXuCiCGLmOtat/K6pOA32Q2T814rtiERNOjoqWhiL9m9glN
jkf3qZou05UPXD7Wy8zB7cDarOUN2D15P+nVTprvcogMvJ65gR0VFLm919PxKAM9IeDEH7XndGWT
KaaHQn0tJmRio3U3dvoGq6oLR4D4oUNsvOipva0ItGfvYn0bQPu45HIeK7QAaVMc6v4SASF7UFK0
X5K0bTLLVWriYTrHt6L7NIsOGDyIppE2mkqwugENJJ/ASKo8+CH4VzfwDeAXRTwI7yb9oRpWFzlD
eTLTIO5fB3W/MPDtdyS00n/3Xk4Y0Sjv2fMo7ZFeSlcOpTiR7AstgtNpn9s7nPU7SN4VFXKSBTnF
YhpU1WOxXqD7YbV8lXiMZ0dR7+cYBBg1RDI/oOc/TWkAGo2HSMS5s3cw36R57MMigCqVh9fWUJfq
bbp+j7TZd7BgFnXpNvOTrS9efMWdF92JGTM8G0bP61kxaCMnLZSr+EZ11AAEEelN20RPz21zMhDb
kko7e5lOqcR0LbVHXzfUndUYl4aCKXriEeBGVhXIzcGoDkZxMuXHTtrWPeOiUEsV4sA/5+pR61h8
BanKM1BYd03JX1XqU5QyElGLbTGa5H7kiVtKj62SBeRHKN5Ypm6jq4G9bhahba8kRbsAt9aeW5Xz
Nt40zgRY/nbtEL9LLiMWV8/Esao2NvYDRsS9xo0l5Talhrqz+voMWnu171FqxTBPblC2qiwrWIHY
0MEc6yCpUuPHZckiUC9PY5E5buJYTwtE76Beh21OC0YJFRCWs1OJC2Jb4OMRcRO+RDk5izkiGryU
rSBR0/xhTGyVJmGw6NcphJJdFMEda2S73OGbp0ErjkJhaFsMxw4y6LaSxKVPorfJrF9JE2GaOTyh
GW+esrGo9lCYKQuVXJwWp33J5+dVXjtX7rqPukiPbbl62pAz7SG3axCBDfpXtgHhXbBcuNchubMs
GxCI3IUBMy4XArVcZXmFh04nDHC7qdNveI0YcWx1fZC2c7eZVeg8xMok15HvAzhrDxuuEZRZGpQY
F0pxXBoK/iooncdFeWyyswb0ghLdBd0W1JyfgJbCSD1Cvb5Ruo9Jk3Zp3e5UG017ekearKemNxFe
btuCsLMu1DJN2DJJzolXK3bLECTRszodKuOeKfcZSg31d796KuxO1wAm58JOuV+LDGR+r73A4PAL
58UexRGfqe8ANKKEBEvZ2NxKyl1WrCd50b5X8bvO8NgHMh44aOzcJLLSELrmmXmBxixKzKi4x+Mo
8ybhgHjVZGxLjOuXKmrzF5Q0Zpgv6g3XVh+gULaDNdngKHAd6YU+m8vJYgvUDS/5WnnoM0KyGm5J
J8HBbqafUYexpFBPzhiv+3Sugj6Pt02nkUc6U6XYEszNjDO5UZhOMw4l4cwCgCg5LJZzNryt9F5L
zrla2eNKsn4uMHEe7LQfH8ZVf0PzeVVszXcK06HZab+GvtktWSS5C0mirL2Y+DuMJ722Zycyz7eO
k8lvPSSGbbcO9t6kRbHW3muMt4VVOwg0ZWZUxIglHs1yZznLqRu0JkBcZPokLMzMBJPmVjKiu3Wg
+wC29Q2OKOgvmykHsBWiU8su3sJl1m5LJbw6sSmvL1PScG5JE8b5VHtzkhXkCxFqtJyzfmm4H6Hl
XaYt1hfW6DFu6icaQ4dTyFkPGdC6jT050r5s4GYG5hLnocXo3dfLdius+QmrEKjOSZ8DvX2aJht4
q/HmaEYIbZ1Ftq4+EspEC6aGXUFEhLpezLHZsSEOY5szsEt2ZGofe0c+WwmJdZlkunCC5n22wm4b
nOSIjQcz8irJG6Re/Y1lLgfCOYgoKKo43lXAtENZWGR2jVlRPKmD0LNAZUqy6TpdTXxZzayBNgmq
IveT+CHNB0B6FrhKNloJr+uD39lMZhF0Ai6ApBlmwBZHOww6n6lj68CMts+jyIswZIdRJOpNJ1d3
KJGqu1phQeoskXURsdps4HH2QW6m6jerE6d8KmHpTWPtrdaEV07Q24xCnv2yZlSxJnJ/D/pQC5jo
KzdI+BNgEzgKtuQssauG7wwP3lTT5bYZoY64ukIKtcCftIWJY6PbV+7zSHyAK1HycxWRLuIVca29
TKXVfI3XIW+sKhOSZyZN+KNaEkXl/EoARm5ppSMPEm24rLh8Ay1vma6UGctgITWnkn+HkmEZaatW
iV/BNkYfXRYUc8Aq8zt52J1L5Jx605rW44hYEf94tCVfMQ+TodJeWLmzmK7FcBnUVQqwMnD3qCYF
RIxchMaaOs9xnlDnFv30atsqHPJG77eVORlHnODaWxuz9I7RO3yKKptIF2yo7GUFzckkbZ2oJ0DC
WRsmbWYyHHUu/S0pUNXRlBg61dGW76Ln3jgbeyItPnuMPRfDSegcWUfyvJ0tT/BoYtYjjTp13STv
CEBHmt5Nw1kpFuDblQOMWOk650tOZ9JHdFkaCcMD9EcijBGkGVnsCR3NRiQSc98Id6gF1NVu6YNB
OX+22PDuhz4Sd2M1dyxQ1tpPYTj1UVWGWDeKT4f0O3AuDItYxY4C3WCZVtkt8EvLlVZKN9TDDl+y
Q3c32kRb1aXqOc2kvigVdpxGjtQX5P7NTuRGeVKntdmoraGeS/oHKhxBRVUvlq6icQNR0ueNzlNx
IiVFxhlncl0r9THLnGt4RmJvRDOngW5XLd9by0IlygW6OJlYywXmxTDr9ndccEA3iYVsfeII1Itc
V8570UrKBpCGFUBMNE4Rbt1Qpj7YX/XWXsKz9NKN0vxkAcvw1FY1bzqcKKGJEYVhpTDMQ9tqztnO
AdeMokcJo9FSaI7ETGdupoZ2whyvbmyDJAIJ1CS+BdlrNbwU+7az9eOixsqd0sclom7NqoPIYZ1L
A7b4dSrVNqqLnkWfRjQOkhBwyYB545uBAXAw6Mp4Q6Aon6+3JbbSijXhmwNvbyhsg2OQaoynUlq5
XO03uUaaoycJ+cmOorUNGzCLW70s7Ncx7yHkyKDoGp+nmHSH07/0LUv6LkflzJhhib6Xra5CLWHp
hD1VCVLkVBUjisi5hkQaRwK6Bh/Ws83XAgxb6YybOWpKnpqgbwMgWpBbLFOhU6wt5UkvIu2GAY+D
3YRAKOVs5vkg4eiICOpk2u/liEgCSbIzMmkVtT4y22D+Db/fJ9bct9Va8oFE2beWiBfst1N2kEH/
BvWEZAgdsrW167a/i4o5vRX0F41qleeMQhLRxxR9pYKAWzdqYvsENOJmdsSySfKKQJRWDsG6s8iN
VqbEQlXheoj4ecoRX2aT8TTVVXMhimu+IVRt5XatagEfS+VYRxFw0qE/NHmkPF9vhSGi2fxCmOHy
bZJHvgTOiTtiwY3N0kLJAYLGWaS38k6HjvxAYgdTF1AqYAMQ0aTMJ27lVh1umVQJidU7nHLXlkE+
+ng/WsvNJN0QftGX3xI2CZE96W5ZlNMhypd+b09dwxURS/6M+vJTR9nJltoGKyXY+nINsVRpdE4P
xNbL92xKlhMDuff66q3obLFx1pFNcp8zjikg3Jyt2rmG+pENyXVY6rukzeWtOaucwpO2WRyUM0Bx
dpZVM/EHxwDzt9k39Nm3CKyHE0tLPVSAx5w0nCOB1BdcYxnq1as37W6OKvOk2tNwgaU9b8u6yR/t
OmPiJLDeDsgU5uGssSVp3CiVI+qdMb8hzyYNk+s0tleTO6CXGmG8UzS4FCca7EnV2hLg95iiDr81
TGc4jroVPdUSeD1DyZ8VpgteKXWKTxBuDXurDJ1Rn0JlbIUfUTV+c4zhGROrHYjpOhytl2J4tCct
AcOLQWt2Gxgw18F0L7YtiEjPmHP1lGUAEeO4lkPKH/ZIBVsJW2dRubIgvViGgiyrZArEJvkwg48/
d40JGTBfXxn0MJ+pp/kd7x8IsmJGezFBi55x0wazIEXBJR+PsGOuRjUQV4lug8CXbXFZI8uorDSw
gDf5FAw9Dw0KkSrvRLgM465kmle4PdZXhi+vapwr2BBHE9GQQw/ix7VD2FvFVxepCAu0EmG2m6dX
/UWDNQWZF5oTfD7RZxUr9nFh7NegrYHCIqHkyQqfMCHLk+VJ3nOC5ltHnaz3ModnI7OUvCDiIBRG
tNamIFSPLY+iSmdZxfvY1jmojqFlAhPP5g6jPUsgAOK0zksfXTjb6MvTrinQOkXpHd53xl6OPdZB
htVq21N/uLys/VQUbbdtUNYtEGcIu+I5plgjHEI1IXDbKueLmg89IyNUbGdLLpitQ6DYYYjPkHyC
n/F0q8ueBD0Cmq8mVX2Bf/xrKpv0oher6dXmSEuWY7VgauHMe/SvbHRIQC1S6uN1VI62LZqbXId0
1M0Wh67G7n1ZCqn5vvT1+oUxqN47q7zkgRVLbAo0UlL5FuNXFBjGReJOHqoMoPbqSFoG4hgjuZWW
qroGbvWHaWBMTvqRsl3nsXvp4zX2Y8egmtYKcecMTXpihlUH5aRSRSfzCzROGNkdkdJMOBB5PAzR
vH4VOagkJ4pG6HKkMLiqKqU0e5bsQeeCvlbP5I8vjCyAnaCOLZJl9du1QcdaTnZ7mWNnO2c5sV88
knamXQGBxB6EFGmuTk0nKqKeluUy18h52tS6i9hPhvgJshdgcCSuG7Sth0EaSGGezaCVkvW1iWbx
0AFz3hGly8rVmvtHueOkAuostwzoeuuAUwCB4nSrmfEzE3jECPLSnsnygksPJvkyyxH76TS3nG94
7MW2xva3Ic2yCaR66G410PJBPY8FTyGr5E7ar7DNWptAjG5d7PNaXYMg8fEcE/J339uYg5loaszz
M25Ys1eM8WxWQxgz1ukWy3zHd2cSKxELM6u8GbtckBsZwLNOeR/YKu5YCxOowGghmCZpAUc2Z6do
ybhGojjjWpiMdXozoTLd2nh9I1YfycExbqIyKfdmHJP1Umk8naJjk68b5tmuZfaUAG20hpZyfZqv
0qGJmVPqQ8XC5WBgl1Tb3sUTjaS2POgVIeR96xi0k9E6c9GTMtGyB4osUlRW44OdhP7CkyPaoFUk
tGOqLePDaaToEU5rsi0YZLA9Z0U/u3DmJAr7zPQtAVzEL4oKOJretJ5qJ5tSaSHBpY8y4z+iy1cl
viE7wNLbbRsxXhctXOGibtddYTG8T+PWF7J+yNcO6KgRu1K+gj0fHqWan2gA5AqVSb6xfP7/Rf0P
dcl///mThP/v//kx/8dHLcj7jZP+76f0o627+qv/7d/afNbnt/Kz+/Uv/fSbu7//+HH8Wftv/dtP
f4BTlPbL7fDZLnefHVuYH+/in3/z//rDf/v88VseFvH5X//+UQ9Vf/1tMUvAP2r9TeV35gD/syoR
Gf/6D/5pDjD+hvAeMzJOZQpePPX/4w6w/ybjY9IchjsYBxzTxjdQUUwl//XvhvU3i0085lQV9xQU
BSxFXU25yY/0v/HrVPyUuMkYAgAp+5/PffMP0T+HjG+D4/DPP/8b+d83dQrViX+N9P9/rQGwbGyN
V+aVVBAWRGr+4pSpq1wCS7tOnLjXR0vjpH7UiyZYUvaGfzgm/+Klfjan/HgpmAI6rwI3B+jWLy6p
PAVwoA8d6gPtSopEURCmgBCPM4r2I7JGsZnasviWiZYOJB2T3e9fXru6HH75qOBqaMRNw6YY0n9x
QQxUZoiymbCkKOeTG0VN7EAFWGuHmcayzpXSkhUWzqgk8/AjNwgqkli5twhu+IgzK7phItJa5IdD
L3WzHMSguyotgPkol5ivqCvSkY2lZNMXrYqF595MGgZ3Noe0lYoSMTGrARSgSIy/5qimqS8ZRtCX
A0h/4PyxsSvpTfQeW8v4NI6G+g1IfcW0apF6tjpF8u33B4QW8V8dEXImNNhOfCPm9eT4AztpwR+G
1zHrEbY4MntOWVffqtGwmA+h+mCplpn6k1yoylvRmSryd1uhchY1D3f0J1rzfeUpqbq0+gZ7Ewhn
Psp/AftkFhbZ5aKMUMtntuUWcWxkm6IctA+Az4ayiY28f4h6Fe9UwpyGXEDQAcTB2e28ZZdfP8+D
jZmEHKrlzmjKNucpkyBzRoBJkeTYbf/Bnnd+6HKrg3/Np5jORDeybb5KtfYd4BjjkkRDltNfYzHe
yajrEMxmlIxu6QgT3Tsh0S3Iege1VtvqSesndHEWtpWqf5MLuURiaC4KktpBtczTatcWeudOQ58I
5yjf1lYyoXUaW2UNU7x+FusQJ7VY6gw9a04ycG8YAM0Qehs7ebNaSzXJACPVZTNZczl6RId2+AC6
am2CvCeB2hWd0aFMX1O9QfvBeMbPjBR98kpWiulCuQF0Tpyqw9B4GWe58XsAjNpxlMiwPnQR403Q
6WZxl5pOKgcWki7FVwfYjb5uFy1ASmV21A8+sGkcCAQyZQ+rbpze5lDfplMUS04UEhEu0jDNRqUI
C84Ksn1QSBa7SNPYQBKy26kBmgWngpGTXWt5pLbkQSUTiPIiU1oUoRXTDQ1VvONNRlchwInGLnof
Vj1JQ+IzkJTwJS00UVKDJmWdHD3xrRyv2jX+CWW7k2etCPShmEIph/DPCIFa2P/9yf+vbkY0RNSu
minDSeD+/sdTn33zko/y0HtxbTkbApp0H1sOanZFZRbGonMOVnLvQ3bS6ALwsX/9/vV/dkb+uBmS
nwt5CnMYXtzrQ+GPr4/uKk6RlY2eQOEf9G2tH1TsInu2H8qmVpzs+PvXU/7Fjd7B72sBV8QbahtX
OOAfrnWzSZSasmOAfTshZNHh7ENRbw9pW9tvNCftNgLW7vfGTCRtM8q7ohHae81CYAnn5bpxYdgS
khGiHSgDGUv9xfu73v1/vjvrMmgX+iFoHuqfWAFqKTtz0xTMv6WIB5uzGFfBsx5MMrtcWGapghcC
ZRb0UOrkelYVT0PLGdYEWm66QZL/4mn156cFz2oZYoLh8NxG8vTz8arg+8oki8kegn/En2M2xbBS
lqz8CxjFv7gJG9QH4EuAicC+Mn65CStM7CYwGCj7iX2+SQro0czVJ+I3Sr2zPgmxZRc0Z4ZJg9Yi
CXPXBTWES54ZvaoyTOjgc2Ywz42xakrI6KORfYtuakNLHpX+ULM/+Yv3/OeTF2bzFSGpahwZipCf
j41tgIuHBMtbHlfxrmh1h64rKkMC2hI0G5K++YuT41fwD/BBfK0qOAmmBFwzv1ytkkXEeyzhfhil
Qn9sIt2hF21JtAK4smq+2SBepIIu4kvm5PnjNLUI/6amk8Lfv5GfTwrqFioXXJmKTSFDUuivV22y
GkIha6fxdFuabguG1S5d+vLw+1f5YWD/32vhHy8Dws0wZBvCHjXaz8dXmSa2FngCPBQWJuLppHLu
SyIE7lLGyR8D4/WwJ7v0WynA7UTwcVVvlqsruDVj+hdKil0r23pu3uJhJfvu9+/u5zvn9c3pDhgJ
VjXARKmkfrmRCDtTO6jm5BnhtNg1hi3haMYsU+XjN8B+GfqvUfEjdIsHeRm7+///qwOK+4FtAMKj
/1JEpq3axfpgCo9VmYJ+tWCsQdA30k2WWB0TKOwsqBroYhUhwwS21un19+/g56LpH59fVVWZU/+K
VDGvx+cPN1LbkhOKPM4BcN/V6vWCODe3z5r5psYb40ZZkW7VpRuD37+s8vMN8vq6BsRCCn+Du6TO
Ffbz62pNbaqtYBFPRmfNHBgo3LcibiiNRlhwJ2o1K5C6WrkYpUlaEVQUQm5Swn0KvzaKVYSmbLD1
+P27+vlO8ONNMQK+9i7OD2brL4ZzzhGZFatEnAf8NJecPjAu8jw86sDqD3Cl7affv971zP/5yuBG
YEBK+VHDa7/W8BphT6tE4AvzZaLD0JMYARyZAleq3d/j7rQDIjKWMKod8y+O/58v/esra3RJ1+5B
tX65Ba1KAVAsBw3XEDXnE/WeB5GFk/j3n++Xx/SPA4qDHDQx/aLFEPOXA8qwCsJN06LRE0m5jYs0
OmmtRobuoFQPQ3HdYw7S+9ApVqiXHZra1Iq/OX0sn/RFcfZdWee7rNWrN2M07L+49pB3/fnwK4oB
oVdG1u9A+fv5HBxAv3WLQ7hXJ6abuNHs21RiXuFWaHzRWHNgIB32TFX6kQLubAxlQCqPb1zF8kk+
5x7C+vzAktHA7kOLyEZYYxrvaix2GlcpevOjVOs+9boEJY0v4oxNUJJj2CHKz8mCoqN8FpEoNpz4
640eO08ZjMqjxSMjujL+E0RqcmrxGCXs3qXsHb6MxEmedWlGklD1SboGsiE6nEEd/K2wmsXyISVR
kwT9ZKu7aTBImVnLfpx9SDX4vAkZ4JZmL+JFB1B4kdCNlDhP2FrDcOfFD/loM4WGXDdaPslX6UWV
JmTWnVDUnVwLp9tRM4uaIF7VZO0AP/J+qp2JSLSpYSfT6kyKPaLvxquMxhwrCvdSa8FQEDmzXxak
cWVaK4VP+Wx/Ac9nXDZPvfMNmAPbQDj3XNRxlzNONXr2m2qUWKWnGaWx+oLs6D1mEarpWKpWvxiH
/mE2tPqZsIPu04ZJsnqzAUDfN7o2+0wUWoAd5yb6B61jg+AuEMHfKdtSjJNURA+yHpdzaK4OdlUu
fLxSmRzlcZjZKkIHpVaWSzUUyudgz/O7DeLrTHM8ag98GOdx7KqcFiDt9NMgKRVtca0mKbr9up4o
RlVoNOU1ExYfaZnnnjrLfR6QDogtSsTcw1wyb3hn8Csa+wxRM32Geu8sCN0XvtAe5Klwr9FjjT+r
ibNZTasijU4IB8VntaweQVkI+doCL1+7DLhuJvq471gD1kc94n7qjpMRXc186IqkaenZnYllJFYU
RhDfX9Fl7FKW4S0bSeGFJyDLLyp16XfaiKXxB9a6X2Zu4d9DSFD5uTwr825hgawx3a60h1bKm5d6
mOTbWlWcW4lIdeb9i5bticm6qmIrjrmnOgzFmR2s87lHOt2xZdQWa8fnsj4U0sAcBH1WzjVW69re
yG0z2tCz0L23tTYQBC2MeMSRNtIeSmZnq5uOJXUcjnRCnV8mObpNQJeYRxcjxSzY5zPDeztB78qC
ReNjDLac7jUzx32TkjbFuUlEeM8NPqEtBcLUvJEJSeKKgacI+KiSYpucRY09ZiTP5YttS/KGmEe0
rHHQtXhLmttjUMpDTaICmyOFIzkQIpp3+Jj3C1EbhdfkubQb4UhIXp4UC4N2nvPvWDARTOJmMcWe
Ty7m87BAitsgFqDwGiCLMY0hP1MmBFJB4DCuJEj3WGCooTe6uNqsqLyF7OW9qXf+ELGLxijFeYIm
u4u1kBkpa1MEYOozDTvCQTuNtHPOyTq7rYz+e6sS602Qa5+ZIohWtuy+XtnagzOU+I+tOHfONd+R
jc4tZlM9cnELvsG0J8K0zjs/NqtRc5tMxxpKOLD6HKekZCEadURDL5WZjxOCpNE3SYW95uFF2bOu
kQXrWhJZU7scQuerqJk2+5lTKx+z2Ytb5MFd7Q1ok8yNlEoO3/mCtL8FalcGjF+su9ps0wKreMWl
VPSa86JKmv3VO070XBrVynC3GK7Hdb5edhrEAMLxWHao2BWqQJklx3CNNOYJ01m29KIYMeVWj5mO
4iYxtJtYSdcSQEJi9FsVlOiJ6DJhB+bKoQkMgW17EmPDEEGM+p1jFLPhW63drT4VKaHTrI+me7Hw
eMEBrLDC1BdMbyxQDJZX8TqWxzRVDMEZ26Pb4nPLB01u1huWvMU9K6pqcUWhIffDOmowximSuN46
GaNib4CEAq7XENJW66sx8YiBUs6iRuQRMgWKt8p6PfORpsbfQTkRFz3ns7wnMRGnIM5nRT8pi05b
5fSlM3hgCSQpJPyHQqsrgFjEYCtupUmtAApp2RO/Qf/qJNJd/Ywkoxe7ZHOEtybHvJ2yXiVyVktF
4i+2XvtyAvPJ1RKZAKu0qwy0rEaiHeYR1NgA47y62KroI69uNEaFcvtjmdssj1k1jxYmHBuUSFHj
LFo6Tpat3g3sv4yxNUbP7mn8Cb9dimI7K6vJPIY9+IBLYlq/uHMqZyeL6OCbzp5wzY9JjBeUTLzW
HYRs7oZptiio2obAPVdmnTWEU1fnKJHR6rNqHSZ9mI4JEN6bIok6E3MpOzwk+0VH+ng7s2ESREq+
VivCJs64wsGpjUlayvxRafUFGXBcaielqbDgK1mdEV2e6gBYNHUdZ8Rn2G3R8osoCmt5GHtPR9vM
fUNJuj1XDnrC0jHH27w2hpCMK/OxURfpbq3/m70zWY5bybLtv9QcaegdGLwJoiPFRmInSpzASF0K
jr51R/P1taD76pUYZCrqDsvsWVqaZd5GiEAA7sfP2XttC3HyUpQQl6eenVDaxGVsMsIO1QE96w7u
vHE5qtX46MaABDZ9d5vGPkHArYajwSzuqsRK/loWRfNotSOiCM5a1DSfGoBJ6anC7v2xCRZX4JhQ
U8D6cEB9WzrB8qe92BUjbO4cAVQ11E2Cer5DT+55Xf4j9TJFeg0pN58zppcEEou1MGjkjHqpNGw0
QPNczUak5KgyNGRSPXVN0YC7aQ1cn2CI0mrTm3OWrjjPQp2o9D84f3AAXz86XV5wq85RAdxOVkP8
pD8hOzKZ2wVOdmjmMgy3qrGGv0zR3mGnUIDG4HOc01QyfzSeO92nzkS3WJsV0VonamU4SMenAboQ
Ls0BB47dWju/vaeD5KhQIXeBZ8aq/Emb3foGjLXzDDaXzmuInxldB6PZr4wW4TE0Xd4GmJHS7Gtp
OiQajYGlb0I48AsgAJN+KS+yv1pIabx+7h1LvnpE2ON6LQYNKlMGZJnFBLPDQQ6rmXKX3L+/xsFn
LhpLRPU4K0l4471vipe2C2Pr04J4bCSMXBhnyuT3irRlGOQ46jm+U6g7GVAjQrqPedyfezOenO2Q
KBgetGe/F0sCmTcPWwxVeRUDATJHt54wNbsD7IU4CHNm6DxxZ8vIOPPCxw/8UKSTQmwVO913yfQI
EkVeepuyIl+L3jSG/yJIgCs5wyDIg6G5blyQcYePwkuUR4Cmj76omOb8Z9pn7ZokTy0QjdQTa+Qa
Gqeoj03/cqVaPQW6W541gsli15FtgwG+D4lytoFz0PaltiM+2RHZzDrTUb5R+9R7j/R05DVmHe+K
RLWPKuwsHDSeaJxNOdCTJbQ+LJ4QLSUUgl5d7BDjaesQiD7/6VOnuWeF0u4eFvTIUrQ4jcS+XiJ5
TbO8iTeFPw+fw0WkiC1afAhsYZBNWrNp+u2UywTXjx02V9SnHkq92siNaAxlHZ7okrw/GPu+64Ix
AcW0AsaPugQd6g5l9rHeTB0OUWsukcJkDntB5a3LJUrwP78M709m9CLonq44R9v2f3UZf+tKlJQ5
3tgFLMt25V2EICce65E4L8utWfP/fK33S5nHEI1r0K20yc85eu0UIui0iGu8FlZf7PimE/2PhQq8
EcYFPe1qZ6NK2uZZZl771WCfaMK9v7Xwe5mk0nBgPkp8z9u33iKzFS0d1KFOhvP1gtL5YMwdZCOl
zD1su+xEJ/h9w8dzaHKwdsMItcxjiCH0kgBvOeVFBRR2haO4ELQUwcYULA9hl2G2o/tx88/vccBE
zjNtEzz9r6iH335PxkJo9LSPMy5Mm8sCLsIjgnhIRSlOFkyu6tyQKn7INd6wiqP/P//OsARJvmZg
4IcssW/vsVGlAa0H2Dd9nRm0wAd/F47YZLXrzRshIQwivzHP//ydnQ8eLJ5h+1czKQjofry9Ksp/
UYDYAkRU9PqvikfA3aAiY48Z06Ya9gPAG9zgjCziQ4VlCW5QKOdnOdixQ19mIDlwaeyu2k2kzJE4
7aUeKVtKXYV25WPhFx2nEiCO47DPGwuoj9NTF9tNcb/MTb4lGxE7xgINCfKKcxV6ura2pCYQKl2K
DjKV15MLwAQumBoS19xiB7q2wgDEyBoARTvH/jZhckj4GHHrjOFMvHJY1ad4B+E/dk68hh90pIRj
mz7TR9wyzA7e3i2SBHHlBih7VVfFj+z7uUeGWzVPJ67zQc9N+D5SBdq+0Aqdo6aPwZUH4ghxtwyW
Q5+V3PhvpeVbO1XXN0BkWHop48kGsxEwnrj2+3cdnv6az2WaVHqEhLz9jgtxKh5OM6altrQOyLTG
XeJmwaYJg/mTkYXjiSrng+thoVq5wFQUEBiP7qmpu3pxu5IM6iRcVpN1mzJ6n+LPA288AZPMYowT
X/H9z8gAEASk7zD6giJ7tFMIVfPXm4EhvI8TReKvhn4WO6I9cZ33LxdtG6ICVmCusHi5395KS9U9
wDtWbTH36Rfe+WyvEg58idUZ31RJh8OjED+nL6l3TmmcSgX5YIPyAJ7z/bw1teS4fDRBTy+mRn2h
pyHYK+WEXyyF3YdEyfrbn9eRD35Ej540AxR2KXq269//be00yX0oWJb5pjib7qRK8EbVCXLwIOTM
gxyv//rPLxgwVeXLMaVCnfP2gsVgwCOpLdxUqNf2AYMRtJh+ed/iTrls/TE7cT173WHftsFhViNW
NRnorlPDo1eyrma/902ema7kUAUmrXI4JJRltUWgKA5Wb4UESY9qvm8ID8Ge0YbuV4NkaRJdRWuC
2Mkz2exjT6vrfgoRNggIbsQXeJO6JSnbyzBnzPTV5zrERzQmPdjOP9+zDx5HmPA8+qwUcM+PH/tS
SbT/Do2lhA4wOExIM+Qi0gdoPVhQwkuST9OI/LivCGaGIrqc4vC/39ZZ1FzUL946UGC68vZHS2il
qYrY5Y3oY7npAmhVkzk3P4c492kfQBzzTeQYf/7WH7zsrKS26ZE+xTDzeM1uQjGrvoMJNtk8lAuT
q0+OzJYTyRgfXWVl7lug98lTMo9eACQNg2UXXMWvxXIDxQ+SVggB7M/f5TgJg/MWRHcHFjdZ2izT
9tHizHslaKoAKaR98UQrubto+pYmOGeN87QZ2o1jGeIL/V8a5gPQvyyV9jUMoXmfm36MKFQjiTyx
yh1z1tcPFUCaXgOwmFFSoL79WfXShXB8JgUU0Ig/B27VnAUIRr8OVjOrjW+O/i5oYhibDZHf33kI
Kk4qSp06m66XOXpDmeMwrmNvRk9zHI1WDYkjCY/gaKpaV0QN49SHPi/tu5b4JTw9XW98F3kaxHRc
puk16HQ4fylSaf2gdgbARC5tkJx45T544klIZ3TNABFwWXh0a3rdB6VwoEiORvyMt30+d3rfgbU2
Lbsw5WQ4onk4cSPeFw+r1oRREf07RmfuUbEeFEZQTJC/Nm61ZOdJnBRbazVT0htuN/iAoHtlGlaF
1v2PPz+eH3xbqGZsqw6lO5/gaFFOYC91WRhqzte5+UUyXf1s2NAKktFPzmavG16KKquf/3zR40we
Hj80hgKwM1IO9rnjV69Oy2TtkfHq+XUXbAzC5YZr6pq02fbsrwilsSAtK3Jg1b9TG+LJMPvFumzt
angUk53BpmlcMDCzKe1uT4sxcNFvqQIuT16NGe3MxrpGdoYwNg/cVzl4LF+OFdOUSbzJ2y+tW+I5
peL1D3JMIZjVST9flUvcn9hn32/pCBzY1IlRdXjVj9svRlEETR3QOzSU9g6dmxc7CivYZnFan//5
vr671K/jJoYkm+AnF/3F27c6j7Myk3UAR9Ie7vH6TYe4Gz26Y9L7pw8suzitpHVyzdgkOH5J0qCc
S2ukzUVHP92OVhufV/R6NqZhNdupt+Jt6zT9LXbPfv/n7/he9sHDGlirGgxqODbIdVn/rW6hP+B4
hJIBdCaC5K6yZBE5IFcuu8Cvz5Z58b8UFQpAY2GUxyAFx0vW1zcWnIiI3Htxnmdtf93X6/Lx50/2
bj8hlJfAEId3eBUe+0f7iQnTu+arL4Sp+/EVKDb/wkty50QSCjb940WTCh859KpHJo4VgP/bG+Dl
CigZdl9Q1Wj+9qkVGhByRVPAjWY8+20QRf3NnLxVleVNHXpE/KCMSp0aTNRMy2+ORsaUxSaUtGYi
lNbdUzjlwUud1ZMFl26sgiub03q1G3PTvIOMpz+DkBravZea8CGokMgrIj27jmkbmi6uz9bw5blL
VIyK6OFCqzSQMTNxovMkdwDP2g6jkwquwgxmEm1ZutyRmUsairObYirux47DKTp9moWYjb/3loXs
0yb0HmeSKBVY1XpeXlWrgLDVMJTMi04qwIYJxNcyGjvVg0HhYNafj7mv4S6GmJDPm9CIGdmx1pO8
MTqqP1OMRcVtGcxdvF0SHoifTjt6D2E76b+8oMYVK8sSrALrV4POsOtmGbH+4Cvh4MrArEOTXG1L
fCIvcRHbT0ySesikRlJSWqqJvjyWz/bLUA5gtfmhYsTOwkhePZEQxdGbLdBvz2/dHyngiDqahxYb
fh27Pxk42xd4J1YsVpc3sHTqsKo25VxUVwyArOzTkuVw1n20Vyh4yKa/Y/Dn4dXmlEdLfC46kODo
WyA9+HPhIBPtOR2J1Pfx5I0O4T+923R3lZd05qGpER5vPT0gYx2HavlaNZX5UA9ukBF1tIoNFh6G
IGKqgw0PlWkbQ9gdm8+JO40/AruazB3A5/lpWOLUjtq2KR8MtfK4JLY5gyzC3AHRxJEO9jimNgjJ
BNbTPkbhK88E4M38oOykOjMRIHVnNA+CYp9jxDS3bma2A6M9Cm7gLnJlJOTzVFN7DvZPNx26fhNz
lAe6z+ZoRBN6ho5twCK3kpREGYWkYl8hyitDfGQGA8+yzMmRkiVA92gqQZqdtwMezR0CtnFGJ6SU
u41lZboRQYrCOcgCTxyQG+lcSjsO96by8QCpmZTcS/JANU7I1O2+daxyX2pf/sIVtuoKwVH1mMnW
vldM52tc8FOstspYO8UA6EM4T7a8x+gS+gAkmvjFZJz40i96xG2EzvhbSa0Gg6+1FoTziEvR66Tj
HEYtwSxYUBk5Am7rSb/uLNq+KE0N+wHjPbwnLFM/OAAofHcOSK8e+le+lVKFP+ioro4r3Q6wxBaw
1YPncmN0PyAT70YBTQAfKq0bdzbqYlPRTkSTHiCHxszHKwmNrg1hifrtt2Kh3R0N0nFRsthWc2HN
Q/g6j2Ai8C9KzQvd+wDHahUA29VpJRkvuz5WUoekuGo7BJ42932CWhveXppfU/6D/uiMGmEeveHE
PrFHvV+P12GHjUAVHhUxJ0eFd4pvtEhHmr1u0uptzrN9gAa3nNqP3tVutF2woIR0XhB5ojl7uxwP
MTIqppYMidXI2LTjcXkqCKOG2mEEn3iW+i92EeiLxsX0W8i6/Y7WYHUpFQGxC6sobLHbs2lGMGMj
vzkwSf7e4KN7qPkZuhN71Ee7J3GVJGbAjqHuPz6E9/TdNNNdczNIV1T7xK7EQ+UHDCwyxmwXDP4w
7gp/mm5ZeOLblvHyedXm6c1YJbm6WHVPsCaU1T0yBsnUiY/3QQHDIdcUpFQzAmSff3svqUGLClPI
uCGw03kZGM1varfqv9e1PFGCvj8B8bNR8KJbDjgBUpC+vRQqirow4n7cSMa9cI0R7VN1BtkrXRH/
s5rC9lCrOdgwLUquIAvWF5oJ74nD4futXNA+ozOxljIWY8+3H8JraodNk3FnWdrGYcRnSyT29N3x
BvdaMzE8cbT58HKMPxhGWDyxx9+ZzEuSKgS9UC3h/ydmWb4QWZ6fY0bA2hSmp6K433UvuMfMWjDl
UK7h+zkagZBnGBrmSquxDcijAbGYRE2U1XxVwe0AO4A9cIyX4BZkq9h1Qcze9+eS7N3pZv0A9LdQ
oq4hhscN+jW/a1wmzFRmLbC4k8z+yekW8exl2StxZuO3Sbre45+v+f4Z5pqUZfRrXMgL3tGXNoHY
lnYPb57c74wJWtqcT8hCkKJiMz5xqQ9+UMuy2d89Dm/CFutn+b0WDmeDaHFYhQy14OqmiFemSHWu
/32EKqsuoMOQCmc7RXIgtpourW+m6eUSx2ztvNnubSMT9ZgamX03kKYHiGleFnXQXmM9+ADYMUen
3jX2p/jGZNJeRrVX4l+Cu0pDwFga82UhxTjd+GgMDwWttgeAqPI5Nu0EdRbn5IsRLMjVkhLisLdd
7SGoGrLySxBnM1Dkqa/EtgHyfiA6u0i3WeEkwa7tsup5FpYE42Q4zYvXU+AybB1dDmwuCpnByLCb
pEZp2pvRBJ1zEE6if9J7hr5m90vHkG0MuwRAlpraG13KgAS3fhAhgy9NhneLmfBU2+Cjn4KnzOdY
a/NjHB9LGD0MvueQAILc9XtZ+vYlMSlia+gRKRYKj1PBzB9cjzWDxiYHPYZQv6ZEv/30gUNCCNok
CpgQajY3JjYQZglY5JDmAedJ1zy1ZH7wZDvYYuhh8afjkDlarfBteZBtlgnV7bJcT2xoWJKd+hql
TP9cDxKSTQ3fADwFEJzQ6VAZIzYXuf+tCU1Q8dIIdhqe6zYzyqw7sbZ9+OHY6C1Ov9yX4KiRYbRj
EFYup6LWmlLSyxj6Z4MWdLB8fzlxzv5gWUF1y7uNzIPZ6rHzYFDlKAkC4lphpiPyXtvLRi3mBSrT
NbGtlocYffWJL2h/9Itz0naY+VFnEH319mVXdSZTw+MbahliiWpn348vYHJKd9+4tvYp0GOCVGAy
2I+SwPWfUwjeKrIGhJBbwBV6vuSNZJubMxpaEBDK/EcTxE7BIDBrH5FoDXceLbhl0/VuO+2Xsg0+
82fCCKcvp3bay3IYH+Tj/kQazIxQGXoITixp7wU0HOwJowuwfbm+w0/59ltqXlzQC9LaBL7qvqZ0
pPY0cEsdNVYV7gigLPHjOcYm0SjXZOEgFMiNwcVa4/eXXRt2Z39eYz+oIvk8gbBCztymeWxm6awG
eqiZoNusGiCIQ8B8JmJ0lJw412NIPuqFcpa3XWofpj54nY+HeB3+07Dpx3FjJnN6piwT0vCMUPZm
FmCgyKRAxMn0K5PPCx2gYWv50wi/WZXJczYhYID36sjztItBi7m1X96a1BbiU+tSfnMo7612o8QM
adlyp8e0gElEtu5KZXZ7CSQIIUqcgOsiyiFP8sXdGJVf/8XJ13rN7UlwGDe96hYLb3YpgIp/yQuk
xJFvDGRhBKaJRjsb4/bRWhp0W7lAxwZlpPV/Qk4qlv0s24RXw868U4PBX/3zNz1kVH2MItnjmWS5
OMXfPjDJIIIMJJ63Qc1s1VvfwBdrLLEzIolZNMpDYT3SnLNvA0JjEf3lmgwd9MTlfRYLH7inWyU3
lB69u4+ZsqlLI57K52rGCb1tckGjIuTTq53oQWHdCVDRYseOmnZ/ew9Xm/5/m8z/Np3/PwTA0f/9
HxIBPjev1d3Qvb4OV8/N/wIsgLUevf59aOCXuniu/vodC/DrX/ibC2C7/2JFNxlu0+hifmJTp4+v
/fB//sPi7/C+sL2tg++/m+b/xQVw/xXwT1qC19VHBbNOcf8vF2ANFOS4RvDlOitnJ/tHXID3pwhe
V0Y6AZuiSTLBsc2LwBurg+lsbiiGlmXnLJk57DMrgfVRJYYQSCJ6iIZNThzD0kofbFzuTAf0b12w
/e2mcY/mpK7+PaOAoy6HCKrNtSfKUIuD/9v3QGO8gNJoglYpunmXFCLeqa67ndGxnaiq3221R1c6
OvH2dWI0VUJnjqlqf2iRA0SZLeUtkCh9Yjt4d4LgUhS4a8PXZe879t4Xwppz6I7mJgl9vAqa8xpr
XbMN07HYVVKjbNa92nKgDC+MIIy///N7+vvlj+7pCmLIMM1g4RQy/ew4LQLoROlb4aB9//Ol3u3u
6zel3+oTSB9YgAbe/nx0jlm5a54kclCCy1o4tbXxg9ywtxWvgIFoUHanjJrv6hiuyRxmLZdwC1LR
vb2mhwAYeTVfL8tzuodGa4w7G60meqbeuDZyk3ALvEAndtRfGoq3KzZSVJSPDHfZ8zgnvb3snLRz
lSusyqWt60eSy9Uls68l2/V69JE3E9HobDpBk2nrBV24dUMAdufdjHDvaV7M0j/zEsa6uCWw8W7r
qlrg9NUVyH3EPtK8Qr+KfcCYZa2/iKwAwvbnn+qj55+hGQMzpkrWr8Xq91NXkVe1DgL4v8LNyWOo
8zg/Q0my5sU5qj7xCL6fH4fYqqn3cDTyYPAavL1bfk0PDVC/3BY0XW/x1mbnc28vIciq2D0YjpoF
EcmE+UVDYBJ544u+hvRrJNRNjXFv93l71SeLtPZ/vgvvHlg+F80ahh3cAeQjR79iGgKczUGEbG1n
/q5JQd2Luk7pDSVwwci++fKPL0dlz8uB7ogjzy9L4G/nnTxpYS1Nfkq0TpnTr5mtrZZ5esbU/Sdp
7s7hz5db7+qbZzTEt7qSAKjvmdnZR2Woi2LNTk2Pgg/pZP/c1nEXfC2Tqt65UhrzkxgNK39u9VTv
FjIQTvzoXOb4+ryVLoNZ5khMLdxjdc68uNB2OeUQwbEAYgMsQhVXijS9qQMixiNHyQaPklsYxWZE
YnApvNYG2NZ4OBJSjIKgNY06BmU69Th5LDk0l5ZBm2Y7CiTNkfIQw5xplgfUMN1ASmK2DNP9jHUe
tx3Eswc9YbF7ALORyk2YqBKOpEebfo0d0foMpGv7E9QgIcncxepLJct82iI019jkyMSdt7MDKjgS
DYbRM0OTbIoCsGXoYKq0Sr90tXDHs6YNRrmputbCiVMBpSN5rCn2ZYYs5KoLVCc3AoXCXQe2+EWV
3qrGcarF2/Z5zCCI0c24JR0sZWixGMEPC3E6rewWrRZQwDa4tciEPHRCedgQrZ7DGf8dFDWiHMj5
tEcipyYFnG8w2/CLckr60WHnNg8Iek1xNWpd33h565WHuVbEGJbFIrCRkrO38dICvF7Xt9+5TZCl
gtFWf3FMF/NeuQmUUibJBXNskXivIzRnbHTWrzilouh/+O4sHtNS+d8cqngLAHnmf2q8YfnR29ky
M7CqnW9eXi3XCLSSV7S8443GDwpYq43zp9whDgrP5bLA6kzm4QZ7GtBe1N3e17kP4zrStT/fgTus
oYwTLHK3GLjbdiQT6juslcHtAkyIgAhtz+QYZMHgRr1dEEGIkLzCeFYyP4W2sISMC/uBiOFOgPEx
QpHUaNwB/fiI/bLDkhvpz4GYbjo3rpFfuit/MxoBPuvtMptCf/aS3v7UZilMv5LX75byCC4XfF6b
aEyQIu7ydYoTUx98Y3L9T7KqXfcTBHc77gkZHHV2oEecPYC1tgUQA+w8EbNMuux1LbqHHvkGsWV5
6DYwwUPXOydTxa/3QjOIiFziRQb4jZlH5EBVtxhco4yIZPt6rEpgpYTlJHHkdoB/dl3ZTjeJCcNl
01NVtHAg6R5vrNghkaic6uKHw1oD7ARIbxaRA0znO5z18NSMKUjwNRSJjroW3kzS07LGRLiCIWKG
KvbBoWrBCEHqjbPB8TuQR5EuuSAtXfTPzNUSVA2u50bk28BH1Es2FhsdQiyEqBd7dE3ANkSdn/hE
qi5NB9Xabuzx4GpFvl1QNoPPrJ0uKsv/jAYBL5gIYdeTLJM91C2VMxw2zYgLs2QbHuZ8CkBvink0
1jS8eX6caPboHTF6Xktm1oDMJu5lNp0no+Q/kRAjyPbZpq31gqs8cDfhWPTXtOVL9bX3Y6k/24NN
3rSJ1GCCAKjqC0QzssfclSjzpmkN59HD8husiW91dzDMxNhMgHuB3dY8rGIzZAQub1B4d8M1j0D4
iKoOOD4jKfIhYgNM+saGGrSc9xIM6EaFS3q7+PFUbB0hXSQAtnQje0wdMOt0mq5IDDOSSOZmSzgx
8KwMgGZoqDM/Kbx5py2TFYRFs/asR0At8gtM1/HF8tSiv8Vlk4phtZHE7VPt+x1STKL5crC+0tYt
7HLb6rzyInbiVgD+S31sZwyDfSB1TUesm8Xc1RLuZwiY2DC3oUnmGb6PJHVsi/DIEkRPmqT+faE8
pRm1LoKyp/JopZGFZI9XtsrL8jC6eAMZH3vYu+MMB+hmtKbhvgVZI8lKhhwVFWbAsFnxh0E5EVP+
OHsm5D5rbhhIGgNz7r12VHKo4ykvr9wej9pZPw99facIKKt5jyr/a658fY+bOrw0iLFlauoTFDDl
a5rxApsJDzoKftywknhq7PUTpESyBHTz0NdOfOfKiSQWhmvedlwsBs8FLc/nWBbxntaEFc24EG97
2fQPUs31JdqtYeszkPsaG4jMgiSJt5zAd5hYIXcZ01Uh2+k6y4rn2sWaBRrf73YVbuZtP3RLNPRF
uutlqPeuPaINixPCPwZDjFECEO2+T7Umjoi+yQXasV2bB+SeNESujtn3JPMTbDkFTnqFEuisLlW6
J0Y3/JYrMmjI+rrp9OClZ7QRLjFrxYRWI0dPnWrv4QOMxsn0L4AnkDpSL4S05Dr/5CvaJchN7uJZ
bINKTOQ7p/MoI8yCuywsc5pmeqdFf5hDkZKPrj2ejYBMAJem/B7ghNwPZnMWi/axXWTNUtRMwTN2
3IBCqijPYPCpc2awxfdwssnjrF1N3BMLF56c4BAmBauKsCBhN+70owrrxzyPC7iycjdDwYigfeab
PIh1sxfQiq6yielvirDtAkgr6Y2ZFT+5o2sdyhqjfaQCEb9Qw55XjhGf5ZX9IxgbLyeXx3qCCmls
hhmvEMxS5vZlR+enzkZ6q3H9GAONfYz7pbkHRET4rLEEgETX8Fdd44AT6iciWn9nhPKi79sfjBG6
rW6Lm7ryzsOkzg6GnT0KS3wZQ9jgEODQDaz3CoDpsEtyaNzkL6twE5sdPPgC1WQsoSannvzUp9a9
XRCaWREJswmrtt2PWU8YiRt7n+Bty6hKSXlPDY2hk9oA4yadt29xiqtzG3eQnK3Kdq6zoKJ91s6E
F3cEJDIY16Ry67x9csHa3lW2Jq4yMAe8XaTjBMhsErJn/NnfD62OSVpb7h1PWNdjil4OaS4mVd/6
1KXhWdngGA76+kWO9nUWxghKFgMbkNWfB0BaCbgjphnvEfrHHrEBXsdYhCD3q3VZGckbyLacdy4b
wOA/qRSDFwprA6Pngp7CDxlrIQG5yBa/X6GyNpxyjX4DfXmCkNAAAY+5KeKFsy8l+W5kRLskP3Xy
vGF0cOeNDum34tVU/DtDNdtnHpFVujZ/jpW/p0gbPjcG2Re6Cg7aJjezMcofcZB1W3cJ2qhz3M9y
TPS3yesNYozlTU6Dg6ifDG2CbZOQaDZGfbOYNsxnGFpbfyn2Ti+6/ToWUUhOeZranfInLyKtZjON
CH5SGH5Ug/F56o32lgm53qXVfFO7ZLQBbHhKeh3cOWBg8wBXvWGqQykJMw7j4CrGOocI6tkNNadW
o78zdHY+EM7QJ/Lb4MT3s2JYgr3vAhc+uF2ZPCOWGyNaTxbm0Pi6LIydnwJ1rPpWXqzBQUZM1aMG
60cPVS5qxzrYiNYyIXdTLuOtDrb0wk16Ea6xCXubf1gnbnxIsgwRxkxc5Ld6FqDq5vmnWeB2ltW8
7RVBKGn30pSOh4HBrgCq/cIvFLyc85NrSkJFfLVbjHC4dAJ4/3Ku0Zaw5kUs9gHG6WR8YKqY+rth
NpB1dQ4UDtOncTzWra8pVzril1USDlSp4ZAzL6N2/AaK3eEPc+X8Yqt2aaJpmFn22hifSECWwVmp
jOUGlGByN6dT9ShHH+218FIylzX65TCyHai6EXIV81UM0gJN5yvoSxbPXEtYmk/OUwwTBBKTR6ry
UBUjqpWy8atzPMp4KT3DW9S3sBVLCqcZMOR5s4jhOsPjCas7dusvudnhTSTq2TkrzTXqmx0YsF/s
Az3uOns6N/MiPDMmIXNUEyrjyQGWISI3lM5LQl4U6Tck2KY7NILdT25jgYRoqMxtL0nQ7uaAmJAu
Vi6RGi1Ivwjj6Cj3/TiIpxBeP5zBavb0OeA+67qnrcdtBHh9n5mlJrhRCnrIc1rUG8ewsmtzAMu5
7YQTPFtjZbER0HZcQzI8YLNY1ZAi8S2zeNd0NgEvaG+HkeDymMrXJhmdKAnXtvqtxjrwlV7HXVM2
SbAJ6delkYkoICffVTJeAvnJ/9auxhfeaEP+BKVEHpXqXWasTW80A+nmrdmSzGak55aj6yegMfMO
Sof9dQg9nIWZMvpHBsJdt53mirsksH/FODpzsWyaIPEv08IZzO1i646/LIkyQXUsUGB7liq/+mJO
v6a4Zsl2Qy9yj5WRbYx8jyCNUL4QUM5EuXvqmz7jXs2wI1Osd+2mYXLxRc64KnaJAriyQQ4JC0iI
oXiijR74QMSt5gwR/qzOB9ttX2NbpE/lWOE2RoP+FNRue16oZnZ4tqsW8j2u+cehi2HfIBTBvNFb
WHWw5TKLa0a6o5GdhciK00VZL1qm4aNLrBZOXS/JWHdJc1/A+Hf+Q98YBK51PJjEpzjFeOuKtv4r
15hDOOC2cbFhcjxfKpLQECAunea4olwPBmXqjHqPK9qrOSbP7pNZxt6945dYzAmDQQuZMj2PozwI
O/qSyhhZuaa5IIUyrMa/fFVhX1qqXuJI97V16xZiuCGWsEw/9VzlthipDqJyJFjnwJQnZ78kZgW1
Tq8gkzvB8hKXXn0zGwmT3tZLiq9xbbc/dGEun3NMTfiTDK/xeBiS9n6lTnLyhQo0ko5Kks7WM5gO
bhPVE8A+1QzgiU5fErKIYs998qs4mPnidvrD6HFhseXGuJD5QsCLYjmkxNROzo1yYEVE7iD6fkuN
sJCRWrc9+4zAk9UPGnwIKJ/iAa2aRYpZVVZ/GUq5oAWSrr3VyOIAOi8VoJOApTbZ4cYz/2rjhsEj
tLxRYM5NfJCGAG+W3QR1g8zuZZyBq3jzfJk62hi3jTcZ3wtAqLASFiY+m64gYiLSwdTneySBpP6V
eYHKehhmTlVeDFZmBxJg6jZDEcA00Tb7hRxBNOLLKLxbp1yyIIIaYj8UM3blyOoDbPrL0EgSwE2n
HM6kT0ggQ6WuOddKz8l+HhKgZtngW+elR2z1nvQCEpxBS2SEX2ibLCKvgFZMgridwZwGSROJzJU3
grqVkGtv7OodaO6+2bYtOc5R7ZQEf4Vdx9EIEejyGji9koewjuFz03UxbgNpIt0we1GACIk7ke+9
phvRanR+vREhX5MKu2pvrCVN8gj5YE4wM72M8mAmTnFDbCxMHhQxZrzrcqlTHiybaQF5HEMWibFn
PY/XuD5z0Mx/Q7Lhx8YPHklBq/VG1GxR+wTZq9ojfsxP6As+aKtySKdSWlG7jDCPGoqVWdZ0nBgr
zLzPEZEhHWIR3zwYVfWPDYxitQzbPjN8pp+QGOm+/dZM1H6WL2q9FFLXhVwSJyfyRTlba/DHs7Yq
TolDPvhq65fChooRCPn2+vd/u55Q6O68huY+5lpW91hOFzwCvJQGGv0/Ny7fXQoHNn0mEBThCsU+
Nmw5zig6KQl8sRNkwcJkg6s8SkVnsby/1Wv/f2L5H+uQ+d8PLKPXIkEr9vvEcv0X/h5Y+v9y12kl
rzROYGyO/zWutP+1NnTp5zJnMS2PTuB/Y8ytf63QQgsxIi5e+j727+NKF/PYilal743A1P0nGPP1
sf69qc3MxUf9x5wc2w16saOmtulmUwEg04tyj1SSeGRgUqtHVbgXse4G2Nz9iYfx3XD+1xV9iwE9
clOTNtbbBz+tk3rMAteLFAurS8c8lQRkGtk9edF3/0ndeexIjrXb9V005w+6QzPQJCLI8CYz0lVN
iMzKLJrDQ++fXiv66grCDwnQHQroSZvqyoogj9nf3nuZPrCZqmdvGa13vxd/dKt5ztLqa1bsJ41m
hU0vfhJgP7KDHl+3H6U1gxwbnDiwW+/yv32H/4f5KV/Pv308TPpI3tDZQqEAX+K/rwr9DCMaaqWJ
NWaEVkiPC7p7LS+cIyAV850WoWMn2a7Dif5CkGd5kqnc0jY7gnNaXueSGuc8LoAaWxFHwKHh+juh
L6Ddt5fcSn6JlDt4ZgGUaq3a+g1i9amxrY3lLOUKQd88LN6V7qsO9cLiWDrZhDNcKxj6eHhlEbQ2
wlVAmiKqM3WcRwHE46+J5NREzgVjJdqAi46zsYxCAxxFwUoLvZT9irx+Y9XbxUcK4xgdn8YqI4FI
Cy5jtvK3Wrx+Myw5p+M2oUOvcOjqSiBMPNXdoHE6iZ2QboA09Asol/2DAlYvrr3Oez3wte7iGo4X
RgoCzKbIZuuHMjv504JRJzqtTZvOXEBT91qgg4wCpZjeW6/JQdlyyehsf+967sdiV3fRgpoCPkIf
FXh4CUJoS+WV3Lr1spweI7I9DpM3Y4o5E0/wIuqJD0j3ITngCgEi26RVqHMSCeJBO/hD/RrPioHZ
UI2BWqjbMLSB1lPOP1++3WfbaLa2fH/+ri7L/hrrj2oxhhfnFNqQSrLvEYPhLSeldRKF3lNxABlw
m0IxW0kK4rZQerdQzdk5uloXe8EdlJmjH9lHb87dVQp65k5azYQz2VKOB0K1A6CEBYYcWgeIjzfQ
fk2lAhMr/b2/0CnvN/SxUti0ngEkrhezUIGRWzfYb03Qd0uBo7LpV2nSlBehMeYZZAnGsqo490gM
QQkn5XNO5/m68KK/mZPE3/EkPhH9EJSHXGUUxSfdrnIU1/JIZYyyjWmtOTyhmYdzpnYbi0p/GxUE
0SsUnvun4K72aXra24jT6mqB5z0xSGy3ZkXBdWLEn+5S5h+10+p3SQniOsHWJAnYRe2msmL73PQQ
e8x/WO+Cy/a6cCu4vFF18Zna/K4nDMAgxJBpvFhBcXTlXqPCAqKkIREqINE3lXNNMsN66VJYAQb2
071qClh0dZldIhgMITdC8eWmCw049SzWOke80J6SG02IXeAKetAyFL0da1/8WuvTMyVGGS9onIdN
N+9yyHdpQh9Z5TQjwYquRReqqGuJk13TKGrSQDw957YpqemsxNZEKbpour/8QhEff/VLZD/ls9EE
Y0Nx1WoekmhrppVaAdNqi7Y/0rnfrDgdjmdAkXbPMdojM+VG267HprKiFPaL6rerg0F0XeVNoHdJ
CRVpPqej+2oDA7Wt1j5xdXC3LYGAQMgHVdXMug5fK2NyS6tCq/HsLQoAeOzRresVM9Q2aBncbSS3
mO+Brrp1/DAFU37/puYu3c0JvZJxWvmrVlQM0uIxKt/sov9cTFVdDBKTO7dx3jPLzF5hT7VPrdVH
Fzxk8ZklCL1iaI1APnoRWkOY16LzOYGXIEe9ZfJ+z1oB1ZhnFfG/gnWaFvnNzOTjAEkhcuQgwoOf
lWsyIsbajKpPcIXtlvRZ95fGZGOVzm58RRKnqTklNzmaXflRV8nvGWmDkFX33BH32SatsI9KEMfh
kn7t4vFFM+33SehvJOQUGZuois8yr5OdtBvzURrGdQuDzHQQsBr2wmNWnrNA/hhT4R4NXuBdZUTc
suDOQDujqw2P85DFHO5duqm4nKVHdI9o3rhA4neWW/Fet8AwyNfU1k63ChBnmQaajRldKlblXFfX
iqM0zUtTXW3Kuup/uV1jpGGOBrGsahI6kt7ITn8p53Lik22Kv3bVq93SQXnTUeHx2sXGllaUjRel
+bfZzeYmrT0mLNVY7jjLSxh+buR+CSMuQ0tLGQn7fmKu6JrGPd1ZzSEWjbEucuruojIWZwrJqqeo
ySWYqXzexZOtkTfmmLyKe/PPkqb1FAivj15atzcg9Sa0VJdzNV6iekoO3dIWT3HWGwGP9d7w/AyN
GTl5pYtmDjW9XDZ9Mplh7CBDBIqj/kOs1IIuEf6tbCIoPq3KD302bjCKCxpiQTZYfumFQ2JmZ2Jv
0d8aofvWAIfzQ9RZetztPtTRpgae+nFcmTagWDwXzL9p0M39E8rC3xGy31vZtD7XM9/+ZBJXHk10
HiCrcCGPmJNkdal6B3hKngEaLA2FaKEGda2yyP7S5lZf4RhcdpM93BFwo0MyY5+PMQAHTJeXoPL7
n0TFOT0QqgwcdzQeZNZDQ90WYpPsbi024bAV6r1pSmDhDhAgdoMy2c0pafGY9rxNMXnZOdf1mHqr
wWGZYD6yIlpP06lmgkCdNMyYBNq7DYUqj+9Qm36J8iFe6AumLj/0VX1N2iW9yHHs9oOMTh470JmT
AWVZj4JaJrpskj3twZu8yemPdFUVal06yo03LO0l8uVzp+xpzQsRnbTOt95xrCTMiIviKrza3s09
JOEBM9A660Yw7XR2JLuSnNipzi1jL20j+tu7Ew297BhHDU/SDjtWAwc3ownNsxBunfLION9/o8C2
GlmytQkjZdvPdXOAEjFMz3C2csH4R4caiMNmN5NFQ/i2khxRBxfmsiTI3q0zne0a0KTp/DXzhht5
Ui5+mKvpNosWpSE3WheGdHxuKFoCPmH6SKnDEOItn1f2P3RHqvXYkhxxGRsBfbzXqo+FnqFdvZTl
rrXH6JhMUXOKhyl7j7V0CdvKq9eS7e/YELrnIowsGHoEEg6Q16sv4GvRkXxpC2/gQY4cVVwGJgOU
8xjPztYSSfNsO+NTN/bJpiji+9gaxX6ANLhe4Dpsfasgtw5eZ8V4Vt9YQDIxDoFY7uOuplykzI6l
oVlXb+Tq5nWWfWLg1x4KBmfbRbg3+LTwaslCUvgofwQYnFDg0tq5SQH6G7J9jwS4irscFnMz8wIa
c7npLVKO41AXuyFLjYsx5e/MV9JTYoNEZrL/MirQBywvxcEezO+CcdChtbuVI5T1VjHbfIqHZQfa
sISx2Hw3cbcpF3SXaBhpiNVpE46S7MnVBjugy7R/gq3bsrEtnndhJ83ehp7Ns7XiktWxro+dm9GG
PManws+cn8iC+dtOjfmWptRUe6TpViKbMTfFo4e8yZDylpjFeButGU/XANtiQ2Mxo3ymsnSUpll1
pPIa7S3NPlyEQcSjkbkwSD306rwBd8MwMNbyjLW7vEWGerFbrWWeXOgrOjnFFiXvYGpzepeVc65p
MMUJ3QSdq+UnVNSPrE0YoJMm3mdGD8buobP4+oDs4t5Z6Sg7clM/EC472ZBkf6umXwDvWN9MVj+x
k7zMZfW0cBc759L7UznW5zw6yQuJQUa1sQkrVr1UHLIPKk0+cnvqnDU/2Sb1DbnRRy/FDZhzmlQ8
fGPbxkRkh3GfpVG9FkZVUWQl+l0adSJU86w2ZWZKRhRTdV3Ucm+wxIVwyLJV3k4OtnL4xKlNO+n0
QDo25yrXq+fKNJP1rNhB7b56GMejb81J01XVTst64Lg5e8xeJPP8QOhxtq7ZwJC85nwDgJRi9aKt
XhxbJicqk7WtcCQIeFoNGQrv9bZVZxrG1T6umAQuPeN4C04Ih1HPvOlpbuPHILwwdgOtY0u3o0x3
DLNq9EJoguJ5nKpvbGdMcxhbc23CKKCjh08MNR4tUIcBB/rF8FHz8XOgDcfub7fS2t3UpNPVRlDF
SdGFceYtx6LCGbIqtCY5zQBlC/oh+VEasZa5tonJGj3lJWtk6dgb19bsU9VY6pakuSI9AcqdmXR3
aOl/9WDt5OV712qYX9PlRC209+135fuSF1/U744bq+aCw9RT0Wlm6sMXVvpHm5CV300aKzHpeyYP
6iSaXVFhcIIhX9rrEqrgZibHNa8628LjQsnkrq/9nQ/ofi5ICa5cvYf+q7Kx4tHjirlE3d9Y6iKg
no7lOMWKgLsE6785aPOmafVfdft3jKmtHpTn4UBOJzJhg3+dEtP/AwePsVDD4JHEZb3ykadWBgBK
pNNSbVNhP7cKGd2urKdG+l9Qau95l8QHu+RtSBeukd3s3lPkzp2JrfVjwge2pTj3MlGt2fkeNiGB
kJ/X80V/rHSuzzw/yaJpi9GxD+i2JJEF6QV8Jkf98uQrY095fL7OTBdGq1l+t/2i7jJm0IE7Qt/a
sbzC9XM27CwLVDQh96PqoxX8p3te9/6Bn+mXM7/hooZ/aJRXLuvmc+OCkXJycudqgpBVgpz3Mpc4
qSm5JTP3ALsrky2THAMoyOOqOREn6XxI483CfYmfD61/fHxMHi9shRNlY6ad4sXjD4CrIztUSqqQ
ByhwEkbjTOpvnj6dRjPPwpZ7OO3Iz/4s5XmkH3yV+xDkHdN5Ld18BwWCLz1yllO6cHNddL/DRRaf
ACrZd6tMtDfO3P1psJx5rwoV/XEn7uuOl/cHfOBU+Mn2vZH9wZXNtKrIG6H/lhbx68XbIC1Xh8zJ
KnNtW5X+ijmi2mKi1c5Masx9R6FASFcf1QjcZX8Wa67+LFaThU1Wz//ha/4viYR0ZfPXvycVCEb8
ryDE/2PyYfv/DwvxofH+3yXE9fLzJ0kRyH/+4Sruv//7f3v8gv+QEA3vXx6lCNi6DfuhF1qoZv8z
82D+i3ZByBKPNASioINL/D8zD8a/iLpyKafnEPnqH0zif2YePFiIGLwBaRELoMzL+q+IiKjI/64x
myy7iHb8j/h9KG/9tyTaHEtPcxzqXh5YrHtZZFd2C3/n+NZrBhJqX88w0udMR21KI26Gvftpqcq7
pUp3g1xjDtV4X7otn1IiqfEEPa2y29PwWOeIcp2XUhQXZMyjq+CdyonjrVO4F7dPMPi05X4h0GsP
FunDdjo+QLzMaMRq8YNMZLSSl+cmLs/cQUHu0QQh1G9H6X/KMdrZXUMeyD+7LX1OlfuMpSvs7SDJ
3xL/p5yOg//WLfpORId4hAiRngzvVdYWDTL6vKpp4NeRE6J561ePCmwIptUXP916iM+6I4EZG0ug
UnXrQBPopgw8SqbT+g1VaY/tLvD60IriI/NhjOMzftv7kp9NmBGdjEbGdn8yqb8uhBXBP188nwl9
rXaaz/mMnJUprlnzaylo82GtrmaMTWTi4uQQT+WZrtWGBdh1voDEzf1brKotnyWn0JWfnifrYnaH
mksErYklN/4fLdZeECfMtfI5HNg3jHYbQ2tfmvjTE48aDC4sdyKM69zMdgZRwNkghuBEtzFZApGY
G6/BD4frctFjWopxXp7dRW410fyJpvjQWgNVJBTaz9N4YgJxTdBApjnZDWn6JRs2mc+ykhaHR7Wm
jZ19Od2Y5pZW/qe5MHb+oCFrXG3qNBEmVLcnBZQ9xfy2SUxHjHWwuB+abxm9/VjZmPve2J0fieCC
0//cUyif4/XEloPlDOjDmqnvmgHgM5gYDFO3qKCkxIXD1zS32BnujYfjpxbztrUKQd8Zf6fN6teE
dE0RwvwUl97RGvScKhWcsN4S6h3m+0kndTnqzy1MxhV9+R/WxITSFCXTYuOvof/Y5C43Zjmc5+xN
b9WWMfm6hTnSDO+VxcSww56VCU55mYRPMtN7RnR7iAByUTyo8PTPy97vhhWe6yOoQ5w5bXl14Jk7
GKrc6UL986ZocFh05TbCnyTkL1XhrKJmnwKzY9q3K7s4zsm9qZkzQR/sxSc4j9cGpnKcRau8hzij
D7c249hXeqe2w5JnsY/hXiiSb/wdoW3k753Z36O02JuAiwZ2lnnuLv78UuJStlPx1LrUmlb5Pre1
3WiN57nU//i5+JXMxp+s+fCXHQYFWKkLPI5mb5dvbuMehgJfSHFthHvvLc5YE8d5pfMYOsPOk9FT
NKi/SSz4VjCdre3RMHjKe9wJ4oJHs/vEvfDHb8pD8s+XQbNJojdMqUtuzDYFOUl9oMvuV6JF777H
S6IJ62/r6z8UWRHW9QY/yIkoIuwGyZIdTS0nJxVvsljd/CUJmK8+Tb1Wh6BhqvUC1zE0xulO8+Mv
X2CmoXDIvWqzZZJ/9/ZJydSaMwd2d4/ExZTk14lteGMMzevMe9RMrA16vuMQQT3Nr6UKUiE+ZFQA
D8fjXFv3tPtjRHAeO7Vs6GEAEpJ8GV59SVyy7OPQr7GX0W6euzgLNMz+emQvV9yj0zPrKPdrdz4Z
Ba81NQzfeLYDDzTByjWPZu7Wd04Rp5S5zJ4F3d7W82tf4JwhLHyrY/eD21CNVdy+S5zlKL1pYHf4
IaBg1swo2/tMtZZyZvNJtcW1ruR20fs1jcLewcvHPnTiatkxg1YBl1YnXBJeTRfSHq1R6W9ptsfS
82m/pV5wKLUV/nDsHPOLUPo7cNgbvdfHzBUXo+DyaUPpxppRDelPl0AtGCOUct/5aSiZgj6RwW2Y
s2Tnzya+gNzLDo0NgEiJ6Tb0QvtldT5tOVTxyPUsqKBq557ueA4zoVPDkZ55m2wtOkXj0lxIa08r
/DztqrLpPRdRTQvpjHZazUV36Wo7ZQLADEj6feDR6o5BTBv2pldiWqisV7zCap/R7Y6Bz3fuWgNc
w22mhPVbh7kdRR9dT+eZ40zpW9NVYyjmpHriAcHm28XpCfV0AjzjQ3do7XLn5FBKCg/XWR6jdZAr
XzYEuyN2RaQ1qoDObuOHlEby5Wmc63ADxISfWdb+CH0EXpFRtd8DQb3HXlQHTd94QZxU5Z4cbg79
5rvq4jtV+jsL1Eo4m89tWlqniOr5DXMhyG+sWLfm4U91Bt8pLrj6utBKuuErwYC2WnJKs/cz9Qq4
CtHremEWF3f0Fgy/Q031/9IHs/OiiYmSi8xlfZz7Zj1RqvXY/mITA6WubxLP3PijpQ6y6nB4ehs+
ZAIByBereZJy37mFHTgc+DfJLH91U6KHnF/pgPKTd9zTq1m3TvFU9TjCuXTIuTjjrpd/Or3QVhUY
qUMksb9DcPSot56qzWxwr7Br3+OTyY3tWJdOyOfOscAxvxRQupXNJRWfxgOmW7Y3YWtDIIo84sKD
AVFUCpoUyL51bfXoguSFr0VhflpGPm1FxX0QH/qOcPzLaJlXoaPuWKWoT73OQcF9Y9xBUjHGs9Rk
3KG1EsNdBqx8hs559ARIK7315p3i3LVt+arXWn2epy1VaE26/I271Nj4WqNT0d+8o8t9M+18kqLW
A1osWA3MHPpK9mql7Z7sxzlRxtOiuaFlFbtO9C/mY4bElbiOFqxD8ndJDjvVqm3Dx56m+ZZk3tbx
mCJNYWSfpokb1YPkUopD2oqtL+lWTmlOMMZNCZd4xIS3KAZbGMG3ORb+eq7PpZAHf1LX2O/X+Xit
W7ErCu3CIGpLXiLQBoSaiINbaxuBJnk1bKO68NlzgqCyLPMPVV64vxiLDcdlWOKYHjqe/0QfjGuu
0YfUqpEOItqw2rVUja+vF92O9gRgvS0XwilsCgyPjEk0a9UBk0iDrl509UDk0qy4tBUDkHYQu9il
8kxLEYbWSOD+oa4s98gh2fmSGgfIRI+o9GkcuU7iTt+WFQ5WOnjZGROzzMN2UNqGGLm+JTXghyaq
6QotTARWaxrrFroo6dd6gd5na89G4mfbflzErgfDdqIeO/s9p0v9XIJ/DxINn+GqJZR1Bx5TjCtr
VtSv6NnDuEzv3FWYDL7qSui7LJ/q98aelpU9PoAS+pAOa8Ypxa4iE/FCNsg4N77oHwKd+KuMBE2u
G7sneBKfYiywZeUUvF+8R8JrIk+Mwl7r2iVjYBn2XpG+6IC19hZ/9BW16O4TLHV3kw2x2OeGWzFQ
qBkoasC8lgieim4lUEPHibCEMSoMzSa7h1tbc8j6YVk7i2nwlDvxYfDTD7NtJ2ycnS7ejRxdbBkM
ZF+3z26+M6HY+4oZEms0076M1olXZ+j9vQ1vjS8VXSRuIo4pczGuDYB91FpQ5bJkD4E6UxSpW21+
wNoyUoinFo6KWAs/gSA9MqtG/Fic2n47uqo/T4WWfTR+7u0nQ6Cnm6Mie1Xk1fC95JW9m7hd05DS
/RZOp7MgWpQ6a719NkvvmUjjVkxlt4pB/zTMtOsG6pCuHWqsoCS+Joa1KtFWVqydwYxcwHC/2aTe
RrDa5lTaPErDNB05vrebeoB6mc0QN3sZ/bbsMcwNB5CfLE6pbpz8hB1w9vK93pcv3qheLUoSsq5i
U5pYnsoX9tUDvfuBXgzdZmqmPMDC+EvrSedRzBNONL0ENfOWAMP7zezzGPYhaoMQKcEkpjlZFp0B
d53xMe/99pNnkMoxCYrbd+K3UqIYqOja1prJAZDSRAq2kkPmUTkrTYqIadiB/Rfb78uom0E/mHz4
brOWpvflT87APpAUK2dO0dhmu3oxzRr9aFrslyVP+7VAoF05jBQp1zPMsMzwJFRZ87rki/9MZrQj
G794GPGcA5TiTZ+6cRhFeXmtCSQ9svJy5cWSzl/YacFUaYfYtUOz8p9n43cJrMCqHi2LzTbSmZmC
oHZVi98d/p2TTfrKN6tVj62Ktjp69vj0BuxqosQcUbd8tYW2BQkZX3xj+O5b5B6PEzazc72B5M2j
bghdQ+/pUhp7HP7A3AFGedSXfiBqXsYb3ZW0+nEOZZ/Q1JEK44NnmJdYa/sDPoFblVDWkbpENHKf
uvG0TbaV1kAOtKMNYfIE32/RTkH+j9UU3ngRsju40FgF5yszTncitax3HWsfcScHVKohWye0lS4u
eVc4gWpzpkBWOgSGQWWSimLvyFWOl8CITBWaMcpTqef2jsLh5KAh679OmuYHdAgltxxdCsuf5b5b
eT9vHSIV2478JDWKy+S/13CCb7RnDq8ZFZJ3V/TmTqckMuz/sdx6D/etKbr8TESOUVah+fciJy5e
l0zISVwaDteZsd4beqrex2puXuK8UJ+Tm3dfA+cL5oe9dtDhiLdhXxvdqz+4/ZV0VXbQEi//7fzj
Dx7kgPcVssdMdaTyL/7odB+dMKO7bLL42ehTNiJg6ZxzzShVL701W78XnDkouHRBFKvJpK3S8qtp
B9k+WpsPz7IgnBV6hZwuUlT6cTFSrmAMcjeOqwys27W2KdNGO/9T+KwatwbJmArkM6diqaeYCnt0
B2PvxKK/HBfb5tbmiaZ4p2Uw4qGZccnrjX33fZF8UF2J1dpK5va9/8eADaHPfENAmPZohnbgKVkG
1MfvFwg0+4m4KLnTrjGfJ4NIPvfYXmzMYpZ8NAMbs9f6a9NLk7c8s+2gdor45ptD8rf/xxMO6Vfi
vC+XnkfLxX+wiHpgrG4a4dK73AxdrZqP0o/ZE3zpoWMTBZnKIiioiwiysTglPLWpP+2NKVtb7bKi
Pa7dyAlRwu6cF6U1N/ZZDL7MBdeRiFZZb991lXCFkRTARmO6o5sSmmZNTRfpXOPbVzSwWjSs4mNK
10zX1M/cp91lyLN9GinShlzQg56QT0xHYiB9+VFGZr413SQEdM9ElTWb3u+njO6vFQV9HLvkL7LB
gqu5+dEodakE0wQG//GLZ1OwoVPvjJuceYVyTULPxTIcsVIzYP67oJXYrlgNvf7eJ9He7/OA3BMu
/HYgDmAuBw/T16bLrcNE0yGm2YVfl4+n0szDQboArbiAWZXacBt93B+fPCqt+IeAXpyo9zfz8OQs
rxlUqDlHbUBP8uxHDWbyoqeYfxerJMQnl73uljvRMD7pRyPmwmdUZ7P66czrUnLSAtqxYjZ9QfVw
14Z0xDqZdJJ8I0qGW4Np8jZ0XKR1aJl1zjuUUtamxz8ZprRMuT8V3L/XQmkM08YmcGtQn76CAmWY
Ladsk/uUzKorN6k9H+U3pEMTx1mkBXEL5SWePlGlbyxyrPEd9aNW9T3jmNKrj0hb5rWDXJIx7yNn
xU2gqx+XsmwgN5JLsXUAPnJA6FkuNe2tY9xG3S93Ur869g3Dd106RojXYdtGjk/LH6mFRSoKORUi
oYBQqDNgsr2TlTOryX7VjnGNZfVHS8CWpD17ZqzJeU1Xo7dR5IO37DreqskLCU1L9SHd1pKDQ0Xe
rFT1ruYVoleibJ/iBUApMwmWFkV5VPsiy+kU9WCupCzfmrje+JX3SW54WHdFkW4NXZ4HycgFVaLT
JgiMy5lyFxpQ1TrJ/HMckQiGaCl3zDFBzkWtCFqLEXfrz3QB66fej5wLazbwlaI92umwEHwqfXpy
6WZA6V3nIjmRKiEADZ3lM16YKK6cmuFROf01RoZ4y+PiyXQ8C2LPvNBYevBjf4OY8Ul8SD/ZBDX6
lnCPBMB+7QvHP0+jNV1l27jbsaw2ZjIfy4rel7Q32ZXEX915xLxd/+zwHKxc9+5D0nvD6OAGNp3+
61Ejk+JXOSnwIWtWelIRI8aPdNJQnO7UZw7ruCah37XdBT/61knjJwUze2UN5tvMXTuoF/9imdj8
HkM4HUmmlRz8ixATAU9L/CpLK9/6BV3YxIk4sBfJvl3K0It4Sptkuhm5Ei8KeTH1LC2M1bKsbZI2
25LocmiWMx7Awn004ZakChP5px7jm7nYB36SN/bEs0YiVbnep58X6FqzyVKYsTdShLYXqc2cl3bC
iW7jgCjtjWQR8qLwievLdGtGOaiDoquD2faOPieeuphodshB2tI8GgxIQacerDJHCj3bjPrc3IbU
qK4cDc44xY4Yva3NMOLg9MbsSfqae6CB7ceglyIYnOWPI6hGdozYu0/5wmsvyyfNalgkm6nHRt+U
T46sKerNyx7sGzmqsJWLSREAKdSZWdEVX0i6g1ICJXTs0WRm2Hb0eVH2bZA/hFeRVg5TIklzKK4R
062qGxvPtqh1H4inJ66dSJNVwRrsiuxqOOru4YOYB+t7qBYzZFfiG4mg8vKISspoXYmBs34VxIl3
JNkS/Pchpl7Gjuam6+s3y/md0sxwhRpgXZMe41C5cc2nIcmDXP/U0OHuXinGFX7Q+mA0CxiZxrDv
sznLrdctw0sRtWQqvKm/ZuRM6QeU+4ae8LMgIBykmferp7VhzdnrjTTmCpmdhbfH37KyxhwjjF9h
/JtpHHGn6pTpkyS3wr/szUQeH3UYhX4dTDEdskfdaEMwzHOHgIEoQmkd6DSpBDLhhcgcy+eIO+cc
VBBl+3ovATrrhoaNA4+BRZQb1qaZvj46NxmCm7u60bJAiC7IFi7EyK7vVDW356RNxMpWrli3dU9i
taVsgjVXZhhSIhsriclt31K7hkL0qXKYV3zImoCcqEtxLEqKi6K0t3cU/CQoBhy7yq5tz2yXYoWz
h30wq/4mGqDmUtZB6gHulNWShY5JLREityYOumQyEQmXYuVO/aFh9Ajl5jSR1t7LXn40M+jtAZ/v
Qcpxr1Rc7Qiz4ZiLFnoAVUU3vLHQyt23xo+n5912NPtT/vjYNcVbYrX1YUjxURozGRE8aeTDvnwj
wgNLSVq0LsR4wqRAbjNy4dBkZDs9e9hYjRkflNH+IX/X0rLm/CSUgpCNPDxmk8TLtHDoiezL2AfL
lT0SMkWnG4AHVftVe+JTVrW/pkXCeqm88YXH4IahL31YSn84/Zinyu8O1uiI4yS0Y0yRK+YGJGB/
HtOgsEjRDqS39VzqGyOzVwkhrH1cWWAnFy6QpbLOMptuwOuvThy/k9NHcrDVVixxhkfFPKg4pXGh
5ixAGvmE6+xgK4e4qYkhEOyzolqAq+yUWSxVgmF2dpAtFlIrOyeMY9XOlS+FPHdVc+WauvFMNyQj
TmlR4+ShW0PIKxVOWM1d1U1pbhS3XzTD0KuaM/HP62AbTzQrMi8H/0zwHeC58K8Wncxk2acp9PMf
Dfuw4sEv9VJbl5OS6zJtd5be3WhyvItOxXvRj1ejqQ8N3My1bc6XXjI2qvXvCPQfankqtnXaxeuM
/+DqPvq+pdPBeyX1TyBu3uTub73R/3LU3kFZLjaz1ofa7N19StCLOb1C2v4u7NQ6ea3tYz9QVWDG
YrwSTDs2Mze4yl3eu1joK+gXbNwXpeVPftytkAqJ5/kHzZp3RYfZGFf61pn8w+i3/oaPn5Ahvri2
np8GT79W7Hmj/lpjqiAEvaazd6sk9nRBRkc17Z2vdcVBSa2jgUNS+z/IO5PluJG0y75K279uT3PH
DLPuXsQ8kMHgTGoD4yTM84yn7wNmlrWSqpL+XPemrGRKMRgRgMP9u/ee67nnMZ5vYJeVGSOKn1Y4
HfPp2OKctPk2fZ+BWDbx1LC94F0L/Eu6Ucm2grqiGTjf+6b7CDMDcAQapF3JleOfrXk+r8RjaxK6
pTr2qsujaeXo3PxtlE9XoeKW6nXaEOLWNvfMVEi55td5x3sZBneftYhR/rYkqMbvKrap6T7r/MiW
axoDOZpn+94RCLRLuarMTWKdXDfFQxlswNhflph9rDLYYOJZFy33vXrGv0olmPXaB943n2ebhcV9
ok9SU3f4eqxMXBpDe0APXjqSQtWOkDnGtdxzSh7FUcQWEN+SlGpdMWu7tXJufCPX8PyXJeM3i6My
ccJbF2H3rqwHEx/hSKGg7qs7nThHgIToewA5TZkfOSwfjIxcMP7ZdOljQDuMBnFDnas44vzBhJpS
ca1s6L2fsJrmwt+VyvnA0cyxCfF2keHiXCU50XGSwMTp8IhacYox2BgXHRj+ZTYfgoo2S/YlpnW3
a6/ikHCDkrDxqbKlICYX13FbHURCoBmSSOYQTRdkCPBkb/HHNQvDbY5APoODa4h+Mzj+Y1wEV2MV
75VPQUaRDPaa8R3MJAZJy6gGr5rK4ZgyQ7yP8vK7lIxUR5tzZzTxAqJ3b21WwFUI9XZVZ8nM4TKK
IzZO2APJKu+mm1SD5c1J5bqrjeg6aAIENFfwnoqQzZTmiosiqDd0xF9NpUbIO2KPM22b8a3xyitp
3mQ409u0W5ppwjmuQhFO8o1Wa1tjzG6cCqNPA5kyfq+bYMO2nlBKzMrC0rUPo2iTtd0WetcmZNwG
eROVmwhHpLPLoCZh7iozLyI1G7KPTVasAuPOiusrneXcD8pTqNEY0XAC0zHQ8q0ZzxgX63Vbx8ay
aWPtQTSWv9Qtn7NM33uevZxa3p10tU1o3UEtwEL5YCQjzWmEZwx/41f7qFslw4VpB1h53lyO4dBR
llS0c6CrkWo0jLDf4drwtB14Vzjq4vDJIkypN29YxKRePCVR9eKN4iz72Vugr3z4rxMNQEWME6e5
SGJtKcOXDBdpwXEzYhmm9CCyanIXPOoYyiQWXGb4RsQeV2zoSb2HB9vk27dlsirN0LsjVYBDXzG5
w+hqL8mPy/3kcNReeIUlb6LE9m8rvy7PWcpAsJgwudWVcLdYObSlplfhqyQAsgVnkCDVsA4tq7pX
a5R6PMElowX0x1A6R7Acxuwl4K2OwXhZFG19gGvVb5vOLNZ5mhkPWahxeBtqlvqIXNYKLFW8HoLi
yogy9Wza3MFmMTYMbhP/e23YPtl4lujIkPljq3CSsV8NhnUVOcXNkHjWckqiq4QW2kUcRin3mkE1
5GBHVE1o9TlmO3A3sKlf+hnuSVUj5JlPJZZ4O80BSYl7u6GKjFHqszcWawgKqF4Ji2iutde1NBwe
Vg8I5vk2pxmePBfp8pRjQhYKHEsWBBUu5wNJzHIFpORNi3B1OvGD1hl7vNnfe0AjTU1FcVMRdSba
ypblpnGcg+sx1y3IR7g2s1zp6Vcy5G6pXddfFyhfhffEKk/OIW+ZCVOBzvmlM5EBbQ8aX4nlloD/
rkDFoGylXwi9uR77waJMJj1XfbObXDD4iXFVmvY3oZEC7sUh0puLKam2EfFcZgR4p0U7iZ0fR+ck
t2z2hf7tIKNDqjdP1HriYKuIb0FQM3dFIjbMR/uFaxD+GfRzKoOVI5hK5zoR9gG9sUWmUfElpRGS
KWH7asbfK9WKpWRzv+SUipOEEa8eDxREtfZ3OAv4SnoebcR3cS8UKxikCb3xbE6TzlwEIjjhGLx2
GhjgVPZs9SH+1roxhnC/+MAa/6rLnO21FR6qQcu2eiZ2nm9CBQmGXSbUVjfKjT35B9dC9gFAiaLt
HyPPfWBjeNKViNghhOdBghAOxhNVoIvRM4dFmKYXkc7jNNcd7j6I65Y9r8kqXYGEWnn9OMJmYEKS
l7xRAIlPsB62TtAdlDHMgiJuusxdybxItoXJkcVrvo1FehV5Nc9+J7iVgSWWpKLRJb2bVp+WMtG+
UeG7N5r2qsmijc+swguK75ohJDUW7h0WyEVflxuQQOuKvuCV0ZZbh8bznU0j/KZJB50WNc1dBgZp
uT4xIJgDik/1c5fWeytKKS2q/RcVIM5IS3xT7QiOq1bfI4UfOYs+VW+GyE57DgZ15bnDSZP+lei9
lVU3T5qor7Ku2gh7vLHdV7fdhIk8IRcWIOziNXnMkAOMu4KKsWw4+8Sy2yVR+GEih5LaL8lNRbLz
l0D8lFCXCQI1Gcelk2p7cOlQT5Obsb117P0YajsnS6+H9FaLxapprNkKYAIjIoSx5JDKsc2L9747
HMvRnlPvmrkYAhPdJSPBMlFGXSrvKgpzTkKKqdWEG36Zc7JloszmVjb1sClKexvZLsG1mJO7mwRL
CUhzCQPiXUzpBdaPW7MN12KiUydvOwIgTOuaWkeQiUaAB8zNO55pS+U3T0kxHhLbePer5mC56gZp
Da+7c8mM48BxdUQPQ9fkfLnIrSoH7J3aW70kZpPl25HMVevWsMOiitr5ptW24L4YsIuu4JJDgWQb
Bioq7y5aR75T5rMg4HlfFumrZ6fH0e0+6C56F8LbSoBNKwsbwVJrq7fGia6FaTCLaqsbZ2YBdBZ1
jD1OK/8CQzkyVLIc2ghF77sUTbc27A/qQe6rATO7GueJV6qdqqS8aJoGEA78t7TqcDC46dLNWUfb
KT/mENQW+YDFpYiSJza5e1lWL0kbPPW1p6ND2MehVw9jV36Hn6gAfqRi2cXiTnJrA/mYttP4MZl1
u4hzVklfc5atY70wPp6LnYx2HQblmWfxQXPGs+PAaRTGdnZl2InaIOr3KyMNRt5iPNErYm/NUbuI
svSKkZ29DGKSZm5fXAgiYfyJTppAjd9DWDws+DQF9aRCE4kymwAo8IV/UdWFDY2W/X5NEglpI4TF
3jLBy0exd8pOkhnglUo1HKCF5MvOYHKLN0VtCsu9ImElL7DbBtDt0vS+hmqRa+J1ahoMUcFdK2hk
DTt+YhcFYJKd4BgGIx9fgSrma3rO9aiOGcLDsir9fNlU5B497lUeD2Jb4O3ZVlZnLD0t/G5G7u1o
tAynI425XQotq/vWWO3KMS6yAglmrPiggyhc2V31LauGC4NzQrApjHHGcGHJsMwHtwkhjBLt9FGq
12NHsmLMghfqEu/NwQiO2eBqqxh2xKsu5Hfw7Kyp6qXvOWelRfGshdFFOGK1HzR/FqRem1p7ziXG
fZTTqDHn4KXCTQS3pXuaYICu+oRNlK6lF95QYmQI98Raz3xdRwEma5aUzlFirArJ1aShSSR4HhKP
iu0ASP+lG5yG5oGQpLFqLGsfacXBn6pdWXY3DuGjvSy4tUzl3QErxRzRYoIZFaZGtz9Y+vBkRqV1
koNmr1Bwb6diXPhuelRDdyJ4eVdqfIS6trEDspVMxBZ9aoltI9jl+Pqzl19XAq9b4U4boXsSJRI9
Kw1uSmbTjOQAnrnXCl8jbbGPvpV8A3emb5s+uq1F/NZhOPTsD51tQ43I25vAGtnva81W9Nsi3o9m
MWdeBRaoy/m2iPJNEkxLP7pv0fXc9iZkHtCvY2M1wgcLJSJHEYF0kxtAL5thZGbUpKF2yMxWHqio
vwhsLGGOXN8H7lJdmbPCjhnNj6/Bcwd3YRl4N/DNKi6GWh400pIfNiRO8Ei6+IjtJF4nQZfdTtgf
vwNE4gmjNRsV8yRK+zA4hanZjyvNJBW1JrbzGGPSOuGiTbeZI0ccBW10HEXj7Mep1DcO+YmLkS3Q
RUp12auXkTMPBOdW3assjk6D3KRwz3bCdsxFjyb6RC3nC0Ucl5UZvdglWhLhSGLmVYPQI2xtjR2w
uOiCqbpMoiA+2Xoq96ruHuqMj1F6TEHXusge7CIGWqpprX5QieMjaMbvlV8tWXPXgS82kzIgo1og
q9RVXgePo9NhYrMeSJUGKxVm5XyIOoMt0lYiY33TEdfvysgS19AZ34i5UGwEACi0F3ErL6MiPpex
ScTQ2wkGEDvmSGKLopyuS2PSd2HXnMvQvqkCJ7zprWIF1QC/lJYNhwqj9GpI6mBhJ+0pt9RTGDbH
XHsjGg5qhxMIygxhpb5Bj8eBH0PMGtCoKA19cuRlD0Gy6y+U5W9sNBffOud2R86TUxEbO1t9iB5t
MRC7qBUQa8tvevQ6uZA7wwfu2yXzYBez0PRN0J6xaQXTPr8m9aIBh1k44/Si296xgRu6IPYGLweB
nd2ifaC2Yc2k5ORHxZ56IixMPoZBLXysXBCznF5KVhV/NUX12hjYNkUZdixxzkE3Vix8WrgytH2e
pufSNrqNE7ZrPZHeU4y/cUPJJE9ZzI59EqyGKX8Msm1XhMc8HK+jeZg0RJkHT9Gp4US7nHAHEqhV
d5u07oXXOS75MDcDRBUOe22K/LUf9fixg5iZFL7ZsyeF88BkMNjok8u+v4C15fZy02WzDoBvLS7g
r3aGbq/oKFmreN6zVGSIS4dHazJY9iKh0Koyg0uyL5tuUI9TUx3hAm3GzNyGo49ZOXLfXY0lkvEK
Bb9qUMsxMP3LyCoZzYvpKPJ+2yXjNhbWxLk4dhZhNHTss6CgZaAZsYZ57+TCoLPhcxVud1m2wYXd
fIS1xJhjsEUyzJHU5JC88Mjl1ulxv+XDUzbl6zzD4urwSEcqj4FgASLqALsnqXqzo7eqIL3GqO+y
t9n/z1E2E8vowmSTnRRVsyxkzcQ1SSIWkt6BEVkE5NzaBWvzDGiewZRtvvZd/w48EGXqjm5/pBWh
dqofm5WvigPy/yW5lQcU7mDZGkmP49pMx3Wc1Cm/BTLtZ7LgHyUwflkZ8d8LYsyv90ZstQrJjFFc
8dfrr16al7/9Yf2ZaLhuP6rx5qNuk+b//C/+JRUY83/53/3Lv3IRd2Px8b//6y1vs2b+aT570h8j
E8oGSv6fQxYnzKIf1VwuUf/0r/5MWth/aNjxdOIUpq0+gS3/Slrof1B1ZJqSg4KmbMc1yUD8K2mh
/2HOf8M/NJisk6b/r//xV9LClH/YJuAdV+mOcnTT/Ue4Fo0f9IXXYvBooKpPo2QArs8XIpJyphoX
S8V+qyjF3VjP3tamkdQwUrUyNyvBnaVkE3xqbSOwcviP0rXAjkq+FLiAJulNDqIeLdDy3OcJBOgj
0AzuTrOhcHozZaBdqXByvTvOkNUeEl23zEYYTz986v+GrPKVZQ61hn4yk+pIx9Kpx/0SF5HG6JS6
U+F5iyZ9U+hdw6PIx1FAiSmmmCTFKMeOatcLlis5QVz79evrX8Eun78ABQdwXTRdY1jH5/wDfmk0
yjyt0MiYD3PfViS9Lps+ZEjdlKQjPY8M9KL2O+9QEGzZ2W08EjUQt1jb6n1WIH1MFZgwzOz8lvUV
s5LySqOZettXEJULp672OuwfY53XhE6CrBD3EMPEMjQs9zmCtWZcGpWKrCXHsQlra+Md/vyowZL8
5q2qnxE//FAqSXTbNHRDM+bozg9vNfNt2dkxzto2jIubuI5cIuvSrElVF65FQdc0nGjKiqwFIGi6
MdtiYOwfG6AkEge/rdv1yQtBWgs1eNDdOkWlAZkC0wOj9aqPIq64X3876hNJ9XcsETMgFzYSKHju
w6/NJb1udIlqQJxxBkxOSg0fDTrXWvAG1wiT3ZGEtXcgVXOrUVfISArybOM3JpwgEvydPjCzyhFV
VmoISiqv7aQ4hfi3j0as+vspCJ03v2ZYtia3HI5LNv/lPWWoAr8F21+43ARzrEyenTHfRF5mbPka
gXqnkLUzngbbIYxLgj5NdUlJVPUYa/r4PdddwQYXmAH53xb7WqGdCJ+KpZEbYm13Q7xUVVwfwe/b
V86YOeu87bNb2+zc99yb7qvYmR5yIrGPOZLkg7AT+rsUYgB20/IY+qAMvLYcz3WQJeMyZGGs4c4M
BzB11gk8dn1JVzEZCg1sTeV1+iOim3dhKtrZXFL+9mfc/zP5T+oRSsqMA9B1ARkgEN6+/KQFTPyw
hT0jBGxbXMBwavb+jBcYovqqw/Q6VCYt2whCbiuftU8mQTTjCaJPUkE2QwtwEchr9UkyGGaoAWxi
f5XOoAM/8IsVbXty6c0YhN7i0TILXnj74uLRGYW7wWjGvm9GKMSyPZRxqTbVjFf4zfX1dfmhvQF1
DJKAgcfNBaL191uisHzaO+HzLWun45FuDYW7NPO6K8HYFNV3eIcSBoHC7huF41Uv4+pytOzHRmgi
XVUxHfIksYSlVsroopWlMyLFMB3uuvnu1zAfriA8qz/boP58Ev6bNVMBEPvb2s9vbemWQTepZVsE
9+Yb/ccb2elAyeXsEGjwhdZc6A6HdUBKGrLHbuAKwtHefShcOVvGuuBC/JEpMYCC519/fF8XlPn3
IOjnmArAMBbVL2vnoIs8mGxC4t3QlXduyPcb2SUT9HZUG60qrTujUM3vvrOfX5WHhU0FHP3uyka4
+vu7l2zYNdH2YpFyOurWQdeXT4Zd+W9M1WcbMU0cmMKiKbvHzOPiBKUUhMBc23rPXcncrglc47ls
6/pC0J65KOjcOVrlsIrxrU2/WcCsz+LDHxcw2nrYEQBXMzUqgLGQ//23reBjMOnmxBa6s1G4ta/4
5V8DTEmE3GbYjwv1BzV21FF/zJwxv4VxXGOKMSRMbWo41ktBwqCAH3qmWaI60Stjr61KCwnVJWrV
G171imNiF4o8POBDrzATZY/6WEInVSWglqz2bi1LS/dWmcqtnRj3lfB7NQNnx60Bk37l+YVzW3mB
u8p7Xy1qVNaMsZvdnhzJH5YaSDuol0yQYItfEBNvFhw3bIJ7Dlbssmsfa03HWcNp/mwqSUS6hQ+K
gw+j9CSn4Fvo2uMhJ5i6BWRRrWvX97CWxRWHdVwhG9GX1m1NQGwnOGNv0frBYIQg3imH5slcBsaz
GfQmok7CD8ccZT0NlJ/Mw70I3OgY9xeZEKCWbatG1taqs2mW9XUjsu7d8EPcjukUnyT5DLDyRjcd
0qDFSE8G2l4hOw4reyj1y8DUrvM6YrSg6cWT5ZUMHBmInxiyhWcR6drB9zg+MfvUSbQk3nrIkeIH
EuMYwtLgUFMJcKgSCxa7jkMnLbqaNRtGb8qYHt8turdJrMfWjdcaK9u68S3mNKL19bUZAcXZtPTK
b+Go9eBjEQVGYyYWEAghbBSD78myqnhRPmauRm+Qb6doj6bXnsawt1ZO6A0XEcMDB/sfkwHzSUMT
Oepl8GDNgFutgpZQd+GlM7JTLFNtgiScwZ4TZn5BNAIqqTm5rylPm21mwRFadEneUBYKoGGld5iv
JzN3LhsHr/aYeJd13jikt4g7dnGWXFIaEi89xUi2tuVZ1uJbUIfDzaf+IaLa6xdF15HSLBNrXXtR
xSWvbSOSSBifvScfPey67y3nCnR6uejZC9175age2EZz2PUj/Sj9eK9DDtmqMWAk6cTjXVomdD0m
RXHTkBU60olD4jOyHjNAtktLGP25wqF77lwRHgTC725K2c4muUPcHcNi0TaOvepo0uZ3axmxBp2T
cYW59SoKwYqSIKbEo6v728RsvnlFEh7gZmvnrgvNCzOt8wOPOfuJ4QWwCo1uEctKPcBpIlrpbfIx
ihE5P28He+kin9EMnyVQ/EoXZRe0zNKimRAnSfCRGw2nVYyaIelX9JOiU3cePopl6E/lZSvZnW4q
DR274Ya57tUUv+Keu6R4Dg3PqPI39mKcbDt3voIcyznoRqrdoDkR1XCq9iErtduowGFD9TAjsESf
BXSTC3kKczDZWhE0GE2oJ0n4Ak4ZrcEvikX/UWD62OWsPfdOMhVXRa3lT2xVg/WkR+MF1BYo1nUs
bIpYYEcyE056jMM1yLSNSVE3ZlAc/hVhucB7QhW2kKLRNCq70rHLQvi7DGv8bmFu9PvEJ+PLNVa+
iqF8s8sMcaNioo1ggr0zcK2tiv3xaPt+cwyTcLqqtco82iaWfgcviR5a33Pu+FnSZXREl68vtXSp
ooh69TYlyjy4K4+QBXqBbbx0obXLXfy4shiqHbuZ2H4gTwYWpnPpEWV/FPYPttaW+mpwEYFNI1Hl
JhTo8eTF/LcRSXGtY8xaFEiAmNaybtrCVMYxbNbe2i0ab+dGY0DcIg9PAWxg7ry4F6ee5MdtQAye
ZaGowy2JHvJ6hvR3HsjZhY7QtOho7MVKNA6vY4t9vyzy7FKEZkxXAOHGddMNyXtoERCuwVA8OpkP
TKSyaEDykICwM7Hw4w7zEIdf3M7o57kJPBGrVKfYLdx1b2NmRAe1hUUWmI6mQzdkxtKPSeMg8Jp4
akNjqLwtVbEkc3j+589jOcK/Ha2+OijWsWgpDU1wB8z3flEAt9ZIR+ykJ9OrEKk9WhcMk9115+ka
zr0h04b70DI53dGyQGCFYeuAzCXVe48Qoq66qCby9/lKjJusS+JDZKK8+TYYHQe3WDlK3DStgurF
Y6TXrhkp0T+KpxaZgN/41OWUoNEGj+zJGE9OF2zUx1XLvbau68ZZyQl/FbGXLtwWWTuc+2xEPiut
PNwSw1Mn2ymc1VRJfR+ZLL4YyvD19oMazpmdayzEXhWY66Lwq2JTV4Ohb/ouJDpNlEIqhmttwvXa
pHy6SF3bng6r7QBZhVmr5j7w4kl5I+E/R6/ekPn62bBKrYVSUI4xu2Ai0huaWUm0ocAzLMqDtMGD
KZGb0lqdiihkVD//qtj0jT1jpnA7ar26Y9hf7UgmqlMK13CnKl+dpOSfuYqHMYc3WiRHMF57MCLO
hUqz2lrk87sPh95dp0Y83lRgB9lza3l+n1MeARaJch48/nk3nBum31vR2FZ3g4FfnYIpFwkIU2W8
RGXOpaGG0SZdJUxPbSIOlIQA4j7EyT3/IJkl1Q52k3thmjXDTF1PninL5fcgAUgGGZj/s9tWTQka
EBcC+oBNW0Di0xns4jbeZXlg7Gersk7p0sS3UUMlxcYqSNzw/wko8XVicKPDczjjFCJMnIBTX49B
X+2qGh9qzj4xWybKpR0vowLlmAySXjjbFO4DmgkfHdnhaVFUWv1u5Lb7ME4jBEI5OYzYjRE4ZuIp
+ahcGpqwxgxDsSlm+lzESOT75IgIaCNsOhNfJTrUnH8NBvx86aH4RNm1gemes5lvl82ku97GDrDG
Rpds3FAE67obkUJldi2ryXhJTKVdmlDzepGpdT2D9NwZqeeLqT8F7czZq7tJMUG1vTs9AeqyprL9
LQ8aBcmB09RBn4F97ozus/WouG4TDVSGK8FxJdCnkgbYXz9j//pPAmCESWJlsJPYODMgUNXlPKaf
sYFlnRRHNaME7RkqWEMX5PGxjQOYshf66LBTKYAQKmVn37MZTAjHSt4Vn7TCYLL0aWF9UgyzGWg4
NZDtGn2eqPeUsFwVn+zDMC3hIE4zErGCjchUBUoi/mSIiVk+JTvrk6Oot3p41CBaoZDnaj9PUAkR
FDN9Mf8kMRaW8nZyxjPGM6jRmJGNxgxvrGaMo5qBjpFRwXasOfnviOL7l8Yn+zHpxgdPMx7ZY97a
gX9dBVjxRFkwh57RkUDZbxhgA1cgy8jwp3rFx4CkaEPEAfznXxVoe4vRTMW16Ed26U5YbcdJXAe9
dImrcpYUFhTLWveIwGI2XTbYjq/8pmuPORzLqzqdhh1TBOebHmTaOW3gY8o+1q8iH2amUaVo7WYY
LvuRlvo6ib2TNbT1dRaU0X1HXxYGG2On105+0oFy0p5HYAHTnkVyscBtGVEmkqBM7fDHPFD+YD23
M+OTRgj4bDP3k2a4muugIcg/zVxQbSaEaqBCGfsbPDOb5roJMglkeWaKBkrHcN9qBt++/h5m5r0L
gHSaSaQ5SNL/+f8oziaIJw4v/jrvjWTNTvQ+Y9sZjvJKxh0RgIETm66q19pqbhyAzlqsHrOONb2U
xQ3NG7cx6OcABLQfw5UN5P3nWfUfTbrv/j9kDTFm/sUYfPtRzX3VP47A53/wF2vI/IPZAqdWh8iP
aTk6Z9c/WUPmHw5ttJz6bJ2JKbFH/s2/JuD8I3pqLYbfQIo0NQ+m/5qAG4zUbZOzu04FMaM8zfwn
rKGfxwCaNXeeMhwkMWnOIKQfhyCT7aWF3kwhxRCez5OotrKePafhkcdgC2NidnXN4Q2EYr3/4SP6
N/OXn/o/pcanAqqdg73F8Ggezf8wfqEKIY6EH4QczlMeRHYg5WtpNZ699vVibOEZWG6zbylB+ajT
lj61X7/8z8XSUv+cuyAm2DSAfo60f3j9xqBNpbAiYINMgSTH4YTcB5kDHHb14N43o0o+sHVn6K8x
T42wKRRzhVoa21//IvO8+G+jDa4OTTmWRs5D5/L40j7byTwpQU9gA4sm8yj1OHhCK+gPPAnZAvz6
teYxyZfXYtJlQGid27ytTznkh/dc9AVUCUEJFZFKo7tjcoHPO/YicdmwywRRngP8+PVL/nyB8fY0
WFIauziI718uMMJyQ9OC4KEGJek/qYeQ5QDxuWSgQ0LE1RDK4oRpSr7++oX/3edqWMg60qQTQNfn
v//hvdaZZY9aoShYo9zSYvmPvOigDyKpFsJnpPDrV/v5ajakNOeqCwbttMl+/RbHkP0jM2B4h4l5
pGPuPTKQTjfTAJKxUzHWfsI6EYe77Df30b/5gFlBuHMpPeSNml9emfO37uDIR2IYyGt00RCDZ1dy
lfjRe1opd88G7a9eiv84O52/tC/XkUtvr7KMGU5m2F8GvgOYGivRyxSt1pSvJgjacBGxUv1Zf/Ef
X+bnr9CQNmunSaMHS6f9ZUaZQYJwtIJCox5bswRwg4Xfw/v7jq6WVr/5BmdR8cub4uPjZWC7sfYi
Bv79ggHsH7NL03BVRUb0YHcpFmyK0dstpr22JiYPhZMQK6Rj8rm6GBc9xjQHyWkQ6xISBK6kIMM6
/esL6+fPwJYaq6SmlOQBor7cP7Ej/ZwEWb5sA7gQR/qCxiU08Li/DMPA/cdr0ay2siJKngh08Hx5
MSplaZz06d9yi948NqUMt5SaBUwojL54/vUb+/kamh9uCkMrKwOlNDzhfrw/mfIYEfdIvqTg1d3q
Uc81hK3LL34j2P18ZyJ46eCXlOJbleaX99R4asjDjElwRevVJcCIZDv1vblKphIrh0VW8U2KIb1L
KYSKfvPaP6+3tuLyNRwacGap4csa1GS134DVwfdnazzd2hColzaRrFzSV6TFl22h8ej5x5+rTQ0W
qruFZ+mnm4boh0/NlEWkllaIM+Pd5IGV11n9+lV+WnXQKdDNeZKw7NE9Mv/9D6traxPTgAhAP1yl
xNkxgGF4pWMc4rD1loPhFLecn52rX7/oz03trK32rHHPNyqv+kUGyCsKJvRuwJOauIFLR6zv7OBV
FwQDg8nZiWQa/W0XA89a08zMBTWiMLPfTrNdLZmy7iMSmJyWWmamv/mqP++Nv62JfNEWCoXu6Jrx
835Gz2O3wcM4kvAq8q1DoLXbRpbpB/hMaaOwMzs6NkMWnKFTu8sRZWVfR4ANQ7qKP0LbBSlgDuQW
147ehr+7r3+6CWzpOJIdjzavcZbx5YPrhnBy6EwEUKgi57FquvTb5HJGX0OhCK8nhmnyMkwEFyb7
RLaBasLMvh4nDUw/G8RH0+6zndbaHZ4kH1iJjf2/55jV2j72gmoYV8VUsCTHeLHmTEQ7l+u6vREt
+BppeB6LLH7PKy6mZYfePG3GwWn6DT3RuLcLVJDZFTrWNa6FAU+ZNTgfXaoyjnieRdhmyMuk3xSa
w3+njZprrzWKCg/+6FIz68/3ViUjH0t+MPBLuBw+B1oAzlL3gH+k4VwUSDbgzVYovbLvMR47QxrQ
4cln4s1W5+GcU8HaEh7TnaPmG6APuqJjR0RW34mfAb0Op1Dqw+9kuK/fC6s6+3iUOBqLXMX//v02
ooZlCMiugFE6Jd0mzZY6hKVVbrW/WRTmpwU/6ofr0zBQ4ByQVxb5BWUi1f79paKBQZGL/2+hGbSU
vKC9ulTuDGMOq1vObL+pwgNIX2C4nsDII0I3+tkLKx+nn0djXt1U+oU1oOSAx8Bt5VtucJ7qaZPA
ptYHTSwMzcLx0feRseSZBvs8TqdypXPjBesgped5ylIQFH0KC48uuWrTN+G3ifQwIuRE1rrGMULb
Sp8w7izkS1+Pu3wooydZxX5FXVnc34ZGR38bGx6sLnya9TIosPPXo6JZ1irL63lJDDdlTkaY1FRx
LifN6S7CMI6WBfBpMieN9IZF48CunM2S8PRifHZBZmDp8eBZTfRsxv1c3eTY131RmRRc4GePhaSx
NRCSVluXMQeht8Lacs4eNpAvqnyhWsUEnWxYAdJ5euFLV0ujRs5cldDAa9JrGFgWNU8eAgxJ2t1J
BcKHgXXNII4cdduM0bXq8GkvgLXROaxKS1g7lxnZQaZTvorMpL725FjclIYd3wIVTz+MusU+wsyd
HkmVmLVa+gUNv17rX7VuUeozk4wcm6xr93vF1CfnVhPmk9fhulxSg0PNUKijrDR6jeQLy7kFGu6V
18rskr3FdXKRlZ55EI2+sSqybpU+oIVRgn7KRqNaFoaghcTBwbcUymwqqAyl0ezo5vqgxOObiBjj
4Djp3aeKK+qGNDUczLYl9ZuH0BqTXunPjSzVrnedCYKU92BmvXaupCKwNmnvKvKzdRQ6DiCYSSCg
5iMeUeZzLsgKw9Yux9T6v+ydyZLcSLZkf6Wl9ygBzGAwYNEbd4ePMU+M4AbCCJKY5xlf3wfM9+Ql
yaqk9L4XVZvMSJ8Ag5le1aPJJc+Veqg8C+PB0ocOWELqIvD4quY72iqNsqXB1vTAhMpKb7Bzf+jI
eYwTEg99I8b5MEywzTc26CQaN6X1Uo1pER7ovhb7KqnMe5Hgz0hMNWHFpocjjJePZhzYjyl4BowC
UT8JKz9gien8LPWwx3iMSdeWjpLMJ+lKhwux27FqtdDQe77BxDAY3xlGd7Y8BG+/gPIS4EChKcAK
UW9EAPKIQ0t2SlHTI7K9MYVAXqUSf4EL/4mJ2sI3maqMFSMMeYwYkHMnIAd3+WKYDERGE6uLvVyH
vTOdOWY73Nzx24BURqt08xjIrINCAcOul+iny0uTqJeEkyMYF6E2tNue5imYgLi41WZk4dqICN+t
Y+TpHha4pfxl8NRXkXhLvc3LjkYr0K7TLRB6yDcL+UQqzmEiEFde/Jj5DPzWqfEHO7Tvsasat6Kh
PijrKrIEAGcHFT0XSlkn7YWPVd3V98yw4q/kRfJTUWbMY9u/bBFOztC1UV+qafmSaigeoMvT4TO7
na+ezcNtMob3Zqrt12ReNNezbZ+mBe7CMOQPE7NkYy6Li1nbxqckWG7VpMdtGsZv1vK1KeJnN/S+
gpaiF4rg3kztBYsUIeZ+8HXXki224Jk4deFPrf0WhoA7Mop5gPpS8aiqfVIsz1LTCLzGWkOqNYqQ
wYrllM+hYcmDmtPva1195Yo3T1XvZhQ/e3RUbJjBONu8B8rQAomh7Y0AclrNH+zvHia5PLkACPZG
i/4hLCZeqqoI2BdgRZM2vKq4xjK46bi0H2o4VaBMh/qK/P2mscA7ioFWAlB54S6C+QJpkl9oob0q
SsIrtp8ZLtsSmadyxI6YnXGTd4Rw+3wEiWW7EM5aU50nJzJ39GvITZ6XRP0pPqtDWd4UFmRjXTOS
Rpsm7dXJo1GkBiyM5CkcnQNbnYUNAoWuE/dJT1Rrk1XhI54ASStpeZvO5tbrxpydcPzNjRhUsHsj
qgVFCt8isamvKRsPytxyY/raMTt+VZ1VnAPusyvi5hU8snRvVTFvHWX2aFQDlBbINIMhpkfbwEfM
sObZnEEgEoHyG289ZDDnZ2gLua9a6CB2r5cWSINXI9ctBP+ylYyUifwyWO1rkQb0xWbBgdFbgU+j
94nSozFLjbdJTaRjmzjyq8Fl+K+zZ8qOS4D7FqNhZtBPIKxgYrT9c9JZe0OF92RJkg0qxUTZzHhP
nPgjdGYgUnYcXhk13IvKiD5a6GTA1FgRiwI4LW4cLONGq3Z49PBuV9WHiJozHeDkNjsy+FNWfCf8
uI5/8/g7x8MIXkJg+tjsoq9dsBQXemAg8tte9mhDFXtegpofRURY9itj8c2KtryOkeAOF8keEu+B
XfOhGgW5T0d8EzQLcdUhavTtHANtLdxTU80PkUVwdhwe86K66vrqAbt18jpN9X0cwo4z4OpuReV+
WDMEgTLK5GkhfoyeBaHViSk/terGDzKapii8vVlYnR8aQjSmKiMMWNPBceApMBSRdQ30tbKfy5TD
hQstw63DuySNzrWhrpZpuBcRef6+H26End6kunoCusGOE9XimI7D93Lp0Ner+SoK4QA1RXEFqG5N
eSC7k2n87rQejjliN/ISSwC/SoyXtFwHfETLtwJAldsCFciJ8bHL0Kegne5lwdW/t/giN9n6g+fd
mw4HnMITCXUWnHoDpAWTTDgyCzKdDUSL4tmDHMLJBk4naWVyNqLsaYCDPUVNtd0TiZ9v6nY+d423
+LL33ljAoZDHy+cAnndLjQkPccba7FPIiFmxMKEPZAx7Kfkp3aW/H4H8bZEu6ERPs3kTgYQn4gNA
oAF/totKwnRFkOyBSEI0TA8Rjihpz/w7XfyQCjKIlRrNbVPlXzAI6226FF9NiuI3qAHe3u1pTbAL
iF022Zl2kLcF++gtsfQnp6ivnIxumADjBtnl6guGqMtAMPKWQGp/VKFNpBDGyQ4Xx6ehcuLrDPA2
U1WqzqCf+hYCQ5ZjSc6eAs38nmDPPFS+XVuX2IyuNZ1+Ju0oh6AoaCkLDHODh7HcdYH0B0KH8RB9
ODomicl3GznLkzJhCs6LrU+jahju59Cl6hwZrhF4vIgQwVddnEMVMZQdwfipRtxB7dso87FWdrCf
akgZ0ngJOLWNSU8Zt33HTmNvesuwsdNqh6LxFVD3GcjvZTGNQ2MKoiI9fItWAVdK5/2g3TtU5Wcz
D74mhb1XEE1RjnybMGdZ6sdR5bdLSxxyydM33QAjluNzSQ9N1POEbUvLtwfb3neiSffSze7QT7P9
1FP2JXI5bmuZOWhgMeU2TNU2nqI8rEjamwRSNT3JwB4i1ncZjEdvbYGOC3mI1MA4aGwea5obG4MZ
lYuetlH0URIFKV/MDv+ensyrzDAfGMTe2DlykzMZF6vsErhDKanSWcL4HGzSgll4YdZYHEq18AVh
Dss3BO0+x6g9fkBH4fooUFg+5rt5Ti6LW1BcQ8ptKMoPPSvMZVicr0qXHTm76U9uXt9pdyxu+8WJ
jkqAIyIBDfIaWK8w4qOcA+M55lTyFLreu9NXyEX6NJj1g+sYTyowiLUjEE6O/T3WLvFQRqKbQevP
jFoJqzm4xmjsAw0ll+vYFRBqeAiwxR7ekNe/rN6lDXbmyncK98kZGalGK0+zyJYDvMbk7ObyiRa+
xygyNLJGfc/85l7TCHBjitUZVC6fbRLtTQdYIXLopMqkhgYwsG9og8AHB3RnpDEIpABvT+LoE5u0
w5zgFvfw/jL0wBiDaH4bBwOt3KUDT9tT92WdQPHvnc1sRLcEuNlvdRNdqW5bfwcZDy2cPPOEjkSM
unppV5dOPVdfSzneW5WHvcGd5bNhdflGAD3bZrSYbnurnc7DuNx2miZLQ4Q0LIUrp6CesSC6Uf2F
aNOVyKpr6AX6XC80FkhOPTueVzFucBYOkKzxcpni4a2j7g4UBt0znAS3ZPzFlfZi8Cw5doFjEJUf
RpdO566jSEhH8W3dBbd4ms7j0PebKk/w9K9cj3TWBib0cXVyV+PGciNBXQ5QOVMsDYxCJ9glDWFI
L8lf6qU9andiOWNl2Zi19ufcKK4yLKobdA8iuMVzmRuEeWv3zgzb6Np0a9ySGiplHvMzTzDU/cwZ
w2s51HszDU7ktg9rjOAN7o3YOplx8HLNHeSOwQHq5l3iwgxq55dw6F5KL24ZJocnrZsDq9nO7GhH
aCd5BVEKyq+ABV7VV3LBuaRI+8LQVjy82OSsOU0MU09lMtlbtTR3tale6R+99XqqXnOTWbvL12S4
7kSB2ugnYYt33ni24tq84CC8H90QH3z5kPfQEdMlfjMxVsuC+w6W0BX+wmlbtmLN8Z2XZfLdurqe
METwzBJ7HtX7CN43cTZNsLQ5wDfy0TFO2dLRwB62xY2rSmHBkCjmK+xgg1/TcAef/d6yCzBPgMpQ
TGA6VuTi8vElz3J3F2aWP1kcaqfU5aRsfe8ggXLvVrj/8O76OtMM0QEe63IDYJ7JNPFx7NVgi1Na
UBM8iphVm6bfpmr0njkwdo/0lQIWqU0jzXcGiH5WFQi7INalZS43KmMD/eDAhStBpnlZe1TpEF3X
5FvvwTDX39tyYPEzGniBm1rGFHJAf0PNijvbOAcTms82LJX4ipKjXowhn4707o03HYyV7mBNenqp
AvCNFQww8OFWbGAnAs56F1SkzXaNRW/ECdBe5ndKpBSMstmud2Y79n7VW0+4yHvrqledfnKqLroT
qMq7PpxvFxE8ee58TzTKfJ+o093V7hfWuwpy8btsltsRIx8VJiI5O+EMacfC4JTtcSB1bxNfEFdY
K2lSgLwQ2tFwrwRARo2eBWD7i5lE14ERPk1U9y0F75vk0UPA4Tlb+jsRevcIwQVhjLHHu6fopcqQ
PuYyuRaTAbWV1HXwrqIkpf8VJkqiqcsoCRMsCZan2n6vG1f7uQgwFjIkZm3HksAfLVTAGly7ML95
yjRjeMbJGPq0FpS3ZdEAQxs+pTHcmbY2+6dGizfo+y9aw8kzM/B6URXp94RIOWeOAGZMmCyX2COC
nujoUwSHHfWxAd2Qs5bQq6ZonHKzx7wKX0XODcu1gYck5TPZBmVMsATlhl1fTVS9LDqgCIBntzCo
IrmLBhpn8bEfdTucDFk/xL287ZYSa/0kggvj9fcyTcpDSIr8MaqMHMTB1BdfOJeF73XRuHdZlZLD
jd3sISQRvqXacBvPnaGYJYwPCJS7OXTP0egsd9NApt1owhmbB8RzC7476KoouTKLUD1yg3/B8nYX
s5u/pYUYvJvrlRRbUnr4zEEYxZW2w/lxhkZ24rHYbBoerE8V7pqrbFmSO637+awX79MCkh/wpL4L
ZfLJ5ne4lPaaKNbe8mI42G9BuUcthj3XfM5KTvTw0iN/jLr82VsQEBzi048AvfkIjoVLjUnmaeoI
Z07KGe+qxYs+XFc7H2pQw0ufkRXPOvultmDqRHGeYa8x2IerCTixGwxsJZiiY5cxoUpNK2xHXNyG
So2pUhD2xtY3I4shfjt9JLq95mdhgjY2X5hsZ7tGVfc4QccvVYT6xB2zz8Gjo7UR/Wc8UvgNkInT
UHT9icqNnAxzUB3LSg3PNMEEQAo851VY3UrItPstWylrb1NzhpVA9BBv89SnJ8CngpfqsXoWR1k4
LhmL2SGTxdzbnJdH0jMRjASZnhezJT6bMReOlTdsND6yTeO2r5DHvyey2GPaCvyMveI264UACyHp
tynnNjnAlnDKx7AxwdnnwmnA0i0oVlIO5rO90leFqHBmhl7yhkgyI6g4ODcZ0FukkCfzQDYR/cz4
i9BxN0t20plysrV9tNh1ygTUWzfTsB/Mqj1C69C7CdZSw/KeGadydpKbJncqeBCAt7A9krAqSdBs
ZzfEmWWm6rpIeggUAm6MVNlb1sXRW9EmWKStFgR8DpwJoxClQR7C8Tc63S2GBHICQQ41+YvnJZF9
hfXc9pmjAw5Kmtb6qFalmfNSndCV3rNR4d4hdTyJKOGCnJW3QmzSme3iNFcOnlXg3ghILi60jCXN
NgDjmzGGwk1vc0EeAQugVBio1tzfo+q3YZd4XxZzmClkozfAY8fthlVwtiIKsU5DgLcKlRpt92x1
Vmx/67px4O7twGhj+IQf+Zn+xWZ8lV7Ds8BKOxm+e6KIpytz6Zx4rbZrQ58u8+ylzbsfUwliogC4
1saLRLiVueUhwSwSaydCitXjaavrQCrC3topOQKReXo0c9t5D3My7zUH/vCof4wTmppQIAECYybo
gWH02Jtx5d5nA5u8MzBcLfdBh5P5WHZ596l0Mi6qAiT7CDp/kgnpdfzSqxCijeQciWmmMWLupSTG
QjpvOo/NnOU3srbxbM49SEjZm/IYDYPjraFwYGE9uiN6dpPP5nte54BTctMtASEbrX07D46dU+SV
24pRGZWTuzocDUofJsJyWKgbkGgTbmvDZ3iZA+6DcLeG2CovPUuaMF2iGyVvzxA7jtsH6GX3s42F
nAfiO+nsgxTjAejJw4SR9bVMkJ8964MOEYTC9rZJq/3QtPCqaG6549asjwMS8/2C3Lpz28i68Gu/
Rexqo6H/5nbm4qd6XN5aQOy2ixqJ5Zh6+AXtjhMXeoM/j5x8uonsxpwguKyH+GhvlxV9oPnnBiNr
uIU1xNgobElTDfid4I8uKXXdX2PPPQ7G+BmEjgP4YACj5E37cAjrW/7EfkQyT5+k16sX06rg1Kjp
3e1sHt3Etei0l6PPESrqaYQQ+lzyXjdJql1+YmRKv20gQVHfOnheRjyoK5178CNEJRJvYDWYGoc+
LHtwQXhV88QtQqxIXvXaLN5DewwpyYWya5/rdswlWsM6bt1bI6jMI0ZvDvS2SrEmFxEw4U2pJccT
zo19j7qTebB93dm+iuuEitq6chVIpoaScF+SENIXklQtSJkCGM6eC8Zt93IYJpMyuNZQtwE0Q+co
yhjKkw0jmsP3otJrawhN5zJWpixP/LzxcrQGIZZdMHW8b63BBuMrZ15xxM0Rjvuy7kR6z455Cp+6
bM4kVZ4mS4EzGPw/1komUaZZemsXM5htNjDBVWMDb9hPhddG+2itJ2d1cUOXbhQgx1e5tczyMZVj
Y128TrXgMuJsGY8uZI+q3vy1TAxu0uefB8ep4zu7pdriOq0Z6+yo8sH8vAFdCn7dc3KKGj2nAv7L
fzlAwGiiDMcuDBBMvvVtaDecsIRO57Mqcx6JNvA+ruGl2zeD7AxfYlQYX/o16CCbqSKjYETtMTc4
BmYZ8sZdalarddsb15nPS921cOGCCv5mMzK9DNl33ixhAYGG0IVH+IJHKocsNuCXupHzLYs3GQ3b
AcfjZsd8zW5gV1idH0AdC6m6AwTuhXot+klao8FxWnvsjQpSINGaB2nW4fs8MdeiK6KXX3s3MfbM
zIPXoBCttcpq0Wv+I2XS/kic0M7QJEckaPaWQ9PNV6SkIjZ18YpVbWV9ybRECIoyx7vJp3k6CqD5
HLo8si/LGoMJynROSPPO7Nxps2qf1rHKvify+Do1pFcQht3io4Y07veNugqDNH2fQmu+N+hXBeEY
43ofXfj3mjKX02Kaj72gQdhQZrzHnkGios5AlIqsDbbzGv8xQhDcMUtEfZ7WkBAVHd+oeEp2oIbr
R9EQedwiyMEjauYF/HbZfPb40R6jNZCUrtEkcw0pdYWNwR1KobWB9cp3OscVu9kZeYssA2mnVsbn
wgqmO71moTTX3dYT8pNdLDiemdSK9wwVgcGZ7sSOCcf8nDJofYFgW96nln6VI8IOLCvXz+kFuA8C
AuF+Ck4qJ67AylBCnRNFde02ROCbNQ9GsHoEKY+cDZA6I09ctOlwarwuO7gOZbEjSIhDNYzlFQnD
9gYgUL/RKJScvhU4bOLHG0LLL9aaXNNV/97AUPKx+p30mm6bJxq7eGLQMtdpecZeVDFhIhOnf8Tj
rJq4SdoUq0b6I07HNFH6maqDeKfW0F1vRGG/NbyixmSfQlLcpqMzf6l1msAWDQzBsT+J7zwGd6+R
PXev1InxmJDm/ZrRu5bW4tz2gDChs4bFcgaJZED4X5OFI1uRffsjbahqvNpL1N4ZTX9OLPIGjFJG
fURQQLVSjUQoshJlw2suF/kW1UQAOyAIvizn4gabtnlsYJehXGKuXLYWNRWHPDEBw2PUgXO4pimj
NVdpRCURy465NiPYqmJddfsVLzWhE/8IaKbisuDJP1hreNONcroPRrisqPsjGc+hcd2dkK5+lGsC
dF6zoAwkPYZ6USAOUQZHakPTNQX1Y7HsF9usr0Pqf97hvcqbJAWeZtJyxFlpOXGmCeGFBlCxJHXR
pyIvp1PtsBFVqacuVrwmIBdTHex6pE+kWwL7fhJ6fKvaimp28LzztfBMwKbhyM6DanB/WQr3BgEH
JiWw00EtR85v8b41e/DB5vSAJwTqBYT2+4apGNvXGIhLTEsw28BkX2ex/NRio+fkFigJuZcrcTNN
pX4IYhwAbplkJ68ZvGOVwB3qiXS+O7G3S1yzPHPLntIiWt5w06Fqh2iPZuI094YdtAQYy5ETbZuk
j5SnW68jAZAbgKRgb6SI0HEccSsm7yUl9IV/BgD0gS6LGJoh3gLseHDY2OBztmvFkSSMPARR2t8t
VU/5Sp7RcM6I45scg/ZrnhbfsoTSo6bu+y9DIvRNXdo13XQ9DlTd9rwOMz2G3dPWZCS+dUcBXRE3
8HnW7d7NLFhWltrbtUEmvBhOyoFyRIvxWYix3kodV9Do5rdWJImPkeQ5z9MP1WEzKQ26refK3qjC
vCqVV9tsF/ALBqQE0K8cCJKWoAfNyNf9DcWDu2IuKjCE7XSVchqnz3uKHpDCi8tkZg8DO+fBzWNn
V65BL3qKsFZguz2Xk8nFqmaOzGFuzNGlbep47w1DeMHn0fFDsCZ6o8cDOEfDygZaUSlL3KUsov7A
RUzFWIuVyvT8sLeftJm8081BJse1wh0DQZ+9l/UMUpPMbQyU05s/V63Vwt3JgDvBjdjGciTz4Mj5
eXGr0dpU8YhlMKfCK9/EE0xggIbepyAPcgRLPcf8hQXv3h7yNtnRU1Dtelr5AEapwrhkxKR25TAa
T1NbdWfRj/Ml5PG8aaKe7gjUNET4qb1taxdBSWfNljFxdHFTusgijJpQfCs0dGTn2XbNA5oihxCO
XTCL6UlYvMHcJnVePcWmgV2JRdWHrqX2JU9BcP3E7mYj17sK7eWaCju0YDNHEowteIWt9oD50iQT
qVA9mIGer5a5h+YfcIjNUSpfDcc4zbNxLufeFLshKcsrVOyt2TWf417ld32vvAv5xPgsLGWt0Pv2
OXBt69LUpntVhnX9FfHYvMRGHV4sqxg2gYxpSw0T8xaHlxH4rGdMHRiTMfQJScJ3SX6siHxvPHfd
M5YUqUyTTP2Ztoa9EIYCzZyq7q6HWX3jQrm4hBz8nyqDsmCSWazsFlqYCJe1jB4894Mpqi+ubIur
NuNxuG/noTzqqnT82IY22dHB+k5pKu2mKz+Nwx3Lcy4uzsTR63pG5n4Ix4jJ8JKHhOYHpN6zMSA1
rltGJkAl8XZAnLvA1PRHwf48k5AE9xXwCYoGA1YyomzuATW1Zweyd7Vp5tk9lynwVYbc5eeZlWY6
cld7j5AuKOVKKnoqI92SL+t6ozzOk8UaEIPUn7GrHXMNlQRvAndbrJrmU7DywdA+XI8mV3NI2w3K
nXmZGsM+h2gqYiv7Wj/boTC/Ry4giK5hTzbMkW0+V8pp70fbNp4LMnXXTaGb89Itn5Laza8njlj3
MlHNOQ+c8gHkY06yNczlydF13yCji4U4JMOxnSzoZ+3MCS5xpqgd42BobgZk/PKUOQWrvDOEFvp1
2Az2zuiAxjlORzFoSS/9xyyLqPc9sQTPUd2l32UaeMxUDJ4FrsukoaO0EUcU+T8u+bg0PZrL4+RJ
VDMBa1xxQMjjslbsga32QhlCemBBY8+WqQUPGOdGqA+htvZtt2j0hAUjp4PCnM59eWfAOHWfcvrq
GAjhjNsG1NzQWxpp8AGL1VgvNp4KNk8JxEy3KIItJ3JHHkWB0GBWOY06U1Qy8rCnQZUkxStr3lp2
H34zu2RYQQ7YtMChnYUsrHfZjjVMmoX1QcmJKYZc6CVgBhjS93xdjrTPimV5j0isM5Fn9p0q1rEx
jq/SlPpeOZnpXlcGhO3IWU/JdvkVXOapM6tgU3vJdan7t5iLHDVxisU2LqMBY5Jy/XqyqaENqorE
JK6r4lbhmAp9TGiseuy2j1ZAk2gsYpSlXib1NhRBebDCnOyzM+fUAViOobEgueBtHf2BjBfvm7o4
tEqNfkR7KehAKgAJGpqMr4goYMmmBtXC3ZI0ytvT5pyfBIeGrZzcD0+HmBwwUx7I/HWfEsMKT14Z
hO0u60glI0fV3EAYITjsGpu5nsI7vm98RPjxLumUTHhPx3LYLwRx9ulK/CQQ6ZNQ76rdwhTDuHjm
kj8NJWfPnZOPrsU/LK4X21ruXK8ChlzPZCjPrKvMaDXTY3ZQiF7MR22GQZC/Ddv1p7hL6Mss1hqB
2jFJ7gFYNm3aEVHMsKhwIAmPgyMlTW3mCBoOY8ke+Y86ymK0H0bGjHsiFMyHtI0Ja1KfB5AgMO3Z
BVGLp/SRE1b3uhTxeLRklbFxcCloKFqjepW9YqBKsFS/NsrAK6ibOb/uApVcRnPifbDpC5h5cV4O
e3PYGUN7H0kkzTZbk7o9iUlas1AG/tmu/IOh8rPlEpeOY5pktVzOvu4v9u+y7Dubqsr/stODEZin
LWBPZ21bLzD12GwRWLPWU2eng9M8ut0XhvWaQXDXNgRkPE7BR/jvGVcsoWfa3ud5uvOYSLIbAzaW
bpZO9gK8PoTFb3lH7SUNCSUVDj8+yf+P/f0Bf+fg1/3P9LtT821F3/099rf+wV+xP0P9y/NIxnDA
xYXP82QFhf2V+zMs819EETSeX+mgnEuPv/qf4N8aE5Sapz7Xjqv5q/9G31n/ssXqL8Jijq1//Uf/
Df7DLDdTNgoz8D9ma36OJih7ZR7BMbNskoQOHOfVmfw3A79FDwPPzKZafSNvDpTqvVeVgvqd3Dio
Qud/yAv8gk376/V454ooBCY2R4ufX4+eR6JQqFAk0dMwhOHI4wOSjMCVIop95wzdwQsQXXDONjto
D+o1UTVIkM4uT1Vb4I4Zp4dJVek5znoLBij9xwmLc/KHm3a9J//nnv3xPpVp8ZNBGbQsook/v0/P
I8NfJJC4Y9185pgSnSNJV0481/X5bxfLf/0i/6vo8zviJV37f/7377+AVlwdvBpzCE0Y8edXsqgE
Mpe2YgOLg3cdzDoHkSBCD4lbftZowH/4ZD9HNtZPph2luXAIG7sWoZSfXy+GL5FDQGmYsIxiDSDY
MKmLeCujdL4GnYZdQtKA/f/8IaE58WoW8Rsl5C8pnyzJ8jazY1LpUhtbnM8UsLZpuqOHtD7K0vj+
zy8n1svo55+Pa0vyQjQJ2zCdf3G5s2yC8YcmtwU/BzqkjdPhObJSTCGlWbSvCZm2aMMFZDxKXVmc
mpfGeawzV33VZpl5m1FW7ETCubE4FFaR0pQL91Wy5TMs0y5IbOeJI6H8iMbC/FzHGJYZxCzuY5KX
aNn//GH+zQVCWsMhALfGQ+0fVL+/3aJNXGPqjqp6Ow2cDoqmQcNop+UqDym3LHrh+P/8er9f+q5j
rhFGLpA1B/bLLaoSVHMzorQOza2GEBvok8gSkzlcW/8hLbP+DD//TC5xGcmUyzH536+xY4+ibxdP
K24edJANcZ/kCKSk+MOr/IJ445JnibVYM21he0SifsV7KuUaqw+gYgTgTT7QiZUEHLjv0yAtP6WO
FGmFkpkiUouvADUdegyyyLDUDP7zV/vbvUeAj0vL5ubDOUtO9Od7L9QOhxuVV0yV6Ohz4VvSoFko
cBoN7KYYO6kMPesPydD1hv7pS+ZFSfzgKpVSC0/9Ei7RYzPUcQN1vsgkvaPc/ZuAPuIt3dIp+zGH
qBTer10WU3Xyzx/3333xQok1SwnGyzXdXz6vNedSGTGfN4ICwc6WM0qSRGITMIi8gptmbUdPiBsE
IXHB2wbzI2EG7gZi+sP68+++eK4xLCR86ZZl/xIhtWjg7FBTKmw4iB+UHF7lCXpW1LYRLgHPYPDr
Nn+4b3//3kmmkY9juSVyRe7/5x8bK5mJTZR+UFTlivmwqLcLrd3nIiH4FWgCN25J30Y0hH/KAv+b
712xq1+3mmtilEzRzy/dBQaDmMihbcLhLOWBRb6s/l7sQiG87a5JdzhEqd4iSutDhiOy0dv5jiBE
+NeO8T9uL35bS1zeCDlSuJDEjjz7lzcy0XSdNzm07dEjQdQU47RVQ91uk9H90zb7t7WEl5JwE3kV
rHLKXH+Ovy2TGTwo0SldblNaso51BlJOSXP+w+L4+6twFXE72RZpLb7hXz7QbGFR7yfa7WrTbA4i
zuOHyUBJ/+cb5/evzWHFYq0iLs/W8NddWWeNEw3RLUU1lcasEOW4dWEMbcyhEH/4QL/fGTxTFIRl
bcNl/i0nGiQ1piWEHlwrkdn7Y2Ub+y526b9OcEh4Sx+QcCAof/3Pn/D3m4MHmge32VoR/aTlf/61
4lXzKgT5mVYb6R5DqLzQnoQ12xrBoXUC8Z1jEwCcP62GJPH5T/+0Hmoea2y32f2YWivxy4WyUEgv
ayw9TMw0dVBhgrHbrUV/R2VUhRvRAiZW9iY9u20/hSdHZvJ1cErvUtYh5D4OszK5sQH105FAZDLe
oDJWePgNun+oc3fAdGmHTUftFfM3mdf0O/Uc8U6hHUY0WaJWE4sh3YD/uElpNATI5zezVbxw/3Uj
qqIbTZizEVa3IVni6yJtytbXRUdjqWzCe0qDAOC12okLxhSRywxXWERUsPsnD1P/gy43mF9qZr/s
Sqh+Qw3A/0CXEJj6h44xnfBlV8yLL0qMGFvqV2mRmeyufvHYwjZk70ARb6wyHvY1z5No4zQUQYLG
CGp1tPvK+AgocH9hx16VuCSs+jWrFrqt+lZRm6pjTSOYaRMnNcdklZbNY8s+Q13FU569lSUm2Y1L
fwRdvo37bDfMPXekML3dKOEygHYPurUTQU39Dne5+THKWrzZyAvZXS2iNaY3txN+XiaNxnYsplZs
8oBqHToIycKj8jSm2g6uzQ6vQV4dfXy0Vu1bFeMGpuwjhvJCi+cGy8sM835AlAJgh11MFZKx5DyP
bb6dM+VeGyKZQDUOaQQoKQvd+NgTmNA7CHJxAzUqSMgNtLp/HjF9MlyfIoMGki6239rRJFU3VObc
bue2GpQ/tzSgYPOMWlCEZcvxZfISeKtMevaLpo8SJcniabREdXVTFQhMm1wUa4ayHsEwMyPDDt5K
HC57glCUUHiuDjNfVFJFO4NuLsy/7FZfxhhxkedokuD0qbyefrCxBBJIrKv45FXVMu4arzHeEIZJ
jHCBMxWCfbSMAFBSedXlPdqLaybTJ7y4dCmXrlf3Gzmb49sIyw87iZdMXzQGJCxMdPreRaqdHWBy
XUV6r3eXEN+FXS83M5grWhxRJNxdQj/AIeodOjlrqP3DduhKSlmdOQyODqwwQpXJ2LYEEGrdbe24
tWANetg60gEHEKY4IoR+H8XjdQxJ7/uwVBRDS2vIPmWOGu8cQBQ0Nw2LdDFUpiGuz6JPKe8isLSn
OzfPN6qrs9sqF/LZHNnK+zNEiVOUS5zPIXOwTT6M3vB/OTuz5biNKNv+yv2ARgcSMyLuUxVq4jyK
ol4QokRhHhJIJIavvwtud7RJKsTrfrItUkYVkMjhnL3X3oce4arRqHzvJTXd5aFoHZdjQDdgSZ7d
Ovvpawyem0T06rkIhrWFVU6N2tudTbqJl7mQo0yDHvymD+R0GmBOhit+0K3X0F2ym5M8NX9xy9lq
KdW6S7TM6GbnIs0wXtjaUDs1lHMYLf7SNWTz2d6wRdxvnKcqEPWKp02qaKpN0purFIka3i6a/cwZ
mXNBJhABenqohz4yHA85vKpKwkGGhFyliOwhk5wNdwW71QbNQJy87fyS04LFJmagkwBVr/DEDv2o
iByqTJh5eGW/WgZx9Ehayq6O6sYakfVK6RAJIsOfgxj4sHGaGQ+1Kubbau3dHjQk6JT2KC0J04zv
1vfZOXhzLb1tSxT8s+G04VOPmoTmLX4pqqdzPRKdzLyGbaOtwlf8kOnC4dAcz8kZJ0CFGryF6wys
JKNuXEvofZI095kaiJbPhqYBhzVb/UVRKpfwl8HEHoFozLvt65HZwKNG1pMRmDaPlsKPjJHTdH+6
alHfFGfh5jDq3lUnUBRxJBIzXZPDNKcE5aPJ2eYgKu+8OqMtl6iaSOlR57W1QcVDJMc4TqZGbSHj
68LJ8KwRpRmK7UoqIXGIQjkuunTMD6kf2/Aay8R+ssYueGjn2FT4Aa3hW7j4sjzZapTFTlBF/Tqn
jeVt0qJyO5S3Yqk3STrISzV3lFXJVC1eUz8NL3kT22+pnpsfHtmCY+T2pAQy49NLiUqr0ucT/bP5
nIpAeo0KnkQd8lZJgGRKdn8uLgFL2wypyreh6DDBp9igrnMlEWFS5iYkT1DAuhRDAAcy5fhe7LXn
4vH1kXkFv3icY303qgLnSex4jiJm3iGLrlcJ6uo4KTFuMG7Qk1b+49rW/LakvrlgXRJIyYlGICSo
ofql4OmlIQEBVT5+5eyHIFn6i3uNdi+1ma39qjlifwogaWLiK7f8aY8GJOymCzIEkHOLNnZ/6CDM
V20DL8OmkF5MyjlCiGA7BhMn8woJn38KqqZDpJIb4BahFxonqZsZ3qfEQbFBWA+XDvEvfeYYJsNF
7o29uaM8Ri9F+mRr4iZBAECHHjbywXKa4loWUzxHsgOYgOI1jh9n6i79dqrhKK+l5vKJRUsx845k
TbaUQEjVbePlxSvqPiU12Zvvq8GU3A0kIMlmxvad7BevwRwowdKhHFclpiw66A1uZqLI7G2hKo9c
carrpyomP3bjV4X/AnewsFkDxpZkQWdkWhdpR9o0z9a6aLzU6rZ9uX4FaiLdF0lIQxplpU+Ce5bG
E2VpY+alxN6AeKJvlq+2t7S8T05pVsAbfftXpeMKPEDaYuxsaBKs5eqyfjY9C15VAQP4hwgTspWW
0W+/aTHIKlqS2blzFr4CfCebhK7M7Ij6jjXZL9I3Xz2jRrVtsoHCl67jX4kOGh9DvoV2raya+Knj
JI1TzrZbgI9VEV/gMLd/2suIvZpwmW/YIBCppUiFcRXb3U1ZGNal0UzQkD2nfPY9Y7oJMoPcUgJH
FX2ayVQ7JhjaC3nHwoKjek96UHOC22shWWvy1VVVa7WBYT28Nkjbnl2XwFYDpu65BYmd2Hqr71BD
+UP/DJWgIlc1rYaoQg/qXTp27fRHGEvj07gITprcOPOymXwE48A2hifNJun7RMaeOKFTKR7QqQP0
za0O09doljPAbxo5FyRk5l8RDFOtCGXd7y1ZwMVWdVFmm4Tu/7wKcnmxAF8MZ13rE63YwI8hJnn9
nS2L7vwrHirgChX9EbHNtcRERV9N3C80FexIVvPyJBvPaCIih+ervJF0nTqCMPHnMoTIZFJT2N1N
zojLAiIiNtaxZWa2JkAGyFhSHJqAIElOwO0cqymiJhZ/Hyy7+9lDc3sAwWO22D4GC4FD3vSP6NYo
7MR9B3Og9/yHFADZGescsE+cNnh5xBRUNUzhDgG6Y2Yegd1lk8nIpxMiNiYtsHSPLaMFFw7WlKZl
WmbpmVkGzUn25oSLLzdIfbRKy/pqzD4LoocGz95KY4GpMLcW4eKpadMQcgvrhQJBO2yE2WXIwsMq
f5HBhLmWtgz0LOm5gqIvPbxzZzanckfwcXhnDtILjw7QZii+ptvfK9z9HKzDdHwU6OnR9uoZG7qT
V88z/pI7Tjzhz7Yy5wfhq3lBA5CZYBtNoBIRD20hCd0w42fQ2Ro6r6lKubFL3FjHLBzrW2yFJuBJ
v8JblJupfS3T3hHbOIhR2JtkLJVRoJPxMau9NYYqndmnqXzAMmGxEZB0iEPjpssTtmietOqTJjEW
0aNhFD+dwmTDBz+gvZ1FjHq7BEsDZhWL0upxJ1+aHUEWHiY/X7dpFfk3u8KGbBTVYbvc5AY8AnYH
fvsTeFbK0UNYMdTADJUHbW4tTmCHvCNJ1/0BV5C1c1hJcN6LGUo0JQieDEbdm2lO2Z2DE2kpyGKk
LyLT6udrwxu13s54VoxbxxUAUOMlxUHb4eZ4ddgivvap0fkb3PMAHpxEUjWf0JPUYJbHoo/ckSDI
Y1OM0653VDbtvLKk1eAPcnhGVjfbW1Ob3NOYyfRVBgnAcgcBDaGReF2RpVeZsWsqkXnIU4cUmn0d
06NwixrtNTLWmrHUxQ3yoYJOXAeugQOyzcy8hX40khTQpf5lLvvC3vt6mpgH2BFuOp8WP2QMAi0p
M68lOGM2zVsni2ecfxkCYkgDAw0MQKOzE41Sqkuf1HLU7zAuFphGtMRt1nt25fw2GlUXWSAtd/3q
JY6dc+xxBcQYgcybzj5ZhFMzkrWddjZMdFf7AlWBp6eHPKiwMiOXsDcTe/1TIVoCjjQH5ZOsNQMu
LlvnbtDTeBbSE3nSuNg5IfBqYj1ScvoWr9Zii7KW3C+S/SDNg9ba965UHQc4lupdazjTbewb/qql
K3w0ZZ6h0VwGoqHYNeCKE7RS+q1bMedsSXGhKgkgaboja5uZbckccZM0i/uqhGJbL+OUXqddVb9C
W/U/ijQJpqu8X9pnFzcD+0HA6BS14oyYBvJv2+oWEIr9dejmzN8GTuoY+GsIvNlmHeBLTGmIXIko
QPYGiIaEhghKgSmjuG+XJ7g2znRudRO9qD6fcAuUtVti9KccjjDUkMeFrivLO8Pe2/TkrMa7nj2v
YH2rqv0IYp38tonsp42BVv+LAelDRzx8cV12Yi6oexFbWg49ifat2btntPs8Z2vlxLeieg7Ti7BP
GoFN2xvZVQZMyDA3mvqhIFQ4iCo1FT8kBOZLUufUhWqbUW+k7LxlS1mzfMZAhhYoiY3XPCDSEsuo
GyPU18Xo02vWFpoOdq6XS7LOKWOck5bNPmk9qBSBQygr8vCDJf3+OfRrbHWEJGcneDDTzzCc7fkQ
zPhQoz4ADRUtraCkENpu8uIMtskDa/CXeeyO7O0kg1JtdSlGbDfxwg2VYhWQ5xLSuVOoGq2cLrDO
syKGACWwXeZ7wu6CY+pIjMrwKovvC2+xG83GUOFFTrjbaaozzP3a+ZV3s/PaZ1Z3HmQ+uh42b5zg
YHBnX6zFdx8tRI8IZxCZxds2rfNrBFCQ1XlwZb+tZZ2eQH7jovPAnPxaDRpD5EDrSJ7xaZJRG1hY
vSPdd+YZtQk3ANubwGscRMXWEfHQfGrkVDgcGT3T3WM3azFdZn1eHlhZyzJSY4F6BgZZFmBY6Izz
ycmAD3Acypl7Ms05GTVItrCFa38obDIycptkvCrsYvk2KaUuEPUb3yRivW8lleUAaUVjsarPYW2f
oQuz2RWwcuITBUokYboMc7LnxNh+72qYqev7P1vbVjUJtIa2SoIrR9TmfZ3l/rzTGA4pM+CG/6mm
wFmFBesxubFJ4kRphU+yFKVPBi7BBI+uGp2vPS/xdKqUdF7JxVjupBMQ1hiWTorvqk+8lsGHa3PT
uDF+jERyAtmUlGXgJxScIpuiCR5t063CQ+Y4gugLvCVUaHgLgPYLLrYdnVkXp9HWwUVYFxl3XKfp
ye4sD3CSk5JLrerBfvFRy3Ubq3H6+uRT/dWR33b5WV/UWMHrrkG7DyLGp40dTybZuSoU4d4fKblt
+jynoVMi9t8OuTeQNFSZ8ormV2rQzqtm9yDV0n+J/b67lplNcdos2hR1OSIsZ19JKjR4nC18IjMb
TVjbLsKNajKH22pJjDTykqL4SseHk2k2roj4jpeZNaaxTMofA9bBszRH8rNiHzhfbuAzuZLdYZWN
ET8N1PWYN+5LJmjTbFo1GyyG9ZA/WanCVkB7tvOR48RgepJkJo6yQ49XHASFvl90zQIi1FNOnbzW
1QtL3HTRi8ojDJ2SJGJ7c815qWUeuxEdL3eXmK5XR45qcPQwLWESyjwnvpFdyc4mwfEkz6if5Occ
KGZ8tAMHyq3sHW+5MLJlBN6vqSngZml7tSUBIWN7P+lQFPcT363ej4OBMFcjWu2wNnA4soMBs6it
0xHEnKVfWH8HtQ+JObqcCuJgThUS1/qUNyjLNzQRGpdU1HVQ5l6ZXIOlmb7+h1vVwqyVwcOlinjT
arncYYZWV/8BMWlekCrR5i1rq4xMFu0jsJak2v+5Wv2hSA5tUACPXMvFnmV5a73+H70FUh8g8Y+N
pFNuOBQLhvrCMOyBuBW/uJKVEd/HpGVs/nzRj10crmoHjmvSxfZsHNNvr6oBRPbJkEnEuiOYF3dG
0jjmZXfoHAkRwyjjk7AQ+ZaUgqOsnqy9XZLIisHZ+bf9CD4JLUv8xrZDr8B718rCkdc3duK222Va
3Rawnw5zFkz3nqmWT1qkHxos66WIgQyxhdOFft8xsobOw8jCPOdQzSNYDgOChInxSU/0t1cJkb7Y
kDnBAq8P/B8PtHfTXkifnb6diGVXqsa4r5ui+0Ta8fEqbEShHtDg4OkxLb29CrVDqrBr53WQS7Ov
7dhC90LTwfrXj4fe13rHbNi/VuC+a7PWOLptvL3w8/klLGl8kSZxKBGqOfvkUr95E9iyILmjQEa/
7X1e2AzQZYqhr4D8Rdy5LP24NYh3PRd+RT0VHeFu8DGw/PlN+F3HBm6qSerf2nNz3n0/gANpK1gM
qHBziBuInNmPufQOnVu/yFjMUU+LlVBgv/ykOfa7V5CbimLGBjEs0Cm8fYKmEa9lRbSdtraQtCcl
WcCURVt8GK1pXxgTEB7h4W7s2g7LK00ZUrmRv0cLlLhP7oL43W34i9rI3soPoAG//TAuFtWGMwa5
Gn7R3hUATyJLU1Mbp+V10KO+qAwbjuBC2O5iKH3STlceQ6dHOJmuBzidEbuBgz3ywWHcoMGxTjHW
q02DJfqTCfPDyA94s9b3ygf6jabp3UcV5WjGgYJ461vT9FCGU0ros1kc/zwufneVgMYlygIy7Wkl
vrshMd4A0C4N/CUoXnXjf51yo739X1xkZQfTUHeBxL+b+zRafWEOwJADu0CFKWR5o5cm+GykrSPp
TVeSOxagVSKhc2Uuvx/jgz11uqrjmobo4FzZo6beyuRywRbb2PR0AjYi7My91zvpLa6CfLv0QyE5
8GOhABZRHyvIG+dBv5IEXB18//NNeIe1XSU0K23XtSwfc5dp+e8eKAi5zIo5C23byv1lZol8Hlp5
541Lc465Oj8rCZwDeTtQBfFHf7gMYEXthD+MVwAtwAU5E1VTkY9Pf/5c62Xf3zUiFQgOwPcA4/2d
tgWc2+xQam8IbxTVPmkyiloaw0pYeZj5pX5NStytYg5//vm6v3laJDWsk4ILvosp9+3I4wASkJbD
oCg8tp46Dtg7xpRcR7P6TAvwjtj6163nWqvUk2gIh6bZ22tR3NXGIjNaq0VFP7UtzagqZ3tXlTSO
1Yx4XCdZeEUmrn/lhgsafpJyPnmfrXWUv7vRDlIeeMtIB9fd0NsPUYYzO21FV0A7Fnp+q7CwjGDs
8c0eUwOP/STwq59R0pm+t4ayvtnh9KtTnkDmQ8VIWiCMiqCvd6mU/g2a04WEzUp693jaOTm0nSHo
97SThco8dylhZPCfPGl+JkD9zYABz2yBHggIKyZt8+33oJY6m60Y0G9gOHh1kyy4i9k67+Bz1XfE
YBhPgv7K5WRztvnzkFkf07s76Ppi3QwggHTt95ocnCOqNSmmbCuu/DIGuD5NhK93iHXMOzmHn70a
v5kcV1o+4hEX3SACsLfflJQyVBQpTKgSAeEdWrbheq7Jtvjzt/rNi+BzP8lVcAG4i/fzAjqOLBch
3VcideS9WduSGSvJrsmeFf8O+/3Xi8B6YvPwUAwipH43BiflOswwXbXtFKwEYcNvhtw3nAtt0L5S
6OLVaAoK+iD1ZGa1h26svogsvmCXEp9bWn4y+Xy8w75gymFj8Nemy3m3MrSlTIpB4w5xDJEfsJkv
9Der5JNX7+O4QZmDWIX9I9MAoqC3zzEkRqy0eYcIZ5yyp7rjKKdxfh1rZLpXTU3R5N8+Ua5HGi4T
DTkkQLPfXs8xChNNF9dzAGXse4ceBFX4mETr/rO88I+Dh0v5IUJw/sFQfffVMsqhpZzwmfoDqeju
qkJaimA6uVnwGYL/N89qFaIhp1+lkEji3n6rsKCb5ZeMGF1ibnUrzzmQBGZ88jb89lnhAGaYIqWi
7fn2KnBhzGIa+UIxzUUek9ud19SCtgor0Sb2Cv3JBui3N/Af13s3mxG0amZBJ/lW3bDcSy/A8iWw
7KZT9ZlU93eXslnrWGhtV/jeu+mkC4kdNYjXgy1NwDxhIGLbq7I7x83tfHI4+92lWOhcjpzYZchl
fnsXE2tsJ6LtStqlyjlpVcQbeyI1rzHBWP55sIuPTwwNPCeKwAWJzgn33UGwgllATQM9QS0sQfBQ
gxrWyYMbwKd2vm+aztsOlTM8FtZCi7vv5v263b/xUhlvc7eV1QY2dhApBOb0RVQrI9wU4pNX8uPg
XT8kg0ogXAtd+91EYyr2je3AJOtNwCcnEcf7hPLy/s/34uNtDyw20p7FhgrR6ntpIwV7BNraL7cW
GoxDGlflSUpviTCOyk8u9eEUGeB2Wf3wrMPrkfXdYCLk0YMBR7Csmy11EdFO8b9MAa3HWQAMBhDm
C6BzwfzZLvY3T9uhP8e6GDjoYsN3141DtEYOm2k8rqMXb6Bm44T2hTpqEZ9z45s7Hn5/xlBfrizt
6PO58Bv47kCCWh9h+Db3dfY4ieLGpLHyICT4gn/7EBA8ex6fktoE1eZ3nzAhFLc1FaKDzgqGewMs
w+VgUkFIE+MzWfzHm0EEBIsXnhMmYM7Vb18zWRUmh/ms2JZGGH6zrAJqGk3rKYL70dzIOZ0/edk+
DuOQMwRDWTBBmlST3l4wb+nQyBZBciOd/hGW9HwXdAtopz/fwvVzv91osbGzCTMjNAhn03uvSevG
bhNgeNzalFrPlqlCvjZQ8URXFsAmUy0dRD1iATWo0G7Ckvb4nz/Ab74n1Rh2yo7vmhyA15//o7hU
QJEOrYpiHdvocBc2Q74ryNO5//NVPr6ua3wXQQbrGQQY2/rzf1yFObJDj6BySt62viNz5Bb/Q/XV
LVlq/nyl332fEPOJwLfDIu29myNnmRjZuKbiFGYY7+O20i++GbYPf76K+N0XCrEpoNKnymO9T5Na
IJwOoiQ5d4L2scstReekUOAwfTBvUUZi687DqRk5lqLRBPNqN3njD+X2waFF3bSnPY5UMIe6KXCT
/C8GFcNqPYAFznp4eHu3EbJgGR+JTDOyFOoAiilgXXQ0ln6itcbbzFHcI2ak9UoUdxgiPrn+h2fA
fWHUrEYgXKQf5gUmR1Idsa+uwbvFY2qExSVo2eqTq3w85rO1Zn9EFWL1a7DhfPs1C3DIPQtyCrfC
Bf9NfGh6yMcYjV5dUtX3iiI4hnmASEYgT9tV6fLdEak+FCjxdkY2KMjCpf+Y0n+J/hoe/8p7epn9
QOrc/FL/d/1rP5p27rIkVX/ZHf/nv67b1/peda+v6vJ7+/433/xFjJJ/Xz/6rr6/+Y8d0Gs13w6v
3Xz32tNR+29P5fqb/78//D+vf/1fPnGXirXQ9wd7qfpezv80l/71+3+HSgb/SbEoZCplaabCvO7K
/stc6mEtpWbAxG7CesF9wUv7t7eU5Eg2ERYzk8ApwbGKCfRvb6nt/ie+JDbk2LHWrDwOG//9vW/+
a4r9k7f07SpPmRifJ9lP6ztDONSHwdTQ5acgHABTztR4ngMY9MJxDdC17COIDVJbXPgG/7g3f3+G
f7ophbDXMfo/8z+RMqwuGA0d3H+YrT6USS2nKjpHKHPTwtdbHtsxyOtTZQQtoUVxHhJvqPvcu2ji
uW0BZqM7u17GWOD/d5xanhOCBL2BWn0JLEB3pPTGvU8cBJXWbDk58djtWu7tT5Gguo9ycAAEZ3dp
2Ozz0p/N56Bs4PC1IdjKM7PPqgZsQd7WO1/qKSqKAhpTW4AC2CCeaJ8SLAU/mVttzEE9GoyEOVYS
QdPrr7rIU70faRdDoUdp1N3k1C7uCUIq4kiP7eKdiZBYeTqK1P9B+YbOV9cYluRgBB6Ld85RhBSJ
dbNn73rSgKZtnWfC2sjCYzJnl28QMxPOBVC+qZizOSLuKfPPV4Qg+hEFVKXYWF0HTEzF1VTd9WGG
srJJdHioxDDc5qkQ11aSwJE3qd4/gxe8NohaRn68JONlm/X1Pu08TbvdHv2vVV31YHCa3mlu4tFv
qn0JtNi4723ScHdqtIcSLGNs4g4gZyk/CAybz6OovaeJOvwOtRx6Cbet2uegpd5mAmh+GXrE4hvX
LYI4irOFL9qMWdhuhT9b1YvZ9BXxVJINyaYkvw5ZpmEJjmPYz8TRLAz+vLPTMBqMqnXh75rIxcgO
Q4ARW/a9pqPg7m1scySUAAjeJa2jdsswknlICiG6+JtsnrW+7ysACfxKJZ/X+IKtJ2cqZXZvsxQn
k7+c5agAroq+hy4SkNHw4DuNyPYgnscaY0Cc/zDpsePByKSLNNEoLe8w2WxU6CXAigJ3WGECOSza
KhccAsFix9ddbujxZwB2TtjodSTBIyiiFrMls4SY1L1yeg4MgyTi5qYymxZcdM6/0r/k2WuHHRg2
n9LKVmFr1jTXXHqW+b6L47rYGX4YdzeQx+ziBkGwKg7xTL4a2HTM2/lBKZvxJdzK7G8nnDwJMTRk
qgxjNFqWPd6YEj3TI/2FtLxwGfaMQq9Yfxv1aI9kZPP3HwZAevWRCOgcupkZ8n9GMuL72IKLwENq
TFJIQFFVjLGrlygLwTaccGr63jcH/iwhAUnl9fsWt43x1MmUu7akmtFsZ0iENHILe2fIEeHAPA58
a4Ik+WHStsFt3dZYRQbdy/55dicH9aFH7Zg3pUFuGiAJ2aGsCOstsHv+vkFolnlofHb+j7rseFXM
doKDQ25hmX/xFUaem9Fz2uoBdUkFXh/UOEO6hwixy8OQFGmA0/0D2jwjO1HgzGmNzxyPfrDgk+fg
TRBHD7Uv61fVG9kvOvMYdSwgt89pjasiHxqh9q4QZ0UhCI5KluCLnTtFuB/d3nlIZOZfNfBrLuVc
HtOk2lAWQONMekUqu5wm0YyDXvgHdHunHJfct8Gfu4PwyCVN3Ed7pi7hJjwqBTIGa1SyVXrwbwh2
x3ED44wTMH6djYf749wuRPxFI1jrdgVgfv/Ws+qH2q5+Eba1Kj4wBh3MEtfWsGi4rhByuPuwV1Mm
Y5TUoTPe14KJsMys5qdVQX5eeZC3hGgcOYt0ez9xn3SORqmuUycaFhggIEsrnvOlTyRQlDriCBu2
P8yyjU9+PbzUqrpGYxLsME8BhYqNeyNHuj/2/hyF64MJZ4nTEWVDh1dBGtPjmMHNU2a671MQYkE2
+pe6jxXDQR9WcqwxZ2KHTheMy9Bc+fBpHaTpfjut0tsrSLhfyAMAhIQJo0wstYODGm/gdLZfRSIQ
aRdfamc+h+eLGUQkZ8MSHDwzBWLjdVHnFc5pDuW+7KhLWsCrHIe1wB6Wc1xBJDm5KKIHStJ7E6UR
DHN1bhPRtEP9eMcKhnq04ZVNnOoM89UNUvVgz1TlPi3+TJi9h1ymqs1j2qPUi62lOzkmiBAFUTxr
los41t/ahdNkV+OpwMVBNhDBQxtRjME2DLuOLDT7MGTkRIXBKtaJEsv+iW3wZIiSgqNlbyhwzs8x
aMN0i+2DmInRRF5osvEVxoWVJ4BSKZu4a25DSC9omThMbmLiHZxozvK02I5LOuxNbQe30gyB7thK
XjqJd5bAcroaYMCaIA23Kcr5TRyimtb+LYBzYzP02QVCsaMOgM+BPrmyspiJewohujv5IWmJlbEL
awa8Vd64RlpFJE/uOGnbyVloUMJgmWShMkAdnIw2fMnpVIwbVKI5LjrtQW01mR9hbC3jbRhMKxU/
wA0+lreiI5wmSiBMomrpFVjcYK6/j2r5S2Lvw3tuJ01Y3bJSnnOpJUEf5XjQonaPY+3lj7MZj7hr
pwSNlOggE20cL/lKLQLRf0YbD7LckLVRag3FWRdPLV4aX3wPZZV8C4229bae34VYQ+b2gpljvu6Q
zUYoZoKvflCLM2cp6u8p8mqxr1K0xkOVF2CvkPAPU5dECaLnY+IVcG263G7z3SCt4KFvB3C+aU5n
HZGtA+V3DJtdzHpxmSZk3THUlyQyYXM9T6kSx85M/W8UxSTpJURFFuweWSYKrfceKO3rQYTfTVeW
uyAxHHtDt6pEoySSxnuBWqjERUjrOtsEQ5Lg7GSzgNo40O2hRWi7GdXgbZOFDpEUyfQrpHYfhU2D
yIA0quzJDdoF9A8KG/r/TYEvQrh4QIpYWtnOiW1PR70Xw3ezUNGP6EmJtjTzUl1VWQIfvrZSM9jX
5GfdJqgox8gwa760RY5MlOQ9cVdL6rHloixwGDRa11536XVlEGwQW6P/Epq6OILKM88CgFK45OBg
dr1SJCuneUlJriLnCLwSkvcMGbc0PUK8GKm3eOR6/EzDYkceAQXyUlhhti2x/EmUcX27J5tGksYy
L0eLP522Aeesk5lNgHxEX7DqJ4n+QVdwPth9Lr7KVtglU2JZLtvamVLJmWxIj0i7EeoNnt4V1aCs
faKNED2YzMwv/hgeZOjCPKukOsYOOCmTXDI0tQZzTtPH7tZNRudS5NI/S6yquQ8m/ykrOzPqaaOW
G1P3pKS29VVGD36rau/QMy9CBqP/F3W2IR4QRlk7llgaajH+qEVOYJ/ZtN9moDKODhPoURFrcMrs
hhM6G3emQ0TRJK735740ugPqPtTmdqlPqsNya2eFd6vZa98O3QDXKZHeuXLdX9ANy1OLwg9zTKBj
aMsDBjkiSppwEzaJuMwLHEVePyxXqZWVhEdAHjV3SVxVP2TQ96Cue12fAhwgV8sU7oemiw8+gNNi
my5Dz6ttq8K/U0bHDivx8vggDCq+sC2NF3jwKemTPQBuN2zLE12+MD76Gm4IzYsA6C99haXzmvPe
r0yg92P6ypoKtzXArnnwx6k7m1MOFfSxw609js4G2eF4y9SDj5NFyD2kZjuvXNFuOC7YGg90fIeA
blLWRcoGq1YAhziL8bjscwrRj8q2DQ0a2pjBQJsEyia52sMktZ9DDjrNq9PECFEs5REMoL1FkYkW
jl9ak6LZvoU81W1Kh6i0zYw37z7QMri0Owr6zlDqO06UmFEXwx8Pa+DnNg2mhBSHcmCynp0Fs3Rp
9tMDnTasd8EQpL/AKDOk82q2voGMc7d9hyZya84hDgyna8c9biHstXo0CXypk2DYeBO8VIwpBZYb
Pb+0+GfzfVikOoXJZ03X3mgE9hl8q6w7espF+0h6XOOfYxq8LdWSrmLcsEEIpzv/LKUT+GBD/tiu
NrWzobCnMxJGsWM0AblFfv6DMEEwmYsS+sJtQsMAG5rKW2Ta41lOA2ATduStWpmqN4VZJAZhFKMA
0trHBbofJvXGwB+2sbI5J0AnBnG/02x3kuuUx59sxpZAgRnqKYcbCPoYp2SVHazBh4zOyDzavvu9
x2t2l3mqLPYEo+I2YSuG0VW15eUY18ZJMVNfDOmQblE3fYmxj58zq4vzoFrcK53RUYDuD80Vn/oe
RUp86TCLX7tjTQQuLif2AEn26I6y3vqSmNVmRmCpOWKjULSdHwGm8Cf6b/3F1JX61ohJ/6qR5uZ2
KU/mbBcXLiLLx47cq/3STtkOqyixLiRKHNH8d8meOaiN0NrKclOZiJgxYIyXhQKCizLZbHYNtD1X
LozmgTDF2pHTHQGDHgQpk41G1sgUmFMZ98O5y4Fyl85SRzasICSzLPmHyZL6BK/QVhdmGhv7tdoB
ONBTxZZXxjhKLMx4bGuij+hQQROZM3aILaQqsEVD437x+sDZxjXn7jzhrR1cZbGIL/16qhR03qDK
HQolkpt48rx9RQnsspS1/yWJ5+VXHhp+t1HAgK8rs7vmANkTo8an3YWldrYmanYcGCCrt5MyBuKm
c/aKhqca8zwI6pwFJ3B4Wlh6u6xb7lSXu+Ck2dkfytEobjy/0eHGcBKirpAAMIElhFzYG98W6dlQ
jnDtiFzFjC9zRbhZmf2UDcGv1eC0+znNHPJxKyB9e+yztsbaY60DkmPm+eiPvgFlVTUXhqr909wT
Yiy9Um+h16jrtcXw4s2Dez+PM9i+HjH3xhx6YiKzwZl35pxbFsZSGpSbtMNPtCP2pYgmkrGe7KSQ
z26ZKGicjn0n7EHuXMzaJyvwwWAjfWNA9mX1MIy9CLdePTnEohRN+MtlKnowTf+1SiZWXZ2wCU6t
XpMTY3WhC4kptp6IS+mwa+Wt/aOjuRXZOA3YsSui2LoppXJPz689TxerOPUdFALQFDTaijJIdlLi
YjayPEMO3StEldMKf85EFVkKE6XTDTgh3aF/YnGrTv3Y2VfDMqkjDudmhU+GoNnBd5T3YZ4UlyWQ
qIfKmwt4DsST6lYt3P3g3OexnMWgXPfy/zF3XstxY1u2/aHGCXjzigQyk56USEnUC4IyBDa82bBf
3wPUiXuVSXZm13nqKBMVUonw26w155gGJNGQ1m1P9ZMxnolCzdJfOX6C7ZD3wvg590b2khdKwYOd
nR9UFafLmnzOXVqW1YXaesIKHSRSGlaLTMzMxfH4INvIQaiTOAUu8UGzPkPZ1Id9rcvyqxx46JuK
cex6zFTSy9lNEy/LAAjHcW7UfLvkEvNEn4lspzd4ojezzMRDqrMnIp9Ht7/nWpyT9jMVYHL1pQYx
4c+pzPeOnhGPksvO+THW7thcZwC4scrMy2TgYU7Kl7ycmxdVKZYnFO4L1oqKfGg+I9al3D3cVzej
Wc405zL8vldZNo/4KV0Se2zkECzmM3XZt6w4X1mcrekCToL1RBGKuNHB+/eBYfGJTUahPVOdgvcv
Cdm5coQRfW3Iy2T+Vtegqa76NZKBkEBH8hqLN2vuXjJgKZdjUq74orf6lpUP/HdBeuVP5oUhuRgV
AkXI7h1qNP52+yQIeKeClRhpgofXrPawFRacXKIeLhV3acJEU8dHITGokD7Ssn70tORrX7v5ZQoP
V9ugtYhfsNpQWLCUCAAqljWFWgMtfiO/WMmTXwdbBxucLBrVNUU6VAaymV4P0reukzSbjDwJJpKD
kqBhUKdMkaAawJivie8TIZ3Zpu2rFVrh0X/23SLRMcm2llZfRh2dqg1uqfYnf5pFP2HMkI6zvH4G
qRBdlV0djWwd0qzOQvZu/JAaBSDm97hRh21eOyYre3wvodkV5pOrdcuGmYn/jW/S4OX1BnD4sVGk
JFS+/Xr6VneiI1s/6wJgLW5sWLhYwX0vtfUcNKalruL/sWW2Xj02vVqT5gEQYZ93+pSBwY9B+94V
ccrNQOy3qIRQLvZSXOXeMDq6X88jZScDGuuyxdi9uokncCjwG+DUbmZvqp9L0+Je1UD5YGS6Ef/W
AAsXsEmZZ54Mvex0l+2vkT9hquLxt2An5F4mPbOQkuYzJziNjZHddHToSCIp0TOGRbR2r/6Ucqhf
cZN0mVIK6gvM29dJqggrKBsnqkKPcMV0r44K2Ty21afTA2rn+lmxDH4AWktu35/aDgkSnJUCCrfb
jp3KM7DrmIuzjYn/x6tWL39nxZq9m62loeQ1YkFb9ljtuSTZGfx8yXOi8kqSb3WH1Z7nT6FNK0h+
aIrumbY0v0LYzVI9qYQaTA8Ml3G665C1ZTeK2fJSQuDnSot5MlOLpJ+0z241hp7ieuiz/isL/05+
IZArap+0Tl3q7Vg51TqhxRGOGOxFzaZ1a34ajG5OtB1h8t7SBeesUOj39gVlQKXB/ALHnCmdkLi0
7RhRYBR705ULwxfIu21QtkN/FpmbUanLPhR2xSVOOXJdX4fbjY2tJrsT8DXelc4srhWgwX7bTuYX
qOA6u1Q3RbyqbfFXLsWjGQ2j7f+Xqicl5TbT8isArg5Oljkiy45qZn2HMVmrCIPqrOfTzYPDjjhS
JxfekouHCWUA3gBzbcL91VJNx1j3VGHw1upGc1dOhsDdVww2XWPVacXW0PpCnmm56e8Oyp9de/4W
uD26MsdSaRbTgI5YPPm2o9TPVO8Gwtd4G363bO8CvV+sS3PumsZ3B4XQ+7wHQLCdKbWgdsuah3ws
MJt7g2rRMi17v5zUYjsbjfW9wT0NFCJZKezNUjPZzxKqNhsXCXYHY+ZnEjGTLeE72iUGCK0l1zpt
z2G5DgWX3FO+TBfxPqYOVV/7p4f3dFH0WmP6oJdIZZN3u2ov4iRDJmNY0307muON4YDTSqGeP/7D
p+lh2VENLAMUudZW1OGRGz61QYA5IgleZ2GZ5fYFVePkd2IBdPQ9OlDnRGaacdh64mJZtML4xR1h
G5q6sl7/foFaEtoRBFJGaokfuF3MoaTspHiXE1wAAgkjz73GeuzcKdZQX5Zu6/nU7/Hdqz28n60i
KzwGSWJgujp9Kw5b6+tDwL60avloCNJwO3YSlQ3m1IYJHVy7DhahKKb7NGlZLrZqytrg9MHWJ/pX
/+3tYGgvqG+uHgW+p8ObAArDrqqOqOWB2KsIt19tALGZ/qFMjO4lEgFkAqDKebM8bvvhceZhSVO+
qYqPs6PaDtJDYNcH3024d1ExN5y+rOMXmcNhR0X2RYeUPoB3pIIoZ02UjEeVX79NPGIS9B7mmSLQ
zo0yBn0k8GsRiomByvLCGis4fQK4ho7uLL1OxEsOvDZaqqjV1t//a3wSoy6mjL4QPHbZ9F+TLl+U
MDVNadOBVOI71hzmECpdXNMtSLrsGYFlpVDjaVbUk9PiFelRFHm+pKl42xGAjZG8dNw6xN1OGJfh
piLdRBJGOsbTaKDIJhk/SHofBXuMRV/2JJONwLAUAuYoAJdO7s8q8oc9vhK8kFYvGfv/tGWsQTLR
0khY16CmQYtJpzbd0hIwAc8Q5959d4GEiCvsfkInBsmy60CBijJj4ZOqvM9HwCjwtSatemJvwYRK
54buYENqJM2rQeUHuyAVEjhtESr/SV3xX94Y8e9qwCQJ2jMiSAmDz0PszfwqbA0LQ/5oYHI1GfG0
3aha60ycQujZ6EPByVcYhHfSQPhA59SIX+J6qqMtImf3smg7CsGmdPpruIbeKwgRpkrusWANgLas
ueylHUVfSw+Uhd8mSfJlaeXy4CizZDIl5J2I6TyiK6VTf8+vRVszoedIyvJrCR1q2SfWPKNKz01W
0ZWX9MrnKTUieTFXeEF2HVYUihO1kRKNgce42FaGy88xBJWkUF+acvZNjyXVZm4TVlEZ8vduS50G
QMaEEQ3sp8UPjrpYkReymJigCxQW9PPe1iNWk3nicqpMUuCEISmlduU0qXtohGpxBdG/sPG6N5Sv
e2+um5D01HXNIkwO0tOgIQSwGxs8yLEQ3p7e3ttNWAM/HdrgLS8NruTrhTU+NsZiSLp7OCP1M34l
wuT0eoqoNI/eFqqV81U3Wt6aVKXPMStjcxtJWRZhVCMFrSPFfUG4dtNhhGdaKdP5VrNNNpB5lxK6
8WeVBscLuCDYE9NXmqEITCqbr1qV6Q9znGk4uNElWgHoiIWEl6YmRff0x3qkfUASzlDBEgoZDcpm
+9ia5KGUqQ0NSpTArT4R++M6D1wj45RrIvjfaE1yiweeG3j6uMeDr4bsmGnW4fhIqt8Zr/SR/WFE
eI0PtoTxPQZ8mwQVu9v708dZB9e/B3mUBRS0NA1rPgAJFBeHQxF1VRM0W9X6pqE4XxJPK36nqtE2
+yT1rJUS4bBxzRfU81fRolXf8DJHr6dP4d0tBqxuo7WmhYOqEKHf4SkspIySOg4ECaLJdF/NLOMp
NTkPCHkRRRjW/KuIZ+7B6aMeL9e4YtQxq0HV4F67xxdODy7BJEYFqDTd9GqNsVoYtdZ2d162zzhx
hn8rn/6XDFXmOa4T/QQGt9V/hQzv8DoJZUynIqMNvCTCuyPzlCSMeDJ+e3PLUHL66o5fH8SxzDHa
m/Rr5XUfrZlKRCsoUNOGnFK2IrAUQT49QGxcyh+nD/TRw7O4k6s5Ba34sasuIfQLO7yzkF9eZT8s
KxKNbyY5v+ANVU1ygzv9+iPoOH1cvvyjN1dXV6aqgwLYYG0Kd/jwdjLplXYXQaKh9JTfqSoRM7Op
tmgNYUXUIWgv+5dwsunVAk33y8JIiSI6dbuXLjGEDBV3bn7pBKToIVoV64pIGrr5deTlD04xGE81
0Pxrb6K6CZRmSL94NKNfCqGrck0xdElOpbrHVEumKZwhUY8BGezDSy7cVbIjvOkSdr5VBfrozS+G
NcDchm7UpNeMzrSYUKj/GLEMNbtF06cLtBmlez9pDtPVLNpYfKs8t5AS4HKDxM8ngKQwdiQGM1H1
LAwUYPsRO351ALN5IamJ9b89XTIMdZG71JdjtZgO7bRyUPYIbhi1EzOVvd/2MJNpVa/1AyLF+PXy
rbikGOwrbtC6Lu69Ocz8hDgnYfJWlVX0CbyWRhsXZJdaXPZ2lLph58oa9RB8Kva8Ouhv3yRiTmfi
9Jb7GAcNshLXRKyy1Bwpp7940wwAhLdiMRnIyjFV7jr0AZ/JNFxPLibgHEbI8iuV5VphE55611mF
5EKQ6VBzJn4nQLA47axsZSEaJboeApVe89ywSlQpQ8zEP7sqvtk1w+O6s1Iq1lYG0A4oUm+SNFzO
VDjBqXwVSVk627novf20xMa3joSrL5bLyiJwFduqL0mitq7KFurEZk5SV4Sl53a7Nl1HJokab0+7
2rWJmImYAufUlObGncahveqyBXFaPVpXf+YEi+pgy7gWKdn1n6JQaoqye66TcX1UnsuaoI4F67E/
/z+dIDe+UgVy4WtgOK557VCy/DZZazS2a0/1HgiVZyO075Rnhf7Mo4nMhuqRqUbLd2Qx2VWpKRWZ
qLVCQptkmQua0LO2I740SWLkhNRUXfo+uoF8GOXbtpBdE6ICKQqQnKRDbfIJ7HlgIfBRNsgOeZn/
yF8W0LY6ag4Z1zu7cKlY410kQ88x6kT1W76Rgg7c+nDBsq0OKrutQO3O07R7+/L/kYD0sSr4+1gT
eqAl/R81pv8XlaPr7PM/K0dvq3Z8mQ+ko+sf+CMdNbR/aWROwEEGGsDOfN2Y/5GOmv9iRnXh/2Pd
5ndcQ/9/0lGHP+SwqdZspv/VCcwf+rd01HL+5bErshw2Jg5OaZyA/7F01AZSj6sauflb+QBg+9E8
FNlaV42yWgLqiupPG+PRPWwQ2jSUE8holIUsrhtiVc/skw/nhvWwRLQgHl0ZFDQMjzX1i4GAU8eS
EJi5Uj7VFlWxhJLjxV9P4QON6tvk9v8XT38Og5naMbiNVJyOGRdQdxRQRDGMI4qoXzUCgD5bs0Lr
iUyT3KdhoD9CA3UADqrSZSwvpPk5lzVd6qHpCuKpEiwiO8jSLoEBne2tEjm23GHb6/FP9e0OoeCc
kShMk9Q3dJHzzC9KgQSkVAvtRsw5XTLSLcg5LbpKnbbOOCSPWYs0zYdCmCCg1LFRb2gIEYQAidnM
No6HvsEfAGZEt1Pa9b/YbhWCeaqCN7vOlS9psqSPUIV1c1OR6RhfjdBXPydtgiSmgXD7RboClKWE
akXAi111nk+5NdP91LaK4RJNaPbZyEFT+Vo0prg5C9UjVmU28mK3uECY94upqfbGSzLtsu2czMQs
PFHhLoaMkUMTeXzBWl5UoVaP7a3C3rwjHMaCcV3EkmDy/yrzGhgRkXWEvjbmPcAhRqKiGaurbJka
2Hcy4U4JlW0w8YJCTMHpJ3+4eHx78ESiG3we7CsN73gDP6hzZWhCAcJoVEZIKIEG8aptgsZEhyDI
jj3zpr3p9Y/etLX+Zllwuvlcj7+jxK3QsGZEQ+VLXcqgBLTjXIMKG5LQQgt018U6kh6JAOiTN0ji
zOKBUsZO9rSgN72x7lgbQekmKIn1/WZZffLDWGIECardj+OeCBbtNZtdSTgv2sNti8p6oE806J+G
zsU75yVAHmHvdoCTppHSHy2baDNqESJDJUor1DY5vOSV7phc5M4apeY6y5T7hsemzDe0SvnSDR1N
U63wkG43jWwvswK1K4TdGbg1WG7xfSmrtPxH6/y3RwUjCoOOzb9t9XiB6s1aRaK0owUF2OswyU1K
2PmkbHWkuntRe9oZ4fobOeX4UbHIx8yDaB972rrj+qu4o2VOb+VqrAVxZDg/iopSQ4IjbaOwLril
DWojvIjTjElXxI8VsjY6OXnBJIze+UtsZGXgZFb7tFgtJXeaVaj5KFOO+Q6oV/PNiBaHuNSiUkHV
8aewV5dnXu43X9PhFQBhQOBBzA9uSjzhh1cQU0kCUw5itEBckAZd3ImrosxzcLFAosgakXN0T/rQ
YIeWUKEaQ0wo3VAQ5tmFBW2qNYJlKuogjbQMuOoiE0LNKwym9EEwXGK17GjDWvXQX4E+dEeWK1FP
l81o9btCTMhWpNvh7WcrmP+zVJz1fVgbLtAP2FXjgT02n9sYoTV4KlZQc+mEyqllmFl9uUemoZ65
kUfEh/VY1GoxWVM7wKTIJuXwRq4xd20/LUqgK6rSB0k2LRGUWxi1G6vrGr5MJLC/rMSovzeLgPph
m6MHJBJH0pkJcd0MHT5SnJpsk+AYMSV66tE8XKH0hbmjxLgXQOjHnQ5BmewYxkwXhekA8XqDhuWc
M/FtAjw8LPFgJKPhg0Tfhi338AbIEv1Bgaw6ZE+BvUKClsZegXiClGulXbGyI+FRVuG6m8oBK0E7
OvHQcGSWeZ03LVKMXu8BqbFtWzT2zRgz0KNWg4OOMLbuSD9IXR+qGJu0XimBC5uwPqAk65EpgiJD
ATEgD0EfCWjlyhBxTlhPlBUcrdeGu97NBgS80HCLy7YyUCgmDEM+qot0CR11tgEbOqJfN9EKOZUU
fcwv0D1QA5iKApMzXxyVdv3ci71WROYUjnlcX8SxhrK3gBh1hxlBWhtG1AW9XWmil+q9CdxljY7n
zIb/3YzEbh+SAj5QnH0ObIqjO50sceRRLQzhhXu/hWzSfYMq/2pKk2irZmb1Hx0PqTqGa7Q7x6gq
9KQsO+0CuWwH7ZptPv0Zu/GUzWBJE2FQDhvv9Jx72PvgY6I8tToKNYgsgJyOw58IAYhthKh5aJhT
weeawC7rkvlKMbPx8fShtEPr0b+PtbKicE59APwqtLyrMtYhYNyn8XqCfL3rzXSmttD38mtNl64P
hGJN14CT68/oTt3OlzToFF8Mvf565mzWYeLgK+LKNUYPVuvsXSESHD9bO6r1Nf+bb1WTF7mnz4Sr
I8NFS5Bd1zFC8Ary7a/J7eVGWG33BE/EDRcJTs6Ytfi6IntsV0bwBc6c2WEj4899wnjMuWEEZqQ7
KmkpmhXRILeykG55lO26rNIeXA1fBBklEr0qXD8kBrirl3IzNnAiNuSYFN8XpRXI82tvsTfRHGlt
qFuKgwN2GMS9moja3TvwNPE/5Eour/LZQWB6+tQ/eJt4vFTjdNtAq/I2dP81S0dTs6TkXHtBpoA0
ruH3XvENq59U9EX/eBrQ6DetTjaNEYLl4tEoaMuOEvMUK8D8u+5JUdtyn5px8TLHQrt1ie/6ntiL
fVEX/bId0EX8EGVlXp++3g/Gh3V/yEu0cvKsY5M4ySTTANEZoxszrqDHYlaPvU0Qu2UjKfUXRPLJ
mZXXGwnn6L3loilFkoEEn/c4NYw6cpMpdRFhEklqi+5EoaYBONSm9BGrFU/YTeRdHOW0x3MMbxuv
q5vVdMtT21RlMek+WR6OHcQ9cOVgzOdmO/dEgmxqQzhP6dITedjUavo0UD6ut6dv2FEP+O3dXtuD
LLup+9MFPloFVQjA1hHHCRAuIJoSC/EjGzta1cxjtKblLgDAR5/5xRxoJgkALqpqDBobtML+2eFs
KraOOhotAkc0YWdOz2HzfjwosDhbI0lpjauQXg4HBbOOqRPWg4PnLVuiy7FtZyXI0BLdjYQm6/4a
XndvmaVVBwM6mKuxhw/MWszAgDalLqz8ZER/58+Jh5wUF0XqWyh5ifPt3DQnhSBRxg01qPo2nzuy
1sasbH8rkyaZIBWDiDepLxaxDewchlD1ujynnoVu5MmI22kK+j5JHnHL1Kj6OMLwPMZiSm7EYrNJ
EFaa3UaYKx77Tuo/zcLNX71apY7UsI7vWYrQY/P7ujD0ba56wLO7WiFlBGa8ezdr3vI5AmT2Gx+Y
6G6sOGFfMzjAqnwCPdCiFbFobL9ujZLxxhDtPcDi6HmB+fAJBGBib0pkZnu8o2xfFyCjz6JW7F/I
jbvfGjJiNUQ43Tm+s/T5C71ZwpHmrmRqwzFAbnmEJoCXWbqz7UM9NpSdQ3zBN2D+5ifb7Ptzrv0P
vlx7reTzAVHisY7RhXFsWCbVEmWV3HU3IjJoBCul7WcJDN3ZHs9BKN+vWtl7g/KhJ4TxlpHx6MWX
NakoYsYOM0RW+7kdgZn3qFO3SIT17dKatOIQSBpbtqDdT4su6jbREPed/vzWXdLR2EFjHA4VDnYS
597UNn+Nz6xmzFSxWyWgjGCigqOM2paDdaEj5gk0OHAT5dpPWmfNftMlyZkh+91ymVuwTrQsOpjc
jDfEwV9Hd8ul8Ii4jYJ2LMSGnnEVRKW2/JTUU00tni8MSApnRmi+jA+u2V2ZCQZ/8R/rJ//XUa1W
UTxGDSUgRAt7EqBsJ4M5WjYJLI8F2LLP1qoHpzbm47BHT2cXyCbN9nFIi8Lx3QlH5W4uVbDNbgrT
X1Ys0YLCdiczxPRsPipJn6WBXCb1R5URBeqXytx1e2uJGNQAFDMGoAJDrtkWmTf5ppLYe24uaeqR
5YlPWQOmnR6KVyqbpnAxAXtEi7CRK2hZBw2aVAvGq9Y9apSPM1wtk3s3xkr3VDWu+VsSevIAaSi9
7zIRkYTlpmDLZTrl2q6G/Ix3cKiTnaMsyy+L0ROojDUi6O2V5EefG9jCtGxKDFxDKStpRMYkngBA
12sfhHJ+Q3Obec0lKxbZyArbCMwFtaDveMviXQ5jMn5Hz6qQh1KY6vcIM7kaCD3Ditgk1fhDJc8K
r+Xcup/w/E69PwF45xbadf9pIdOd1Fajaj5VABIIa2o6gYkK8y9b1Hos/d6wxY0zjcTb2GmGq9ip
hXVXdX2TbmwE6S2NPhqf/kieFcWyuZ8cINiKIjYNaD3sgUNkKhu7N/Jrt2rbfpNZjvJNoID4hdYB
ewXSKPs2gzb+zRrGkaAotZK/1WEqTL9f2wItLaxXLXOJSfFMs7ifE2k/1X3l3bc4DD4Dqx2/4OMg
rteUEbZoHHyo8Jn5TdcfdQXVRFEr8VdK/FnppziPSNWzpIJMjVIX5UpRtV8RDaOUEVKziVUCTUic
vSjdxxRlIqDStFZuTGt1FmgLq64AL7K6q4vUyy5tm6CEfVoV6R1G7JFeUVJqF6ZbkfVmZWutMh7H
uH85PYK8HzdhvNNFJxKblSnEk8OvyRVUtjSvdIJ5SJOQmZEkqb6ab8mCobTljWN4+njvv14UTAwZ
GvswioLG0fGKpMLCrhRMyAVWPxRNyz1qQOOh07RzZJz3l4Ysi0UJ5RlWcpQFDy+tGPLMqgT0gDZr
3S+okrNbF6jXJm4H+olQ9M+s5N5fGu0Fyo/IP+knsNA/PB4Byb1TWZ0XVDVxDy4usUuQS3hISvsc
oPKj2Yd5jjWjTtsCPeXRIIiRXckqK/UCQC3Yw6bcs27KyVUuxnTWQkdI82kx4w7jCwl5V6xqu4cx
WyNTTj/ND2YAgn25uVBskH24R5OgUZnWYqaDF7j6NHt7TJkj1o5MIdmvT+RAAIbsSxTJzRwP/8Gh
4a7BR+QlMjiFw7vttmjWYbFG5CNmxSVqnX7bUfu7mJqhvFwKgrYTZcrO7Ic+2Mkh8aN+QH3MXAms
hwdV2m60KpI7g3bC+b9L6CEw8ZGCAXiisZgMvLq174qh9zaaJ8WZue+DF5r3mWvlBDiJt5nxr5lP
r2wNR2iFkdNxzJ+ilSMbRdmTNUJ+FwEIXf18+vH+URUeLTDoTKlUEpALoy09eqd1dS5EtjQRHAw7
E1vMweoLGMhu9PuWXud+8ObJDWzMM2XgTSjYt3AsLDyNgCZk4JkVhbtsrpwNyW/Vy8KWC4udrSre
1lXXAbxUBHMgXPsYcueoG4J84iW5d6I2/VHiUMd4Q4kU5wrTVCBcGX8TrParcDRjEnarcXLabeU1
9je0kytj1Z2Y6UY1BacAqNO+KVil41RBdfG18uSII4OxydjgMCLMcqxNQi/mtIivBoeKTLjqekc6
UpG81LDCkKbQxzkj85iq+1nRqslfcGoTIky552fZAWoKB6GP3/E9u/TPIpIqRi5fckEJ853n6dWL
QzgOQnmdVI1A6XKMF8Lomd4mghQwMNWw5glVcMenBZ/YXZkk2P88QfYRfeWFpjWaJgWkdFYTC1ii
VdlgbiVNu+sT5YUZBGpUndD298lIJzOwnbNF+rUKVp4mRiJ/E5xifWoNLX1lIYuoYWziOP4sUlWS
/JhE9SsNfXIRcPj0c5BXxvjZhu6nhNNUz80GvxOopyLJ+skvEAkafloTG7RJsRrF1zVu+IciAtYX
KFHf7UdqhJQqKBWyHWyzJIfh4XS/PaE1wlerSYXnqazlS3OWwBNYXVxGDbg239ANwtyGJdLp2ZH6
0Xyd8mb8yciTmr5DGx93D+7DC+QXLm5aZUYHobHSaH0dAd8vRp2ed8ksceOqVVXkd8acDMg8686O
g0jW/JRCRK15Tf9n0S40jND2BgNVpGMjrTCGoCPMmlCVMdVW2o+utal0wTWjJR2+j0VelLvOEZiU
k6l3vk1CsXP8zwrsGtwF3CFm1tzakNtgPgxGu0x7LJ3TDxHjI0IsoU0/1WSyfiLLLDDymYr3yuLM
crBYIxTdEfXmiD2kXqu5FJR5FN+u3OrVWJapoxBRpNcIpZJhY7XrSr8tI9iL5KPOz4PeTVe1pZa4
2MUqo66Qr3yVbmn+1JaoJn28wcFH5sVEm89rKuy2OuATuZ0Jy10CR+lnzTfI5YzDaR6UsLEIBQvM
qMX7P3RjLDe0O6tl09iasnqno7ELWrzbVuBlZfnImeQod0SS56Qnrp4qTUVqe9VCetG3wGPif77h
wDSOmAltMhVzBGKHw++ceuSTIT4JREu6jd9ItMnEv7hUkg0MfhdECiW7rEJcfnoc/GCbBZAM5TUE
bM1BSXV43Dh3LCgIa2mKFRTdusQhy2owpx2JwnT2LJoFTmNPD2oxrMEnFYX60yfwwdICaaUGyXXV
x73jsTlSTaXSZXzTwiovraHSbmI4Br7wku+nj/R+RmdT5xh4GFjE0Axcf/+vOUbWsoudyXRhiqP8
8yWa/lATY/xLsZZ2Z9WWsR1mQulOH/X99bEKJe8AwDDPF+7n4VGrpqtMtXecABPUcsHUMFM6mKqH
xcUgd/pQ76dwDrUuneDaod44btuRcJqrzUDBSl/U6gYd+BToK25ISiO7I6bG4wEmdv+NmKMzs+kH
F2mwRgJjiLTKQW94eJEpgjUtbVVurT1qt9Ca2A8kpvtl4Yae2Zkfke3WHTleAFaIiDNZJFKdOzyW
hRVV7U3pBYrM4+G5ngUOykHGMz3qXP52WhRWO1E6BGq17JMDlhXRGHLekE5QxintBssXkuI5Adhy
kSVle2bf8cHNoOYJmZQGKraVY5mnU+FcQGwbBWOWjje6li37Mie41yQG8swT/+CVJroDbwYqmzf6
5+G9SFILYfRiRgGmptHXlRkEawWGvWlG5Zac8SHkN6Rx5pV+P2ZoJnVsujHIdk166odHRfWVL7Ni
eoFBvyveFa5OPRuBnsZ+mty4Tewq1QXtXo1RVpfqA34FcQ7C/tFNZvtDj4m3AcD1+vt/fcw0C9D4
12oUqGlTvJYUU57VeUb3sFrgHk5/Vx/cZRrhqwzbY3/Hh3x4rJayn2mTgEWk24yxfo0qxVnGYJ1u
NZPsDqEn6hdLRs2ZRfEHx6W8zFiFhY2x49h/U8cWZr1Zd4PWS6tQ2mr6iqozJs6+AOSAl0PuhBTL
P9/sMQ9heXprjxMRcLSPnexIIbDPFEyaaH53zsxry1qrrHA/6/KMWuKDMYsrpNjGkpVgjnc6ZdVR
upoPJUwprIe4QFy0J+SlhQO09F/zDDeaYGvH9G2vVUR4+sF+8BI56N5Bv69waioohw/WIWZbQ4CR
hPHsxp/LoesvqO6rN0reeWcO9cGzZJvOPGea2I4YKQ8Plbluhv4JtY62zJV2bZi1EkY5AJSwoJBc
hgXEOtL1uujMCPH+EsEjA81a67k0CtT19//6ThqrzEkwpk2rdYbz6qhN9VV1XUIeosHan76b77uU
h4c6ukRjbPDigmwJRczefpMXKSFnFuKrM5/F+nMON24obMmT4n5SFWfZcHhJlCl7XSUdPkzLpLzG
rtjdlXS8rpVyQdyGyGx7+rpWwua7A+IhpRKA1JzIh6MDAk1LSffNclKHYeD5VUpGGyZAJpo6dBaz
vo1EO35uvMSbtoRjyoeMquFXmmvtLqLxgwpZ0UhHhGph4B430tLyiWOtgnrO0wtLi2jfnj5j/aMz
xh0InsF8C8lYH9VfT50tDygLV0nCZGgRcVdtnD8lZAbKu4Y6G83ZCDrJJtJMT4YjK8tXzF3gG5S2
IL508PIy22F+c76pCHhkIIlUpuzbVM73FtOSsjOyLvo8FEbyXdW75mFCKwSKKCuLERJkMTwVC1aB
oChMiBR44IgwHgQmDx8qAoWE09f6wQtOEduGpKthikQgd3ipGrJ49kIJAKlJF36mF+4tjN2XKDL1
x9NH+mDlgZCHSYeeIBM8YKzDQxHR6BQOqeOhQcEYmEeH1dkY3HvppsYttezlvlKb8VPPlunWrJCx
ZCRWd+zv6nnjZBqRKWlZoHmN8M2fWRV98MBJ9sEvxBITieCxX3Wph9yrcc1BQmjLXZsUy5aUX3za
Q7rcaZKVp7DgIZ25IR98iaanrRIJj+UfYsjDG+IKspKn2iP3GTAhTtw802+Emi9NUJfjhOmw1BoT
WEGmGVvSJHXn0QLU/ksnhdm7AUk0QUf38LKjARjJLkXO5nzD/yoKjAV27O1On+77ZQubK4aOtYip
IljRj84WFH3cV9Q4OofqhilXxEDbTDl0tCES7iV018HXwFh1oVl66S17Q+/36VP4YIjkFKgrosXm
77c37K/vkinezVwtRrO5JMW2LZXhN0jw5evpo3zwWIgkR5WKf1lH5X00XjUzEB25RNCD4gWWRz5q
Sgh5QwSO00uFhQO7/dNHfP9prBI3FxIAkwdKkONsk2Ku9YoEGStU+7mK2TnX+aO1OM0NCuloq1SJ
dg+bzcOLULcXHgW31ndjS6VlTLrq5zGJ1Wu5QEGB/+KcObd3j13nY8Vuy+y3LljfApH+uudNSqR3
09pWCEaI0lHP2v/bQhB0HKqd0Wi7amrACbLQiF8nxRyjQC8g8545iXffJyeBVFh3CduDyn28hJxj
SLVFNbhhNZUjMrhiuUBOjVhHKpFfDHN2GadDGp5+Km+A/IOZku0gXUS+TIOdNd3Uwzde6vGoVCKN
wr4zO+poprk0W9atEGZ10nuhZEA1NLYx1OFPehYlv1Fbdj9tmI0/xi6qqbYZbvM6T0uzpjcrXuQL
16Xgtcx59KJXaq2ibVtA6UyQLV+dEYk84z2Bu9s4jYaHcTDbBxaxAql4OsP0LAuUzRtAK+7OFRhZ
/Xwyph/EsFZq2MlYu88HEiM2MPrihdC71NE3xI5bwFJsCwwv55ncs1IerMvcARd4Zv3ywTNaoek0
nKmFsiQ9WubPpjI0tQHVSjhpHZRASe6kbcRbLNxX7N+SLTtq79yL8W5EYCFD7Vkz+Adn/3HQzNxN
0HqrugshOHQknpfK6NeTg67k9Lvwvq2yrphgVbFX5C/msMN3oR/tuq61hasDrHPT03fZKJMV78y0
NcPGLZsg9bp5D2gVQ4HVTxvqetqX0yfx0R1mAUx9ny+AQXC9GX99ikjEjAa7bhu2GoTsUogZumU7
bqa5M8LMNps9kuLknIP33RaDLw/MBvpX7i9BhkdHxdLWI9qcunAqO+OiXDCjFCr4XjuJ8jDBvrCb
247Y5U49kxr6/nJXXRmCjTWT4785O4/ltrVti34RqpBDF4lUtGxLtuQOyhE5x42vfwN+HRNUkXWu
T9OnDALY2GGtOcfEZ7NbHhOpheORK32A/Nt5U+kmefkoWs0VTlaupJUT/kdCM0m7lx/z2fzPDW8D
igmZP86+0NWt0BSNCPtXqXT54+I4zmHScvmGyF/lDsrI+OPy9c7VktsF2X/weE3qP3u1RKdL0VCu
aR+kTi4Lv8vKzZGdRSSyV4r9x4pxYWxEEssbFI1c5sIaxGM7L3TnCeCDZnH595zbcrbfA/mewqaJ
ysLcXsw/46yWrGRhTekDSUCzTv0u6sCyo0QeY1/LoAtBM+pQ0Ay4SJxgTrJNj11Bk/Pqso1az6Iy
dIeTdCpu7Xbjo+JR6WfXYnUw2VKbBanplamQS1bMdLNVaU1+r5jWzVvE3hkx0KP4JulI/dliqxK1
J0CcbhdTzfWBd7Adzmugw/cwLrM3opnzwp1Ta5p8O0IemKuzsNxMl/lRcMnMD8lYRM8MG+1V05Z8
cKEDJl9kKd9Apf06KbQHlNrwllhub/oaieGhidvkFceF8bjOpcCJSfvq6KyyRlh3uwGNsGRokQ/m
tcacCzqzC2akvAeV3kQFpmxV6Ppleeukz8RFpQdrS57zqnRO4AiC1YE16DAxKmm/lDcax4OXalao
/2MCWrUjrgLEQZM2tOohn0brSENXtlGQlOKPgE3cAnJPkc9dfunbx3S61uH54gjABE5tEM3O6Ttv
YrpJc9rUQSeJ6YhoyfJkPVuPxoZ6v3wpagPnF6PCR6Ge4ycNMXm3sLZNDagJblSQc2YcXicIi2+F
XSkKzYVNKyfNkvWDI2qEN2hJlzd2R5r6ueqlQoRsjeSfmdEvE3pHIga8ep26PwrUO8m3ZWkVd2MU
Dy85BVXrBtKead4WUKzU+7mqSsTkHfE7uICs6dkZupqwRVOYup/Jq8xCOeTV56yAZ+E1EMqhbS4c
S/0JRd6L05vzZrjThf3UNUjeg8UwtdKPEPx0fitr2HRGC/fONMIU9iYZA5bn1AnIaZp7CKD0eTSM
e6NLuvbIgRcHe5W3v4q0WsmlBXksuwVyx4+KEAS3OwV5At6MAbXxDQf+Rc1MIAcWru17+pwx6r7W
6dtbKJeQmKDGVoQeM+4MLzbK+luOWxtlywCCaoOpgRU2ZtM6OnUfT2G+0IlmzjFitrWJMhFZ2CS6
19FvnX1RIAohZ51zYRjBBdODdW0tisPVXB3T0oxVD+OPgjMcFOGrHk+a4S+DTFmYcrJ8Q8jBiKhn
MbLGRaqIGCYHFPeL7UyjBpAT44epGOyv80Clin9TSfVHImBrzdNR4Ww+XENEkCnaRkGhlINiReMw
vKG/1yd6OFr6uwfgY38mM31YDonIehMpzwyFAAwuvGVClCTjttGgkIAk5xeFXQK9FIjzMBfPDO0+
/9BNw/yxANBaBCLC3uAPmbPSJFwaPezhKU6+UHppfnCUOP+yaHGqH5AqNIZvAuzyrbmrdI89IIHP
cqRPnQcxxsSpV5jUzR1DylZXyKIHUBbB9vCiRkRsHfljHDqHVtTBaXJ4guzUx9wvYcD8oeeY2SE2
zBbaYWEY39N8cRYq3+A5kEZq62McWeunvpXl1w4RRw+nO85SdEdO+mpIdRb7xtL3z7myYC5SiGLE
wRHRa9qSoMUj8pb4h4l7InadkfwKeMdT/Cu2cI/TqkJ+5dZYqRxY3MpQf+zjois+aqO5qq6RTWip
hy7X/KyYxesIu+z58lzwzkywGVywtyCLYY+tnk47WtuxEqj9GFBhnD/NTpTciKj6ZWO4+0gN4ZrG
6J29zFbK25qE7O1ZbE8vFxugYYpEG4MqUvPYpcvBWW6R2pz6Qz4GiGraEL9ncVOhWLsS2/nOdoZi
jbMFIm6FTG37bf+sqkIdFplxUwYrSH8KXcnqbbqAY9WqKI+GRX0lx/ZaBNc7z5dzMlVofjrbmbOo
7JZzyNQuMAHtEt0dSQpBjoIytCn3fEna2Thcfp/v3CTXYx+O1YLlZB8sN476MlYxy0hVxeuhAYfn
prBXAw0E340VTSbFvfKa9ua9DZT2l0PCAGLLthfnAw3sZG2gQiQNsCcD9nbzH6G3mNSsHPQs8rgq
vxXNSkUHhflQvNhWUrVHdF/ma5/r8zVE1ntPnZOCzWEKCS6H+tNX3RN+XAkz7QJLcpIv7Qr+3EH9
6w9pv0LmWq59Re8s3lsJCZ84zUtaZrthnUP0ljJLHwOyELJPLVGiN4hvnHsUN+mVF3xezaUzt7XZ
aTaw7ca6fXpvaZNYszZmc8DxVTuiSgBHzv/rR2zjgwnkRFC0gJiHIVPoR8SFrxUKAsremD1OpMR3
gx0RYWsC6XZbkFu+KboylNXBsP3LY/GdMxvRmWxhiYOy6MPsk4ZH8DU4dSGBJX1ffMFHF3/Aoyee
9YaEHFea4/mtxUIeJJJmfHZogsJ4hwh55VecF1AAlVBB2GTQ9MD2gwELv2NWVjqhTCry/ACkLC6f
yxhZQlCg8ez9Fpjt50TpR9Of4GvJuLbz8mXUVuVrzLK5maTL5nFGsP0za1L5ds302ULpT2YsOqd6
+ooiOvqsR8p6ZXJ+52NGws5JACk7BaB9IYyAjRREzDoEtbNYdyNK1gAm73QHabYJMjT9t+tK+Nnl
57UdJ3cbUUrDnIY4Zxs0lXbfjhQjj7QHmlmWDbZbNaruS93E2tWS2/ZNnF2HIj8Hes3RON2fjmN0
Exloh03aVY+aCLPFrt66Xo0f7X7W0dmSDHMkpRHoBwgZkKFs0O8jJar+h2dMNxgdE3OmTTvt9GdA
Bhxzgh3GoHWQNujQ5O8g73c+FcrsvurXXwor95W9/vn0xOGO9jqlLaonVPdOr4lIw3HA04AorbLi
huwE8SPFrgy8va6SoEhI5rr8Tt+ZoDnXMu1iG6aKKNu7SSMrTHMs5ZVlfkkLxddFS+xwshKswiNN
npTERvG25ioSvXowQCBBs1YeWyrN36R8VH5f+Tnn7x6DBkduVsTNxbyfGKgilFErppmUjiTBRsYU
oc1DeZQAaB3hsql+VckTUQpwwOEkgNOib/x2+Uec+9xxmrIVkdkN0F5z9soWx5m6XkjGHIyK1itB
syLwB9hYOXcCatqMPUrih9j4nCWOzl33sV0FQfO1sPWPpAORSqgO8RS5ctd1b5G5EDqSKY20+EQE
d29CijDGm1Pe3eQpdPXj1IHJ5qybqNcwHn/hCaefkokjHCDY38YAjqrT8TRRiEjjqZ0DDEclXf61
P5Y2zTn2VxrPTigLU2yX3eRULYNaShUN7SJafBe/FLVOGZxGQ17UjdU35W2ayE1ALk5zvPy8z6dh
E63D1oHcphXI9qc/shkWeB7luAQGe3daPES7DFWNtA3Z7CecAsvTVI3yTYn+MVCnrLvynb97eUqD
IOKo3ynm7pujTpYtSMJEYCbTsIBiBXjqCmu0onuyOyTb6zta22hcC4O0D31BDYr8NJKubEL/Nlt3
74pdKJ0+me2CdpafuRp2QbEPZQurUGM/9NWaJfepMo7KB9So2JBiumNPEcXcN0CWifRoqDMR3kNa
OrdONVT50Uw0DSRDPY/CzXUbKEShrABYWtEuqUvaT96SBFI5nbfQYlVvtAgBAu7DRGvxfafS90oj
Bg4AS8uOdKn0ErltVFPYVmYJ0zWEN90tpoS3sIyofEVnJHfxXIzkEqa4zP0sbuOjupL6GVYzyA3P
cuLspgM9R3E2kSOHUJlk7W+nwey/28QIf+miSf8Um0mev8yRnt+0HA9a1xRsi2210JuDsB1IUZNZ
OQT4yfIV4dz57gx9DX4kmaMHIon9jmkSAxWsSedDN0V6X+kc3Yq6Z5CrdRVeHuR/z0u718tOmEbJ
JuphUdlW138OGbOzEtNDzBIkdLXVE1dWOIr6DZKtkUhYXSVzgupG+ahAR+cADh2/wPS4rNZPpe9a
+aYyxz55ZijSsrj8095ZdOgZYsxi20jpel9GRp44tn1PShi5N9KbkUSVjyuh/TFP/VdAMat/+XLv
7FMtmmqkbrLxYve3VzhNbSTDhNtqTLGGJ9nFP8mAjWbZgs8ZE1kQWoVca7cQNZuSQMxWdP5U1oUS
kqo2lYGDRWTyymlCCVvPJOu5zaphFcu7fnqaoiV6mlB861d+9vlYIe4CCwFfJnIGZqvT92c56Wzi
18xpM0T0i0DOTeHYzfNd0yeR+d8vxqWYlFRUGTYbkNOL9awtsVBXMEEKuUfOKrrABkd/F9NWu3Kp
d/biLHJsgrcJkLLfnu7tdJzccGKtQW0k0z0xAc1XiSp0qBcmqYkDlz3ObDNDFs0Yx2uavCCWtK+M
wfMNLcV6xFJby52Tkr39/T9fhxURRz2CiQoMdtc/EZFYz4tTg/HoksYKJNS5E+Jvo7aurD1/P/GT
z5IwZyqeCio47Nw4Jk4vnEA7mqIWKka34Cy7HWNZfuz6Nc8fjHKRG9JB+yY7JJRj3rJk0t6qqcqe
DSXHpiMXs/2bBm/y1ORs5UIjpzHMGo8ekzzEpl1cchjJTpssIZCrR0zkEvZujMltH0egQAScZLGW
RuSNtY463SQ/+acuDfZr3QmSKBqUd+ttSh7Wp25JoQDb5tigz+GX/Tap3E8uBORxcilOxuSQ9Fby
cuVTPduObScjICOclzFZmPt+A6arBYOcTZpQwqG1ix11Y081nXLXZ0kaBVopqqNsYwNTZr0hRHSU
kzsdQc7r5R9yNjx4S7wg2vAYwqG67j4+FJiJTn7QGmxlwRziTtncdEOv1EE+j4oFZ14iAmiS4Jpc
vvB2ptkPD/Th5BPqPAm+g9PhISoj4uSuy8GiEuxxu0Rqx7KGcwZR/2jkL01iZkSNUFaakZgv4sp9
n0063DcSN5SZ9G8NjvenlyfpaSHFuufgWRQsuLaxYErMSH4Cqnzzn++UAhjfOh8DPr8zi64eI4yq
ujWIbSqQ5O3QC3djc5mDpJvNe6FzKhEOLhYnieLD5Wv/FePvHjOyWwdg+naqtfc9jjSVOdDFjRJA
TsJYijmkpjjvFC0ZyEpl+wvt48qX7Mg4FulUwm+cK4q3AHCy5MhCY1BILmV5uZmiGOucLKB0UuBX
syBZiGtwYc3pnyV+vu0LEHAD9JssCktLqWV/gA4uArueVcLhhrr5sKrC+JYS7onqSmnjP0005cQt
8VzQf3Rlf+0je+cl6zoqE5C9PH8KkKcv2ZiVRiNjikBPe5xJZIb6/WvRrKR7HBOCfl2QWHUcEjGx
/iCwdAXthHF+9ghtWJqga4V1KPsOoCeWMujn7E8j0jMLKluXX9I73+Amnd2Stx0LwOtun4xRvoqE
tjUL+gRYAPSBdWPk2PbyQHHWnA8xFrrEtdU1Sq98heebJz5704CQw/OxdFPeHRHmxaqYpQcVak0l
rZ4Qqf0yTYP4Myoj82KeUgO3SZl0kQhZjxRz+8YzJjN/03FBedh90ytfy/mqyS9CqEnBGkIiI3Y3
McBdrzNbZsRqNBM/1dUkblZWCtW3qsw5cnCsbwd2DP5aNflHgmxUf+3Z5V15J+fyJISvuFvQQ25F
RmOvMlZwyfIwhBzkiHyl20YGu+ghoSJgiE569LOxoJB4uoFUf6o6YjaTAQWqK2M8JPQoSoYnpjSI
EFqLd9zr6A/rV37i2e5S42wHdVPTMDdYZ4V9dTRTu6wtPVBgdT7WWHI8Plvl09iu1UtRNMWPy8P0
neuBWLTY0bBLY4O5+5ow4I+oOico5q0eVSSv9tFdJkn5mxVPiXCtiurWlVs8XySQ7VKw2t6DhuJC
Pf2A59pIk3jJ9aAblcjrCSEnxoyI987VBGYNElFpRmbRGtp4Gtb/WjJiwuStIASh+8zRcftx/+yc
WsIvDTs19KAZsUoOmOC/95yhST1YC5kkWBC82pXBfz5hYYTfKOMq2mta3rtVaVqdWdPb2AgWml63
eJLGLey1k+46M9XzKwend94nJU5jI0Nusod9hkZeqzTml5KL2SN16b6WgAoW8YNIy18IQporsv39
5WC1s9Jv7gveIyyp3eMkO3Uh6raNw8zQIE7CgQTvT7qNv0V83yao2q6Nnv28+veKoOtA9m1LPFTa
kxdY1TGzpyFLAVO2eY87foBE0NYfiV6SsaWrtdfb4zXJKJV2/tl/l9ztsiYNfhozoBwRnJ9edlKr
yCKy0g6gZ6qP7GKdJiyWdnlVRkRwLpB17RfsZQl2VVNTnIHwpxBTrOOU7aPI2cwwivwE7wMj32T2
5EeNQ53fVGqWfATIu3CMrzSj8UQv4k9tolWfyV+TwXLK+fhrhoE4h2RPbhbSKum/D6k8fi2XAXKu
bKym5TJ3jrEHYkMukDASh006dE4Gh123v9eysCqCoBOLvKi8kG/7bBlvVfKxgFRMafItSREU0Dxt
JgL1+toifUjM1OhrqWPrYG9hc7bUrBOCEAMHhi310/cYQX+3NczjiRxJqeKfQvb+m1EyRl65srmG
ik3rXdSYzoCXD/XvnOzuwc2YRcnci8SSBXmSceNdJ0W6j05JenJo/CZBJKzsXhhTvHpzWg03jsy7
DjLy4uAuSVr2kwMCrIyKgRa5i2N2LxG7PsKOWxVYqWIIZXRpb1O3m7c4LYkEKDSw2pxg4i1UzLgp
mdckFypdTIRSL/XrI/SfbPVGtSUCdSEBgeBsSpX3xOquH6MyhiTrqJMUewvAcHZ7ZdoKDlit9nGd
ESeEEO6n32ZvsxlbMr1/renH/h6mmtMLh14bPdsQ169q2QkQqLNo73BVRoWPVmWG4pIpyR8OFUrl
Z4tJnOEIVVwgKY+AyYlSXxvIJBE0pAwhwVdrJIL8mFVyRpTnFrQkFFRsLruMBgUpqc6g53TYrp5R
1wNJ2Gu+CJf+bHJLZyQGIJ/RMnTBukjGF0FHHLHHRG8Gr+9SgSqOHXqLmToOMSh6hQiZ2ZE6C5nT
tFgerF3xa5UjfOkkUMa6W5Vp8TAi1QYhNhK8GUXGLxuRSOFhoaDkhqF+8ZkZp+SeKm7+LTNyvlyl
nE1yVzkcm64KI+NnLcCHBkKdrPu2drIfPDh8xwbxP8WVteesxAvEj6qpTScZUDOL0K5UMG4NjGx2
yhCz/oJQRpgEJ6/k1Fa36aQ2DlXoiE08Z9/mD6i2JWEpEuVPDB+x5ev9XD4RmILrVzS1fWyaTZqa
2PYKUmSqiD67vDifz3VbOBD1fQ5TnPf3TWgj70uCFJsmpAGoeHWLRjdFEvp9LNKvU6K/cpPy85VL
nk90TOPwniAiUHPigHM60dU2uIKx6RoyW0eYMFod1cclb0nja7KeQ3qXKGYFYb9COKRL1YQOjaRM
4Vfq0JMULNR2o/hbxTNaE9JSzJkEnQ9mO5mHOVqYHm06u+gBrcJ+SdEIl765KG3DOcOkg2gjRXtK
UYgPD5pwVvoYS935PfCT9dNYE9fwgfBHgcNHJ5V2SVIsNuQOQWCToxz8iR7/jsfY+GogzUmx4zmL
uM3Vovm+0o4CuxoPVOgte6CwK08J/Rs7i4nClpbhR7lOsRRSWKDQL2fK8IwQXC8OFY/4k1ls9QpH
ycv+Juor6yuL/TzdEu0jw6Sg/fo2zhMVNCub0wdHR9XI51hWfwgMkikkg3GGgBuLyu/bqqZuiNPn
UCIcktCHrQlVPKsYa69oEfd4fMXTa7MoxJonWj52N0pnjgl6+AKkQ9w6xcuwQsg4zIjIWndQovLa
Gf580BHGyz6Zvj91dRbQ0wFgCF1UM53arVMoh6sCKqjuaYkbREp5HWylQ7Ho3X/cI7G88hi2XunW
XkZqcHpRvceWpsICDGWtbg52T2fBFpLADCAvb5dH+DaAdyv5hvylUbp1DqHgnl6qi+OcoHcZGXfb
STRsdGO6lxqzfbx8mfPHqNOWhLKL2W4r1u021jbNotUshjjUUDEogRTn0QcUD0Q0mgXamUm06YdO
Ma9JSM4/Xy67ZcNx6ETuvz92wq+R6N2kSThMcRXI8aocoUxpjxRi+kc1SoxrM+qZyJZXB1rfsg0k
tvQhjd2EYWmtqMjvjJC3qlb/YySc943qW9MFTiplzp3dxsmx1Cp4fB3Qh1eYOdjCZQVihze0UVR8
sXoTQWNJ8+Yxr7CWHg14J60HCssxCFPppcbrB0V5UZxSHbyefuLPFMEFWcHNguxJIEEAXpVi3Hej
FPqvK6pcu5P4NCYXfrX4QHlYJ3gsUrUqtIUh3yd5M21YlEIn+BmvloTusaxC9v5r5pZlNNVoGFGw
sfzKiulpWaG9jJLKiRlr+fjVzMUCqbyVLMmnl9jQMJSnYaANGOdqUIBXb71MNM3n0RDreFhAha0h
tnuSlRXRKD+a2uoSiEYqu6SMoHEkhpGW9j5ETGXmAFRZbAVimC1djpaNrPgEVnhTq9VjpMTL5MtM
I/A7qnLNAlofsziwYDq/OofOiLsadEG8lbyfn0IuqoeiceTxeHlwnxkLWUb/YiJYSanFcFQ9/Yis
1lgiRZ7ycNUSlahSclye8TdIcPkNsCSFUaheBw4/HJNauenXkYj2MY9mr6htcLBmN8srDzAdfleV
JvAWNzMweuoOJRlzn8kete4cuxOUouQ69Rex2qTUxJoHbaryOlNfHkFAVsIHPo9bpx7Dy/f3VxFy
OkmwCtJTQFhDy4tz4un9deWq2cPkZKGWqUAF81jVOGHIeu9GZot4clpaC1LOVByZLzXVVRbTeKmR
wFYHNTEXzWsR/X8bCkIe7ietU8tHIu7KCtUW23xOZFNtPOAJzTuPgcdeRxNgjV01L7FO8r4I6jPl
iBhZZ4qHB+IRxOzbxMQJIqBhsvNdS9bvoSukp9LpzF+aWcKmvPwIzicSqKLQdZgkKZcQw3f6BBZs
nValizw0lrq6FStotyymglzJ5KBT14uvrADn0zLX2xzuOBYwSezLetNcdNPUtHmolkmiQDVSqv7B
KYr1cPm+9qdxRi7TIiVqLkYFaM+rNpR4hlFvZOEEPekhs7oasmjXfxCdKvz/fCm609qmGKFThFn0
9BEibaU8ZyxF2CPiPABXRPHem/YTdRjpisXkrCTMbWG72Ao51PxpiO+Wm0iNMaXaaRpGejI2RDCa
yW1M9995nKeFvovJnMrBYkBvT6ywySmuSBsoR7Ih8GeuZnZ0WAOLRzKdVoyQxqA9OXkxMguPSOHI
e4QpfjsMbQeFQFLiG92cjD+T6owY+JQRBhB1nPFLa+ibsbVc6ewIGtKDJxt99yLqXjMxeVH4vI96
82oqxvlYNflw/jZlUWvSADx90K1Uo7dthjKErr9U3jQ7o/M5siTpTio6TuCSPc3GlZf798R/OkVs
YhH0vnQCsZHuBU9pWShyP89VmEm547j9YKiHPuuNu3KU5Fus0caxTOvKBSs2/talWAivs9POc7TK
ODpw3FwDqudDV63qCHF3I4c7ZYEyWpHHylV7Lb4yaZ/vSDC8glBle2exNdjvsRLCP8x1souQd2cd
5kEDGTVUftMatIStrrwbrGS4MpGef20OcIgtPELZ/tufYKLGzku2uF2ID6Mj0DE3jBcyRlGENbTC
Ln9u25pz+kIwVGI6QglmM2nv4YQ6nkGwQX0drmvjBOwoA6cuQkz7Brut0nmsY1l4WDHkKxvKs3uk
D8ydEalgKOyt9kgHYt/avFnmNuyE/UJ9IaOqr+d6KCat/XT5Fs8GOpei22tYJrRyJtrdVy7ZCzax
RWlCSGr5b63s9QPFpPIHvX+qM1a8XtO77TuayLrAytFnUqFVEO63WwV0pmS76+smHKB/fk6ist+k
yBgCm76dD6WhbLSdZODvWTBuaTlWIfA0+8rsdtY+4GcYbKFJ0EBoxgF+10wpi6mBTJB0IVnv0s9M
mWwPzYUZCAODFzWyWb/T60zScBDahUt0vBQIu2qufPLnT59OH98N0j+bLsJeHiZo9sirsY6hXCji
Yeyc1efh2TdKEc8yvwI485VF+GxIM5w5FDhwS1kRGdynE5sy4YqJUtJoI2KbjoVKYROzTHYo42V9
MJySfJURtjUtuuIKXON8UEMtopGK1IcaAOrj0ytPo6Z3K6SsMDXHnNB0rn1bGxyu2QBl1yI4z2Ym
bnPjw/Pt8KYp655ejG9WEviH+9DuNe078gLl2Pdy7be6OvsOjsybBWv0lWf77h0i5AR1h8CGnd7p
RbtJo0VONlZoU8DxZRU3fts46rFo8uHK3ua9S7E6OfRKKC+i0z29VJXDfoxVpw81OTHdcZy+g96b
vuq9FT/91wmCCrUFfQvMJJu3PRMFG0pRNrPKJjKRrFsxL8NHfO8/kiyxB1R6FD4uX+98gKJN2hZB
ZlwNSuluQsIfLOHhHJA2SHPx04ryxLPWyDZd26D166pLqXU40zo48sKwP1+++Pn3iJEX45vMpmfj
1u32V0nWO8Tc22xRlcI+JHz2X+DRl7cSM8UTlsj/4XJ89QpW2k34tde+cBAiZkspi3DtV/1BX3vh
Li29KyO28rcZtkBw+fbOvwrKAbxGRHB/t6y7UbPt6KakMbm9Hp+NOZrLrVyNkd+OY+MqvSLdVYt2
TUq1vbCTRRQwHgefTTyCEABr0elQLdl9LMgOWTdHYYZxuZSumCVMswTJelTjDM5xtEh7vS7uzWaK
r9zz+ZfC5RlMdAc3itw+T62xhGM3el+gDlLzD1JjwwRhgPkOTZQrs/l7jxdoCYc8kzM60rrTO407
S52p2xXhvCjTfZVz/oqKEp5qUto/oCXNCCmvApTPWvMI+BADsP2i30o/fK/cQoRjrdJqFKEZz/XH
eGNmH9aSLghiKPXGWDXyFICW0sCAKPaQFtnoNqVj/LCJOfJWWOXfLw+y8w8YLRvF3g0eh4dgi4b8
tx+KnCuuRvCfoVPK9VMlMJ+OGkcCRS+BUdl9Eli9JvlO3dn/+VVvRQQo2XgWGOLObngnUlXZgiiQ
UG7y/MvUU9E11Hq8SVP7WmLQmWwfIBkvGVEQvfy/4+r0Lo2BjD4OlBaRU5ZzNAD4PNI7Wp82UPex
mAytI8V3tMM50zCJGBE2p1wpvhSVfE2+cjZn8UsYAyRtU2CXiZs7/SXgf6ymNCYLtThanFpdnuly
px9FH5NfVerGlWX87PU6GNg2XyISFPaLe91FkVXaHGvmQkbc0n5CoXEvJkV/zee8PEIliJ70eux+
jJYqHS+Pq/P7RF9MCUXlPEaX1th+2D99dh42OUnZKoftWBvI3zgI6eCcP1h5/D2v1Gsq2fcup6Bg
YMvC9MUndnq5FNwrEc6NEg5Q5Nwa1/GBeA7aUjNNnmlspJ+Xb+98R0o1EwMxKwE4dDRYu3kydSpZ
mNKqhDIFmCfdmbMPY2ymhzphP+yKYmrdyDE5J2d5+SqScvF6WYfWd/lnnHkvthgoHS0D+o3tALKf
ruNGMkpyGeWwJ2uweukhQJuPcpMpr9hCkKA5s5HMPieuQQfEXNkhyUyiuacROLBPLrT1i2rx0Qdt
RPC5K7XybHikxrQIrgWGG7evWnPwKuC8JdzniKipKsaqRdJCBvv98s2cj1UKxMgfcABuLag9LxMG
zFAY/ayENfpygWrJsl4EEq8PuWRGR00qsiAFrOUX5nJNFbLtFP5d9UgWwXXOHpt2ANqUve9wQDEw
kla1evmsqV5c2+Zt1kz1FbHEfsXZrrLB43hjqJDOXhbBT6reJfLqVYq6/sys9Fu1mMXjkDrSA8Vm
mrVJd439c7bg/P9F6XbihcKru+fXz7aOBWHSVy9mH9/Sh0CVS2556y96rD4rHcS0osEB6SEKSz/X
A1rl1RHVo17V3aFLp/bKxPDuQ2DzxM6bNRdK1OmXqi9mnpAhIqOTqJhnrb95uDwvsQWWg5Ugcv3Q
ImK58qX8rR/uXjFdOjDv7FY5y/5FOfwzIRll1NVVNKyeRK6kG2mlc5C63Hmu9Dr+lbVINrIGuEE/
ycsBp29FA7CNbwqV8yXQIfGI5KsNnQjlsG5V5RFuIsqscihel5gAjbiwkyvr41nuFG8OtRxfONMy
y/M+LSyr+wXKO3q9Th+se1OjGR5D54OVJsWYTMzOwn9RODJYhmQOOz03feJcrcBSM+kZ8SQbmiG7
Vmg8syNsv2rTFKKgY9phAjx9f1uoOGmO6iYTHOZvatFPZLCIyfkyr7V9W6eRJPugV5XYT6SRUqIO
2UVyy0YebxbqnrRUOKgTtyRL8gcJwOCXxky1J0qD6eRWBnKP8PKsst9Rbr+XT5tTHsdn9u67iXpC
6lMNUy6Q0aX9E8Tv9HYkHcUfTfPa5vVsUfh7LRxZkAA2M8I+KWwuTHZpBdIQuHvDsypZ1bMkIb6K
i2n80cay7iLNyhjeTRoIyerDdTSvAXH3K+H2GzhobjKlbYuxN86Ycc/ENUDfrbX1l6SkNPw6spE9
QuuTN6PK5WvDdNux7D6sbVdF6Wtbg/AEnA6IjpMzlmfmTm0dae/3IvEkygpH+p4kdRFTRHhCnVs3
fHLqoURw6+bLIlq30aL54+V3/c69b5yzzRSH2O5sFzA5oCbruF29ksYLdzysfpzp1a0s9wKo5apd
OUL89drt7x1aOVsBBS8EfdDTe5eAiEVcb/UGIEc36oym+tGol55+P0bQ0bX7CJVhIfVs8MdqzEwv
Rrr+fTSwEbo6qUbgrrSsAzQSSeLHlEnwUKoxAS5qaat0WJhupANAkO4bAdj6x7hYSgZN3Aw3hjkY
85Wp+b3Hh26QwUshk7l5t4mKRe8YkIAEyopKcvvZzB+FbfXujAbeW/NI/48tcoYqSgM65HgZ2UHt
94jtSBQPhHLhtVb+fXRmOSTV0kAI0ZbA9womiaJdby4PkbPpgPoL21GTriW7b/hQp2+sXWN0YWB6
yBLU7btpLXEA2nkMUUa9lsR6ttJtl9qKwgZdGc57uy1wG6/zGkk2l1J76Z7cjhkceSUwrhkmkLXa
DNa6H64803fvj8PURl/cssu2v/9nmYsIj9a13Kl8hCztd1rTid93MnjcDXV++VGebZq4P0B5m9oU
jTuv8fRSXcbwX6Bj+VZt1q8ZnFnPTBHFXVu5370Okn+40HzbtC9Or9OQ7AM8F+9mGUXrLcUQ6i4O
D9bP1zR61qK88qCgNN/MqZw+JIpAuUY8mleZJXyUaLCMn0M76WEOmeXKEzj7YAhhxw+Fkpn6AUv1
bi/Tqe2sRnDlqR5qzmcOfUuA1UVg9RSg1iAdXSnHv/NyERLbJoFAOn3Fva9nInzJTGuERG1tWRCB
FHRoZPB48epce7nv3RqD9u/t8YnuZ/U8zQSiKb4T8rgRo2doNvs4abyh7otDIxTpyqN879Y4n2/w
D6zsiNtPX7IayXlh4FvwR9qSn5OS1LrKatq70bKvFX73JS6WBgPICveExp4e8O4IbtOgl3UQKj42
JGCoM+B4qOOL9oOPRbvvSWF5hGI1SWErGVkg58PgX/5w9ged7Qdwm0x5tA4R9+0mhnqQIyuqiEU3
rXZ5QNchfai6sj1uoZ2Pq1jS2xmsW0I7cCnDy5c+375t12YLvJWh+Jz24CDOsvWgmHhW52yo68DU
x2w64NcgLJudd3RsZc5et1QiaOwmcJ6sQ6SXMzHLyG/1P/lataGlQN1/aNdCf/k/zs6rN25kTcO/
iABzuCXZ3WpZsi3L+YYYj8fMOfPX71PaBVbNJpqQMZg5BzBmqqtY4QtvqGdKs267SNHPEMlFdEyh
3Oy8ShvX6MUvXn2uMC+ksCG39zGVaZ8tcx7OcMsSWK86gEEkpp8HndD89jptDUqjiYNGysCmFMfj
1TVqWvhdkQuX/uAE8Z+5adDeUlL0dvJ2/ACepz+GIBYOtwe9oqeIjcG2pK3MpQpNZnWfoOZAKVDK
Sz+qFSf6ETsIsnpy2wXJO6NAExQsKmAuv2oG/ZxFbfqzXYwuPkByn6aPI3r5CEt2NR5+2lyAM7ch
hz3f/olbW5f1INQh++eUrj5GmSWg2iLim2HMrSPOfdPBHtAbVGh//xl6oPFyredHu8r2bHi3LiSA
EULFUUgRGatXQEliWc/mrMIZTOvQL5RRmeFDGF9tKuF4wdb/vHmmwkCd72+jrHKFE6kx8soiwNB+
m9aq39p6gn9gGXjYb8qHfIp+l7KWfEeNcc8hYGOidDRQ+aEMIXRGVjchGjtxYlCM9fMQjz1F7/Jz
n6W9r0qSfgoVfU84feN5NXnJRbgAH4e/Lrf6aOl1UAYhC0vApx572yiiM3oru9op4gtdBMsQJgnP
ScBpUQEsXQ1UIQ8T2CNd2UATSNdlTszT0Aftw9i0I7o1k3SqpSr1goiGqjsWffdoTj3c/yLMTZdK
ReSOipo83f7OGycdQIRIEfkftvQqfUlmB0m9XkHWEPD/+17tUk8CGntXNEH7CZyv9tAk5ZfbY24t
OdEADC7RZuG5Wy35kmZqgRcKnrZt4WdhZj5aUlTv1NOuNhIgbjJRhArEhUIGfDlKUunKmCNV6vVh
krxXFD9BKyoRkGR1UPqdi2FjMORn0PYDD8knfqnAv7ow44SyoERnh89axB6wcOxlgxIq6tTL9z3w
pJ03dGs8biAh9w+hi6ra5eSsSm1VebBsr8SoHRzp4Jzoi5qPsl3UXh2Pu4jHq90LsEow89jAYPHB
O10OuNCgsNRJZUBVgs4jZZH1L0CTKTy0mMliRTw2ZeQbS4V6sxoiDxbBwlA9BZ6Bc6AeTX2pVBvt
IGFMCwSYu+xoxH1UHHF1jf5MQDodvMjC+lBriFq7VVylD2McV8MJd9TWcaXQqvZUNq72PnMiEUIU
BMy1oq+7Axoi/EVR5bZnGxLkNxXIPnI9MA0PxVypJwVZy6Nm7GrrXcV6DEvwQ4WClhMX5OqGy7Te
tKUeDIcyay0IyMnE0qwrNOAU6ujsJHxXZ00Mhu2WQfwBXnh9veWzjIC4wWC6cC67sxMLD4u2mMI9
Ze2tgZADocCIpRjv+OrxriSS91rKHW8owLnqnTl+Kksj/3r76tja93RyhDk09yjLeLkNR7PU5Gye
ARKrVvdJGfFhK/us9BYE1c5djfbV7fE2vhVkSRh+VI+5q9b5chP1A+yzHE5XkVJv7Iu2fOiQPlbc
Ui2bX7cH29iP3B+s3cuedNY6HiMMoDjBpgs9SaV9VLT5z6KNiatXaX92iix/yNiyO+HlxoIKJXR8
QYH1kMit7uIZgTSSG8PxSnuAMDdhGJ8CdvUknDp/LYO6By2+LsjT7wSxQP+XdodghV5+wclIMeSg
6OstKEhBislzbC9Izus+J8BLkcAPMxxbuoaGwNRYNczcxTmZYzPcIYW4J4q+OX2COfFzuLjXKBgE
jIKyV6NAwDb6Uz6UkOZEYTePrO/E8vHx9he+ih+ZvIjhKPyQfFBoupy8heNHtkTcolIRGOo9cbb1
PnXG4SFBTuPXoi/yXd1qNi4lSq/tjL21uyBY6pjLinBnHbvqCKZ0gwUGPwmwSDbQX36oY1h4Rd60
z32ejJ8wEp72CN0vLbiLsIcpwxhlhwGiptO+uu1aOgg4o2WBVzShMb9Dkibtf0AdQmC7L6WpLT24
szM6AbaTPdktsHNvHJTuX2lpcd5tdcmaIBVC0TzZFsJbnjoF9qcgUMfGi8l+ilMc0d52nS7sag8T
Fif3WVs4fnUwReqvJZejz8nQFZTXgZAMnj6YyO3qqAIdKrNECRhAh1O8S6WpydxkgVh47FS7jZ8Q
PRvuilguR7dp8/yLGRiof8+aHWQ7jbHNM0GILVT8yCl4jS63xSwHcVsmE6pVzWyimYFa4x8zKPP7
Giiv36pL/hN9GzS9eqc6K0vSuknljM+ZRGvGzcK52jML2TgWYAbgaxNeoChyhfXp7Tnp20n14qDo
vy31aIonMRneJQgbC4nlMNyp7VxVJahu/R+ImVAUZvPlEtRFVZejk6heN7W61y/m5AEYV05zDtTS
HaSOKnNS1XA0CUIa6nsxvNrbh3Nj0qQcRMFE51g/r43SU6SlmyGsVS9nVe4qLZwZss1k54Akdf++
z2doNbeHvH5egMZjxsKxozsJNOJy1iX+KzSXK80rk3J5GPU6d/G/yOCM9nuV3+vZAYyn1MwgeL1d
uSGokdqT2dDozJKRvEou5qPVJ78SO4kPqpK8VQCLCxX6PXcdpp86MerqmjelUdZi/vaAjaKuMA3R
qbKz8uusUPB++yKK2PR/wbF4E14u4jyoTVhWpuphouOk7lTG/a++L0zrSJsKEuPt0a43KkkiwiY0
AHku6GivRrPmmLwi0ggaUyroZZL9MnsHC4c0UeTTEkdO63epBEdYSavyl5qN0t6jdR1qCX4iiuk0
ELD/XOdPTqNbfaiPwH2rRn63ZIv2zKbpdya6tWGEGSCwYwgchir+/FVKMxq4mVYZpKNkKtGlMudA
81MN/nJB1enL4nDp3l7ZK5iS2DNCUEETfUo4MKsR5aZGLyvOYQ9Vjl0elUntD13fYkmF+PtH4AtQ
RjMzzb06H+pvAY0O0o4i+BFmtfrx9m/ZOpgwpBFJoVdHOrfavu3cDfU0QjrtzAgrxjKP7uLOlE/C
cmFnnTeGUtBsoiAACZQFX6Vy06xpkgUlxQsSJfugJ/YzmXjw0IbT59tzevEfuXyKyXNE7ZO8EZrp
WvwDNzfMlZJG96ypKT5Raqs+B8Q/FRHBHCNfBBT6I+AEfT6kddhO7hQ3FvbkLbQlNzJbLJoiq+gP
YV+XpmuYcPs8pYal//bzLIxViRIpiKs0Fy83nq1KcpsNoNlprNb4kQNROKI9kY8oR6ilv7Mo4m1d
Lwp7ji4G1XABvbwcLTHQROnaXvNyHEk0dCAqpV8weFKW6JOdzjqciSRsfkyZQw8ADZ/xv9ymIbno
/HuerI9luHcMxAdf/yI2AlJ+QN4pGa1+Ef2rRs6bRMYxL8oOCChov3tMNo5YI0n/dnAvWwgWObYQ
oCFivC4K+TgvXbuzMOLpWf0KAP1c3YTrQB7Wsi1RsQgNyhBfjnGAiDiRRp6RJ0pqN3SkOCLsGLIf
dGXznQ7e1i4VkRCoPQCiUFdXkUCMsqcUWLnsBUU23st6l7zLErn5YnThfE8VFC+tfCq9qF4IATMp
VH8OslzeZVM8nIqmzZ5B+pQ/x1LO7o3SSP67vV827l508dmdlDtIC9cARltHADUvU9kzK0ykNGTI
0SBpzGhH3/UaSyFUP0GpkOtCwOTkXW7L2Q7Keg5xFqtq1UTFbwQp0XSwOtxwqmr48/r0uSJzU4W+
hPwhWaD0IQEb7oSmG48ADSkIXkKLVNSDL3/GaOqDZcWNTDCWR5/VNK6/6Wocf0WswXw3gVfd2fxb
u473BuEnnh2e2dXrqgg/5crGesSALP2hsK3w0I9Zfq86Y3XutAbcFn3O8+1vurnlYLBx6MBqohwk
ftXrp47ZVAsZk2fy5P0j+mD31ZjNn4FiF6fCXrIYqYIg+GOac/M9py+gA+oX5i3k5/J7PZzM2e1C
OQclYHdPY15isHT7J259BxBscETo3YNRENvy1S8sF9pNvB2YHElyeOznyvkIQw7NPQQm6idLX5qd
fb41IJuPzhcIce7GVUoSp04/4mSqeINahvjJ1nP8lMLY05CsNOPaU4cBDZrbk9w6WyAQBVXEJO94
ad69mqTUWnKl17PiybO+PGM19xXPzPHH7UE2nltC4P8fZHW9pEVkVxN9L29uoFD5ENoWtPScsMhR
xuymv1lGALJYvdFppdp4+d2CpeHVLzCnQnlWyw8kgf14YP/PaBLWtNfaaE93/7rEIOo40NZgD8DV
WpOJpEVXpKKKiYZjNT9XPZ6KU9oaxx4vnjPmRr8peVT3Bfjuu7cvLHwN6EsUOMBEiIV/9fWcLllS
q0WoBUQwBFANJ9QubYb3EOjanY2yOUfOAc+SMJNc62wmgCQkk5vfa51wan4ouRKMD1OCoTSN5UJD
BwsZqWOoYUjlqcoUvtVNmkCVeAH2AhAzYN7rKmRSxtkY2SSrKmpXx3BG/6WRl+JjjazD4faqXjdF
GQtGChZuyHrhg766ESt6ZSUWTaq3mOY0vTOHZJw+oNg2hh4qMCwyHuWAmQs5baTHdNLRPm/agiQ2
m1UJhL8m/Qr0WelOVhf1XyO50ff0FreuCgSB6djSTydzX10VgJhizJMDPJ5C6GSVEuMVskTtA4ZF
v6G7LTsBwtYTIahdyIvIIj5aHamuB3JiTJSwEL2G55hrXwdc3O6CPstO9lhbPhTwbmdvb6Um1Ahp
e/AhyDOd1RwLy4i1QeFqKpamL77Z6RTd641TTweAqRW4zwTl9HlYpN7t40LS7sc2HQtXioApumTK
UfkX+4JEFJAlGT3Z75r9BfBAKdl9shdJUymd5NBQuiPw5jr9DqDZco5NbbXZoau0ZTxFYQwBjqg+
YXmGTP+eKLk6kJuDj3blCY8fYO9KuLd5Ny507gFeEfxZoPuseaudKuVky61MGa/GLSIOVIyx7fl4
+4iIi2UVqfJfR2IUVQPc3dfOtrRV+wEbd4w8SSbOU7kYX/O+f5KTWjq9dSQuVnaA6P5jAbV+hR0n
aJourEx0A8b8FIc2EkQUyv9J6qF4vj3U9S5nKHpSfEYx4votjAAwaK3Wml5u8eDbsSQf2UxYMUjQ
D2ZJGY+TMU87K7k5KMhA0ecDQLdWUagX3YIkicscz1JHAcOkEE8NwD46KFg/xLk+nZ1a3pMlvb4/
CFyoY4Ak45Xkirt8ODLsaTS1tvC2i+Gf8gYjBjXJxgmlsfxklTji3V7ajdgaIiqdfgEQVERn53JA
NHHGPqW+4zXzvHyJ8oomO2Cv7Bm+cXsAQRw8Kij7HZJG1R6DyZo/t+W891xecVcEdpB6uLDkEUXA
dZ4T4R05okVnEmFVipWi4CP0cMJkGhAlgNldu4raafdhb00/uzJSP2SL0AwyAnhErpqY9R+5NO2f
RpFU3aORj/U3lBMQ1IyMaS7ddpCm33Vt187RyXT7PtaNRruHYiJ9ub2aYrEuTx/ToGLKcgKavepE
K9GsdxqKPp6l1KN8MnMltvH/U0tq8hF+eyC9p+nYc4Wlh7TX4tIrqVHo59u/4vqmoVxA75HSBsLI
iLZcftJGNVs50OAIqkkDcdJI4qcWuY+duOP6phH5MJx2AZ6jPLEaZcFispIWW/fkaVTKT/VQZZKv
C/PmaiGN3nl0NkejCkbWJVRhjNU2xb20T0PT0T0Hr9Lmns7RmDwuKjpsnmW26BHeXsKt4ShCIXaA
XKuQs7pcQpTGBKkL55Cli+2fpp0Uhz6I4u+luushsfG1UO4WLsxQtblHVyWvDic5YWhhkUQ30b8K
AmFfqzDeiRM2rhUhD07Qzcagz766VgAf26AqGWSRK0nDfaFMjxT1Igg+U7OY5xw1iZ+3l3DrZrkY
UwSur2NgFSCIPRQWjhxwqEA1RAfEiaZjB9n+E5XN8HmZFTvBcXKcTskUye+Gdhq/3f4VGx/y4kes
9o0RNIs+zJzIGVHKQ4rLLNbqVYNsX7gnxb41FIL39E+BM5CZroYCO9jm1BRtD/5Ko6I8swT30lJz
QUnTslcbEP+x1U0D/hn4HRGPyBFXi1vRNKycrAI3IQ2ZdqqiTPuoG+2inRwlr1PfiVUUZM0uXcY7
1Rwh1AKrDfI3t2yozCnAkMmLwVPoq20lB6He0Jdm76at+RuiZ/4PSfs0uImmjnsZ8dYe5oCQfoPZ
pS6yGmygbV9ApWCwDOHBYdGK98pI1Bulcuup9tzv8GW3vicOe4xFWsqztFpiPYzjZFASC2iKJSk+
qgb26CqxHAdAAIfyn9sb9aWItf6iFl1GClzkq6BHLo8LYmmA83uOKOk6/9THse+8uot7MFpZpj7H
SzzrLvcVVjuwaYrT0GiUXgoAmFk3RE9SMA7+7d+0tQI4PhJHQlyA5yW+yKsTvKDCFkbo/ELi0fsv
edgMXkUzHVq2oZxuD7V1CyJHxFKzm3VnTZeyEeePM2qgXpyMzc+Eqvp9hYJatHOvi0VcLTJlf9Fe
JYsEV7ta5MCa8a0sQMZEhoHnNpbJ8m8UfRGz7CRNcxspl38m+H3vvJUbpxUAHrAFUjRRU1s9J3qp
zTlhgO2NlW4XiEZE9TEirtSPuOEtoTvPJi4yqlyFn7tmyjDxHjtL2fkRW0EW14UDYw8utiBiX37O
epnKHtktx6uCxEKce5CUxW8sYMNu1S/Sp0jK89ibTCvEthlkSojMvbGMvhF38Wd5XJb/5iwrf4Cx
ZQF7U8ELWu8tK3Rx5NVaz5ZbCGbWnFRnqY5GYCtahR1v0gDxfPvRNAhYhQSPsMJcd0WkONbaoRbK
P5Pm+LT/8XrI5OW3mdTKTvH5+gzgHcJIQDZocRJPXS5aO2pTOQRd5NMZ6B6sGBUapFsznpKo2Nmc
1xccQ9ncbJDlLQiKq82pdFZazWEDcnDo61NqCrFmWytO6Yx7MUiNPRDM9ZmjiiqCbaqlwELXAByJ
nAp/pETyCge1xhCzetfukz2Q0/UCCq9NYWBLmoiMh/gVry6ReomLrO0giUioulIqTnnxKVG916rO
efO2YCiqAPDwRQq1Bqg502BjgzbRGC1BtDRV3wNiEQoltlYeb99Xm7MSA7F8YDXW8Pxg0DAQd2Zo
ToEZHLO8rD3E8uSDWiFtdnuo622Bot1L3gvriT6IdrmASQ+tMolSyVPVDEW9xDHmQywFM4gl60Mu
639uD3cli03aKQMUJlikvg61aHVNyAipol4GzG9JuU5c2iooJXcBfqx4CCBQica73Im2YAT9F/Ja
4/Ru1xnyDxshaNxNLG3uXKdtjBryU9KP70c8r9UTOmi44bhLWWM5s/OTr7uEdAFIvGjMi17hukAf
EEj2NEQkbwpK89lspuk5LePJrXsMCflpgx86VnlnJtq9ihjrYxgjmHz7N1xf8YIigAYR7xdp7BpR
Fs3GqFNdQvV0NDGmLAVCParVY9LkJWWwSj1bXLsHZH6Th6yFTHV7+I22DeNTWmL+xEcgky93iRVh
Zg8MFJH+1BYQMNg5XoIs/m9Vk7B8QDO6dfMwKX9Es9J8ivQlPlLWHX7jKdCActf6k4Em7bHMhiE4
JA5Gerd/4PXLy+8DbIOCHHnjVSfzpSSXyJZED8+xD3oapOQFSoQ5UNSfEJuYfaXNm51BRYh2+dzT
O1OQJOazcITWHbssbhvMwpFoJ8syvgVVWfI+NYOvVlbnz7K5nPs4nr1EGqIdwP3W/SC0K1BXpFFF
yHr5OWrIwOA1M+RiFQVlg0S1fCcP7HvNKPaKJxtDicY0gSq6W2L3XQ4lRWpczDorC8mZWM0aU6Ba
UzlO/lg2+d4+2zhqDEaEBgsTTxtntc9waI75m0cjVK3Z/hFXZefTpux9uZ/l5JCpWfgH1RwnOI46
2lQwwg3HjaZiT7Jpa9ZCiBA2A7Pntr+ctaMsKc5m8EyxoYtDz1EmBTfIKLDetbaRn25v3q3B2Ly0
khCxIUtfDVa2lhL0fR76TtZbWPnJ+OS4A/6qoPEQtt5DPWwNJ64yzrLAp65bKkOpynXZwNaonREo
jJSV33MZSC4iFd23t8+MO4PgnrIbMc4qyaGE24cOwBdP0slZM93K75I2xoJjQvX9L4ai/Se0rgTC
WL38YkE7VihcaYEXTomD1cSihV6bDPl/UmLuvZlbK0j/Ba96hI5YRPHnr4IOSO1djils4Ol6OPR+
AaG8OSGrjC1ibufd2xMlKrUgmRFoA4TGPrkcLtVqPtgoBZ6KcdpjZI6pV2Z4HhAZa+HOMm69zypA
VIHXo0QFa+hysFhFlKdv48BLdCoZ73gPu6+BYUrPWqUUf5YgrVsUe2r9PamqRaUcjVkM3BS7QtFm
mf7t0UsPuAHDCQMHgglMYkwt/dBjfPH79gff/KWCm2wjtMWtr6+ODXZqc4QCiTg2eYWOQWbDxZaC
qjsktaV/IoLrFTdcoupDVcvR7M+oMB6kXhncOGj790aMsmWM6TM3NLaFB7wflzuLMsYeoGDj7eZY
8xewOWR/1oSlsEXlrJgNgrnQkg6tk1oP8B8cxDJG7UD5U/fREsTfuR5aw81aSCO3F2ojwoN/i/Aa
B56VWtMAwjgfHT0B0Fe0eX9semkA+c6zGEzTe2gjb9XjIsADjcqzBNcPbuE6z2iMmbqtw9WJRfG9
ilaUhyk4IVKbjSdlersoiBhODIQvAOOuH+F8kdV2lHEeTLouPjbUzw5wHqKzM2GYUmtpVWC9YvSf
lyGrvoWWU5yjdjDPzbBYO/mBOIarcABQJaLAlMdB/F3hqtEO6NGfljxtUJd74XeLQq3e3t3+mhu7
iSSfe5vQmYO61igg9pGcMFAjv8c28S5dovCjlIwOUpR55eUABY8dP9qdOxTDYqV/q1EMXxcZTiIe
8VbRIl9dD4Um9bY2A7rRKlU55oj/YymtoCjXRLpv1Ibs2kiO7IQFG/ct3C363S8wNaZ9eSd1yiRU
fUhdayWwDqBDUx9/OusQjPv330YEghgBlU8wipyWdamo4RJ3OImRryzNEntgP8yvej1O940uRwfV
SacHfYoXF5liygJjCq2hC+M9vYeNGZPxm6TONoElJdDLGcetU6PYZ4Z+vIzKqSsJKCmcZL96ArW9
G19keKt9qwtVDSAs9PrltZp1jAWURUc/ghOXleeKPvLnxpS6UxGn2d2Qt/X3LO0c8bAWWJND4D3r
TQVTJDOCf/oaSvTUQTfZSXg2Li24LALnIH4SxbTLBWgAOehaAoBCcuI/Wgu6RAsj+2DmQ3IqnXba
uSO31pv8hsyUkiyskFVAvdQ6CMhKxQBiKmj9jlghcT/XkGAiWqN/MTdKniCvqPvSnFkNRk21RTy+
Z7CylclcJ+fByRL7XBbwa71G65adAbfSN6ojIMwNelzcTavtBKxGyg0UPfxRi5TT0GnWyYLV6gdG
cMLk5AMYWFOYCmXnkADErTD6/NA2g+K3yLLdJxpalUNYId436j9uX2dbC08eA2mJniYh6eoRTzAu
ne1Ui/1SLu1jspjfGjTZ/LYPwp1PLOa43uboFROt4XQFgF0cg1dBG1VFebEMLhFq0h/MqMt/dRjr
UlAouwenUMwnw4Lt71hS9vHNU6SBQQUMmg9ffX2WA8nUgyAoQl8qkMWbpgWl/jaGda8NfxEpgqIH
pEJzVpCjV6sJ7Mjpu6oO/XIolpOBOfs7M4K4lLbFnnjAxmtHfUrjaL60/dbV+zlAjT8Xs7JDJXjU
olB7LMslentqhF63kEyk/AIwdjUh2EFRVhtz6BfxEGJ+0/ROfUhG7OfbWN7rEmzcORxLPj8rSJdg
HfpqQwdKJyZyoXJtPDj5wIs2F1PsxrUzNH4g6d3O7t8akZhBGMQK5vyaMpwWU64WGtf8XJfByaqW
2ofO+CcytfAduKE92sfWcCR9qGoIpxncgi+PQBPKy1BbRui3dS35Xa3oB+6hzo2WyP6Stnb8F19P
ZBGoHkCHgvRwOd6CmE/QlnromyNRbhpQgTFnHOuxFvqLpBYUJqanMoEgKftqoxQ1HoaDLmyB6mrx
46BsPCuPjaeAx+nt0Qh75MXKlisLSu/lrKylg3JVaBnyxerihkEv3ckh/g8R1j1vr/NQXmIw4SID
1mI1VB3HjlUseubPY91+0NTcvMfwfXxIFmnceSM2LmLaAiZJLXQA3qbVE5HXdg62Pk59NarQDUg7
JJj0uilqNx2GaWcJxe9e3cWCcSHsceEfXCEttaG3F4vGmJ8acv0VVEv9rg139U3EO3o1CvpVVLUR
Vrni4QFqoiEVN6nfQvA8zYmNXUaNnNW42BjywSp3rUZBiTWd8ueosd5qkEaoDPlPUNjE3lfWvmw1
n7NykjH1ZzMaT6BWn/ogzj8jANqdyykJdvbKtYon6gNU1XWL4Uj41gDoiV5Epil14qd5Q3BhdoFO
bdgMRn8KnPyxo554J3WFdej1uP4AhrB4bgHgPYSFrsdemdfaP7oxxv/efv02PjXVPHydAEpQ0Fu/
fkqhOo2Wl4m/xIMMJlGCXhKle1SWjcedbUR3Gxg9IhPrll0wE0T1WJbwqWfgoUD3sd1TSUrQt1hS
8zSNlvnOHIlo7Mmq9wrBG2eHOhqXAakR1eB1aAEjZAYikWZ+ls3Jf4UlhQ/hWJv3sV3sFNS25knL
HNQVhQQkSVbXnNpbQ8GHBoFRNOY9eUl6JhaQD9TstcOIXv9DYHTJiSBAv7v9HTfeDt5f+jYK5RYA
aGINXoVPfRvJlZEwR/qY8Z/OMNrDOGsDHsNG3d71+biHANuaKhVnyjvMADK9+PNXA3bRYsI7AuGc
9vJwpO87uG0SQ4+LMhwVk9p+CoalclW0rp/+Yqpw1BSiUuBMa8w7yU6MEg+LrCMS4SJjPX5p7fnn
LE/TyS4c63x7uK3dQ9mALjC5teASrCY6A/nRkwl5gMEovk+NEXqUm7HGijr1z+2htj6icOsm1BAR
zlpFtCqQCywWOfPVsTDhmBXKP0WX5R8HhQ6qZmbODkrr+vBTZaM8A7GKgj4P2OXU4mZp2iGVsF6N
l9TDWad83w7Lnrrn9QJejrIKM3CyS4syQ42gUTPly1AU1NaUovs4jbQM3rqAXDGg3HhR+FCky5cT
UqRmbqNsEbDRyHpGqfWntJTmnQNq/V1WDHt43esXTHTrabyQvQESXpcO9dFQ6lQOC98WRhklSWrr
ppDU3svT0qD8gm+xa4wid5uwo+U5S+NmJy643jL8BIfaAH18gJUvOLxXx7AKsPyREQTyQbjZra8W
evXZmNr+PtAc6ZShUPNmgUYscoRohui9QPlYR6lDodNnsRlRppt2SKtYOS125NCA0vekELZ2DoNh
zkrjGwiGmPyrybV61VDfqQsf8ZmOPjP9ikeYd03vZoHh7GA9tg4DagcimUFom8TpcjCQYJ0dOiOC
iDqEV/pBhYvtc7wXBogn4DLqETMScRy3F2271WlIkVJEuwe1r7hudWpT5uBm5mDSnl5UP9Em5zjP
anao1G4+2VFAtz9Qg/9uH5Pru5tXgD4eAAYKlVe6S7KVRnZpq7k/lIPjaiOZVAEU5IwpfeIF+jSf
2fSzL8/5sFOE3dquQhGb4IqkAwjP5SLjG79YQcVd0KX2/N5I5j+ZoQ65i8yo6WF8Mh5uz1SkTOvV
RgdBSOzw+AOuuxwvycAohzLjydbye1QWvXfLYiwepqizPISYK7ePumiHKrq1vAKD8mJ2B215NWiJ
OEmddXHhOzpdoTYgnEISAcGV3Egf+15JT2nsxF8VqQ/fXv+1EA0QOsOoQoly7OV8i7jqaBEhDCtV
feRpUtG+nyO8gTqUovysMErPNJN5J03e4ATxGNNppxvClqIeejmqVNiVOTiIZFKcRTGpcKRM9+LM
1H5yRYTdIQRAUpwllEM7t7ECrIRw5G3AIw9CbLUd1T1wk9hGq88OHASjNMFQBvC3XgaCwD6R0fJb
jEZx69Ra7pHVR7tK7YI/t3fY5uQdnd4fQg0wb9YQbqMKW0PH18TPUnP0qyRPKzdCuKByiWR5UI14
eCjHaPkG4pwojIRxeJqNsD/VeuJ4Oz9m43YRvR1ePofuA56jl19iTrucMhpa1rkVIaDYLfmPQfyK
SQniOxtDe6JuOz8bKJD4paOmx8bU91glGxepyHCAJ1PkEnHT5W9QugDJconfAFpgxBBhwI25Le/e
PlP8kxjoxcMV6brLUbgtcylISfNDgj/5sY6M8VG3ZwfdgiZlnYmTo9I1CESbB8mMo69BljQj0is6
eebt37IRBtBqFn4eLDxciNWiT4k0YxQdpv6itNV9P6r2Xark431RAhGTtEC7L7sh81B66L9McJV3
rpvrzQ4ykYYwDRFCAMo5lysxx7pSVwNyVsucg4XGEtCbNClyh15q/Nszvb5OX0gldF5wiEJ5Tvz5
6wc566spxuHWA8nnwORVqq9Dlc5+UE/5WcK15Zs+mXL29l1NPQcFDIjQpOz838thu7JRJkwbHPxS
OvWuhdvjpxDSHyFvjT7eqlxti6k+w6+4m0e7fKdMbb7zG66+MQtrirYaLydgkBdxr1czl7K2zTpN
Gb1ZiYGVpTGgUPQAygy+1CBZrmIvxqeonOOOQn0zFQfKr9n5javPb6BNTeuSNISEdvWhRwl4hQq2
BwkCI7xP5648WXqdHKJEsp7GPnNcZ941U716sV8GpS+L+IGQGVylP63SduFQVQgZSmWF1knU3wWV
3h/aOf8mhcFwuj3H6zKJGE8o7UArBFWxDuFhaA8a0s4jwpq587XMzOq+caL2vlqW2ddQg7rrHHO8
J2CwPjZ9Ejzhg2rc9Z3TP5STrP2sw242dj7+1YMu6okA62jRi7hlDYrkOklRW2yEablkH4uyUt0o
LDpPb7LJNZx09FILUTJ1wIb19nJcnW0xMvIPL/UZgvXVzjdw/XR6EAJelznhoW7qxoc+n3iz1exh
GDcnKQq0wpNHjHl5yHI6xDrmeoNnmY30HvlF2YXMq9w1eVIdR8eRjo1aN65Mt3cnJt4cmSFFPk+U
vxaeccylkJyKSdrGAG2vmWrlsQA19mtWl/JUKnbzhIllE+CzLms7Uf/WAotvC0aBfi5vyeWs1bbq
GrNkbOKXofHKWNP+7eeE7nWpO+lep+/q/iQp5YHAKQzSDuDE1QlGWmEq2gkmhZ1X+WkZIoCYMca6
z+PYjqdSy+sna+4xyby9izaHJTYh86BNfyWniYa85jRTOkChzZdToI3mnVpMmLkmS3xwXoxa8rjZ
2bobXxVhR3SAQSMAw1rfmOCvSSRNRAzbtEmwW256Hxd5za2hZcEqGILfmjWG525JhuPt6W58U2gk
6Nm+KLXAC7/8prTIlQEGATq2hVycYfynH2xtzP5TKkXd2bobtyO1XN5D2CuiQ7Q6NOlcax3R7uAR
AqJNM2C7hM1G1T5kvaY/FmXYfLk9t61PiVwuhV/iWwFsvZybqobo4bT1gBtmpB/CZM7OmeagpyEX
zSFuAhQDp7h4K9OLbfuCdqAExg2xvpO5j20FGP8AEiuajgEyc/dj1YbvYHxHf/Ht6MTC0kFjlubN
qoIjs5wmB3HwGmRQT3HSyI/22ORebPfBj9tL+bJWF1mCmBZ0MpNKLa3SdVW6aw3MHaxw8KRE6T/0
UpqAmuVNMTxIrU7kIqwYN8dZV3rTrSUn+OGEQ/op051gdJMw6WGg1Sk0lEBTZx+RzeyjJqmS4RWj
HFn3XdZaji9lgf7dISR/TIos/Fmj+Y8DYEeXwZ0pA78ZTEY9liCUEwffk4dqdZ0paVvJ0eBwlfaJ
/tBrXXtqnSE9tIrTvgMWvte1f7GoWK2hkFQWm0Kc9DXW0lTmcNFqQs4GNIWNNQje8f9RNMsMN8mC
MbxfujH9YbGSy91Q5Hn+lNRzNvoUTxHV7K0g/mgPQe64hlog7UEJtpu/Tdk0oWNhIGXsLv0yPGeD
Mu5EzRsnFxyJ4FByfrmJVytFGzYzo0CaPBI2OOc40YW/m96ocaaMnSh00fKIrZ1E4Soz4uuwr6nR
kysSs4vf9CqIVPAba8ZWwTKtmqun0Pkfzs6jSW4kWcK/KM2gxRUo1exmN+VQXGDD4Sy01vj170u+
SxcKVrCenV3bA22YlYkUER4e7u6vTiu1nW29NQhWriDyUkEArOV6kLxdYrVrNUKGKOu9qDAsmmGK
9Hj/8GzcQ6Ce8NtgMkBqWhPNlqpyYqUTxKLqsFz4pMODsXRSPSCcL0uOhnkaue7Ok7JxsesUcIAD
pVsv6cD11BJj7tx8IQ5Lm6b43zAv0XIKhK1Tb0ABbifo25ohJDq0bdgnRL8rFEcZllZPQiL+qoqx
Tctno/rYITz3rUH6Ed2LpDk5TWh9vL+uG68meDKcdgrKKIau2V5JO6pjSTuJP5VK1/lhYcUfkxn5
xwFzXiTOMjN9Uow0fp91o9j5plvLC4sP+iINvSB8q+0JWy9WC5fLQ1YFj30zK+GZmke7yIZAMe48
Klv7lA0qu+zh8d+0ZxSKO8FZiibfLgrrB99c0zwlsfYQx61JSedZOmOg99Kdfb1nFtetG5N6vI8b
3ozZctU+DlOlv0NsA0nH+x9vaywp+25T4wXbXBfpJ15nZe6hOfdgXAczmgh3WlVpnpK0af/DWZDq
8jxcxDr2WrqjQDISXiMGBI2KenjA9vBnKr3vZkVNdk7CxpciHePSpnoruZerY9ePy4gOKSdBVxAg
bysjeEyLptrZDxsXMgAijiD000nanfwVry5H3Sg6PZ9Hdl8dUckYK9Wmemh2uWcOUVm/mzPL2gn+
b7E7nPrgAxOhomAIFr56BIBOap4kZ0BnrYrFkdOt/EvLlPEeHaf5f3j5wa9Qk7aCZeFOuXJI4zA/
K7VoNbrhSsSm3rx/ZPZLo4m8WQksr5cgykOIVkXC1Q2M4iXTbMMN6MvziB7KztQ3tirMLV4+ki6A
8XVTcjJOWgLOMWDpW1pns+2sr32d6LTKpdnOUBtXmglKZ1DZ5LBDubielQXs1jc9lkRQ+I2T2+e/
O9Ucn4WtTS/mkioXp8a3AI1d/cObl5MKtRQMwVJQynlcDxx3LGOgM0fTnKPnMKt0wol4rDJPyfV5
R2Rja0HJZ6SiPI8GyoTXg/U2bcn9jNRCYbfp1zSh+VkRuvkETTd5uD+vjZMide0IWoFl4KethjJq
06oUDAno0RTj89yq2ukPe7Rlhx/0ZtzjpW28hIxny4IVwrCwQa+nlrpa61aqicZt0Q+nEITME0P9
1VIj/WJn7vRQKLu+W/LkreJKrjW+HeESpolr4qklFARM46H3Z9NIcy+kRth6xuxazyGaHpVX6kP+
LePftbywqssvmpOWe76NG58UtA3qCCeFpk5bbuxXN1LvBiqte6xzaKb5P5Eh0k+z4s7vLaeL9wL3
rTUG9KLGSW0V+afVGluN6cShEZHXYWD+0OuTeaRFanif4Mp9kGJzELqzPb3wrUV+PehqI3Vqoi6h
RQJUWQWOYYs9P2RLSJdxlNq4lifxo7CK3znJr1R7+w8vGIVQ6q1UrhGmuUllU8VsIzk64j7GoRzV
6kS7vcAptmhP90/M1pek64OqBFkzT8vqSzZGGIIlsbpTNMwXtSDvyuhCOXSJpe4M9aeBZr1zpZoW
NWt6BG4CDjx/iqZDfdC3B6s9Lk2VPC5CSx4bNUp/ljbaBZ6b1PWnutd8M+kvfZVbtZcbTUwPQ2ae
ZfBOBL1Yv3FCWBJy7t78O+rRVL2/JvLjrn8nrXiy40j2c1qrt8+ZFs2Cxo323VyI3/YUTZqHK3D9
qa1o/0Z7RP18f8CNj0C3BFcWH4KlWYcRcMaLLk04TnSmYVXpZO37HEz5ZDfh8u0/DEVvk6QmUZJZ
GxjoI3hfMyg9itWN+KQXKTyodM65t+pB30kkN543HheY+6wiAdI65aZcUOeFOfd+7aA/LXQKji3n
/EtfJAJFzKK6VJApvWbCoO/+LDfiMkYmKpMqPOCXq7hMm1sAb3Pq/Uy3xAX7U8t3aSDY2Se3Uk6Q
IsAUJN3DlV2/8up6dQ3WFZnGYrChRa7l76wm/WDb9XgcnVAcjVAEn8bBTbxJod8prAykHu1iz7tp
c+tIjyqprikR1Ouf4M660bIQvAYKp9YIHeMgHFJceIPz4f6ibg4lMX4kNWjgXlthtaFCm1TisEvd
2bngJpCi4ZmqJ26VN5MT5MJSpqeLSApor5k0jhJm0UJR0HcrOzjGA3BRF2nhOYy63u/In5EWL/da
aW77Mv+MCjEacUPpMLnaNUtkKXlU6L0/oKV+WnI7PSI7uDw7qNFdKB7b86kqjfqUOomOvWKZlZBx
g+EpULLxpGvJeB7EiDKfHfbRMYPHcShgF+wJy268hzIwlxUn/o+Ddf3F68YJkzBTOVVtOLz08Zzw
TJTuO/oCk88IMboHi0rj5f6333gPqfKRUBHBcZ7WbBEDnQSoVGyzpp+GB/pNmh9psszvlWVJzkOf
p6anBX3wlDTICIio1/Z8xLdmzSmTrHUdnHP9Tk1JB6wTEfXoYnLOWetMj01IjhcacX+oBV4biyay
HU7O1jUi9wFKBWBS7MXrpY47rdVK4Hl/MEvnfYhfideH455byNa5ouYOWiRvEvDJ61EmQ6sQDuey
Muq6PapVUfxT5+2/QVJ3O4nkrZiWZHGRbVDxkAotawJCH7BnaMzr/aoNHA9xSfFSFd13y+qKZ02E
BbVLQzsooZjRei3g7Ctliyt8bTwVaR79uL+nNuctOYISKKP+sgo9ymGMhlSTz4MZdCe9E79QnR2+
UAApd2oRG5uHJ8hEaQOkFRLy6sgUbaoRmwedn7qlEnpt0YuHQktaw0PDfHmJm1L/iMnFHplsY4KS
RQ8GiMcNYjirCS6J2w/lUvf+BDz3Uw1qx5vMznqZ8mm3+31rimjKw1gFb0a0YBWzRMj6B9zDZD69
YpyqKpq+ImYCMKGNVi+bXO2DXRdt4I1d22F8hfLhKY3t+gH+eXF2jXKePKdIEuM4GL374MZUoA6h
KMVxNOvpP2x56HW0zUluPZm7nM2rh7PK1KaKRxcz5AgQNnOj+JAlQfJkDc1eb9TWRzC4L0C5/hTp
5Z+/GmoSc9mLumJhaprm4qkKfkV9FT9admnvbLON60LmuDIiYFPfyG81cSzykOGomrBibmvlRzXo
tC/3j81GdArVQSoMQ2aHvif//NWE6nnEGbPHSLpTtBmx3zF3nzJo8z+qqXOeE5E2/7s/4NYKknzJ
DjOCJjqLrwc0ZrMZ51Ln9KALdzGM7osqBF43cbsnxbY5NRBC+nmwdwZkWY0UZVVdj4yEvhrBIc1r
fhwG6BVlyvTQJ0W086ptoVwyOpRxMIgBzg7XA86REWp2zVpSYQkgPCrRtwkFy3e6MeDc0ECtOeLs
oHxXelN/SvtAPAte38uQ1r3ydoSL2J9gVbYXkY6tPmtbj82ApyPahmNTv2RBrh9qnOwjz+qTPT/j
rS/qwM0mNqcnA0H+62lDmtdJaVnnKg+j3Ed7wHzXlggnerpIp0/3t8/WzQRGAGYPaQW++wrkmkST
iYXilV8iBPUjTvv0ew0p5WNJz1Z3GK1lLjyNKtzO67J1GF0VBXgJG9CBufq0ht3yN5tG5+dTgI9s
lwYn0ZfK6f7kNuIiacoG9YXpUR1YnQ097m0rbhglcbvxEIyJ4tHORyPynJs+DabpU9Bl8dNY4k4d
mMMeDrM9PIUJsnfKjOvoX4STCJD24i7I6YwuJrOi6W3Wj/rSdQ+L3S3vOlPvzu7kCuq0RrBzfm4/
LaROTg2BOiS7GyGTZpzqpDOgE6TqsvyYhsw5Bqj1JYdyckGG88AehTeUtrJzBd7uX7Id/gscTFQG
n/d6/xaOVZZFFI0+JjtANHOufGit5qUxOar3v++fiOgaC6BgyKkkwYJJCNJ3PdQssklPWvARLGsb
8ziiYvFBjbFb9aK5SX8ojaWdA80WP6clKV4oY2rv3DiJHiUG/r1SB/GE9K3zuVCCPam9rcWn9ID8
KOmYxMeufxkckkJP7aAHKgno9mkVDJca7J5LHKjaCINIx/TidtljfN1uOQ4z0Kqk2nGDrA1oO8yt
bQPPL99107z2ysWZIam3VvsDzqFq+cgsJGd9qIaf0YJW5inVF8yo7n+V23eC34DcFAAZt+VNgWzJ
28qmG27wo3Koz62SDc9x2FV/aRSuv1CnebOMhwQ5+fdoz4N3Rwv+9VIvdlRqTgzMO+bAThgcpYeo
wdkMZou1c6Q2tjYzgt8B64vdtmbo9Kgl203G353xHPt1NITwWRwLqaZir0FmcyjE0ei7J7cDob+e
lUi6wqoNoCDFjZ5LRzoq5a5aPFpav2tHuDkW1xR8IPSICV2ux9IGOwuLitQapERtHidzrNxLmWJq
r7jF/NebtwedubKjFBI09drVyYgiN1YGl8GqGg+EIDKeE30J4kM02vlBncd0rwX59q1BTQ84iyAT
n04eg+vZ8QrEOmbEAJsQOJ7pcoThXXET3J/WxoGXG17qCVDVhJxxPYrRpMLsJtKJGVHg6RA56F54
VVSnl3my3S+x1WjHpArKvXL/5uwsOA3EJ8TsN2B/qFkzRtZcNIFwRt+Ny/gMh0PZo1lu7RGuWCA7
LjX4jvJ3vApslZ52HJBjAB69gUXbQuLNkf3wY6C3w/2l3BxK/m1oesr4bzVUWmVBMlKV8vVKCX2i
JPVdPgz/GH3h7GCgGxghWnVUSUi4OWkE7NezEuhDSBCRy8Jpa78x2vJ3WSzOIauN9KFchPVkdMan
cBjVX0kcL99wRtprxtv6gAQpnAlUL7ifV7NFFdvsXJT6/IguKj+0luWEUneys6YbDwMlPioINtpr
FKZWRxxHtLxsshwG5xwtPANj8DCYc37US6d/39Vui1lfBw6Lave51t09h6GtTwpzlNIwHHTg7VW8
p1eNHpkDxZp+iZPTJNL6gC4ApVVr6o5v3z0QNyHNy9iDJ+j6k7bRJJy8KDGhLhLTb+s5OQwmdn+T
Ub+5pZC/neiDOhBt6Nxnq08XdlSeawXSH6rr7S9laKuvbpTkDxHUsJ2durGA7A6a3gxsXWhXWl0v
+dwZhVgq6mxkIQcjj+qjmOzRy8fWffv7jcqaRXCO+ih32mqrjEowII8CmqgsvACx1g3oa0v9Wwe8
LfSrFBOZ+59sA/mSbT+olSC4BrFxzWdocjMbFPmuFgm2Zl6eLaX5oRfjqB7Ldqr/sToj7iCP94VJ
219if6xzW6W9sg3slynFNuQYWoXa/73zszaOJmRVOvBc2RdPseJ6KyWTGQrL4XbIiqk+idFK61Pf
jbiycWlU/1omdBKfBsRI+6uNRut9iiVT7ydZVDwbCQ4HT5MZ2RQHs1z53OlTWu2EIxuHWuImiMJT
4yAeWZ0qhHImU4kT0BPI0AcLgMhHF944unX6Ete4LPJMqZdhrnsAcN3YKbBsbUlNM7BsAvnVodhe
r05pm2TkFhOuIrxn4aGLxzhUfym9pe4gvVsj6ZLpAt2KlgJ3dc4SNwtFTZLG3sMuviyBPWHdRL65
TOPOPbnxjMtkkWWVvbsQIq4npRNtRQg9EUxG9fxYNeFMGNs4UC9iPTzX2ozzdg2Kfn+nyb91lcfg
vmPwuPLgkTOsYiIbULWlwW1AjSwe/VGbsh+WWRY7hJaN7cIotuQEcjHSoHE9N+yJ1GQwILSoGOQe
8qXTHqM21f92k8Q+ic6ITohWWYfYDTWvVFrj0/1J/uEArmeputwssDEkDrfaMPHgGhlN9YPfDThg
X7SAhhxfn4NgptFOjQI/qGmMOdp9JYxjEJXd5OE60f6b0NlLv22v/KyLqD6XeBCdhiCIHkaUX7+2
Io2tY5iORnvSx0gTXpxFLfjQyDV6jMvWqk4zaBh9hGY2Zu9sUxTHTA/dcmd+t9koIYTkuEu4AThl
DTekuH11FpERNmbuX3E1nN3AkgVcmY66wqUylWMSNc+0I+UwsVR51aGX/z2PrY9Fh/6d2X28v+Q3
u1nuKFTV/vT5E0ytXo3EHNKYkiFQUjibjx1qUKmn1I7yGII7nezOoZWagG9PY0N+yKsP/WdYSmBE
M4Dra2nQysaHLOPh8MPZdcnN3fZktBBdl2C2IYSm7c77cXM//Dk4kEkYC5rE+tDmwFYVWuYA1rXt
nqt6GC9Z0Od+52jTTpi/NRTtalJAxCHmXpM/SG4TiOkUK6R186EzjYZkop/xnlb3WNfy9l6vIlQA
6nokgJIEen1c+0Iz2zgfaNdymqCkVasz/s5TNfhGU2Z7wCsTVcUkmZ77eTF2oo3NoVE/lRQXqAjr
0rlujmWiGCMfcLEidG81w3OqZDg70xg+TVK6Oq+bzGun6s1+RHxKGuz5H6gv817dUaloMTlpYRAn
NM55XaYtaINb4zHImj1p561dqsEMpT8TBSF6z6/XN9UbMzHducP1ss08gMT5MLlIcOammR2WwdJ2
6nub4wHpWoxGEL6uqIFE8pEpA/iKIpRjnsBtrw0DIxwHq02KfHvt/JvjkRGylvSIcB9dz4+IK5nG
JZYW7+n4qetr90BXZPnQWCEEk2becwK5rdDz7XQbVg7MHPKZ9YJqoqyBw3MioA51jZMiMKU5RYKe
Jl/vbfMlT6zcOeiu3fPuuCJ8KRWjGz8oUb+w/kk0jl7R6oXjOWnvYIFQ0KrJH2qf6b8335yRyB+L
2P0fU1/y4dXqkHtOKjoV1E147o/u5CTPQUzWTGKbfb9/C99mmYwFcYgEHXVvEs3VSQ7HuMiXSlA5
EYr4zpmtvqfGYlzsflZ/dU1BB6yaN1S9uAQ+GcJZ/lWVpnd24rWt/UBSzW4AfkE0Z5XrBjN9CAmy
6b6SBcshjeL5vdFp1jcliOPvlaNkf92f9tZ4+LPATpYeQqhoXe8/pBszmtka4O9e71+mIO3Qul+G
FtebIEkPXVzt0RBuwijWmQuLZkEdxBWo83rEOkwr1W5qbsy2FF9og1Q/RlGwE0VtTQtlUziefFFZ
tL4eBL+WZRntqvNHd7betXX+OWmhoJmpIAGYBu1yfxW3HpzXw8mf8wp3UVX4pIpTdj7K/fkhijXX
j5B1PbRtYh3vD7U5MwAPyVbSqV6uogWnzwc7pwDtC6eZn8AklY8l4fj3iniu9MTMFey9fUTQAKlA
wYUIXeZ6ckrgWgF5fOc7Tj1eXKdrPTAKyytC0zpq0Ap3jsBt6xw7BHFFIj84I2S4qynSz2aak86b
Gg2THh3NrtU/amA61okqd/NZjFWXYJ1WT/ERU+Y5PhLhhLZnNkX3FdO62fbQnVAzP6IAbz5wfdAx
X2jaEHllVlm6FyuZ+iGJWohQZqalDwleb4Y36HnyezTwEPYGpCu1ne+2tUXAybjD0POXYuzXq9jy
YazSZBVde8E2Gjj31OmpcnYpN+8kKltbBMwWKEdBZRE04noo2ykquzApaRVTOh+bITd/AZCl/miZ
AhVgbS/D3ZqabOyhss09QgZ4PV6kLHqsBgvjaYCbheh1v0Mm5GwYwd5e3BoK4RXIcyjg0eO8GkoN
MwPQkRKvnQUx+sxj/ZTMM40wbRHv5LMb4RWgArkkTc2QSteV9MEU1mDMUe/3GJz/G6BmX3qVMQ++
pYj6HdzL/DhWSnkYzb4Od47cxjTJ2SHE61RLOHurO7JpnTQuqwLMQMsrz6rN7pJCk/RsdUxP90/3
5lCSJQgvnGLU2uPFVudGrwuCjTgO/zd0pX7Sqn6gHDUmOyPJb7MKlelixrWGyheymGt4sUoj2rEV
HtiwEOUxkZ3/hlntmQJszcfk3gBG5TW7STO4f106s5lPZ6Jd6kV1M36vO20cyDWr7NfbF49njLot
rDPIUavvNLutYmIZ1/to3MW+6Mf2XYY/wjPi3urX+0PJv+pm9WR3IncI/QjrNukJy0QryYBXVBeb
SE0r3bO+DP0pTUfTR39aBZoe34wySmliIEbiERAJUqnrk42Eb7NUPYPCbQmeep4BhG9H7TQH9JkO
EM92EretSZKykcuw92Vecz2eFtHkYiMz5fdWVx9Hox8/4QZuXNhOdkEfVVM+xOjv7iRSG/elVOfm
TuGBk8XJ61GXyWhNgDjem7qxj1kxOg8uwjNYPKOoBxF1ON7/lFtblMoJRSieb2DB1a5JkzgskZVu
/bJfimNq98qlFOM/ELn3Cgob60nHNgVXXIzAANcN77LK0LW2aHnnYDVHQaV9S40M8fdSUWgVsJVG
YPnZacbP+zPcuDul9q3sH2J0Sm3XK8plGtSNjPGmRp8OTiJMT52y8n2ZG4s0D9C9pDQjCjh5vZO/
3Uq8oHZKWiqfISCeG0eDBnMct+kxOLWarvyU0gJdgzgM40s3gEDjgqL7dqLkp6TvyoO2NN3H1h0R
u0c/+p9qVppjKJLyP2AtXEn8LDQB5HOyWo9Kn/TeLEmYob+MR2HW2kOo64FXuN38YIWmcr6//res
LLkKLv8QRNGksI4S9caJwJzBBlQBTO+3oiRASrU8di5i6JdP6ly0xqlP3PAd+GypHkaRDolvVHPz
v8EZiB3u/6CNLc/v4VSjXitDBPnnrwPkOnZCTeH3RFNP+FgVJs6v2g+giv8QH0vNAErk0lwWzsH1
SDpsbrCWBMAA0YrovNRkl95s6x2UTjOPnhNXz/Zo7xsXCFVJQAMa44mP18VrW83Niia51qdRtj4N
Pd5Ds9ReznmoPi0Zwmj3V3NzPN5QWYjh2V43PSK8aYWzo7W+PZXWz66bKr8TmUbBI6SmMOVvVuJn
N0mRQ+BoxEFuWLhOF9V91pktEi9G4Bljq/g6WM9Z68R/GYrL3MWHRXYurJ85sdhZZNZqS2eSTgk0
qeP30+z+Ntwx/PT2RSQ8RjCeRw6cWy7yqy2pBUs2NtijIzJgRRezRbgRN+rvwmpxlerIBe4Pt3UC
uAhlTzrETHgc18PF6DbOLXmFP4Vm79Fd4/pGGXeeNe7CcxuBFp9KMhwIgJADWh2BvnFN+pkjAGXH
aLF7jtUL6u7Nzk27tQkl2RJGF+wpXpjrCVVLjCeeSsVPKzT9pRbYl2gQyjy7KhWPqm6xE49v3mnE
j3DB4fjL3tTrAd3YbJPM4ZTRzFJwhwAKxmXnHkWjxoclHfvT3DniQMtbITVWLK/X8vYcNrax80u2
Zi5bspBso6gMb+/6h3ROQ7eExvutOkXq1wve5FplN95EVepQ16hj3986W98T+wuOHguN69nqe8YU
ers45nvWWaie0tA2/cZ1rQ/3R9naoJKOhikgmhQEfdezisktVKdLO7/B//wIHPa7csL6UwXLY2f9
tqIDWQzFSlRaHq55pcCKzajrxFsW+tN+jLn9j2BsyifgjhzwKV4e3RQxGWKH8PP9OW6uJIeeq1Oy
tta1WGtKERfuwGmiIVe/FWVcweWgD+b+KPJ7rEJ1UmHZ4kP+gdTGKp7sBlhOVgVEQzeBuFD7j3/E
elEhDzlOR31sUQRA8Omi5IPiq1Mf7wRfmx9Scu3+f/i1TnxTjbGVu0wy1yuLyvdkfkC8ofFpc4sv
92e6+SUtSi2E6ghV/RHweXWHqlokNFWwMxtyh0OphsqZPYpWpZMQ3ASL7lNta06ds+z14WyeQeZI
HC3thNdpq0jifmH+eIOLMIGgNisHI1JMPyLC8+eaNvz/MFM5GnxCeX+vMpPErGVfFuOVeZQ9u1Ee
nOdBtn46eTalx6A1xKdk6btPi+qUO0/HHwrDekMRyEHYBLCHBiW/+KtltroO0oITAi9Sapkfxlof
VPTqlvQvmA+K9kAGaiO4ponow5j0kcU7naXHbIgCpCTwBLL8LqkVl0YHyJBekLpt6U3TpIxeW9ua
OM5Gq3xzkmFs8GUfdGNn7bY2pAUGKXmLiIivm3jErOltgsGoj3p/fyQiVyNvUhaEzSp08d/crUKw
8nq01W05l4laJJrck8hvnaYsVSgzx3n8Ll5sYw+P2tqGpP8oT2CxiLXU6hEc4b21owvaoHX14pOF
5RcFfVTfyeby5LZVtHNJb10tfFE6Y3jceQxXOyFc8iSfBUVbCNLiUUcjUvEMa54VujnnofJrVPDG
Q6/20V9JZjr/TLNBT+v9o7B1idJiJ9FnKPN02V/vxjSOImGlDcBYFimPS9WYny0r3+tfvSUi8B1J
4ySBl2Yset6vh9H4eknQOjQ9lNGSnmP8T3+HzYgKvmDnI/trBV/yAp8ktJez/BCrWfSvHTh1TLEI
o0sQwpAyyjhN+XtR6EF3QD93mL1R6EvvOU2+/Kz6qst9R88r20taEaAqZplT5GlCzavnuNVUOsmz
usgOo9PVb2bmsDeooYJ1AB2hk74KCO26SptcdkZOfW69DE5Q0aqrpKeuU3be243zx7Mu+8Qo2tLy
JD/oq+ujXmr8dipQlbQ2DQ9BC/NCiBV4WgIr+v7euBUokExP3D/5ZmBiN83UqIkSyDhk/m6QJIVv
VxXduwvyKD/jRBMfKa4mthcmyK8+0C/Um5+7qrTYw2Y45l5sWpgaLHOivncAwRovUao+fmraZvzY
zizlqQpxhN7JTTdAEhkRQHKWZTf6FK6XZ4EVPLcJQK8BZ+AUz2Z1dIRW+Naitb/nMqpir8pLy9y5
FbfiWZQRQPNkDV/SP67HrezMquOIVLvRM+NZtKN5oL4R5V4JLEKbMKLQdPaPQ+o7KS3xwyxcz2qc
8sgR3zMH2dgiJJMaUA3Am7SHvv4t8Nu7xV7c2kcWQv8VR4N2VGsHvms7zOneW7qx4HSHQ9jj7aZx
cU0xcgSQg+oMvKVBXTw5aaf7QzuEJ1I+ZC4zLf+Jl3m/85U3ZsigYNzcJ0SA68IqFk9ouzQLFNqx
Rp6877UHo1cU7L27/1DqkQ7KIAE814D38tF4fd5Qd9Nap2n91hjyo1NRQh2ySTuijbqHq2wtpTzV
UJIhoNyQWxfHmcw8I8sbNAQh4L1kfkvT0tmqoAhXaA0+2ka0F3ttLaVcQrIF8mdaGq/nt4yOFWqY
kqEDWau+kSTdyehsuABx2+0EmJtDEeDxH16Dm37QbFRic4iL1o9yLTqHbqGfO7caD0Vf7NH7tggA
VFXpT6EdhkaENc08jpWSyj/QQxFz0lLahH3qP9Fx0mZMbDJ0Jc2+xGA6rqaD61IhV8a03Ukd/kha
rkI9UA/od3/EyuCLXq+tYVdKNSDC6ku99fpU8lm/AFSEX5emshH4Tx3uySoVWXhx2oHexkmpqsrL
uy5zuLHs8NFWJ2p9QH3Ww1g0hOUNWl9f71/zG2EPjuQEon9q+aCs179yiOoSWRCt8R2UlKnnRMtR
7/WvbaNm7wLXDHcA+o1dQJcchiYge8QEa2ppqcyQVizwJ9g5GY7eQUmXZRA+VdWi7D1gcoFXH0C2
xSEEItvAsZS/nhrB3hDoEyhDVU+BddRnuz9Q5NYR+hrq4jIV2LF7ahBgaK3P4pzgh5x7ljDF6c1L
TNucjBHoesB0Y7URKvAbO56AV5RhxpAYh/tDpMXz0XT75rEs6vCv++NtrjF8OdmCo1CWWF1alUKC
MC0k5brbW1DKsAAE5ujeDUACb45HyGVcnXsLxQbuj1XQXE6zqnWWjolRmLkXTEXw+VIj5ZTX3Z7B
8e2s5FAMIvUFwWpWG7XFHB7rZqvxe6WYTibdwZ4yBP0pC3Z7wW7PBFA7JBCqjrykUNWuN85c26kR
lKHEExeUzI0heqAIHh0XS6s9ygL1w/0P9gcKvd6pLKAUESVokkUeOfdXzwziq3ZJhYy5AebrfjE4
ZnkaBKm4N3BGXpLCgH6NvW1KAGN2xmOZGi7eAYYTtkjMj6QO+oiDhhfYRZ4eUYrS3yV5MPxOnFw7
BUHcpYdmmtQn1g4nwwo95g8hCh7R8f5ENi5eUEoeL3jVlPbJr68nEpRitpRUNH5qGOO/APj5Q4nO
3UOR03Pm2aLrjukk3HONje+D6wTKN+D2Jtw5+VvfT7qKyF5ntsq6ezxG0ymto5RLRljaUYS2OClt
b56HQNPws981XNiI/5CZANeD1EjDD0HX9bTdJtJ1IW81fMTN98U0giboXSIuVYZZZZacIssYn1Ju
Pr8LJ/vQsW9Vc1f+6DaE4GcgvKdBN2fu6/4JY8Y9te94YvXQGDGXsfvzlEUDYtUtkTvI4yU1kj2Y
f2OxiTahYgMAUjdZy8JUJEZT1pqN7zYOXT92OT8Fetw+j26a9rR+D6gL399lt1AVYo3wK2mh5cjc
BC2jrRRlIJ3T6kzABaiV2c9GDVnzmrpXLISJT92oHOxBq7/cH1nGzqtzKrVpMDWhdqISFl5/Z+DA
qRorALg5mgy/KsrkvbPsCzFsDkNPFf+QViAKcz1M3bfpEkxu4ytGjaxEYM3lg9POs9cFWtp6HcJo
0VEgbXgMZ2DXJBbJlzGP1YPiptHHzhmy8tQEUXRaIt3Zuau2Pjf9uBIuh3RKeef6t4kWnUot5mwt
Sal90Q3aX5rRTk92CMvloAZgfIf7i761q6XCE80hKC7hrXg9Yh1YCigZIwqlK455ZBh+1Dn2S+em
6M8Jnm8TdGxn0K1pvh50ldKbdbnklhJRbu9Ti+JEUh9cQeRgWIH2MgTTm9XhWFEZhlHqlOaj68Re
UcZkDFOcJazZnR8glzVeHTTiiEnR4vX2NB4BLY0z1s97DuA3M6UOQfsNKBBYKLH5aqZVbM8WBX56
YURstxfDaEJEMKQFBuJ+mZKei2UK9+xb5A6+OkjkpQREJHF0SUL/WuHqwRIl2Uz1zO/prs7PWq+3
T2YTqI+FpQZ7qnA3x0kORguMVPcAe/0TqL96Xec27SqtLMmAw0V7yftJO7l1YX+5v01vbiVGoRke
AR+JoN+WdhQ6mAjoINiMQ/QxrigQQLWsQLDtxSOOoEESBPPQlvNeS/ItUYKhuQdB8EhRTcTork+I
FJIsSwFENjeO+nevldG/RLXWjBAq1ABCMV0aTuvxb6y7l7/QPApdL5wq9zlIGnM+VhlmmVDBg+bT
/SW5Obnyd/EiAC5CW2Ltr3+X7eTqJDo0rZqkc3W/rgL1ZI9DfAgHYramrUygEBWXhPvDbnxvtJGp
ZdJDQBq4jqZsyXx2JdXcyoP0W1E4kQpWaOzSnzemB+4hi84gp5DU5Ml6ta+IPuuGzcA4k5KcMyNy
Uk91plj3x3p2voIbk9QJ0Q+/7s9vY6fJirBG/w1+ZrQUXo+bIjhImwrjLiFF2qJtupMTl4ZXRupy
dBfVxevKMTwwyT2K+e3KItpL2gZKISPwdaG4nqBA8fagdJvY/Xs1EPPnOu7aHXzn9kYieCTSh19D
QHETDfdRMjNxsvc2CV0/aQfjgjve38vSDZdoAue9v5y3nxG2GJsFEhc617D1r5cTh1C31w3K+TF9
zJmPsU57SrUuvCS6GXwKzFF714ikemsiLDlqoCF/rADZp6t3NK8GMlMTPteCHtspLPPpUOZ67Mfp
VO2ch9vLlqG4kSRniTx4TW3sjMFMYgceTY/M96+onILfU5KpLwnw77f/sJay++IPBEmsdL2WQo1G
lpqCpYmItv0118IwOlphTLJSKOloQ/zL4jN+PMWepeHmJAlAZS0F9fl1VW8Wet0A/3IYlTo4V5aR
Pjp5bp91wNmdDXN7/kgM4ftx5mEYEvBfTxLVNFMIDWCHrn7nXBk0/Z3dZhnOul47/9qhUjrePJv2
e6OIrJ2K8G2Gxb6hSU1uVIUSwJoURSSCx73gzIVNo6Ve7ihdSt2or1H4D6vlW2xYY34Kl6H5YjrF
8j8XsgoCwlk//R9h17EkuXIkvwhm0EhcIUq0nBbTIy6wkVCJlECqr18vnpa7z8gr2W+qCiIywsNF
8vaf7/U/FAOAojfYEL3DrdT++2WIhmm1bsAedd30hlgcCEvbhDKS/ZfL/U+fAz8RyP9uU8b/i2Uf
EzBJwcvGM5Vv6n5MI3ny6fzfrJ//qej870+5fYv/VcyB4C9GwDcHRKxjhWIXCbdED6CD813sJ3h8
mz//+fL9fxH+jfkO5sK/gGVsdbJ//0QOADBiMNVssYJO35GBmU/dQNPqiWHJ/s2gBt8BsElgmUts
doXtyP5A62x+3Qa23VVTBhHdf/5G/3gJ4HaA5AaMNqiI/+cLwchhXm9kDr5S/VFGnN75tUq+SbJV
HUFk9H+DvP/pnUUPdIOqwG+C88i/f2Bx7JvaA4CxYY3mi8U2uxuEX/ubrdJ/GVv+8aNuoCNIKqhO
/28ztFfBlgQUMQld2ClUjF5BNNi7JbHF5T9fxn8qD1h2QnYIXAwY9P95L8otOpZ9JBpAVUWrriDL
8WefhmOHq3R+s4tFWnKs5vgEscVy/s+f/Q8/819KTtQIDGng7P77FQ03BQWDx0dr4Fb5eHgZv4y2
gnIUwpnTf/4oeOv+w5sJ3AqtAJpPjGf/F9jMNTIxpAJnvkJkk7qP3EoQlCyxs0USTMZf1RThZ47l
lIazSo7jHRJ4BxSbqGhv8qla51MCKu1btJbRD+/d8MbVMJQNvAm2pPPxIG2niUzqBmma3p99Uoym
m2k1x2dxFOK3VFkuTkod+6+SMecaFVQ5NdrM+sXHEKe1cyny30S69Xeyu4VfkAWU00Zq4T4hVubg
DZC0W5O+ZPQXevrkgxGlSuwIBPlqdWX02Qe+fL3l6HKwjXNdQrk6rK9znqFvVSlyqRAzr6elgVw4
ftSLqcUFkCtEVWg5wcJY4qB+G6NK+kRLAFFgk2I6R9eKZK8aIddD5+isyjNyOeGekiGp9jTVgcyX
oR5qzPaEVaaDtyWbWs+9pj32KCx0EU9md4JBCL3UglrAaiIiWbNtXo4vyoz8K+iy4w+m2PEVWZwF
B1ljExqyT7jvdbkJxSOiaBGfCbWveQI2lERdNByHa6M6dcn9sGwib1Akll+s2KfokVRT8go+mUT4
1lwNb4kSaDQPWCzBkXKiIJ/rmFXLq0EIzNITAzpfQwvmv0AGMM1Nmu6Hx5/I5SO4YDJMRHBmLeA7
AqTMTPqRhQjpHiFh+E5HkQzupq6a/9SsGhGdBu3+2OZudfpZ7JADwgEMDlqnEcZZwBqjOX2KkP0y
38HhjT3NVTXgl071ejcW0VacNoLHv8UBlX/lZpl+WAhhv4KAWCPFHM7+MfYBiz9vOFCzfk4K7Aao
W+AiN+QjpmDKFuwJGOIIH/M497YfeSVhDjknjjXjpJCxClKt3867yJDWxcbhi9lCUoBqAHOcTtlk
yU/VwWsKYQ4T6yNsCRKQHjYz3ckkBnENvyI5jXsx5XdR7gBxgyCUr43Otkk0xMCG5VKYKo66/dAp
clWBBd1F00D+wCIJKVdiAlqEC7rX9gpZyYJQnDGufuS2lsWpHCD/aShSk0iTJrDGfj0cW/15rqkj
V+aLZOngVsmLczYM+MeiyPk7m89FBMOIhb+QVPJnZCKLvaGx0g/LMGWv1s4x/NWPzX4vS6z629SC
CXxGGhddQcjby+IuIcOQgZqEERPR9KDxn4ImIUFIT6HBYpsJfiatjKPXuISd6j16bZY1FRJEXoto
jOAXGY87P1GvJMxODjn8OsrKr5dcDvsvPqTsiysQ1QC2u80BjCFvmJ/86JO/01IuDz52M0pROUnT
5K5S0NNXY141TKr6TY8RHlfuJbA0XOP14vAsQnBZHvRlGAUsrR1GgjsHx+DqjMRgTJKMp+yvXrDf
AB3c7PAfQODs2kSH1NeqolnRKDTe7EQBRwGvmeh2XCythq4GPT/v14kM6RXcBL7eXgrzCzBxdjQW
eN1rjWgN0hm12etYEPtZmQisW5+vw7fS4VHpGJJc1dWMbvqDcdt/K3JZys5smcVJ6QsHS3/c6bgT
pI62lpKjft1LY1mfjtM6XqMpWAdLzAg+RikTcuwzYuOky4ojDg34GHl8WTMsuftdrYNsOIcsurUe
1tu9SliEJM4QB6QHD2IknY45ixvFpgXs+Jgfy9M0HfB61/PhTedXtpnLPCxuuK8Zt+pujqH2b6YK
uYjtuDtjrpxEFOlQuwai5x0cKy6Rd0I21RRH7vs0j46+Y8LNfyfETggZEZPij2AwpIDS18BVeNH4
OrYnmQcgBt95tz0kMqvcGSnmI7nHxYdBfenBPI/aWtJlf/bEZfP9ECIz9BJGcfx3mZly+zpOlKEm
ei+jETnYJYHnw7ksVF39LOdRk59j4vd0BuxqlIebJ+xxqy/pWsBas7FFOKI3mRdL/cejXRQdWT1T
0TmeBpdETeEHLEAbl6QaKqtIkFV46GyV9XHL47Vcz7DQ19MPWCTHtNmzQMLvKDFGFgg2KYW8DGMB
n+77gdSoWW0y13v8vrsjcR+gJQ6wDkt4Yp/gmzjvv9cjndIvUb5oeh/hVMlaeDGOw1+VIVH+OAly
Y/CcMR/55QXM2dQ+Ojf5XGIuqEG0bvSWRHzpFBBH/meuQ8oY/NB3frzB6Xzm96uzssJqjwTkd6tt
H7/Cta2IBR6f+BifFitFjnC/0fGHEYg9CDbHVujsnaTwuwUQnx8GJFKbieU1oqVex56na7bgvJL7
QAR8GUA/fcN1i7MOdKRUPxPsL8eoCRrulrCrCfmY+xbjZcHNF5pB+NQvMSNetA6AtJsbPxI7XPZy
3aenfauN+LPN4eYSaTM8+k+5tL44JXg3QMSJ4X8Lx5sYiM3yBysTParOZIjkvk6YoMcuHcrtyaRu
3y8K8Xocq/rciHvC4TA7NvUGv56sLaXgwzOsAAUsBpMq+Jw0TNgaVj7LlB/Y0+Wc7o958KJ+nGhV
jY3fDj2A+JN5GEY1SCuty/dNz7gp4KZFdl2b3dWHOLu1Xtxl3Y48vXBS6Py6cldAIR7zejmJEvS4
Jqe3ZpZHGWVt2I4jHhE0UI/Tb1IFMz4JcBzTJhQbHOhGaXzexMcB1ygdTdgvppn3z/pmw9GFgaIx
FTTjCIdKrUCKBRxqt9PheJa30sLxSiLEdJ/rDnGCG/bj65zEUFgz5HswJDvdTskwTB2ix2AmXyQH
fQYDHCbN4UiWj2kH87vlZi+icwZG43PNyjFrUh7VR2dMun+JQ7KbhkILiKyOeLRX7OhgJ81U5bCz
mpE8081rmT176vRXbPNtaI88SlSDWWhwd0zUpe8gaTnA85hlOvfwvIC1UVntFPyzIcXfx5aOP7cC
FiutqM3ILr4I9AFRo9vSZU7w+z1K4ulxgAbA98EM07NB3cOFA6X2c3Gj1k1NSNeS4MDC/q/dmaTY
RlT4b9ttOdAcVEsFlpmZgKm2i4IhHwyAEEPRsFjr+LtY9YZ13F4r0aBVJLKph0pkJyTpmfpMYIBR
NFYzQbpq56jMSkj4UMvk0AgeiA+/v4ttt/I8z1uwP9E6pnmDDR9d/kyRXcAYQVSCPQ8acjD3NNop
W09hDDZEja2ZlV8Jo3tcnQLis1N4vQ2F6qUuLe1lMtbRz8So+JtQ0O+nML2X/hpbZUlTgn+N92pe
5qqPkVQfNR5yng17H5Lu90wXyyUeipndGeS2kSaBO9rxksQ2jtF/F150Yzyw0JeY6NS93513Z+dk
uqOxrY4Nj/qy5x1y8hCgm2w1wNlycwEimsRYmCUXJFyR7zSFruasSHozK/RlDaZpNT6hGCfrU2rL
aX2Zd5awZ8/hD9QvGVcc+ini3mDYN9ALmHrVdZZ0Eq0YZhHO+QyQ7aHGfTznNBR4NnJ0vT3MRN36
wkufZf0kJLnTSxT+VAI0RydvfSmjM3tai019oYjm0k0lY7Qo0mHhAKKu3cqGZDPIqFXI6E+8NfvP
AhqMuEllEOWDCLs4eh5v5d+SHKPus9LK7S5befXXmFxP3Yji+cAVLN66sVxB297Q4G5tUnA6d07W
25tFmXjNtdwhcAR1EOf0NrPhCXkFmWr0scLpBR7A6dTB3SR9dWJeeIP2mH8KG063q55SnLSCLWG4
wzms4GQ4MXSxuxpv7mOVx5cgxSTdY42AscdV3EyklIrM2qCkSt5OkWQIv5g3/Z2IbX1BLScBS262
fbh1BaiHN2F6G0SBf/QoIclsHRi96MxM5FVvlxkWYWZEzGBf7h4fr+GYfIHkwFYNVsvQ2q1rzVin
dIRxDN5sdatlQSGFdkP8Ms1LsaCtSpBZtxPN70dn4u0L4Dn9YxgkB+vQJELd4Z2sztEB6tG3cqLj
hH33tiwNskOGD2MWIxuQ7ILu6pGquEGDN3/fS7mfIlkz0aQGjPf3UJItPOhcRHMLFHjf76g7xE+T
1QFfGKJBkF6zidjLnqMKbAuvj5OslKF35VyF66pwt175QKaHxKAy9l6lIbnDqzmwK9AOvjW5RKbI
gz2C1GeSY4VwWiVD1ENUz6VE47CbrN8rJN1/1ald2dfExiVrYMXGlg+7RWXdRoHnS7MuTMKihGX1
AIqT3H+MEQW/A5PPMuftZg9Rta5Gfwf8OkWDCzOJNJzMQi25m1S2ru0mplh9hammJ81YzcPXFLUV
nht0NJ/zZZ++xWuwX0jI5Yf0FXvymwg/sN5a6JWgdLhmNniSu3QrzHYe+MQ+V9M+AAKdcfEY/H72
H9FRZbbJFCjetpTkQ05lbS7jruufZNiDPhfjYPLXWi150Uuf5r+GKHFlVy+sIFeUcZTUYkanqsJK
k4ei4vxhKtFUNTgoCFiuUsSvZsPAfoH9TZI9TVbt+mIRf44iUw2cPVIdjvVic7Ekn7dwCPVpTdDv
Pggzu/OyuUWAMGCiO9xJ9ysP0ohzHnHLPm1oTLOH/MiPvxOomapTFJLgJic3L7KVcM3bgy/IwNsL
EF8ep5lCdJ7ALjF5HlISrXCYK8jvOHb1O0Wu3H4FmDGnjV0oix8PBEdd7bySoSuinJiz0dmAVmwv
6HnLmB0vM4/nT5HZrLsvWbrbiybJcJoAyewPzC7FtTQJL9rRpiG+33B1EDd+c9uD9X3Crli+lst1
ZFn2no2SornI9hWMekWyL0kcEKi2cwC3TbQDSbypfigwAp2lKz4dRNQGqmwMFRyBpl8PO8gFwTR4
RhcRD2kv00S8gjeasRZnZnQvlVRLZ6sMoQm5xAc3sPNQf9ItGtC1Dfucgw9N5wOt7Z5/K5xbt2uq
BLyKhlJld5B4LFVrMPtmn5w+yEmlFRnORdhS2igVlr03CFm0jdnwMHWooChu6P/crySfZtZxaaK4
ISOZ//BF+bE/ytLdzRY+bq6hyZgBO0Zkq3ugfOCqyY8dUFE2zwUOFL4wfoo9KBVnDHk7nCdJFCbL
m4QhcQjxO4Q/pUW0ugtyU4CkxbB7RzGBLEvdspXpfRqW4t4vWxU3MbDq5GXhWoYTQK+0OBms1r9k
rk59KxfYdp5iIAXjXbqwPXTg3sKIZEjn5Q8bYInfwDAwSs54rdPkbNCjbBeXwwn2mo/Bz/eLd7fE
Guix8obuMEvGDBhNpCW4R/Iis6k6Hz6DgBJVJ4G0As5JxWkcjkm2YPEn4RHmmmbvWc3T42OP0Cf2
AV+nR88K/foIDgVvjcjWCfgbBh28o/VYwMwsBnai8dGymaOqehuTgVXNPI3b1Iz8ANJCplFCbrSy
IWpT2OA/zxEy7JsVcm31nE++uqwxXVQH3Cr5hCJOv4LkMOVN6nL2c4ry7Y4cKUi40TbH61VY9Ikw
ayxs2S1ryF8XaKa+49ve0iRW5NOfF2AU32ABkr1vePvMmaZS0h6+OMUXVvtZNllm1eOe43D6a/c4
/wyD60T3YOIvT8doSMBEUgL7AYTmv0PokyMx1Lh0au2SxvNDpHCxmslwexU80xzWmGnycixrHF0m
hQi2hwLbgKODw3N5z6A+WTvO5lqcwGfLXskWqRq843RRTVlGg8LQ9697G2wd/QZKJ8RbIInQz1WO
ZMteHvlo+zzXhHaHSvRbgSLxJxh0qi1MxbbimlFtPscKLue9APO97gmOmwTVn5gHB20inny8J+fV
1TT6zNl6/AxpZXm30ymTpyS39CbXysPzLoWmVwOl497g/Mw+tqQIY0e2Yxoumc+Hl5Byh9cpjtAj
2yiWHTcTTJTgEgqVzqQnqAqy3Y2uOcIuM9zWEbftGEL1DEYzsEM8PnvaUAkiS+dBr7xYA7OaJhWg
y/eOxbHq8hWiFXRjB4N7w8r9DwPCrWiXgdq1mSs+Azbc9ukVxvTDChMuNNAXOBADx1kLvb7sAqK2
E9Ba9a6KFdQykBF31ULHhP3mPCnyG7ONu1YR5scGWII4b3MK7KHeKT9+7nUq9YnrOBP3rBhV9CMg
M/BvreZ9aDWd8odBUfGbABhe+8Xb/PNxDPM1pMNIe7QMxdwUdkLOLAGE+DdbAZ7106Fgfq2ktnCn
YAO28Q3u/nq8Kp66cNohYDJdQKW45mimaQ9lYf5eD9xhYTdF+qPOmHt1JY4e6oETtXJUyTv3k8nv
Nifoi/N2iF9LNAXHKYotlpseWgF1xsZTP1OoE2iD0sqeo4Dhsc+lYleCJWDauoAe8rFwWzhbmABi
TggJ3fp0WvYvKbjP+gp7VvokqB5YU43Fbs5JpOmFOJ7Od9uNQIIhp9g4wC7K0TrhjIAyerDbbw8w
3QNyVlvamj1DO28HC7nVVoZ96HxK3BeCsFbarKTKPkXlPGEedCR+lIih3Psqrd0P9KZ0aeMdo1tX
ocenLSyN3FdRD8UnOBsu23lcq/yzIjnAOlOWS0D2g68BA3Oy/DjMfLvVaSj6MnLs223tMbUisCWH
WvAILyzfMMLBwwLWuyEeJtPoMMpPkLgitXSz1YEXQWzVidh8sE+mlPUIKkXY+7AcpX46SISOaSRy
fURb4+dOz3NqOleVNmlqQOfvfESY2ccq1w2XCbFI+i3GAPYNxq8ktCJD+vKT8PPxkMMQpsDbAHH5
gpIn8qxZkZfxl3Ks2c7eK/EExVgZsA1ArMZzNpd44AA2i2ZJl1szPVrJzyPTukcrB7pdmm0Ivk3h
3P22g1HG7otxHi4aJ8obDyx94OktviwlBwdDeKuH8BLVUwpJDmKdGgc8E8ZDcSTSx/GIip8ABwtx
xRxfPAbJy/Fig4TMEuqv7Dto8uvPARULKDY0bg8+oTNv0HDpD5rNNMIOJ7KPpeURXn0Ec8Bp2Ms8
a/ONzLojwxgvUFZseD/xqta2ryL8FgCvrnrwZKzyPoHZOMjNyE1+TooC+ISvDyrBU9AkboA45VGT
TiS8C1Wgs5Deg0cwRBn2MTqyA8zt85C0YyLE2AD1wMuDSQsYKHpOmP5WGeJY0D5gkXEtFi9iYKgh
XS4Aqc0bzugo6VYPumpfTsHMD2Wice449G3yCQilXx4MrzH+wHc4FdctGaesK5bUPw9L2L4vsoJU
xhSIUc0IohCfcr3gssGbbo7aVew0PLot276YAh3YB93K/Qc1c1G80izTCBXciyN5IEiEvfMun01v
kRSDN2rI5hxYKit/07UekwZLMz49TiK2j7vW2KNoVR9f03GuFiCQMNNDCnyoGgWByb0oAdd22za5
Jz4s5nhTZp9JDwMJxZo8GwU2N4ijuRvdOtHPta/T43ZbS/j1W8u/ZZXcpqvBJBz1GRz836VzBk8s
4n3qn5kCGId8pXj8sJaSLxCj4kvPG3wDG3gKuqE7uDt4V7psEBe5ucrdU7KyF48H1N9lQgyfCXLu
8nfGt0q2E1bQ7lspFnUH10EQYEKcbVG7qdQBnzOqRrYkav6Ofgk/BRWFwoofypGovgyAiaML01EW
PdIZHITHG5T4o1yy0sEiokRbYoROQ+dZrGxnTWF8H0VL9j07dh01SVQz3QzOyPkkLbZpXcgz9QFI
p44u++rVz4RhnfEksk39Lvd4ed6pyaDcA7U1bffUQ9i5Js6Ktppr+YJFPJRa1TjVVw/nsPR9LWYs
k5IMllod7C2q+ovDFm29AFF25oHMpX6jG7ZmP3V+HEsrkp2j0Jeb7yimAI/5DwN4Y4Iri/u0xvt0
GQ0ivx/mIAoB2BHCwquHQzd919Ok5gZNjJyw4AmAUzUGvLpdJ5PNuIqVB5hdrk+2sDl7qe3O/yI9
PEcqFgheqKbbGKnLjj2huCCtFD8I577GpQGNrLiAflL5lqtivvhoyHlXw93qtkIahnusfArMAzOr
H2GhU87gm9ULrBBqKf9mOSaOLmMaqa9lOMpwU6HwFwhx3LNcqHKtgOHhgBNUIPWixIoK6DeK6tGN
hKeXG/ML/v+iOuZPWLnCrwxL8+FXjIkdJh1bFWG7u5cqtKRM1NOMqE7VTMkcfmD9ixUhgkOLoYEb
KToV8EnRs94MKO95aXh20WJdvpSkRuXYljD+0hsfth4zN/7YgtgLI1xo80IjDqDnp2Ujw+9QbupP
Pks023ZNZvTprHjJ4fYonyRMU46TFlnUo52MppOcJdtfCmPFJUF/F4A+0oI304SJ6QTsvRBn/JYq
BfS1+bfMgCn9KjF/y7NxNvqo6e5hNmRknZzh5S3FdYVHvG7WeHKfCLYuS7+ngYNpPQ/ewqskYGQB
mrTHCDhLUAeD1on/mnknsUysmcNwSijEAA7R4q4NlYtfj8lVPw45JUsb/vV8MIhAaOdArMYOPNhk
hT95Wn+NVZgSbDI0/cWSAXbQPOKQdk5bXJ4N0cvc4Z9c3kYZyeStZggaaWyqqT7VSmYaZkKVB8Jz
ZFgjrMhhK09Yl+ULYP4YwggLmlZoCj4Idof1E1wRkSXm1ImIOY+7deSjfxxgu/kcMg8qDopT/Jfp
ij5QkL2PM40XpMetpSv7BSXlBkVukoKzgtd8qiG2aoWy6QJvsgwQljh28rAWRETXTCR86REJxMQj
Rs/xaDDvY5DPtnLtsM1z4q5eCdbPKUZT7KpJanhvcAgAQB4jAHPwlfuhsmzF1pewXfQTSyUmlSMV
W8OMcN/guqBx7rmMnkH7HAPK65bPl3oeF32XY7+J65DcHlgq3NiVI1qvawH27dxmlQU+pvkAxyLg
KHAhgKcYy+GtlpYcnhhT7ZqVTzXy1HBAgUmSBbz0EYPyp6fyEE9ynbGPBLdkIg0GE/EN/fPiGwzq
tGySCi1Zx8BHfWUzsm7vF1thCop0gTwHWHBnJ4hwNtUFVtnloSik2Pp6HAgAlMKN93Udrf4hQgjk
A9cWiii1p1jh5W6Cgl+P8uAXHFPxZ55u8Z8i9YiomG4MVSA5fEMSOE1WPG/R4Nb2X/5avR4zfRrM
ytg3xyiaeLMW8ZPexw38d8cgt81TlQBfjbxWDYFu2zcV4mSucArBZiG3Bc0bcDant3XOaXLajwG7
LLQ3xz1W2XY66yTH2i4kI/561ODhXB1IvBHI9fkumgAHaIUNpzevI5ZRuqXbeOB/GAx28VmAFaLf
qmU+oWe28MaNkXXXYM6y19qvRdVizbbKm2dHeDUrSP3dCEUQudAJCozrDE+oD4n95J0Nu+ctx65+
RMt0WHrygkVRQzFM3EItEvF5A67ywYIPsFCzN4qCISXdu2HWsCCCinyRdxEW1G8SbVP+GdOgFp/y
zMnqD3D3CTSBasbyZgMg5DpqpwQYD7iI6HpHy3+uh9ICOlsNzRr0LMN12BY4x2m/5vM1S5z2HXic
qNXYmg/+bxkF/KHBEPQGpgZFv57pkDUg/8QYjWRdn2YyFRXq6ebTC6VifVtGOX8fD+yR4dXCRxAW
ktoEKDvZ8gc7jQQLhoBd3Ixy7og++SD2tANWACIE+nHQFrGrKuHrWe/1PfMKwXgVQkDAkNoKcIoM
F+InJgW0AoFU9BfH3sw0bgYK1SdbYsK9X9es98h3NxC6pLIrQHoXV8wah+7pCGVBhyzC8i7Nb+wD
M6GWt6BfeJxwxeSwKRcFi1vK86CeuYc5BLAx5Mw1XKC0SQrOwcUcHPWaqJJ9AptH5i9xivv0vRSB
hsuBWk4aHZupfFuISCsozRassB3cWqYn7D1Q67BZBgiX6jytIfWF0VozAubC21pSBphlSyyQN5p9
YHOEo3/bl1F9lBZl/wvNZ4oR9Hbm43zPfHvUu34H1X9Y+5sl1tThMosv0h7V8TizOF2uQFmw9d/+
9VNCTGiOG4xe52WcM5ANnAjLFy/8JJt1c9Dc1WJc4Lk7z0sGEXYQV+fQ8tyo1itpUznA2kXDeOVr
DigDTxbIIVvrEPvBTsmW46iq8H/+kLYoLFB1Er+X3M2/Yz8tYwPSSfyT66qc7gclkTOH5V25nxIv
xLtVfvtDBFWhh6vTYh/EsR01cs2IhE9oNsGWNxxwBr5LEj3+3SJNphbe0TByhJgxfsUMBP75Drx7
xLXHkGVSAibWUiQ7zm+Nkt4yBJ3YHpZw468D1Kj3HUx6ix+wJGVHcgkYUuV5lHaqZqP9LirN3xBV
X4OkFPRIT8inTsErmOay2zjs6eEiIiVMieJEgT8QZL0jPC8P0/ygaZW6ZlnhtdVlowZ4LwFNPgQQ
AcAs8q74KysDm19Yr8vPyHFTMCdRxL9tpUiSBmdPhs31CjvFhyBQErsq7CVCSgEPD49SaUD8Wrqo
6gUcLe33w7A4b82ijvgR6/dE9jmDdVufRgN9JpqlDkgVxSk26COYl9JGZdkp5a28W1yElkGtKn8s
h+zwPayu9qkLbqnjHuVNxM1ECmTRSKxrek6ECt0+geJ2w2f9AyM6KU/GmySHFEoK37NoKUvs+Tz9
iAzogYAIDlzz1YIB+DLMVY2CfYjyfkCf8DZkOQhfWQ3aqgFOA8HJIEt7qmtVPaMN4d+w8MrUE9Hr
ctnj1NkLl/inYY5B16ck5wYeZlKI54it1d8yUHQJWLgSdsIePn9WaH2/YVnAiwb6GBBsYAQOo1Ap
XEWaYgIB4jrkQJiiEZbWf9ZsCr5ZwA7BdtQKt3boMkF90QErELHpfO6lZCaGYyzcvIp4XAgWHjFG
pga8G/SgsQD1u0fQLc5rJOns6EQpljU9K7YRDDCs818lxEZFu9tM/x48ytj9soOe0Q0JTUwnbpMk
RtnlQGM9jPPzod2m3ucVfL+HCAl87zdSaWhI7sOlBKqsv2Gc1T+xqt2yp50ObuvAmvkfjs5jOVIl
C8NPRATebKF8yZuW1Bui1boNJJCJy8Q8/Xw127kxLakKMs/5bR7sLSbXu03Bo2bObG131bgsfooe
IgnSEnxf3xEMNbyWQUCXGE8yR9A6BRx/VPJ2D2oLqSpFf7E2qZnX9nfY6qC+cJ8F33Ouq4eVAJ23
ZOxD0sbXALU7con6nXx/k2e+DeKKksmOn8D4/em+DLl40m4oE7L6dGh+tsoHkiehp9hOjVvW96st
KlRScPkAG8OIHCLum/jCkO6Vu9KBAdmtYdG+zYZC7AOK6MF+FKXh5GGXHH7kuojHdsgtHknJaZ9N
eVMfnIlGFghEkNiPVbbTmBqLLmf08Pn6oOZtHv4GalseteuZ+Mhwnzv7KZ9MgobRSn5vXR2wEJL3
D6qEqsj5G3loBfe18dTx1pWBP631Ska/OUnKjKNoHq/CK5YJ9oCYu8yElffYWYH+w7U7r3TGeGrZ
u5OjPgqx1eiPRvI9TzKxl+LS1XqE8ezb5MHpdOhnax5DLRME1rinIpnkO7t3CyW9VMUjh0Af7Uo0
vt/dGokvzxSA8Tdw7MNv+/JN5MqLsgLMiL+Z7B4exrqOD3lMz8Q+2uzivbFLRVrkhOQI9VCTF4jk
FAdqsYz9C9RHkuYzxcEoSUcP8GlE1cr4EJefja6acV/HSfeWVzmHAoqB4AlxLEIuh7/vuR2DJOCo
KESb6qH3x3vdWsUXACulu3ZVKYJFk45jNizq8eL527Jmi6pIdSQwb/kPVA/jJpH9W5NpAcG9JxKN
8FinD5PhtotE9kutG+UiV1uckuB0q33Yktr71Pgr3IuJnfnC0uZyp3GrmKPrb972XAN+/RHxulhZ
pyO2CtbMIjxU2kS/NhKjxcNSbW7BBtvIr2C1Ir1fQj4SzthqYyupRmXvozWaAH7KRuiT0InCQlt4
xRksWsiDdEJxDT2Ux3DiDVdqs66g/NvWuH+sxU+sY9E0BX9O0rv3ApDZ4imdh263lbHHz1ld93Md
vSY8ouufTy5LwG3dH/qneLbccj8GAU9mjAjri5Q4YNG58CTS8aZ8qYaoKLJe6+BvG0Yojlqq+d6d
VjqvVW0ZC5VcSLjPnFAtm/URo8fBaqfgKzJT87eqHPOLjAzc56Hi42VOszYQLJGYVAfR9s8gNdFH
N+wttjapvbsGzeBnhYqvP8zQOBHqjhvtDCmn8TLSnd0h8GZqq6TfrRnirIKxWHbNdcqjWWbD6Ip3
P/ecNZtJk7GOW3uj/On+Mc8t2ii4kzxqfqHg8RVqBIcPyq3CAMqYPeKpCqaCKtcqmf8YW3DakOAU
3+U2CsvDvM7xnILVFl95rW1UtFbgkDblNe2aWgLmneGRWKmuqDqxByNtP1uEjEizJqehb8hXJM6M
t1ydEwDpyCnvjC6ooSiecx5rxOWVBVAxDjJG0uKHkoxr7bmnUju2PPVOsDyGUBoimxD7RCnZKYtI
CZoZhlucSGTSIlghXWwf4PUpqnPrBbkUooxinMS7MXB0MjVsrReSEmqJvmquED1j6GZlYlSEOLI6
/0iUtb/upiFKev7BAjkd+ge1pQoR8ZSWQ94dAP8HCMNkLX12CVOY3wkZVH+Fn0f/oQeKrt4QACQ7
M3M9Op0qTHZxostpX3iL6x4jPoO3KKlcf48ITp81aTnTA01b9d+5t0r7ATFGYC6jWhr9WDpd/Azf
qWTWmcF9EjMZZBejnPa3RPSN5Mq36Y5rrVk/UGAYzmmtveoOkcnUUwDfWr9gCEt0xwjVM7cLuSnc
uW2eVWdF3zPJuclfxIbedBCozn34zFncI5gHfOy0n/woEwMreSjL9gOWUqo/3FpVWWwm3zrVqxEb
+tV1k5dgypfl2I5O2+4G1IX+HWRI/qRj+P/DMsgOGN4rcvuwjAJy3+r7mtoCrwIOYmt9tdG/NgcW
i/AwrKW9HG5dJDhEti42KNY0xGIN6Sb3S4wU5MX0evkqRmUedRgX3UHnuocgCIc+x0low6bXge+D
BBjLGwgQdINrMSP9S+0xUYT9N5w+v2bp18M3se7cc2vbC2u3IWur7714lf1L0FbzktodwwLCfVM7
qa4XvQt7ltxbAU7lpOEEo036N7qLA/baCCamC5qHIr61eyKKsw+0pbj4IPS0XgtpOOpJhEAaNqi2
+KkwRocM3cAzV54Lby9nyVkIAdu56I57rnDC35uV1O2g/57dGM9RrubBz0IM64A+sdElt0Zf9+/O
5ALrsKjCLs43rwFS8n5qj1TWqfqU03j9UtC9W98NfqUlM7WYr2hcul8rIerXtSk8B8Cq4lizeyyR
UFLrvDg735tjZ291SeTfx3q25XFy9CxPnarsdScnJmGQJoDg1KEViQsb99ypD5BxYzD2aoRZyqm/
WYp8zEWDM497p0L7ghS/pGcVpWV5DRoLTqiMSsGTEHvLfSvJcdsjRJN7uwqVYt2NO36VZhm+/HFF
79OZVp0Tt4NV5omAD5/5NsbnsSsQYg6N390nHbdFWlhrGaYIR4f8MTZOhWAoX/3kqUyoudnXml6C
+8iwC2WUdyTeeWqKVjJuhI3ZlUvINlojXrqDblbqyAarnwPto08rfAzXqZPH7nDm2BonVjWl/osj
gC1E99PEQb4lscwC1Ez5IaDQCN1JYyvnrEEnaH2IOUkMTWBvQ9XUP1EET7anLI2XN+pH/WkBs3uc
hix8KSrMYj0opGY00nWCLKvaMc27W5VzeWhrz3bIWeRy3VtlF0BM92bmppEF7fCh6OJfG8oJBvIk
LEE/xIK0f0Y3wD6hEOZWyHOBzHIN/1/Gdr1bTd4G2Rys5pGUh27Z406vhmzb9ApBYCbZ3EvIoy6t
EleoXb1RC5tufO4L73W9LjvIV7QYkxVaR8OpZg4jRTnlodz8m8ZgmfMHfzEd6LTVlXna27P5IOJ6
eJ7VMLE2UnRaZR3S+wDKEqNMGrR1tWRerdvtPPM0A+a2a/4Z8COfPC+aXtuRrqi95IOAMYwMQuOh
iYbu4oGU3INkaTJF/VvCgsvV8TjMWy0OcdlFxPiv1YIFB/XjkBWLbYvdzccPbcqp+R1hGvD2YTfN
NUHOrmAd1wt9ObGidDatfIV4NvE5FBAZ9jkrtkEU1aPB0cTNtOLVMlU0nHUe2HfS1THQmoOTcUT3
CHYQKC+82hEmLLwNs3ihs32EYYvkeF1qE/FSg1J917mtwgMANP8tr7lUM8CJ6XVi7shTb0qqRwCF
IN5XS+DVj1HQ6ddZevbyIbyycM8T1ZPJtzThcm5Gb7Ag6/PS/llhyoYHORCJtUP97hN579TNdMzd
pT66iPXFfw79VOE/u7MXlSIMICBVuKNDY3jc209UIgDUddsYvG6D17a/QtbkATi2Gm6P+nZ7ZLq1
BXq3hvjIb+mtJ5wQ+tJ4bRGeQq9xEdlGW7t3QMSWPS7dtoF7Ip/xXGBzWvh7Btj2HNDusygkZ4uF
sv6fLHz7h8xBxEfk84aPOR4moPa1wMEogJqSo56BtTNNBs0ETdtoZOS28D9Az5xh3xGnvkDDmuAn
mTrsJMgmUU87CKK/pq6zf+fDkIT3Q2M2/TFz0X1yjWzJzg+JrctQcxQdpE4bfuOMAaYd5mCoHgwb
a7EXTt+sGZXfVszXUs8nv4MuQhFV1uFO9j24hxw7+3Uo4TiP/DIoIVlYuo8GSfC4A811x71LG5PY
swg0/43YFcU/K8zlTy1RcBzFGHnTTlEY/BJUsG1i2Nj/PWCTYIJqLtdfNo81hcEVFc5Zkmzbo0Dm
u154u/vuV7VEiLjS2SjzG5ikn44+BPnCgupPVBFi7JneG1244mXqAjL1dRCirfe3pP2Tt75z5w0z
EFEdMbju2phk+LyYQZOd1XbWKxLEZsvE1uiXKZIYPbg754v0jSSc32qRSMIY8q4Oic+J7OmGs2fQ
U/hUhs2ClN0q4vvRU1N8e2AmmB473ESdFd6QlJ+tWAuRMkLSxgB745AvVPFtkAVVXCskhcN5MlGP
ln0MWQjyWDKHUpY1MCZ37TrvLB+HShprZ1iZWDxmC34J92mBXZqOprKXN16uwZyEmIR9LLj4TjBl
CKmmfnLviTl11m8DfZDv+ZARivqkU6N10rq7S2qCTXZOxD50XrAa+ih+qLVNF7W4qMWEs21/Jp8S
wkeXiqv8aGDp/LtuaeNDI4zrHFyiUn9m3Or3QE2IsRcQoH0gbkwPH68NaRzN/z+KhSnBmpX+N9nx
9l4PSFlTZ9DVq0/e1byzm3F4tFZ/VUcZNsB/0ppb0niDAozO23jRafFGL7Cji14tWe34gfyW0diD
QTp9/g+QpcZc4vamPvQjjpGsrnjImHDq4rNsbEg0ZtY5yVq5gbeICNw5KxSClcu8ghPpdgSlXRxh
QzN04PLshaJtTgIuy3sarHl7xGSBu2yewvXasKNzJdtTya092uWUbrismdb8FjNlBZoYPiwGkwdu
Ow6EuHftF4QRS7NzuJ2je9MNsj+vNFhiLfN5JPfsV8sjM6moU1GBG7NY40YE+yXnGA1X4ukd+lvb
35HcFrm7eirMWywYmS9OXbIoebOVXzvuy7PthfqjG3M4OY/WEXz8okWANsWcFIfccu2PeWBES1vR
69cAV94TTnjwE2ny5suaTP5mAyGDw61TrbK+H4ofsD22qXoihuTdZib4a3ugq0B3TPJQrs361G+r
4aGvMcccY1va4a7mbnoGdgmAtzX23WMc58H76glpvSfCyxmH2yj+UKrbPhVzIyqLrWLqMsFCaIct
CVi2jI20cHDa8aHhQW32UYEFkr1sDqu7ohhXOCN+J0AJCksvoCSBffB1bOv3Jmij4mw3U3H7ftoS
y0i5eAywTHaQIoFHiXMfVa+AkXl1IlWi/MIeYy/gcHKAPwywLB04I6R8lK0dPNCdU6EfJarwra2l
9clXI9cMmVz7rm6cbqa8IvrPUJP8Tw024732Oi/YTVs8ND9aTiK4naDurCCNO/t9cCnhu6Bt3uQr
/HtQcPJMMdiNIJ7qZ+DNhKnLw57xV5QOg1ptuxlxZAZB1mrRGG/iur7mkfGWF6S33kUPpDUSHIey
4CRlZ/UndwSIZ3qNtX8ARahQjM8ohqBSRQIjPfjfk+013DOkZRHpVs7TEwFIuDwFtvS3sbLtv95Y
rJexcGpAzQbuHIngtjxh/e2ekasVCliDfJlnv/T790q51i/dNoOXaeaOR2e0rfzUjZZ1j8Yzn95d
ie9uR1CpOdF7D4httUa8MCV6PV9fYdwUg7d9jXsVIctNeIJSF/SJyIBgsU9RqyN19Kpi7Y/+2ptl
XwiNPDTupkA8JfSUVl+eSobkEWBgMffDwHC565bwmFikeUza/e1vwn2F1rFHZu5xDY5lbrvVacTY
oG5kl/uPUo0cDLUT0zPwWF2eEDVWj/W6mfIJ8CEu02oL5//I9+d4KnGrL1ZKTF+lD37lRAqcTlZb
NuYRN7SUuMOyzq/86LguAE2noA2ibt+snn9sJ8rSD2VBn8aXS3RkSUiWGOCcBdox8C2ggJ1eY1ze
KBxYEXfrrMr63HS6/4+ju3jbvMkye6cRUFWdN+KTEbQz/7OYwq/I5tf5qiK23syvZkLetLN5+9nt
gnrXt7GIDxsRkLgpFhD7puZzpTGFGzgI1tZA87YORlcnd7wzTvXqAw1JXGOyjOEKGYDy/s1aLfmN
ZwP6pwMYJRhg1Z2HUWTA51kppa5N0TukNE0UGh7nEa/2L9K65wkqDAwb7l5VIUN84DMoNyvyoNan
PQXB3fS3AD1fWNlljb4c0zLwuGshTsRjgCS3d1x+lWGJqwPFBF2A8tokBViZjU+LcVR/Qiw2vz0u
AYcHjIUaEbIoDkFPLO5NIRC9QUOUDwumnDKVTe+rYxx0iG9NuHlQ33Hn3zlM5v9cGa3OYYvhF9Ke
oJi/I+t9eYacq/9zqwBVYmGM+eYQ6RY09oyhB2xy6k/lVFGMz4VDJ8Xj5g7pumGI3TXshTh5AplD
LPtJ9BubbEsuSNXGDkxSq76jCM/0AN4aZYKB75oXU0wl2uAPfxkF0JCp2Q8SUi6kkmcPpcSLpKSe
l7JZlgCcslb/jLbjL19jeSAYCVLXLRbe+8TyuRm7cezi47DaSFqLUC7f0NqiPyGeCx/wn1fr4zYh
PTmxzEMwEjq/aVyUk/2D7wxwDJ9CcWltvCQIIZ2myZbSW5w9BlZMmdEUxlcH9K05NFuC1ZAEAjR+
vhO7/3WbE33oodMP8LRA5DKW5n3iPW55y8P2ihkGsZvUuKRE68FZ2GtdPc6j59uHdSx8jpJiQGlf
Iu6+WAE3zo62sOGRhPDuO64c/9/a9fV1W/EDQJf5CkYP0+M/it28N4+9FLaU2iPrUEUT5Vu1AWV0
Pbm1O6PJ/0avWCC+4Rdkt0UysT3xVg9/UTwS/z9KmKhT7XThiQGAIAWpLNxI1ijRIZIWKXZl77nB
V8IapXeiCKSb+TIp15M3ba45z00tLzKwqzIrLBn5J7hv1WYFUYPERyh7Gz8D2jCcM3JyeHfSDVrE
SwjmRqQgPPjpHMnlji2vSi4OK9J4b5AgP6vFb0OSCNqK+zxmtt3HNpF8qRBmvffmGwTjiDmJdvPo
+/wjViTr39WGj+UIMM5jHteONbyQSeSrzM9Fci0t6wa45aF4DOhT/M9GRGLzf6+iq13GxW82gWRL
ozlvwjNRbbK5dg1o9otT9VZ1lttQbbscRT8CVykdICJsLpEQXf001LNwUmAa9btNEmgnX0pYxNmh
gXA/FY4pdzVu8wdMoNgVWSt9zNrhvNzhsYR7jxg83LRzW40kVUcEU4516y8711nqgEuTstKsG7W5
c/Ox+nHjyVdfUbk4fxZ4ISl2dtvnco/3qHyIgbea46zWBFUfBQhJNnFQPyLG8Ny/vE9tfm1L5T5w
TpYcziqYpzvFgYChseHvc+4aoDXvUhNEJc4BnODjXE7mT4Qa6cdml3yZyFb098smxs94rAqzL/1J
zi8SwfeuxHaLa7+ndVHGOkoulGUWJ1u1M6xnMZT7yiUreBehqC4OXu7H7RnMVfa0biecvvz+w8K4
NdfvOhnt6bGpK3GNeHZWeKserCE31F4cNSAwgVFN3WQOino8eQTC/3Lmm/ARJXryLmN8vGk4R/3v
wpT+jYMWlI6pkBq8LIFFrlI/qIs/SkLJoJ4A+6RPA7pix6WyvCoR8n5VAjtmanGuDedc5OYzYF59
KpxGMT347vwTOMP8tgjKNxgytXdIsGj9FkM1tjvEY9bJlmP9Jx4mFvLak1MKm+WSoY502duVkNjm
kPtVqXaUN9ufKJ7UHysQ45UnoudGLEX00naVnV9dig+uxJos3rmISeM+oJzFEklMkH4hDbnbdhj3
MKR05InkV7YnJDdRC+GfrhAPYzq4ofbYg1TwBSmXlCeHx54rsI7aX8BIo7krkOc1h5CiUUPcoy3/
MbgHHkUFiWtzS7mkzuN2iP3TwAaEjW7sFZYQdyncTIibWk1VwmnvSJ8z86FOJg8GVzbquYWFBBpy
RIysf8mD7V4KRmjmGR16Z9m7iWJqcev8sAYAFfs5ctwDmV0xezEcBOK4vO2zGrsvrZ31tOLyXF3r
PM8MKPt5gp5KbfARFAUUVhA0YWbFtkVS0nCdzE0Q7rrcNiRJjxFyqhwbGPpM8UipLFyWJ5aBKJrZ
0JTW0tB5IJd7465tyH1JiZwbfs/z2Lzlo1zbS7PK9XGsc/3AHAxZ6fnuimxy9Pu7HN0oFmsrHxnC
PUs/ujj9XXxVgbmOUiXbL9z/20NkT13J6u+inGaYHQDcthgjOa/EyxIRhHSwwo0sYD6VOCLihVPo
ImJu+2Mwtc18sKAauWwR0ok9OQbtI52/vLRcff4Lu7IvT3lHqgkZXL38HJo8um4Ox33KYNv+6j3R
3htil9WuaPLpwBYWY2QD5Dkz6KJgqpUiSZ/2svgQMIaHLLgqhLaOon776ZSPaqLbgn43VXn+QKDJ
VNwBFQalyIbWTvizevPLqovg0mHy5lOFQjsuzeqb/YiIUKcKuBRgvorc9sedKRi4aoHhzaRW5S/q
oyFi5W/be6jHrMlZXDztRN7Pxg+WVCpPRQdGOoYfQYhAnZJN2EOX1Su6RAh6p9i3JrevyglvViGM
fgJBveUhQ7ipHrN6QXaOB871QWknkgbToVvWYBfdYBiAGT/HP4dPfUt7lEjTg7WiFXns6ij87qbO
Q6PPgDDsN39J7A9uuC6+LBTvbVDnHL5puagBe9gSWughArFdwho+RqbWbCbr0PVMhLvJ7jnBJZrO
zMbbX2QJ8kXsw9yN2VLF5gG8POHF6pnrDkONT/WWYL54V+RUlIsDDvRIDisx/OShnop3lKPleAh4
jvJsUj3pQjHsFub+Wg84bzEQlk86d7sXZEQGPyy7YJyR1ZH89Wcd1+dIleanXdbyXscmJNSna4NH
ywsC909NDhLq6BKlStrBbujdbWhnKShrjIeDWcOZxID55iJbi/A5tKkC4FK3OoBQV4/jc1vjnueH
SWxjcbhU4z6uev8lv1lhmbhtv92zw/q4k0ekGTiYSmU/I65AGmfsQj3cfEfnpUXqAbTSgnC0Q4m9
qU+qfmT1llF1ZGzC1+CF62vYkY/6ey1wgBmTxO3TqvxSnsu8HOR/swXqn2KhgNxX8NTjCX1udI+e
fYIZ6128DQmwGjBQnvDmt0gHn2H/GWwGV5P7ExLI8zFEuEdSbw3WN7Bw/3nQw/JdwYJ+hfnWeQ9e
LTbCbNiAAWc62TIFRM0/pyjW/2w4nDydNj2+1vxCN1QE9ndXl7gT2cUq+3NUUe56KRUtMa+m4K81
UGZdm0CUTipAtM+cBH1L3HEmiMyAkQDJ2DsF5UElot3pgHPIvhRb6FTqyJkxlBeOklsjHCLmcO+i
I+TWtL3tG02R2XYUMMfxpa6BIDPfH5Zr33J/7Wu3LnrCqVzlvYZNXw6XWOb6j4L5wAtFoMqvm6O1
IkqhWh44EZm3oorL+TCULbDzMLKtk7aBzmKP2qpsf5dWx5mrbTEkZzHOznO5Ert4cnhvirRYa/Ng
6WTVWUL0AktGMDL5j/2gTcZej3UUTmDGuukQPozWX8n/nJLIwbRN6mDae5KuKqK8C3xh/CU58Jcb
FncToq+vCEIDUqAqSR73p6hMdgVZKVUmarE8KRoDPqx23ca3yeMJ4SnljUcV2rX6nQVe6I8oRJqO
BXab3i1iej6Aem7e/b5UT3lR89dAk+o7kjl6SnSoKuvSRE7BK7mEZBDMldi4FVju0UNiPIizRNjx
Y+JMAwbwBbWvgTeo1HjnR16MUsMppicvj8Lh4JBR8UEZZfiHj9sLTn6+2SzsI77Vgz3US3hCYisu
Du2jKvPGwAE0AxwgGGpC7Ztt1MxDgLP2xvdJs7AOGxXzz65huMbXXq3znSqKfrzMVR7BoMXExGSA
SDHQCMgDFlj+FyAiOHp1wAeAS8jQPVVlWEA0Lq7a3uYdEyzRHeXq8ratpsj9XT2WCHT1UCABAEpl
ZO2ITUYrQF6as1/wAx1RW/Th3sLKx1AAymfvMFi6bbpJHzO5p1z7uR9znNgckWqP97W0Mq3RKGTV
uG0uPqJYDKd5DjlfRKMK8bdlt5rI3KFyNjXr3H2V65aoE9o+P0ztqS/eqtAU7wYTPNxlkEzBvqjk
8Aeois8rLuvxa2xsG3YIU0mU4iMa7qDlYQWmYSWIy/WWMj7iLez/1pqYasI84jVPdSXxfeQ4RdeD
VmZ+3uiYzVNbotgl86StX0mV2Zwj8ewY0vKQr+HS5MadG841+xZvTPpcgy7JCi4x7uDuUjUREQSS
aX48srWL13XkeM8KNGwT/wBQ8j7Cyj8fGknoShpXhMHtvDLJX3VrC+fRUW14Rg2gq4ycneJAAnPd
nFZZTtUV0R0X2oiS1b4khNqqFOZswp+RkB+IKCk8wkYOw51DwJqTxYNRb+PsJ28OJmr/MPDi3Ezv
yjrqruqLI4/n7ZTX1sAprbv6AKurUQ8tbvQxhi0yw3GxEDAZn3cy0a5/nHuNXqOp3DY+GjXqcDdj
KT3c6Fp8LthPbwilDxSKwdHuDss0xy/WoBB9VL6cml2CVv9rJbkr2jVohV9QosM25TiOkaJT3Tik
unODlkCUEg3zMgx4eiyYkgSRKbYsxq+KRW0JUBBiL1rIZbuJCcve6UU6Ecf2Y7hT3xe1kTWAAMnt
H2d+1oOz4Z/YE55hFfzcZjytWKasKxCtF2YLLvQZaW4dnHMMqnrXyBLAlJNjTlLca/8/g/u4emqF
C/DZw06lDlxjfp1XLe2DblwyEcjH8fz/xsiPH+J+GmboeNJz0MyJsXNS3MuRnVV5op/58kwDmSHV
d0IP8GeHoCe6RF4u7JOT2GvC2Oy68s5b9BbytgXub+xd0S9u+NrZaxSfbLuVk3w7g+W8Eg7A9juq
GZyjRdk7YFz8Sfpxc7OWOBl92fLCKY6A2Ml/Xdh15dnx7ILgc0B4K5s93W37ngKi5Y7QCa/aMVAx
B7fKDB/bkPtlOlixwsBslQ4CljhgZq/RYJizE7YTr0/StMvBU5gIdl0Bur8PA1I9yNujeBf2P7ei
V5IaMF+EBerbwwa0CKgXLP7ZAQLuIGJ8gtcCshQvmsbvICNvjJyDZRkXSv1sP+YIQbD4LPpF+PDR
Gpy7RCZ89WKM7eTB8oruBIwRwX2utfwhYSV/90JLVifcZO43ZBHBnIxnMzGc2nX3K9ibk4XxOCp4
rgDzcG1q8uZKfDLc5bahcCowtwxqhMMMfBF6b5kSASz/+di71CUKmM0y0XL172n7im4pfiU+Td6r
hKWf/BH9zrDFt6QobNx2/ho54svuw3FBtNYRiFKUW/vkJVRCHhemYJ5wcIH2hYxOBVa5+WAJNcfC
p9WgOT8hjx3Jk2wjAEXaRyQ6bOmGOV7jyOZLnx0+6sdmgJo4M5jQnM42tdQXRDv2rTHa1ESPBk0Z
4+uNCU7AlA39t7U9NzmHxbZdo0ZLvCLt1sQPWGcn+QAAHX5FPZTcm0UKTLxfwe34gRayLoIttg5r
lNeI7RjiUAUr01XRfyfIHi8t5q31DpmbvR29Gd/w0cTDYB7hU/NHrcL625bTWL0gAke3yDO4AlHi
NGaL6D1qTGxtgui3B+QvLjjmKrEb24KJouYLVBg8XaRg/agm61K6uf2rXqnvPNV6EW+2mog4MErN
2AjqAp9QHFfNlQ/GPCWjUtWe60e132Jk5tmPVrX1Rx1U6z16cqLHV2cIP8saeeHC+81rWwxjiQQ2
KpZHeVNXgkDFLzbxVNh9XU8cetD+GcoFAuFFFiHiC3wEtb6rE2+JDrbVyuNmswHh0bV7Iin4Nq6O
05k+Iw8tCfdG+CY+GLJU0esHpPVjuxBanmcvHr5I/+ygKDz4q5NcSIbczyOLzUkQCrFfRTKpxySY
5GdQbfVHTGQgO5CTr2/rJoS6cxfkdHvGmtjdFy765V2xbEW+m+IVFWZJIBPvRoFWC2TZgSliEYTf
X2IXGWFLWXVJfNB2XQgQ0keVFLWf8fnVBm9vsfCwqkG+NJaYrXfkxbTvJoKutruITsx8j/q4TODM
bJYkZ55lc2KHq4f70erHJ3vxOrM302wqVAqiDPYO8ZefNcqs6hCNyaSPkCsl5bYJC9fSuag8IEla
LsLNEmavk7678zzV+eTIRFtzHPPF5S0OUPGyd1it/jMlC+qrLiADEAt6Eh835Ixlyj7hsk9uTusR
/lhP6mPhTkLu4VhTm2IQkrBnYPILLitftMReRLpLkbR6yxPzoNtlZEIC5Ma1Ci6uQOB9NoOaq3PH
dwFMgPS1u0MJOs/7DRXTfR2bInicpzqp7+elWiCj63E5Ih+tfmbLimxKuwRfmuNu7hn0jLAnN5S3
F3y0gn+yNP3yP87OZMlxXFnTr3Ltrg+tQYIkyGvdvZCoIYaMjKycc0PLKTjPM5++P2ZvUpRMsqiy
s6o6FhAIwOFw/4cner+q3jdp1rj3owYTkObBAAmc1lob7HTkPhHCakzxSSusjkrIbLdc/2qi2INu
Tgxt1I4c2ApWtnDUNKyJnDYX6AXOdCOpvBmB/rYp3WBAp8xW1q5E55uQ0JJ17fWSmhGKRQjzzVIb
foHWsF6SooZ/7WQxtGNZFNMbeG/hL7KQMlto763nDiP4vyWWezx9Rrqy4Rj8U9Qx9V3AG1QERS1k
TJMtr3+jVxb94JFFA8kn3zsoagDhI2yxBvNt0Gcdrhxt2r2PhoJ3XRtK/11S6cWvoYV/jJIDxMJd
ojdYv4bZTFFDd3Q04RXVThctBwOZLYegwUUEveFTmFWFc+8HRfdpzuf5PSIa6C+Qjf+GLFUQfBT+
xogwNO5RNqC3EOuZpw8iqawFzDCBCLTZXe8aGcZHLLWCZ55NNKDsFuL8fWo1vJMW1bFiizwYMgpm
rWvxxml7Xd2VbVL/6qoBiqRRQ6tHj7aCu+RQfZiOAjZC+alMEaHdLwZh361kbLv7nLN7gK3stw9j
mycvVBQbAbgM3zMLmEaL/CgclBe3hy1FJQ+kL+c3IPHunUxWO0TpCndTSz87uLEbYBOVUQi5H+M4
1Wn6zQZ1WwumAqiZMnlCqyxInxCpIRQXfUKWa0tKvl6V8mRcHrG9f+8IGos7Ycyq2InaRbPWyuHR
bUzkZMFnwm5vnwpO2jezdttflSr8R4R/BKjmoQUP0pSVvujI87Iht7eTeTc7of4OHWigT7Wblu9A
R9DibljmY4MUGA183ojfBPj3xAPGi7AzyrHIr89+qSc7LZH2C4tV69scDe7wzoxGg2pNiQzi1rfS
xHrgquuCA3pEZniARckS8P/sj06cp9xMllTNow8kuqEtP/lswSZ3PofkKPUxEMhY63mu/baEn8zH
Oe8iYz/G3VwsbJrsHYhXarHmoLXfBQpBEphGO79kGTJ7b5BvqeU+7EX7EyH78DfvmfEpAtr4zhwK
aH95qpefEkeXHwl67lPUZe0XF55ktws014Ein5mwtQbjc0Ai+cma52HYBOggtDzT5hh3c3Sw7xJQ
TSDiImFynYupbbyEdwasdscB9d+WHbLMvulbb1Ng9hohNO5+8l6me5kOkf49AqP5re+k+irKHr8I
PUbsiMd2YL1PjQ5gVIGHL9dUYg8P6GPZcptSmCjEV1pimX9XFIEz7DLKXuY2hrxc76lyae9nP5q/
GaKuaw+DausrZXK2OaZEvJQQnq2fJ3QMkDBAsIXWN3Ckt2ZAIXxDEmOQKuV69KRV4DE3bhsUw87V
7JTKGb0gr6kjp6OhTgcCuKox/DanOH3G3NcH5cwVhlKVbzYA53wcl7eWGsb4ES1O8bHtyQu0PvUx
ku1HSpfCoc82WCrXtr4rXfvJmV0d1c3GEl9teA7vQO+E4TYBjooBaY6LPFpYfnekIwKNP6805zNO
qkr3NHLAPcVMtIi6tEdsBJOnMdzn3HjgBsDibWFH1fEOThh1TCtDiu0f4PYCrhxqIrDPyo7O9bi0
InKavFAtUvhFw2zo7SEEVrAoAjQpb66IHvCmsegNohwGeOwe+ULjIDFwrd42KkbwAXiOZhxSfcRf
yacAKUGHl3b2qbORzgLTzNjvartZpHMzftFU1e2vIEJAh8bdoJf35FLFYzy0OgIb41D+nmxNPBrU
aCjl0yB/IxOj7PbO5IKsTjiw8pEy4Rx7lixdoq7kxn7SJyATuzmLtGxfpp3zmbcBtmyiRm5xQ2OJ
uzSaZiT8qrhuEYshAxz2mTOTdvvSKeqltxxEnjXAaPDM2FjavJrlf5zsKX1pc7L0F0sn39ujRKp3
D1mFwM0GkT808vuKLuLGjOfC3uXYRg70GCidbMLItD4OYVnQb3AMavtxFUEhpx9U/prsORtRZ0ya
wYsgu/Yb1MgqCx96w/6dgfF7qKdGvCzAomCj97wJiD5UHzYd6oIL5wjIPpKwk/tez4I+eR40pwsf
oqa0IfJB4uc41pBeq6KIoUXVQXvIsH1FUNR0U96f2jz/iCjpIH5X1Pq+COzWpKTjmOADW4SU3/gV
Ojob3Nub9Dgoi4oWfDRRb/xWs95HyAX/am00kZFwcYe3iVv7wdaSDRHWjzi/eysEqrBPa2uyNpMs
iyfUdunfa+izoB87is92I5sfLTLkIGoM0tCDY/fid4ybUfrEbVs8QWbCurvxhd7ttNoXAKVTCIpM
IIipf6LSfe8MbfwB+RP6UUjm1R9Ls8KgEzpQ/xOFrqrY9Bg0/q7NQvgeshM0MlA8c57b1A7JDoi2
aNlVZvzicgRR/zX6mK6TOdiPAwkwHKWwUz8zJGx79KbQztmkPAXVBhUmgkCeimGAcV/Dp3Npu97P
FekGT6+RzABtHvuX3QDxbuK69rdG6nN7FLJWb0CfQ3ABieR+BlMeHo06Qo2nzgaoyLGFIPeO9QAS
gmB5C2BndNTSZgtBW+iySvK3IiuNnwWYgPLORTAyQ6O8Eb9w9tDkdgpyCWU0t9v4IECrP5nOmLUH
1/DnfpvW9DZ3E0464gDqbnqynbGDtjIG+uhliVV+T4Mg+uoDZPxo2u6I0NtYc5h+4WYosgPaT12z
sTMRCMA2Xfcuwi/CP8Z1kkR3YB3IqQHZtXeOWeiISAEf/zzmkfPZQVqf/KXvR2AvWY/KtD7336NM
kq3PbQN6LzV5cgKItD7MjqkoZiLLBQ3RwmqFHkybhG81Tbc+am4KF1hLzHRx86TG3aFgYIOVyGob
PDElpyUNwN+5eG+1M0GxLGHa0e1s+mZv97n1tQtKG3q5McsP9gygEMeEQOxi+tQgNdDWMOg9m7xO
OUOhhd4oRAsPOLKCdFnCD9wIGqLRTp8UZSazR/J2E2SEVi+kBrYb0GfqiDZ06re9AvT9BA6kRa+M
JhDK1gIShBFtGcutdqIbkvRDgNKIj8z1SPMR7KTb79DbhXfg28lIO853puzIhRwFHuUQMz1KCZpu
Vxq9/IH2bx0dSxECxg5VKx9Rs+8TrwPBT3Q38YNgs2nyi14H9geft62zk5k+p0CUoLd5UoHl8EDt
kKbCYCweR+xSPmXgIX50Ra3ltP4c82PWTD0qGXCvKU8Epf4F7fn0H6evJ6YPyuuNixRFjY/yQ5JO
95WwFxMdivAvObF1AvFWhA5iin1JzR0JbHw1lDN+zPpu/FLNgN01J06AIDdz/1BHIzVmaYoILVzw
3R9TcHjGw4gHAbwwcqxFVgCa1QFPpvpZ7w02yACk7sNUygK7woKvBGYI+jIijQN4KrTFoWDYIDm1
PQAjdKVaTBDfIz8XGN8su6FmPmD99RQSxX+aemBMeztGnPqNBruEWvHkOjHhFYV3ioGZdJ7NNIR+
0EHgqHazEUKrjMNJTl4ABPOOG6VLESQtQE43mmn902VWx02WcjmVcEi7TWRUWkI+adf3dh+5rhfn
oSJJQSFG7tTY9t9mNclPejjlhtfQlcWjq68ctnWAoZ3Hl56oHueQaiSwo+xhsoQUFFlcv/0aDtC3
H8lXpnv4y0a7ryU1/YCQAMWe9j164NB5i2ewnzxRad2GH3u8QkF8d4GMPdpBDoV5n5qHx5Mq+aKh
91Ftkayc1L6kx/slDxt7RHxGG+//U/Ew4TVEl0mlFreMKBDq6OsKEfP/VKE7DFWe4kTjyEw81viI
/JB6GFMFzgS9k96Hm4A0dyV/Bi2kU2howNfQKRiCf0qLjg6uLjHlvjxDo4EyjGgBunToAn6jNN45
z1Ud5t0bWtkGOXxRB/4HvRvF7BnRbN7BNYoymDZVmG/+4w5STjm5nQe2Jn6gr+CiG85WT/b/0Usq
FiUFQi9Uvv2LXl37MZdxtCRQwLAEzOTP/5lnyIyil7B/7cbwSWsFYEUNdCu1kDKz9/+BPNm6Qvnp
rrCNUG4Fl+e9SDDhOcZgmKcbtlAX/IyMxVeNv6IEQhWL59Bfzli6CBB3kWW7BZM0oTRlAXLZj0M7
yuPYBenjDMbu2+Qn051D4cD77//6X//3f/8c/yf4XTz/f0vQ/8q77LmIqHz9n/++ZDFk0vsmmTdN
4eorr8OBnEYR63j6wO4AuoQkLeU89+H6KJdsk5DKMwE1gjBxnZUFYBBPNZZBvJ40g+YqKowvWtfW
T7wzxvvrIy0eWifGp8QJUOemkLx9LD7o6ccc4jAo0NTCUrbWoodh7owDl+mwNTV8IaxMfq/tAYFz
DDYeGqv7eX3wZRqrwZc11JWJ1atNV/p08CrsgwQePt4ReR3flSLCrxKpjn0TtDAEzT5EgydJd9cH
Pfu2dP3o/DGcAFBnuKsVnKdyaEML1NvcdOUnIRHGzstKe4scfvRaT0Um5lqmdCT6PviXrZaRZtnY
4m8Awawsm32u3NyDqtp6o4+r0mtnZerUVHRLmSgT2mJl8mX6Rl+igY/YpLLf126cvhll9WJmffb0
+oF4S5q40Ot8RrEyZUt12wLYhFoAOrnNZqQi8NYgqu7pgcPOvD7WmQEckzEdTCBdfPYcqLqn+wOG
LYYrmWtuFWqjaElPxiaRBQ0LUMIbDDH61x7uZTx3WS7iigFX7nS8uGwDhM4YrwaNf0DzUduZ3Zy9
e/Ws8PU0XJoUgtKGuVqqrApmbnOHhBM7sq1fxO4ewijKuK1A/EQO9g1fxPMNj7S2gtvrGoqO0PqI
6xo82EyAwUtF12wNy6aZWyFPZA7O/OnVU4NdaVjsd8U3NFcL1i+lgSzCbmLOU/tjXHY0HFRpvrQI
FB7Aq4avjZPKxPkcLB/lAQ6YsUz9r6tAww+ACxIUnYYY73EOCjJyIFRbbu9bfowXviLbAgs7JJpM
2DGrVUPjoF2ICwjOoAN6xNCFE0B1Zgt3rbthMHl5KJRol/+57PzTWRk+zBQ4RMtZNquNZkTizgdA
WGuxeSNAXThgkphBLARqS/RfrVdpADIcQ6ZSg2OAocsDewjG+BBaA4prcxW/PkoxnitM27ZcPuUq
9uL1MaS9y1bMcUE+jIMMPBPPsEPbxC/Xd+LFb2i4EqkRRygu7NNvCMkf7xwFMTypacvPXeDv6gKD
+ngM6n8zKQmdUvAJbUuuhgpI6U09GolSg4FOHkoBd5YP7QLhB3XDNfL8tsbfGVlP+moAFPG0PZ0V
UHJANz6Swmjh5ICZB1Rz9gH5OA157EJfhroGrtcaGl2QGVzy/eRKHrz/4tM6wnFN3XGkszZoL3i8
5/WIzoPhaxUeSLDNKVbWR+EM8Y2A/OdvnWYI8JcFJha2oPtr6Kv0RARZW9AQk9t8zsMvWk0HZ9OO
WBuVoMzeijBNnqO6Nh9ojjWPmOGJt1y5845Wu3MHFEf9npKy/w0sO3d434PNorufHONIp7irQX+5
cWEtJ/Paz12tj6YBU01sR24T+hVBHtKB9UesDzC62CHXLrbZ1EZoDSMUcn1N/uSd10Y2TncGyihQ
XAZGbhBvBPCAslzmvLUpnG0r3e4f3AUSQJHgxa9l/SiiLDxWnX/jV1w6dAR/1steApez/Pe/wjHk
ITOWoHtg+qEt6UdojDfA/e8QCa9uDLUcqrP5IqDACQcGbNurQ0fJJe6g7plbv/1mgdE80JTJaeui
I1siInT9614aTC7GoiA9oD8Yq5zHLZPWXPRvaTvmgb4tdLN81FRcH6xhTKnFm7DObsxPv/QtHSoF
ZCSGrYy1m7ELx5osAg9OBFwatH3xIgCB7Zd3inT9bsLtCzCKYe+RCxyeS24KOlx4AuwojcQfNcO1
HyZQ35UHf0bsK4rlh+vfZLkaVgsAqVhHPsWh1scVcrrW+fL5CyS0QMVBrHQq8PYmrbfd9VEufAWu
JZeElgvKEGK1rf15pPuK7MG2mQSSuiYCKcoyNnDvp/31kS6EVsK3zsVu8MWlvdq76SB70HbkfnSH
6rs5zP27ku7OljLK0oKw80Pf6CFakK72iHNI/fqgSkJNrLOpeRNVV1ssG2F+RkNobV2t0N61toBb
IaayeIRynX65PtUL29nC4tjkpcDG0tcPaBCScIArxgIovLgASHxqqdOBpp4riGVYn934thdW0eZm
ZAkx6Lbo5p3uFUx0EPO0KOkDWmvuqyFB+69sncfacNwbQy1/arUtGcrVDdIaXs5rC2dcehqMgXwu
41TRAkqbqEOiNAoRAcdUbTeYwniDM5Z2I0JcnKFjOLYF5say9OW0/BX5AHHWMepMKKJButhT5wRF
UqKJDqujOL569ehMoEfOGXYUcqOnQ9kaWvLQS0lyZ1+8N6sypm8A7vgIqzJxweH1lXEjGF2cnWvz
quTO15Wzmp0lW50YyIYRQdBWOw1RsTcom1ixF0Etf/1zha/IEtqObUgy4NP5tTycUIPjU6KsYoM0
Is9R+HXv6hJ45/VPeWleRC7HNUzsYJVczStBRrsAf2xtIZxZGAyhPqyleNR2gA9vbJBLF/RyAng8
UNKB67maFlx9YXcd08LkSQXb0il6C5iAKo4I62toGIdIDqeDmw+806bhd11X/R1ePvX93Okk56+f
uc1dRvOcoGpZq3DTpLhCqQGdTEx31bGDAbUf3eZjN0CK/RcjuS56WOB7uC2WYPTXyeD1hkEpv4Bs
0cBQAHoYUkcGuFcc8W5840tnXy3vM1zV6Ps6q8uiGWsgWg1wihK47x16jHTZcK/yano49whHa3dQ
E51/cRx5X8C/JXJTo5Cn8wsUOo8TwtkgitMApi0wjCy09a+TmR3L2fVvvHgvzpH2kTJJsdCzXC1c
AcfBMSZ0m/yo6N6pyIy3ePDMRxQ1kkdYglhOoFX4+mcisVsu0CqdtM5ezXFGgg58HdLtKVhVfbeQ
RsEJtsp4chn7hxWF0dfru+bSNB3lsDfZoTbR7vSrooRm+iM6Hlt7spqP44zQeF0AZ41xJP00hE76
2A3a9Ov6oJfCAXVlFEVdnnOmtQoHos5VZQ4oJUCFGb1i0qatnWoQBOgWH149FHVPajJUBZci0OqL
4rK9MM3oHUD/1b2QauUjZeVkn1Z+f+NGvDAryuTQnITizUiOc/opO+hLkLIalGJdIfYJyEp6IamN
/LXzcn1Sy19a3b3Q/NiU5E9UY8Rq0Ubh+01S6s1WAit5qjGtHuF65nh0Xh9n2eNn40gewVDlBFNa
hVJHVXkSI20L3qV2j5yV4mCPjY3vuERwarbVR9mDWSi5DjFBUMmP68MvEWs9vBI2wBIaZTZFodMP
6tR5ZwVKcuKFNbxXvpj/AdWNZKnT5/tqyrUbFdcLZ0HhdUqFnBqXdNYRtAObqMKElqIzBzCPskL9
LkQTbCPa+wiYLPaUQCD/efUkidnIv0gpheAhcTpJpI8R7Qerve1dxOkKVCLe2nSn9+hBomnCi/LG
mv75aquvyqXI/nSkxRlUq+DtpsNEm7RBWK1Lkh9WmKmfS4j/IRSUTrhTNfrsejiGUJhmSB+guYIP
GRVI27s+8fOvbSnbJaOQZFk4i6+OC2QO5JsiCqXC1ox3mCamL7QkcECFgPCAVIKlNhMEG3Nzfdjz
TWUpjinzhxaCaMNyiv+6Jm30hSMHUyX8C3EcS/JFygSbyTv4LL/ZhNGNWV4cTneWHpOru1yap8Mh
WahDXQLktGgAfgDHY97VKbz4URshZYcFMnOvnt/yRfH5ggSvM8fTAR17USUuhgb6j0ZbMpZZ+37u
TPsutvwBA82ivTHDC+uIoRtjKu4R0tbVRSmrPspwWYL66WbNMZIl6vVYO3ia7yfHMNT8u1nTjLfX
Z7lEntNNTE2feM4Th1ccz6vTWVKgLWgjcVTx9ADdVI+YDCZkPEovy192WFW/4rbBPwCS0Y3zcx7l
l5FtMgPe4zbwq9ORTZSFprqyuDDRL93RelZ3tXSMR3R+ihstwwt7hwquLqnKUcolCJ4OpflGXIam
CcShRLOxHqd5B7casPNcvi98nLyvf9OLM2MFqSuBrjOt1a2SZCrU5gjoCRTnfF+QQQLz97U90jnp
jY94afl0Cjyu7dJ2Emq1SWNjhOORLfoxMwTAvtaCnYnuDgrf8hONX+OAoNFikzBqN7K6Jaic7hvy
K4Z0XNJIvuhqsybDhDNRVrdQQKgvabgU7SMKHzeOxPnC8f6gfMy+JNScncFeR5ME4ne7bZoYSR1I
AR4iNOUepU4Uh3CGufE59WUnrKellscZnSeD7Hh1HGpRIpLcypamU2U+xSkvyDDOMTUzZRXh2uLX
B1E2kAVskR2rKkOqNHLbXdsHElmPoXojEFX7eH07na+xjX6fQSmPzjM3yGo7gbwOoOCxxk2Wog7R
E2S/BEk7HtAJsj+3LUzMYzzCLvTAcQOyvD76hSVweWeS9fEPvI1VmHeVPcLLrWjsN/O3APljGi+Y
TE9QmgiB++uDnedJRCGdNi3nxpLGuv28mOIiiIg7hQDafcSQC5EdNQ9HP8Myl8KauiuCDDHJrm3j
nQUU4fX1YMUhYnx+hY0g++o8pZRIBQJP3dZJ4l88iJo3OLT7CMkm5rvrUz0/QIxEQgaFlLub+Z7G
pK7Cmi+xwNsYYw7juArbQ0S788aGvjAKGRgPzCU1oCexWr1Kc5HRFj4fdHah/WL+c68ZSKVen8t5
wFNLCXKZDfQWtsvpXAo0a1GSHpFnXeS8plD2d7Yef5HDPB/+xUg2GZ7kZUfVbJXJ9oiWwV4ZMHYF
jIyfaaDuM8SH0fuQ6d31oS7sRWrnPEJ0VKrprK8XKHSwpbEX7Rh8HxtYEp21N0djeKMb1Os3mWyS
D9kEb69RffW5GezXV5JRnwMyZABQsOl0rs49Ar3UdzJgVJgX5o+0w+ddMaBLmYjR3F2f66UF/ANa
cP8s37ohiAZM36nOGJDjqaBJJZDJ4L7Hz6gd3upMLJ/tNMLijsuMFiCLQFB6tSMdH5MqfYJtWclZ
vkfvrvxcarbx2dDA92761nG9rMiLV19XjApyjQelTu1svZjI9YxjGpj9dgRK+YCxUunpg2v9i3OA
wR11wAVPQCP39BwME8bQwkSiHcYhuqCzRKtVzvUWL7/XF6mYCu9J4geNVSqCp0PpBoxlQNbAnhSW
JQqR1h1OeNYmkMixvH5zLLWUBURAB9xanTmjbjAF6mW/rfxmOswuytghjeJ92o8/ro90KVrRiOOa
WeBVNKdPJ2W3MnPnFLeNqi67u7bmhZw7IP2vj3Jps3OhSgtuLaqY1ipaldKn9BfDvawcbENQ5UcK
uraq49wW/Y3L82woJkFWzUsYky8QJqssaUZnqbE7vF2F1asD9ijTsRo6agywkHbXZ3V2rpah+HI2
RVIyXXN1c2kYecMrQu4oybPgCPw5QIKoDZ/xZGu+ur0JJTXGsaO4McMLw9pkudgL0UXgmllHSVrZ
7IMSL0yuALLq9gu2ifohzRLjN5KrToEIlFW99pzxYPh70NXmt5DCyYJwnNGyKyCnGRjsoMrR7qdo
6I/XP+uFFaST5zJDCYRGnEGRIp5ABpoJ2xLhzXsQyyhzKvzcAICbN87ZWZ63zAroJO1aviWAidPd
7wMuieSYLMac6Yg1G9KupkSAB/iCdih7w/5GHpa8H1Vz49id3XSrgVdbB00XYPVmOG/bVh/2vANR
L4osqJr6HJf3qK2HHkpeMPAxH36ksZzdOJAX9xCXAQefDgqV6dOJI7I3t7WL1YkIMaHaRAJZSy8I
0/zRRyIghqJRoQwyIXFx44q/PLC00J2ii0bGeTpwrXQkWHHaosuX9J9Q/ai+G9gQHaDCKK8Saj4k
mEC+/qAuPXKqgVx/AMFWX3soNVfP/WKZLSD+LSWrJnvs2jwffs59rj33YRNrVHCL+uf1rXwWXYEV
8QqmeksBRQKvO52tXcxmNaGAs0V+QZthk3Sg4nEsVh9ePw5JpyTddAGTrntvXBdG5dTwp23KUIuj
zlT7D2EIb+XG8l2aEKGVygVHDgPG1YSidlZm6idi0UTGvLXAf2Fu+lv92QsRQP09yupYhgka7Qh/
iC1yIO1B2T4q7qG7qBCpV5dEWCGSdXokkDNp0KyuC3SkqqwPDUA3dmF8DbVJf2d0im4XeCLv+iJd
2PqKpBbXenvpPa9xdBjlOG6e+mKL4htqe2hWogo+THd1L5xjgLPupkec/caCXYhw5Cu2TftAR3zT
XmUSQoVKw2RLR2Iuq39SefmOIuL8NBATHqDg5541L95yrkJU/vp0Ly2ivVS4qCZQ719vFczugjZL
2CVdZk8HaOkYMcaw/Ay0dm5cTpd2JVk7sDcqI/YZWNal11MHFhIhFMCLQyGKylMUFW7EzCVKnKTR
bBWKhUD4FOxFZ905VCaSn9WMixvw6gn1SFXdLX63+2qxuxyqybjRULv0AZeKyALuVLyOVzHaHbGM
w+bL2NZWnu2KsJv2OH9NB3iNt+qgF4dSBBBBum7xnDyNU6KCCUWzydhWkBJ3REuECTEoQ3dS3YLI
XvyK3H7UFSkN0qo4HSqJQOtnKjW2DZ6Yd5AYzLsS95T7Eebi28GSweH6Nrx06lgyIqNBpkZ763Q8
nBPitrWZmpT17wS64jFqYc0lOOR6LYYRmFfPxY0xL82RJ8+fsjk1lTVkoATwHuQjYX9yW7Gd9SqJ
vakashwOPT6MiFDnj9dned4ZYXO6XG2gZwgu8GVPp2kVNoYAk0tgjt0u2qTRH8nr0dX3CfLJCNeh
Gkacc/ZRaKFGB99Q3/uFgGZ2/YdcijfMmyc8sC+aNKt4migdn6gwAv8WO8azhiGLAKNhDwfKacPP
vGgtqEvI0vdNLW/B4c7H5vwTYDHyo5xPLen0G5RaYI/95GPXVcSV15nmmKCTtzHcPdykxqvMcNi1
WaPtrk/5PPowrKWzl80Fk7V+6ELYp661XOx4q5s7NcX+mwTtu+P1Uc6P6DIAaG9e0twUYj25xJkn
jORGsLS+ReAJMNNC7mU/ltXnV4+kTKLA8qYmR1snE/iiU6QblQE7URo7N5nDw+C41UGfB/vGpM4P
J430Bbjr2IAxzkBmgR1ZWt5EQPNdZNVlXqAeLjRkqXLH3wOI1ZAaaG4Blc5PJ31nQKG8d3mM0gY5
3SadgszdWYD44G5GR7PC27bGZu44tjBvmwgc8Wu/51JO4jnPO5Fe0/p75n2SNPhPIZMVzh1c37Em
MhQ8PB4z8DU3NuP5GTgdbNlGf7UIy84Ph2FBEKm6RYjaadCKCDrpidkasOqFt68KQnyGq/eNes+F
EGQA+0JMAez5kuisIm0hrNYK6H3ScY/VG2wM+60Wml9yzcKtqET2FGFS7GNHJEyrGsdjKzP6G2Hw
fGltLkwIVQu7hACw7Le/Zl9ErhO2Qp+8qdbce22YgsOUKv+YZNWMwtB0K6U7P5SMRx8aGgsDUoE5
HS9FwhEJIHfCScdw31BxHjFDC6UXmN2tYsP5wipBkDF0w+ZZDBHjdCjUZMYZrYzBs8q6R9Wwb9qP
kYtmu961SQdleLS+YbxSPwS4sd/YVOeflbFZVJDNJpWVNcUqnXT0VMdi8Byswt8MMGiOOQVZdK+M
5hAKvbuRKZ9/1iVvpBFM+uOAYZSnc8UxZ9TsSA0YIlYEbzceN8hpYHQq6i/Xz+afludpUqcWgCtX
J621ped1OlQa1i4V+2DysI5FpnHIwBNtahOrVKB+svvUo5n1bKO08xZU7oTWf0xzZLMIRONRgMHu
Zkgz+0bv9PxCUQYBWJA0L1fZGgWIeFQngBGjouILTAeR8wm3csinl+tzX67i1dThcVlLokIJ4CwO
whPHdUs3UVcIGhSEoLqLLaCfKjro+I6CTZMAHGBKOR5yna3cZBO6edd/woWFpuiyjE6xDjGIZdP/
dV5N10c7NnHY1JZIHkkR2qOoLXEPYF7eeAhdHIp+GhQcYj7I39OhmliShTT64Bmz1uKFloe6uQ2b
BsVnJYfuxuPnQjCkWMyDS4KEW957q5mFPSshkCxBCWnQ8m1n6PCl0dS5l1BWt32rw1uXU3SAJew8
NXMdPAezfovveWmFobHSIXKAccMIWs8ZDUFDL0b8hXT9cTIkPjERlbs8m9ErxA0WpUtD89IUfj9Z
TPfh+upeHJ5zRfCw2M/rB6+ZNn6YEDg8XU8sNCh1GspJDy3aia0RvUTw8YCsO1QeSmxiNfVqvLXD
GtBYXkhBy+twtQatDbSjG+vRC/qs/FHiWHiQfmdthq7qbhzZCxGSi4e9DCeUqsia1BLondMa8zAi
k5IgpYGD8nEYAXkjdROhemO0h+uf9tJuBnhE55ZOpk7ydLqyMaaYianYXlXvjh9sBvBgOLYPcRnd
QnJcikZLcWRJl8B6rXdy2wmMIyOwjoksjeIuzB3kljBCw3jg+pyWULuKR9QouLfhvMKwXVNeVTr1
ZVBwwxWVdB4wR7V2foEMUdG18/vWQvQauS13d33QCx+Si3upxyzICuMPOuGvCITOqRqCBEE9OygH
TMTwCvJKuZgE1Q3iXzfCwh9E3HqO9NiBG8EiWfgHp+s2ATzOcjFh2Qz6eNDRO89dDP/mXKj9XPX6
vBv8qC3QXc6mH4gyWGjLI7eK4G+1yNEMVEiHTSti5EATXC2ewGe304GeqB7shw4p+RmtjW+dUBjM
It3GGmEbY8/vND3Q/I1VB72zQ6l9bO9jIyreMPEgRZnZeDVnlL0iyXdIj1yYDsaq7JSHRZ0qq0OU
D1XM96IY7oMBuUU8tNR9amKl8OpVhA7HaxOQrEXBZFnlv1YRYb++SdPU5InbuV+cVgWPBQIFX6XR
zzfS3AsbBga9A2MUMAH0kdVQzVChsxR2plfJzHmPTEz20AorP9ojQofXZ3XhQCyNLKoyNsnJWTbb
NSF8so6haISPDyTXjqe3c3gfpzTo4F0ajwbmRzfmdyGSkVzS5+RL0kIzVysnZ6NWPpJkXpbb+btI
RXfYWJCE1QPI+La9hTG8NMe/h1sdiDxdntTUNbwZvyv32DoBgmtixixx4zZcVT0dUpxozFLsrn/c
S+uIRCaaAbw+KZGucswI6VTkBinyDtMoviZUa75UIqg+pkk2P18farlnVoeeDgsvBBNYFaie1Rwb
HdWTgBadV02z2FFExMy7ky+Y7GDiNWrGtsAA5qVqaFBcH/jCx2VgBXSTxdQh5ZweCytGR6v3G91L
WoUOz2BoH0BNvRSd6J/GFlylPen5je96Yf+4FH6o+NJ3J8atJjs4JdLJijF7v3a4KBAoeZMBAow3
jYFLUz45an99lhdWEpq4WAAjdFso0J7OskEWzO1mBEwHtJC+6qJtniYzxsKXVt6N9+WlD7qQuFlN
gjhlrtOhtBR6WIbkA7KjrUAdtK0Hp32n2lzRB2kNY2vUjvM8lLCFXj9HqI1SosFEJmUtX/2vABdV
lH4kSaRX+z4WQi0qqR+qVKuRV3Oz+kYyc+mDslkpKC7ZMpHgdLBaGW0S0Vz38tx3PstiKjCWiDCN
sJ1oupEjXjob1nIdgtAHLLJG3CTY97VYwOiecv26wQdO7x/61LFQ6+IhSjlmiQQ0vYwdqgDdDdD8
hQTVBfBDrkF1mNFXCSKxdY6r2sTawCq1/m5SaXBUPlrz22oKwIm1qWH+k/nS/pD1VveSN9Snrq/r
pelTqVxQ9HQm+SGnnxpfUGUNTSU9O8mQaU8bKx4PZpFa39OkFncWpuO7EOSf10w80m4Mfmn61GtA
Oy2M0jP8gjTGbizsQSIWFubpblIyqBC7NKr3iQuU1iz85AHDANvjudrvoMLfwntd2mg8b1FgWFSF
uExPZ5/Qda81VIdAdMocIdxWbKLSNY8a8hz/IkjAEF7Q8+QHZwl6qCdxqNAr97IhRM8xdLpDhsfr
XVbidHJ9TS9FQIYA9MQDnsxydXyMINeROYulh1+9DLYD5ZPf+QAkeYO3y/DQY9f8+iGRWuD8UGME
l4w2zemHDKyiRCusnolLQ//cwZnc4duJeQ3/dvxe+uiWXZ/jeSB00LVCXWLRSVokfk4HRGC8thEK
nL1UN+Iv4DVQufI1fZMI7Jwy/BI3yDCPN6Lvn7vj9CKFbCzp4ixiD5RGVqdlNAQe0Ek/oQAaiMIb
+1F/GEzL/z7AKn+f+lP42AYNithTmdvHNouHNwmOx4epd8Wv6x/gfOuSBZI20NOH7nbWV+1ROUUk
QqPyhxnABwGN+EcOXvBNmVf55+tDnR9TssAFzMSVyqtonT4Ykt5wXMez16G2vRszw92F+NXuyqyx
Prj/j7PzWo5bydb0q3Tse/TAm4jZ5wKFMrQiRVHuBiFDwbtEAgng6eeDumdOV7GCdTQ36uamyUIi
c+XKtX4TD9VWV5kIOV29Q19N8fbt4V8v5zUJJULQYSVXOoWdJzClXcphqGIgolij2lAgkZeDaiA5
M0V3O46BuPCiz6wuw1qRE5TBQKH7J6edD0t6xLBwjoyVljGWrthagxZssWlZvuOB1O0L03t8+zFf
R2IUnKnS+5yyZJqnpWNMyoxp6JAoFH2WPZeV+dDHfvOeSKgdDJWiOcrlP/JJhi+Ei3MrieAHVhgU
NnfQk4dNKkw7g7TQsV5F/0hOZnKjlWD7C1kkFw7211h73ydzAVqB3w8r6bSw2stBlMrB4MICFAqg
VuUozBcYCfoibu5ZPCossZiNclNNV56RzO8z8q4PyK3ihSrL4s7svOTw9sSfe9k0LanWA8MiAzjZ
1LiL5ZgZEEqyBbIBpqA+YHSMm5JNjL0F5koIDV/VgYPu29sDn3vjpFJUa+DLgaA2j2NY3mDmlU9q
ifq2VbcYBpkfcWstr/zeqn7Ok9B3DYIHO6Ow1YX1fW5LEb5AiJvcjylxH49sNOhjxR26ydT75f3U
Gw3Pamif0MWS1yJN4gsR5NwSYxOzpxywuHS+jserAOoqL8OeEvrosJtQpd6Q+mEUMfnNhYNhfVsn
IZpYxWzScSdenVZ0mwoj3tUhE4ncST7SoLARnJfq+Y9fHfWa9U5FXYp8+GTPdIgAzn6fz7h3VlO3
wa/Qu+pqBHMMrWh3SG5SReozibsoLA/twro5s2DJ1GD/kiNztTrFAVPO7caealW0JEuLe1bXXTmt
Mu8HrMluKJcP4WRMzZ9HYdIJzvYVrMTaOXmFDi1/J8vqVUG1x9PVtrHcwBd6p4/Os19k5v7tCf6N
Fzh9j6B1yV+QPXA4dY+XjIWarVlg7hjRKC02iD8XW6wq592iHPextYbmq4HyczTjmbKddFwRt0Lo
7h4PzeJDNrTo1qMoaW+CjkvRhY92ZjXTbifaUsXHjf20IEkqRx+zl3PkNp75UATacuWNQ/cE9K3+
nuAKt9Vn5FQLJdLPLbfGHzmWPzqikXazw/Ey2y74B9xKYtFBL3J1YXWcqfxTPKFvtd6Cbar/J/EM
Qni7eNY4RcppeqR1WqXKKENm50uvW5q38zR8Uq9dVDJ+KLD/yaZJav0WbWaUCC7M1Jk4ww40dBp3
NGUBER2/xCqnOJw21P+dEZdK3PWKZDeg8HyzdtqXLWou1vWM3drBxSMZwfOg/jHMc5ttG7TKos7T
6jtwsfY+89rqthAKE76h0JwLS/tMfkMUJJFCk3JtFqzf/8+77dh58L30KcrjZqJEv9jZjTk31Q1n
ZfAVaXfkdRvU3pnKem5DXc7xx7cn6syOXskDNAtA21tE5ONP4CDWh2OkzubKHKz9Euyyr/E1GJ/d
0qd5M0qEt7e49fl/fg7AuGLIlbYIcOXkHMhlZ4507PHq04YWu1GBTfRLKiwNCrUJ/AGjd68yr/74
YemPGzZ0K1Bs1uml14kNzLEypUc4Don2a6LN6SGn69ntfbwCsjDpcYu6xulm/uPKItVEwjaVE4IY
2+14lgEh2tgi1VSGRNF2+OAEOLVYRVfCYo615YBjvdVcChZrXDyJY6DMViVXevSkPSeHPPRPE8p0
gX5946J6Z8SqwGJwaG+Ccf5ugUHa5frwMAXFuJ/QWdnQAB6e3p7w1/GK8gQEO855UCfI4R0/t23l
i0qp1EYgzcxPFIsc2HQOAk59jZb322OdiT7gWnTS2BWFQXP3ZMunAfcdfWGzLKbqm5uKAFVHVpl6
X+xB9OKuWubZ3wW2mG184SE5bvoYDW48a6rmEp37dS4AGMT7Tegiv0UX8/jBVWYhbQIZA2t2wkrY
d0a6X7DMubB7X0e542HW7/9H/JCqhVviW0MEvM1PcCb1h5u+xdkAT4/+W5CP9u7tST43IBuWyhG4
ARpiJ2tK5u7gTFUx4kUHZdJvcAzCyhQSFQ6IYQzc5kKGfG4eQcyvr5OCAmp2xw+IyaYBIKEfI2sU
yV2z9PUH05kuHfmvwzClCtQyLKSbyBKNk2kEMxeouhpGrAS6fgcZs3DDAAuaBzpV4mFxgvihKzTr
rmmTKnJH3X54e1bPbBPGJrshQXVWvMnxU1LaSG2VM35a9XWE9xZO47Lv7+Zl7rZvD/U686fqZQH5
IBCROZ2yHxCzHswFEk2ErVOBRUqba5/yyvSuE8PA2pt2PE4gtRm/cDMoLlXdXov2rTU3SkPoD9Gv
etUO6DSsBhJT8qAZ5hYbHEHiG0/1xU2tS7dD+AjF2t+Wip9TvJI3sd0OH2U3/KhSaX3os6XcFm06
ITA4erf0iOT7tyfn3DqAjAtkduWXwjY/fg9NOtlYClUjreyhpaKNyNB7zW3S/ay1loVvtO+hdzcq
JIxyS39C1N25kHyeW+/kAaikEsS4Jp18gtiv7VgEfALl4MAapnEFYDf3+wvV33PbGI4n0H/4pvDp
T8JTgbXeaOIyF2maPj53jV7gNIkJ67wPlqXbjbSNr96e2rMPRuHM/c3ReN21z3obJ4GajczB/Emf
zPjecrmkvD3KuY2EQAgaTAQNGD4n4QI6d900KfGwLqW+lVrsRVk1Yg7WaH+O36FoASqeiglac1zf
j9dKnKVE29RDMGP0832jVBC5qZ5u4yRoL+RK554K4SBqJJSiGPRkUQyN0ZSZFQwRiFKUXodBbs3U
xNg8TS9VZM4tDI+4voosmhSgTidQSuG3DvF9xuDsxtRlHmH8XWP2nLury4X6Y6A/WQFYrxWnAvj+
9JyksVG3A35EUQyJCK3vSuzF1CWRgY3b7u21cSbymTpJNhgLLigkgccvDACUlVNPGyPp+UjOxkuw
SWotBzwy9gczCbgkaDZwTVXEFzb1mRslykSEPLBIa/3pVLA6NcE30QYaIltL++e6mL0swpTTC40M
YN6hawPjCzLTOGDreKjNm1RRTuUWaterwTqmVKzmAbcyTrBD0kJGjN6emjMLbMWvUuGkqrvqlhxP
TTP7bU8zTUU2Tgf7pSu/tNgDoRfuXgiwZ6LA0UAncaePucKrFDTlAm5gilARwbLEkk5/odr3+lbD
FRRuI2kDOCg6EscPNGDArQaNZWwui74PxlFw8zW0rbBREvT1Wr/X0BO8MOi50w0upUtngPsUlLuT
FWbSFhisHqPSIXfTZrNoM0bAFpqhG1/V5netrXR0LHRpRTk3TYXVi2U/1lbbvm+7GUVqIsdQkEXF
yU3OtXPPjpk+vf2mz00MKPq160ZEsU8FeArsCF27RTklNzT3Q4kp69bKBm2bFAGllXzyIsy03QtR
+dygKw6Qrir1m1eKnKjq47/qxWPks5gPedp8LYE5bSX2pFeYh+H3GkP/fPtB15h4fPmhM8Ep4BBe
DEL0yUqL836BbaORaQRJ/cVtxs8FApn7rJX1rSbH+CozPKSyZtHcFHHx8vbgZ7o1ZMdsR/CPqw/K
Kbm29VUsDXc9X6EU9FHVi+Y+m70kCOdmdvZZI8tNFetqN2VGqw6iBC6k+hqwK030SwynMzF9vYPR
rwHyumIyjzcDPpdlMpYG77zqyytC7HSvEvOb9MR87U5dv3/74c/FWbQ5sH5ZMzwgUCfDFTgnah3e
E8viyF84/cBfllXrbB3V4cuOg2l2kyARd784bXDhODn3qD51H1raNIzIUo7HXiw9b7DUlpHRzcE+
SHWcoh10TsIgENVWdOpC52R9ltNVhhYwh8l6tMD8OR6vqNrUCAbGIzWdtmWF57HmimZXON5w4Y5w
bloh01L2BQbP/znJN/J6mYsKM9Uo80yVbXvfwYeOYij2XX1/4KIiX1B9xsMUmLb56e1XemYDrzzG
FdQLSPG1T4uZNEWVMPZQa+5u0OTqQIZ98J3Pf+02dp3L68nt/O3bw57Zw4B3aHoSPNYKwsnbTJ2u
ZGsLGLBJ5taHQtcVlmUaNYQs1qb3k2epbj+amvU0g2VHV6G3L91Yzsw6aBCKwO7alEPG+/gFu5j5
+YsW95Hmy2IXzOWT147YWy/msNPboL1CfD+Neg7vC7vozMoCF7FCXInyaASdFL3jzBOBkqWMtDzz
v+JNa+/L2WxpUtWXpAzNsw8JTZYUAEVhaE/HD1nrix8vOr47avKc7wID42s6U+ZejOV4tcghjdLE
TTeekdUfBywRXcgQwDQW3cYDqfDjMQmhJ6ircZqsqE6AIxJYa9SdQZ73n7vWSvFMqt13Kl4yC8H1
ZfxaweZWzOeirocy6zaECccPKUrhupe73SGds0veGmefEt3EtfgHi/UUl+n7KZa2vZL4UWnNB21S
1yWqbDMUU1OE9NZnDd/Kabmj5tpduPycCUugl7j6EJqALp8uZBN3w1R4vYwkdlVfiJxPndUkPeBX
0AlOaj6/vW/OZFlUwFZuxxrvX0mODF3up+SRMnL7lls0fMXBDKv6kn7KuSUKgIjngseGWtrJEvW6
Ph7rVJOR3g0YbNRFlWEg1/bzdevj7vn2M52LBUBq11MMhU+61MdrFNfX3CnHhZudZs/PwrdF/bjI
GEr5oHrrTlGPmrE8kiPeltyut6rAou/tj3CGMAPuAiEFOpcIjFPUPP4MGl4L42gZ8CsNp5sQ9kc5
Fr2Ito9v3aUG7yISS3xEJcSu7rx0NldL8DFBMUQaP4p2Ll6MrFI/3v5QZ0IzOS7tIBJ3sI6nASrt
g7IrLVyMgVqq2yrHvnqUjtxVST1vM9GbaYiaziXhsjOjwide0UsBuRX9qOOZSM0iwHtS66Kx7d1P
ARwzPAe72H7SW9OeQ5omwU2RDs2fPyx9YyCrFLAsztyT41b4YgS3ii72mPt6vylgC90WDQ2cTYAT
yhZtaaAanFQXtu+5p13lAIE9Ux7kSDp+WkvPjNSNF/zKayf45HTmxEXCjnNoASJpd7qsh507JdOF
YX+XHU+yC1An5FBrrxWbxpNbjF4bovBNDVR+wd66s4weT/rRCsrvMzX093kgrCIsoXkfhtmu3dAo
6ChEsco7E6R7itGsjzRuZKD6jSojtAU0zCTWZOHSaMnL2+vwTDD4fXdcm9+8mtNMyHCKVLWBQuhK
1CYOxHYZZPODa6HMUWHbOIhLAeHcgIRx2oxcrAmtJyczCLaWojrKWrrXgvUnjS5vRNlm15VEEGHz
9tOdWQFsLuoU6xJgyZ+sgGHyez/luI/iOHc+9cJ9btqluvNxFI6mbmx3WZdcygDOHBro3JHp/a5+
s+CPV91Mo9IuWq+L5kbDHiYvew8/cb1Ef9bt1KcuUP8fZXAoydDI14vCWgo4HhF3ZHuRshIUslJV
wJ/IF3lI/YkmbpEF6KUthpbeeYmtqmu1dLaWh7UwzW9vz/WZFwvLG4Fs+txrTn0y1xndh7gSXRcZ
FQDj2RNWqCUecSzF0G739ljn5hg5Hprg6J+Q4p0soqCkIMB27qI0F+P7xCjn50Ifq5Ch/X29tOmF
St6ZdQR1Ep8IFJdIA05VaD2bUgcYFG6EpdE9IveHU+ik5+mEvKXM33VtTIbnj+Ml8s2ZjGBVrIFo
SCKNDtnJ6WmVRu6YPa2xDPTNNkUTIjJ8Lsdvz+aZN4e0JOVregsWcqYn4TnTg8wLiraPymJooJjb
83WO6/smDYruzyeSzhdNBHKqdcyTB1qaWVajNcgoqJ2uC5MCYFfRJP57ZuAFTpG3g+GQbP/4+QKs
HaFp0V9E9ezk+QBM643po8Qc12J5GGdcbpEK1cACGvmF2H9mYSIRsipl/etoPxnKLwrk/LuWFG6Q
6S9VVWJr5Lp+CwXIe1835iUy8Lnx6DZwvVuzCCrnx1t/KGshkLyWUTfZntxysObLgTkObkipzKep
H5xL8e01IYzmA+QziMewpWiRnjwjxMisHOeRIp1ZInegPEQedoo6eJWH2Wg0edT1uvVsZN5SXBkj
Rd1dMndyn4w6iabd6bGFWFfjmN+FM3lin+hO/uLHjph3FRqW5ANK5NXjwn5cBSOs+CHp6+RnKluJ
HZwWNOA3F/9T2fhVtQni2kz2fkkj8ELa+GrPsxM4wUESgTOn+nwSVbm6TYOTCR4T3MtjzhEVTZbQ
w7K1l0PujD+Yh+e3F+rrISHkU5ZY1d3gopwqoqQLCMiibpyoy3t/vAGUxPXNLvGuD6kRiGWnFaQ5
1wNQnkuZ4atIQ/eU3gtXV04QGmkn0bvPcbmb58SJ+hyNiW2yOt1nMQvgT/fiOg6BlPsAjXY8MI4X
bO/HeCh02NCgbKLmcEZKfKO00rqdJ7/6/vZ0vtocjAXjBUTiSuYNTsVV0OmovQF99ii34njvW633
WQjrYdDSeNtUA8fgH4+3ZppggLkv6pRqj5/N9CqBqSVzSEGp0oawc+PgV5pmI+bbJUv4KbBqdA/e
HvTV9XjF4NLap/sMQvZVpQOjamFgDsWgeoI2up730dLmVSRENkQzcJ2Ng9fQOzOxLjnErEviKM1l
ZJgoKx+NBYdy8PHjNjgMD32Wu1GfdtrzmABUO+RIZ2zMpL1oRvk7VTsdjXeJnCmpFevzZHJ7cyh1
/OChnQTosoa9TO3bDoNyFZJ15I+6D8kxjM3E5HremchcO2muvTMax3+PmUz1y+wqpA8YsbIiODLL
CvKsh/SqyAVpb4B12J1epAYyFXE6XQ85pKnQlDpwSS+WTR7qGkJ8G95f/tVtivnL22/xdeWZhofu
AvehbrZCy07uqHbqkLDhkRa1SabfQhUwVRhMTtXwMUUuQjX5g7PlatfeDI5AK9ObHZGH2pR5El8S
y6sOb3+i19Wl9ROtVHiqWVxVT5vqem+ngvJkg2yYnaktL7Xod5mVLNoWFUaThseycCepe5AJIf7w
5YvNfQd5yAT7vM2S626/EXi1i1AHA1+HLqLcTbRMuq3vMmgIxSbr8/yh7vQSzXTLnb9Q73baUKJW
X2wbTE4+zKaHClZZ2LhjYNAsr7JFBRk2A44BuQei/o+3n/n1ika4Awl1+KtIslCJPl7Rc9nBuJrr
NoL9527mxiwPopLgHRZ1qdP1OjbBQKKdw1WIVv4rzmon4IUkKJJEpi+GL+louxC4XANjHrT9Qp3L
4IU4cXaF0eXijrCmCgiyHD8cnnRJtaJgI1PmassJD0a2FMWWxAhO51iLSOt8PUzzxdkuADgO9RzH
m9Rrsn8Bvv7Xkdd8/9t7/kfTziJD7/3ky/96177UT1K8vMi7b+3/Xn/1//3o8S/+1132QzR980ue
/tTRL/H3/z1+9E1+O/piW8tMzo/Di5jfv2A4LX8PkLw060/+T7/5j5fff+XD3L78/dePZqjl+teS
rKn/+ve3rn7+/Re97v9YcOvf//c3779V/N5DI+SQfCtf/crLt17+/Zfm/hNwMOgV6uareAElhL/+
oV5+f8sy/kmuhVoXge93pv7XP2r+Wvr3X7b5T/qBvFMo6zSrSQL/+kePvgDfsvR/rqESOXXu26ur
nv/X/332h3+F1n+9Fubi31//ox6qhwYif//3X+vi/+8AzAgsUwLCCv9H5RmHouP1o5q6XGw99zZJ
X3j3LJPscezjbuePCZf3OmvKsKW6EmJilN3pg5s+/cdcnRn/d6H36AOQWIM5QPZlLWG90j1QRMY6
Jcnf8Em1Z62HeSEH02bUeroaRdWFSA0alDBkn907lea14aSJAAG70c8Q69CWm8lx24/V7H6Js7Zv
w26y1Aczycdlr7XgCXY4ZW3ryb3UWjuBODJ31J+4f6xF5BU0fApU69y5IZmGLO2681QdZipT7q7P
WluFM0HuMyfWUO6CSTN4pngxs6vGmoziZp7MPt68PY/HCQOfhSYbPe7f1kvgWk+L2loR9CV352kz
4S9bhbT0DPfgNqWL2hUKHQ06gwkgFSPJAhUVqd5eBLgep7m/Z4NDnHxs5fXQ4j3JrLt57sFCWAoS
OVyWbTAOfh/a81BAMjfS/HvuS2dHZxQx4RhqO8jifhzjA/gqqe+nFmuH68ZpxnlnamgsbUpNz8tt
qZIu2KM5lfXgX5S6pG9+AgZZ5w3gM9sSug9YAeqJx+t/XEAXGoROBCeBd4XYt9bJppoChBmtcsRy
uWuCPL3WY3vUHip7DuwyHIdmSmQ4NG78vjBL1W+lXWru1jJKv8Alscvkx7ff7rmPyXKjxgplCnDi
KWTZDzIX18MFLwc9KCaOZ3940kVT7NpB15ONbnYSZVVzaMxDvmhmet8uU5rvp6Rt49DUl27aAiY0
yLPqzpf05ixlXkD8WmuoONrJUFhceEwce2tf+xRezDI3aeCbmLM0TiLegSpoEZZNZROEw6zcJXLa
mZx5DGA+eHNFq9L1y3Fna/SQD/XQjkOYqNy/Xpp4+N6DutnZ7VSom84pv+ddrjWhOxXiPSYrnb/h
2jNqEUbBmh0JTcX6dhZBYm8HN6/Gd0I5sbOnGubGzxR41LMXO6UT6oPX91ziKz+5UGw56Uawjmiy
Axclu0JPlBTr5Bz2ltKs58ErNyMeNfkGzlAyhJWux0Wo9CrJwybu0BpVys63ajb1T1hMWLeC6mgM
c9OtYxoTueld+Fh0HU5eCvg0qDpU02yKXLRJTjLQDsX+wbexebRFg8uS0ajuCqWWKY8C1XT199ys
REwynNXDTVnJqzpDq2WbK5oUs/QfoHeiG2SMk7ry2nLajKO263MhPg76oD7MVvCZko91VeKeTW+/
Gox0RRd4216I6TaQNbCamnKaZ9bvMsMeelA2sr4WfiX3li5y0hRf/9CM9U8Y/uDavPK5TBb3HlNj
nF50LOO2GlfLjaOrahN3ajvr3mpoLZ9a2s07Uc6/xs7twqGtv066mIvIxAjuRmmij+mJ2/rBFGkZ
mZ6obuhX8Ek0XAXrTpL0s1zSn4VAgzEcOz4vS9Xzt72+ygJqWefc0V/u8R2cE6Cnw3A9T9P7hSvM
PqG2d1ha5GQAlTz1CD6EVET1Qznly509lVTA/LguaPp07b6dXP+bRut8A5EhvYurzIhMEbtfCaXX
vSVs9Abc4DA3enJwarO+nrqmD8fEK5JwklwSN6WDalRUJqbzqXNx6i087YniV0A/V9ZXpYG0oCH1
alfRpEbYA7UATyr1vm3M5yDuincmVWugbcIIZ62jwQqoT8vq2znRuDij+vGVNg6XrErP6UvouVz0
a0fRar8O3GJ4gYra/axktXGmfuvje7Lvy6l8oAE/bTs/rp7aVH7NzGDaoRD3Yk1m12+DbkIhZip6
ywln/bfoj8i/o4OMVcC0SDQpWhXnv3rZez8723IeAntwP4kp9l+gjtdyo7tqDF2Zavc2QMd929+R
d5h2NVy53DkOMIkoIen1je70wVVrYFu88XgP27WcDpgNwFWUT6kXVmBaH5WU6ipZRHxlNdgR7hWl
kPuRnlUIrVrQfgnGvTuq5srqfRcHyLbem6ObfsS+fJ/Ui3WTJ7HaIhprXydFqvlI85X2fhjT+op+
YnlY5nYk6jtj89x244+xSMTAS6vFN9CE4rupLJMFquxl52dm/eTIIKfzXDpuqMhsCrTLm/RbUCfz
fkg1wBQywxsd2sAnjfb5hsM8w+WaqtKqA6jpCNa6uXpAJlRHUNOw/LAbSgRA3MIecnZSUfe7YnI9
cZX2U7YfcjApQ5V9TjTHevKliLfaOHffCazFQdlm95U+fPnQjUohOx+L0JhzoEluhthFlWFoTID9
0OWJGU6z5xbb1AdgoS8md1fNLMxnJxtxBBEJsdyd2LJBYcRXVTcUtzN+xXeJMFaKiV5szDS7Kx3K
J0FqB4caav2NNaK/nXFz3AMP/N7qy/BsmKxYiD/mdK0yV+xGuJWbqrLL6zJWD5Uav8jBHneT7our
YKavvkGhhIuNaagvzVJkj8HI7SZQhfHoKzt9n/SjdmWOqo5md673ovKCA5BH8WHqHIR4K6+wDyQ1
D3yVfcz1Oj8U3ohCXD1q3lXCtfhD6XnT91Fz889yLmMTGRnqoRVNrvsZkayDUUj+mVJRhiKexU+j
Kfos9PK8/iKLeTzMmlmGTNJ8iKmJFaEsY27XVi3K52KZHq0yr94hMTl/D5ZEcleU3yvbeQk6XMfD
1tLSG2qT5RMNmOJ+MPPx14RmD7mvlTe3mp0Ee8Bd6aH3F/eAjQOvzyoUIobYSdSbmHPuueqXnyLL
hs82WoPv4YUoeoGWfw20f9qkyzoJE/P4A4UCyItVhXk8tbAg8mqj2k75LOHmYJPK6WHP+8RIky30
IutgmFo2hQsy8d0W2Zv6o1n41rvCSZfQQQzu1kKs42DoaXFtxu03Q8bjYy2n/Nrp22nft4W3cx2t
wHTVRT1AiXkz1KL/GNdtfFsqYV7Nfj5/nOJRPnRlX7zrJaMpfjrZjlYWFutlWozTvEXPqNwnvVFu
yMDUp6yo5X0h0EjZu3ArnF1c9hDY5yLr3vkTV5lMoB0QVk6SvOiAD8cQy7dNTjv33u25SChXBluN
HIr/DXbTUr4AaxzvKr+utxkluYchH6tNOvr+pnfzPEy6+SPuzWjXNzIOm35yP1MdCHBUZz+HBZ45
4RDHiEz3em7BKEdehovV+JgIs7hzxjR9byhTXOXomzR0uUq32djBmF15k6N/7LiY3caN5qIgxqmX
xqmZhQxt7susGrbCybwDkoraD+GNLxnuQ1dxZvrXZPzzFLoj/3gxEQ0EqxI0ZrL80M/cA0TXNtui
l2I3Cd/80E6GtoT1YP/Ueiu49dNqSLlrDeO7bDAxVWmpzbfDc1/Vxt4ZdfdDS4l/Jyc8epaiMb96
QbXrffCxm1QuxgsgQpb/bNYPsZ2IPUno9GUa2uW+jY3hPnOSOcSOvb9y21VqsWsxcKjLdrrB5H5+
x+28O4yyA/tKsy4kAlg3EAaSZ0xmPo1LEFzDV9HatTfR3LaxDZIwLQsv9LPiJiu5dS2sk73IVX1t
19Z4qKZRKza4yQnSDvOldW31pI2q3NlrbPHHCtB+N/kfoB+7wEWAo+/VZBq7yrebJ3Z2ebN0QlLv
EkWy8cnAQzu25rDTFns7N472UTqzfp8hmvVlsirvkHSxkW2pSgebOZ5sIxwLLkIdzZIPetyIj12i
W581NRHlPStXLzTnvQe3XnywWRX9MXuSTbJhN38zR/up8vHNbjmEJk8GT3g8i6/DWCZPI9q4v9TS
FC8glNPHLIuLnSs19+D3cemHcU9trmj90dwYSzZdua5sEbNJf0p3oS5aOEhYxDo9nYwGeiPS4k6u
78y04V+GY81ZVWRtdsgBVof4Fo+hNevdU5M1PTcLm+xiQsZgn0+LsYFbTGXVGrPk0TQBqrGxiuwn
wmPmjUl/k5s7deMfrZ4tT7E1YhEkVTx/VGOrPaYtCX6kLRXSg20wO58XlTubCtbL02g53aeuyWaH
WfF/prDR/QgAChHATns47cgWPqAz03PVpvR1PVul/07LCp5d1umUbNhYZRQE7PrdMKHEUo1F8x78
OTpSgT7/xPAMHOpUzcLcOVnnfTETlXmhbjT8S/rnP9tG7CEAZAV5DBGXIS2KsnIXaNU0Xacqz/2P
Do4VO6McAk5MGvjsdhiMNqjHVlS2oqMTBB0J68w3xNR0weOYtfNssUKBghy6ZOQ4jzuzdQ8xUKkH
VkeR3ILRSNQu7wBgRgptRmeH4x0BJ6HNeRh6GTwb6VD9NC3ZHkYue7+SDmwAuUUl76ZhSR6qxSho
WA8DIiH5Mg/EnWBYq30upe6hru9STKDqDSjZn1C8kHnKrZGUJ/G6L5y86S2KafpBz/Ig2eQT8rD7
QbfjOdJ7ybkBGszdx1rWcopZ9OLzABcydHoHe1NI8puIk6f5UnWJN20Nr46fXeH34DL9ZWk3tVnC
MxgXw2Pta25H8zAYy59SWf5z2fXa/aQEf3hoOryaRd5o32KOrXJDitkUUK685EMx2fE3wJFQsGZL
q/YiLqdmU/qd/6yyQtV7gO3el7oQBS66miXl3gjmAEtb0nKx0bPUg4IpBc3+D2SE7lc305Cvrjyp
pxu96Yt7bUgR6Z81p3bCejJTf+cq0byfSLbJSaA3VGu7ALcG1QFMCdvMTG/LZtTux8YB2Lce1+Vm
VplS10Vc+89GZ03OfikCx7jRBlpWG0jrQf61tob0lq1ca9e6rg14P46YM+5zYEQghRgGva9UiPJG
pYvMN51SyNcNItY/+n3hG+Ew0U4hjGqsV7Omtk3u3jnNhqYufArY2m4aIuflZTeWXnkfoWbBG9Im
3ujWbwdH7bwOqlRYqyoVkHwkbj2Y13uPdmtk9zMiAVs3gFuEGq+eB2FbQI52zK6+0wDefEkFpstR
PPjWFllG932zTNfAUd0HGsDmdWvm2jczNeiySHthwvIy70Fytq4WNqlK9yPYgCcnFhwNlQss0RB2
8Kkdcif0G7fDXGSaxc0wJNa3ieB935Tt+Aun8sRmG2nNwUxtSchLhd2HeVVx5xyEqdp94cpBrrL2
uRaiezEjR5FTqdpN9tjWuJdqtRa1qVNdsmn8TYz/z5oHvlFYFGAQCZOI2uUp8qEr0rEfY6MPva4N
tA0+KdsgS4QkdCLyG1T55IflAlaRIzZ3v405oPiNVKWYOaLNQG68UibyXYMgs72lD5hUoWWA1N8q
x0w50DI5fBnMqXQ3WqGqG31OEJWS6ah6ml5TY4fYfktzM+pdea3QHdXox9vBzE1tAJqEyxSex52U
XbzmC4WzyWhZXuxBrLWNo0lA/+C3GwTrDnFn9wQ60P0f6s5ruW1sUdOvMi+AHuRwCzBKFJWDfYOS
ZRvAQs5YePr54N49x6R1pOqamzNV+6Z32w0SXPGPReKUKndolGwieqPzNCeqIGzLH3J0ols+yhio
RqXdRnHPgZ8NPfVTe9a6oLNS7SqzpbjWssRk1Cbm9Im38g+QFo4fy9HirnFhvAgbOAX41Nodu6rm
1NfmtXiMQhzafkMjqmAE0rh0GCMMg5lJBsG6mwWBsE5GqkqgmDV3s49RvFN2aIEXEatCuS3kG6j3
uR8yqnQ9FsMiaCLbYlUPzWXu9dM6so1uM6fisziLU97r78dRwwJqiH0VMvnsm5sF+uokUXM/lOZr
p0zVU2e3VOl0tvf68Rd790kE9Swp0GgAHP30HedRqYgykjm4iRcHCe0vF3VOPyXOhP/USP0rmumh
zPnfOXN0wjb9/8QvYbwm+RVi5n//w+P8wTFdwpUN5e8M0//9S3+zTLr2FwMLCgcuBSgS2ec/JJMO
XYR/mv978ZcTMAVC+A/JZEA/GQs6SN4IlKXN7/YfksnU/sKUTsaasfSDEayn/RuSCXPs6RBBOuks
MUy4LUk34fxinZGwmQhFPttpEehq3dxZopovlL6N9nUjQjjnNl2V2SouQAgjsLDNQO/ik2NV38nh
/jpI40Lvu1cu6N7akgTGVLLq6A8ZDL+02Fqm2TFuCeEDZ/G8ASFA+xol07hBruiXTLYVJHzkK/V4
HYFvbYwifBqdYRXZOAC50BNKbSRIKxfPAcoKWUVeoEbatd5PN7kqE1BPACdD0a7cJtHvm/GidLWL
STTRRaPEj1OC2UdUNaN/7I+FLmdfKYaQTbJ1fBstLv+i6X07Dr9p3riL7fpYTNZhctIX2MELc8ij
y8gkEbID4NIwlK4HLz2EutUHvV3doYDPt4XISK/op2w3ztlxbmtue0p26TjlwZXJJZIc8ypJrFuk
x/fFHLpgp1wm6aQtN3Q+XQtFZlyde7aBsr3JMf5fmO7EoULuxKBYW6ysxdYT+dpN261TgjqC43E7
jgx/0u2nrlX9ufGCxuAwjBkyEB4BbZNh3EfRdKzpSUb5daey79Q9WTGQDc3c7BPYqKIy9q4aHQbV
WLtJfxi5KE41t5S8hWahiY2R8JClIX+ydh49rpmUFxlP0vE4zyhq5rPbsI02j/rEaV2Gyq6b9eJK
mma2FqqyVtomWYcGH2aM3tIF06C4sZKds0qLWN/HdeWuMB/uizgERdH8Irdm30xnI4jidFW0Ru9b
ZrMWsVg7uZMHss9WkDh7pY92elHvasu+SjLKqlKxLZy6pFAlTVZR2l5WdXQ5EmhJc4Hh+UpD4ga/
xoumsUEDQ3S+MtRBAyGot86PhJQ736zC9TwgFSJWPvf7xAG96d8GU+MoDdqrtWS9EycYVHm6pQyI
P6dlW5UIXN+ZScapB8E2Kl8zVX71RvpkXNIxZF8c5ix/Utr0Jrf761ojOr4dHsLc9EMTpfBUrIl2
mxG9oCMUGpZLMfuJqEiFMt1vdZZvJzc1N3ahK1hTiiIQ7Bk+ge0XI81RFLveTYO+Jx4BTIfLJKcQ
f5DwmWlPyBmhVmLD+AG5cY7qnNUrt7fvNBePdDqCUKHDXhdNvUsnowpCtVjLmZs0KKgMrJ6YEkQY
MwTEujKj+wrEPAKacGT4PMoZ+ETvvtWJ9Ks5fjN15UkWRX1hRCbpNebb7DivTdtdRnr85qgt/RGT
9aA3TvbW28m9Bdg7ORr6THkwcgAjcAX4GOI4ZU2WQ7IliOu6Kaqtk063nmJ1viu9Aweqx7gWtxGC
/aQ07ms9uq005Y5wqiDioqcvJwLPJvNEGJofpmA5mdza6gzdk3nEE2NFiY2j2Yavc83wRuh/25Br
V4Udd+xqNwvOa5xLwXTVncZBwCdMcBdW5Xeny/bC/a5nke2rbXk/aspFS7mlT450hOarHzZuwSKR
csi1OrvbAZIVgZ2bb67TDHvOZvmmmp4MNboMo3LV5jkvmBsl1wP9gX9IuXk4a9n2AVa5LwzREPmN
fswdM1+LurZ8jQUHpPdCs/tNaOjZdS20Ym+DoNll/1DP7aM+5tcD7TtBM7XbtNTqoFO7nKAAQjdG
j3sT8uxHV6G+IEmCOvWeE3Jn6Zi7GiBdV+6Q7PLLMV159pNXPMbuY+5S4SuNclNpsVwpo8ENuWPx
n4crNRz8fCIDkVtC54Wr1pVvpWyA+DBpebI2N0nrgWaRULnWOBl3kYKgNDmqYmoY9EUfGIl9SYr9
FWXilDYkFsRSXfpAnOhywKyd4saxmGyELjNL9Cr2ZdgRitsae6vvvySOdWfS+lvo+Q5k6EY3++fe
aklFAAcIwqjx/LxhWcvNYywNEVTz8L0tDQLDotzwjVLc9tPwNS8j4KSWNtumcR+bsbj1QDp5UmkF
tpW/jnFi+Gbe3ILubfIZWEu3WHIdOTyPPf/UmlHpq0WZ7DrF+zZaRcbFz7gY1eKGpWBhssZnO9Xm
+2GKn1qz+GZH9sEr6jdp6jdkeb6wnO+5NO6zwZv9DCu70Pontel3et+qAR6QvVPCzw0Jr1tIfZNV
svfZO6BW7EL1a2MoA1VOF3adfFNsMCs7HjR/pgwJI9WV1N03yp8JS6btYY335amwc2cVL51Poaiu
p9FkZ8oaFAfez5G40Y3UudgWtbYgOEm0Fo49gGxGX6dRfcHBeDGb3OkpziKeCRla5Dlv8zRc0rtx
nUC4EW+oVBsk+hUcg87mHxXPhSbqDRTPTWLIp1xVfgxarPsYNfem1O46CWDX2M4u9Jxb0k6uzLK7
ybP6tZzZVEEifNelc0ezgg7T/aprp0vX5Ubpps6uHDV72c7pJ5voAnDsddxTFzPiDwcz0b87Qr/h
53xk4WoOaVrtUi7/3HncKqiq/s4heH2hGmemO0uGtBFF9NOPKdLu6TQug04ZLjuvOrJ1IIGrOpdh
oa4bAdfRtbZf6+UmUeRt1tA3NbYuRHiZ3iA3u8gr9xa80WLo9hpWMryds1knQTJG31raXP3BU64N
M31rQYJjLwTOKGZxxYkmZbGBiyF+9JmgYhF0c5v7hLlT59kkYBnlXVLlL5pRd2zu2W4YCkEXXlqt
ZzJvXW045suxq+sPegZHW7Y/udPuSsIp/LgwfubltFYa93Jw43mfV1Ak/ahuTRM5uRFppd/rvXaV
VF9okeajc0WwMdKkw76z1GPaedu4Q9nhdTOYtTazPLSbMZebTDrg3l63tyIjDbR0/prY7jep5Vyb
o95diKVr6YitV81fypDfydYE/+ly8qsRJsdIX1vdhEKR02Us2CN0b7gzdHDnTuRbowJEEbJlOBfG
IWlzMzCVCg07SE0wlfmwLeo4CbzcejWMOVt1yXiVFdQmDDYEUWq029xFC2kOIxqRWTxabr6XdfFW
D+j9Gi+5qqNJCyBcuqDpkp1tFONGQ966Elb6oKAG1a1QbFnI+nU4mK4fQe2so7JMglhFnl5FmdgA
jsD6kYjHTRldbJ7T0NKyagjtQg4NwF4YPY9T3W9IpjK2htXpq1of4Kc6NdrEVsa6GI06yEsdpNQS
8b0hLoryWDj6q1YVld+wF2xa2R1Z5y4HYziwkkuWxOSKVJZXJ+PnSshF90cXFCeRnLeAkno1Cn0a
OJRNniYFSMdkres2u7alYa4zy33sdHln98mXcZZXep4c2la8Or3T+Y3T8WkItCExB0zN6lqyyT0M
x3ZdcRQIM4qxcSqvqeD+gajRXrMuJiRwyeuRHdesxa436yt8OarfDuO1QmoLYJxx200szBo5InBE
AE/UD7lT56x7RbnPx2krp+4y142LiAIBn9aC7xWK+UtnGu/nyn1sTXfdKC6QOhl0NvKpIKs2XRlu
YrtKVzNi3Q0KQaaW4pApwBZuuKURjEWKGqJ0slWLqpdtafwiuyjoTSf0Y288yEYNfRbTxu8qSnZs
Ge4pwbgb5ZBxSBbARI14Taf+oGltB+YDa0dQ3hGchSA8IczAiNt58Y1itCf3NK37W0ZfTE+P/r2r
y8cwLPZC9qRIGOtqMLrAlPMDHVQhkFv9ULRRtU6lcdnq8kVxCKNTjJQmoUk+6GFzmITxkIf2tZvO
dy3CD8Zwzs86PqAVrAOhWd9ab7ii3WcMImw1hsh20hovzdjYR1hC8bQKTlyOtZaCA5VZ9jdDBrDb
5MoPvayv8oLD8FwtFmDhXUdWRz9FNlyORQkPTPkHgzhbqf1srRQyT4I0DXeW4t3olbfv2uhnaMT9
lsS0dcauIhStgNMoLRCF8Tl1I8CaKP8KnL+2Gm+vmIV7UN0u3+aUD16ksX00PXRjvD2ftWhDsPJV
VVs7jl1rQOuX0plYdVTYKxW1y44muGFjK2q/A76zF8DM2scWy7VXJv1O9h2ncZbVC0mZ47oLs/HC
aIqL2Zoew9q8lEZr+nXivQ49B1f6RTjgkq4IWHhR9YjwiqxVNuS5ZBxTVEBUDDZ+5zFUgfIvJkNN
N0ipkpU6ypc2WxLOVOsmNnvUUq1YLwrQQE3bZ6PLD3qZPLl1cZkQ5E8XleGsKzt9NSpmo1k6bkB1
FHSeN/K3Go6Bg4X0umg2QrErIgtytPNNdjPMEEpJjM5GG+vktkGTp+nxfGn21kVO33Ew1CyJk6HQ
+wB3t3Q7QSJzHXUi9WjE+U0cW6+dhQMwccSxo4WB+sxyo1i1Xy5PHK1bB6lJOrtHk1OsD9i+VUH1
GqVeq275gkc+4eIXAbrHhvCF5RWcnuVXG5d4niePTNc37MbXlPZyv2hynVN5892rkipQ5vjeLt6g
ep5to8k3jZFvTM7W3GDp05SoxIgXy/INSnXta6zBcWAQjdewiJKBqOBCT6uMkiLtVYsRpYUafwt5
gwruEt93c0TSSwd3PWcu/ReZurKlwgXCg7sTWpCbyaqyD9JVXkR8m3MQ7DLt0io0CKqkeJgRx3AN
IeG5cWj5JUZKh8RLhu9uuZ6lCMKBI4ixD83uZhGK5NBxZAqZu3hI72zj2isEgQvgNz4qpVUu231V
yQuzrEnmnUpfca1NEhJK3sb2JZW0I//55qUgGZZl2mJR7G1JI4aesKObt536Mo11uNcrc4N0JSDk
cm8Xfeebbv08DVYCJzU/1Y7NKUZeIfryw1EeS3RIm9AxrnVamEvP2XpFvp/K8bZIQ3wfXXJEo3KZ
tOoV4bFXcL9+bBePGJgfCJK599LySRu1XRvHnW9p7a6HHo1j+QCMgIzXa2+cKoEL9XROQTrsQqZ/
gXWAx0CRyGW3fxHimLf1Y5OTax/FbbrTbfm9mc2LuuVqanICC8flGh8vCYl976sWvbXhbKOOqaaA
QqiEi3FxMXhkKM+tV/gR89g3wuSiw2+hhG+G/jyyIA5zfQvXsrAQ2ctlbntESOZXw6BdqFPG5XoI
r2NYYMpOwgty3VjPpBFYdvyjdepDpSI6VHMkxdymVas+OD3VhY7ic8x8mfPXur+xqle848HUpcXK
UQZK0jmTqCTbY6hhI12UMd0RY4VDiSi8EqUvfpHk+cqa4ntpOMqlOuKhhFRONzXRBssN/Cgd86FM
3Uej1YnJ5w9grmq0HS3aHCnXmVF+t2ZqEKhZOzaJE5CEMm77ptoB1R6r1gu0cNjZTfuQUIS2KeSr
JaxXp3acfTr9FNm0FyAJFMFhdu3nozU7UHDKd41P9Iwq3FdV96WoZ9jHLv1ehnwLF4/gUUoLyx/m
Bt2GxXVqwkJQLenrzFNjfvFQ2zhpvopkDFoH3K6QPx+MZa9sNXA+Yyr47CUTBVGC/rOJx4hXxkHH
1Ltwq5uluBosV0Er4ohLuzO09aQBA4x6mq5M4nkD3I9/i9D/Faj83yLGJ7jyhw6H/4HeBZIoPsKV
71+L/3X1SlvGCbb86y/9jStr+l+WRpImMQKqbtjE/vyDK/NvABVJD1XVpVyP6InfceUlJQFdv46t
gWx0RKf/4MrGX/AehNoQl74EGlKy8A/o/R+zwEfmhV/q1f9inkCV0SLhgyDCGUcTTuozzXknkEza
3GeA3kBdCyRoW2+Rv1gIpFelbL2tHrNhArZcK4iCtDrZm6IjJEJPHzIGbF+M91ZSDOAHcX1oSusJ
uIilI5f9WnHbjH4T4g+bwWj2Ngo0PzNDDnw11r845SztKOGPTB9NX6cYJahsboeT6vxkvcMy6+U7
1yuenYhUhGFy0eT02v1gqzvFYQusFXJuhpw/Y7VfqqjfF/XXvoxY3js7XylmSNOTfv3rt/1Xw/z/
hTs5mQnbH+Xif2nPaZj/gZNAUxmA/z25EjTla5dAef3tBvpl+Vn+xn9mgPcXRmGdWir8Mci7F2fF
3/YdzfiL4ccARGtO6BgO8f+aAfZf8G5wLZiyMI3/8vz8MwOWeUNGKS5WVAIwJfq/mgEn1CtmNm4G
0DcwNUwGzPdnE0DNauwlRRIHcVW0gQ2EvIp0App/ex/vmHR+eWp/m2e/HkOKCAa6xcXknifoUd0J
GoSiK3ASrb+z9RZ5mq0qiGRM2JxwKvtH1IkjJsayUn0UcQBUg+ohRxDuBK2SzA6Kd6rDUgCJgbOO
JhsbPb+eKRyk7PwhTmWWX6aWPQHx4Ys9euMQC+ZxpmDy6SdRrg19cFEvGpryJQ8JbRqzRDxRaT/1
W3jmWhDXjE4qKane8s2Io0SYFeKyTrVUoTYida/dntTWf0Xp/nr/S2c1CxEkG1lwCzX+W+S3DNPC
ykpghzmcg6bwjmTz35vFY2R9QrGe+rT+fNDCr/32oDkmtX5seVAd9c8S+WmN3smGR/BGA4Tf8120
SV2TffL9Tu0DywKLOoWwSPK+sJ5g0Dp9bIR0dDDwABAhtpD6JVeMSGTlug+dcANztaCWnfPvTI1/
P1VnSccXAEzLVnL61BoWMfTGiQu00XucSIdknWaIhUdJG1KdEsvtt6iRN2Oqz6u47srtJM1qlTFZ
PjG1/GoZ/W3kcydZTJUGvzB1AUt2wOlHgZCyuBwTDNLZpcVC3sfWFWY+fUIfNpGzlKB8KLjQmt7R
jaJfvctZflUnwkp25DyijlS7Xj1QOYdCFIWufE7KMbwz67S/VfrSI54LEGYMkI2XoW8qtHZsTVLq
q03d2B2X8VkaVy3//5WlVxB9cWjfoG5CdZ0bwu58rXasb8tqo27UXMMnh6WAG0FTCnlHpLQGTaCh
e0EnLadNWSKY950hU6e1Z7XiK4yG+pml6g+mlze2cMkGNR/EnLisir+PVHQJEYEgveIDVvYVUSr1
E7ydRHKuf1Yrqv0xPHkW8jrKpJZsSxIsTp/FXaq1I5Eofm+jAa68zrUDRGfdwVCq5EZAUQSTY5PC
iD/jqKRKtQYAbm4tUc67ZsD7GCij0h8sIy7pH8GPUhpC4Fwwu89EMqfaD4Y0n3QRouCop8mS1NbT
T+rCNKWyhBWShULDCYzfELQLusWCWd1lZkW/4seL9nsvxySukJZBndM+LTKnj+zjBt2LXCLPmGN3
Vua4P0I9L4avsmoiLhNCgTCv1Tjbcc/x8AibuUTUWbTaS5cZFniAEsp9PSck0wN3gTqPVj48Jo6O
jIf8g/azxKNlsTyba8S4Ldl1WJZYds68qLMEVwpNfk0mx11t0LqL8rJgsn/8Yt4ZNBapnUscLWF5
1NGevhc5lKmdEcYFdG4iOu6nbu1J/R5Zb3eDdCDyq2rqPlm+z2RIv35/5gSFBs4S9I5M6vShVuQY
CmH2ClcqCbcwh3IWW8tbdHsCjuOLWUmMSGPrQLk7mIiGbSvVjj3FNsTDx9//nddMrcHSqkqmE0Gi
Zx/FpP2DQ0WpAFaUQzD1ebWJkznZfPyUM8vi398YNzxaD44PS1vE6TfOLeq1XYsoGRImYaHsFNl5
ClkUxEboEA8amebXYZyyPQycCWHsTjmrYB6/VWWVoPyj+MHv3XDCXBXrn6jC3n0FnNwoqqSOhTyE
088myz41YgOrcZ3F3crqVWXPESf690/BUa2Tj6hxPmQzO30KcRkK0t9G8SOhdTdOOea+XunG88cv
enHwnc0aZjdGcMK5uAidT3PHhfaYJ96zBka3UWwsWphB811YG/NxstNoZ5i9DhTkhPuPn7z8gudP
Xg64dLyQ3sFaf/r99ARESXQMJJNgG5etME4xAaq2ciswyq6UbiqvVNtWXsgSgljD6i1uP/4E2jub
DY3ZSMC5BDK5zsP426hWe9NdNhtKXoJEKbJVI8Ack9QWd0o/Zruq6aJt2xvD3nSq5jKFBd2lmk3c
eeZ0F1o2srNGklBkt52HT1aaZSadvyAGGEu/SmYNEsTTF9QjKe9JG43AyhvtOrXt/jYCyq6CzJuH
g5tpVfPJrHtvMLAPLgsbR7c/tpmpmCiwNbQoYJ2F38P+c2mOSvmtiLxssYu1q4T6pysJp/7y8U/x
zqpqkyawVFKrGv7Xs8HgRb2aWyUostHXHMXojvJJARxWmHIhGNPWDtdVW4efrGXvPJUBCCyhOhxO
IQVO3/CkRwB2U88ep6LzUMc6+jIOea2tG2PswQG0pE+CaZjz7cff9lcr+9lP6y6Wf2Y3l0BugKcP
xsyVj71NaVoiZxNwUmEm7Gzc1RdRUYYWok61UtYdJzC4AGT2FwbRRD9lJxWytXJzjnb1oKo/qakT
0S5PI1cLojTX86C3MBCvEsJ4vyVUFOk7ryfaFSJvQDrlZGaNkAu5MGRi5roPbmTmgw/12/Y7/LWW
3Ld6Lk3sDZTzBK1B/PVlm8rW2sgyyXes+J5cgdfZj7o7GX2gK7pzdGOMDFstLMlP7QtKhfzO6Qvp
T14WE5QzpYhfJLFZ07rPx/aTQK4FQTqfJFyEwZaYx3jwzwOHDE/JIHJnprCnd+hXxnEttAxpn9HQ
9dKTZBCInFbSZMjGg2KZ5aUnJ/XoecLcYTIs967sq72IDe9Yd6p+PRgjF8xPfu73PuOCV9koIU38
3ae/Ns2fhJUNMU5gtbC/C5azADPt8PXjp7yzntI/zk5BJY+NbvnsYGJ68HP8+hy84oqrRo4Za6WP
doSfuIMnwgohDzB0BonPnUt2e+qon1z33tkXXfII6QUCnmNfXP79b7fMbkz7REoUlTa82wvsSYsa
QI8+iQt872TKVYrAD7TzS8LV2RflAkf3gpUBJ1SWvcG5h/tN7S2fks58Iy28tb7MYQNLaty2BEIn
G3xayY3ezth9kxR5CO6d4ikuWbGFOqsB0gYTrYPAZv3xT/LnesokNwE9wGlYXs5t/SiZ06RL2Vzz
wmGPKIx4XVSqeK7KMTrO0tP2MhLPU6d+1tBzFiiwHJ9wPmvLwZ0nLwUWpz9FoTaeV8at4sMPWbtM
j6zrYvDKPRYAa+fNMPNOMtg/baXA/xFF7YWArj02JVFAVhHXn/XD/zky+DgmlxfeBsfz86xMqclQ
V/OaQ6NiQVOVY4tbS/8s9uxXT8/psmoy9Ilqov6ECrBFkfz7AIxbQtWdcUTSG+vdGjdru6obOcXc
cwd9m2vFfEMFcvdl1tQQLZogUCmqcrlqE7U0Nxk00NrUMCDAoVv5GEwi/qY7s4OWI1l80Kb7yZT9
8/zB5/119SQSFpLubNcb0yQvuw54YBzLb6YoiZ/JVKULEmtKu08WoT/3OhOUjwRBaEvbgP89fTdR
bpaKJnk3cyjc635usiQQmfFY47F/TMqcY4Ul7W8fT4B3xyFhjiq2X9YW4iROn9rmwG7NpDIOvfjR
MYkGUkOL1VlP1SLIyHiO10oOH6dwpUKnMNOSg5F+wEg8oeVKLLv6pNjlvVfODRqwE3jhP0rz39ao
Ah1qP3Kb8qeyVTdRPQFCKUjrSgyj02c1Re8NyIXBIPwPHIhF+WwaGrENLuDx0vVCMe76cZKJb4ip
5rQB2eWlu5LGA3SNXMPHXUS2YgGXjVo7iDPc9gSzWFOGDtJMtg7+y+nFy6KqDTI7JmCWGH4v2XQz
5Hcg4Rm13ce/3TuLl7mMFC46iAX4Gqc/Xa5EtKr0fHZn0MbbQQixKxG64hwami2BsNmVHvb0VpDo
2n4yVv/cylgrgDl+Qea8uLNHC21uQCU8gBkyI9SArOD5CdUVdjZVGRLlFr6vPTQisqwfqjHOD9Og
iWb18dd/5wbKhyD/mnhB7kfsNaffX1royqsBMUFvFsnDWAsLtAXesZmsR7dtKHSfXa4KqtGt+1kZ
XqqsTlqf3jXxWI/tFKBQ4HAWVrH6yZnnnbez5I8CkVHISZfH2aBKZKVmdhQhE4i0+Us/UuS4aUsd
idygtPN2rLwmWqMHG/ahJ41kX3G5qB4/fjvvLOhLUi8Ir+li2zkPdpbUaHitkyBTDk1yzDUyEib5
acDjO5OV0CJ+AIcChGUYnv4EhStJkSlZPUbHg/WyaoRDHDMdrEKlPX2yWb/7MDZOEAeieAhrP3sY
jH5HFqPCTXQo8foL97Ur8pdRn7Snf/3yADiXOHBaZlTysU+flDopYYXRMrOKsN5jWxnWKYGHn4DP
2jvjxNbJN4dBhVzgYnb6GCdDrWD2y1LnLVrWah6f4n5Appxgx/5q5zoWByfVvZXMtIwWcE1UfqRE
3/Wx72EXu+zV7TXwNKw+P6mDQKyp2kkf8B9DsD2UiEZK6ZAv8e9fDniHwXXQwXemn+0YoIqWK41B
8bPJ1dZJ5xEIq1bmJ4vbn9cGE5QQvJDMODK8rLOjapbXwB4RT1GK3g5aVlQ6v1vt0Shj58A5tt18
/K3Ogup+HchsQDN+BigwaqTOtvo6TpWWw7Dicw8o/GqqlWf8fPRqz22/jZoJhUceTgf4wDSIMtrO
OmKw8dmT/0JlQDLve0TcPg02+c5u3WhTuw26Qa7H+1IxDiZhSe1BdG3zyWH7nXkOO85U1xirNBec
jSF9LjHpOyH+Wy5LXEubZKdIVa4/fjvvPgW0j7kOSUo7z+lIjbtG6dGb8pS5tS6amVYgR2u6T57y
3gRfwhgs9n7m9/mGNkdpYtIKo/gtct8VeSDodSsPEWim5VoSfPyV3nuYyxmU8QXDZ59TexPhKHmT
ScWv4jw+kG/V7MsWLAlxnLf/+FHvvb3Fgmfg0iOF+xfY8NuRpqV7eixqhtZsEc5G0US7z7rcvP34
Ke+cHzH6udRScr9cyJnT3yiNscMNyPuQ/JMuy1G/2ZQz7cRFezctRbcDAuSPn/jn94KbYbq4Gtg3
N72zUWG19HovRmTMVlXlp+ZUXVsYUT8Z4X/+UJblYXRd0geXS+vZeqNphQbCwU429Gq2URUnJM0K
fT8pBHG0/fffCCMjbC82S3aYs0WgF1oTK2SjBtzeKDJ1FdLu63b+ZG1759QJgmcwILD7W1w8l6/8
24BIJY1LZUgSYTi0BLxk9uRPWh5dzHRN7Mh0Sgj/ypo7NY3EERt/fWmhBd4BN5N/HNV4p2htWmlN
/0Yugnc/EXh6ZeqzeGrVIvQ+Oeq98/rR/0DKkzG3EBxnR71sKI0k9xhWbRcDqCslzIrTUcCaUcjz
5ePX/+cQBi0gtQ9tGSdy1LGn78W0QjARDYSkVR2SR1A2HqRi50FhNKgSI6WJ7hP83tYnX/Gdk+Tp
c8++o9eF/VSWDGQlAse0GuNVVFW24aPMK8fNrYcMTnQrzFnZO7Kzr70hfc1Tby6Jk0jLzdDlCB+w
xL1+/DrY5/jCp/dlPthSysYNZYkiPXshNGZBKXtzgjQRr+NtK2dFeVSrOcsumii3xP1cDHpGdnek
/XRb5mPQJKEtVk7TierWqoYCV2ejqMfCJip1I+KeYDlQXPcems9ewrG8zNkmUaQ/CauRBcjg1MBW
D5GtcDL2rLVXCRJQS3UmsYdjSUwxc0UqVeC6acwRuvWaFGUm7YMr6CzSZcirQNZKIZZGDNqUEocA
xKX+aK3Suus97lXBPI79LSCV0P0iaoq3odRI/+x6C1kVhJJJRvVEskbAp5RWUI8M70PmgHiy1y7E
bVfq+JpQhMhnwxbZ4k7SnCSIwrlseE9kbYMdkoRH/LlSrNI5Hd+IrWMmuwhNGv6iZx0Qt3Q2dfWE
fhH6MWa3qFTGH2RxoStpp66WBytR+5ZE/TR0fDng5Fyrfc+xiigR+WxxWLgj8agg4dsx6q1BbgWF
8HNpVgGmB12S7zJ4tyNxrGjM6hJDQUulOgkQo2MFbsVl2le7YTZWZaEbX5y6ML+3bZXpq8kayKEL
hzLyibbFpELGzmrS1MrxwQgbjh6tQyRS2HbzW2301bONsy0RDULWuAp1RLcTV0GdEyuCbWMRiOak
jG+sQqCuJdatMxEW4DvxNS1078YY7of7UlyNW1rTzCFQkjg2tniGsrt8FNNLi1DjZZL5rYGrYd8k
dqOtiQVsftStTs/WUJfPoafMN3MmUP9L0Vnf3ZFmOlT/jqiPFYxCvlo6ilTsN0PZXoQGV8cg1+0c
gjyKugdtWKwjmdNqT0XWROz7hcPYcUTl0T0eUqJ6hTcnvQztwULpIxtsUI2WROMuzUd5a2uh8qo2
mFNQ4LrKc5dI901UjYle0I3ie6NYWG85tc0cENCNqNVMR+erLLBWrqilmG8cu9iG+RJtPpKhVKzV
JMlf6poS6FUaiiV70I2QMzPSsW8Olh3eyzHTSWgZIu0w2oTw+mJSu+Mgk+xbKvLxmJlO9y1tZCn2
zkhbSZ1xFJyJKGZ84ge5L4WINcT1OLp98Fj5f7g7s+W4kWzL/lCjDPPwGkAMDFKcNFDkC0wSRThm
OAAHHPj6u6C0tpuk1KLVa1s9lFVWShGBwf34OXuvzYIOOPhyads+2Hu+ginXOW0nDr6lTbxpkVkU
ex8lSBs3KWGMuyVSogHjlZsCg0yXfnP1ioPPi0a1xNmaMqbh+QN3S2TmEaBL6e+iYPU+ehBvx5jA
FgKilmCussTVYV8dC8Bnzw2+lCcpBwtXTGeqHhBnQxuERlf3paqLpk0g+UzY4BlUfldBaWRx1+B8
j7vMDZHt1gBuj1AhwcJ0c9T0e+3nS32ZmxDJdjKy1vqESLPc3sPFeSj7oYVBaGFiWVIm65tYbHop
IQt9shTnTTxl3ryxLgdMGUx6A/wzEGZwedb5zzay5ooYRCP96jdZe9UAlIO8P6fRk9k201e3DSuW
iJWG947u1hzs6K1J2PUc97wYaFJ9g52gdWODNuQnuOvrV7W1KVTvw3oRbtOC+ALiSBbjuI5fTDk7
DecCb7hZLW+ZABp49mMwifQ2Z9VWsRhydU9DYL2LlqwCOoBMhGA2uToLFgmPHRuwmDudZehCXMuX
3pI7YTXRTTO01Y9xsMgInot13ntd4fpAqYz5bu1z77ucquHGnOF47Tp3Mr/P0CADHtsZ83BhSrOg
Edp1MdyC8kX1nvmwFCbhTaU7ZHeouXJMfrk3+DFvMSJuvwvxLLYtCQCJzVzmfg4d2ooWaIUiLvIh
OOtuBaHkSld9qNSY+onnTnK+TA1V68Qs8upTRgxoiEencz9hPGfV8wEQ3BPkIL5zZKOJnqZu+A0t
U/mQY7D56NqTXk8mcOsN7EZrc4eianwwRYNbiuWnZlVnoegDHGW7TJgrz4djpC+t9paHEblE+dHH
n/eVxTvCCoRbwMdS2bU/Rj8txSlQpN/upnnBjTT61eewkmt9SHlN9S3WUexHCwo3+8aaGsiZhj2j
epemU2c4JDKxwMHaPCSoSeorZ8Q6JXmWYcaAIKcWkCssGcvNG14Z1ZgXRl1USGNSP+Dmtsr+Rj8Y
DBpwRYzZcKlqEijsnp0IRXxSRLl1PVY9e9XoOYN1shc/Zalw0vKGeXUKtA8KQrqLZOuOOC4Cv0A8
tIV64mgOPuCAyv3dKE3NdNVY7HYX1faAQYwJ0sdayvSeOSiZPKNfDuIgwtHCW9874vMcrr19TFHv
gN4YSKzLxDmbedcWo2eeyZIGvUmFeWczNjcMK2l5+pZTRvLq9eBHQsSZavzvUgQ1WbCWLW+sjq+/
t5QQJ28UtNRCnhgMAtqS424V/TpjJhLyvmyskFACh+CJGPYnuFmSCknXwjyW/gA/V35ZObg/u0ZQ
mqeWqEvGjv5s346+Taac60K33rMtSX/XMF3K4yaqENUNo2cgY1m9NTzWQA2Aamy/xvDZOHbMLYJb
jcvR2GszJZLCwNWJBxHA21Xf6RYslGm0N9niRrhotQeKHIj1nJ2UNUVfJztU+UUhe/0h5BHod42o
2ui6Ao6Z1PZYgzD4JRgavMbF8UyYNEPMDm1ehv6tjW2Ypv4OT5ICeW5tjzJhyDI9kNUG4zUQND33
2RBW6oqA2ejZ64P5kS4mvqqlSIOPUbgW0w4TcIXnUMr6G3VgRXToHA080ZNLwInlzc63RZMuAZUS
MW2MVNHEiQRA0gLcGLLUpiqyuwSilw3jUkU3RjGO910qxLW/yuxGCCtYzs3A62oTclex+1v6vm+g
I+/0VGA9hL41VTFO2eWJgi/sdp1X2kVCXjabhGnlJZwQqcmepTQZ7rIFe08pzZJVioxkNymVH1xX
g2hghKiZabYwE9XJ6KUYfOObAp9/Za4Lfh3XkE4eW2yaKb73rAF+R5F0cJzFOnkF4M69sMFcHHs7
tw8Bs2l57w8mIGtvtKfsnvdDYNwds5SwM4+VaFdmRvg4L6Wozh1A1uqy2gzJ0CLVUlwGwM/QqVRm
RVinqIryovRgqKimbq0YYrLyYoMiQu5s1AX9B0/JVLK/1WW9h0dOYI1UshmPtrGo8AjeOu/OOixK
mz5g0WcHIyX+iqj73kX0pJZxF0FP+1z1RgFKEVryvmeeUO0wCLqYF7Km/2y2DjBMd/Uw2edWiYVa
jlFW7rWH/zVRIGEeUERhvkyj1vzi1RDxvFbX9tkONOR8cBcA1suuPoxlhAp85FG57YNSwIRNw+IU
Wc5cnGEDzh8a2mSMqTRSgh2KDQXQDpLruJt0UKn94A/BJkGTEYqZfNWnpgwp0ZxI81wvnhFcldoE
DhtUQx3AvwNJtKOYUtQrwgAcOMM8uLfqYA4PLXXx8zSNWXBYSYGp4r7y7Ab+gIeOuWlD8TIFcIFO
EdUJ3mpYml4KxpYPR8iQiDm0f7Bd6i+8TJ6OHSTid60ze/RGuvoWboRILzrsrI9mFzU3aLNLmN/m
LI/tPJXoFuya+eTQAS/HxTr6+15lTNGZBwxXrCXjhHvMXOqrflVGtl/N1OoxuOvutNESh8SdqQJ2
5uLZ66EalmA49H5d2kmLJs3jDVNEMrplZm0W3IXqv0sbHfd04XwPOErFsu/C7/uCVl5eeyjXnZNY
F4MgnGgo67tyJudmH5pVCobImqQE04q/e4eMwV1OHnE1cvd/gFaXTqZQ8+CZZuBLVSjjbJwMGTNx
Gex3Opx/GPXR0ghCMGVYFzDUvGnXlFUVLZONHQtQbYcKeXxWwuVsh/v1jEko5TqEHg3n2fyOi60/
C3MaztBb05/An98LZ/xTW4GBewApP9gkoW+6VQvKrgZWecZQ0xbHziiHn0EJJj9vNlr5O+foP52i
Q1AlDEK2bKTtlP2vdovnpJTTDvZt5CQtGRCYeOehGF4aw/Zgb9fvhWr+Qbbm+fgpCEwwf0l031xp
R6Jh6FzaSK7PmJiTXsNGaWywvrDSz6mo50++B2HUtmr5uTTC7kaSPLFXnj3tZLrCTRJpBHGqMrQ+
lmvAcPvvV+RPjRZSR7d2LnIUIl1fXxEkmmbrDx1y5YxvqSGqrgRXFV28TqFxO3ZoLlTTLu88gds9
fdPNoKuAjsuM+Fjm6q8/NcjYHXmj+FSnVZeGtuaQjNwCmnsbrYchwKGdh45aY9nq8p2e2++fzcO/
6VQJ93Ugsr3tk2dRWoYNn92vxXJu4WifhqkeHvFdfqMMTm91TXNgMIz/2mJB5CIdUqhtdDCZ9bz5
0TqHpNGSV8HfPasz55367Jip3K80PcWuWaqvDMPfi1/f7t/rK430FQUOo1mEqcRCvb7SRm9F1Urw
MBrgwjljYuFksFL8tF4urvg/quPfn6c/PPEsLBEry2b+c+iyvPlAM1dadkghBwMmWTvi0c8w08Wr
psZkT/NTKwm0y04Zcv52OZBIzjRIOcV9ZMrmsCLSPVtaoU1yN8jgbLtUxX//kn+4KGyDrICIT+j6
v9X0zcUUdsTaZhQhHXT+kga52V6JwjmY0nr++2dtd/XNDeAh2x50pC6IhLfW+b+WnBm2Wa2bAAnU
1LZXURv0xqlwjYgUGUGoUDxGbvagVm1kNI/IfNmRudKE+79/iTfpYdtMiztCcx7MH7p7nDavvwXa
Os/PNkmJnRIvem7tlbygXuTQp61+vjektJ7AsIM/adh2QG85NoUV3orw2TDMqH3nBvyhzxqam9zJ
JBYXMfOvkNJ/XZXcCbFXb5aFqejt/UZAxwJEgdGtZXhXCwhbVi26Y9aCkCvkuiSVcuRBKkzO0HOm
x4n+314RAZ/8/UL9/mRs34uREyIoHC1vNda9rSNnGXkyiqquEr0iaQjyBS9UFhqnapXv6Q1/X4yQ
tDJnwDGCvJVh6uv7Ah/IlDyIzMqbOXxYGE+RCzHC4Sc8giNBtlBdFyXtRccLsbj//cduf/nrR5Nf
yELEVIUlkUHb6w/3VVE4XbogbZ2X/tjLDpAnR7R3nr0/XFKePDwImGKwSv6mrPP9YrU2qaEgtfFT
iYT6tofKdBiadbgINyjsOz/r94KCHYUBGC8KCmVGOK9/VklfwjA8tjQl++zGq6GKN0UTxO6IyOzv
V/APHxUwY8PhuXnYzLf5vVNt99bo8hgjrF2TdQTnoVHL7FaZ6vcW1t8XEj6Bh4X6lpk0P+z1z4Ld
nReTIANKa1Ff+qrpHjDykKW5ek34QUwZpMbUmIerOgI7B//txZ5y4gL73Iy7kYaxCtr27JJIQJKI
se5p0aQHX7kdlowymM8Vutd3vvMfLw/QZBS/CE0Zr77+yhMJmBXgSETbqip+MjGaLsklsg65ua4X
f78Tv68oDKO51xGaQl5hKsk3n4U/DjJ8I8gTM8z6plclzvCxlfq5IAgTSIw/VY/EDRT9udBuxhTJ
zsX0TdqiHDeKpazjsEYFljiMLOy7TkRZ9E7l8UsQ8eqFQyZBxCshgBSg2LXefEdnNCH3m2CxVsaB
ywPo0syK4RqtUVzRrtZJRmZLdfStRsxHqHfR8hkB0YBEuAzSRAeeCT5T+WSQoItxD7Ijs2wXdFKR
Xg6qKyVOBsJ6Vo02iSqlHOeddMmK2NkYknCsq7SZNwBM/4GgmKHcj1VGWhgMDQ0GMzWZORilXq4H
bSv7nRfl1zb35qdjDtpm3lwB0oPfrDVpCraHJhdVF2XdcTYkcPHKDMsneg8OuaKhqos9DcOgTMrF
BczEnjq3CfzZ5QPGHr1cybw1pl07+8HHQQWF81QxX/jo5MXyIwgKuoVF5K5t7I/c+h3Vl3oq6tam
xTC5MFGBoouBaWIu/lsRDA3LjTjNO8l/grflpMzSqqTeBJNkctCLeg+SUL/M72ghfy+r0AxwPiJd
djOBs8C9fry5UiFckREhqEq7q6JWEfkqzTII0ord/pivobF+XnriqOI8b+pTHxZQIImgbpOpY6IZ
i8aLjCTTI05sOh2pvZ9CgPnvKJl+21I20xsCWeaU5FaS2/z6a/r0ti3NGC9mcqOPGeSXnckBb//3
l/1Pn0Jouhvi6trepDcPEz0Rr+BlpYkkgowmOIKBmIC/vHvnqd0u6uuHFlUIIC780BySufKvf43B
P7eH2s/h2nci8XIfGiidkv1Sj017LDINS623HETI2h3Ov8Drh7//0t/qA2wCXE8s2YifzN9EPUAg
J0eufAPXbglkc812F+A0u2I6mwHPdAjncg0L+gVzwdu/f/Rv+zYfHSGD4pyEIpYZ/Osfrxm1KzM3
mKfOco1nnCcfctmm9yw61p0m2fEdGc4fbup2Cg02+xSIg7epggBGiWWqaLaMhMVc6Mp9XvDYv3NH
fynpXt/SzbTNSWjzZm4V+etfBfPUGqsFwm7u1x6YsR53uSCosIl7qgaxL4YyK5PBELhtGPw2E2in
mxGuIhNeeksIMFpnumkJC/lhuFYFcIkB4mWg3FadmCxUD6hJ9PfUEEBou3agqz7Y83qPfs2+Jqph
DA72nAegMdfWIf6Nb/qkOysy9qosJxcKHWUaLw9BhzidBnL2dl7Qqpt26WAsVAgimfE34O5yNIDp
z7By5HTCNeNnBwB4TrRnDpvi4kUlDBPYQBSQjG49rnsaz7WbgB/OAEZNQo87pFf+g53iq076rrPv
OJPM7SeA1+lyqe2SLI9KT6PcI7vWHFMGXUFV7sYaEOCUDV9X5FhWIrLO00khBAbT3KdvfxxLkPtY
QZ32xjDSYEwmIHBBMvCy3GUIrZwdtu3uR4T9JT0JGyvMY8eo+cILupHcHSHW/p/V4r+iofz/Cv2h
nfP/5p187L7lrwKO7c2g8w/txP3P1vPZfOrom6hFHFaef2gnhhX+x0L+T6XuIbu0+Nf+F3fi/Adv
FMdYCDzkim+0+P8L/LGD/+BFpKHI3o5mikPdf4M7eaOIhR2A9HI7ggG4x0n9+8IXqj4TEm6ZV001
85jMmNdTYDS+E6uu9o9IBDmbRfNiIeSYDK0S7U+rgtiNUGY/qrQCSYJURCV26kX93q3qbMDWlof9
PvdE4NLt7FOCkcyg7pKonkV4/69rffvPmvLvwGW2oderNz/CYeiLhDRAW7hlQrxpNXWLORBXNL3Q
Bw+nOz506uIBbK2ZwMEamEujXhM7f1nWvWU4K9Mhbz2GdDx+phGM6Me0SZVz9PsaA18bMmV54BSw
bksK4EXqJMItrclx1DcFWgOMmbR84i6dpfVpeQdA0qfKU/7Byle7/9gZKMIKF5LYLWAiyzlqwHjT
XmnXG47rlFYpi5Jk1mT7ZLrHDbktdRxVG/2xQKOR5PUayji3Onlr2CIKY6Y0i5WYsuinnYDJTGez
SJWbyLQzPmOnkA1TqjyF7Rx6zQu4AYzYDPeZ8eZWLh9Dm0Dey1EvhNsRNgPUBglbjaKsolpBZwOt
Wal8VXvG0XaVdK1h2nv+kqu0z1wQZM283M9mV0Pb0N3yaNgkayZ6mBSpmTIjMbfwpsgnzXMGfsu+
kn/KLb9DGFvl81EQw0imQAjNPekNEPLJMGqpn/jTcGhUxwzkk4haHM5kXHbq0KeeCXxOtOZ9gevU
+0AWFuBaB1FCSdpRRNMe86Z8HLHMqtiYhgY6KOjWZ1kLJnyiaSC4mJ7XradQmQwqilnPj+RTVRUj
24XOf0cXYL1VjiWhRcoNv+5JKwO3nVtMLN3REmdvnkagkU0QXGemI537YJVTnqRFzq8YC7t7bJUU
0UU5p/YdKGZUIi3h7uduXFdCxyaW/cMSLb0LW4YMhetROKg103lwCU7IkGTtHY9+BBZ+n+44mULr
ObAl9OrarMKvaiCkPGEcCRnL8ZR4EDjlgh1Ei9Lde+ncDBdGhugIFmhTy8c5r4sXpCuk07R08q3n
1uv1bQB9sYjV1BpMs+3G/WZJTLdn9uo5PaBlqkP82Uu+7IdBFTLpeafE3iRmWHxmGjl/Zz6smOra
5sibVK3mmuRlCrDZS1Nl36x0O/0zOF7+Mhfl/GLtkLLx3ktiEGHqErjFcxFOq59etlqygEh3Dq1D
E0X6tokkwWEymCfjY+WOoXsRGhYv22iFuA9JFOUvVYuFFMTqtb7VtslBJf7nVRzHfiIUk84Uf0UH
ykI/aczBsB8N8A8oHQRauAz+dCvqZ5fA6RUtAJEw7OlM91tCuzpPRNEXLTBLuFBkSV1L1kh3jyRB
jfZNRRJievjncUVbl3pflaW46bVRsjT889D1s6ijQ9hN5pRgoGyaK1Fu6b6OX5WwnofwW+Bmk5fA
3ZA89FPmfbV7wpguGncubCbZgRN3XjHccU3IXszF4j4aY1peARQZb3yLM9uuKoT7XRszHdkmbZ8L
EJon0HDFpchYdafB9i7U0PIqUyhUSRba0ymrm5cMuV2yQnDLDr5Rl9dBZQfbUI3T2IGQVgU/Nh0p
h1bTm/dNkZogLMGHe7Dr9wVd+kfdhcF1G5jN52gKy207yNqnuTKjy2rJ4QEsBifmWJXgD1ST1knP
iecLxsHoQnKKZKi7LHB0sq64deaxU8jTQueUUSMGW9yp+Fxp72MoNLkRrci3aQ3KlPGOjptSScTf
4O/6DBQ412cItgxLlVsxwZZc6LYC/D4AUl7jMso4ay+elEnHrP2+bAkNSWzi3W59q25x9HbcA8dQ
n5QmNG5IEdAvAYKbsA9Vu+vG2Usyr8/vl07AHPbx1NwgN5FXiDbKPUehheV4/FwGY3G92MsLNtD+
IbRg/TBCSI0ipkvVGBdT3aYPuiw+YhzMLkap+it+fZVMIch7HSGXykHBX5RIh+KuUu0Rz4LAQ4K2
IwnyAuqtywudT6C6d4bGrt52UefEVOy8uQUjzHm/MmpnNavEi2qX+iMrNjKajt5+syu6QR5N5tn8
A0bvN3Mko3I/S9kfsFbXEesFcgQyJJF5x4Wsi6uVBrgA40pFjT8dvQRTrs5IIjmlENy3DNK6sZ9U
jUkc6UAgv+e5QZpomprLRzlL/2gyvceDwtClTBDljiECBJB/YPn9a/Sx5QV1dEi+hqOuanr9yODd
7GwDSj1VTbA+TQtBxBng8vogRec7QEWL9jtbY0G8ooToXbQ4/kmb7hE6CKvajWHj2mf0Xl5wQg5H
XDlYYFHuwIFOz0ar3Z8A9F9Sc+0/ZFWbJSPV1Gd0J+ljaJbBkxHqOU/coftOajZo7mLJ0xiI9KYa
CSYrAQKL8TYro+CyKLoiujSrSd5DsEkT2rk6T3Apdj9hxgwvnPHlLSs8U+WQd+/ac/zxh2WNwUcl
JpX0xEtUSGDW4Eo17tolfYVEGLF2eNfZS/CtJobzDnRwTjppWu9R1q8PwMe8yzEUFqtNl34Iq3L9
MaD5ZUSRlQd7GMY7b0NXE70Soc5Z2qT2wU89jjBmWT+CqB+usSutn1YiG0ElluFWjg19N8FppxH9
SKi3RV5FZRQctkqrKbfIahQ3ZjEtH0Sb+o/oaHjZ7XWKmAl4zbznoIWYCvBE9RKOMznHxdwNXzi6
sfezHIQVLY91ZT9B+LsT+WgfGo5vMA9Gl82YNIiIVDa/cYLDnBdaH9gNyofSHycfDcU6XbpeMwXo
g6LqOIwDGXwymLB3trIdzbulDYfTONbez7rI2vMqWNx3gEC0H1cWeKEjuhrC0Fd7yet9RDHmcrjj
HoSfp8ha6Ds2isRtZK0ty1xWeMiWJF861uhGvKT2NOLrlFDOKjGGiVQ5iiAiklxergTDQxcl2AOg
bQfIaQ5ziPE0yaolQtNg2DKhwzoe4KdlK1zACRtuv3Ss3ZYRRNPOVHZNvMMQqavOIx0DEWsP05jU
Bd+4nwH8DUk7RUG2RyeG2JGYvsp6anPXelJOsOhbFaH1gTHhdkcP2p7BHoB6d9fMkxR0TKdO3fpU
SvmVlWriKJkk2OM58+hMcSdGp7yKimj4mi9ud7cNeKczcrAWySRVR7EzUNWyDnPyfEY145F/00Ic
OZL9qFpEPw7bR8UM7+Qg88yOxTTC+hMRiURYOcG+zLPHRGFw0FWQ1Vr41l0lXQ6oeTRNt94c1OCp
hdUdlVNGl3WHYnBvU+ANiWpm87Rs5w4WE9JDlrTzTAgLujg5aVbc20qzr7qd671QHF37dYFCE4mz
DM5AVSDV4e4FIxqBO9Y8krkBiSfVxeVcts5lPYSdezRVqsq4ymAaX7a15vk3zBAgdGTMAFIEdcZj
0GVEN7nrLK9L9lAvnnR75yIHKMClmxEBeSjKJnRZjh6T1KAU2zWGC6Q4JOGGbZij257zDMX6Shnw
rW+y8WNVrGzL69CXH3pL+T/xBBMbZCBtTD2qLUKefeO6rOruKSKqg9ORqPjzqVR0tSKwZOgvx6kg
sW/ZwrmGtluQIK25v+zEwMDs1DQtWvJ5Yna3w3K/5d6j0ZRHO8hsh7AHz7iigRPKZFWeYZ05+Ix+
3Dkq/xJNxeCRrNOEX2eEHknuId7ekYsSfpGOiRx9xbBAdeRH4D0mQQZYF4YdiQwAyOKejBLOF05r
fwm7oiH5RHP9F4dIwThQRXDlT9v5LgMP9NkZy/aR5vF0LJmfPbm5QzFvVa1+tkdL3oWyLQk9kCJ1
L5ThOxdI7ocZQLxJ19RTynxKh6wadsSy8OdEZWmbdPPyS5E5IYFa0SrXw7TObXgawxlHmmu4wuCo
ks4Q06z0xfHm/NLMTU1UfRBekNE2XkXEMMByBH3SJdDQEforxjPYKyI1kMttO+uDsPr1i7IWRTCk
r9aPwdQHA1rv2rmstpxd24GivZNah7fEM6DLayrXQtbNYuFZvWPHrTsNpx5CzkfK72ln8PpDVJ/z
E1nMHAhFmxWgaHgusNq3F4Mw0D8FgbiAnP7s+WDKzS0/mJdutohZpa9Y9mbNTd6yhsWWOowuRdy5
uVf87N3afVHo7+/rKO+fIi2ij0CVQMezvyZ2YNRG7P0KOjZ/ZR7z+v5M5y0IuePI8nWE8tLFrViF
kzT5XMkj0Ifg0eppqiWI/JadsV36kFQW/ncbyuVmshEB2KIdD+S1NO4u2lKe6UwR+AwAaTpNttuc
ly0Pms0S4RpnynBrtMVo31Fh+aa+Nak8jkXUP+RBkH22DNu/tBFwbYZw+7TW+kT1ttwgS7S/et0W
V13LWTCpGlZnT3HSH/0t5xr7f9/veNrL7KhdrS70Ug0HsVjTZ1pjwTHIKOBRFB/a2ptuhtEmXzvd
orbhTz3jzSR9u0yFySsarfVluOV0Y/zgHUmzTWIW5SS55K22L9h9fsLKzp59yDOnRVgkqrGoNkm0
ZYSbBeJeFMN+TryMRzZvPFajuGeVrMgvV/V+7vKIJaLj6WSv3/LJob1Gh3kp/K+k7jAWHbIicToE
bRH2wbjm4BfLYupvayYHe+HM0wey5356WzT6tIzGRe871aVbGPZpSn10WeA1AOYb9c+w6Jx9Hgzy
Bpc/+everyz24lcuu9gi2t12GO5wKpTHoCPqqjeyrNoPEYBlQwUCg/6UmQQKjLLD5RKtzqEySLRS
6VCJuAjb4mxuifJETH9bs06fKS/GU7n4/VWlAhN5eOje2DUBglMtJjqVqN/Zm9noH3CsLEfxK9F+
E6fHfRjl88GpAOjaPJ8XadfnzglAefQdZEB73wzmyM13iEjqelGNl9gKsNLOuTSj/Qjy9qXqJQcX
i6qGdTIqSTtA2c4gy1++B7Nb3Qxd16kzJq7pdggMXiJhI9zfGWvRP5tabDO7clwpZkfnAU9WsXN7
ZTXHMghoF5dNiIyXqoO3d8lQ69QGBxQe45WavHczgll0rj66YW1cUIwPBdkxXho7XdaisObYtO+c
Rrj7QbnTQeLGcxF0XDYFITPkuY8HT86QB7RhPJnaDI42ouzYKgriclIju9CcP5BfAc2kRmFv7bc0
8LAEYy8XwdnAGpvl1DPb/EzYClnNrAteufdHvrPGxvLQhU1KxqvGpoOYurzNdCufvKzxK07nQ/tp
0emnfiD9ttJ+0F/MvcGLE5SuKj71zVSji40UAE/lFzM2CmCUN4s3hfHUT9GXBt3uPvTN+bgMWbke
dIZzh9OKCd1KF9U99eB6sGZnM5xZXv+99Jr+myqzno6ZnH7oeSz7RDnrfsmN6jjVlXuk8jTCXRjN
7llPstsPNQHEbIDyu7KM8lZ4GXl+GK84gpFh8sHm6N8eDbqFFwTvzhcth6S7epoOQVCFuAIRQn8n
vrdbYrbe6MJiOF864bKz+lSA6iLqkchu/AmADr/OFOtkY/kq/NnPJtAlojlDLxmDBRny5Bv9eNSm
v94F66S+Sm9ZTpgLhvF26cvl0IqRXCTOW0XYaAIc6+q2XsSF4tcelaF40UO/VD/d2Z+980r+pXnO
gnCY9xKs7dPae/JrSC5BVxDE19K/jbUT5F/zrDHv+35LaFxRvWpGpI9ROXQnI1P0CwPjIzxoDd6Z
kIQTNXO00MYwqLY5J5NaMfv11aTW8oLjZHN0+tR/MurcSsrMER8K7tLYTtgQ8WhAihZIFS7o9Yyo
Lu3lAtGpcT8U7ETUPB6vgnNvBUqdafqhqGCbOvSG4X4gUGO5IrOd6Yy9juhlo8GBK7mGFk6twFME
wvWR9ZgqKrt5aPuUWYoBPKydNL25rnkKhEMNVy0vVk1WqLSr/ItdOcS8GWmejJFXnHUk+g9ltvrX
dlB9XkkGj5upeQ7a0PzkDQNv0ACL+KaK4FLPevgyuo3Ir4ywGUlk84yzbMLxMQSfDBbRKVv7tqCO
0E+NF2Y0YQPsygnO0kIlnId82l0z45t119Uuv5FWXyNv8xV3WkIk8YzVyJTDp6D2qQAdyEfknmyd
IICppjwKh5DUnXQyqtRo3IAbeWWYnwnLU4kEJ1ZhnZncS6Mx+Rc42Pu3izuD3cadQQBOk1NLtXOb
ebBhMtoDE4eROgFPKLvLkSwkkbSComonwnLO9562dHdFZRIVCcnKLDPaDTh0cU9Dmk+ixhLw96b5
nzrmHlIkCkqTaYXPvOLfajkcMOlsO9FPiOvLOayV6Z3A7gkMhS1+NYZsKYqWtF+ucZ11X//+2a+n
vVu3nnBeoGoeuFQz+JWA8O/PRiAySKtdv4Xt0HzIIwfYw4L/cKXpmuSWVKfWqdS9kZZuzRTeMN8Z
9f4+8kCQDSgGe++2cSHQfv3bUQMKQ2/BaauJ5B2FexPQQIzyfPmR1q43feo2gSErf8Qt0JjvvgP6
cZGrB3Q393NPymFMzQ8gffFyXV6kijDYS7IGUthqwq6NxC0HqW9bqLA+YPbCMd4x6L8R4XAJNyEZ
2hvkbB7/9VYMYQjfopmNr8W20tLHPYq5CycOtk+cxHTn9mNpkXVKDcVMRzQhw5gMogmHEUPPX4C3
1/Vx7Q09JdavqQ0yEb96Z679py+JXmMT/wLlsfier68zPhPlBSmeCL/ri+mYOobfXhJWzvdi474b
xZz/jMqRWU1RrlzkX1OkqI04yNkys7FhFllOuyfoBejExVvfM9q/weahnUCSCrEH4S5iL6Dsb0bv
NLax8EoYq6OqiLL756Ub7AFJhdXRo7pm3fCGA3QXb0qCtl/8i0wP5AVHjdCatKZlBIY06JLyoZIN
j8ugHZ6UVGpruaxz6ZBlN2JyDd/hHf1Szv7veH375kyWEak44GxQvL/FpHWFt1bRFvmGuYmnd7Ny
hE9VJrtpj3XNib7VciPYzIZwyw+ZbWfWjuVSFNcoHVtxCfcT6F1VdSlzLKKWqgMjsCEjynXAxuv1
RDd1xTYNohMgvHgeF/uL9z/cnVmPnMja57/L3NMCAggYaW6SJCtr8+622zeoXbbZIdiXT//+KPer
46TyzZR7bkYjHflU27KDgFie5b/YIfwxD+0ENMjbFCMhKN7DtEedS62VHEiKmlsVFf9gof0gY0rf
CR12yT6p6ZnAJ3O1vxUclPHtiPXSB2+CfLUTXaeqK7vjGdR6+nIsyQZYQWoeP21VMhYaE4WkqbMb
+EzxKy1xSW36LlkgOxAzVUFpVxYi8E1HQgUn2JzvF8zKsjtbx2z63iJpe031v8X7pKRF62NMZa0s
Fpml97ozu9ahcHRUkejsmsjpIfEIR7+I+Kvm5FYJEVKJeNnebXoEkxQkl+WWqkv6mQK/Pn/4ncMU
ugNMXY6RFUcL9cHYoj7jETdueDpYFLpjuUbQcC4SNKALvVB3TtJQD4B4QCxhdWYwax5UxMsP8AJx
RlXVQkMC6LuHSj2A0NNtjgabPZdpSz05TtoK+1DDIohcXGoKP1s6vGZp3SJFGX9OtKqbdnncrCer
EZlPdmwrVO+UnUCQpTgb+mZOrRJO49h/KZG1Ivgmr7nVhhEEv41Lzo3dZxjAoFJAAlvaiwaApDBD
LcB22rmmSvsSSagLoISuYdhoL7k/5SJ+wU/bsRPpodN9IzOpH6m0IHBv9jlPT4UAtysQfCHkMinu
UOCO/1Z6STlRSjQMAuBboQigZcNkr1C8ej1TGQWkkabvzWnqZnpKBl5fK3UOjClnCiqAWITSvSmb
va6PaJdNrvQpCVM2R/4pzfDVLLHSnDmSAliRzTsrJBm6gg56iWAnF9U5VvA4XtHsWwGMXMOC0a7y
b51Y+2pidTg4SIQBiZtBJeADR+lpOLDGqkf4+PgD2RV1V2Jy0pquFvF0BYO2ae7zECCI8MxAy1YC
YAfWc7q+CstKCCKg7Hcj1/kt2u7a+zT1SrmDyQWHcALi+XGoB4NObpeHSTDasxs+eJhhJVSburbf
jTSq050R2d6PMnbTLkgL3XklRSaMQ6+y4gfMb1qVtqqLx34o6/y9ProT+dXa4OSgUX+ZqrU/2D31
eqS38KDdPf8u7HpFsV7HyRJez5BAPdPcLD+0ocYSqboaPufQkr7ZbZWJna0KgsW5MFoFGrUFpBku
IkluMHsFe1oPJdW6nKA85p8c4YkVnCLdZ6+s+Mfy5w6kWVgiOpayr48CpaWDS9ufRNIOMaJHiXBN
FLIQ61iBZ2W1L2XhWbflnLJTes3MHuZcGR9bFPB6367IfZC1weEb1yTvMdcVNqulaeT4OnYF4aud
5zjKKN4ulmxGT7vp+eD4LbjQ/4150v+DvkjrNf0/w4R2CDNhDfb3r75I69/4CRQyXXA94FhoXRgA
rMHV/zdQyDT/oMWF+jhBikHMvjL3ygr/xP/zvyzrD/CKBPDr0c8ZZfLP/bctkvGHKQjvMSpBowo9
Q+93cEIIgrHN/nOpSqJlmi08HMf8qpgqN4A+a0zCEVrI6FMxS9GEJoe1EY9e6KpW+o2sIV/ThQql
u8cF3fkORrwKfbrmBZ02vU0/OS76csEAuuBVY9F782fqEuWefMwI/dTsls8GjQJUVZqqpZicDWbr
u/y2RPfUNqnBmfhx3qo8rN8tAiDB3sPwgKK9qxDZhnTtvoXUKtFIn2h/78IGx5RdCbhn9oUHKqI2
+DgpbaA/03gOH7pwYVjOryykwKSkfiu5nWcqh99Ng4CQXJ9Smczq+IDT+Cd8xQ66tF+bongd291n
beH+Gt1HzY4fsOtFKQCC45Ahg8DOqrXABPAdkv7HajoCFcYJHYdBoNH7LBVDQBdcv61dmkmAfkT3
ZqI++NU2/2y8isKUHpuPVAH2SJn6ilgYmPKx1dXfdSdfwTvYl256r2rvo55Nb2eXLQoBPUAlY9j1
knoftowtrHNjcn2dBigNhnpefwnqSFJXjV2d0jXcm2Cxln1IXV1hvy578TmS1WHGp7KprXI6FCgN
iEHbd+5ynBJr5tK2v5j15P2VJ8lwSLrUqndVO01IgFYWhsOaG33SiHc/G3AJqeqLXPs+mrMV0nec
rcehKdrMt6YU7UWyBUjUollw24nB5u+UKpDb8QY9+5g0TfMqdTUEB5JIWA9zjFxSVyp5nwPnQCQ3
7e/GjJIV8Kk4edc5XfwxUXE0A9MaR2dHWzwF6pUO6tAYY4MYWxFHyT5pRfIu8tSMyFVrJPd4z/U3
oeO0AW3+4q3u9PNBnwWtv1lrd3ozvaf7hnmpRMHmh554mI47Q4jPQRlBMgdvGSAQWP6Y47G4Z+VP
xw4qtJ/ZqOgBDsARlyvziIczkjtAqZ7mrqQOrtkVwqBmkb2OqDYEUaieIij8YObD/kfZ0Afyakty
exTISHhGMbt3cqqmyncntAZhD604PdmNg+eHFbCQbnK6zzFAi09mg778cWxoUO4o0nlvRZ6OBvUD
mhA8udF8azzR/DktXv5JBzICGmmw7TeU5RCqXdC2+wJgpv3UzIX9dcbXHEGZuZkT+DxtiZlPigtl
DT4GxSW9tl+HYYpOlEJO5UkUI/q9LfjSj7NXDHi7FhJma5jH7dc2QqfBj+eICkcaNmaFMFOEPm/u
pDEoVoWpswUZdQymSc++t5ZEAttUU/PQjlao+3mLRJg/6PNcUGU3h/ihyq3iOxjA8UmKRo9fGUVS
UYmku638eGzLm1pH04Uvqqn+JnatvD7Ipgrdo6wJSvflnHXIJ3RW2NxP7UyXxOmYI6fTM5HIrtHk
J+neJU5WTnvwSWBJ8qJPk1uUmZ32tupk5j4i0WP7xJ0ZrdC+wV40zAh7fXq9rrWLZTsiFtRls3YU
FOGNhyV1E+dmnDoCb4PLegaS4enhq6XtKmdfNLpmBVOUxuE+pOfc7U3gZQgNRWjv7JDMMDy/zEc4
hHErkDQq+/WkKWJPINkxUeV8FWHtjeACXFCJ2U0rjqlg2d1ZhtIh71V6HuimmeiBArgIu80B73mD
zr3b3FiCWsChRw6fYjj4R+dQoJ6rgtjSlQrwgAynT3Hcjq+Jby0jyOcC4gwnrFPRrGl0cXSXBG10
Y6Tfez+VrvdkIGUz8CwKt2pgFHTMpq5sKULm+Kn4KbDWygfG7dUPtde63a3qw84Aa4NU1qGaPPmZ
5N9b8PFFohdQhRu2B1ShBuMWk4AFO99wTXg1r7TRvXVtDVrvvAjvTtPh2zwUiKjkQWj35UqHcPs3
U96KVzOelbqPP1MXBYgRR9XRGUd9JPmQhnZoyEyp8BqhMgNzEKFxI9i3NKwSPTeDJY5GYw/Ww1YP
U9cl35faaVoirFbNr9E0KJwHOZhGHCw0TG8BG046dflC2tSqKSEFAlikjRDY5IGkaLKxux0nu/yb
DHp4COtxWHaml/d3NJQAw3AFpBbCFcgrH+ahRdJombrhXqnKwvGYq7PY0TpJJr9ritq+1Ty9x2sL
BAfyYs60RsdaZn1pytSKgjQaKITii9SgGVhOaE2kg3PfTwoIzahlzsPY2jkd8DAOiY370Fp7meDi
KcHRcNtFZrOQmaPzA96Ps7X1Pe4dfqcQJWHqJLvpIEDPSn+MG1ftrQUvw13rifbL3Et0ajwVjthp
JCndQTcNM7kvrdSwoB3NC77FThJ7RO1xVeyc0KGMIqtargWqpfpWtPXwtRcTYjR134NzEm1oPyRe
r763dbRqQkFyn+mNDWG/R5lx3xoYTQGgDuCxgrBHFkd/n9kCDEic58WRuo4t9o3I54clGsdPllVE
7g6Iwn4x2rTat+lofrVVReM/Csdk3KvRSO7wjmvv86HFr9QpwzInQqdnd+NSgn47mwXWTkNURX/Z
8s/IzvBfKqz+G2T2OX/lDtb0ketJ0KSNcjysXSfynqxwFRRwlm5+Pc8a9tZxP6L/x7lMYJ9KG/Hm
HKoQPJPSeS+VJZ5E1dFTMkebmmipj+oJrnLbBCH+4OKmCEHs7UadihrNGFe/jWuqUn4xFd3nWdeU
xENldLyd1xnOU6Vc8QPYqPhmyQiaAOpN4os5CjsNOpjbPa6uzoDKZRbTXU90Gin7nPLTj2hU+LAK
NZjzAQZSRrVrATS5wxMO9TjXpty1W7JKvqtaawLZsGTtE6qnvbOTY8/n62pn6HYpYGEUfR2T20j3
CFSQ6qM3CJoO4cM8fycadHiQMcnDZlfVXgViDckqVhMAJwRbZji5vlmMFSaxJbCSXbMY1t2gxEzb
vAR55tcU0A+zki6KjQNKbftRVPXbOEy0jvwwjb+wZ71vS7tgeG2DR8X4ZXYRXEwp3xOEOOOQHpQZ
T+/AepRvu0QYfyOFXbEhl5J7a1ka8vdJd8M5WLgu76q8IfaYytjQfBwCpmkXVilNR1kMZG+taPHq
XvSqpoHeLuZXN3Gzrx2/An0LJWliXjR0+jBASKyfmftv5VP/n9IvTJKN/zmvej9+//b9lH+x/oV/
0irrDwOzEQxYPAHh3HYpH/zjNqv/gda1gc+yC5nOFBbV33/SKsf7Q6eW5JxJq2z7D3wHJVKWtgtR
nh7C76RVp0kVRxUPQKkS3raL75e+Je72uQCmNHrI4qlpDkDMyrd5JtHKAbFyLBqwLmZaOQHVlzS8
UrcjM/wln/s5NE0QiOl0M+gmbPI5s4i4hDNl+7KhQFGYlkIsv8UUh7juCqny/FDQVSik2ai0rH/+
SxENrYbYMJcSHc7RqvcFKt5+Uqt6rw3a71Htf84K1eK1foVIPoXu06EMdMIb0TIrI4mtOw6iedXW
m6/40J37bKTCazaORckLl+wee5g0VBUx8OLgSC/mEACHru76vqxx33O5DpG/FEHZpxyNv6ztM3SX
tTv1nzz8nxmSQaOogdMAy/Z0hj2owjxNa3RatQ4nx95qSoq9OZq4heBIgvTmh6N7zZb33Cf0+Hqo
EjEu5bjTUb2c26BxGDWB1UdJeZ64n5MSM7isvb08wdP24PMETZpGa5sQThQFh9Oh3I580SgwuK/N
Gcxa0wtxcJxYvnWabNpbJlW22M3DwENn8jFUrQguj7++wM0LZuGs5wGSDaCjN+1BvJ9TA5b3ihVs
0nuz8oAO8TE7+8o4p7zPn/OkQrPylfAUsbZdikEHnR6lKbK7S77cqk7oO/Tl2gdVxg3A+tg9Xp7X
mU9o0uWiGmSsvS57+14RJaU1DiEr08F7OhFlAJyp5o92h6j+vxiK7seq/IJpwVbdI6dhJZRLnjSN
9VPeKHkTuXn3Nkbn7spI5xaLYCD0SHF+4YOdLpZwAPoKH5iXOLsqkFAliQOKyHjEKKT9gHYfZZDR
VvGfehYaDzjEFfvLUz2zHfGtWMWGHJtezLaRDlPOALBFjyxWpvbBC3HHA/I339ZdMX3sKf7iMubl
Vz7lmfOHFWrQBqYuyDW0OQOqaYbFZPJ+K6hWO0hYsV/gznpAmkK7w1yrv+kbzz6oPml+XJ7uuUUk
YOLDSZTcqc/9kl+O8mJIpr7LXcs3S3PZ5UZv3yx5Zu/dGtL75aHOTpK0h+6x5Voo+5x+WqOlKs4N
aPngVUkz6yW9nZzJ+KrawXks+jl5M+QaOj6Jsqxr18iZaXL6oKpEIxSivdgsqySx0khXtuWXcZof
WzNJSTTgVyRGFV/5lpuGy/M5gCr92qZcS7vIOZ3OE+SizNaKsB81gD28Ou/p5C/9gasUUv+cP9DT
MG/Gtnbei6LSAyOV3zQYcleO3Y2h7j/PwXumsczpgHTw6XNgAzAMS8xzwKFiOYfxR9BrXpDEKzlO
1TrsY7vwLfC+QMXrg9br3y9/8DMHIiEaDwIZGxGltZb9a5jQ0QVDI8OC61V2tHU0O7sXGc0Qx5rK
Qyao5V0e79xHlliwodhEaEL38nQ8VS7egPgFCwyO2kFPlNiDYE2AOGvX6PBnjim811bYBpR7Ar7N
1JZBA9QDuMTPQzTvKzm45s7Ceuy9M/bNbVjYzrGWg/ou1Zi/blao3m9PFX0DyjSCttAqNnA6VUQI
9RZ5TNaY3eOIaQE4ho41o6Ux/9PWeZr+d/S9OhOfnJkq/QbiYiQG107G+ue/nBBKob2nAzvw0UvT
X88WpRwZDtBvxrg95DBKAYbqUZDB/NupLP49h4znVfzr8Fs/CdVg5FfNGvLvzbpkIz071C3smcvv
83SpPkfqtLxRUaAfyX9tVVYAAYwqnoUKytzAvswsnE9AnhGXp7QXgMjJrsh9nB0Pkjg3jOS62Qpx
qLwE5px7inJE0+7h/oxoCZR8zjH524vd6Mr0Tr/h8/QwH6bfDSUcxRV3EwLpZhQCf+67QFctstdm
Fh3Q6vkbhcXw0EK9vLc89E6cvo/24FavGRGdXqn/jM7tZpjsGBT8NotV6w3o3DBDKeYZHacROLzM
dNo7QGpwyvMRL1q7FW8uf9Fzg65JIisX0x3UOE6XLRqJ4GYQLQqQjy9uIT1TOG2tNPD0JfshEaIF
K9qPVz7r6RX3PFPwUQhbcZMCAdjCuMI0T90sUxBXahvUelLZx0TNjq/XiwSUJCs6S5HZH6JFiSvX
zpkVRWfQpp5D4ESHfX20X7ZpHybdXExDExQdrMBO06KHTnkedAdpAL9a9NvL7/fcVA2DDNAhTuKa
24QsEnu+1DTHJsCXFFXhJJJ30h5r6NiOg+htXqNHIrTmnaLNcOWcPztVSdRCnkvwu1YAfp1qHms4
dcd82lmO6BSXtb2Lu276s+chgnSerr3arezrmsezkiQHHHUcDv3NEagPplOWuDQHSgnvUBYOsHEn
pvQZ2Yv6WEmndn1lSnSlF8uLv4PP896kITe6QLQ+MIZRXgsYN0HGz5W2+i4BYuFipeZx+g4ybQJY
sFBBlMX4kf3lHryIOgM8OQDlHlJlU2M6DxBw4EDQ/eK0HsUBAlh/5WQ5vXN/PgeuNqg0cj+s0evp
c8gEsfIht9pg6lHCxslsucvGyN0bTnXN7G1dUf/J434OhW8dlR0wrgQVm89On0CPqe51ELik92iN
ZnUzQGH/fHldn1tcNgAfTAdxtCINOZ2QwU0XA6nrUKRCw9xMvBzT1Nn4qPcOUhkQtX4vNP1nWrQ3
wCJZKHw55umAHU0Qmeh1F0xNXh76RZ/uPFeMt6NIr8nKnZubQ3DkAEbAM2m7jgE/gx3p+Vh5XteB
0mV5XMpupjvVe/to7urD5Xd5bnHAbTQQNKVM9EKZqKX9OFaCnmzdDHSmpN0dFVw1PzSBKV4e6txx
RNSH6RGmd/wqTt+ihf9q18ZxF9CFM/etvZQfqtbNXudWZOINgvoJltnIIncIMF2JxbZeVM/HAzg5
nbyf/7n6Zi8ucOyd2UnawC0c97b1qBhPCWi5WQ7dwdTgrSdzGz5RJ2+PyAR7Os3lBHJYV8l4F6Mf
8rqLddyCJ1gH905uFhUMOaS7LQN/VAcUg3vlmjoTDpCEQRpGYtlhR23O7tBEccOERwdnNjMePXd6
mHBde+OVZfx6iqb+NfJV4u+kncuDoNt1vPypzhynHma54J0NECh0KNdv+ctVldvpTCETJITEBAgc
Qh86wYD3KARHPC8N2H0tnenVfvNv1WgODUhAX6jepu4NvcXmI1hZ8eflZ3r5Rrg8ybvXiP7Zo+/0
kSyl6oFusApCN+wOMu7dXUy3626xR/NLDZDgY2bmCKw27fx2Vonz1+XhX67e9e7Gzxm9NArYz6nc
L29ksJQYPawwAmnLGsBJ5vkr4v7GxF/iDsVt97jkbQT0vCmvbNFNlrgeP7CBOb1xhrMpsDrrmfHL
0At1FGn1YP14M84RnYblhgtLFzdQy9QPqS3ObevgzjF52LzSAnVwAkn08ePlF/DypFi5A5zrNF9R
F3vhjihDY6nKuQoE3a69lZtgHSYjfS3p997+m6E4QnEs5B1uVx+7uKq6kKFwYu6+NgDCg7Bt8AVh
NzpXNtq57wqyirCbhgCCcJuNNmZ0LgEIqcDWURbZpYi9oCPQORhihe7ytBSL3NU0YCciNK+5djCd
W9Rcl5zAq9EwMeHpp52wKZkzL1ZBk8Um7k+xi31PpEPwLEo/A2J7JIvVjpmrxfdWaVxBba8L5/S6
RrmWZIN6y/NluokM0tCuJQZAKkh7t3xFHxzs0hI75v1i69XRQKLkyhVwZkCCbpo5vGl6E9tEdZiH
DjypVqC61ETHpMbzBC6RDc9TTss9xCFc1S4vpZc5hkfkg9jJepKicrj5vKFQEhSdVwSwMRVkuTR+
nNNCUqdrw3sonvoOVl/2L3asyVKixMy45HSb62aoVIo+TIZZTdeFNwKq8+Mk2ugwQed+q9m9vMOZ
Ijf2YzS06MJ32SswVeO3y1M/s2G56fDNplRLG2Fb22lds/RgJlZBg3DlV7i8BVCLqTiYdtNcORvO
fFfuZzpA9NYoHT7TUk5OKGNdpk0dQISJvremV96VoTlBNdCbvd2mS33ls547E9cYk7xmrfGIrWZo
m5tVNLtlDdzPRPgH3ATSOG6YfUAQIJx3em4NX2rOUhUk1IBuYPkD9BH0g/Pgt98yJsGowq+FYQG/
6nQH8yeDltu4jnJ2QxLNvYYe2GQZexHW1BYvD3ZmNTPVVWMWSwmdq+h0sMUVaCD20IEzdCVQui3E
m8UZ7WPmeW85/KNg0BL9eHnMdYdsDgkhV8EXdPSoo20NNWwED8ZkZoJRVhtvxsEO95zcxdPlUc4c
w5R1GGNNy6lxb2aWVjy5jWNH0HvY/M1IbNytIC9/kYRjPpQWbInSqc/VDXbn6b9Yvqt2MXky6Rpa
tKevtRROE9uTJN4WIRrTKhn8IR5CBImBWdw4MV5iV9bvmQ9JFLF2Mqm1s4K30+0GqE04doA0RbtL
wfxEJQjnJNhB3/QWAbZdhKrm7y9VtiZQYsTMqO1bm8smH/RFh1XLNCWaCFh7uq+6cSnfIQjifr78
Oc8cCKxOwNNiXae829M3KlSLWxXeA7SH0J9QdYa+JvaD90bigvpxqvJKxHDmHrWQYbdtwyJacrc9
Kb6VTF03bwMzxUAptdgYJKMzqJxV9rpzqvGhQYmBi6YLp2CZMdS6POHzD4CBKS3qdR1tJmwPMuYi
4wH6JSy/NCF+WGiZYcyHosCDQoR1Z09utArcVZ+xBfh0efRzrxuHE4ofNFEJVDajp0iQ62PftgER
xrLrQozqMA2iLT0M5nTHgX+NpPMyQVj7mtiir0AGftjKfcuCCptt50Bvl0wek0ylfjRNSCZq0wcU
6cXtEPeTvzq5Qucs0j+xP0LfefIAs2nu8Pry9F8cUTwMPV1Y+roFtGRbgNazsUYlsvOgvY3dYzMh
PgQdxTr8/iikiRyDCF+SMW9O+tDLQLOCC90L4LaHtEuXXT0013pT9va4NU2iXkimdIRpxG/vk4o5
mgvswT14pwKJoqa4NRp7XGX2ouPlCb0cSlAVNJ+lvdc3tzn2VITbWIXLyR6ftPKvkZ3x0Z1bIIZ1
4lwJ/M4MRbRn0asl0taBiZyeBx4wOUpus4mAJo5qO6UlPVj3NIJnNVXWnF456V7sBwr2tH3Wninm
D/SpT4ezG9cFWGiBQpydr/CChsAeZ9Dpg6QBUozalRf5YvMzEt2zNVunhMIJdDoczt2RWORk0nWJ
431SOvUrvNo6PC3t4REv3fYO4A80pLCNl+PQNJp1c/lLvqw1rnNFod2GnAxTdcVV/ZoiSlWtdD6k
7QcO2NbHfg7+oQwn61OMNl7qo6MuPlmoKNEJK+oBYDvOwgTFsDYRZMoaXIEuP9F6gZ1EDesDkVLB
1QQCRvnx9IFGVYPWzguxd3GH+/JMGAEPXL8BofkOuP/yHhRJ9z2eDPvKSjvz6QlFDSrAjs3/bdFI
BdZvWlfTh8qrZL4bc+Hsaz3q7lNHaId0aZ0rZ8+5V09VgtIEfZPVG2hdHL/Evl6/iH7qnWVPGY2C
SWOAlvGLpWH35nkPR7O1FenlBPl/2M/0eNodbSRsDnUA+j8G3aS6d/ndn9lsPBFIEEHnyiJaPH0i
iGNmAQ9NR59xTm8B+iofkzgvYJdfcxt6GYevcBqueT4z5Xfuv9OxTLM0mkh3572gOxekbjwEKDoO
9/NglYfCo5w3aEMJpnOc98nQgaue2/b3PznRKZYTYI6pc2+/wIDmlBxKgcGgNOrbKoSEbaIoESg0
D4MRhtiV0+XMdqeSSMseJru7xuKnc07afISvgIm2sOJuJ+24fjRg89+1Lmp2RitEHSA4Xr8FKDKN
/kJoe83Z7MwiB7SwhjtUpCnPidMnSMOEaiqCxntqYtmdqXfmbgrb5WM5mcv3sfLAMV9eUme2M6LV
VKQRqsMSZrurxsLMZi/E3irT9DG+WxVQ7gQKrRhMOnbd+DSC3HoHa3LlcVnIlVxZ0mdeOakHNwie
qM8qEqcTjlMblICL66aGUudBz5cO5RBo8TfK6ZW9C23ZvIewEt7U5rD4+Rz/i7uSAMPihbswAl+8
ACtPG5CJzbIfR0R60x5RwMqAceaKeLyS5J2JrfDAoRgEZoxwEkLh6WRxP8gzDzbDfupLJOUyhVbX
yNp/cGPA63gmyb9aHAz2Llo/xyz3sFadIDa/mhtoKSPutVeUD15+fK40Qd0RcjLRwrb0iWeUgbNw
beOTHKnHCAXfIxFts+vx1LrDcVj5PQosEPfLa6/iZWBHZYpyL3cJXTRrW3PMBDE10ks20j1WcoQk
PdxpbMkrWNmXu+nZ34QQiNVl6/bmDEtmWtsqsew928p870a1eZPWsbWH1gN3CR/M6MpqfnlAM+DK
rV5xNzbudacfWItb0M4iclDXzjCOD6clEAIGJl9aHS5v3LND0Sij0Ccd1Ao2Z9WY967m5qWz5zI2
fLd32TdtLKG3IY55eaizr5HogwPJw4Nw6wa3RE2iGXEIOTETD1OfRodE5CIY3BCWapImV4Y7tyqJ
7YAC0yxbqwanL1E3Uc13DLI7c67VBwDB+YGtq/wOLZF3anWKLwwR3lQODP9/MVFJrYutaZK9b97p
QjcVdb6Rd5oYjT8ogeLpGOuPZdfmR/ol17oxZ18s/ZiVqky9dttMN2D1zhF1sL1Ha/MoHTSPvMgm
r8vD8tZJVPPt8vxeHrYU1tbNDqoHmRNrffO/RDRpESW5kTHe6PACzQjV1Xi2m4dxKaxD5GUOCnfK
gYTsZbcdOh1Xluy56dL4pMzFeU+NZLMdu0kVIoOAtzfV7B3D0BY3QJoiivKedbdM0bX++Pq5TkNV
RBR0TH2wi2WXbDsAah4zxMMbBw3ZtHnM6WG/11pHEDt24V602JpETnQtPj47KKkc9HFkeihZnL5j
bLGoCqNQvgdxad15kaj8GIpmoNw5PM7aUN+MCrHf3/+wkrSSnJ3MDxGT00GNKRVePZb2vnXDqvF7
1IkPLZgUC07w4PzI9AgP7tUNG3BMUqJK28j4w+VHOPdxAQBSKuUW5S7fRMtdPI9LF5s2TLjOxvEZ
avZiaOFeaUu37/vuWmZ0bjzqUGRlXCMUwzenhDe5UNIoLe41U8xPOpK3B9Ce1V8GyHrsWrIq+3p5
gmcOXMpe4ATWGoEDeuz0HaN4q6qih4s2tgZ+HvGcHGxC3iCS/dPlkc5MjVIB0gDsE8FFsrlF0g6V
PDS9UHcGZg1pGEVxOwmSBLm7tEYb9bdHA3MN4pqoBKiNIU7nVWXY9C6JLhHxFdSx0INdGeyYCmTo
37ddPFwJOl7OjhMIigw4/bVu4G3Ga2oUgx0tiYIJX4KD5IL2x1TT/CJNRx87z+FKEPCMBz09Bla/
VDq8xPakMvpmQJUP7oLmMupE5Ww+TVbiPrlLW7wtxkF/pS/C+oIh4fAmRiHrNlF9nd2E0osPepGM
D7QidBoNZYvGbOh+ImZHIOHy+1+/5vbxyG6wYkMmBnGczd71hGaZeOeFe8fMnSM7U/nmjGTj5VHO
vXV2isXZz0VOvH/6lVt0BeFiIMeepCPq+W2V3MpCfiik1952Wvd0ebSXhyAtOS4YrJ2gkNNGOR1N
0PsjcsToNJvaARUizYP2Cg9Qj1BDiG2JaUdcXsORvtyglISIG/jKqzXpFllhCXSTYmc1DUEc2TeW
AjnWDOcowozfbtcQ2hE1E6KAhFsLbafzQ4EcOTrVkhfn8XSHhbzcWU5dBUuu0KIe9fp+qbxrN8uZ
+dnkhhw/kCNWQPDpoOmEAZbeOPD/Zxtsi170QFZl/77ouu5K//jcUPQWJXpBbBy83E6Hqgs3irPQ
hI09G+KHCp263DlwBdgK1pTdXF4s5zYopnvcGiirrD9sdgCZHzzysUwCWU7Vd+UMzetxXKBkI6ug
3eiFUFzU1hz7k2s2TzrW3qhyRFW5HyvMUrqOqwZd1P4j4gjx4+poE1x+wOeIc7NFbYohgGjZpS/l
Wqo8R2YdPehgwumy2jWGSO4SU2mv08Re5ZpGNCCSqTDfLKOpXoXNmDy2KPTe1GiwP9aiml+jKh+B
rwCTOukNghRp2fSvTS0u/zJtTSCZ4Al6mfhLXjlcnk/vzaOvzS/IEJTSaYBtdqKyQPUUYRcHvV6+
rzDmvMWrJ15pUqh5oEe5Q6qiu8l6Ze5GmXU3Gpcq5ITefZWXZhSAGVFX3uaLk4izDi4hvUA66fy6
CZBWjFg5xovlpyMiqlGZtQi0wz5/kyGR+s7Ww+Jw+fOdG5DtwgVA42ot7Jwu5hDbQw3XGsyzsDI+
mog/3KneRJQiL6tbNcTX1vOLzQPXjWHA51I8czhvT8fD7KpH7wEaFdYBKLdCVwGeAB4B1vS0vzy1
F6nS2vBbR4GOgEPgKmb0a0BP0KuluD5Y/jDWNoxpqkQ/DANmIYXRnp59ph+9YpW5qbzfdBHmcGdo
Iq/nH7jGN0egRjLWFqq2/Enr3QCaFgZL9K19y+r7d5dn+SJtYSj2H2VAufbHt11c0aUNpSgIF06C
0osWos7R0xjcq0IuaMdhkJwXc/UOa68BS6jiGrD8ZSGY8fGWYwvBGKBPtFlAMSOCG0oZH0oPvjl6
n0BIH9Kjkk6qIxKf1cmefYTERmKMxgdc0ubHTKr6GGXh6F9+GS/ChfVhAPVAqaQ2TVv79JMrUBCG
jGC/RKaHBDqi/fsSWZzf36QECywrV6wMtS1nS6/jwQxlZflg+YdD72H5ogFa3OHU5O1xjbiWGp6d
Fbka7up0XMiHT2c1QxCREzBmX9BRuB3LqHzo6yG/8u5ehCXruyNpWEFunIjb0NMYC2AiOIfhQyLC
b/hakQYmTvk1o2mi+YDlrTcziKMrBOcz5w/wWzJ8Kgtw1K1NZpQS/BnWalSVGJ3zefXeQu/dUfph
sWoD4QjRXKsNnR+RzUJtj2L2FmbXmPXgGBLeTo3zw66wcGJCOSJHEmMBoZ6ie/67a1JwLZKLUUQG
rL9tbRamzBYMPgVyjqZ2g81td0u70b5yjr/8eoxCjxGkikfctSXS4EUUxZSnIUPh6vMaG7A0EI03
vxpVnwPcRI8TzzK9ta/gCF++TIIurCEtdgIHkLOJTsiC2NM9W8GCTnjswyY9WigaBokb6ve2m09X
pvnyTGc8XIKJviQXt725Pui6o0eJAIyfItgdWHIqb3vPlIFn4IdC548ynO22uwp15WvBwjqVk2CB
u4QqFBUTPiV4vc3ZMkeWNoKjRjfOzLDs6UaJ6JBtBk0ri/0MJnkXGUNzKPpp3NuFOR00RxPvdBvs
7uUFtc5x+yBsCkJdiB+rJurpcdANYJ6clENOM4YMoZY69nWjk3eOjS7I5aHOfV7WFWX5VRGQ7Xk6
FB4uo2aGqEZEfYfYkBKT3xgoTpm2HHZG241Xot2z49m825VxvCamm/FyYYxgRllOLKwg0gpeYO/k
Dz1fFYZsO19Jf8+9SoAj7Ews5hEC2HzT3hkd0gVEHDJX73eGnub7OXax0DTMa835l4e4WFMTYPjE
P7Q4NkMlLXJIqBrZfiOjPkCPf9iLEtXu3/9gYBcoIBLSUh3e7I9onKMY6R6ElOH4YsyUO7sYgSzc
D9KvEsLVlbPt3KkDAAl8FQ0iXuL6PX+pmYY0PU2FoKTftW1NhJUaN3lWarA9m/auhdntt0bpXFkk
LyMeynjMTcBp+C/SzmtXbqPp2ldEgDmccjgzOyhvyZJ1QsiyzZzJZrj6/2kdvJ/IIYbY/gH7SJBq
mt1dXWHVWlT4bWNtVKtnmr9ObyKzooGOVlIPCq55Gh5UZyQBKaup/eAqTfGHCaP805Sp07f7H1lu
1fYCMjhMiMF7yfS2/Cq/rRo2l9nLwICdkLVErV0dGIofmuSqKZ73mXy3JpkpvUCx6/Hjfct794Na
LQEOz6XD8teWDWiPKnvke7t53Vw6s29gEKtgj4763h86JHfu29uyEhO/AsYxGT+gk8IrtuXoLXNL
zWw14kKichv7OhIgTEtGg/s3pGl2E+hFrpcQhIR2Edgwfav+XCTlO3US1TctLCGsNIu6ht1pKrXo
XE01vJnouXXwog2VQHUrzsfx5ILM+9ohxv5vTtG5P5UNGjAPIP6z7qQ2ZU2VxLbTfwz4wH5k9lRC
XhvCtuhb6QLVXL2I+gDesHPE5GwQmDb8AmHX5lz36BlVYmFAvEE29hJntu0bKDWeE9Q+TnEzlKfZ
s5sTPHEwBvblEW7oNqcmIKI8j1yzJAaiL7HeZwjOvNoKXeT3FsQ7ZsPs6evYrfoTgrsOvZ+0HV56
DVCqb1oZn6NIDP1zo802HIt9Yn6rXBRmgjpuG0Q4kE7+YCVDE/o65e3JTyBiG0+guYrUj2i9MHsU
F+NRQLLjWmkNg3n6RW5AarBeQjovhRW3BHaOYk6B5s35C0TakU9CPp/vn9I9UxYdY1AJ9PzA3axN
oeFQ1xoXknMD7JKto1WjdQuvRt4f1Gd3HJ6cDfqfqc2DWJrS2yWsyrIG7Vnodf5tkamRz1QgCpog
WqeHyaqWy/0V7ppFOYYhFOoUxHfrFZpmBJ1KwgrdxhaQNpowoTE5OcBdqtZD/c3zEgXSu9Y9sLvz
ZemeUuii+kS0se1Exy5caDBuGie1NYqHTDLO173bvAl19ef9Fe5agjSLVAbvja9ZrzAvqg7h6IyM
OXZKAMGTc/HMptX9giHW7/dt7TzFvIz/Z2sTZUxlJcoIqRqoLnP1RcCF872Wfen7VnZXBD8UNRWC
Rms7cm2qlTvmeg2zhxY1oLgb79NQ6SWKYOHRrNSeKY1N0klI5fTF5lQmlWdnIYjCk1Ej5AlbUXEB
qpM9oIAaP95f1c5JJK6gEUILjzRxCzqFdHIa9Tgkm5lbQE9wWVwUd6SuW4vomqWN9mmeCuvP+0b3
NgxsmzwYNLXIgdeHI0EszakEGwY1KGcxEYzx6qDm71vZ+4qk1wQUjHqxaRs3Qvl0QOKcpXVtq/8Z
teU/dak7n+wm+w9nnaUQpEA+RYVrs12GIwCoislANk8kbyur4RXRo6gOliVUDvZrb1GE04zS4YvJ
Xza2askYgciRgbb72AeWCuyuHyhqVvN8NMS7t0sE09C6QOBN0rUxhW7eiCoZvhG+y+myIFR+dfrw
1UhHanlyZpdJa74Sh359FmoUmEYbRoyT07d/EfU15yLTl4vOgk5CMiffPxS7i5K1UeJ2mXZuFmUr
3mzW7kB9glLpG3Q0ybbC3AnV4L6dvXvFBP//7Mh9/C2mlC+OjpC0cTJG5rRQiah93UShyEFED0oM
L39C/887qB3uhJMkPqTRtBZ0GBo2Rplqiey8XDDaMWjqh2GXfBXJ3COb7Dhv896t6oP8ZO9zkp9Q
7bE8ZESMTWCValmXDipHv0WN47Ff6h9lpOoHWd2+EQ6JnG5h+H/zWs6uKEbd7qjwFKJ/8poUqL6O
/vbrd0wOmKmUzahb3bS5tLQsUCY2TgCZkjcwzyCjlyewqaOwx4yw+zx64b/3Td4ujEqLTnEH/CNC
LNvxg1Tr9VobOfs5+UHgWbX9SROG+/m+ldv0RtZzNAJ/2Rlm6nV9FBHP0+OYQVumSJz8Oqbd8qyn
ifuubML6VCCg6FfwTpxQQR3O9y3fXgIsQ5JJQRlnxeTY2jJsEfUIrJyNc8vig6EYyVdAzcMz+hbt
o2GGJfplgJrvG729BBSSZOVRYmgZxJIf/bebR3UTbUouH+NXo0xlLJc5OgdpLav/VvKKXv6LOeCc
TAj9qputzWlJZMPaI81VdotiQALFOg9oMKX9zxn5uoNPurc6vCX6RDhL4EXyz39bHXqidEUXrngm
BqatgOUFdozWpcag/5dsKJSDeu7eEZXeRM5FEohskdEweDOTE5G5kFtFJzqa44MKQfpBC3bvoIDH
oDD1q3CzLYGlLWR4jCCCNPG65B2J73hVxjRFw2bskQ5v3IDRuTK4v3M7S6OLBKGIHHgEKbE5ncAo
vZ6BbHZOicZnhNfjsyfwMvetSJ+7Li6A/SL1BOUshY62gbDZOHbR51gZYEFnUK6M/cS0u/cQfmWv
TmaIc2QJhb9LNXXbixspRAm74KLrqRoGijGlvhsjgOktdXXSzHI4Tei/HrwAOwfSpk0vu1UckZsG
YNksiVmXPHSxOfypZRHKA6ZeflWUEZmrsMgO4h+5KevPKedlQVrQo6LHuUXxwnhN03aZ4QJDP/mD
mY7TmaFj2JFN8ui8qccTAsfF0xTFxScXSb2DM3O7mwxHEDuo9GgYYbU20Uoei1z1ZgdofhGN3107
VJsAbaXivFRzNBx82l1jsmjBhtqMX2/ymmJcJnVYSiaCm6y9NohhvGmX2b6SpWrX+6f0dgICBhrT
/TVCT/n0RourVNBsQ1u2COIxFwz/iOkMk31+9tJhfo76KXtjTXAgTbHFYLAyvTGF2364/xtu7yN2
6VbJVwrumC3DDygaFL8XuHDg4p0e1QRFgShZ4gN/vWtFvrUEnIR/pvzovzlQsnHOaO4WwagP/UNC
lAuygtrf/bXc3goZqDBKI4t7rEpfWzH6dlKykiKa0VHuNpJFPOq9iJ4Se0SUQqv67mAD95aFD6Mm
zcDQLfo7MqGzX4ATBEtjtJ96LbPfitrtDqLnvWU5YELAr+iS33Lz8YrUgd92iUvwchnKlxMUAHDv
T3CdTYXfa9GRvdt3gS/4mz35e37bLCRFIQ2xsOfMytscPNRXiFnnh8SqUkY23e+9Fx9JO94skZFi
el8SQEe57mZEAkUIVCgi2F4nvTV9kQ7eaTSd9sGUyHMtqY5g+zeXHHuMBFCFcmENvaFTc+ISQY8U
iVdDiZNL3NY0fgzgDfzK/sB5bQX3oBvEliHbCBwSZqc3keCEe6wg8i2CrhWzd0IoN/rGWZreO8sg
oK5LipKm25yf5mLwzk3tGT/UBDFiv83U9E2/xPqXRTfgFZ1TKHGzvKCONAn6ymZZ/ID1g9+PEvNX
kvruQbPb+SMVbAFlm9FMvlK1B4He7pfDZ9GA4YWlW7o+HGUNzfPEdQqSYkKZQnWGs4Ua+sXtOuXA
E9+cQ/nhMAMgQ7KMbnEIw+QY00jqjcDB/N0a3fLHGBbztUx7hG9RF0jFycyTI+a7PasSIQYojf9v
hgBLLyamNFDhqBRtPnvLVDP/gHpkCGPOpegVFZi+rp3ve669r0qxhAFk2BsB+20814JMEqIhSh7k
FjxkbarPQQcBJ3XC8gjIvWuKhg9YM7gEye/WGzgu3exEIASCHkSYj6BjgwLlGAYxle/X+mM2EEY9
CN7BCMjC09oURJejOaLrE/Rj4V4dumqBsHokT7M4vhjI9f5x/yvevqfSILBFkxEEKCG26AtlotSm
A10JNDR6Wl8zK+8C0Dl/GlqlejNGS/esTGkHJ29W/Z14rX521LQ6eFF3DhBWgH4wt0bjYUvg4hWg
B6vSzQK4GJygTYwqWCYTDRyoMN55odf4dmGWB0Z3dhXXSUxIWZ2Hb4tu6YqeYUXXRHSyNpJzCBXR
50VzOlovICXuf+VdU9SnIB1mvoO4bL2rTUlyOY+Yilo1uiK6El2Eqw/vOqvNX+9sQOxIVlE57nTT
pId9UJhGqWBKNJ5fhYt7USBUOlVle1TuuAlxiX4klx2wXsidSeHWq4qKVMKUwgwimMIL1CizrjVc
5SdLeN5P5hSns9CgTm0lYgFSqaO0aO+jAsyWVF2kEhQm1uYbIiJbDaM8aGMNhcdBgbm1VvWTVofD
QWFn560FZgrwQXYIcAIbD744adwU1pAH6ACpTJC19UsewlRVhW35oBVGfr1/XvbuA4VToj8baAul
l/XSjIEiiZ1NeZBFev2E3lJzrmq9vMD7s5wyrSj8NE6bA9cjF7HKWOR2/mZ08+gmc7EIBLPzYAoN
AYVykc8vDHXb16rMnMfMMOKLlznI2kymnv15f8G7tilngb3g7Qc2uV6wq01zL/SFdGXqjeelVNHN
y2wQk50Rn9py+JGhU/w0TPYRcG/vEFE5lnS4MLaCN1kb9uaydJUkQUuqX6KHmdz3S6pSQMBdHcFC
d00Rrf16JiVt09oUla28lPK5jBRoH5dCdV4q4TCwPKjhQZVizxJCloyOMH4EBcRmUXy0yWRaL0O5
rEhOKAMp53FCOiydnPby+o1jaJSxd4I9EImbm1FSF0T1DHcDRWj5OBdp2/heXnxqmla5GjUTyzyS
Ck2Advpy3/Ley0Utkn4L5h0m56R7+i3mBnYKQeFo4ekWRQt0LzUuTat2j+5so4XdTnPsO4n7VTRx
1aKqSCtdUGM7CFX3birNciascAu82pv1zyFKc9RNsqA3U+9x0GO4+swyPjV5+UNz4cumlXNE63aT
QnFRJdJEEgOSh267UnWiIzFfz9hMGP+czG74CO+Pe1BQ27uSDKVAXSTrGMx8rj9vX0TzFHdehnsd
pvelyX668xReeC2/O6FVL6emd+p3sw2dxcFH3XtYpOwDc3OAJZ0tinksBTRGbZEHptDb+mT2CQqK
XRY9INLVfk372v3hetEU+61bzKducdUjZYY9hy8n8MFhQO9BVLJZ/IAsKuSjWWDzyJ1In8GGxEMa
jCrVm7Q0jwb+926sfEGJ3gFUU9lf20tyW4t6BXtWauVoYXtLoDV2eom9Nj+4sXtLY/yHpJ/qENd2
YyptJ6dLKoOwx0uQ46xcm1H+sHvI7XI+j4h7HZyj26XhXyWJJ10zqovbVr5tttoSRlEWiGn8FLXd
8NSrBJo5KJ5XB3RAMCjJSF9Eb2Qbj+SS5MszuywoUtQxR5XLDlReXIpWmAcn9JY0QMI9+I9utHym
t37P69D7a5WCiFVJpj/1LhONbw4JxFMw1y8vM029v8cpn06dNyQ0xa3ho6hK29dh67gU41gdeMNb
P8SPkTypuESmL7eAwlxVHLNfEDiMlST/XJXWmJ1yqzMf7JFylR8WdfclGuoyOggadu1SYYFp2AVr
sG3zDnpUtL1AuR0e1J+ToiRnoAfOm8GiFE62jQb8YBkv9z3/3olimoMqgSQBvAHbe/S+zKKpssAc
NUTllzG7OOmovp0N9DT+gyleNbjy8ALkSet7uYxDxD/KNregGy+WmyzcmMZGyKQ90p+6vZc6WA0O
MC+2BPdvXE7Xxb01mJgaTb3yRcase0+MGzRRpD6AN9MfX780+WqBsAEWCnRzvbQ2sQe9zBtuS2m9
j5G4PvGWlxe3j5cDS3srI1HgdEiw5s17NZeJ4SojK8vtRHITMbawNEXkT0nSvfT5WB6A6G7fRwkR
IWqWOuP6DT+Zqc+R4lROGtha01yEo3TvG7fVDyCRe6cQ2Iuk+5ez7NsGvaZX1PiLOg2gNhU+lQ/7
bGW0ugZ8zvn+Vu0t6HdT8qf8FumUidmXcY8pt8q091kfplcIvMV/uMrkUTQiwfMzsb6JwSeeQi1C
/AbSsGx69srefRu2UItaYgr/cuhInur+sC+/czakzIhkX8FvcZ3XS4u6slB57pOALtrfYUjpplgM
Bw0M5s9mZnpe/yV/cWwDKSXph15mbS6ElcpFzTOBB6DpLl1sTx+YkXqd7hkM0oDJfhXCiPZpVmy9
RuvphRk3WBmKWrQAhcPq1LR1+n2Klekd8NKjjsTOWWQugboCkSg3bVsLg4HPxaIhz+LUnhgBs052
HMOpnB7SjuyZ4sGjsEA9k9dv46aGQa0n2h9JoBpJjaIsyiwi0np8MYWj+8d+75GVdUwmqohViHY3
GZMRZ0x743SDfAxVH+kS7acWKmbph4lkV8nRQ3MRJwjiyVOvEaxJJxhQ8ms5lOVpLOzhx/3fs7d0
CUtQOaakVlsWUZNZ89FSWvS0eefea0sevsXpwVGkRkf4x51n1aFFSreSViUjoptr0SF+ZRdLnQRo
pSBL7DTtJasHsNZxgv50VmvhucoQkn7tAnl9AAcAN4J5AEaz9e2Iddp4rpoxdNUm3lmfhtbPJhyC
lSbpQYp6e+8NRouBhzH7Tid4q/EApN+p1SxJgmJCdznpGnEGsIZWS8VUv6fBrXt/abcuFPSerKxS
7GOR2zyNSWFQYj2E+sjdxl+p9RZn5gaV630rtydE0vCRK3E5aDFvIR1DNtk5c+1xMPWjERRN2sCV
1SGxg/iLf9/U3oKYZSUxg7PqlrR9LCGbKzUlCojYFUBvTCqPlPmD+1bkbV7XhLBAVRj9D04hp3l9
IuAcpS0o4ikooaT6qLZeerEteKdacsNrxl9Dz1spP3bN7L7+gPCIU10kGpItp02awuS5M3koxwa8
wEi59N5w6Yxu/qdcUtQiymw+OPs7B5JoSE43yA4KQwfrlSK6FHZWj72wLWYgVFV+KtQhevT0Zr7a
OTO9Bxt4e8VJHoj06L/C3Mgerg3mdQ+/UEGE3KVNeK0Z2oXkdNFPYdJaTzSrzCcjGdKDoGXPKDOq
+DAye0jG5AH+LZIQmUFkPk1TwOR8edazwTk7HRpXmj0ob2w9qj4maJsdBBY7twJw8P8ZlZ/+N6Oq
3oKRAABBJ9QOT1WzuM80ocZT2+fRp/vndXd9hOmQ/HMzboaS+yxvR1FzXhHHnf/StBHZDDdRykui
z0rQFRylsnJePT1GHsggIleeWjQUr5utNCEVqqY4n4LMYkqFrtscTHCSPxGDetT3LPf1bgZ7hGiI
CchEfrOL9bB4iGaVU5A6c3Mi1OnPJgyUp9FJnYM3eMcBkNr9IgKk78VbtN67MFQ6UQ31FHT0bp4X
+BbObWgwZJSmqaY9wIWjXENNLd9Wxhge2N5xcbT3ZDeMMgxFkc25yfQpHRpvGXnvxpcOJaX3U2Om
n++fmJ3DiY4yk8fwMxFrbMshRE1aiYbrGAyxIekVh+TK814HWTI3B3nJzuFk2I+epXRs0BBswhkv
ybK58vCebkl3vs3EQkVSLZ8Ki35fXqfdH0oh8gOjO+uD9IASnvSjGg/uegNnVVkozSRjYHuT58dl
rgZwrXcPqTN2/v1PKfdj/Vgwyc2YOAPqlF9gWlibsq0u1LyRcX9OZPJdAQh3MhmR+kQVrwhSCv8H
laVde6A2QeIAPqL6sbY3g7iox5Z4yJwt96nIp+RtnEc188ZTVPzVeENxYPD2QLJAerOSp42kedtx
6ty4GSdtEYHWopESNaJ/TrqpP3iJdqzAPCcBRpISCIqM9bLieMkMvVGGgAPLaDMwiCf0icoDp7zz
8SjaMMoIFIdTuS0YLcLoBo1XNRCxMRpE1KO4hmOUfVXaIXletDY8qALsLEuOSUmmCOpTvLPrZVXW
WCU0dYfAq0z1WjtCOcfHQ/a3d4ywlUYEtOTSzhapvLh61nj2MgS91SUforYPn5R2TvDMo0Y5eXA+
QG3SHuzY3reEgYIwBTInmVqul5YkykC8Yg1gmgr3L3h/81OUTtNDPEO7nYrpiPrm9k6TgVF3lCSd
jAdsoZqd1zDzVRcCHagCoZw4aZ5akwND9fYIxruza/RXQDZRb2MUczs9PA+pt3R9yZEvRfPUpIZ2
zWJSkvueY2dB3GLgYFxiaojbB22xUqV1NRY0hXn+QU/b/pyaFeqC8RG56q0l8CLgrRmoByZjbn0G
zarY6dOKWMRV2/dmp1qfvaJYdIYTGy8+WNavsfG1R8Tar12CKBkXvHk9odsSCaJ5UzAkcSXgAi8l
RH9JXMeH14L0aqHL8jBExSyuFjEN7D9zYsEgVaYqKWytWrkfokz8s18UqztlXl99Gcd5/qm4XfJ5
jk3xk7jVA6jXwIT2MFNiNvx81I0luL9Bt9eKGUAKDFBlSM6MLUpEMNiQGVHSB0lEvcaPp6L6ktE2
ihiTcw0fknWGsLzx4F7dcrwQklMdYqgAglaO/Obx8vC4XRHXfSAY8Po6hYsC67GwFu1cD8PcX5Nh
tC+m1Ni9tCPD5/YcGv8qTlvb/pLFpnfgwm7vObTb5I4SwgHH+lave4qjvBvpMMA93iXPHZnyeY5y
9KtE1j9niRMdvDd79uhJgxqhNc6ZlZfzt8DZROo909Ke4Kuw9FMBN+7Za5i9jcFO+gP6WQdvwu1l
p8yNHjlZCQ7m5kHtBG2VvCKuTJykAevQcgPL7Cha3rMiXSUdW3ruuOr1qhAABaYNGDMQZepdKyRw
L7Sk2oMTe3vRJS2RJDXkwSYe2QQHYmm1KkJeNoh0NzlTd2s/mmGT+Sp38NXoEGmKGJVhcBrBWwxB
OgNmz72G8B95Md9aivF74SDGSkg+PdhhFf1x/zLuLQ2aCuiX4LuUzOjrD1jDvcYkE3FxbU7uqYWU
PPX1soK/zLDzn6+3JQMRjh/Fe0o2a1udUg8cGMiq5s6Mn3n9wjPFp+ytUObySGVqx8lwIIhVpXYT
gcJmXe00lXiCiORNHdQHZfIcH7a7yq8BIT02szWddNL08/0FygWsXTRkJsTG0FHzLgAsXy8w1JrJ
61XpoqdmAKyYxC9FNg5STMB9mWEMe6xD4Vy6WWjf7luW//LWMszN4IoA+tH03ZzQyYu8ZcnZxqGh
qArbGtQj+P/R/eu+nb3jQnQMV5ccSYMsb71CN3ecAYou0o6FCnFBH9HPa7dGL7aeDj7mnsOCaAg7
vK3kphtTNBDmUZlDqM24fH4Kq9ylTqEvSN322c5G8ef9le3sHaEkPDEy2jPAD65XtkxZglasTE5L
S0MnFITmkHh144tl0R7mHj3iOB48XxjLEdHazlmVgRdpB9eeFW9CPtAZml60GXFEtGTMSRo50gQJ
WAFD75VvtAhLf3Lq6Xp/wTtbubK6+b5GHs3LMlJoMCD/QaYwn5+1KJpOtTccEbrsL1CWnyVlKMdm
/W1ZtNKoM05tUqPkMpn2DJSloqYx8AajmT4+u5l2pG8h/9HNlZBNBciKJfG2tcVJOmE1QcShwQKY
qRBER230LhyX1+OxeVLpRMqIigxhS0maT6MKgWzCM+dF3/o8dT7lixNeWmPQj8ZOf00ObldEfY9i
NwEUgojyM//2hENcEC59BULG7tzivRXnw6OIQhPocFK906ZJ+buf2z7QO6d7gg+6+mSMWb+ccA7Z
p8Wy8Ox9blsIbNh/R7EZnog0un/ptVJ9za0ZabhoOOo27t0qJulI0Wh8I/K1qYSG0bhUec3LqceL
JJiCGjxvAVdWgIwCeJyrczSUy5m+vnLwkN6eOUrMuEQVd0znY3vmRru3+sxxoLFS62T2GzerP6ql
2ow+Bfvkg7bMrvY4MO4THRi+vVeUY1SyN0qiKEFsUQxCGEBGZoq//Wzbl6VvvGey+9xfRBi+2kVi
Ss7xQepMF2lLWG33amhPEz4rnZWSGV5H1IHSjvZ7S6mazs8644i2aHdxMk8EHAI4ZktDripNC2XL
wLPaW2OQJJ59KZDR8BO91R7u+6fbo8Pi6KvC3AOknMOzOe3hoKcmPEhB0TvmpdeX7J9MKd33CPZ2
51ow7Gf1DIKqanYE0b99ebCMp6I5R/GE2snashEZTWN73Om5XqaTl03hm6rgpYvDEZKDMqvbl/tL
3TWI2BKtaypeQFbXBgldm9lLZKzsOs2zwwifn1dpdSraSb/ECeDg+/bkW7Z2JC5conSwaFLIDHbz
aSNTQ+ilxh8XyKA/Ja0xPnkaDDwzyk8B/Ez5SwWY41qJevHNpf3xauumI+vpBj+ADskmkY30vBno
CZL/2SZ95SihaOsbhYsP89r+lDHfcWHErHybJkN/1vTmCLW2c4hXP2D73o6NohWj0wd9QxOP9ggY
kr4QbzprOhp0un2ECCpoXfF7AbTSfV7v7KRljld45RCgd90F0EGaJ9WFuPX+F91bEN6OC0klEa7Y
7YEdR8uuRTMEjU3LPpxxNHM4oASfeq8W0KAIQRWd1gThiiRbXy8o4Q9rzRyGQM2QTA01M/PLEZ7C
ei7UU6wcskjtLY1RQgIHVkbMtwnLRNlOtVWrQ2BlUfngKjjSuK+WtzVIzdP9r6jtXENZc4Obgz4g
olTbc2HILmirD2D+GFkm+qKH7Wez4vxFS8tbfLSArQuqy3N5nXXG/M8x3Dvv3SG2CjptAwxDoCW0
4UyFuXrJ5tB+41RJGkNBYM1HtM+730UqOELCZ1Ajl3/+WyxA341qUN4PgZ707cMgoKea2vhzEuXe
gXPaKZwQJyIVBsEAmEBK1WtTk3Ajr9H4LGpVd5e2qxCpUyjp1m1an5s2fkmZl7oimzNxd1X35HpL
/8TIVnuwPzvbw+8giKDeRkKwfXuamTHcAaK6oBpyD5XVZLF8iNvsE6mtwbxi5Lw62eGds/nAZAOE
rtuuaowaXF2k0RhMcTI8Oq6gXikERTcrVA7WtuORGRwAf467IG/ctjvUogKUN48iKG0DJQJmxB6X
tEgDpEb6gNFCIDK9Kh6aJV4Co0iOkJc7p4k6N9U4bMusbnPyB5tR2qRy6bYkkfrk5sZfBeI7f4j2
8JLtOETSOUCQ3DIqwVs4dgNFS6kmITTOZW2chz6rPy9hkxyQAuyuB6A5RWb0k+gIr4+s1eRmTG4q
Aliklqd0GcdznCcaRVOlPti5nTCFWg1UGMy7APLexmCN45UFHRgRWHZcfBmWrnzKQ8/4pOmZ7osa
aaoy0Sa/6M3XV6UAeVNKoS6lAbXzNi7AUThRIM5FUOSNFjByQ6zbVOl5jnvjIGDY9QGSzY9eHHAe
PP/6g0JuDN+SReev7b3mompFdC3KtDpPWfzSV1b2QVh6/wZfVATCXjJ/8NzqOpAbHXztPR9AWM2A
ObPKYCU3vkgbXLdxq3wMqhl2PD9fOvpNqpZPX+PSBDAdz1Cl338WdhIJ0NDMDzNFSW/X2NwNc9bt
fElp6npNn9DxFwbCVLbz7M7I7EwokJ2UEL6o+0b3roncWBrh0K2SOK+/98wo4aBbA9+b/MnP7Un5
ZMxV+uG+lb1rQmQtDxChGJPkaytOaiSW2aKCZ/SRdQ5DUfnLnDXvJr06mjDf/YqcG54RCkcAG9am
vGhOB5S9RIDCMQSKWsiIbTKI6gwX5D/9VIgvuWoelQD21sd7BZKCE+Pydq2NmoVmDXZVjQHEHBOH
cuiqQB1s/d2QW0cP8t4CKXSrnE7ZZdj27fJ2CfUxnnE5mojdR9vqk+RTA4O09cWY5CsVVbDlWvqY
H3WG9u4E6FPKArg0Xo9NjDkus2n2EC0EtQo/fUQQH9SiGy5Doo1nMIVHDB1H9jbxe6iFk1Gn2Evq
Pg3URsTnvGmrizp77iUSxhGr2N4uWijLy045yN4teYXkExLDXIlAAcP2Fck9FLKH0BzOqIInB12S
I1ubY2pMjP9nOjAAICj6eZwt76mcqYdVc3yE0d81RbGY1jIkVbQQ14cz6o0GhkgAAEZdWF/6oU9O
sSjUM4jY18/w0eEFsUHbTebU25JEJjxlrHTOZqW03hV2O/eqt6AAPK7H5b5L2XNc8OEgkCixbzQW
1qviAXJLSxciYJDK1M4l31PIKYQjr7x3CMkGOO3QMwG+3riuOEsotZsuQalpJx9NJbfpKljpU+2Y
UQeL8HJ0v/e2Swq3MgtJ7srA03phLiLxENZEAGaJ0C6qPZiXpkSPLZwG/aDysWtK4hsQbN0ZFKGz
G5X6EhLoqnN5zhAN/czBGKgJWOmBqb3tAp1Li4QiKZnj5jO2oaujAZyIwAtF91iS270oyqFawe6C
wJLbPKN0fbdgJRi6FjeGRiiomKK4pnaBAJYthspPqjo7eNP2/DAos//Z2uxTb1SGmzoAGGAbyK+M
MrnPjjK5P/qcwU5FjZ0gZbTsP5x6+nWwLAAvp94pg8TfsrE8rftmSHFRlDaqfwqtZYIr6t3wICrY
/Y6/xnDlYDNwm7UZK8/ToRw59Ew4p+mjlkfmUxx1XXtVMzCm92/yrjHmsCRWQ2KQN89KC8Sriuaa
nEB0ZugbtRU/zX2rkOppeHn/P1gDEAA/JRxFSHKvl6ZBYKWKLP0FQ6ne2eGIOshkPEX5IXfX3rr4
dmjbgHmSIwFrS6GWOprCjB3YoTwK1CVsH5EE+RKLSjmAHe+lBuQepJBk6XCQb8IPe2lau0z4gjVS
V1+VCWYBp9IzyXydnEXfq345KflpmfKv9z/mXiUDmUZYqOFvkcqjm0sQ2Z6SFSNZFjzay7M9IvJd
WXN1TQcBw/ugWNe8MKcPTS2Sb/Anhc8t5IjLCbbu7FzFVXe108j4roZDYb/J7bj8ZzDE/O/9H7m7
D7I3gA+HKmR7mOEfr1PN4/3z1NF6SeMRdG2uRH97Ij1SL9l7LOjRgLIAMCl7Eestt0oGUxuHR6kM
PQhq8Q8Xu5th+NfBPqDqdTRUvbc0CW0h0gWZAOR0ba8vtYSnZOJpz2bYxEo7/WpKDvSqd/9LEshE
IS00mXtCebk2xdWNaVWyNLtJkWRABqr9CqW2sE9JjZzIf/AJ8qlwoQNivGubflVSYJApDEI/LQ0f
ICHoH0o9MU4IG8bn+8djb89Awcm8C9QKeNP1woRw4sgcqRIL2cCPdDSsp9KkjlZEGcLansi/3ze4
t2lUNqkaANciYdj4O2E2vWsk6QB7mak8RrkOIXQp4oVL2ocHj9Teswv1HCwHFA5karJeHMm8U80m
tiphik9ZZvdKQDoonIP92rEjO66MjjHCSE9q8y45ejeXBWS1gTUa8aNVzM05D5viz/tfbtcKmABg
OORZN51WJnoKgfAwtcii66qLqGL9MUr00bv+/9nZnHUqOCATeQIDoFmTP7tTDXQrTg76d7dyESAA
oEH7dcZp6G7zDcv0EqEhBBvUuhHPT3ZeTZpf1TluSTR59k3tk+rHOFft8GBUuUYyMsRM25ugSn6g
a6UbZ3W2ukdNjZQ4KOg5D36Z5A7uTXf6722paYqvGnHy0idlrgdhXVJcaDUITd+JNiulG5wN4Yuw
NJbTwBxtRpkhNR/djlTi3FbZ8rmd8/aIJHrnwslxP1hiSEiomm1KPKM9Ah0zkfKNXBfagCKZXwy7
Eg9mlZbQ9M9H8017p4ZwkHPzC06+7SRkYWl6NXwQAeS4aeGPo9r6Tl/XR+nxTkBIaY7JWkJpCmLb
yoPeNUUqapVuT9syiKaD+idaU4OqLrTr0pZw+JEWHRzVHWcipypoQFOAJL/bvAALncXF6PmYKpwe
D2M6ZZ867PnMB5ivD+Eph3uy8QMjAlHo2pcMOVUVVLB7jmtmUQArsq8GfeGDWGZvt2QLQPJyymk+
eXp+i3BrRRe6EpU07RpV+QaydEz9kep4cP+K7xUaZdhC617yefOIru1YXp+Zne72MFAngxrY7hR9
EDmq5qeyTOyfTTcyC9O0XTS+Hduyf0G8ff4rtW1FO5tahs7J/d+zt4+Eb5R1UDtiDmFzKUAs1imw
UVyOQe1qiTT9AUTsv6XWH4Gj9yzBBwd4S85WMCO3XngzqpMaLiiku1TE/hQa3S4oZrPJDxEaPQi2
966E3EtyCEpjTBevbWVTlOWdoXSB1imO9laPHAcwo0iV6mRCbZt98lLFzX3I/6a/7n/PPSdDCRUv
Q0eFx2ITmM5d3nYaKrdBbKlIjcx9juQO+jzvNS+yT0ymz/9hA2mIMmTr0BxlXH691NhSXFNRBGFE
rme+4igO1Mow+9e2Xh+c3d21EWDKAX6qcVvShRzNazMbrT6oerN/RMbJPoVWLK7CrodHS3Ig3/+W
uycGIC9McCAHaHWsl9ZSFSayxceYnQif40oxkNDxtCcj1o6aHHtLo8EsxdEpIgGnWZsScBX1AuYA
Rog76zqIOT3FtZNcnC7s/1CwfxC3/LpXG4QCE73UCmTJgIhS/qDf3A3R3wjLKVMQBU2eUyEG1/P/
H2fn1SO3kbbtX0SAOZySHSZrRhqNJJ8Q8souZhaLLKZf/170wfe5exrTkIFdYwF5VV2s9IQ7DPN8
L+dmFfFU9/PXZnWX/zlGx8NK4zb77Dtlc+2gXPrE//4ZZ4eS+lzvCurwu5HPgjI+xE30gj3UUDLx
H14MrjuQLv/IJpxjQLLMGbHFgUODYJtOcrexQHEW/aFTs7v/eONcusuRAt7O32b8df7SW+ZUoJFG
BpwtRpmUtj09UHo1v388yj831vkaYgJMVYSCyoaIOlvD0FX9bMwaFmwb+PtispaDk4fdDtQ/VGM/
nB48p2gfsgZ8XlvP7q1TiuEI0VTVMeWveTioUgdwGii6HMF+t69N6nm3A/nzlXj8H/T7u9/qbfLy
qH+y0c/eaxsVxQa5MQ21TA1/lSIYj/3aWCb9nsGFUNvjmVyXQT8ebbtUr+Dzo++Z65QHvHmLn7l0
rBp/yrCXOyWn5sp6XdqFNDFJJy2Wi6Ty9EM2Et0gixo40FQV5Ek3peENmE3vjx667ZVL5ULNggEA
IdFRQP7hXE69pabZi3Th4AUOCfJci32JV0my5kBzEEz6NcDPvpFzfu32vDBJ6E7AihEogBj37sSr
dl0J4Cjojkq0+6GbOeheQVC3s5w5LK/cMBfmiXI0dG9uGNq251xUF73XaQzhIhVp6Ma+Rly9cacg
njrZPAL7tQ95af6w56m/kl5cnOcm8UYdntf+HKsT9C380Qp6EmXKCaSJV+87pC2P5hhek2C4dItS
hd8w1CRnCJxvv+Vft2gDc2lxrI6D3jj5TbdoO24CqeOowOrYGMIgsdJ+ehEGV4wx5VgPOMtv2zox
Mi1MWL+Iv5FAnN/kKQiobKD1hRmdvF/DoXuw6VzHjb7a7rs8X1I2EBubLcW5D28QFh2ofMqw42oZ
n7xGeJ/hgIV30YR7ipmpMl7XJdjVSMnHgbME+7BIrz0ZF2Iroqr/9xvOEa8hBA7SEeTkpd2r77NJ
U9rHc+QLegfN3TTn0Utf1OXv5wDEpjSnOTfkOeentk+jzKhr4CNjP04xihv2fUrYemWUC1HARm2g
ZUUxYfNwOd1OApFWAMSMYuHq8Cqyoi2Szh2Cp3VazH2aUam5chtdeKng/m5tVWpbW7//dETTzHud
9iYf082WNa4jZbaxnUXuXx+/VZcO5b/HOYtvoAxmGCpTi6QDIg/TXKf7ToK8meqpu6ICdnFKNigf
zExIDs8D0soSqzA9zXlAFXFXYKGQwLm+VoG8tAvRX0Vdhq2IychZgcl3UK+UBUulXcJ8Yadb7OvO
e72obpdx197Ui3+NjHXxK6Lks2mc8c/zNk/ot6h16n8qum1zZy4IWg8eVmSYKGRXru+LW3ErHIB7
RrzyPL+2VmATw0Dfym/RQm9wU7biNeR+g3BX7UTT91/+ww7ZJIoc+CgA/s924hSiIy1mYianc2qU
ZUc3Kep5+Oxgn3n7X4YiPiNhAYJ8TsmyljU0lq0nZ/XY32XL0u66sAj3QetcI25fWjEMrFBa57+U
qrdX8l8PhKtQkreM7bLq2u5Nd6v4A0sP72FqrPT141ld2vdbJL9xxBEoOX9wyeOHQE9bO8kswlco
1NWbgXbBlX1xcUKUwchqEYcjbz+d0GAaUE0GXjyqeMYBd48unkolb6bGTK/cTZe2IOwSUMxoPaDf
eLYjBC4lsxXykMtKiwNa68ZNpYrydXW0OiDTlV65OC4daWACTGrTsOEznk5NQUUXuBWQILhzt5Pa
jD5lYp7jkKrHPs+cDK/eNf3z41W79D1ZL6qhoJCIWM7iYr8wpJzxSNmJugxfoflPGIRreZ9OKKp/
PNSliOxfQ51nJeTOZVdKSi1mmNXzIc9y46lqA0PG/pRFSTB49eMcNMAjue6i3ceDX1pM3k2kTIkd
KJmf7ZtVFrkrDXDam3fQI9nmp8pT5s60l/Uxt7NrPuyXDgOgLlgGW6UHfPvpWtq4JaIKOwELd03I
Qq43H4ze/H1ZJ0zWSO82bhk35Xn4N6QjoftkDDstMuvWCiWmNuVVWadL+5L9uEnTUYYASnY6lyxF
wwnvL/blqhcwOsuyLypKxoPy7INTOrh6ZEhTf7xeFz8gwDU6JcCeAM2eDlratV2InjIh0L3yKAds
KKCEXGuuXRqFK5htT0kS1MfZrkgRAHH8vKKxMdcSGAH+MsuQ1vuP53LpjBGuolkC+pxUedub/7qE
5xUOrjey8Qs0Or/lRTPHkHoWEQel/18Cqo2mBlOUl8V6B4xFfL/SPgWNQIbeofDaGmZNeI31dek0
EYtyMzrQmAlATme0uboXmTYhCBnDgNK6uwUCXn2UdVnfBkErrpzeS1VjogAQMxtYgTHP3jHaeSbA
CxiU2CaD0czX6FgZuf/gGmu2n1Jg/M4qvUO3FkY8lH6DW52bHld7ueYlf2nmdJo3ew8k4mghnc58
mMbJroJp2tFW0r8ctyqSGqgL7mfYUFiicH/8/t5Bz2xzEsHhGD7A6XhzgMWGHhivsYf2JnCzdu+7
Un0bnWW6gqm+dBjojG7QCRQU3ruo5+kSRhO8tmxW0UFEffl1wkT1+PsTQoSKKAvhQALJswlZVZU5
1gwVSqa2ETdWIXaLERK9GtF/4LJBzYHLxs7ZxE/O7pBWTRnIO/S9Cn9I48JL27iz0vG1WqblSvfk
wh1JC4G+ObAdZDzPC+592VMeizYpsczzD07RN/FSyemASpqCzhCECW3ZazKFFx7UzdqT9AnV/s2W
4HRvjKnOq9AaJsQXjOIPuwidm1aNOnF6Vf69OGqFKZq/RKl2ruyUCxcabT2QhnS3Sf3PO+kS+APd
PPiBo5HbBzr3v/pReTdmIa5EJ++2JMWijfy4sXXcjap3OkN/xDQ9zzOKblnVJ0sPUKCl6fr54y35
7kxvo/C6sXBAk2gGnY6SlV1D9b5ilFFPdz7ImqcGq5ADweHnbDR+W+N8Gw5BBjjo7BfSt9PhROVM
apTU19osDI+GqdXOGN0Cc1bL+d3DRuOQ0AARKi4Q3oTzMGShg5m2g9x10azv3Khed/1S1PeobV0L
zLe/6qTAylDE/jQqEebdvGROZ2UOog5qITtgDtPmJSG9OFB+eVgaI7pJQfjGqLd0t5LidzxF829r
+W3DkxMiggqZjALj6fA18l5t3gP+qRE82lMp6z7LeuOWEortVNPR+FLLtSDl3TnYBqVZuuH3eQrO
5yxNha1YLbrd5neU9DDSD62Bt6eTp+Lw8R69OBQ5N4A2CuFsn9P5+StPbu85cheswXrsC5u7xSdY
lypYrjy27+4yZkXwgNYkpfLNlOd0qM2/ygfcIXdmJLaWvZP2P+ys0XMspGu8tM7gvUDLyL5+PMML
Zx3Q0YYX2LJIkLGnw3b8FDUJS+5mq0WuYBmJLkQ7/IfvuE2LZIfnG7j06SgT1rykvuyTZhyao+MZ
9i7MQyseJhHt/8OENowAVxgl0nNTW7EERuSmTMg2A/nZqTmkVNN85IY+HufS1qDeBIaTxw7d9PMp
DZS6s8qVCHzl9T7sir9nHQFMGaNrfaVLI23kPET7mBC1/NOPh85wZFAmaXe+tYY3IaCVuCsi82Es
PPm7TwybkP4VawTuYQONng4l2CTGFFAZ8WQ+YeU8mcdwnXlLe7e6/fj7Xbj+aYhAeGdTwJE5Z1qy
BfIREfNmJ1pfd3G/VGbxaBPj3Za0MPNEBqH88ftD0hwA8bVJAL/rz2MQ5+RMEA/Ufsr30EfduOjn
Nbbwzj42YXitSX7pSP97vLNIYa5SFnPEHtTTlpu0cjCSYraX21CnDnoNWXaUXXlN6WhbovMXgVIG
m9/ixXtnU9LwXHu92TU722iaPTVxM6moqNyralUIndryQaBIkTizb185ee+nC490sw8hfYQFH5xN
N8g95UvFDdYgNXZbidXZTQOcj1FUwxeznLrbwOaofLym7w/HRl6lxECKDI/uXPwusgGudCMCDfzT
oQ/RGHczeURsoxDx25cYu5X/UM5AZInhTg+HbonM2Ms0WqvZe+vHeYlnL62/1CqQVw7HPyL3p6uI
ECjcEvp2gCygIp+OVXh+ZazMDETmOuRYTfRhETdGW/6o5qaFEYhRcNL1tRgSPVv9I3BzHtsS6pnN
WyXyH35aIqoQukBjr1x8718MkmrCQi4KqC/h+cHtxrarS9fnMxhO8aWgOJeYWK18/Xhd318PdJrA
RiBsTYkATanTD4Bf5FBlIYFNYdqwxXPDi+keR6+6lN/taQivtA8vTYoBydOpFACb3rbZv4oF6+Ir
t6PCuQv9wT0oKODdJ7zJ/WvahpemtRFo4XoiYvKuukl9u1nZOB3k4w7hsSGryhicqYibqBdPvTau
VfTf6xvC4iGJR6MbbBBb92zXIutkUnJj14ZFJm5nMbdPbru0Nz7ba7+4nlHG9mwbj7BH3NdgSWER
IqbVP6Y60j9KP+p3aRm134om9O/7QYT3Q1/4f7t1632VXebipluIz5W0ctpX3VUwzvvbjF+Pge5W
nEXm4ZwBEqSkzI6bK3i4QxPERlSaL91qV3cO5ptPUTCYD423ON8Xy4iuJJeXlgrgwoZOI/hD5vV0
Syzob83h6BBaD+7fehbRU7R2zT4P3TcF/vdaVfHScECOoN/ScdwAzKfDOU0epabK+92CU9GvxvDm
G40LBloQThjr2r1W3Llwcf4jahZwaxLEnJf088Z3m2E0FEId9viUDcqKqZ66tzKcrokOX3gYGGrL
8sgAyL3ODpfpZoNZYpaz6z01roew03LfmOQIdwJw+F3l9OGuF3l+pbJ/Ye8Ar6GKyS1KTfO8C2NN
VBzo1va7ohLp196FqXeEqNfP956zhJL6aV/+yFUxHC0JQvDw8QW2rdfZDU6ESY14awDxLpwVOZs+
rcK+tdXOnLT+XmgXMfWwnh+UNWUormnnDU2CBo8Ie8o/L015bfxLs4e3ADSPMiu9tW2//etGi/o1
hXjd9zsllvK7xG8jDrI8u+0CQyRhXqyvi9TTjWyDax2HCztrc10nHeXT8zKfpRQQCD1rmHW/k6ER
7Dp/Es+2KbJ7IAvVy8cf+eJQVGNoYm8VynMIzwAzmr5JiwRMg4NxvQo31sD3kjoH4/3xUBfOJ7We
TW8m3Eqi563RVltw9FHf2GkTO5rjaqhp4EX2gHhaw1Lvezu7luh+PCQAqtMlDAsHNyYkPnFODuiO
+mGakw16vpHkq7E8jL03/y5PF6W8/z9J0AinI3aBvxSGkSrA6uu6E76iKzQs64NXOtcuhYuT284m
Xd9/lK9Oh5qM3spTt0SotRydb3mkq4d1lAbW1EsOQqqK/OePF/DSgcBYhGI2SSg30dncZOZLc80R
Mc1sncdp27S30Zj/ldu5eoYCvdwFvRc9oYJwjd1zIbagVAGSdPPnoDt1FhejcdD3Tq7ULtWlD6Ww
VgniWr+fJcJKowKzoYG2VvrZJbt0tXZ80uydMOXPtqnWR8eyUuiay7D/+ENeOHS499EqpcKFPMd5
AbTvZbuKkTTKT3GYRJuv200TXhHI3l5D/Vy4RIl+mBa9PCjJ5z17d7HsHlRlvVOOo/tktoruXmno
fwgDGf1diJLWWzZOzV3jNuVDoQHYfTzX99inrUXF+BS4yIg5/KfbdA2DMWg2bAJ/+Yyl7/RrHKni
dUbrHpVDocbK/HAviH/iZvCjI9H6NSPDCycFOiUpK0EIv+GdrFhhLvOQY93u1lN18At3+jR1EfDk
eZ/XUXXz8Ywv7NZ/qpaQzTkqYCNPJ4wcej+nJRNGvCK7r1o/+zrqPr8yyoXDyCj/FJ1Mj0T77I2o
tJUFhBzMCQvhH6NZ+nHk1N1jFEh5X2J88JmYRRL1rdfunUtbipAOvjmXAdJX52HdHC7ZpEyKAMLy
bjIlw11T0EoSeTHd9Hlv0FOz7N28Ou0hCOfq7ePPe2kxoRrTzNr6aRQwTz+vXZRVKl1qAoXlrFw5
wfeOsOKAku3fppHZV3K1S0eVdg/3HWBFwtizxQTJ42ZNzqWwsm3muO2b/s5uyvxppep/5ai8X1K6
7oxCx8Um7jonx7ZhpIqxQ44tmtLlJfO9NKmx0ohB7XlHpNvlTuQpDKiUH/LxN7XeT3PLqEjrXcSC
wJ2erWmXil5nQva7wBMY/ZWZl+9tbSguWnzAq9hcbPcmWCdvHxhj2O3NYCmP/dik5aFsMzc2h04V
seHXDgqBBpyf0Z2Gn1d+5PatTwNCcL8UKDBCp2JIeHS68qEvijafEBJVs1ju7XV7iXTZxnqYGwSw
wuFh9T/T0t9Fwp2y2Jx97yZ31G9D2EgwwPEgcbRx0GmFnP4MpCV8KYRG/qp1/NvBGH+IHiuvZXSr
g4UM6r5I12u10vebHqr2xhbZ9Kkg4mx//q9YVKx2m4u0h+WEI02xN9Z5tOIKHU3zCHodRchoUEtx
/PiDv98UxL4ubTpgPXTNzvM3QGWBU2lSbY0DSULzUSTz6Kef+qLyrlQP/kEsnK5tQHLqcl3yANMJ
OVtbvXAkohopqtQYXJyMurRe4z51Iju2ZDbdDTmq5Ef8Ibs2diawMMnY+POfqzJGZx85BeIu5uqF
j6FWqk6MQI8/JlvhTGGES/iGGq5cDpgPiyHuG7P/1I4Vnn4ff673a8TaeHwwhCS2zuZZlAKyt02r
gk2pi8pM3MkPElBRxt+izSrokmP9+vF4F5aH7IQQgiIXdZfz7AznZP76oFS7oHCFjx6mjF5WJA9f
lTfx2a4M9v5yArRGLkgPh4uX/3G6A2VZFN6iAlzOK7PtHkvbSb0fUznhX4+ERh0+gXrxptjAj3fY
GZWB86RX6yI9BPTNi0M1bULVi6rkN5v+YR+3rW9ncWi22aOocyrkesxSyiXG+uToesR+IZLR107C
4o6po2HCkE5h8FysTfa66lXasRkgQH9ICy/7FKShfphCwxS7tiUeirsqo41cVg5yiSAI+3YPysjD
vTgF25dMhvY83Mux/bsZYX4tySynJT+sWVNg9wiBVtzVZaWduGwRL0+iajbhhKEHF93j7yIKzLLz
YjwMRhfq+5EIL/uuwHviXGAPwkZ7MEL71hFm+uzMpSVvUCnDE6OxKhVQFPPDP1aJCNJv51eAICi1
gLamWkX/4XSFAJjame1TtxZBHsUCX/bEG0WNfHIU7aslC/ZXtgR/3+mRhYGEkvA/gIiNsnA6HoYp
vtUD7wYwXGXfe7eT+wHhpedmQln+46HeHy1yU3JUdJRIAMiIT4fCB0B0kDy7nT119TENrew+WPDj
JHdc7qGdXEvA/+lxnc6NRh67iotve2nOazvOsDhgn0DwLqmHm+liq/WbXehcH0v+Dw+N46R/9ijx
ih0RbCqeq6V166SlMLMmgZ9G6dc2nKevPNV5G5d0f9N7VynrVys71cU8Lt03PbjFcz631FGyXKzh
E5LPJPrdKKbb2iiQjyPbsudElX5nxoOdRxmqdpH3FvSO+O7hs/3aWapJY8+vPbmvRTWLeNWF96ay
WrcJoBj5v8aZ6i9m0Rg/hhGEHJoSU/iWUX+sY5WL/pbObbXu8karF1EY5l9gzZHxllFarHGwNATs
22p8s7Wr3xB+8++qvrT/WkYsS3a+u+Z/Et8pubdmPF5iWWHd+2nNwpruSNEFL9lY9W9YFK3U0Y20
rxPZQy2/r0sr/LpCsBNPTZ+ZXlyzT+WXVWdT9hykjjsgcNAXa7Wzhdl4z2mNjngSEXZx8NALuKvC
aH5zhswbEsPpxu+GqvMeZpbKl0PLEUCDE/kgdBmwqix3GjBZTVUjLV+qcrOddq1UP03oNJmxblCv
i62RGumhpTbxqo2C9LXBN2RI/NRdilhD+7lfddROz3pejb0QdMGu7O/zq3wTTieSpUvO2YWkcba/
J44ZaGBAX7Ov5J01RNUDzJAiSNTCH1wZbLsH/r23t8ECnlqCF6gvQCNPD9MwwJdYtGdhgGpWyVzp
4BCm+hrI5x30betsbL59vExbAc9zToeh/e52sPnMxCqazNg3oZjvqTSle09w78bKjuYvqfD0vT92
PeK5VehOcRWaRpFYjdVdQ7bi7bqNeDpxwjacUviam0b4OTYTBUE7n5cA/4mGsO410JUxghfzIoVO
uZ973yaBx63buxsV0OqQURCT16w3KKkUSJw23TwAJbAN/N7loOTbjPW7A15qygBRiGbKdnakyiDu
pVbFTYptA5UtOZh2AqBkSF+kV5TOvu3tOovTOU+tfVn7uG70EC72VpbqZzX2gn+7yrYrJ6r6OJzC
VhwAKq5jgp3k0sTaG4O/JzPvmmPkjHm1L4zIeuGmCJp9NczRJ2X38x91Ktw17vLUy49dK4bvXi7l
c6i76OfoGhzxLO356JPw+znJ/Nb92ckRUGfe9foprWDUx6J3LP2qxnJ9TW1p/Chb4T8FiIqZsNKU
mBLLE4iWdrUsH4woQoaurBr8wd3Obu+LLJvHB9fU4fdWde6CI42qb/ts7UVSrllnHkwVzj9o/A23
i5oLACFlar1qNxy82NAtUo+laD/RRGqL3SxW7OG6MCzTWOuwdRJhB8UjVHB2F8205RUyfHCHdQDh
HfrS9FDqNtVhjGkSjg4DhBZ9JLVCgbOslvVeVHUDZBxDlCRAc+cPzgO/0AYMcKdN7Qn4tDW2Q7Iy
2unQCXeBmBbOxRcffoy1G0uvIyfLsG2MVaBKuUvHOnsWDVHLZx126o+sMFGDFjgSfqXD14TxnNrT
jwapSQM45Nz8Ms1+9W9apIvXpDTq8PucC2UQ8fSiTIA/eN8p1i5fxmoIn7IQH9hkMYbofys//sus
JAYOaHD4P4bWKurENNzoqzmvabbv/SyVu6VZrQDYUGoj05s7Ej+DSaRDsgSp+KStJrOTeYBFFONc
LAowOc6cx7W/RP1bW4f9r9GozGUPIl4+gS+j6eDklvdQr51d7iLd1U6sOsi/ABMN09hFfVscVG2g
F6XQgnAO9BaDX81QLX+RxAf81Z2tneG2Cj3I2Wtl6b9JKhq1z8J5/erBWlm+Bo7AwhQzdqNP8kZN
xsO0KK9Lgiwsit2YB/4L+i35Fw0b0rv3Sr5eTP680eZUnyND2vh5feQcic/KGUP8xBq1DgVv4jA+
oM1cR3eecNspGfPZn/cb1y6Lp6Gomn3T+fzyrFlG57bp5+Y7drj9HHdBYByzYsBBAJ2a7M98btKn
dgq7CusjaX73gLUGce044kVPuC1DdrDdHQeCtNCYvP7ZNbzKTvxscf4aVRUMsath6sQzai1PdhYq
tmg5Vl8EVGT7iNBUdV+Oaeg9BFYKMFIsrjRvccpwvaQoytwrYtEEjZ14WMw+OFGH+ZIx25zXuSw+
N+lWXpvLdX5NcVBLAfUKX8Z1Wk5jEs3grmbHlh1xiOVikNPCKXvySYjETTrm8hOsfP+nbKZAxcOK
nUuyuVWpA1o2eowdxaa6cwunfBaGKwjLHS2Db30p7GM95SRRnqidJMt9oT/p1K7yFxuD3y7pC9VW
SNPSwo1JjaxwZwzj/DlwbBXuUKAJByRd5fwloPHQJIOTpYByRFi1sY+p+Rhbc5FXB0M1GYSmMM3W
+96dVHVXr27xPyMlbb2tCtEuewx/MvPQheiXJgCZg2iX8snWOJxngVvUYkyf8T/dmLtuXj6hTQ6S
xEbTpruDcurL/Fikss3iVqxR/TgKX/xNpyII9gD5F+dguBphgaBazJ/zRFc3RtFk8nbKKp1fZNzE
Qu1SOMdVU3ZMNiHDZxRJ6jTpZDqAyQmmAIi3XVRUGl1vMO8Mo40ER3F1pqRYoek82mw7yZ+G0WeZ
2cGnMbDcP0QeTfnNKuXkP0MH1tWha6OsPjRVZ74spbcum3Zl8ymYMtYEd6AMm5S8WtnWdiVvC9ur
f5qbvEyCQ6l+ccc6zI642Tbz3TLOjY6Ntrbe1loNXM32nN2NSHx69Cvs9js1O3dEXKqZ3soFcfN4
WoNhwAQOo+hJORyXFg5Kd6jdMnwZlYV9y2wNgbcDSLyG+0oDzImr3JsZvG/Cv9WsPQX2oGveOJbm
GOP7YlS3k52a/yvctZN3q66tF1w1HL0v+ta/K1HYk0dZVX3IR2rV59T3iR5NZfvry6QKcW8QohJZ
pCyL6NHSvg2ErF6N3DB7HsS+/pnPY2vHspPmn/BrcztO02V4VCnbfDfN6HvdIWrVtyD/XS8/eFkU
3fjzuEJYwq1WxX1lYpaTTcMYJRLgz0438Ed24OKUex9lakBSvpBzB8KrK7fyWLT80Y0bHjyyhuEb
+IDhU5VZC2+lUug7ljo15V1rSV5MnMbyH0SZLsbzVtS2STACVr6b8jHLExc/cEl0YBl3hKkeNCp2
/VodseBrSwi7uXbRB1xaFOa9QrpYQA/Om1Idd2G+6vwXuF1hx0bnVuK20/lix60zVs1z2vXwAdt1
tLvHIkTe5OtK6J0/tHRUspjuyhphfNkUG/glsz6Vq1VHse/Uqd4vHOsxEaNVOWQGQwiPt1oXFfvj
QvNHT3a7B4q29lQ7+n65Sd1iyXZV0NZvZlUUaVx2rfzUG2XwU7s1/1rhCw89oFktn2QBOyIRgpvq
IPOoiGJwBMW33CjkCx1ld9iPpRXMB/RUJxvLmnIoEh6nFNH7QEIWaf3JLhJScXWopFgoQgg7M+Mx
nNkdqvemR2l16wiKZ7amB8uayRQ3+ombeLJLP2PaTdncEjL9bBiWbhIBoubnLIrI2Y2dmaIDL02W
aTGVerK61gyOU65ydSc9yBPf8jwnkgsK7X3rC9MYErwtg+/hSvVjZ3sV2lGBrVN02vJKPKL1noYx
RWQ9PXqZq4N45W8FIthSv4gG26jiubUdCh8iN9xlp9tw4lmRZkHyjnsn76hi5omo7flToJcC26/U
9J9JrMLb3taTkTSM9gv3UoHssUCho3cqpzq4hc1J7HIsoI+l0HZ+MKmcR3EqVfo/IASQfQnhzOxL
UMre2Uvfkd8KK6jquHBH6yHyx5VlqS3nLaPAgLyZURo3SBIZ4U7bo+scucu7h2ATSYi7xTL/omDg
4U85a0KBKUx33VwRNplOmqU3czjlZlJ0XqYS6U1esUO7wvoFQ8HYVkNYbF3LKXdl6oT6gKZL89lp
PYGH6GIvMnaivFtjG8b6HzBieTfK3gUdbVW4H/BKNG2WtKIIp3uHC6q4D8dibjnLPVgTJPSCu7UG
iR0vU6fSA0dSdUntD+uj2/R2ugu1qJY4ByTHuxq4isIGALMpqUYts6OGpqzhYXT0yovew0dY6HC8
yW3DCg5W29jfvIYy8BHBHw5BN5vmC+lRXu4Dqwmjh6zEkzE202p6rByvLG8ri8cqlk6O+mxK1+SL
2Str2Gd6NX/iuabMQypspY5FNXXfAnOmlUQOIZ69iUQq6TKE4GIvmiTGqv1Cy2AwMVoSfhPeEVk7
kNEpldZHCleGv+vomJqItTuc3SbjvTnQrzGy2N/E2jD4wTObZK718Vbs7D52yTmoVuGHoAjyIKEk
WGv0r2nk8X16JIa+9wKFHzZntoSJqbOQgLLx/ih7e+iSCpcgLiO2NU855ZMHNXdop/VmD0jLplll
UKUIuiUu7aF/bOaqHOOuDlYwen5fySRU7NvEXyvPObiCCkKcehGIcdYe4hYjizGWk9R/9kXuN1w9
dfRW+Dq0iCCVm+Yxvjl+cUz9CcAfnR0ZEobhxxmXwJq/Eji7BGquP4ZxNwnnf7JBPyy28Y/qD6HR
yeI1bOaIjgaKaEHseeM8wuCTlPbrKKj2OnDKft+CLfRigOhSJjU0Hq6zKMJ+RK1G3R+rPHfvVmcu
mAZ6U9ax9sraTZy2wLZodZpyTWAmzlbiNHp89tZsQmUOvMVfnRB+RUaQBw+q7XBOsZuwCXgCkaR6
TrnGf2hv4AUp2JdrXK7++sDNQFjttIrQBIdf+6+mzNIXVTfd936tjfrBKcfFQF3Om/dT5iBdszFW
0qSIgvKrOS5Ll4zpZPt0lcLovhCL98KKWE6iSAMOcC7sYJ834/wmigWcSwlizUrcMXWKZPZEcG8j
uOJzuEz56E0Lj7vKwyaHy0ZndJdOvlsRbEljVyhDL0nUK/9v31u96N6TQ/aWYTzC6utx/q413ald
ORjqV+tGlLWs0Q1urdYd7STsHed5dqyloeLXVQ9zafaAOctMvrqtIMwcRcEyTwPmSYnf4UEfK8eu
h6SZZXpvdwjRJRMEU2eXz1ldJaPosi8jOsIdeFcF5CWPcp3dy0xPKb41/tTG1DWHL6qdvXU/9pnb
3qEt7/2VBblb7vJBko771iSCmwUiWLvrc3+YYlVGxte1sVWbeBQM26NdS33wbV2Hsdf40Gj5N6iK
1SaZQD/WrY7XYJwLjl0k8x3b0/2Tpy/9mRkF4lFqlhr7cO7zGrP3dPjldYO2H4N6rfr/4+y8muNW
0jT9VzrOPXrhzcb0XACFqqIXSVGkdIOQoeASPmESv34faHp3DksMcjV9caIVNEmgMvNzr4mtQLrP
C1MSnEPXVlBJk5iGQ1nkxW4OCjpuJc5ALWG74ltWC1uyH4a2mt/HLmUb60WxCRPAARiYkOTqWSV5
dp4W0m2RJ0EGJproiT32mg28Ejf4ioOm1xoX4zDaD4hE+j89Qzn4WhjSz3bFtAze5VzZ8rYe3ewz
Ym2u2OWTPpQhjdthPV/x2nvGC0Ce+WRcAc6juvhu6KU+E39zegpj74/3Zjvn6VHqkO2OfmLNHEB9
qX9WszkXcUliVtIIra2npRbT19ErGi3C4kRvacJUAU0YMffLceO6taHTrnYXOpM9ddHoj96t1jtM
SVCMtgHCJojZEbmT5lKQV3G5NL15gMWCG2vdpZYXokGU/xRYCmQhLAF0uWvQ5z8kxkbfxmLISsqo
shY7QFNjSTlTEIvY/vjPLfNW8WRLNnU7sjJR0Fccu+vZS2w+DYzw6Al5k8k4gVc+7/Vucp70dmJI
4AbFJEMrb7wmLLhn6rhfdOdn57rUE1O+jTzRXKDuLnJgzewv/u6qHuZPEE/SPEpJoO61pdUkicGi
HTsGNH4I560nOE8j09kS0YrQSmY8bQdS/E9d1VlYty/T+EOr0+5adHn6vSqb5HFRef5lJFumV40K
9ENnINccJXW6Pig8zHk+W4PJKmxfhRa6IWlkCrCBHrVZHhp5al71ihoHsim0zVgtRnqY8Fy+61Uj
75Sf024Z2qEoKaY7wmJPA3rcaRkRIkLZu/3oe1ishnbaLLfc1/QQikWbv7aa3fzs2rlpoSvlXh9N
q13W4Yp03y2CXtZ9MiblGdXA+NNZpXWXcYKel7YBuCdonTSU/Dqt2yCzXOhBne7OYYKGrh/q1KD4
2tvKf+ioDKcwo93w1TCGJtuBavGKuGtd0m/0jgcmK87af6CPowS5tSymiKFM3d86lKD5uRWscAMK
s7I+95lbfxhNc/oalG05XXZK+DOjydlzQr1z0/Yy7zO/jim/0cNegrnZ5UMXNGclo4MfOa3+iwAv
yPocUUnvFq2yTWCOsWMbIf3lDzH5S3W9Lu10m5RT8Q2W+XyB9l2SRbbMrIdcloEK67qmgTwyyr3y
hrVJcW9ykQ4GwFUO4TDWzmNVLWPCDepy5czKnW5UIOj+G7ZW90eu4nYv7SrTQtdMuMwX4hkjMr3R
9Kjizr5dDcI2zGZJbxJknIOmk240NEqLtL4z3H5U53Q37PuVbJmp30ThHC8GzkphSgt+peMolrOp
omcaiVwf2D69Rhu/qrDAC4te1UaU+VogYiWtpYr6UaB7ZgKyuxG9heJXGgSlf20zQvwpcMR9aDoK
Xs7ilklnqvTP0qSaC1I2vZtvOQ00h7DLGa+HtKh7tKjduYpEgE5uVJa99eDYDdMLiVfENn/RauOy
yyx5ntHISMK5h657UH26dnGS156gpDYWhp7z2n6f1ZI/AMptuh16fGmxSzIHJ4GhH20SA+boP5N5
Xi5VN60/RMmdeqU3xswJhfstD6TC07mzNuZwVJ3Qjq7S05HBkDsm+2oOgvowkL98DZaFWtZqV3Pf
JlZX7Sq7K27xkdVubK+17wdmqXk4dq53C2O5+tzls5bHdek5bThoJr9yUfiSR64z1ZSGs53QClgU
oaOnbnQii4u83GUy2bDGg9xcJWslv5DUFo/Z6BMYvURrU86/zxwL6O94pDeyjnBcLQ5IWRZUW57S
W2QY9RqBjLIjUQic/HtiTc4QygmAFrpiSyqYyJhDFcJZb5YQKL35QHri3tli8YZoFP5ynjatEYSt
52hnYlLSvpjdbj6bxmrMj0KZ2UO10ki6zNB57PYpEr05uf5EiWJbrfN5pXDJYodGN+GhoGF1lJ6f
BJFi9P+AHJBT7GGfNc5uFKrL9gxx01sQUwJfFYPmVNsYwQHs/PjZ6Rbvql+0kiFbaepngPuLhglT
z0Eoq6C8NJhnydCcyvyDZhrE9n6chiKuZZ18TcH/tWE39VyMODnDCfPFalehTjp1n6jJII0UdSlj
d0qGx1XUYGD7llsjRHKxf4C4qH0v2ADfJciGLGJmkTzZpVncDJIMIlrnzmI+jqjLYVx7enxZ3tZj
PLnpgOvhVIlzUY9aujf0QTv3ufjcGIUUu94Nk5fUx3IQaxW5mCdUYZu7BJ5hcIxL25ajF6NOQO5F
FQyF2fTybB/0ZtpEWd8ZZyuNeuYLTTceCiZjTjhmC6mrW02zT5O9kzX9M9cmUHPbkm2koPsCrh/F
sDgorry+CUiPnNX8UYHJ+NbYCL9GpSEMcgKJokWQ5lzaI8rxEeO3wQuDJulv5mrNjR0no/JQ8VBY
/dnBqOyDawg9pYjI1kdpObMelcptrJ3U6PmQTRhjEXnNYj82Akz3RYb9khn2AE2ulKYCI+qCyriZ
1q3M5PJxsguwps3HBGuQDVRiGncOifQQMlJjrFuJ8nzakp4I0THt3usQEkEoqzBvBNVOfZuY1fqj
AvTgnzV2PT74eZ5+cDt/n6etPhwXzch6uu29SV/AVqUN3CAIrmSg5idGFn57hCNVXVAQdT80kXIz
9IvJT5SVZn5Y53UIyC0nCVaUcuCmJRThVOWv9G4TkgiaOp4tKDlLK4u3gnvapW3p77hY04DmzTx2
xwawF92jViB+ofCEF5e9sDIuS3surpWdLJ87wvadxYeTg+WS5s/Gz8h6N7W8S2kFzXLgGZsbuyha
0thiSeiUW3xNzzHPCpEiBv61ikBQjnps8xCrCxtebDWBCeSDvbXmhN4+rX3ni7t4ZBBmn+TfwUYg
9yRR/ixCD4mO4IoBL00/v7ZpUOFv4+g7xQ51uL6FBqEJnEl/k9VppYeNi2YYzu+uTOOm7uRHO8Az
7GJksDHESkCfoxx2Yee27triGIIz9lfQJGW7Vxo1dqzPBcHG7LN0PQQ03R+gR1tb29ihclETI6ej
oms1hnIo4ZJlvZGCMUq9yg7LwvfpAWnEDsKDm9axvdaICpL0GWKfryVQyFj3x0DvQqublbOfLFlp
1xW9Z4xt21LI9rnN+j67XlJ/xrtgyEsSHnwsLcUtmpulGQuxaABQphRIZ3895oynVeQOVjc+dGPX
rQcSmDbVwiKxwDYFC+BNhOnMTLs35WL7qNGbJRCpMK1c7sHY64y6uLNSt5uSUEdeVCAhqjrro435
bn3d1dqi04gh6NjHQXehVWGraZJl17qmPepZNVdnxTJ33vZzVd5cZOhVjPeuMa2kWpq/+s0zBqMm
qQ1jP9aQbQCTIRwbzZkp89dZN47OUprzVWfTRGdi0E71T4Ssp7WJGCdTiO371k2Tn0mwevhH28Ug
LoYae9zHEucV+cM3iJ3Xut8kbrQgPL98YtzS6x+rySUXipLArYzPjdY6ursXghnhMTGmiaHyYK3+
+kNbmg3QQzqXfa2BzpYHlumZJqabHbciJGJO8GTZms7hNrzUpF9WIimMQL7f2wNSTw0ABTowTFRQ
eSh5O5AnhtFzjpOzjtp95ZgNmcY4tw7DkmTqFRBnqXccKQfchf/N7SzX+za6funJQ86cNM1Ce3GL
dqADldvVU+sTZX4ElK5JvPiLlV8seS7kjaM6xLEjeG9IfmfekngXSw9l45Bb01Rd6lTo9sHHYWOO
Ba3z9dZt+fubUPcZFSDhj4PfjzRPF/HRzXRt+ZKohbDBrEQFx579zaO5RhkcaIuP05khJ0JmppuM
Umivzf250kZEnd3BK6fjUM14icha5DOhchyKawBRWbdvZm9szvtVX4t4ciqr/IKyR9JR5w5+H9P1
tPVjD9RkDYtarcbO0lTlMcug2RIpx679p5ITc4cmYLFcDsqhmll14mssF4ksAnrP6vOYLtlzv6xG
f+ZyCZS7xS6Tz1raN3qYatP8gMpmau4XPSjv8qayxhD2vMBkifBnx6iYlc2XdCgTj1rLCpZj2vJN
EXFDJWcpx+XH6HSFs9PBOqsDwEzjAQISPSaHnn0QjgF9uBBSjfaBSWoqdqVfrF9U5zV38KGNj8pP
dY+CacjjocvymiECOWKYddBtQ0Yo2VVN7f3BR70DILM9VE6YuEn2RQ7pYEST08sprNpWPVXmqmYS
2UnXd8Zodt8VouRP81gu5xrJvgAW07hn44DgPUWaG2sW5wKTy/LMKooOzIBcLxkDTSJu0sm+aDg9
c7iaI+ObViUY9Nr5XF4KD5PMmbKBMtJq2yqcMrPFI4DBOJN5mkDfqtVYPrZN69E+9cRU7zoBvH23
Zkx+7wpuxI+61g/0pNEwxRzC8TLFXMMChCAMF9BHxtv9mHcOoOmymfoncEf+XVJWRrlP68Tz7hqc
vx87DC0B7NiL8yNoplLRjHEGtUuUU9WRMy9l3KfBsmk7lB5KzYiGiWhecMG9HKQxI9chuups0ufs
OANmbq4cqEw5JbVD+A76ml4GcnLMaxCbpPczm3p2CWndEVE7JkVK73nAv5fAXzP47BLPDjvH6790
KbEpXlQFnqOgdCcalwHOt+OaqCNtrdTeDf5QZRegqbQKZ8O8EnGerOPDCkxgiCkj1bfKNbLvCNn7
fjhnznJRIfw07VXX5V96OQNX9rOs+CBbO2d0afoNuEW1SqYs0uwvqJcoX5HhD642ekMaGZWbyQik
D3MYhqtMe+VU43zQVviuhhiODgSrSdha2CWrvM8yKuMQLy7E8z0ynX5nL2r5IAtrankli6OHGTfQ
Gqa9J7jxjADAVToNXOdBgLT6waCl+chgH+TDVCJKHbEtaVwXa95epAspVjxB3Zm43DZTQmfNu89l
Z9kf9WBJRMi1z74xByXNS63t+zzUmQQ9pengCmq8AUh3M/SFv+cy8rM9ZqrZftRbbYw8hlfGXhjB
cOsM6bph/xzzqkl79wPSOsi8Vg2XeKitpa/iLFfqQw40997Ku6666AO3yeLEnoo06gAdyDhxktRn
1kOSsfd7puJbC4G2/uSMaUsv03C6vWFWRbUfWzug/0MBSBNWLlM0KmP8UhN77UgY6OA8QrGo112n
g32j75Z5aaxnQY5KumcNF0xSVPNkFKufx6ut+V+9ZvCtqOvqZYo53KgnFFVd4e++DIF91umNvJoW
XK4ilJDosvtVVZ+bjUYLOzOo5PYkCOanzpn6Z+5Qhltlrm/NIjrbOuXnYvhRX2AG/VAU/XosgFII
erAao1ngQeVDn/XOR2NBmPjCIN7drpXhkg+8DdL8DVcGWhxZJR/VI52c7lT0qBZSjSRV9GHbot9X
S+acTcW7q5xSYRH5Re4IBXCU6QI0j06Q8BQpnVuttR+1LT1oT/DpO40B9qkE07EoK41y1MjfebTf
8Hnbor/goDAy6ShuX/8b/H5MDSJRgiy1jcvwBTrJzX2DxcChYoT/50vhmgxYF/UoosopYQsFHkOo
svWi1gBXYPm5PKRuOR4yo6vf0So5RdVuesmbS/svUwiU6E4Qetnc1hy7yY+Soq3DMsEtofSq/KCK
wg3bcX2PxPDKBtkAw3hSI28GMvDkoytVuyZASALwA8o8E+u0nPlcpO+8wNeeCkQznFYT+dPfNghk
9sorlyKIgPBhODuDALcSo9yJyWHsW/TOO3DKV/aGgY+7SSIPW4JJ/cu9YYIQHwYY/lHgdt9yWy93
6QzGPB+b9+RBXnt/SCOiVsXFzm48QYlCkevaTsuDiA5Ifw8gwLsSpL3vvL/fCHvbtgjg6bEjXPQV
Tnm6rdM7VId8TJqkid+UrXkFasPY9b5m3UydP0WFyJK7zl2MT0wWx9gEI3P/x3cJHB8w3zYxE0bN
9ir+duAo7TxoGrzUoQc6H+UBUBVQWpb1p14lBuSubUv6dO5wf7ZOFjKLDCY3hqewdL3JDrEYAE82
6635uM7te7Kdv28VCxFIZlpAb7kng5MDp2XGwOiEEl7LyuUb8xOGmwpNhCeIdvl7HtOnhI3tyTau
rmttsvM84ctXWBSDkTDmoOHlGf5V69VfO6bUe7Ka73S/qgh+hb0r02l+h8rz+wXNuptCB+dvgzSf
rOsufq+R0HMenMnZt9h1Rd1oe/sqaNudlroq0o3K2L+9X159WByL2TOAjSHgvHxYwCSL3ZXMlSTN
DLjsQN3B+Kn9guFgKO2yi02jA0mKuP8fH38edzMS2fi1HgyglyvXdodBULUEUWKt1SehVfWdsgSt
1HmZq5u3n/L3CwAKL4rHW/wjHp0Kx+TWULRTF7BWnfoHfVbdwViZI7y9ymu71KGihVrE+TdO1Qco
yxPaqB4X6OL0MIYb5lZjXV0o8PHvRKDX9opjwvyCTOpts6CXL28tg6HzUGCKAtBa14tUybUN9uez
gR6DHq+1ncwhSUDhxG8/4msvEv07XNBwVIRGu72Cv10vWqHT/xypbNfZrL4IM3WqnQikNe/eXueU
KrudQYiVHoROB+0x6yQ2DJqB94FyA6gEUAWRgOXEFdLYMZGAPgmAAfOZ0fnRA4K8ni3/T60qt+W5
xh2PySW6qKfW7+NkMp5luBwliGRHNmLtYWF6GM7NBdqGunxPge+1nYNm46bFatG3P9XXzBDhKBQ0
1sgf9WmPB8xtgmnQDn80/50g9d5KJy8WBdE1Vx0vNnUbJxaVgeFDUSa7qmvts7c/w1eX2jxaTWQr
kBs7OeC0s5K0T+wgsrXc/oZQBU7oVt5+avPsPY/y31OXzVr7v5c6CUYkGO7IoCmIpixArNrETzSl
fxbj8e0AyMRb8u1HO701TYfEZVN00H8pPDsn61HcIOY2lmM8a7NxgH20AM1Swb7cvAMsa5n2XkoL
x1JieOcmO32pv1ZGGAhO4RZ1T7mLhTnCaTTNMfaH0v9ZNU1wVjL9RRjfaN45g68thWKizt2M2qBj
n9wxLsL7Qkl9hDQ7+T+B1NsRtIiPcuq198qE089veyroYps+8ObGcHrehBh7M09BsWrWcsXExfjU
V3MfMpxw74Qv3mPFnd6eLLeRc1GKAbOI4OXJkxlyxPjED6Z40XIwkq5/cH6RJuBQMDRtGv4Opnfv
fHKnV9q2KNcJeZm9FXrBSRKaO1MnvQZkps+Qc3PMKY8TUiQPPVzhPRmHE9Pkac6zsfO/ZmqZ7/94
y5LS8ClSHlk888nBn1KGaL2qZFypXh5kuW+aO6tKxw9V5jsxo9YGyEjz3kO/sodg5gdImwXoHsKa
ehkvppFknkVkXPYFcxrX1NaIDNX9mfY5WIK3H/G1j3Vj49v+JoDLZnq5WDcCDCE3kxClrDwKKne+
bvps+JAYKtvLDrCZ1jb6Ox+r8crehTKFTCvyg5h7nCqVi9xL9bRsJUj03rw2adsydfFd+U3IJjh2
0zx/9LK1PC/kYN5S4YlHmsJW3MHY7fC/YVSWBFVOZwq6Rpw0iRUamIu/l0G/+leCUNsEBMGYnm75
hSIdV+kCULIOQa+T/hqyS5xjL7Th2LuO+P72Z/HabvegukBIB7ugn2Z3kD3rynLnMbZARWtgEDWR
xBaIJsAyS32Bl2q+g72UXJS5GI4JmhfT/u2/4Jfqw99Za9uBIzdycbpHFBkIxcvt0NPkNDcHo7hs
3eqCtlu19/A/P3ppXu7aQa1RM0jnatDXNnZEA4ybTzjuxrFklALA6e0/57XNidWMT56NWIR9KsUD
gD9NGpMR8zpn1UWlpLqddMgVWuZ8K9vUY8a0dO/szdfWRPKB3BeRWKLVSZiaha6v2pzKGGZQEdnK
nLZRlPRuC+VPZcjwjm5CldjeO5Hj1XUxC9iUKoElnDqiGUzB14w2G+bllsv8QNabcOyIDynTlAza
rKZn+6Ls7Hc+8lfXRdxwu+Ugcp9+4o3Mlnx0ahnrprCOXlG6LrBiWVwksL53U6MMhiKQyd65d7bX
eLrROFqEMASxEXDczsLfkuIZeO9oWjA9EMycHvJ8GXbm6DoPb2+gV04Uxj7QxjnA6EWe6giAJRWO
DNYhdvumiANUh86gBQCiGNKf0JanaDAXMyI1sNDzH62zt1d/5dXC1tQx8LQNUHuneQd5gupLI2Mr
icK9KFxQ8z6eTAcy1CGWtYl+QDe8J5jzyqXFonRTyAo2FvvJ/iWSoTQbELPGkRkyyilEZ0VTvfSS
PPKcefrzM4rUkbkFaVyX9dMY6Q+b4LLry9gWSrsY3KG/zUD2NnsdbmQe6UKmexV46sOfv1sqf1I6
XqyJFfPL/SNhTDig6WWsjas8qMaojtJp9RiWrf/BBK8OQbBXt/+DRW3aGybSKFvu/HLRthpyXThE
ZrfMmovFpu/d+472PW3b5aDX5jXGuqp856S8kg6QBrCFTd6jiQL/y0VVUniusBMZN0k10OS2xnuJ
x6YgPvRQUN9+wleSdIwtYFOza1nstOifJAjCcZpJuBTcYgv62Lkzr9a9xhwzlLC3IwuN7r0s1/7p
7ZV/Mx8l9DAIxUF2E87aLG9fPqder4R4FYAnolPAfEJ11x1DyJ8QMNQ+ay3sUa22d777bdLCXQej
DJhDM/VzgfH3A9MYAInmXGc7UE3wBd7+6147VcRlDhZNSoqIkw/BmWZd4+YmLvqA1Xy80iEPpe4V
k3E9TNLpT5X9fr0Metd0YMnJ8Mp4+TJU5hte11GyZCM9a0eiXmDSnDzkpjT/PABs+sDgRp1NvfjU
DIdZkTVk8MHiBIz5gZT3U80pP3DBULsEvXMTmFUZ//nrxBAX3Tsk9PHfOTlIUNoaFxD3GDtVQ6/A
qMebOa9VHCQAS2y83u7eXu+1mxiNPT+wSOZ8XKBevk6/1vHdVPUUT3aiH5dsNODQD/IB9qOB9nSV
XLtNU77XN3ht0yBkio8LkpebauLLVac8C+YUTkFcj44VuUEHskzk2g5goLZJEljvfJKv3BQWCGHb
4vPEDOR0vdbnBmbsPMeOSsur1sn7x9601YF+Wvn57Rf6yqPRKUcKjuej5etuX/9b+HZWep3rWsyM
IYFfen7nQSN2ISBqI+BvpOLXd9KyVxa0YVkTxJn1bdp+LxesGxsGCmSJuOzSZF+783Nl5+YRq7QW
9aOmfWeDvvIqkdNE15cJL5oSp2URg/SRua8+xwOXVgyyrzyAa7BBl7vviYf/UnU7SYW2PAgHNGS+
6CafXHxuBnTMzZcllkWmjo6FakGXa+NtMRbGzp3lQPmp1x/ycdDPhxZ+jTME640+j+mXHCXsb7C6
bRQOrP44bYYsnuUk92nSj9c+Rd85+6E41pBYjmlayvfkyV4rGOApUKTSdHR+N7laDQsLTfBvsdMP
DRChBCKWYy7OBRZ19WMDkoMsVi3pU0A8Pmu6HN0RoELas7SaHFIIggDD7u29+UoMYxrAmMwg1/EY
YL3cKrrWIIzas1UMV2qAjSp/U1+aUGUB0dUadnlctWCAXNlY7xRwr61Mb55GNrMIlIpOrxlnxA8+
S5e40L0fGE7YJOyrvIZR7sSGNMWjO0x5OA/B+E6m+cp2ZQTCXImSje1qmi8fOYX9VcvWWGJE0TPg
ZW4Z4hFoxU43vWfD/cpVisr2tg69cPRNTp7RkiK1CIcLmg3JBs635+oAUmdhhrsAblRrf/Q6c3rn
AV85/ttNgwUFiYFunvbQleGMfdlAbG8VCic6iFiw2sh1HNd5qbkBkPZoo7e30W/vlN1Mgulsswna
eacVCqP/xlj8UXH68uF6MLL6YDb2fABK+adzQZOl2LAoVJDF+L/50bWFmNzCQwdjA12ew73Lw3Ly
wRnR0X4nkXntqVCasvgEfURrTqN9bbSq8F1NxVCB6dBXvT1GDqCVDJjSLOK3X+EWxl/cbIgI0phE
JZ0GK8Dbk5PoQ5MBCYtsQg5c+hoENqP+dW0QYHl7nVceiruHgsfk/fG/4OX2N1JED9LOUrGY0EGw
4XzBf8HnNw2a7uvbS/22/TddRJfUmBub0uOXtuXfAp9bBkgQbA1zaKvdUY5DGw+wK3dy1NSe1rd6
1A0x799e9LXnoz1nbXKyVAKnZlgZGnmQVQ1AR8DX0M0w87ta0bPzJODY/8lSFhYE28ORK718lS68
NwPU4oZvkrjUOgOoJfTngMQH3n/N4/7X9+V/p8/Nh//aCMN//gf//t60ComvTJ788z+v8u99MzQ/
5X9sP/b/vu3lD/3nTftc38v++VlefW1Pv/PFD/L7/73+7qv8+uIfUCDgBd2Oz726ex5g7vxahL90
+87/3y/+4/nXb0Fs/flff31vxlpuvy3Nm/qvf3/p7Me//kI//m9vffv9//7i9deKn7ufc7k+9+Jr
/eO3n3r+Osh//WXo/9ycupjyMsbjArK5D+fn7SvOPzHy4DIC0MJONEGd/PWPuull9q+/bO+fPspX
OoXp1rSmY/nXP4Zm/PUl55/UcohRkc5woW24kf/79C8+p//+3P6BgtCHJq/l8K+/SJtPDjZVGvaw
W5Oavjy/7qQcsvIhBQAKb8S01+yptIMSOYICxqNhFyQAeqcPUUCNyN6RKfhONKeNWfM+VJ1IzrK1
0+M2C/TQNuhtBoNs72HjfGnJuc5kMho31dIEFyWMhMuApP0qpd5Cng0M9FWd44Sbr659NQV97CBF
fdamgQu9YRqm8yVffVA+Kf0eDS0DWDLGjHuANh7GxKWb3Eu5h2e3fl48UqtlgpB6BjcEQ9jJci6M
Yrmvgya/Wvjpg+X14LDraQbJPqT9k0QfA3KyHPbwsG8FvdowWGr0MJED8COtytIDPMIiFtCHd6WN
62DYw/cI+yx3Dp1pIWJe5WK5LRB5CLfAGnE7mcAFQFAjQ9GeI3syH0RaW3to0NP3WaBp0Fv2M6JD
gPoblAwayNSRWQbFuSsqFc6aoP1h9dMV7azp3BAYByP7aHhn82R6FQxsBLfR88V0ZhFD9qTXSvvG
MEHujDYoQ/g6XP1Grs6XAS5t6BmL9nntDeC3Y+EdpbRgETVuF3xODVmeI3fX3g+jhROlPQmULEvx
c0FJ6VjW035JaJAP2aiOEwTIs6xJEm9X19ZB9np99AEXP8w9KlcjtNir1Fq9iyFzOidEUH46NhAg
IQnmwrmAjWpEY9uvZwJ687WV64hLulVzCBq9QAK32EjBVlWjPYixKcKbm5aOQkl4dJyfXMjuxdSP
QI6TZr1dJ9u5NWtA8G5bwY8BeH3wO60/BMEwXExrDo/IKt1zMPwIOqNTc/RmuNMpH+qDKbQZoQTw
wswGzEOH2EIEY6LYOaRyu87SjI8oNwhzZ6PRZDKJCF1nTcJ28SDswVkH+M+MvWoPgyy9b+BR+S4C
Lq9O6Dtv8R6pqbv9THAEBJcMELQ67xytH/sKIwonohBC1MbLq52XCASSYf2fVf5anWVVJ49tgEKT
OweHapr0T7RT/I+2m8j9HBiGFgU62lzCFX4sR3cCCl3YT40YM/D2WgpHOTXriySosyLUB7iL1N/Q
IOyhMJ4yka3A8abpO+BtFSVE1Q5NONPcDe1inPmDQ3DV6zw7AFFO+I8j47n20G5GfFugYoGEdKCQ
+rJAtMdjM/J/FZ/lFCrXNIDTz/S1HbF8ga6uR/D9lm+1mTkfoWh8KTWjB+oqrGvgrhcCIjmsQcM4
WJpj3MBDSeKB4vYww/mKmxYJprriFUnUUK+6DgeJGnjr0V2CDAEhpFiWcHCyzAtbJcZP3RysZZgw
SgWSOz5ptA0fzKnfpNTseT9g/qsvS3OssTjYmVqvQ7Yvnxp/0OPZ9pJHjup4WRS+uK2y5ZOXBN5x
dDQrds1tNwIVs24Wu7gTOYBvJZd8r+Vl+SEZ4bnapfRRwpqX8Rosvo1ia1MwQ6ibrvzkmstyRCNj
vJHW5D13S2ZcKB/EEGjZwYLUK/MIWPiMztSiy8vK1hctnlPNvDJHWQHYT+eh28GQra/x5iygxVQO
BJuyPzToBoXJuH7T5l5dZcj//4AqQE5po7t2aNshixbbXfaDr8GHhzz1bCSIyAT8voNWKnlei2q+
MEtpA6dX+1aUD6VmO8i7z0UPSV4bq/ncH/MpuMkbhXOH1o3lY8dRv25IXooIfvp622j1lZ/29s7y
U/OMUJYloYmGABh6IOqx8Oz649Jg03um62l9yJJyaHeFucTEmyzMK+3c9NJ5Bzlchpieq1B02AdA
8zdF7OfaJxDW7sVaVsVH5gbgvWb/Mp3RtYPtZ+5oY/Lem6w4LG6yY0CYDrtJC9Izy87GyxQJpM2m
0T7AO0DhqJy+W50kYo1FdWahDr03DOTOFlRs4dY7ZQTuFyacwMYYEipW6Cg0xhMicA0N4T1The9u
2X8WA8JQwfTkCXFto3DjAp6EvpUWqDLUrpuHoJ8gGKZLe5Rl+xVVC3WlqSa9dIxtk2DseNSZ68Wj
JS1AUEtqHNuVm7JYh2vaotaTlhhpnAq7OofIDS8XfaGPZe6pL2TXfoyoJEot5SgAwE0DEnBr89kU
3VMwqetyDm6gUCZhP/U/ZN/12F0zZeZijLktZqpUb7le6fGCvcqnM1SVL6RnZpGy/VtLGCAltPlb
PWvJoxzabGeVdb5L63UlbAd1hDtfscv9AHGlMsOSCJFkiFkWEmNpYqY3AtjebsSE/Vb8H+bObEly
5MiyvzIf0OBgX17hcPgae2RkZL5AIjfsBphhMQBfP8fZpDQrOcJq9ryMCKVEWEt6hDscMFW9ek5T
hvEw1deJvSq583gAd7BadXt0y8h86eeg/mgpD6oYXnawYwUpO2GLkIcBvhd3u6n5vOIgPAMF2A6h
D02EFe4Mi3XQvU9s3rtQ+ic4XAFLKpbdO98oUPvU8kVJ9H10Aoyug/cDQLb9EDWt+aT6IoBUwI/6
wEroykbpcLbDaj3rIM/eunnxqkvZyeZxybLvltbNWWU8xHxAAXlg0RRn8nTQy9al9BJZFQz64BTV
JcuBo1d8kWvpASnqHWiWRt6fhJctYg9i9hRIni7cl0P+4nkHLkwzqTrWNGic+A/1akIZyhurf8qX
LfgQdvM4QwCfwTeYJMCLdhB3fMSsOI1Qcx/1tk5vTm1+Hjq+UUtI+6iEfxCS9menHcxQ2imI8RbC
kU92ZnTHXM5esRMcPQMAc+aNHMEhIu4ZNyeEcf33vmRvJO8dxQxQZnc+kLf7AqTlM8uxy8kaapkU
htx2axuyNdg5LPDDVzW+8zM2bmyZVM27dg6D+1xm1iVnoz4FRwkM3R13tqfsPZCR7LoVvnMoGnaI
YjBy9RLXUVvsJlZI0mgqDsbQi2M3t3eQdawYFxGjCCAt3c6Y2fkHtUdivJ5ckEcjmzJs+dQZjvPJ
/TrSB0aSFhpLLCqrZl3WBxFp31gdIlrvuwy+0oYw57woS71W8O54hFiwy2YrXHbaMuXjLI1+PDYk
eZOFLzveicp35K4E0fGVdZka4EBo6Z0NTfMAKj9nRh4aL3WxcONiSRC7uvb7t01V8otivG1eYTFk
PxtHTtZLAQUCgk8fbGlHKyXbbWXwVZXz1kAhLF07FSC50OSCXPX8KvzkdsMv5Ri/utF3XnSUhUnI
YiWLGk4Ik2ns24/I6Ud2h5tKwoseo3vlBhMnkDZ8g9ljVAn/1DgTwz5YISYknrvdi+sO6hBQMqQS
5OqzV3GpyJBlINTtu2oaVWqyDhdy1mLC1LU24g8Pms/IB/7gGf5nl7NkyiIPuIA8KPbbslQ/w3YL
khAny2laeZLSg6qP4Jr6PZ+EPIK72z6JhYHd3H6Vro34OAM1GtAo4whRX0XESazd2N9HP2G1XwK0
F3FQllfX217YwGFHHvnBRzV691U9qsehqfMT55Qn5cq08ft7dlZ+2l3E4Eo8SzP6iVLnuVzc705t
HwxgakfdbfYVBverDvWpaYLHjJKaRSvrBE96oF8GLGWQAE3cwj+pnB1f9hRpygZ2vVMeZ3ptJo1b
gINotm9Lld2m8RpodxCNFWT4wh+e10VaZB3LTkNFnLoWD3AwetBg6vJ7wAn2yaYh8srQgbZOMfpQ
hew1fyLgAX3UbPSuC+wm2Ranfclap4q3aIEFSO7kzOp8vtdsZD9E3rrSZo/UzDG3zPwLi8iGz1Mv
v8ExDf2kYYquadSYRlL4qnrOJ/6VW7JVWeudqXvjOERVeQz7jWqhaHi6thjfTkbeGI/B1vnhjpJy
u3cbZEvg6HJKLqiByEK7+4JB185BHPro3haZg76E2ABbAuss9eJh4pSzlAukloE9mYCQDNMrGj/x
DExg77gNd+G2L461ztigySpaoYIP2Cu5//DsdeSlGm34amG+3LWjiwOifAcWzBsxiMU4ibXhBNH6
B5VNyw5sPyov9nmtxx6cMlHT8LnZRpGI6V0A1eBhMr205Wbug2lrj76TqTQMISnkXnAW7ajPheNA
wmAP/KmQ9rVxJYvz0wbWNpefWS90niVryjGgyCER8B/ufAnhwdVS7IKqaQ9IvvKTZxvZoTOjDTUj
roqgDO27wlrsVLa+eyDiIKFBBPKparm8Nwh1t+VJzcliuZu98gmACfyDURsn3W/NXYYVCtSsiKo9
LNe2Tsdybp+3cfkxVZ111BNIMsyJ7NeyeVRw4p4McfX42oGWGQZvVxLl+BTYmq9snkfP1qrrzxOA
LXs/ZnPu7tHRD68qxCZATRW5tz+gDa556fKXusyfyswWy27xRb9fVbQlhcUdwdgsf5cXt40IV7zn
UIvuLdisORAXA96tKMOBtX8DJUEIA7dt+LSyxjyzMw2Had4oWImV1GEvHuFSBJSRVf4InTBiMVy0
z563jWmhzG0nWR3etTfNhpqtLQF3wGUH20P+YEW0++yNXqPjceE+FOe0GNyuhL+nvcx5W2RoHbrK
r19muZoJxBsvHTfVnIDR1ndl5b5yMXD4mcbVPG/GINu96m8A/cWQJ7zQ5Z7Wa8fzueLzLeQwxdQf
7u13KWIjW5YHgkfhiwLGPVGlDuH7bX/9MuhwpN/R93cTYckdC93ra7h5DMOmxfiWbeu6Q99T/rJG
P3yn4Vqd4Igtr//Rea0ESxHacelZbOaWkNwK8CpH+HrWrgzMDyus9OU/AE5tFY0O8D1ONB9NiZtn
ZR/1vq/8+6qcsl3gRzmnhfKJsrO6txbrbxmLf6tB99q1/O/3ntsfenX/vR7e4Wd3634Nv/9R/z+2
725Gov/99wbZP7XvPsEX+vnjf11Kkf/o2j908G7/4d86eH/h7b/5S7A5US0QY/17B88I//Kf7ngS
niwV0klmhPK3Fp5v/oWNWgIGtw49ey23WMvfW3gR/4griVwe6xjoIv6dDt5fZ2D/1ZmHOIjFLyDE
QqfyFvr63VXIxLtzw7Jtd2n10t718f3ueHm6JL+i5PhnzXn7r0KBP74YvX+Cw/zkvBX8cn/sKW/1
WGzWZBWsjwfQb2K/U0GYaoLekH97ItOHtW6ii+JB2IE3KKw3CwkDgETi9Y2ZBfivdB7+yurO+rUM
ojvT+8lPa7MG6dIG5WuY636/DF2jXrZtWw6BkP0jeQ3/4q+2+y4gcB46Qq4QwMY+y3adt5pfSyRt
X32rCkpWSDnSMNgSYDldYZvUqYucWTrHkgDWPpydA9kt9wWq3xQ91JEAEz9u1QgNLCCHkuQsNs+n
COCFlbYwOt7tCVxo0o10GfYAfzYqwKyNfvacDfVxzD0ijFlmuLiEVjZ6D6o2sS+sA4qDnbIGDSh8
ZvkuzSVLMScjcOfw2Y4KcFVZaS3Lyc3aIOCQP7T12QwMeL31lGP1a53lIFodRp/AzqGm9SGzHsfI
X3mJaGm/FGwPPmhJFBAqaWjMRxFC29nscM2SPgSrCwVgne9amlzVTm95Q+WLPDs4tI6b7TMbBTos
yTy4VkxYOxbCAbfulmz27dSb3aFGXeOuP8bNpBFBHbF6h37uAvVY6MwaT2tlAht3RRCpuDTW5qXT
kf9g2/1S7pFk13f2yt029opmsVJbRsYcs8IivtCaLfszkhvt7dZts9JhWJ1v1sjy+VMTwW5Px6Li
B/ZASMFDYXKZokTSgpXkon+AEiem161bOmqSqBdyHwVtNJyQx5jfgPWAW8hwrsXw4qG1CZ7q+qIq
FX6B7w+mq8pyDfCEBOSRxQaHHXtVyh0ruePTrKmQIOf65Ws0BgrCHwr37zA4cA4WvnzvVm3euUFT
HuWNXTkZUHXiKZ8DmNA3zXxcmP52ipreeGUzqX2OlllOCWagIHHaQl7cCapZXEJLeOmbVqWZtNdt
P0Jj5hGr8/qts5R8VB3WUWgTejiG1DImS4UVq/loq7MPD07Z904agK2jcNgOU9eZAGkC1bJMv7BB
uqfRKwusCla2C41VUH1X9dGvDOdNWlAnkibMup8q8wZ3h/QA7R5kBXp3SgcfeeHZ286xsu6pVF5/
IAhnyz2ewOCBR5UN6buGyBHPJciteDLxmOxF2+h8NzlZ9REadFhg3hsiVeyu3THddh5rfxI61V6x
AK+0SvpHAw/FuFkH1FrQt3rvxAJOc2cs1Mip4Gv7zV+tOqdBCtLwT8a/v80uiTNyl70NuW8zRSq9
32aXsCJG0x19xGcq6QCu+Co//sNT429jlX8co/xfX4Hyj/wM62H4sv94WxyooxVAbETOKlZbcATs
+P/4Cr/deKN+0k7b8wotxSu/QzAO/5NXIIB5Cx6QHfZ+GxeyEDhwuXhWPAWJ4blHWak/eYXfZG2E
6kgmk2aiC8YDkQzkb7MmQFaFdCoqGHYD3OWumHrzZRva8HOZu4Z1MZWkURCMTDnsOhR3wi2zvd0H
zZ3l5fBbQvYY/VQuU/uZ6swNdkNOSOFdWbPZQk4WyjrgLTGXq2mYVZtYTd3/WUjmj+EFfgOuHsTk
AVFnIjcsIv3xg5ZdvUhfBhZQMutqwhOK6rPbmftO/3v7of/5SjaTacdkv/gWKvrjKxkujiyzMci0
rf1rFqrqwsn3SRTtlvzra/f2B/3XI/3vL8QqKgdQmzbXby8EOs5vS+QesTv5SVuqnaO7NzQC7//6
Zf75nWPvlOwAu1t89v/0JYTy1oXrrTdjshwOVrbbNSL8sgj/aOj6T17rdqn+8VciXMK+ze0vJNt+
J0qUAQ1vsxROPIXLSVSphLu3YMy1h0sRpP/69/rNV3R7/4Jb4hK7IqN2tuxvv/g/xAhqXwxuuOCy
XOAANf4bDC2eEZHR0Yb5CG6dtnMITnn4sxwrSIc/3nb++tKElwkxENvjCvn9atRuTykjIIhJ25to
RsyEMij3mgCj2JQ/CB0tzq5bm+AHU7DmnI9ie3b0jNJiWKSbuAw0uyMP+vKh6lzf3tV+Lwo2wDJm
L743Ge+9bpvD7PUYb2weiReasv0nlItcLd5Uja/ZWlpfsm2Ivmahz4xxCFmkjG1PZmVi+bea2Wgn
2GYluzBr4ua9MiBIm84VovV46kJOdzGa8vlb02vhszVo609+Hy4IrCRKILrX4bPHjGJ4zkemDGC2
3G05t2ZmOpe81+a3se/LxwYEBdWtk0kAnogAz2YfDC74nqh8dqb8J8+HfI0XU0xAWBeQYjEtTAYQ
xKatFz34pX2Zwt72z9GSyxe5adWdlt5T6dobw49yzcdHTxTdqbULcWyDvNm7I5CIuEBYAMO5n211
mCeSzo6rYWFIDidAFIOwM+Nw7gw3GW9REHbKrf5bVRqMb24iQg6ea90uD/0mEbZntmzvWrXOHygJ
u4skA5MUEmlHBLfl0VJ2l3RkC640gAr6phynIPpPWG5IOncPNtSjNp1n1hVfQHQFNFGkHOzYr4du
uRuMIdeX3B9mBPRWNiz+rmKaOR0wp09Y1OogWBOn6vRLL4K82A1lWH+JEDtU3O+OHgzptAiV88TB
MHohli2dg0Vys2mLAIq7AeiYaufN8K3saqhIjjvsD/m1L2uhz3yYdsqyNoDjMJvPRDFXGiOKmQiW
pUq8ar41e4NtsCUVJKnd68QMBwo9RgTvOuYa3zsZp7fe3hiAR9M07MlXMVrrVl8Vjxwegp0cKjCJ
fuX3VTyWnbqbxpnmj2HACR4dVZ7snijj861n0DPeZgBzaXkrH6IilCfaFzw8WHfU2KC4dpyD5o+D
OF9Ybc1ZpZFEkV9RwIBwt/PtorAXJsvQa+KdGIxIPpR2F6ZsSTAh4oTIFHI0g+Ys9czIitCeBrQB
0860HzRphur7bDq+BSMzG43j6kWNfiEcUn0MnRF1FwZBwakRmwBLFnWNT18+8l79WqgShKJgSTEq
V3wrknbgV3oPFbAtIBoRHF6e6geXmmzZjdXYOC1IyoBOmzJ9dBecLz+LGsx9WtqDThxm/CkUyeil
YIUm9YgBDLFv2uOHTVs0dY1JH41Vq0coaD7HZ7f/ZVvaPVZma6cl/qxjpdT0EUpStV5eDny5liac
E8ttcKKVpWRwT1sD0NsaGp+GrCJeInRrwkzLp+JHB2fsmaDpzTYPC+mzchwNXwoA2EdUVDYU9MwU
aaBn7zzY6Dz46lp+yphkfPchiH+soOxEjCjCOTABHh+BVPNzGB4tLlvJ9lz6yjI+YPQ51oG+jbGf
cmBGCVSApUl6e8mNPbFkgKkFN7n5UANiubrb+rkTfYFDoRVXOIfbdzQBWXjQLYTwPaWwXHfwjE19
WAzoH8BWs/LTWqrciduBKILXZoZKbgiicm82ZvtLjzJM6t7R0TPecoV/Ho6cdzEnsdgPAOEHa285
fbkmtaeArUH/Mu0b9ByaYOuBmD8aJcP12GfI8ESFqeWdsipm4BBo6bom0qTPWSZjCY2DST7qnIlb
NFrTwlx25WIvr/zcIiHKrj9MWN39l5FqCQSMy62D0DVL6OOM5ejiVAG8xsLgMBYr1D8HIS19sDNt
yUNwYwnSuIUsFVS2OrdSGXo3rca2Z4pTujGkduO5wKiap2Ykyk9b1nqfxLR4+7US/TnqrYLVqIke
owzH9S3sHdwDFrs3zEu3ZXrFTVLbu7IU4nE0KmwZrO5+05MVAiOO0Bqlfr31DpmZInQ+NSGDdLFA
3GpUroJjN+KYPDGY0mpfd+sW+eSJ1l6/UPtV27kxyxKTOBk79zEYYeUR/JFapoTNp/LJN/12b7aT
eWZU3FlfyVVYIglLT7qPmvPjVWIHQW6pN/doSaRDR/bciySf7fzecoX/LPrJdneb36+IBqxsxkNV
kssQezLSfv7hKz7X+8Cdbu69Bj5ZWk2blR/hX67221h3PYWWr5dLoOb82A19lN+B9YVDRRmuTqtt
dC9tP0fkgPRYNpfcm2Bk472NHkHx2dF+sde2P69L2+Q7N4gwTlpjDp8FvPcgkV8YzAagovtNCgTT
BAhnhlt9MbyNcENF/+J5jvi2HOfat/0jzwYFWpMExb1CSAFZMvc+t7kNyLmi6aBTMJgjCV2r/cxk
YnvfuAEEae6WIh3Q6VUJd9v5JBvf4lvie0OBpaOwDrmppsdxK+fgyrhguRkg1txK62FRkrRP5Dy7
4yZ4ZxfCuMyjP/KxVGzhsMn8gi/DpCRApuNXdrbfppDkwMqp4hC01Qrvu1o4jsTKY2TgFR53sGCz
ukOxbeUSN3A5Twr6kHWto1vwPra6TDy7nRv0+3qazZe28Azg2BGfezyYKgruPWfNnxnvcu+hh+9+
2orimdu0VUEmnyd5lNkyVe91nUf6vjVIEASQRe8ldPnwCpvTpE2kGjVdOpbbaXv4FU2CURCqp+BV
Kw9TIqG0ZSpjl63Vcp5N0MXdxtFqqREHfjWWpuF7N4eans6g62YvwEUwSqwXd8+8UYzfDCQ3+1Zv
7E/lTm8eXcYS9bXN2GQ9lqFj1Am8MQvYtswjwnVGJFdaNpY3MFXImD4zBMFipqs3PcJ8TBbVROG9
b20VzLslZP4fMvTr0Q6K/FRlJn+EAvr3vuGZQ4STj91htky75l7LMuQxH0TpnfJtqsV5gOCdhFKP
TIdaWLHPFhjDOaHDV8sdcSeVtKgCUtKOGyeonv46HfX5hczxDkRgdQ5zqRJBbybBrXKUplfcF+5W
HzIdFfi3iRhkFpiHnG9/yyotubuGSeVxIfcNxtjD2YxlMrxCgjaHX9KYoQbOZGq0JLE3NIYheNZC
UGFSObTz09xqWe+zmQDeEeTkeF9EwvzSyqWvuZFM/Q35sF5gyy9uHI6MVxiVmcuaan9wm3cwdSDj
JLNUSPi3pVp7HBSn3tKdr+Y6dvZdhC6W0dAUNd8qHq4cDG6BFQEvtoqxL/iXZdb+I7r39hGvaBd+
6HrO87fIFD3ZyC2qeKT5wZeM1Y+0ANq+bzqtOUwY5hdjYdd5Ryd6eFoczLZx2w7+Bc1SSNMhrLp9
FOnWAGpShDZ6VgPF3lpsCyoajotAD/pFnN3NyL61UELAQdrC+EIZhVDSLVlIeQlEEeKy2ErsH7z3
68dYZfX6ww6QBX6zVGeV6RS0WA/MplTti4cP7ziPsu8IBEYFZy3auLC/QqtN6PVFe9vp0GAO80JS
yR6c12ltqRPa3lzPK03Ck2EBWcWzhV/7yhNj3jUFcsk4cKX8JdyaEzSdzXip6tNa15dpYky5Csfd
M2RGJcyKgnFihFOnQVfk8Aur7GFhsfO1H9KRo/xAZwhJy8wXwFzgJz9s3kinGk7tuuHUmrYtQRGd
UW7UW/CEE0xCY96G8D7EabanyvDuJ3OlhnJxQ6Cmaz7xlQsPAWzsyxD1dmqEg/HLyvlm7bg1rydt
Rpk+exmm0guKBYdT4yry72SjpoPctt74RFDRwcXRhZm96yqMtbczqplacGkWRoKVN7/1LCFThUVM
7etlbPbKM9DWUGapRI11fR2aWwCOmQCOA0Sn9iFTS7adym1b81NjFG65s4bWxLMoJAKbZtbVyfA1
AVtVyVxcwwbKeexx0b6XKhBI5pul1/txmzpxradNX7rCdtYTt8XiRFFF0IsorFnuiZOv33kaVAi0
ttaBTA/h95zLW91Vwty2BjFCxAcCdaxyWOOd2fvDsa/yQj8jBwQ2rojaPa5VI7/JYJjvHCYMhyyo
cS920bTEtqwhD0xGqd/Zn58BtopFTzaTYPZ/iDGOS8DsnHjEtaOLHpzHDMjs6yhC2pMM4YHPS6ev
3x2K4nrHWWR+XubGeTKWbPgaDsRZ9uDmEbkW5niZvcb9WFo7V7vcbU1xtzFUJW1Sjqp49jPTRmsF
VbWLHfYBLsacr3ovie7dQ14Wx8Gdlb7VJqRdCKt6cdnP6nsvyunBQD45nOg61t/c3JUj0tVk9ARC
jG21svrOk8X2xbM4nyf2qJiJO6VBSbgO1WcYTyjzHB67yIbo0eOcQEZAGcPzZ2QybEeJ4SuV+IR5
eQQMQX91Kq39UxXdZsyDx5khmppkbWr+bxTNaVnPY7qyVPTcWwuoUVMGxNJCR8RamOEhmov8KxBz
77Vfe/aqREZwBlB6+dSpwXxTFiWr2Mz6waMXtW8Wf4D4SjDmi636gAadJS+hXar7Yut42aXPkbm7
hZ4/RxgyfzVdozmTL9FyiNxivcf8R10++mo5uBbPxAT/6viwdq5N3MW3hk94S9dzMRQlCrXQ3lK+
cmh1GxZSdq32v/uDbdzV9NbZdsHw/cSRtPsyzZYL/JpfHpHVwAHIdVCscZvIAXLPo0elyVDIPsEM
9A7+vAzXuqybK1e0lejOrVJ+dPnk2J31qt3mJRMcEzy6G1CnS5Not9tYQ7KYcvvFjcY6V5GO3DTz
C31aOb/DvwRe/nlQE1kk/jT3vi4c3L4YinF+zuylQTKq91rJ7qS3gKiR6AdN6ElRi8DUi76EsjWO
3dLTozKWAWihMxg8Mhon25Z9ACac4PeIPE5yP3gzjDpCj1fn734xut3JHgys5bX0xbm0+zCJmkxF
AN/9+skoESUbKm+ffQn51zPy5dIwrLlqlXU3w1lg3Xeh3x7n1amfVTYGe5OB0g49SfcwDiViyzoi
2MFCKBlc6r028Udff50moGdEaQb/WDHDp61jSW9Ki8Ksg31v4vdxeKAYsV74AXb4prNPIB/Dw2bZ
RuKrzGL6x6TblzZJ13LYjjlDgpNaoimLu8gZE6Hn4dyy9PNKQqZ6gmPLhEV7S+bvESf2WBA8Y0tm
+vAvU6P9wzbj3yXrMMN6ZimxPnZ2Rseic+VOZtPgx91k6ZSlBR48wdpheuNvz3XSFqTmXWWuAdqX
qKJMH/4aZGms5cmwsVPRUFJXd5rHJOwZH2bFWh48zX3Ns1YUBowc+I8GTGpvzQp060CsqF5jy2vy
1OnXKNG8ESGzfXu+CitSw24elfcTeHhHdrAXXydv2I1lWD0TT3fmu36bcKFyeP5029h/AWrRThxb
g6n+voVR/3nFqjWnxhaazSNvB18fHD5rQNYM0t44hTjwRtRtD9bm+wz9br1BzgFLaB6Q1wfrsaxG
c72K3PI+utK1uBnTF02UQ2GRlqWhcEqqhv2EtTajJLJkUOHsyOpUFjOPo1HO3xHkEXx2/UcXexmq
3p5KKrYMQBTTzFcnMFjom/lOPQ7CC3/6K52ptbW1sxvtYntHzua+Z8Oqn2mCUUtGhEsv+LQAlxPR
RrstZE0JXUw2w7iNgc1eQ2t7AeWPKBoL4z6yRFamPXNpzLENF8FeMU9yYjBn0tsZpRVckZzjmQ0d
lT/5aiXC2DOJ5/TLlRdTiC3zS7ZhT3gzrgzyqvZgWviSB2xFdlqjhJqGq9n05T5qjR9QiXFwKurx
n9nkG9beyFoU8JYuUi9T20WroGMyaYUm1HChho+AbbWDGXRugpy0XI/raPHSeoDoHBvmrIiM9dbD
0vDBRfWNyxO1OjHbErVBa40QDLsSuLiUrm3uTDFs3l1fDq9dP30EIZshW2ivz+4clddtdTfusqzj
qrN3KJ6Qk1fHNUMytlMu5/FDoAjHb4iGgrM5tgt32052d/TkWcuPOoqmxc6LkxVSx1I/Sf+N2lCf
oc/qvU3EfT7m7Fz96DlUjrEXhW0y91wasUUgLQnpTiVbBuSG9kk9v42cg781nc/noHxKx32Nk7lJ
irCLOG6b1GR3Aio5kgBUNmTl+mUi8W4LeVfokLsvRzZWYaptFZ8iFgGspKTV/4AGLepiNTncOKQ7
dsRfIzkH947TdGk4j6h+2EWrJaEDT3+zJ12WB7Jq08kumiE6ZJz1P+qp8g9FP9cfBpiKPgm0bZ2z
rVrMlOJh1YdSRg98LZ/qgs5BQRwKDPniZacI9ZKXRhjCRSw4J0dpwHnorq9HbON51kdJ1eeKbO3s
7tQwMARHtJp9VpQ80c6eQr3EHR/Zm08TFk7AVg3OswNvnC2Fyj35LT9/amqjzRKCmRybnBnEeVIW
mUZ01Lg0Bh3tq7ssX8MfNDR/whB7ygps3vGwhPYD+rzOSrE/Zs0+Z6vkxRldcBLKLjGkA0vmnIB7
h6wmmhERdEycccZF7XWt6gpdgIGtJJYYUplT+N36kfdhCxe8m5Y3NyNvEUMTry6WI2ZaSlNjOSd7
6032rjYMDrtQD6rds34w1fHkTmO9b/JWVWllIM3aKwv/1o6Q6py9sqgEnz0o821OGTBna8xAMGOR
AINkPJR9DchGNM7VKEfbiaM2RyRRtPT37wuoNytIeW9BOBeuOF5ojsOYNtryWrlCegk46DU4Outa
GQdyKv4HEQcL4wAnJz+J8mY6kCHf6qfckuFr77cmHHau7OsEvJNWVp+b9SnStWEQB6XJksdt0fvV
I3t4BsHXuUMhyw28Ja04SP3RFoO2IcFL+THTptt+jBRaJLk5954E98DlKAgMEIrubfvJyju/TrJa
WK/G7bR7zF3HGo5RRz54HAWeF8NoH1TmDy+TVXv0zaVp/dxKp0gXwd5WHIEOowe/OJjNTL+org3v
e7o4yqcDbZkpZ5Pyzp3HbDs0aCuehtyeSMR6FWUUUb+HMTPLR451+p69/Rn1k7UgshrMgH/LX7If
Yp1MtTMqr3Z2zGrzIVaiIpRvdq12EeCKW9p0yN5IlZtJmwkVXonNdLDlR7rwzxPJ3HFXchG/gVPn
yJhvhcHRALXNm5rWegXrMDUEiWcDOcGU0z9lWz+v3krMYNQadPNvWr0sIRA3XPMx48Yc1LKLRRMy
AeqWD16MADihH/libIbCudXD3Gh4Yv1026p6bIAXJrelofEw+yHicN8fqYPDAbAYSpceps7mot/t
ase+lt4Ej3+kckWDMJFGxOs16INjbiv7HkHuAsrf+nCO8zFqjouoyb50S1CcAG24oD3E3GE/ruWX
1lu9u2wyWHKJRv1iOmzHSLa9mzj7CaHYeGqNQaVV9KPEdBF5CnMxrB9CNRxAWUcQmO8Yx6A5Hiwd
IU9dKvw/QmSVc6mLtvhMCrlX+3JqKM0w8m0YiXT0ia7gw1w0r5nl1V1yw/ajn8iHnk+xI0EyLhOF
Rl9d2gJj1dD5ATEVdsEuq6ARcjXBj+apG61SnftRj/1pqoRgZMBHfe+OEooKJlky/xEmQNRW9mbk
Fxj9TAhbsY1XN8NWl/KJY+Bjml43D6Ygl9ILBkMJmZYi44e82WGWlakViRLVH01mhs/y9tDNx5Ar
z4/6GtEV3+6vDPrgrQ4E+MuYK9Xdl4qcPBX+Zr8iIhEPcyA4Cdb0HXmrqN7Shd5ofagClOiJkCHl
GR7ttTpb1hy8W7VdXlg5GdYH1Y2TFXv/h7TzWo4cSdb0Cy3MoMUtgFRMahZZXXUDK0VorfH0+4Gz
ezqJzE1Y7bT19Myc6dOeEQjh4f6LQSllJwukG9+K+hC13LyUbczTyp8xKvjhtsIRvf9aFPQs7NLq
g3BXFQqXbRUa+aYTvJ5WHVWbp6LvpmNgRUP8lNGeY2Rm4yePUqOZTyG6PdlNgl6t4KaZgXFrXYgP
oo+3ny2mlI20uETqFZkakUedjEF7CjJluEuLyfiqgOhGmxWBdJgTWaLfspa8LXmUuLXGps1uhkZS
f5JxMkPouBfVnl7Xa16De+YDKI1h12ltTDs5Nc3GjXw/kr+UpGKSg/a7lFNYnFritcLg0DjycXBG
pGBEjxG1VnycO+Et90DwRwZX6sxhHX/y4aS70MBT83vMsGcGpCy80BRNaK50MWp1qWAoL31j4gcN
x6F2YwlU8CyIjzsivafu0KSWjxCHXxTVzq+16UukwVpxk34YXpsRocNi9JVbfLjTJ7ro0fesKas9
NOy0OhhpU8T7oMpAgQ2avAE7SI0y9UajQoSsjl4yaSwxPiniHPj81FsvqUg6cJc0Qp88N7ln+E6K
MR5v486E4AaEAcdlfD0tComZn4hkI4b+LgB6SQ5NXzQ0a1LOR0exkvoQtOQQPwuaOOOroGdS8Fwj
eNyzZH2cpEc8zSJbM6v+teuiNHS9Icxe636wyJFrkyo63XVBAPhO2Xw7dZYQPDVeU9D6wiPzm+L7
6aEQp2CvBjm+2mqUTG9hrajgHof4BYsw6kroVHsC306HwUWdA6+vqAwHxLOLvhBvmx77u/tYEwLx
OQhGVjiigSncJ67sA/7NUngT0WXmTRow+/Zoyu0P4KLNvRT3cHqU2tKfQplz2OnLJn2EiFW/KDz7
VbR9uiK88RodYpIvDe0t1NBsm8S5/00nEartbvCoNUYfhsNWPf4ogX0bDpbhYef4+J3NjJmwGY7C
5IetI6k+on/50IaPip8oUH41r8y/lqgK3Sehji96hk/f10wEgWCLUt18aTS9+jLqhkIbWC8Eiv1h
fmNOZRW4k4U1t20pbazZ48QbwklLtMUdEuH0loJe8sRvFyQXGY5G/RWPbXXsMq16lHQSExkH4bei
HIO7HEUEV6Hl7sKL7G50yibQyDU6B/jMVMLo70Zdw5YG0XWzyuAfR8bwHEUNnU9DrOSnKGvl36pY
WIEbhKhzxgmgzm8hOSC1zxFchE3r0djX7JdDpUXtLT0347tUtOYRQU6NsnoFH8vKSi/e9ZUYpjwE
Q2Urq5H4hGh5t5NDHcYxMvfYxtUJJ2zXciAZTQnBt+VNTNcyraW93Ko8ssLMasoN2Flro9GceOfK
QqhiKirT9bQo+VG3VXUHtDB4zIcYVCHLKoMUSP0vx2sYJKSdAZhtn0u5lB/rsA23YYrSGb4s8j9S
1Ui3mDKgwIt8yY+S7r3nZGGtpYh90EJM5B7DuzofWSVqhsdTL8JGVjohMm9o/QxfqRRlWzJncbLT
sWiOlRL4d4ZWGG9iqyOeX8ntfdG31j6EmzC6CT1o3iuSTwGfxlhGTkrj/zd7ydt0RW09RlVLpSqZ
JYF9Xdn6qSQ+KCGmjnaBDLObcpx8bUWSe5GluQHTaA524wVy+u755H63YQ/W8cY35TpwvYTzeE+S
DgI26CPxkPRe+hJJdf9dyUIfdqPe12T1vlUpj0HoFfUeHF+GXK2q7wdEdD94zjkrWhTS5xF8A+3M
qIz+iLI3fZNrjc6ISKet2lOuHF/LSWzEu4AOIHOhpoV36BUMqja9FSp/FLbhzhPh9Lr4/1aNnQlx
8uz7JlUWgCzSMyzyiEyKqhvOQHKXbQOBticKkIns+KFiYlzqIVuud61RblCBB+SGTXfrphEk9YNn
+ULgpq1RCFsyigIWNj3CfZb4U/JlDKfB7oS0v5XJ6yx7jDnltjlX2hHcXyvtMPTMHjVMre5GD0Ia
lVekCHjeiB55y/zhthii5tkDdU7T/95NpcxGqbS5uUUXwfXTzr9rwxqwtDJmTfem56RZcAXrwfZK
QRsOrTypVJ1NCmls8ZJHJHwU1+CYhCNX63hD09Kdkqbb6GOx47yAeT0YcXgT+038HLQZbXko50eU
IqZXuu3oTYSi5EXUDxV/T//T/1IIIfuqb6N7H58iqkGG5IMoIU+PtkYm8ITlUc++mJiw1hHInt1h
EsrBHoeg+lV1MZ6+et5037VI49DyyiB9rPPGGtyY/hZ05yjLNyZdiey5JeqzOmJv4HGM3fOE0R/a
ZqieUGGAlCOL6JOO2BNvLU/gvWI2cedMbWHNOX2CmFReq8YmkLV035qcww56UOIzjTMKvyhM6LCb
NNU7jFw23U2j64jqwbnhK0Gw8reVZqbYq1NZSG2IY7EM8qLNH5VIle+GTAiUI9i6fDgoekiJy6zE
/FFospjmTsdWodMf8tYoqwc43Rp7o892EfkNbmHB9MOr4v6lQiKDDvyk9beV1SK6WqQ+rgeaQYK1
LWb1aegySXegci2/IYEafAVyPlKh1xTaDmop/WhzDxok287LH4cCAzZVQweJFG1Ub3qkuK2vySBW
txnyczEEurFVtpWalmh9NgK+gkYb0fUSk/gh6pigLWkCVlUwiGudnqmpZ090IYLxBSRBUv1D2lNh
5pWWwV6rgvi9FkVT2KWW0gWPPOXNbteSz7hKneipI3azW3ul5ma6mdu4sH11c6BKDwznmWMgBrkk
5twfYwE1bGpkpAXbgW5hn2+YcfEb0L7Z6U7j/pNdXjIk/NzcPY/YSaMcQc804VhOu8ijP4S1/Kx4
YW6UoRF0SuskADGFvtsolNVb2AL4HKcA416VwlffVPTr3NiQg9+mzE/ZV+pQ1DQgIGTxWpSoTPGL
hwB1gXr4ihRCqG9DS6/EDScuQoQdl6H/1TIr87c/TnJ8yGBKanegEys8NSHmxo5W5NLdaFWkNpLZ
j/80mRr9DIdM+YFBTy0ABsvM7wHIpgbJggKqmKr75u+A9oXFEU//hRJqb5SOAKaao0uoaBMFUfoQ
NSNUCAlcBvxEA8emPewJ64kSJjAQ2TfDly6txOI+9sQe8tcYYSw9qn3RPaRqMN0EUjf8ErlX/yh5
iQVgh5WAQDkYvUqaf+bwj4za28tYChLOQhVs8v2cnhl0Cyktbaln64ioyJkU3YJFg1HvpaYkuqFs
NbDZYu8YDUGMZl3dIWbSclCPGPLRTIZoIc8ntY+6jJ02PuztQi392EGWUYs30+RR+459oX5T2kH9
GWQk+I6CixGXCVdrcxN6yF8e6J0PT9imtfnufzXDlLUZxDdqHLGSu0Kndu9mWyuNHVCBfo7bzNxJ
ehvdIqXX/5CjpqQGK4rfrsNSz1G9SJsCTLXwkkSKTF0AlfNe6mYRF8WW4bKG8l3KxrWMaUVi6gLQ
ll6kaNIIhYqtqgtAt1hEnjA2Ed14JAZE4Tm0AuSl7unlFurj9QFdwLpaKkY9YOw1DcWzxYDAZxXI
MlDRRVrbEUXvS5x7T9dDXJgz9A91qjwK40FH+zOSV1MKYWhjQijFU2F8yaCCWitg63MUtInXlzjL
Xmrwvz7IXKdg4SAHCxOUKk3p3i0FxQ7jnQhMdgrW7MzMMwy0KWK1wG1uGaaE2cPnwWSloVjQl8GS
4FwcUdbrQ5EnAsoqv1LzJoSCeH3yFvZfMxiZKZNRvTRNUORnaoI5LGS84Ee8sDDy7CgeitJNVu1C
6y4K73x/09HuXTM+Of9iM+wZDJuswf0Xl9h1GWuzwQIbh2jAs5y3+y5rtthoXB/ZB1z8M5x81sUy
dT4XHq305D5P5WAIOUAScujC7R0EqXadO7iCLdiSHW4wNnc9F6ce/lW6ndNsUB5wJYdJtymVOIJL
+2FjuPjF/xWtZZ5wfhZSkRLob0NXl8sVjdg2rHR+lmQ9DO1bY67IgSswHhcwegIws7KMMhg+Fost
h2gXVWoT2k65mcfduZ2LwrpDLcie7H/HDX/NoUPqgI9x/zNqsJaO70JrdbFbXNlB0jzbn77GDLaH
02PoomL+h1d5ireX+iLxzFQasCQ+oMwl+S4dz6h29Jd6K917eyE96nbLF3gN7Jffa5P+YTZ4Lfy8
7052cCdGXe5FhBcCG46b/IS7Y3b4/pA7SElQUc3s8OBti/0voCx2ZsPHHO333kZKZ+Xzf/hpff4l
psRBBSEFALvOSf/5l9SU3Y2h0nVbrVunlESny79Gmu5UY4BCjQpMvMB5ovsh12819RRK0ocw+j/K
f7CC/x8Ccmdfg1MMPoehoAyP0dCSNZSnsAEw2+YdrT3keFq3YvOM6Xnt9IL0KOOdRgfq/vqG/KBU
LEbOnhdhJYrahwb+55HriQVkN5DorURoZJRfCxx+kSTpn2ohvx0zedP2+n1GZ5HuFrJFkL8eB1xU
awVxinLa175/V/jD88qvmmlk578K/wOIJzPBZUEzq+qRZifsLwwffuaFehRJ3bVILe0uvzP1Fh0g
0xay9tWSkwcBXR0cQn7KqrTCfTk792ELwRuizjPrD8vm4oMYMk1efwBqXaYgdTXEoCyMCUtI/qa0
j6ncARr7dX3kZ1nAIuRiS8jVCO4DpXG7YuFrFMpQferp0bZVjyLcCt/mLA9YBFsexhpae0lPsA5Q
FXke/W+DV+j1EZ3dKwRhZxka5sMK7lmLyxMc7Ri1GaI64qht6DXtihhsNk+I62HOsgFcwQwDAjjn
t2VCqf68jn1DaBqhUTwee+bjmInv+KdQUkvrV9Si8rfrwc4mDhVQU7EopRgG+EBxPu1PDi5Zq7pa
i2KEEPNvioqHxcpgLv3zyZxY/kwbJ8Ji+RcW0FI/B7M2TvnPhpLG1BsrQzibL4ZwGmL+CSdDECKh
A89CCBFIFU9RO+oNx2jdBqDE9ck6XwAWouGiSfakqzhhLhZAkSrIx2iGZwuhuJN4kPhK98aWX0lq
zzcrYbDgErFL0GHGzQM+GVDe+HLXTJaHYuNbE21T8CjoSpUwANp/jGLNcfZ8n5KsSxDVZlocDLnF
oHrklrAhRpY/I6qthu2hQ+07HtKnGNmTLpuc65N49rkM4iGWL3NO8+/LoygMTcrpkuyh8PETeb/7
ZGiekX6x1cw//mUksiE2EIPC80i3liZUwtwJziIdjbfaeOLvRBmrq+hyR4rpBigqXY92loGQEcm4
H5PEo+0ADfTzVxOroWpBu3LeIc6kvkjaew/XKhPpsBubtPsHpdHN9Yhny3GOqBosEYuMR1ueR0jv
pLGPs6eN1JiDGcCm1f54f2lPwhSiJMG7hPXOuQcfdDEuSrmjbGU6QI7hfii+aZVH3WvFufNsTXzE
MPlWKi8FcakjTbO4MKHj8/ARbnHQtdXqBkswZM+uT9hCzP5jLAyELizp+iyPvXiZdo0ymlIi85bD
Tu8Wvn/jlkY5HJJBiY5jq717CuI6pU89t+iyfTxCaazokG7kyBtWVufZvkNITNLpR8ynLsn64tjq
6zKxBkPSUDZCdNwAar8zU1X5oqC+eqDARLFPbbOV7J39xTL8lI8QFk0S2cAJmcbacqpL0JCdUkIJ
dV336Lp37vGO/7Sd/9xu7e3hYNv82912u+U/2Qd719iH3c5+3vGX//uHDv3kp/1s7/ifD/z7M38f
f+9m/t/5izP/6fCHO//FcWzXeXpy9/x53BPLnf/Cvxz+nP+W+W+d/4v7+/j29Hb8fSzcgv92PPLn
7+P8/8LvPK7s1vMVh9j27IqFzQ81kSX7X20pHdNWBeHTWHZc/ZLFaevFt57+5fqSO//Kiqro7B0I
wcCWl4Rtf9TKqWpADeesuq7o4CJqxxRwVxE6hfV+PdilQbFJZ3s3QyXu4rJNla4PJYvKY5wUjxDF
D/CrARn3t50s7K+HOl9GCurVuoytha6TQczjPrmjYl+JusnPDDtNYjf33uoSzcCarpxcb7LmFwiE
6/HOzzpU5vlauoZ/EFfVPPSTeIEUK4USodeJ6m91FL00cYEo5DeDgGDs9VDnBzmhLCyBLfIVjaz5
c6gQgTBVq3FHQm4jPkg0G/A7QQduGHXUiOl+6je+MXZHYDhvBiiclSTjY+o+71CwfHOawaGOY7I1
T/3JUNFuzMQhQalYs3P7+39e1coDoCkbnX073HVbeKhu6vzpt/ALMC95gdW264+93dpvhSva779N
B8lCd7wRVnbNfCYtfxp2Pgolj3nPLN2jJhCakVEjPdkqaL/JqAIoaznWeYjZ9OtDEsKQ1bMNM3Rj
DCCsxZuqQxlagBZcrliKn9ekEJo4DbFYS4VktgYqxKzdUJolKIXR1ca8PVQAbJ1yBOeiSNnvWOhK
p8+SB6UVy7/NgeZfYKGoMUszzUa8nz9xmnheoHb8AomWHFKa0m2OUrSajf8kKKlfX84XDgXIyBoy
UNRjeYovnhMwMkbaJjyNkiZwJeFGtO7SlGxrzZVlLc7iJVEJiL0OEnFAGLi9dOeBIEJMDWuWlWTh
0grBU1BTLB60c5358+ShMBz7rQTqBf+Op7Lwf0XG2jq/cNpAbCbdkSihzEv9c4g+iMEUJ5QSKoC/
dq10jiYPaHJq5cpml+bZ/7yj+DAnkRYrYUBCwAxQr7RbFYZj+Dix8II/jYDMqpY6QkVNuP1Rg/NH
dPT6upAuHOGEnq1IaQTwHxaDRDl2bIAwcqxIX0IfqecbVdyX9WOPNxhABjW8zbsbccAPZdtUz0F1
C7CqtbZabE/5j5XfcnnC//0ti2lQoyZE+opp4LeM+c5v7nPxu4cmjKLdQvjWtV04vCTeEVFJACnY
823HcSU1urCsyAx1GUQv5U1lmRFIna7kesV0FBXys0pbcF+DV7s+0AubBFs1LkxE4CjRLQtjLYB8
tCfol8E1fJdzbQtX4g8k5U2pr3nOXAg1S8kpHDMyb59Zue70Gin9vlSLWNFtGvJfu3B8KmrtCLb2
lxcXa4f2+efjhYDkHM0ebgU8Iz7HEnq5LNFQYhUrwq4szVmUFVUH69vfzh5heBDLIj0fSfpI709u
xrEDlDlqhDGa7jYYEK1VYX9gP0PtYaWaeOkWnl/6tC9mk5T/qKycxLJUdCSLLqA4RznBfCrosB58
WRH6r0lTlNFWiehXb+hEml9VpRkiwBUTtxXa8P3o0PEID5Di9bcEEQzjzquK/g9Kd9Z0C80L7pEB
ECJ181TjsdNMNG+3IBeS99GDRurqWBe8yZDSH8UqsW5YMkPDe6TvvhRBBWVwUNAbRygjS3aIpw6A
AIOwejX0yf9Sh030jcZxc4iyof3jGVFzgB82RH99qcxtj38TgcV+baau7yESmvB/EZVO48F3olzs
9xPyEZs6F4cv17/8R2Pq8zlJl1uWSMyoU+GdvDj0MZ2Y4hZ9ZxvYpK0rxU0RIwqNpK6ALgg8jCO4
qi+IbDyr0eCYAdykPDvmUPMNWC+SHD1d/z3nab1OwxEhgdly3jK0xYK3qinC41rwbClTn1XVh6WM
N1Ze7yPsUsxJWsl+z88mxg3Jh6YW7zaW5Of9hZO2LsitKABKCL3bqDbe+wkN3+tjOtvE9HXmhwpu
MOhG6ssxlUOTtZGCJh5PIldqbyacXQxz/NuVs4iyOJZGJLKmLiJKN8I1oh+B1m+D+zDCTStn7dnd
Ksv4+nFaQEahOnJWrssVWRQSoBGOL6RbNdsZ0zcfQs24a2p/01ZPsvjFVN4tcXt9Hpcfaxl2sTfg
N6DcrXygYfOtoKCdPKzM4fLm/ogwS3tiAvThCPd5OVQ+hliIJEJA7zMU+jZS9wrlQRX2bRw5SbjW
NF7eJHM4lbqJxTlIRrRcGBifUGYIpMRBN0GyegcUnFNH33Mh3Pz9zJ0GWqyNutAyvwaU63C2vbRT
9kXJppVFsVzkH2MhpTMwMzZ52y2eyKHqJYqJxQSL/B+zPUTlY9avJPeXvg7aX/8TYl4fJzeHJiJM
kKJ474T9ay9tjTDDNUkDJgst+xEQ1PU5u/hxTqItjgYrtsQy9Pg4Y3zDo8YRjMJGUR98zO6/C7RY
1oMQyfAjGVbk3Ujma5fcVfUzlIjrUS59H40cjKqjMVtqL+oKQzShd+6Z7NkEMe9O+FYU5b73s5Xz
+9IenVV2qQvL/Ovj6Dj5Rl4gapP6QQqMI3pyHuw3H02P1+uDkS6FmRtvOuBe/LyUxccRG1R0Wt6Q
TtgK31sUsmTAHTQPHHQn7H4Ibvv6p9KbLooceCJg/sGWMgu4zfAeV37KfCOdXqDzwjcp4loWxROg
MouFrxR6j4kfQELAazDAwg4I0yzDqeZIruT0ZS0nD0vbKtBriybgdPrKL1iWVZY/YLEtcMdNUiNj
LvQIJEC7jY0jxlKJhlMLzAikS+2+XtmJl/bG6ZgX068hgeIXfp44VjVsw+ZnHe7yXnGn5ufK5Mor
k7vYG+DgUHWVGNuoQV3JBjr8veHqRoW63oduheUazU8F6ZIe8d8IId4Erv3Kj1j7wouto0LWMft5
gusUeV50v3qe+eafSftV6j/BvkNicWJ1V7cr9ZRL5x0vjY+SBq2PJdzGVMYgVuGtOHBP975BipZ7
t3L0Aig70n9GnXt9nMvU6z/r6N9wi7nm0S/ogko4P5i+ZmO56VT9pmjnrn7qg3p5vx7u4hqaHzUc
EypN48W+CZswQlu3SBzST3cs3by4xw8hGtcQLBeHBXxFkdicQLQWcYIQwQHEVgD6pi/zpujK3QCK
xSwRyV1J9C6GsqitkRLNOfW8kE4Ov6JKA5TiSo4CUeKpslfgLOXb0fsR/m0nc/5WNBY1bcaCkIwt
lmQ4AqFtx4rModk0GiD2py5+EPUe+uFt3azs9ktXx2mwxRNBCuPCDwyCYRWY7bpIEm3BVJuD3NLm
ub4o1kLNZ93JDMbxVKqpRCilvzfGXzhriFO8EuPSwsNzmQxPlijnL6GNEqqZYh6xIAqQgDHeSzp6
eYUMFfT/azQnkebT7WQ0UTgg6wgj2PGbxhZmkUDvvuu+XZ+yS8f/6XAW6zsqO1VESg+OGDIWpfJc
l4h14QQjfUkhd9XDQ1lurke8OIH0mvFrxmqTfOLzsLhs/DYbG8iWASz6LZT+MPkirwGu1qIsVt2Y
dkjUoI3iFBmvU8kXvk/JdBNK8gOA4LUj/sI9Y7JjecswHg6kxYUWgOyRIrNPQAL4Gwi6do8S3EwY
atV3/FgOKnUXrh/txm+7gydLDkS1ld9w4bTnJ1BkEXlTYcm7mNUBGtVYzD/BUN9lY9NVLqrdXV7Z
ooESxFoh9sJRBSSbU1ehuISs5GKjyfWQ19P8Iki1zhlDfKbM2Qxx2AO3P6Y+ytfX18ychCyypHli
Ve4z+Ao00T6vGdTf0Y/EKcBBTW3T6xgK+isRLhwdtO3BEc3erxqkgs8Rshqfw0rpuC2F74V/n47I
PiUrreW1GIs1qSYh2oslMRCttUHux4Zwi/fV9vpcXVj5n0ay+DZ9GGuKX7ASKkRqlNpJykOovMyF
+f8mjiYu+nET4ooSNYPEEdXOzsUH9MTaCAM9ae3+uDRt1AQ0IL1Y3xrm4uNDo1dLBX0QZ6oMLBRa
EGywUAAfuR6M5MAFQRLAgW5LCxEwUT0ECBQehloiywuVDI87hB5ieD8IY9FBcCeU73bIBUZborV/
MvTyYTgHZfZoNpaXbuIqEpNjOEw+5eAx9tDaYtdhPpkpieiYea3AfC3QVBam4auHvt+3yK9xzEWR
7TvsccN7ihFF+YaWJNpqgRBUNgA4f4d2iv7bC+Pp0UhkOFiC2WW7oigyKKxwCyJnAqjiYbLUGN0t
xBah3Cp1LAWo9/rB10rr+q9CVSp4JeR58K0AMBHagu8ho2Pid7H3Cjih+ERGayD4SwcL+EjairzM
JVovnzfGVHANpmjFOh5c9EbbVaSvhbofSlgDm9R8vr6oLn3r02jy52iYNoao8xDNKOmbFoEtNIEN
qnllTV3aI6dhFkuqjieWD6awjqT8lkBUoa/Z/oImf30wlypdoFlmAB85Kq4082hPbnDIjliIBzqp
f/mrUFw53SnqQxxEjlIchWhn5A9W+ajrT/9l2Hn0J2HRdYTXa2iokim/u452dfqc1LEND1TTOltU
H2phgzirsAYGOKsGk1dCYbFo0HFEs1wW44Ut2AgWcttOa4S/1Pz71A0oYDz53Wsb1ze6P27g1th+
rB2G5n6KtSeu0sMU5DejYuyuT8KFG+rTT1nMQVOZidBgVuKoPWgSBQ9gASdVWgIYYeTxQc7TlY99
IZFi4NxQ0sytMIzFsesh/RuqKZxE5HVe8gTqoVnA4Eq9+1bI3/22RV+5filU8/f1gX409xd342lg
c3EOa2jXgd7GuLfLp4MnziB7MzUcepXNHdzfoScFQiMmmmojv4kDwUM0IglDpyvq4N0bFVFwGli0
QDPT7lGUUSeK4GPBgYfvKtvoKjXfglgb3mZNPUCcOHXdoBmn3Ywi0lZixIWc+fnj9UFd2jlkpaia
gSoB2fux0k6WcORP+CV2AyqFQtfhNNreiZiScCqo33D0QLumir9QkXnUkBwvY8WGFv++8hPODz4A
+4CxTDr0KL4vIbIGhnU1OmeQTMdXRPW3gZS+WdjbdFHyYqGZ65uikwgdOooVnZ7hMUSZptHCl0Z+
UdvozpO+DAaMEkU7rPyw84KCRBuUBhX7DIjacm7MzFMQQoN96WcW9pFKgyazMT1QW7I9HH4LdKij
8eeAxnxS//JK7eV6/AtHtEUbQtUMDLZEHvyfTxc1MCYBsb2UTCn9qijBzqqNN11K/j69sLCBoSoG
KJC3wvLe6aNBR5E9dUZUCXE66tBfw540RQH4+njOGu7zqUXTDNArj2H6WItISLxIvF/H1Cnlb6ge
i+o/8PCRhEknZH9f1XbroSkS7BWox4k/YAv3kIQHBExFPPb4v13/NeezO1fyKWtAFeLSXYJjcROd
BDYW5ThwBjniAmMGM3zl+rtwZvDlOFyBqJqUdJcgRwEJLFjUU+K427uHL/Mfz8AInRvnZbT3gb3f
r2S+5/etpDAsC/wU+BoQ55/XTBt0hjKU3Ej+RNU9dAftuyy/Dc3365N3/kz4HGZx6JM+KmWNU5GT
Dq3dq9g3xyuf5/xamSPw7oHLpcCcXjwTtAQPjVQjQg5zbRRfs8mldw8ff+NlK/v80mBmsLkEbhCM
kLy4UHR98lgKnD+xFTWPDRoPt30DROj6lJ2hrmT582mymLPIF7ROb6qULoi17crOLkdhtBUpuJ+8
9wqf7RHXSegBvNfXaniXJpP+FdcllyaH/GKEeY52wZShqabzZA67O+xu5+QISO8UrzWYLq3Ak1jy
4pYMewV1zln2Vpkap4Weng9HJTyaa6+Vi2MCpkKzBPIGYJLPKz0OdGrbOnlHStFGEnNsJrbteJ80
3zNht/LpLl4EJ7HmFXRySQ4dXDL0bVMUGRJy8j+iRE6+1z0ga8bPiQJ3qG5zZdutdf0vjJGnGFaZ
bAN5xuR8jgurNKwNNc+cPn33M8GWM25m1RajGwML1euDvBiLMgPLg5Ilf3yOJfQ4PERtkeFhCJUR
53hQUHAtgrq10Qe6HuvCGgE+QW+anEOGKrAYV9GMpeyPGM1a9U6X7iboN/UA0LP9cj3Ohf4TNNCT
QIs9VyhjpScDgdoUPbG7qQA78ls2NwNFUqO1u+xIz0WU3/L8YGJMHz9djz/vq88ZI+FnhDu3HpzR
Za0ow8jEJxnNUIDoXSGddU11NKE5mY2XrC4cWfkdayuL9eLcnsRc1D5wkvDkVCXmpCbISG6l1Nsb
yo3WrHXU1ga3OFSKstGiYqhowCPWbOrU/ozRRpVV0hB2VjsH9a7Q/HZ9Qi+kiqcTumTWc5ePaPEz
uMyg5nbT1Ciifp9qlUe+M0TV4e+jkZbCEpih1zDGP2+JcUCelDI6D/883CiImcfVrUClLy6H7Wzm
MqziyC5twtOIi4+nIWKY9YaYOYJU7Orhh5DGTo8AYIjjBACslezkYrSZBkK7ZWaNLra8ZhoR+g+M
rxlydwTLrgGyDMfclf23TFh7pJ99u9kLTIM4CHWMS33Z4PF6ue/aFgnkfHSE2pGCzA5w14rEOzN6
4sV2/dudXepzNDA8QF9I786uhyDUsho3e/jo1o8au+xeXUmBPi6yT5t7EWFxKQBgRmU+oh+B1vKv
cJ8cttP+D/JwN8Vb6Pzs7NjRbRHKN/bPKwDgs51HZGC5In9QLQI9+3lddnlthGViwFgTeQlRfWju
6/wtGiM62gO+O/uiX8MSrYVc3LZJ2vMUlVke/vg9ocspZpCuEKdEd/hHhzy25a3svfkKWM7u6RgX
syu3U9Nl1G3xULrHswEhctLZvz0qF/O4uIa8yZ9SIyBGwJHs4cPRt4iNu6W6MpZLa5HHFZUaCp2s
xsU5AtmhDmTQcnZVfMGDyqmKlbV4ebL+DbA4NvQYbc80nwMML1QkJOkJobS/30+nY5gXyEkK1Ggj
gM+GEGbgbzVEySfw2v9ViCXvJJciqjrzNNUB6E7/TbRWvsPlaZpNoecsHzzh5zF4g6x3wCcZQ4Qt
To/w5bOsP18fxJn+gDwvKnPmH8E0P9ef6PVAF/SOUeiv8u6fzo3fkgM2JdIO3aFdvS/3K/HO7vtF
vMWgykxrRbkgXreVXqR/un9k5zl2UKSUH2+RNbs1XHFnuCtB5xPmbHeeDHKxorEnigMAZsykH7s+
MuO4L0zWsWudSDVs3XgIhMou29COa1csV7btxe2EwAFgPGxlTX0RXPJxjDEqRmx4d2X6YNZ/+4b+
mNF///mL3eR3CFu2Kf98YdQdVek2I9Tq6S7RVmZxbRyLLVXqiq/BuOFCRIItlfaeuIYI+GCFnX+n
/xmKsXiMVWoLehtCPdLCjuG738On6bbb/6rpvr1nR8Qat+m2eC1XJnA17CKxCD0LXb2esJbsjM9P
6bvooOZORnjsv30d3fTwarmptnJ8nEmgfOw8Nh+aLDJpxvIF02K6KNJLEuzJsssb7Ze8G3fmXfne
uF8eo8QesZdzRXRR7OhVPOor5+P5835eNSfR5y1zckCWVg0mwmNLjBq6RZv8rbGbCtOojbCTvwYr
W0Ca1/jZh4WiR4IzI1iWmKMc5hZe54wVR7b38k12KIcf9YO0G57zf4YbtNed8ohP0NqavTjMGVGM
OgN/nDGDzGgapn5gmEMM7lxzEWLzo/tKcXDGKTQ38u7Ltf7nxcGipMJ5A3eEeux8rp9MbR17XVsI
DDZNN+0GFeHWLnfZUXtGwuN23Jpb66nfD7to89fYBr7paeDF2arXJf4OGNDbsXXfoBMlfUGvzy61
lTP80kFwGmZxoPEt6RPIhBHlb0Y/94/+XD+vL+aqpxEWR5pgeJ7sgfe0qUSWtnxTbNXHxrb929rH
AsK0X+t9tntSDtrj2r64cD3BIaFzjL4GhQxjMTZ5KAJtqsC3l/WrRK+mdEf1MFhv1wd44WYnCpfB
DJXQz6D7SoSuc1JNnHN4YNE8CSp0+Ktg5b104TvN+gYi6QP0JXb753UoepWhwJpm01mvlvEkBiu4
tA+a0KddTQVS4z0G/wrujWotsuxOKvEIzGFEHgc0opDvfMDGYxe53ra0m214jDfNMX3C4xY1rcaZ
3h6xP7vXeWlkNpKcD5w1R2+j3t9Pu8zBBcf23ddkZQ7OZnrxE+c5OtmLgYmbI4DewFGF+7g/xvpG
8f52OxCCb8iD20JpF0WEzyE6X8IWBkNdp4jwHXlWlZV//tnZOf/z6enAQvuQmFnMstCJfogIeuA0
yrtUIeJ9g3lJ1iNovBLobO0vAi3myrc89oVfBI6cT2gP34TGdzXZYDNwffHL8+5dLpuPXOh/k/Ze
y5EjS5DoF8EMWrwmVEkWdZP9AmOT3dBa4+vXwXt3GsiCVe7M4WuZMRCZkSrCwx28G3OHDLXGkglp
SSmHRlJjqa8Dgd7QKbalu58Q98Cp67vNKTx0ZrpH8/ad8pA8GvvUwg3A5Z5zm1U0u1ojM6sAKmDI
2ssI4u+9fBEfUprxaZX1AXqO/jQhWCVZCKWNQV0ZmAdjYSBtIkEdQxhQtMsEQSPQiQORysItbMQI
qm6IPQVlAVFXqBgEzb7gKc1spTwnXg1uGDAZ56YONS/WkbqxopamVOqOBqq+XBIGmBqmezl32/rQ
6YwL2ZY3yIagaV0CX8oVxU2SB3LfQoDGFORP0EPp2dGrIUKOkmrMCPmt6V9ammdvMTsZeEOBL4Kl
XEH9NkMVW2Zd867eHoiwpQkq2g1oLfAgEsN4OZqIDmsi2p5V2DWoy0XCYd+cvm6vr+snHWWRCjnf
AMYpGWCx4pzwlTOIbJZmdvRPJa5a8qfy/0DnxxpHKv4absIRIc/dYYeMOxcomZq/DXMw+TdQpoPY
C0KSnDW6tx3diERkqhHvQDUCXEIXD5u+72K5VtCQjwxd/ILe0qhi4A2+i2nUXgUb6DySEIoKdq11
gEicOnXZoAZmZ5V36K8j+kG7pI8DCc3eif5ATQEcig0BJd3dH8nuyR1gb0S/S8kHpDN+3fb3+sUg
o8N18TFUtOpVWitNrgXmCB5ChYDUXh5JY00n2Qx+NbbnQBurNHNwNkJ6Iyce47zf2MpW5qlIRn8W
GLChmWcm0m9dJj5YksvoMQfx+m0/r6vQlJ9UAEdxLpb1BEOjDakHUt9Vjmgnz2AreWx2wm5yXzpT
dhIi2ZD6uDNc9NzuUJxhNJhvugvqsBm6hJu8Rp27ut4buQblAFCMWxHErXD11C9TzXB2Y+WgWgy8
s4L+aLDUUVbaUIKEwNSGptIA0/Icpi+3B/P6NYLBXBqYP2CxxVU+8nlhAwPNZ41NziDJPjz6tr4P
fk13/EVxIb4R2LaxZzXBXqO+KMtXaycsxbKD5drOE9K9yX9ad7qAlgE45zP3szzVIc511g2eNaDU
IunENgtSAVaL2KnT+6b4c3tAr8MC2CNUWeAcktlX170w6A2prnygTiOx2Rlec6fLU71v8pnhYghY
8LHrtxAKAnNNYCbonLE1lD9JMhWQukZCJJDMHrrMKKzg4tR/TEQHZZ5dkdGJyGv8jJSBb37xqPIw
InTeu9dbID4AjSHYv9HDCsaAdQDJ+sDFAA0ibw+BA2ve7eSLf98TZpLgeubWhihPS4irJGIIQ8pT
cgIqF9RvKF8fw31q/hA/IYRsEI9xF92I0bVNak+LoZCkQCYHyBBSPPMH3pTfW4znb/0SmgDokvRX
xjC5NZy4afLAQhpYenRveKeJafTde6aUCvRk7CywBuMeEEg+svIGNMMsoO5mBOGYBAcLrho4KakJ
5MdOjbgpQCfoSbKifWr3tmHj5EB1hEhu9Md/1s6dbkJSzRo+W7NtGAG0cYjOcL2/H0BNLMjt0V+t
4QNSIjncbkInyUn/05zevnRnPAyWfxyO6E6wgeGGgtgxfpaBJzT5w10zQfyTAJfB+KLNNbz4IGrW
8dgaJsh9ILkw2ipYsLTKCXFV9jnGXM//h146gOOhVgkOypmXYr10wKHdem0LnvlwuAhBDbiv0xf3
rVg7Rf9xe1vaCisJdH8qIHhAZdOoxLgESW0gw5SeQ/sqBiXVQ5/Ux2mMK1Am1aEpjv0vqR6HYxwO
n7dtby5cHpQHYPsAYy3d5gKx94GrdAyngr0J6oN2zeqank98eiBBejM/5tHKAvjleiD9qFSTTIV4
R660tsbh7qM1x7gIfzQaZAaA3NGykBEjm04t9l1q1UBbJAyKBjtDWN5HekGaf41EBsJOQz8zMITA
lKD9fO1TnTQy30l8YYbB8FBPn3n4Bp6O3QjFJOz51u0puor42Zghoc8dbZE8WtTWxnCU+VXUCoWJ
1zduhhono7sve8sN7Y1LAEf919YM6Jto38T1PJ5xa2t8CE4QPY9Kc9DTH3rRdDsx1CsbdDDxQ+eN
LODDPBWr6NAFIJ3BrMDjZL5eZoHfhXppxKXJox2dtGUM1XdBhOZEgxfJv/cMTHpzb/gMPFKoFR0m
fmcEfFWiQaBwZ0GOrOv2Q6jtGqjO3jZ1FYDwam47wsGLiEfkrwex7Xutq2uY0qNml2qDG2gsDrCt
gUNPE7YLlObnGv3ahBdwPMo6WQmKiESA4HT9pQVca4mT9vu2L9d5eDiDWzTGDIsYBxH1QCxx+y2K
qi9NPKdMmW+PHWTdjM6DuJrm8k11F4vlQYgLR/BYQPirnREdYuixwPEDkZj5Dbd2sjSk0Z8gzW3y
rXTHJbot5O/G8KiJr+LUpkRpf4UeJMQYDs9DR8ckun9A7oiroopK+tqqAPlR0B9OpQnNVBsyn3be
JHsBaohqWZ1Rdd0b0OxMOclKU8XNxoDF+HN19GDAETkzZxUghyDJWtuv2qyRSokvzQJ6oSQZoI8t
9d2dP1SBLUczT5/WCvZtp7fCaWGTpmttuQ4rAVlhM0DzVav95NUYmAuR9T7c2MvAETwzwirgyQOr
z9q1VOsSVAjE0gxDw+X74bMUlB2y9jtklJzbHn0X4ehpBKIKhXFsmngJ0uu9MhJ5AnrYzCEeO3eM
yp1s+ZlqCWFjxaBI19sSKkGvIPaFXIbv/o/mKVf1IYUCYQnzdTuAlTjNQcMc9rhEyOUpCDkwV3XS
BfeWES9x/5emRCdPr34xPmLO6F2NARinFawdlBPoQmWISoVm9ApySEF0ryoR5LDBz2B45YcwiofI
k9w2jk9tgKYD7FkMrMjWZINoWAFCASLcQKevJzvTqxGCuNAqAnfYua+Hx8KfHjmffysnFl3ZVvgu
TH3vYYuX8twnG2c4SUy5KVorhywYdKuQhVAr2WMcx1t7O+oF6PxCDlzB42rtlTg2uuTXMAU0vi2V
xXsvK5+3p+07c0BPG4jkQEKFrV0EpH9tI0XPCW5/YmEa+r6EfkKJy+BXG++SRCJZ/RY06lH1X8Zi
7w1PpfAVGRCaT85c4aTTTstceTSVyS58VymcXtrf/rjrWUXXLgB7aOTBvRjtHOtvqwfFl/MuLEyh
tERhIi0gb6P4GRmP/8HOd21GAIQG14O1ncHopK4q0X2aJx5RRgibADOVSAc5U//1xQAewaX5Egw4
K130Dbii8vowKcwRnQzN9KjJb6N3GdKP2w5dBw4IvpFK1VFdBnSUNmMMigxdxLgwmz6BEBk0aE3P
w63/tpWt6cFKQAkbHS78VYWmbjmlroKmQC/YkBwNHjndvBJVS+yDV3R71QyA4PXCwwk9M6LjcQr+
QzpSBSBJhskrC7MCVz8YKFyl1SDhx7pwb43dzP0G5hNJvYZx4zYvxcmMYx60Xep9icnb7VGbN+P1
goMbIKqCL+iBx5V6HWxaHHSjmnYFmt8taVa1AJ9LcASxJMoKe7n9fdvatjd/rc2/L3YrQfBCCMXD
Wtgr9sT7JzVh4abmVXjl0D83J9wR1yagqVqqqCoVYBva1S30392RN7khdUM1NFvApQC/v+3URiQA
FoO2K3SxCciOUPsCNO4ioxukwixQ8DEmh5t4Cxw4t41cJ32wcKDT8c0Qg7Iq3brsDX0+gmuiNBMF
muf5YGo6hw6kCG/k6Adkb567/BVPWSv2HkCt8DnyxRHSNJUhWaXIamf7JsGkBnn1MeJ6kOs+8HRv
voMbxgM3YcdtbN8PrRinEWn0H1mbH7u4tI2Js5P+PAwjY0fZGHI8CAFOwzmk4BFPRa04IG8Q5agb
pL7+jHebb4I3rDbjOmFdpuZDjfIUpJAAVkgztAINZmtP80IIQ/QMVWY+ymgz5RoE0MTfl5r/qUAb
My5BMXV7pr+hxbRJ3MFBHy2jWRAZ27VJFOYzvdeaysxO4s85Yxran++R1UDyC7yJDghBSWa3u5ee
KOTh3zcQQiYBWbdZrwNYVMTb2rqsc4ECIdPKrEdSV8S/y+4nmLUU2z93pvQqJQSvurv0eRcTjnVz
neOGch1sQWjmmyvsyAdRo+3j2s9JeV2Z4rk4AZdx0Pex+SN/y/ex49m3x3kriEFPBDIGrAc88egq
xiB5IENqMM7cU21OO8NMXYiX7ycbwI5dxDgumNaorS9INH9SDbhW2uB2PwAQfUmsMCTq5V0+ZqyX
1MbbFQtj4RwVRJqRlIIANXdzfAB7ChrhCEALiaW5ETsfPa+2q1lb2JpP5sWurgoRlmoLW/2htX8h
Wee2b+UbkPkIkOHCuoZt7YQr16gIheAsekFn15o3tC1+aMeOdAc0cMmQPPOfGrd6eUhZa/L6ObEe
TupNk8mS3gs5bOoP6S6wQARmjWZwMoiD4kZpNbbsDO57YPNO5r4y4nRzeCHdiAQY3jIAPa+Ht08M
rh4r2BY+ja/4w/HOIuoZrYPswHTI98zywsaWpyDh8Y89KlKVsOXjYp5O+Ywn96U3kYTHWJdAuUw+
ES+91ZjJWTcz97ajGyf3yi4Vsk0/GilXwm5rFg7YJX89Ki4PwnLztpnvHewqXEGOg+wR8HpXO1wi
iEUgGB12uIPotr/Ts2QFEFVMTcOs7O4j3H8Eh/YIgWOG3Y3LD/z7a5eKISNDE5cc9ZVZvcUfyDL4
xDtVvypbMAc7S8jLA0sxcNMg8urQp4T0FhAH68BRGknJxDlwem46oV382GQs/qsrpcZZABOdyP/Y
oIKlm9CQnYU4LkZTRjW7ti/CfjQvj28eEHWokhDtTtyfw5ffKhnfgf8ivuMGx9CS74znF50xtXOE
XM0supEgFYKbOWSZ1g73oRLqkQjJCCF/LsbHJHNHVvRsvDKQ9sNtD3JmKLDTj8BJ0ePSixUonMuD
BQ5GQQQrh3f2O9ZRuGnouyEVr2A8M6jVwOWRkMeZXKHQbY6HcDcR8V0mygM43POegKz/xKP2Nd23
PGMQN48OEJrhpStBUBW216MYyGVb1iMgdIPT6bvi3se1w1YvnItuw9tLYtPHhaX598XBAd4FNKAP
sDQTLJqAfpHMYHizaQKc+8gp6kCt0msgbJPO7xPMV9m9BOAT8aRdGe511s1l08zMq4HyKC4T9F2i
ypCw7kZEns+d1OxRLFEwNMdsd3u8rquiWG3IKGE1C6B6xdJaD1gM8aba01QcfZ9QkDYhwuNqtk/U
vX4KEjLZzSEgd9Ck3XlnbS8yrjBbqwvvDog48MjOgM9ibdwYg2IoNUSkprf3o6rv2gbK3L3MmLFt
J//akagXXDoJadkOsDMe0ETfSSb4qThTcLFHPkLS3J4U6FkDtpRDHQYlV2O0Rej0MHbr7+ISvZcA
nIh2AzT/4U4qrb1tsxB6QDkCRz3XH/qjj0fXCcS51vipOdUu+JAmIv2sbP+Z34GX7zN0jI4xEJsx
hReHOAsFoQWH+oLYl1MxGPEF6bTvhwfNK9EMYOsi62Bi2aG28DEt9TEPYMdLJScApxEi7KWNUrQf
svQvto74maXj/7pEbS0zm1uktzA1ctVZFTynVwwrL3NTFLrXSv1MqgLdjozL2zW2cF41C6vUquGa
TJq6ClanmQslRsfM71EgJXqNUVbU5D14ZlBWaEA9o4t7aEvdXrQbpzDa4AwwbcwQVLT9rwOpwp0/
izIPgaRFZuo1pGZRNm5MINQK0KwqgIgSJSsqUACjBf07x+HBKARkVMmkvYPWJ5ys245sjSMyUTjt
54NhJnZde1KIPiATbVibUG4RnOIiQ25YOfNfjd3ZhRmcRRYKZOsoWlmkZk4Tx9aoQRYCNFYCFI94
398bNQHYo95VLMKErXlaekc9Kzoxbot8thWWwEZqZo+83u0B3NhAV95QF0Cxq6cm9WGhMPYKWC64
2gIN3W0bG8UfFM8Wk0Tt0mkxqFCIBG6Dd9WHwGrtyOISu7eeRlf7YtjaeBWhFwQEE7NYF+KCCjzI
xSZ8lUMBW/jErKDzJSU4iAZSuep5emcY28gN4FanA0cBIJIIkZZ19A2hWha+ktSm6BoX3p6OnmOY
BTrNPiISuUzE/2Y4LMxRoVdCCq5X0gyUk51k1RFw3Dprqub5po6YlUdUxMWenE2SCMoK6HH1D7Ib
5CRyKgh2ubrVGqSxpYf5SVKQ/BT+UZ4Z48lykIpG0DSW6pTBemvmc2rp7lfn8KZ3r1v8U/5VmcHv
2wY3npUrb6nA5IaWH8oCA9ob92FicxkRJRLFHskkBuZ3yxKYQACvAPpQRQ5tHSnSMGC3h1CKOabH
CqTQHlKgX3loNawummtwM7qtlpaomBQ5sZw4EZbUc8SR/qC6in25v/AFKXYD8d2EHETCt8SzW1ZB
eXOhL21TATpVlSY2BmznDx0RiGF6l9jt7D+QtWM1QG8F6tIUFahl7ItgGy1qU/6ZnYJLs+PO3EO9
+/fxsTRCxWPTplAYyuGPgVOsF+ZGRKm0asBGJxYv2dblDvM295mBUx4wZsqhRmvEUIjL2aHJAWWM
j1yVTGJ72Fe798DJ34yz+Bw8jscISYL4VzwyrnZbOazVB1DOgqC1roweH6BDf8yv3sr8bm5rzT+V
0cpAX9V/yvLnVN+hiCspFanFV6Zaw3VL03fw/h0EakFW6dQOEPbAIJyj/figusJRdwd0uPJf6b4j
gD45HRmA0BfQ6xo6GhreAne4GORV2/9rAPT6W+gGnTKtWn4c8S2T0ZBOfZDzy+3o2sr6gPgeVPHQ
LQVmne5oj6uwnEK+qs0OaQlcYdyUtHcB7jCzfpMr79BHtZvueZe1drYSvyvD1FRnHFqL6wGG0Rc6
7Xm8dXmghA2znPf4sGBCkrdug0tHqWnlwIAeVynsNYJIelQuKo+IAjiaDfv2kM7/iD6+Foboxned
G8HYpWPO+NHUBLP2jnJ4mGvVqFMrsiMFn7ftXTNNzUHydwrpkiugXlEEFvDa/Okf6pL8xgmCVTuZ
uPRaPIRJddY+wfJwvpIs8hN5DipSX4WHbbTLCquSUfdxUgU9D6RI/2gsc/NpcWtAqesUlH1jRWnm
SAEfGG8N1S+/uWeM4daVbTmG1NmoDGXaKgJsoO/ThHjbc3LkfkZEvZP+Q1l0NVvU2Vg3Ui03Agav
aU0wrqZQYe8YEXhNgkBFBHUGJqrc+P/fiDnBHj2gh8xKXUB6GkREvK8doOF34g/58fYgfmdzricK
rGfoLAAVAg0VVcokblQNrhlP6kE7Sj8MZI9rct8hFwPqOKcwf2DnNBOkdvkdbwnv/yHdhLH9+wHU
LPYlhAGzELMoCEQsTyDqDyR3YNHVbd0QwfUMCLMEuKX0PfqL8K/RtsVNyAWC9osneLoQg9loOIf0
1UjKULeDNxAloeEHgTEkfKvDEdVFXcyMvoKACHfhPWclNvSG9751e+q2b00Lg9TItZEeeYEBgwou
GGTsyY93kdRP4y7f9Yzn3naYLGzRK6BEKq/yYCu3ec9WwasQE94ciLxvULEnKkkDcu/dfxaPvt2g
eBWfJEilML5iYxKh+AJ2AOToRRBZUdm0OK68pBRBrKaieE1QdrU6ZWCJIM1nGDWNMxgcKCJgVXDG
UjuXrMVTExkySkRlZXGqW8VvgOROHRpU2kuQMSZxyyUdsEboMACZe4X0KRNZnaoAQDQ14acntSlf
RkwpI9u5FSlAD6KUgOIlWDFoJgIQj5cTHjQ4P33LG6wEWpq+Smr+VWzemsTWh1NWPEwsGtGNM2Bp
lT5U0wkKS3UrodCYfxWJ8kOsRFuvs7fby2DDCqBSf0eQupO04P3Kc8hAgygRfM+yeGhUGW8xdXfb
zEZYgCUXGeuZdRolReoqUkaeEGVdgCFEJtMpO60zyxhqIlmWX8rK0B89uSyfw4TJ9rFxcAM4h0se
UBuAbtBc9U0XeK3OpRXocPa+brfGfYXrbXQu45+QBIrjh9t+bjw4V+aoY0j24b4mw1w1YpXzdswV
dlRWyC9aAsL0trGN6EdzJ9gVVEQmEEfUruLLRtGmc/lyKvcduAuThAXv2bhBrixQ7mhJohRBM8Cd
QoD4aAwhxkc5Pef1wFjIW+O2dIV6hgU9zoQ4giGVf6h7tFH5hT2VRyFPQbn3H9LcK6+omC/Uahwg
H4vy8sSVlzSIB7vlSv+hmIwHPmtEhm8bSwwLbEZ6g8pnPkHXd8cxbWXoCMNcZzxk6b4Kv5gFgq3h
Q2YZW6CMXReo27WJroyHdBQnFLLz+1AhfbvrYysdn7qMceHZumfNpZB/LFFjN3hQ5pwKWBpdz03/
TE5z/DWhKKPZyqP85N8Xruwj63c70Ld2j6VRagTBpqPNBwu2wmiXYnvi77XOkltrDB6DjvE83FpU
f20hwbgeSr0FkUKQw1YzPIX9QWfVybce/NjX5ysOQLC88Z2RWNyl/EybPCHGvj5dct3k7fTcu8PM
sY/XEg7+Hg8Yw8IDhsUTthWGS7vi2rHRDwYkhGE39Gf5pB+Rl1g8x6iwbBv556ikH2Z9nhhF2uOo
xHPTjQtcwpP8IOksoaatgABL7AwPBzj8SpnKMyC65svwReP/5MmuTx+nPCZdBUJvnMu/bkffZswv
rVG7oAhRniYOYQ1NHepPPRrivWpAagVIWW8CM4ok2QOi874RfMUEE2p+0oZm3KNXqLahCRyaQ9LV
+yBKVauvGt1u4uLr9iduVUoBlkcnHjo9QPlBywqEuZSNqToiqGLR7pofLR7fbSBaUWQ4ffkpaiBp
A18g9LRMge/OjTTKpC+R8WrfJ/0+Cao9J8gHVI0uCg9+D4Ol47U5hssPpKJvqHKQ9hv4QPU8OBGo
lPwdlLxduTG9nfyU7rNDgIXtoqPp9shsLeelXeo+2geaWHoRagJ5/KORzykrqbMVicv/P9tfrOZc
juRYlrFdiFhVEjCDTWdpwSGK7r2OGCmjqW5reS2tzb8vrGVFB11c9Aqh8/fnWM1581eFxe61deYv
bVDRrrb61JcFRoxLnCh+lpC/iS1xfLw9L1sFPTQbgNkL7WXgUaJfzpDySoc0gSuT+ArSRLMq95XQ
kBwZRcVV64MMOEHJSnps+bY0Ss1WbUil7imIwr57SeJnJcFr+ayyXiWbWzy2dijWqUB5oWtvPU0y
sCzhCHU3s7Kw8CbrUruhZmO27OLs2Tpyfj2RH1lly63gQLe2hoIY2uaummRDre1SUceI9kVshyUq
cHX3OmUqo6ayFfFLM9RK1lPd4+MS8RE07pRbWNOkm9DpDj5yno+JLDEO5O1IWfhFLWGuUuue/w7I
sTEHsNfLaBTDY+KUSpHV57wGRpfgAm0iYpQd4+bBGlMqYMTAk3yJx5h6/EPYvsetWw2H2yth6+62
HE8qWDhRyyc+RrCEQ/LY6dAm0kFdq1XPVdDZQBIxpm8rd2os7VHrGwCBRvcS2JOeLPmQONqbBMm5
p9qZzHGP+qJTj9ZtD+dBonIC6HgEOxn6ENFLSgPYUBhTwtqDRTXhfo9R/ytLZIaJrXkCTH7u8MMz
/YqlVgoTuekNwKHk9L6P7xLtmedZO9bWRC1tzAtjsflKuGTXXQYbmmgOR/T7PnJmaKv7PiLTQ7vv
DlAmcod34YvFXLTpnA7cCBj3AbaiCxadnvh6nOL+oUy143VxSPK6IKnnMRId18xFSCyjJQdvLQUd
DmhQXXs4KlozqkMPPoIn1c1t4ZO7eFjRpn8XhMiQWYIFoLrL7/WWTCOR3wADPuif/GfwqjshY0Y3
mh/mj4EQJ4AFYPKmM0lNqPkqRNQawBcUJ8drA0QqUODUHOEODaUR8UGfVJ+k38LeT0jmRq76wtrq
rgd+/QlzYC9mHF1dYwVqezB4RAdDtEWg61hPm+sTCSbQSIheOLB2gnRgbSKtZaHk89nL4qut/hhy
R0Jksro/t5fgdeyuzVCxG6PeHvAlzCQQ/+h+8f3ey8+5OJCRZ/GlbNTXZlt44SBZhqw83eQXT/Ew
BR5s+UPkJu3XJKvHRvxAft5U+4IIEGQGuB0M8/HvRg0tbezOhgJtiQoo80h3uOR+8OPn2/5vHCLr
j6J2PRkq5V7Hl42JtwukR2qbA8p73I+hJalvU7nT+TuJJYgyh8d634NNfaZ1APvRdcceXxljLolI
M6U6/xCn6lMSaYzr7fVhvDZBuSUFMTeMZdWYYibZVWT2gsvHFlf4+5E7BKDuvT2Mmwti4REVrXVr
NFxQwxyU0kiP7r0gqcFNXzLMbEbrwgwVrb1aQPjOw8CpsbDzayePUDqR5uY9NLDs/4NLYMLALiOi
2YlGLvl9F0Qd5FVMAYVEpQQXfmOjWf22kc3wMyB4NVNCgseI1qZRsypphhQeVcKfACgiZOpwsQ49
EzJVJI3MQCWiuLttdCv8DKAd0ZGKjD9UR9ZbizYNaqkrmKwiRcNtJd0lfcW4TGztXksT4toEV4Io
pQzhFhdGJoc+JqhUIDUuFS+3XdkKiKUd6goYljFGtYCdTItxrb3gYT0Bcg993IZjxAPLFLXnl2Iu
xLUMU7GYWYFOikoElNusmlMSft72SmTN0LzcFudLlcXqmPINhm/XggpRJPq52cu2YYoX9Gya4I0F
27BgT+5BvwSPL5H54luKdfsjtnaQ5dBSOwjgFn3LN3NktpmdZnY/5U4PPIIiHDnf4riv2+a2dpCl
OWoHKcGxMeY6zKHp6JkTJ6T00E1ZFshX3Da0GZozvAOoRCwCmrxKQHZD4tq2MeXSmSQoiJ11/2Ni
Rcvm6C2sUDuVYYRJiobTxgxTt9e7HQdyp9A7DnVqF/q93zq3ndqAmSlIGf71isqEZmVZaOBnb9CE
SvQ/mk/SN8niH6QfSkr8jhS+yb0CArET70qnQX+Y/3T7AzanT5KQdkMjBRBTVMR2ksINwQh/uQia
O35ohrKpsiQhNpfFwggVkv6oBtz3oHqA6vHij7BlHTAbUByM48wZhOwDXso0UHqKwQoyeBjHjLuU
+X3mv1e+qw2fofxVdRc1OqjF2efcmH/+D+O3sDu7vljxHtgi4mBe8fXkWwLkVhUNN6L08baVOQro
i8fSO2qWuKpLu8mDlTK7k/Pf8ngSkVhDYc8vMoiEJHau/muek/V4UlM25EVpIDuFuKgPRvQO1UO/
fldYZ/XGmp4Rv6DCAK4ZN2bqGOiQBZgaEVYKjzMjTXISlIpi/dIJIeMU2EjhwMTCFDVRPkSCey3D
UwhKecaT0JFpF54nlzvL91VF0j0IP47Gu8AA5WxsJ6iCIRGKhBiKLHSPUlFzrQTR9MZsirPuDUSF
0AuUYWUhR0LdbnNG6mFjNa/MUU42Up9AAQHmCvGUco9CtBM4Rihey9CC72PpEhWLg1r0esnDRqU8
Qv6Pq8A3dG4Tq8sg1BfaQvenkZ1KP/L6Q9Udley+Di/QSWixsQWM0d16UuJbdAytjJ4FjS4GCzUP
dfs+hr+WfyddWsxs/iGbj+GpOzW74LF1Uo54u5kOWSWH4KVmSVxsXC5WH0Atk8zjUMmP8QGD53iD
UwRWYLx3xl0RaObtLYDpK3XQViUfJqECU5JvldGOV9BlKn8Fzu/49Bk50Y9csMK9DyLU7NSS8Llw
Qfl8+xNYzlJno67ng1ZC5BVykFYvWzIYw6rUDv2fUvT6v1miTsVEy8cmgy6XCdafzjuWyWFMHuvx
yQtZB8e8IqiddTmBNDpVBiOSHFWwVImnSv7ZxIwL9QbWBE2DMsBkYHvQZ56J9QFRywWkQ+SkMcfh
ongX9LgMiVNKzpQdx8GCc5IfQGySJefzzTpGOYamciwKCaRrAENTj4XAr+sCrOuNaTSSVWF/G0B/
HrlRYxCxtxMd3EOx6RvqLi2OfnfmgiM0okflqEp3vfKm9g9AoRFxhPSf78aeFeWdDbLpnj/Gk9Pn
ljbh5SMRqJFEundsvZGE+mB30D5vMs6sIcMeFOi7+hBbN0lVU0tHUsTHsbpoDe8MgWngweSDf561
A27EKJSCgUsBb48MminqREFCBtDOScE9ADsgELK5cY5j0+DtUqms20G6sbevTFGbbd7LU5OIs6nw
FKpWHYDRDlq24NAHNXfB2Nk3jaFbEfUV/F0Rv/tT3yapBGMJKLOHdHJ4TiWN8Mb1p7y9i4rGue3c
xsk8G/rHHrWxtfUI6jEB9mLulUcTiyQ++7XqTK192w7LL2pXE8A1U9Tq7JfiQXsxdXTxM1dcaQrc
QtP3+sRCwGwYlGZapBn7hfVBZyE5MdA9UdVbU6hs3i/24fRzbM5cVl5Cwf73LeVIQojoqEMCFrly
+vhPMw20cL7RmqLimWPxMqK8HKhOnzGiY+PcX9mhQrEQpECuwaBoZsZliM+J8Bx2jC15Y6NcmaCO
fWmSjBDFttZsPBnKu72psnQeN50AwygSjNiugAJY75TiJKl+FmCw5KD90UCxvCuCxyxi3Bk2/VhY
meNjcWHvBJ1TQx5WwK1HJCBf83x3O6RZflA7fsQFhgjkUWuW6e+itKURuS6kSf8nI3Qntazkko8F
AgQAJLUaZd/rMnZeRnWaMVY0Z4+eAtcn5/CEb5VL0IkW+ves235sJZfRYvjPrH+zUCzmo6rislHA
MYOW+ukcqido+pl9Ds66UbKKMDulDYoBQY/HOA8eO80uIbg7BIIVdBlRet71+qcmZtUJ5imiDs/V
R1GnSAbIUGNwGN20fdHzp3K88/0j6Ks7/yzEdtcyQIYbm+3K3DwPizGIPL7LInGOybB3u9AgXPgj
EV0vZlReWfNJreG2M/S6MOY1HEf3bVUe0+z59nSyLFDHRl76hj7wsNDLb17mio3AiPutxOtqrKhd
Qg2TCU0wGKtE4Z/1KIJ49tSDZdkY74eOs41Yd4YwJ039aPjx/2qc2jwCf0LLQO9hQfDPqVeRAIu8
vaTTfa0ehsgAG8sx40SG1c1gRNYLRz9qDmhpW0dHXemqL3MBJKiwY3mZHcoRoD6mNoA68kN95Jvf
t+dwKxq/leyRZwb+SaZGWB/kuhgM2GuN7k9a5c8DcmGtkFm8xBxQcWOhLW1RA9o34Dwo4xAtuCeA
sCsfeLniQzt7Ty/iY/WZM8BsG6AldDJDQVj5/12jtmbdkxMIksNc98nfha/aU3w3/i4NqDqAt12y
LWX/qjwwGxNmhCG9myys0jzEhSZCxz6BVbxO7f4PoPPKWd6D1SMgBYsdjDF5CnXt14Ui57MBtlDo
tDJQnk+ZGUePOou0cOuQW/o0T+xiywqUCI0yEeykkrFXE/kY9JAgGlkJIpYZaiNuhaCS0mY2o/Cm
3h8iZNdYWfsN8oNVVCjU9jvqoza2sxEOxHe6W71Fz9lJsLJj/iY/RSoJGdvw5pm3HDxqRYPNhu/i
eZLq7NX/gOLvzwa8Y5wdup0J2Cj3uziKzwA/Gg/J6+21zRpPan/GvplUYQXLkvTZ66+iVJOSf7lt
g+ketYF0Yyxw/Bwb6lkCHPCnQJpjeFAyq+3hUv42HYb72FIKIro667nN2FAUakPBqa0GQwnbqIsD
MSVcZBTiiYpGe99+5wEr0Bh3pA34jQpWdVGZKXC/yanWK8Eb09AoGgG9tkWIt/0lTf4PZ1/W5CiP
RPuLFAEIELwCBtvl2vd+IaqrulnEvsOvv4e69/Zny4yJ7oeOmImJqbREKpXKPHnOnsebhDoY/3ei
+HEsrzN/27ZeOTqkvIm5t7Ld85E+DS/zDwCIGxhuNKbFFw0UZQMzyVSMrPWVxTugMAvNHiUL3xYc
WTEGgEN9M/mbtNisWP7WhLhkWjg5uREYEQADoOfUrwD5a6oUDEJb3u8ifk3M2zQ/VOVbTr2KvZgQ
e1Iii+QbKv2S5Q8dbxTNkgZ+b868LYG0oc0m6q+N0t9OHbdZ8YQqiULe0rxyzCK2alAdNtWPIZTs
prkNQGusFluqhGhQ7joVA4EoX9SHeuJo1PwwQE9KGtUeRldWtjFoTNOdVu5zkm3KfpcRz493ejZZ
DQCehqePXtU98uHap7dakEGSN3DS7CuAMFUKGkdkFSlwcdNdEt9miqMrLgCHBWgAsts43cWjKzXI
V7OXFOhvfxuzrWG+5MU9bVARgEz0eJ9Ay0bmjlFtWfloNG7KqVV0B03fx8G9nh8ICKzYq4mG/3Tg
1VVOoQTDdyx/SLmX1R9+/4S+SWY+sm6b6xYbPU5vM5wfqQNBVPRZQ2+tue0nF2I+mwiU7OmbVL/n
LLLRErGQFHH9OjRsVX7O4keSf9CxdkwMpyNhafQA2wWCt1Ld18Qxo08l12w1eJfGmzS+JQWIddFI
UTrg9A0X7mfH+bNfgq/YnZrfDZQazIPk36KM1dXPBv/ZVxBiKg8dBAwaSAyDcNMcbN65gbqppXpH
2vLQBKOnKbcJ7S0pNzyDvwEt5KbRJjXX+k4L3TVwnQG1iek1CW0hkVgk1QK/0sJ2BuPY8o7tKrcB
bUpkJYcaY7iWdEev2XO1gYc9YjpvXEnclsxjhhTCPqYMCDcAX6ehoUy0vK0UmI8PiaPYvQ2p2dsK
vIfW66N+CJxs/4nG0Wu9WRsNWJhPRIn+yLJwMPV81FmFS+0bHuRvlH1pTa9BaaVIXe0HtmHXkHw8
jNtwx5zCiT0yWJIDvduVADFHWyE+nPyM+To6zhK6Om8CaGfaykxFAtO+o3sIxj14GJ4zCzecww7c
ejO/Lhs+z4JOly9cc13BjVFi6JcNgROmPwplUxeF1dK19c2//9L6hJtO4mlfMg39q9RKb1SbXoUu
xzpLp/Ogf3hVb1t7raS00Mg6XZtww6UhmOUbA3uavpRWuMvcUgWhA+qPzkdzfZN4mt2vpM1rqxSy
5oRWoCmf3ZiZe6p5/nBDyfbyB1u6RY88BaOFgqeAXlrnFWzEevBT0raTlO2KuLbq/gMdJ8dMho+m
VyyQmnMLmhL2KEP2IeruOV97YX4z7f3vj4qm3elPMc1EKcy5JY9k8N4MoRGW7WKH3/jOT+4NzvSA
Ww1SbJlVu4bVQXezsXtnr8XW4+U9OXNi6CNB6A5cyTORsS6CznsSjomk+EijRghOYtiwRHCt2fUq
dP/s+8LQN+0ugPsI4aIgm5lMSaFDxwOFN9Dx6ZlVkA1V3MurOf/CghXhTCodnZKhhpUqsgwM9iA/
s/LYy7b+Y76jdjZYOZpXa/S+a2sTTmiGqQQWlHFvk/y+iZ8Kze1l+/LK5j9x4i/CwoQDiYolqaUW
CyOxJO0SXqavCqF6vBnyMb9mbZz8Jm08rNQxl7wD/OigmoHYN3AbgpfyGDCZbkp6tAM9CWR3EqYu
qiuFvl1e3PmT+Xt1/9kRHnqTqkAXAxhv20Re58iDq3vBXnknph0cjMfsobjSrvlOs+s1JOT5s2y2
DK4nYC3pzOItfLqATWZvRhwkxTucuh2TrFdMJmyoV+/iDbK0NU7dVYPCh2yDso2qFgb1a2h+ozLs
mbZ2z370IIAO98bNajnirDAgrFAIrEQbs56FMFhqYK7J7Q5sLlaFTM3N7FUZ2/PG/am178ra0WXc
ZknejRKsDY58a3jdJ1RQazBs2vP7bPL02xqJEVTQP+BN43bt3lo8iHgLQIgCsvSS2Kof5TzPlCnt
AawCpLXb9nMVS9PXUq7FY0HB/4zBOeiFiE0EvTFYYWJbkWy10HeVoOdKDuW++OnfsQ3Ey6ab9C5w
mzXB82XfAW0HWhdzqideGpixagPdgF00lj7VewDrXd9JfipPmCe0y9v258qxnI/dWdA5siccS40o
SROGOYhiFSBZmsYC/tSOvNqRnB6EOXj9rezsOf5gdp8ji0Iyy1o/0VOCFRo/Aug7oU7tZi7pwGsH
9SkICtyOIFsiuxg0S78hYfGj2JPDGtX+nLaerRpjouDDNLHTIgawSorayOkcjJKDKv821kRMlhd5
ZEAIAUCW9WnQIJY3gw6Ud25BBdaOJeMhawFPbQsTeBe08qvEikcVJejQ8gc0uftwGxQxRPg0S9F9
KIWUt33R77hBLbmvHg2tQ6mPRGsPjPM0f/4mRz9XCCAdB2W1pMy3m77Tf8wivLnuho/F9qEAj6bx
mbpT78R7uh9sWXcGe3Qe/xoBc/oTTCFxo0QdqkTDjoHKtpR+kPbeiCDx9AqhtRUPXPz4M8/gXOXA
Y064D+JOK6O4Rvya0OvKpuJmGCRv5Vgthg+MHckGNDJmipDT3G/IGJ6nc0QGT5MGorqb9sbVrijo
ZN4bK3jS9tAgAEbSrdzLhtfsCu+12K84jRrYNSNlpxbTAV1qO8jHTbhGtbW8i/+tcI7TR7dAF4/a
1ASwZJivUfSiRpvLK5lPiHhEgXIB5AXgASStQl7C6iIM+qCESwaaV6Po4d9B3bDPPDlLbtI1uMfS
ao6tCWEw1YsprBNYG83XNnBnweLLy1kzIDiEziJtkGcDuvGoyl+QDr3895eSx2/2crx+ANRhwgmW
lZFSvat6u2M/aw2Ky14duZhmMYOVLHUx/z6yZAgHNR/A/cs4LEVU6qCdF6LizOPrNPgKfO4GCgW4
NGmcrDNf+ygDXVHWvEgdphk0I7/xk3rF488RuwgcYHCBIs2s9QlY96kjjoFa0i7D7+G/QUViOg1A
RTX4UG8AUkJBpJFWXrFLRwyMkJgnBOU3EDRC+FAjqhphWfd24INogh0KmmK6ZpPXzuUvKh4AGSpl
CoVTQi0VDPuiQLpWJCMto9Kw0vJnZOL2ML4wUQFKlxuUYtkac7voP9/WgC0Fup5hklBM6iDKRjNJ
bQyLGNOWUv8+r1VLbrtrFRxYdFrL4sRNnM1BT2eeJwR4Bv/t9KNhFLRCqds0rLCW0f3caLR3AQWT
/b+lmIM88MxrBe4T6K9IwHWfGuqyxs+hbUsgcPkR5Zi2CpkL/aCny9/qfPdgZX4+GUDpMPk7qzsK
huCzoNEQhQH0veTPpsg8vxifBoIZbxzJDBNEhnfZoJgFz8sCsc882CpBiFikdZjabOyIzAOb5U9Z
0WAMk+FmXtu8s0cb4G8AHYJKGaNJ6EqIA7qJMlRpTpDMX72l1ixH8mB5n6/2xr5fOVRnUWUG2gF0
P5P1wdVg6/Q7heCQ9rXMBEGfVznXrut5hxpTLrazEr6+d+b4XhENCZ7XU2XgY+SHqMqAegwKCRX+
xUjvUUp3KBY5/0MZzrp6e3Ouzc31rWvthnnh3t2nah1UaPlom2KjbT6tOxU0gipS5ldv82hv77++
rtY62+cH5XRfhGtWMUIeVAH2hbAutiNoDngZerMbJeAPTOvllS7UuSPP5qAaASEMKDJSIW8dZA2Z
q4zdidthb1SZK5Vsb/QlBNoat0//tiKIj6GZGK/DQwvldfrNP3t0bopWyaAME0ZIk1vwdUoYQhj7
q0IhK0WO+fY7/+j/LUuIAolPWIOGUGgjHbKo/9ZO6YbX/Rb0tlsK4gBdg060Hq6NUJ2dUswjQDce
4F9oQ1OABU6degrUmhpDCXxsPtl6iyuQ65axxoOwZMXEZ9MVsLUwQ6SRUmaywr4ZAHeqD1qFbijE
2Ei0cm7mY3GygxhShGC3gnwW4YCK2oIlB/MHzXr009p2qxFiIRSupDAL68AScK3O0RqPESEEtFPQ
0qTCOia/ewlDya11+UZK2EqoOTODL4IrAVc3ZjsRaITEUvW1upQrKKjHBrc0WjmtdOB/q5kJxz4x
IuaTRTWOSQmR3SHCnsnAh7Z1YquYc8DwmZf4v8Oherx8JZwhxGHTYHjRzMq4s1KrsH8or/V8bIfI
1pToPuwVV4WaxFBJn7Ic3A+8QytSepVlvEWD0onUNXHVs9CBCvesggIvAc3ImRu2LaDYXYiZvV7q
Sqvp2aeZMe2jpK0MNlx07ZMyG58vr/nsW842ob2ItjlULeD7pwds6NW2ifU8sqtYATmolvMtSN2j
TdDjUF82pYhFNig6zWkYrIFFAkCP+bccxaowRu20q2Vo9gTuJAdWmEmbbHrxk25b85c2GZw4OHSM
XIXJvNVQwHgaB09PY7fgEjqWN5X/i7Gd1u9WftjC0YRwLubV0LnX8COFTZiqseelCunSKZONWecm
RhZlZjXNrUDW02s+5pFu63rFQSVC9LbZ5rmi3YWJQjYSCpX+No2MINxXuBlGC7kfdTReKvc9oP6d
U3VjIbkyGciVIUWZass8aQh0w3twk5VpSd9aFpmBG6tl3DqXl3bu0gigc2KPiSvz+0Cd7nmlgVFm
zAC8j6stCtWOjBEHkI9ndje5DGO4ZVtYJljI14h6FvwKdr+nLTD3ACmlU7tTGX5P5CBw4whRjvcU
mtoBWxOWPyOZh0/NdwMFyytU5pAOn9rR68HUUkz72h1IaoIiBGDz3jSe1WrDp001I3KjTenvUZqH
dCtJ7MF4rCQ77D6K4krNN4a6GVqIMa9s+4JDIS+f1VtwqMA8ITiUzrsShZiC2xzsGqqJ0tMaGez3
c0K4Tk5MzD/h6DC1Qwl1pxomis9YtdXMBtSy249v/c/hPVlhL1kITHPrHv6jQDwA99KpLRTRhjLJ
YcvArOPYHvr6tlFUUKU4NV8xteQ333ws4PpEONCEV3gAjtggMnHhT0GxbfzJCbi2M/I1/bWzpBB/
HjmTauK5RnEnC3lF4ivdQCSwOhRTSg9laUxO0fuFLU2dtJWjYI2kddEeZGZxa0JN9+zy59XUybVe
QkgrTPZK8x5EihsgN1T/fvtAiQHWUpBi4CIR86UIus8KxG+wrrG8wY312filFxDj6XJYWVoOEhnk
uSbU88C+fOoQiINTiNQ5tpP4h6x9dZ2r068ifPsXK1ACVJEL0DOuryiS5LCNlNgOpF0zfU1wvmC4
i7qvy2YWXA71j5kwkuKNi6TmdDFx0iC59c3IjpFJeyTS0n1aqlCNNaM4X0HFLcUrClFDVAPg3Od3
IGp+JeBAHIrSYS+9DCkzO4DqY/l+GKUM3R5SZhAzIYr0s0ZHys2asX1OomA6pH0ssbtqSIoUsRsv
ZQ9Feam0mFT7X7VfDU9TGCSfjNXalhlZjSnazmDvapzLH3+/X9DgA8u1gmkaJg7qlS3uqV7ygUdS
R8cPMfto5lvTN53LZpZ87NiMcINkis8xLA8zSZi747ANGsnGgKcz+S//YAj0rpouo6Z9JlVqqiWG
RFTk+23KJIDYBlV9lVHOf0DRhn5OeojE4LLFBY9Dgx+1FMQfQ9fE90YhpfJoFFFiM53viDk46hS7
fhN5l82c1b/w4oAm2hy5sTxEvFPHphXmHZsmTGxfragFhhnktcp+NGcKisZ0wMzitO3vf7HJJApN
PzxHxXu/8St/DBhsmtG4iTq47a6Q76scj8b0jksrKeXCxaSDMx9RdX4GY8jwdIUxnF3PKU9sauhX
EpLEtGOO3v6OmtICEbZ7eW1Lnw2VFWTnGHOGLrrgkaVv9KmipQkU4Y29hCk52dA2Sr0SIhb8Xp9f
H2B4QuXojOOp1XpOTJIltpTr3lxEiFPAtFIUibN+5bZY2L5ZgVwHHA8zcWcOUpsxRUAZYvRweLfJ
pI5cI4j8HLK6wUyqBMaSoC9X6iMLy4PQu4KyGCaN0MUTNpH4BqhtVAMqfT09xCjnpxI0eYx06/fp
Ss1izZSQthgTjVE6QOGX5y+FEQLBlNl6/hb+LUMectCTJQnnLJKkRqMZ7OQQFsK074Y10bad1jQ7
F9xvHjpBhQ+1CrwPhZxFgrCOWsn+vHOQLpOrGz8vMPG61gCbE0chsQRM0gSWxZixzEwwQzuIzcVt
DfRc/NrrFR74j399jAA8mJVv0W+YUQinh7bwCx7qecttPexxUlMXfWQr9v+6Hj+/fBD7ZtTWLJcg
OJqk1UZI9AD1liQ/TEA4R7W0b7MvreZWFI3/ENKPT+3si0fpeKQCcmTqOLW0Mp+gsEkTq9Cm0akA
GVshBFn4QAgQCA/g3cfDR4TSRl0e4ZfAlFaSHSYmbkd5DWKwZkJYzaiFXVD4MFFh/uhhCqoYZcUg
eLjsCAvn82QhgqeFkLeVJxNWjB6yhog9KjoYD5SsvZUWwhzsoFkNBRQ0gs5EJiomTdlYJBCdVB+7
jlmdCWS7Em7KkV9TYqzVcZbu3SN7orzEaNAwCfwcd2BRD1ZdhbmddwHDlH357vuGG0QBZAi5e3k3
F62C4GQuPONhI745+yTQ6iAqoX+VJ3v0hYrklyIPVqHepVS2W2PF3NIDdMY7/LE3+9CRxyt9xmpS
wl7QKcBhjFDa1CxZlexgfOy1W3DZWtq4Mdf0cs66lYi2J3aF8KHKBZQgQtiV/cmjoauW9yN96lWv
wWrH3Mvr0Z6izG3rnb5Wblj0pKM1C+dC90naBilso6sEz9HnsQlyNyYYRtV6a9LSlfmkhZB/slbh
hKiDiYs/n9eqHAI5tco6dHVQG1z2nMVzeLSq2bOOvuRUxEEL5bYErXtzM2jNj75uLXhsbBXr+raL
xlBhlcARM98wwpKSJgk6kMAlGK8i0GVrK6so2Wc21/oi/yne5q0FUqUM0FQq7STNC+MPX9ftLnjr
8pX4s+BKs/Q6OgwotjL0GIRnrGTkgIT6PVQdKpM+ZJMszd0T7WqYecALEyp5bQ5BOe4ruEWyFArG
rd9acRv3m5pGxr98bPDMz71qWcYD8fQzdIrcsLZoUKOK6l+pAZm3FtDDxAhWsr7FL3BkR3BiapTo
QJj4AkSRofuo2KRRkAH+iP6p5YGTgGIEaiwQ2BYSo6BEplcMLY4LGU2L5ibGHsz8H27euZpjAhKH
t5RYtEeVZ0ilsE/sdkBPJSgOWuIf2sZ4+ftDgieNOSue4uN8A8CODgkrOhKimw9viPXsSZfGZFf5
QXsIMQb2oqX89bK5pcItMOBgl4QrQNRC9M2wi9KiisbETgh3umaHMkjevet4zI37liRWya6T3ql9
97Ld2eWF7G+W0Z5fVfhmQA+dOmHeZ3rXBhLuShIdjKZQPV5jgk3KtfrOgPJ98jK0eWWx/OOy3bNR
RRAJAn2CIrWCkgJedILh0pzGJqItuJRqiBeZU8MOJBzeSE2VDUelHQMzxiuo8abXpi9Gp5lRfzWP
HgJKf/Ry8EKNit8QfZw83kmgMA7QR7j8E8+TIvw+7IyK/hq0IMTaWkKkmoA/De1r+tQUr/2aXtT5
BX7694UwDJXgUE1DGXVV2QPXC0gch+Q+ST3NcIpgDWJ9frOcGhNCnxpn6lSgHGbNUiVBaCU0cMHi
s8KGshRhoVw9i1cDGI/BSOGrgqG3mzFAqgWRP0tlLxr/QekzwYhBqR248lz2VzUUkf1rha9CLxa+
11zjBfsQ3ppzOfTUlTPW5UlJMcWryO+Y+Ut8HJpuw9TfTLMBmKkAQNK0fmP2zz4H+bd5vdpXVs9P
03yOADNBdx7NNdFliJ7rxtDBqdlYbOTC4X5pldG+UTehEtkFuW0xRNPFOMa6PZSyneXuoGxA7UMm
p1fvlMKuw22JDHz0La4ACxt7HXvKhse+cqgU2hLhQKyH7sw5Mvo+pjge1WoLwiBrwGAHBhbVLHA4
uW6KH6n6q64eTeNWNb14lLwAyBcUGJP0sWX7LFt75C2kh6dLF7w5ipg/ZQmWXgbcCfXEGvAEA1w5
VG+H1qFt4Yzxg9auwaIWDtHJjgsfPR4GQpIeZrvRbQGwBzZFfUQNDs4WHFBiW0mdVj6wSP4y9T03
6gDm8nEmSoFOA2aOh8FqOluBwrI+fklG4VyOQwtH93iJYvs9KppOJ1mnWRqQ0UExWQpJwWwerCzt
DIGNiAw7DA8mPKF1QFlOz48/jr7OW9gZJ8hsmqlV+Y9Z8svU9nJ7zxixuOlM3CnG177iji67Cv1C
2eJ7lkBJe4ug8VXQ637waohXEMi1Xd6HM8y1+AOFF4ifBiDfkbH586RwY+zjCT6vpjCHM88ATfmV
jJjiSJQNC+6m6EdeXPEMqmdS5mSDaY9RZknmfUtrSypvDUzwVuxGqfW1m23xex1lmUIMRB0Sqss1
9jGYFIcw2+TPUbgrAdQCHik2A0dlDwZasKikm+Ur+rHt8KXmxspurf0K4TxCqmdg3MevkBpmqf5X
Cdhg1qYrydg53m12Gn2mBcbohYr65anTdJI5FZk8aFZS3qeKC/UjqoJeAzM8zHRa843l7xI2HC9j
/PvQBqh2mu99BfzI04p3zJZOM5nTXyIsOEdhmNIav6TuJisuty3gmBkvrwxlb/pIeivwns858K1U
P0iSG0w3w/isEt8J4m2LBmQcj5bS7iv0r2tjk2oYiIyoBR4/K03emA7VhrzwLv/mhaRv/s0qdFr1
GYP8fZ0eJZmEJz0z+1EDqPPNVzzG3gkNrapWvQG4Ab+bbGggVcxq5TVpgUX3wCeDhA8ae2dAq8Do
9LyLJs1qZ+LXtqlzJyXdl9qgZ355kefPj3mN/1kSvktg+D7kxWAJHT88DFKQm7uNNuz0dm0Eac2S
cBcoKT6az2EJOjOOj6tyytCGSO7UNe7oM5X370j035rEa0DNSoONIcJOVPqOAblsBf8x2Rft5KTR
fUviDRQEgSWxJ3IjS55C92A0UE2kIS+J+UaLF2aAjq790Y/XKLtbVXubmakdl5tceUGqOZr3l7/B
2ejy9w+eK4gGUBqYYp637sjRdJr46BTiB+vEvxnCxmEVuw9khmf5QF2uqO4gTajkMCc1zR/c/6wq
AmyuH3mT2QEbvyoyPVdjz07r0Q8S4sYUquUACO2s1De5+QiSAKmxQvNQh4ptkgIVnatauusbkC5E
f3+fAkKCiaq5CiCDael0L1IlJX2UIlBkTYh6Fbn2u2TTJMVK42PpcMMOm8XkAAE8gziTmusaY4jA
g0ZA6R+E4H0YwwJikg0ws35NXPx/fc/35w5ThSst5SOaw9Co+ZcFz4An1GAQpkUcll/S2szQibai
Jt6BptiNpmyTN2sgmHNEMnJ+FDP+2BESiIT6YxymsBNX9ccQUCc35Rfa6I4y5LaZa49+0O8MiR9M
jEGkaniv9/JtpKqu1v01+Ssc/uS3CLlCy02wlGn4yO1c7NC8rtpJ+nU+MRCe3FJgmKV0z7RDm66c
tPnvCn6tacq8CwgPwAIJfp2g1SFjcEWzOIjP5QAcsCvdgGW3OrIgxFO5U8dIyrDLqXkTsNeB7uoU
A8KvdLjHkA/Qa6pyAE3sSgA5x/JhP4+sCocGvfkgVA2sS2PP8vTqE99LpD3J7qrod9IARQFsy9+3
zWETE/gYZ4L4BVqwpwdVa/Bq1UesVNVxLnx1m0JsO8/MlUfrvGFnn+zIjLChlVSFoKGCmSFI7aL3
Qr4B1xsdHnKqA/20UlX4BhdeMifsJLJspSEFbime38mpS+JrgMaj4FcSYi6fQjcCN6OdZ1/QlrLS
fiXjWLj2j7aUiWQPSZwmcpMg7NI63PSmdNvR/LpLjJVTsGZmjv5H182UcNS4Eqyx0B7q5jaGLpC/
UsxdPGh/vhomY05N5JEUSu2Ar8YnYklg5evW+NbXFiGEM543kgZ0A0JIGHp0wONyCPZmXm8uH63Z
i0V/ACoNWDsJcAxUyk8XEpQDgagRPkldUWgNxiDZuJbLBsDGK6Kv4eC+KxCCNeQAM9IARRLMSs2L
PvoygWoUWh3jy5Tyvht/a6GyzZptmQ+2DkLH0LyVJjArYuK2YolFmCex2jOGR7PdttqXqd5I9Ctn
X4Q6qnJnNplT57mj9leEfRiQc+MQXrm8O0vh7uQHC5lLDtbApJhdKeZKfavEICmF+NYnhWC3hf+B
A5ydRi9BEGdX4ThFNumlWyNs18iLl44tYhDyhvl1DAyq8JlYm8u+Gsqa1QxFugkNs3QUWkkH2c9D
q9MC00qyHkQeZvwYJin01foJEzORpuCqB5BNZmsHYKniAliZCfENfQanfO/c0ack+GgVazD4PCXv
ZiJZWvYGrQWLlc+6sSuH2mbskajk79315HsI+4ASG963Ob5HWKIEouggc4rLttvxFE1jQEoKK2ji
tcm+OSZe8lohRAcQ44wakItbKXitUELrs9GqomwDfBgE5VRLos8Gy/7J9ZArf1fzlLMJURWDm5k+
4GRCcdyq93FiIMgA0ekYUEW8zcbqt6qnD5W+poSzVEWFr/0xLA6MBh1NEuzy/Kh+avt3WfkdmJJT
GE95tWtAHk+m+4Jdle1gtdrKZbgQ9E7cXNjpUGlrFDBhWtdSO+3ee4zGrEqfL6AijRMrwh0IZH7Z
+SOsxLhiOw5N1/ElHyfctg41PirDksPMQo2U5Q18CkrMoTNlMYpuj0XcODzCuPGbYqJSmljT9PYv
EecbQIChXWCThcurzjKofI046Xn7PIxXCd3RxO0w9jJM22AE9vIqVcFhvbtsdqn8hj2ZcQT/16xw
ofEJcy5mhodkb6KYyDcccQW6E5DlIqgIOIZs2Ln/0cUemDmtPEE3iNlAj1pj4CXkIVUchdl+Ysco
QzbGVb32++YPf3YEMXKGVAzia0Acn14ceUxZGRLsiq6C2GCMLN5Albm989mu5u/j9HB5O844U5DA
z6DZP/YERyR5kORRje2Io2GLGo4cgd9Odotil5B9VDx3xqOmXTf9NhxalB6vR8iZxcGveHAi+V4v
1tQqls/k0e8RXFaf9FTuoBiNcudb1k67KplcGSGvjZ4VYvP2ZVQVFFOeSlC7DSsx93+E+j+bISJM
VICyB5nCOEEGXGiHxC9c3b/20fhK8XwqvszwM2bu5U8ghgKQuGC2GZhGXC+AVomjFjnY9buQhjXY
r+bDWNoafW342uCI6FeiFeF+T6pMlfgAK1L8WcubunXK8FPjm5GXVrzG0XuWTYjWBC+G5FaVMo6h
cNKBo5PZWnMnMSfqWqetnTB3Wq1wWfMSBWvF67XNFNxZaUuJaAB12k3rKfHVkPwawjUU19pWCi4K
JfpcTkvYMBWrn976dJdOnoG3TMUUd9JX6hvzXzsOCMJWfk9/HaUfkP6O2m7+cKmxIaB2bB0p+yJg
95wUcCCbVwPxLvvj2a0hWhQCc2GAyAUUujVoqSDopOxTYO4OzZW5SazounZBVErth9F9Trxu31to
wq08gsUnh2hfiNCaOfkhsIxwHt5sAgbW1WzlyM3ud76nGjqkEHgGrkt4cnQtmXmA4to28pcWDJHm
VVO+hMmG0ZWlrBmal3r88QZkj6kPQ8XoluHXJO0z9Hx6p9X/XjxwjiL/LWk+GEeW9A6IpkGFJSn/
zHtLh8R4ySD9sJK3LH8bYx7twatGElGsYwzJ50TntR2jz5EC4mesiWQsn67/LAgneJRCZTL0mU9C
jq0Rckh9lNs+Uw9dTiyA8Zy6Zyu1nm8sy7k//GdTONGGFoYm1KdqO8rKVw55c/QishItlCTdgu9F
pahmAaJuRTEf36NWTW1ep+WVnjACmsSI0J9KO9Wf7ZATaCwZw0Hqh+KHihmBh47E6jW6tqgyGGYX
bdOpbpy4gExaCTDN7wQTHy/tKI0/VYWGdlEOqjNyZCj22BAM/OtBgAkN5rspsNC5ZRQmv2Yd5IxQ
SQl2kaQPL3HTXNfN/AIac3VwSpNGn50xFjuDm6CZZLX6C0LKmIzpeVraOtE2MR0epYKlHi+1RzoQ
c6ti7nJTkeguN6O1NHvxDGCuBecMEzqAp596JskUVmGcvrYD+R26uyOJLEYtlR/+RbMWh+DI1PxT
jg9B1ZsGISkic6zsdIKHtrEtzHcCiiuZXfEQhMLqJtFXOi9LERoojHlsGzTVksgVULZ9TDIVZ2Ic
0MytExeDoVD4aHeVlnkh2l4jeLLrRnq9HKeX9tVAmghOHdBtqOIYSgbEbTsaSW37NQ47u++0GHye
Rf0zBuZCktf4HpZu1mNzQijzQ6YRaYA5Lt33Sb2pjee4+VuYwRz6j40IUYxVhjnlHYwE+S+MbUWA
aCX3ZSVbSX6l+PpKdD5LNr/N4QpgmFHCqKtI2QeljR5A7KKGajOgOv4HZDaKynQoUCH9U4vzh4EN
E29gc2wsX/55+fstbqgBTVJYB7OAiOJLiFrERt6gfqB8AdVvR4BglSuRbSmYgrXkjw3ho5UpaAT4
UOGjgfg0mrw+UBwWI4N4V9ovdY2NenlFmF4EWhBwcHF80aA8D7QeJz2j1JJCtlF/Dlq+kg8t3UDQ
Q/z/RsRHO+9VSSU8R7qc1y9hprlZZW7+5cv8Z0JIgEC5RbKWYB11EaEERaxyhLD32nzk/0iS/9w6
4koglcUqvcatkwUbUnjqMEFXu0X6/1ZKlkkOU/7MgPTu1g7Z0meaL/D/d4cbwvKyMZSVNkeqkPmT
JQPdCd5Dm6+xm65ZEbI4wpJsyjmiYjluNA000Z0b+r8uf6jlLYS20owfxBkRsb1Baao8G2GkjR+D
yZP650nzOJ7mfuClkUvqn1X4jBftZbNLpwoDZH+sCjeaSpS8Bh3IHHk/ovIlkmNH7a5It6P8kWvp
irXFjTyyJlxqCQjaVEphjZD3iH6qIJCAStTlFa1upJh1DXkc+CaMxMW9394q5s0gAa+Q78fQqQNU
h2Y5V4cXZOXuXLrEjm/sefFHN3YRgptjanBjs8r3Jig4plF40/bBTcXGDwa1vMvrXDKHUi5GVjSE
XCoGfJM2ZhShbWp38kvDbUUHc9EUOyjWWwy6EpeNLbnJsTHBTWhDJyXnMGZ2j75+JwOx1ms/jSR3
NLaDnsFla0tugiQLcyNIBRDzhVPttxl0tuW2tqlSeAGrrP9D2pU2t40r21/EKhLcv4KLJFvyEjve
vrBsJ+a+7/z178D33YkE8Qk1eZ7cTOqmapoAuhuNXs5JJt0rUsGlxb6Zj5SPpXBWnciJjpZlXFql
fROkHd4Zm5TcJZlAzFpIdSyGe6D147TM2gIxYMHYZp22aYeeNqoFxBJkf5CCLqZbWekEBybaQu62
tNMgtIHlD6nk1e6/SHdF7MfLpyTaP07fY9NWWwwkwGF1U0ZnewZsqkVe0YZ03So/LstaXY6JJneW
60QHNec4CjPLu0EbWmeEJgCr7WrU9NcGA/iXxawuyQYYB7vyMVjLiam6MpnRwd86Op5uAAKx7/pK
+1LDcpNP0+ayrBX7RZUAUEy45FUV+IOn7qJJYq0GOVrj6Nb2ljSVMw43aiwqQrFz5pT8RApnuMWs
lahAtY2TNdtq6WgjCstW1BsCkN4FRJ4JmCBOvWdjjuc0gAA9bd08MemiaH7ZPy4N+ggD6TNqc9pa
gWBAZcUfYRAAFGsYLsPYOp9atoPIUMOmaxwwOviFHNDJ0O5NYLskxb7bV3pyf/mwVhTjRB5/p4Qg
sQ0kyJMGX+1p0pbbDGw0QmyTs4YYhPEngrjnexEZRtZGEKTUu0rb6cTpDMxXeKn9hC4cguR9lm6n
ZKMvPe16C4/ARWADK6Z2/AV84hgPI32sCL5gng8Z2pUJOIKK7eXtPMtOc8vkMQDysMfriJ1fKs1e
MOWOltg0nkAJhKa21Ey8Ht4kUsaHEk8ewQL/D+E2GF4BfwIMHs4m0sVc5pH0jaMiaAScFeA4/Sx+
LrSHViopqhOohdNEEohdNRT7j1TOt4B7nIyyOTSO2fsK6GQI8IhaXwb2SkmrPPUB+HF5k9cP8o9A
TmfHQC1yacEym/ZQW7fg9qknwQNmdSuBQ6Aw2EpMgvO9vLNmBlVYjVBXOe5uQEQ4uXI9B16gqLk7
2UVFVYOA6T0iCdW1BZU7rVT/Yp3obEF7HrBBMaPIOdLc6GYpHTGOF+J5G4TEIctNJBo+WvPWx0I4
nZEyTCYtA6ikijp0pvQFjJ9y4NqmMzaCe+FszInZxrEoTlE62W6aIMN6jMkLMfRR3cf6c1Q9TN3G
nlDIrrwsPUTZhypvln6LqbZFxbQ6anmvl/VnzecdfwenP12MaayswXdIOfo61adCnl3E1mCimgSm
saapGAHCU1sHXswZKVqKspEe1QQrVkGGBigXlMeq0r+8HGV1PUdSuJAosqso0zJISfTcVVp3mj8s
+WqQr6N6E+jXg5n7AdmDDE0xnal/1dOvYPnANO3lz2C7xl/Ix2vltBU4b/LYAZrBUWPPnHGcpdPX
aBGJwCzYIG/Z/Y11oDEAwJLgaVYt7kIxLDPIJBPylsWu3KzVUd8xybsOHl/BKaprsQbatr/5GVED
56epsqSO0irCBqO/xK29yUWDEp2BAZveoNC6W2jtjV581Sc0+8IIkh/vk+fflZffkpvYVTa4zJ4z
J9rL2387DvNtUX8+jO+9NpoRjQ8jPqy2HtIAJEHLDqRsl891zUEQmcEHoGUWrzHuXBd1nLOsUBsn
b55qGT4i2XbzFUjVFCIqLK/t87EopuhHD814tpVpUbGcrvVk1C1SIioLiiRwLiivu2xMF0goc5BF
KDVNRdWk1ZvjeBGcd8EUVh5rA0TEyU5vriPNG/P3SN4mmtdLV0G7VyZBvWfNyxCQMwF6m2Eq8XdV
3xT5nChMCzRftrw63tsiEd8VTN66CVBoZczyISTme+XQ7oWXAyBzHPSYXbV+u7Ftt/2MN8+z2/sV
zd3ACcBCQXMTlA8l2E4uK+GaizsWz2mGVOY65pnYplaNI8NPIzI2tat4+Rs5iPUtGeQL4NHkgn7L
GOWkjbHMebqNDVdLPozyVicPl1ezemBHUjiHLRNpZEh5cNiJjCmErRFi2FE0mHHWpcecg4rJcDSo
AB0Kfz61ppFkPRsDRWrDym8kedNgNs96CsKnfqGqXl6n9l0O+Zrl25lniyxtTTzBKDOD48YTivC5
jmw2wkgp59Yh022LPpnJvDejZ336JMWjBM64xQVdNTAoe/WWlAKPvWLmLH2EjkD0iQBsjjPz1sT7
E8jxLVrbpV9WVQOZCBQClw9xTQbBaJuOUXFgtWlcLqdPh7abbQO50wqNfsqs+7qZCl5nK3cq2mCR
qkfogOoD3/Utjwro6Iaoc/TIokvsLQtY9qyvPvbaqaGxCNdkxcpOxHGuy4jmXI4XiJNGYLJJFmA+
JtoMiOn1aXt5976vJs6hEMCzAUgRMD4GUh+n2hlZ2tAEdgbWuquSYooXpIwlBZNN6vZX5QbTgWCR
8T4st6b6j8GJqOlgsN39zN10D1YIar6KsJ/W9vrog/i7VLIzbVw0fBCafkn8ezYjFy47AsnOEB6q
ZhY89NcexNgAcDUB9B+gF3xpaQj1UjPBdeEoCrWphCEQgO86n+1LtLVT+jqC+csEJIcgalKZ1Z/v
+x+xnO8hzYD0ZAuxT7k3yRRsnP0GEyk02Gl38X7Z2v5wjYFlanv2G1L0OX23d+/tNgipSkO//bgp
F7fzZyfwLivEWhSL/TAxIYSnq4q27FOFAN+RjFolPiz4KfkVeEm7z76mlhvsQ08BUgqIURGD7EQA
MGtmfCyWnIoNwkxSFhViwxY0SepArefLCzsb1cXxniyM88OqPOpDbULC9Dm46lbz4pvyJnlpf8ZO
8KAjB0zDB+2lQjiJdgT3KvJS+vX//ATu0PMq1cMszMEZ5bS097oPZa+55c+7/PD5Wh30zfgcgDz0
XXItqrvztSVQurVupZMt4GJIm4QhaqvYAml7mG7zL7RvbnVja+0+X8oNGveCgkpvmFV/sDfm/Ux/
XV7+2sPzRDwXPUwN+oi0GMvXb28tx9gMH4oLokca3n8qTuV0nuqAt1k03LJyyxMM1SngvwBJAXJ6
p5plp1Vc5UvaOX3gtZUPXHVkx4FwYwAP2pG7gxReoXQoJ44FZuC3OPImUSFg9Q5m6D4GmxsC2AS3
73NlVoY5Yt+XDo9rtaMpUC/glB2t3qjqrrRvrZaGPbqEipvFuqlE79+1CwUwLhrWr6umzN+R0kSW
UushH8BCVoLp4l0BSqFxeLp8wCIxnA2PjGynlXG+AYBblrrcE8X4lJroh9IFglj7bGjk25rRmQx8
NgyoaDzFXlREnaIzXbJvA6dzo01wb3nghny0HpWNuh2upx/Sofh60H8h6vBxlfitO9MJBMsiq1r3
mEefwi27SVpzDCXsbjrDbAe8gfE0TfzcweDMBPgHh9BhI/vLlbm7vN9rbxwW8wBhRAFiP5IXp6o9
zYoMsJYEm9ABcMycNgCHAe86jnbKF0y8z7dIsL53nQqIUBHJ4ZrDRmochDwwLUC9cbFdJjVqDfA6
sDmHaPr9PYhmSdbM1gCdCMO7kfGY4v778qzbY8guSBLN8wRc9dIM/UkJM8zC52HtXd5K9l/jrmM0
dyO+Q2paQcqX20lghUWFKaOmm7cZ7ST7oQbzZqxn1IrfQCAtCDqYy7kkjXOETaA0gBhnvVdF6BTZ
IW+cIDDd0viRji1N24OmClRlXSISL+iUZ8V4bn3o2dGKtIXDM+PMaxu8E7XnBKRQfa4+jP1XFoTO
kIqKamuxFWNTQmyJYiv6vbgrN9GSoTN0NIcoYDbXAWwRUkIKCmR8edyRDBAzoNOQUDR/1/uSNumu
VgXx7cq5kmMt4kLpJKzbuZ6gRVnX7YrG8LtW9WZrwBiURufo9bIWrdoEVBbdnoAVPSMlbE0lHPux
7HCVxGhNbPeTnAlexmt7SjAwzUhikGtEZvzU5sOknGVZrTqnLGcKIE4KhGjQJ1heGpTXQ1FcBWOI
4YN4azYAAWgxt6lkSCKrDtFFgzlkzeGjt9VEPRM4y2e1OTLkoTr04MAsJMurpg6jZphEmbPNFExb
JSN+UWS+OT4oJfgzZXWT9fOuIAqtrYo2erLHNKATSeWuB0xOH7wlxXuKYqXeA1M2zQ5zbAHBpctQ
ODcFkdCq58S8Id49qg5gaj6PkmokkkIZX67UL+a4V2xKutfK2vTRnV7Rqbg2MPt/WTnWOugYENQ/
MjmrNwK9keUWMkMG/4qug0KVnHD0clXy5fJ2sg9KlmF+Bd2Jfv8XaeET4ZzaRKAbmJIZwvtR+tm1
mAS3Hlul85IspxMgobT5Q7DcNdM7Xi5veoWlt1PHlluh1xI5vqh4TZGQNjTXCA061q7abGUgPKoa
0i7grJU3sQRv+Hucr037t+BrmKvhXO7J+pmDPMppoi6WhfKErzExCWhP+++OYR0wAN4SpJ4Z3NXF
iwwQoyJ9rrPfkvUgkM8Pq7N4xUTyFpjkmoZiPOcK9VRpakyyYf/JY4MoV4uekH0hZKcbmGv17RS9
hqLa/NpT+lgm99zQYkWpJm2A780eosEHnOMsGdRW/WGqaBkKPNOK8ztx9py0aB5VKbRxqalm+VK0
mIqyO9II4r4VpToRwt1j4KWXQgAEovt8CHdhGDuGft8AHB+VJL/T/qJ5DdJQ9mOEPEx9OKVJOjOf
Ftyadix7JlkcK35W4vixKy1/ThAgKNXusp6w7+fU9FiiztToSE0RtinJ0LOOTfTzViTbBmBRSLO/
yPBDDLqGNEQ9GNPlvIEEKPaxTNDMK+FJBjLi5U2W3y+vZEX5TkRw5h8QtRoJ6z2Vk2KLxCg1Jp+1
HQANbgJXHJFeLstb1QzA+IFDw0ClmM/jqFOMBrKyxpIKOkiq3wa3TbyxgIZdzO5lUWt3MND+/8ji
VH0o7BnQfZBlLqV8N3fVwY6N+36xN9WA7miVSA9Ei1uqIKNMpzab7wLkezzA5F31WZ7cdlae/xR8
04qDO/kmzjLsoRoHO8Y3BXnypJbtWy5XN1mWfgbjU44CYBoE7giIDD1N6KJhcjUIP4kRinzOSkhg
20jH4rULrEXAQJ8qcBWqaBOv0VoHBMmxfu87106fc4CvCZbLTI83lGM5fJpKt+tAbsFp1LmAhwq9
eBu4PYrZVKP65l06zG57u3i5Gz5Ie8O7LHzNSI9lcw++wQZvslky2STd6FkCFit7lwNu/bKYta08
1jIuXihLvU8s1nHfFjcDg7xrAZU5PZn99m/kgHQMqKuAdOcnvJa2KFHyg5w4dCx5Y4bprsQIm7Ch
9Nur8GeGUsA/gjiz0fRhitUeKjpYn3LUb4y5Q3Y5MH+GUbFVs1fDtraKNVF17ty8fW7JcNfr9nMF
ZVWK9CaZZTe2c4HHXfVTRx/F2U2JXogJWN7wUwyxb68hNAPRa26iVRlDP5OIpX1Nd473gDtUSZJ6
qSHY7H5GGaFzQc5WojXpb04Up4lORoyI8JXIUZ6KZkrQOVlXTmRWflAWVEcfW6oIruP1zfsjiP39
0XVVJkYwzEmLmYnil6YvdyaQxiwfNIH9/KkGIpK8dYP4I427jpsxamN07cIgVBVJACrb7UYCCQWA
CC7v35pzAWj0f/ePv4VLkPDooHRrnSh+bVGAyGQ373Kn05/ryDWt9HoSgeCcoaEhPkSUgRDRwoNZ
Aw3Q6U6mAZpAv+colnzaTvVEFXSGFHFFM628SdXJkYzKt/RfYMvRi98Ek8h4fFG5sF2jzzeXl7+m
o8ffwp3qopMaIJW4utsxAeoKWjHcsVYjV4ujdHtZ1NqRHovijrTSy8xKNIhKx3CXDQoN436XLLmz
TMS5LEqwKn44eO6riUyYRnB0RTqUNYonKtkapqBUuBobHK3oOwd/ZBLQmqw0A4gJpGzTx9qzVKJ5
Xu88KVRpBuSvVEFT4GhsJhPl7SHxTADct5pG41GEt7lmnXC2BMhfuoGsM3dHWvLYS7UONW7D0ckA
mW10ptPa+n7sPmIFCL7FIrqz1qIwwL+gScVCUlLlq80jAr4msuBN1Vn9aTd9TNsyySC0qN1aJeCm
CRWBsZ6tUkFvIAF3FuCD0H7Bv6wGeQS1sWSB20Le6cnsjOAp0Peq8tQMP4QzvefHiwoC47FEW7CM
PAw/RcMYvIZFKiPnxf/wd7/vPr2bh9AVQWOfQU2wQgUmtwD2zihqwMV66g5CqVL7aMlj50mnINKm
dA/qaup4W0F1xD4zQFYRYTuI5CcSnzZ3J5OAZCUJq9hxD2Dsfjn858f3D/6BQix+4cf73//hDxu6
o/gFOu3//TvqedQr6H7vuNv7++3X/da9vn+6f/r1JHAV3yCIJ+EDirOM/B1lQoCgIM4/3RM0Dela
UPbgpnVax/f92Pn+2UaC2/O8yYYJQss8mtqQe4ZenQqSxzJP8xmb7167ru/6WLRHBd5o7YSBcQ/q
B/AwG3hacg6/Ue08r+M6Rr3x+vrp2j28+ZvnT40+e4IjPp9XYss5ksQM6MgjyUWoBHYESdeHA44N
xO+XHevqwbAaBEEqUIWv4ZYSlzYm5GIAXV0fXPfl4P+mG6iDsxUY+ncSnleAYzncQpQhL6O0hJzD
29vH4+NjSBf6CFZ3BJFoU2D/PEK0t/ec7cNX5Tx8PYyU/fM1o2gdsX8JnP137fD8i9CNZ1uY5gDk
yenWorlFLyJGJ+wyc9nd7rC9jO7e2W4dR7D87//YJWFc6DiaBVrnaybMhfZT/8cGlglJ7tYViDKY
ezkThdIOMqvwccgyn65Lntpw7uyWiTowC/B3zOyZI8DysD6X/bqsRet7eSSTe1WFdjr1bd1BZo4e
B/yGQjx+f8JqUyd2fm+eN3f7u/3eExzieegF+0Bt9J/Fspf1kX309UAiOYVgeMCS+v7j5tW5ETmV
VXs/lqKdSjFDhYBMgy3PPQDxE97zbgNN/SlSk/M0M7ccTieNOGtYszwEvbj+bkNvRBLOe1eYBEPT
AAoFZhBwr54uRU3KQkpBlcFO6tqkL4Pfe66/ufusvM9vV+lsmQ0I3hrr5n8kljP/VA1ypMcglulH
Sl965+Wp9UZcBzOyAK03uK4Jq6C4KTXa4Z8Mf3xGEw06C4AkQg2KWThYpyu4mOyz3C63H9x9YRUR
KGy0/xwtu0bdw/dvMBxmPOxGxTXKjJX9ht/xs8e/v40J5oQfl5nxZXsymL2c2fCf7eIfMVId1L18
8lXf3+a7/7m92Vewb8Ev3AjsR/QF5/3a2Be04KIbHSSciGO4fSlLAN5qDVgmmGBEFN8/cJE/6DNW
f+NcMTfp3vuioOYspgE+KzAmMM7HCnFnJO9q00bqYEHu0M8N7Q3MGNmYEUl1T81EBHLfk0Qn28wJ
47xylxRSElkqLr+S3oY0pMCocwb6G39a0L/F/h9Ebh7WS7Hszf7O+bH7sdl5Hpb/9XX/C9uy85kh
Pd1fb+/d+6en6/ttT79Cd6S/RGmzs/Ac8THbFAQEmEsCO++p5erpmBeAyMCDBDNtaCKekTH1FkVF
Qr2egt7cYHQp3oVNkQmc7MqRADZCxysXTXaoF3JOCbNt9bxoY+pMCrDJ0S0KdKtyedFnPblKC4BW
CJSf13302SB2hvaD30vR+EdY05dmMywTcALRz1SDkd32iM3IUr3Lcs57P5ggVD4BC66bGIXi1hWO
sYwhLwhSMI6oGKjuTADGiegCpg/Vj6SXMPjZFv5UPBNzA66MmTxkkmcZG8F3sNuD08KT7+C1MJ1s
uQ/wHUYSUIsEfmb7Zn6Hfl+twnAWOrv2Jhyn4tUFWuvQmS4JKGOZ8730AZxmtQvmz2aCD9CUCP0n
Vkh1GewOOijhCzn18jDwGuDmXF72ijqfrJq7EQK16vVkhNBuirykumoAKpNFvjRspen1L0Sh2wgk
QZg/Ifz4RRvYPQHdfQok+BLA6ZuKeFmDoajBDUS9TUxnzrYSKQQDTOCmguc7/v4oHrHS0tTCBnxv
k327dOATfl5EiN3rIkCQjFcsGmz47qlE1oaiJsDRjOYaPfburHxl4cvlHTsPRJhtgPv5v0K4gC5q
omAB92jqyC0YwkH4IbeepIb9Sz6g091A3mcbpov8UExIoWdVNe67Ckiu3tRL8S7NYl30EFo1kqMP
4gI91F+XKga0nxMB2UV2mgj5dMvVg2sToAPRvR3vatuPe6TUzEOsO40i+gAm4PxkTdQS0Q1o4YF5
erKkS7XFRDGEFaGdTnFyyVO1nSEfdNRL9JiWkmtjfnMEEdOnpu8E53EWpnyfxx/p3HlIszbrcw0V
LuVN1N0sZkBJ/GHN7jg+y5hQbfy2Eax4Xc/+iOR23B7TeigaLFgN3rL0x1wdcu3r8rJWfQCwsv67
p1xcXdbyolRMBNh15OYTRe7cuh0WkFSJmL5Fi2F/f2SXWl6iylxi/9Rkvin7N8mWfRL9a/BJ7pQ4
T26nwC9pBiYFbX0RumK1zWg5JqBvzcYzbYHbZiHYJY3k3HZpF6mOthT4muVuHKlm3xjGfio2MYjC
uiuwhVw+rPMSELc6zmPX4CtNegnyCiCzvARfLVW3y0f2Ee7KXfIDXUGb9BEK+aELouG1s1Mx/gIa
OCT2QSp9enaGWmdNUNqpU2HadXwPE7BsiHDBBTK+e46O9KMnqZKjBgsw8DQAxVFKCaZnQWtxeQvX
IqmjlXxne46kEPDUjEYNKXmmPpJR9VBilYcxRdO8wHjXrnTE76CMQ3cXmO054wWjltbYEThrQFoV
Nn4OYoz5pY972uvXY7C5vKzVzTsSxpmxkunGNCgQNgajZ4T3iQbi6uHjspDVvTsSwj7iaO8CeEBE
hRBi4tojwyE3/AyZdzkQudrV1YA8iU0cY2idf/lYXREuc4srvEJ7T/k5DSOd9dzVFa+piWdFDxno
gJQST4TC6Rt3Vm+j6b3pBZ+xutw/X/Gd5zxaLtoNhliq8BVFss/H90m/UrOHQBKY1poUNp4POkoD
2Lzf2YIjKbaNO9xIQTXdLTda6trWjTS5loglYG1HEV4zmGfwUqEj5/TojGqI2hHNuahlTCDPfm3B
Pzomghnb8xQb3JOFWgJYbgByd/ZynEcFFOpMiiKDH6fP6kwDW1MJhApSg5MK/h84PuDjbbwwtfqD
ZS0VJgfGuTxMhtli5trKrPr3KCFXCk7FMrSJsyRR71phRn7LbaYnYLALwa9Y6oVc++0MAi9Ps/Ku
2w+DOsmbLNcnRCaNVmmuphahqLK5dlgYoEYrrorU3lmfc4buS6mPQfBbK8QtAi9XQCdm0X7+t81g
bCN19Kmi1U1BpM/dK1WlqLVkYiPrJsRgamJ+ZZUuAtpgPoG/vCyABIBogFEI8S0/Qa9FEohy8egp
2+sYDKJhEQl84Op+gRYW9JkYQwUfGqd2Q9TXyxKDixa9Hu40vTWYgTImHUgFtaitaG05qNdjVpO1
I2BQ41RWgLpDPQNqAnMEObXK+yG7u+z+VgUgY6egO4qg+4tbDDBVdSnLsBgM5+Ny2iXd598IACeP
jLIjes05AXaYTKGtRUCMGM1fdiY7FnhsBE/77wuOP3VMBWPCGmevg275dJvKhuR1k6CoOLXBRok9
m+BFm7uS4ar6U5iMbi3tC4uhAgokr2/fH8Hs748c3VCFwOfI0swx6+IdiKKOFhKB2ayp2/HauAtK
aTMLRNJYG1C1MJnsqpMnWbo/64LblnnLsz1kXQaaYSp4aHIHhTFy00KVPXMaUwmcqP6c2NDI+NwM
yZ09ARREK7K9nIqisNXlgewNk6YadISvauYoP3bBALHzYERovVbdNDE/shLYH9Kvy6q4ria4JxhY
POp4fFFKRrK4MBhv/VCpjhHszfJ2Nm6ieEfU32W91fV7iTyaw/ayWGajZxtr4OJAOVrW8H4/1REt
LmcEBVih0UR3BAOdxa8a5KNWutFG/7Ko1RsR6DbfaAAaIINORdWRRjDWDVcu1fbNGBNHGdV9F6be
ZTFrZ4ZE/z9iuIg9a7W+7DCpCnJfdaDqCNhBYD7HoCxL+kyweyJZ3CWvpcDRBgo+zqx4tbLrIj1k
1U0vIrk+b/5nlxOqruhQBIn6GYlKmMdzq+I2dvAY+d23iVPLPTWzCKlijeZRc5cWmVvWH3EjIoRe
dSHGN3kBspJgYzs9s1IbIrMmUI+6w/OuVRoM9ArbvkVCuHd+IpsFNANC4jF9GgP50QQq/WWlWFVz
3FUYqWTxJT8kLM2mPS0SbpJZ6n/XYbyrxhm9xPbWGt/qZhBo+tpDBM1R/0jjFqTKeOSjXTlzemVB
IC33HlKuNBzfrUh6Dgb7RtGfL6/vvM0DKoI5fzAPY+4fNOWccemmKuWxBJFlVN2P6EdSqvinCQh8
gBTREYTleqG4XVFVNFBfVHt2Sa+5vVV5ZiMCUVjf6z+fwhlggGbTLKtx7dj66NQSTO+mq70eHUWZ
aE50ZaNNsEIiaY6bAS9lTj3bhix1/s39OIHwvd0kphvp6JFCG631JokmCEXSuGONe6sblryAGeK9
bCw/6/BlCgnqNHgy2VeGCBNuxbkAMgWtFmghQf+ewTmXtmr0hYw9rm/d3CDv10u/9O6HtdTuZd1Z
uVtNRHF4QLDOy7OhKG0CNnyTD5mTgpWleTTGrS5dFRrmoVraAKusrwSF0bV9BDoZAVohVoZ79dSp
WHkPxuMAN1223E21ExXTNfF2feINXSsYXFzRRYwLIAOOqS+bYImnomTJaEK5wp3T9tb1hLiCTj2o
1XW0IgapeWdo/5ZvEQ1dEIhhN1XFECEa3E8FLmE5BakEV52MZNNLFu1Q0hhhZ5fPbE03jsR8V3iP
QrumJZXeMTEBnkVJe0B/blARfyICT7YWlQDWHy1kYG3DJND33x8Jqm2976qFYapVDVhlMTac0q4g
9fWcaffS1Mb3Vjyrn0FtoD+xKFM/Sow+wrSQUdTO5TWvXYMoy9ooB+IsWV/V6d5KkUXyzsJ04JLs
Kwyg6yMG1AMWu1NV9SUZDg31FLt+vyx3VV2PxLLr62gLwIOXT0NEEL9P0n1dwhAj46mMrI1kL3e1
mYBJTUgVypbChWUnS+Xiaj2YArUt1MypyO+p8qZhQ7RdaO9Ne2dqt3b3s8/9GtO+erIbA8ETcs0f
HG8z51QxVKaYgIPEdTy9xfLbSPxsYfzKV7rshHZLY1GSVbTBnF9d2qCOSwMCy1kC/dNzvfzMgRtC
ysQZ8zcl2l4+z1WfYBkGGhZVMK/z3SD92C1lyIZMOxmDp+22MzFgZjnyENKxFaSrz5EUmD9ATgED
4RjXxijlqfKk4RQMUoy1qUYlIzceowFknMFIlmsYZlaCTy1MKi+NRnIFJMAHCTiR7mh2hoMEsI1L
PBKND6ytHk0GYMZBURtPa85B2WNVJ3qhQbMCyzP16lpLNknrW1K6qUF1dHmrCTs6Xo+PpPEZPTCe
hV2FsXSMUd32CtA66gbAMd09nJcTlZo75olbNORQR36luMQxd0b8WCV7OGkp/yEDdfRuciVXSQQf
thJymjgZ1MGRPmMMuafHIqmthJQadmFCXTStq1tcDbvLa19z0UBFwtQV8gsWJilPRQBwOgJ4IfNW
aWym7oxBqwZ0WZgjb5Y69uPJ7h7+vUQ036KpEWBrSMlwujbUqJhZBfjrlrhJbvuwRZ5MXtJDPSix
G4RdSy/LYyvgDxevEbSuoEcCsM3cJuLxoUvoZMajvJXcoN8t0Njo92UZqxfQsRDO+4I4oZXHCEIG
ybbpVCXOFEpepqtul4y0HKbNgkxKkdj3k2nHALv6JfiAlSokkLr+nCM75yP3r/VdShDPI5i3E6es
34f+p7F4o4JmieeJHPIID4nXyzJXtROOCRoII9V4+JVclsI0aaA62QiApbzdj4FoFH5VO9H6isQq
0lJo6D1dlRIo6YLGGkzat3s5uzaBPkI29nh/eSGrzgYTxOjmV4D4YXI2YJVqUxslczZhcZeq0lUd
1Q+zFXth399EYeNeFre6byaiSoDWYRaG73WXu3DscpAmO2xo67o1SntvLNbTZSFrWg91+EcIpw/g
dQGZ0wAhuj5hVrCmUpK6NXm/LGU12PlGdke/g0nOwBkzBLNFkhrQey2/b0bFSexqF4/RVgoquBRt
21f29aj/Nu2/irOQbjXhIaF8qsXZNQAwIjuIbTw8elhZ/KpgCDtqiD9EAXBg802uv43ltEGXtsAr
n/ecAtDsWyabuUPcyWzxyNaUqQe6or6w0MPelgXABSbTDeMndSZbSTKu2uqxCaNrlFZcWwNyJNHA
pYUpwwQBSmf+1JJoq/UaWno+L5+GehaifH8YUt0Ky+GiQnD6YU2YDCXamTOQykmtK/VhehXppUyc
zI6TJxLIy6tlZ/YO44IjEDvn1G36DvVp4IanTtgtAa1BwPpcNJV8VwQkCVyA3upsWjrtNVqOUwfy
OIwEg57VUF2TRNWvPhnC0SVSPv3KigQ8X0ET+602AVtmjA3yAYQAfVeMc3o9h1Y/OUHYLD96u1Ee
q05OX4O2Zo1xUeuD27nN92C9sQ+pPJSCHP3azijIHpp4Haw1lKFlc8hb6KkJ8q+NZCzEQ7V3V1VN
s1PVMndnywoYe9kgeEWeGTuDt2YgVZqJyRM0tJ0eyWRFZrIsoJvvqsegQJpBFTUfnlk6J4G7T0fA
7sxJHuVIWFaIevdGfxWI+HrOPCSToaFejSQbhth5nJt8Rj+7PSZYhbKXJ7cfXgfTV9PdPArc1reK
ntzW35JQRAO+jAxgLc7j92pihnOA6KAHoFznslZ104f7ouQh3i1OdQ+sKcFL4jwrxclkynNkz1ZB
usHAm9GZfO0rvR49y1025T67qXeA2fD1nejIzt4unEAuus30rjHMAQLlTfgj/xnv093kVY7847I/
WFF6nNo/e8mHtXoVR8bYsKDEN33AN7e+juUMgjBAJIXTv6SIkJtn8dX0ubjhfbAH3qnk/mukpdMt
+w7hj88oJAHAjSEl2QdAdIyeW3fwYt8UVIrOLzRODner9IrWodwGOdq94g/b7rrx4Bdeso0o6Fg1
26PDYY7jaEELMXPEBxBkyNslcMNmF5Cfl8//PCpFwIuqoYInJLweTPhUBioMg9wtMdKs2WsFdGaE
MuXgzcaPwPQtG7Q5X6bsl6Ygm3UWtH1LZY9JZr82P72jR31ggNY8dwJGbx13NA62NS6BUmS3TLM4
X4HlAX6XYf8hj8VpnpL1WUswU+a0Ru+Vao22w+dSfsGtT8FD5FkDMMNbqd+gw8ENFyH84MoJIuix
APUBAhXg5HLiKy1IbK1EiAXGtNGr/GJb7tXEqa6DLcu3boB4VGyUh/D58qmubO+JWC4PkSWdokUV
e6y2V8vgSOov9EmAJlrwbDrvKUMwgQkDDBqwxQHP5FR5kPQdOlTDkCAfGjCzR1E0HBAejF9xj3SE
rPVoRjbSavqwCq2/KaaxAuPekCJNAF6yq9Gcmh8Z5lZD4L4t+c8m1tK7OpP6j8qWFsHtfp6/wLci
j6ngQQkktrPCSZxXOus+yRxy3z/ZNPdUQiNX3i1XpV8OVH5st5cPYeVaPxHIHQIYqFjaGALt9l4F
IKEpAsNYO+XjFXF+qNPCzpIQrDmK6gHGupRQEon/h7TrWnJbV7ZfxCoSzK9MkmakSZr8wvI4MJNg
AsPXn0XXudsSxCuU96my/eAHNRtoNBod1pLdVPOuK7JmxEgCo6vERN75YphEqlndJwriE8tA9aPP
7koVuXTWCFqAVtYLz2OE6QsKIGAVuWu9LFidDhiTcHtr8BIJgefoXldkLUTBZC9wNtRl9pN/xA1A
bBxYA0XIhBZjn5Q+64nToi+/UUTUJSubg1zJ0jWloJqFvP350WCyRnOGQXQkhxxWfjbjfVf5aSay
6lWVTsRwVwQbhhrgYoiFpo19BKQMcasn8za/Dx8St/tVRk6WOARk2JJXC1zrZUYM16AFMni05uBt
D0i8cw01NevCLIOGylE/ajeaL/npl/b4pd8h/wiYv51VOj1YZR032anutE3B6ylwQCsmc/YJ3BHL
dDsh1rQscvlhWIdURJi0djueCeB2MZUTpic2BOjf1cTpQidxmKN5CQFxqN9/GaIk61qgdLqm3HbG
SR6zNIaFxrv+UGFsDuDP80brnfmmdJRHaTO9gaLKfVWfO0GIthrhnopevMBJsCFJuZprBKo27wCp
3SWWx940p64cZTEkt3vKgr93kGeLuxyhE4kxOkJZnix+ZSwdWfKj8a+L/pyJci4FPIBGVyw6lSTb
GSzdVlSgw/ox/3MIlg090aEG8Uw9T9ChLqPAVgGnN74ZmIBUguuua1UOAPCXib6F2YozRJ0hgQ7Y
EUy4KY+zjhK89a1T7+w0FrjIFV8P0oA/cjgDNECuCQ4SvBQj6WFih3Z4k3qRpS2OgYvJzmRwlpYZ
IWlRhwLSSPSUhqjCFX6J4lM0bLv5QJrHpNzJ9rfpX1yXZ2I5c0P63JYSa3EWmttj7KOvZVAR3aqi
rRItIW90cYUB7h7qhdZRp/cNumbVzLtuDiIZnNlN1RwWpIOMJnqarW0FEE9NODe96l0xzAnABzzd
L5KQPeY4Iw3dvm4NyOpe92wgfQGCPi9dU34BfZyWvDb5sQV0eaiAhTV/lkSRx+pTC1MD6BcC/ATw
uzmzr9q6aFkFs+/rQAV5eBGUCrCIa0Ct2QAhGhx53OdCOqm11UWhGN33OAnL8+H8UHd6bDTTkjZs
vNELd/Rrxkh87diYZI7udZce5CfwEYuojNYi1KU+/Y9YblNTSU2xCsDNMzYm3pVjEDlOczu6/Xt9
rG9Fz9g1j3IqjXv4mUY2T41iIkNZbKl2wEyq1aLv379uqMs382f9RAoPStfYhQW4cEjRm/eSetp8
sMAVArTndgzC4v26sNWQ5FQaF5IoUj3ONYE0YLpvRi/ClqX35h1CoNQpNnj/kPcI+aL46ajegDcz
9UBvx0R8Cmu539N9/D0efnInVGNPuxCUwe58/5k42WHeAs7qaPs/ya4NQgzaUFQOb29Fc5LrVou+
KQNN08AF56x2pkpWWTJCwbzxmqZBGtk1pafrK/z/2OgfIZyNDjOavpsJunUB8/Rtf4ec4rdiP3gh
kNaHbS+K8FYjMPigf7TizLQH0AdpFQgkGyUPws34HD1W7+PsKoYjO6Ik5uoaokdfQegOYBg+XYBx
As2ul3gvKRE877t0O4ieOesi/sn28vTz1dCkQzLCpWlF6qBhe8wip2WCa3zFdZ+lPbjAmGWZLFkJ
0h5VMjqldaeIov8V74H061J8J2gdBhXAuYvMTXD/DBYSOC2ccCb9GlF2iw+x6AJYWawzMZweXax2
SWNDjBrto3TP4q0eBtdNenWpTjThrpiZSFYdZUXhgqrBG1rZodHzdQkiJZYvOPEHUhM1yEdACdRd
0F/3K2ado9PP60LWTqax4BwreKNbC+XTuZQZnc6YOIKUNNIcEG84YZwD59opyzukZiBv1L259Wn1
MvYvoWhCczmGnJ8/k84FV5mkshTDhYhPWbppbfMoM3RWgQI7Ug0fwGxeioam0mo317VefNo1sZzP
S/I0wusbSs/qUxvuc/0wKh9q86nOggN1uYdIHJgAHgOENGqYfAtjAcxZo5VNELFXMiia+vquMCQA
Z8eCxOjlOqKPAz1hGgg7kDS4iPO7vu7KycCMYYm57f5AgRVXA1lN3ckdBmsfykFQfFpTDBPvy1CA
hlPAt/mNtDAwAG5mbo52duUli5+k9uP6JglE8C1+em+UdlhBBNX7TaO9q73htaIRnpX3q2UA/w5Q
UBaKaReAUKFid3giYSRpBpnLL4u6xS/bobfgNOoax/yUDsYx86rtddUunce5UM7sJ4mawzBCaG1i
dhL45oPIk6/ENBABiEqYBJqckC4/P9d110VxUocQ4ZfPLMjdIkg35c7e57sW7bou8FvLV3ND3cfB
sffpxt6Lxtcvff35F3BOuNAko5QTfIHJAFi904nPVIY76/X6Wq6IAVLNkmAEgcPiTM4VxfECOkGf
QMH+Rbdv1TEw5ede1KL3uy3s3GUAKg0WYoOQFvOhv6O3E28st8Sui7xAROoUT9mrwpzITxUXaR0n
uUk2oZc7auSmB+ZHQXG0hdHhymk4k88FNHU+kxZMUKhe3syB4uWB9qHcTQFx8hfr8MPcfPtxfVlX
LoYzhfkSHxqnmiK1IDD81BVnkN3sld2Ccc3XD/0YKL/Q9ukIRF66ZRQ8bDSMoaV9yX1yd2oqT1Kj
o30YDyjpmD7Ud+yIhnZjb1Ckz+aN/am46DQJXXACiwqaa1ZkLRAPKOUvmd5l+U+2V5cmQ8nAaYYh
7TB35jp8yuX+bpildqeAtF5w/tcUPZW2fM2JtMzU01lSMThYJnXmaPTbWObPJPqwZrKdul/Xl3XF
csDoglkMXBA6JiL5VU1pHNY1NtKuQEIrfxun3jHo8bqQFY9mLUdQAQAjOKv4HPmojF1l2j3i0qUb
ykFx0HxECGgJrHJNjKEiWgEiEfrLL7YpsYrUlAY8sZHoByEMtf4+lLeQuAAMM8ARMarIdwkkdiIV
JEOjy1y2HjFfMVzsxKKxurUtAUQoulAXWRgFO99/zcwTOlgotEnWI2uDvPfQznd9Q1YiAksDBABQ
XTG9dFGgnWK7UGrWoS0lDLL5PW4GJ8XUD8q0SoDZMRQXCtHx/c0OxPlI3DiokmBYC1rxdb14lgo7
jjAfoqI7fXZkLZzcIpTDh1E1YedmjEwaFpNqrmmx3rOHeHBqxULvClJfINfAykutqw0SMv7J3A67
YZC01yJs8RpJZEa3KVWz2WMqAioZLO/xph9yYB0zBFf7thn6PcqNzV2tTFF/S81EezBmAzfPPM0B
6ab41iCF/EmmCqMQidXuehzExFUUTHA62qwpNQZbMqlx6sg2fhVyNQazZk1fiTTpj1UbFsdYarM3
ikHyWw3gh4EOGY/UioxbWpYk9orRZjdabhjvDH1+G5JN8TJvMXSTp0RSeVclFvNmOQdDxNTI7Bvi
bnQek0gBoY4Be3OaARBQQ9l08y1604bwwZZk9T4dbfAfDbZqdyC6iaudqcfTK+2bODATZkdOpXQY
ghgyYxMn6pygWF1RAPf2ExpEZ/Dm3OdAD3vP6jl8rLo2Qd+YqdeAKZJSz6TT0NwwDXhiSEfH5W1J
s+oG26hGvmpn009Sk6pw5iErnpOeUKTPdFkOyrZNfrVdDcYgyWxKJIFMs8+QbgNYENGG7qOaIxY7
LLbSLyVqVB9D5RqYA8tc3Wtxi6x6Z4Sicd8licCbH4QryDxiUA8TpOenKkGsGkt1hTd/MbsaGFOI
1G3mFCw1HXUxxfozlUR5BrLmkDBcg1IdAnw4DE4mK+o6jjr4PemIBFW5f69AMeEUBw1gp3fsFnQn
R/0u82uvfyi+Yt9CGEYWRtDrh331KzCEDnBaAB1jgPZccz2MTK0scNjVLDCAWt2Pwvhj5YK0gMTy
jwjuylKHcKysDiLsMNB7hxwm9wt5ZNMhD3bpqY/1Ltk3jr0TXcwi1bjwjpa5WXUD5EYqmn9yzPKV
u/9t8bjcVDcpPVBGFk+J89UmdyN5vC5gLZRCSIG4Ag3AvxvTz7enw/ujKrsJsWNFpE+TmeZHGUdI
ItZWiaqPPbd5UIQ28BC0wmCz08VhQjy0XRc/mkhNYb9Je0uTgYkm39YW9/Q65UKDPArHIdJwnQ79
i4SQ1ogFxfk1qzkVsHzASaBjNV1WEdC5ufVAXjNSbmobcO4TvSnJv5B0eqVyrw27KOFRUrRhtuNn
phte2lOvKQc0sYigCkWXN7doctVXdJBwebfTVmluWjy1Rcj3K/EhBiY0xKMYm9Avxu4TNhEGb4Zo
NCuDQq+CYmMcgS7ua6GyuW6cIlHcuo2VXGSThNx3SJMtIP3LHG2JndfJh/iv5440hFYnWnELNypm
xLIQhQqMCHqdAcI9zcurV02uvVIy3Ot6rV0GINwDUTRoWQ2wqJ5bXh1VrG9tLOFA3aRNHBq7qra1
G9XRx92QioxizdBPxXGG3iqZNpWgwnanAtV+5k3yr5A5LH+9rtVKkWChm0BhC/QAmqHzYwtglWni
gTI8A/3eN7f28SdqyN9x5TSoNSWOupG3w629pe+D7Yl6S9cMH0E+0rYLM+9FQ4/Rj72e65AdS52D
3m4LfSLKXPnXVRRI4d+dEyB0jGTCjZrGpWPFGFF9Mvrguoy13TrRhE+OFDMmkLIJmuhUNzYD8NtQ
IFQOwFVVUFYO0+P/Jo47Y8mk1XmbQ5yqfs/N7+BYxPDZ6MTp23U5v5O1fAR0qhdn9GldWIq0vMKS
b/azjFyjM++RNMPluTd9FLSAu3JnBcmXQOzSaX4hFmEHwiB0RwFX9fysNXAhTdhjlobhBi10zL0/
9eSoTEjjJl5cBd0k7mxYO99Lg6S+ZAowSc2pasdKPETLZI1aldSls3pb9f2xH2gB0vM7hiKzZAu6
ptZcJbgXDKgo2yZatM7VRCQ8qOYyFyoNWg9gzAc964HdmpTyjlr1OxgQRLX0VYlLbz9K6SB+44me
jL7T2jrDVVNNuYl+ACWZt9mQKJ8kC6XYrbU6zDcFRlIEVYGVuADzJ5iQBPovnhV8dy+2uMwMgCa4
Zazvqv5ghvXmus2snHIw96J5GDQHqNPxo3MSGq4trUf/sJxlha/PcuwZTTuiE9H8eV3SxRoCPQkd
tMh/LFAC+HO+axiQm5TB7ktX6zqHgOW0/9Foj3ry3RCB2154lUXSwtiN9y+mh/jd6tO+M5WKlS4D
hGoqd56abA1kzELBJXBh+pwcTqO0tXtkRKGRaoKstc++W5isBRBakOX2hx5qNzQTNQyKRC7beRLH
meWAjNUMkXhkABDNi+OndgIDcQXMhO8xOG2v79n6SqJPEEBA5BLMY8LkZk7MoURRCtUSdkeH1GHJ
o579daC1LKUOy1hSPSj5cImYGWRYRC4gqM3f9OIg5UGD3EJp+/WQCHRaXcITUdwlUNLRNkcVoiYJ
QE3EIUXv5/lNBMyhLNvrf93DxmnG+Uc1UWPZbpYlBGxdFoe30TBsr+/SZTDCyeAMsQC3W6L1y+pN
n6XxNCkAXxkda7rp0ptmDrIBME5OTreoh0v65BrJy2A/Gd0DClXonn8WfM2ygGe3EPc1nI2mpK8q
WcPXNAwQjbcgr3OQkXQY+sSpcWuHjUPkAGORcekLyXov+w0W4chJYvYRU+4opp4fEMmos8hqpxLd
W+QjQxgB+ME7CUAQlpJtJhukzyW6gprP0s4Ri4aFaCuW379QHoCOyO8SsBzx1yFeC9OQSAs4pWJg
7AytyYBbLPsX2UCFolC3Evq8WBF+04zmXZMFF+NlEQ3ag1UemRdcVQSjrufaV2rPjNyC9mx4G0rD
CwkgMq3C1aP6NbTJzqxMn44gFZ5GP9Kz92Eo/dDo9k0BnrvrZrDmOk4/hTtmeqirYA/HQgCvlkax
L9s/1fgg19G/WfFTQdwBAyOojCc5BNUmdfPsVbU2RKZgz3o2kNuU8NRlrZPSBzUW8lJfxFu/l3u5
OoHXLSOlcL7cNqBqWW1juZeciEp93fihyo/Aik9H3c/S+3i6K4j/b9b1j8zFvZ3cALOGk9XXkAmo
irn2CUBPcs9Ii2HT5Mn4wWw6PF2XuHZxQ9H/ankBecfmps81BJGAOwcneljj5jYPZXIs7NJFSte7
Lu0S/Pz3omIAEQQUiHp4DqkcgCtVL8v47dhy4tmV5Uddyx1qPlvGV7rQsYG9XXuvwvv+r4GOzkXz
U7/tKOmZNUF0V48B4EaKvvcKFTnwTOQjVy1noZczwHePIIGzHLMZpbkhkFRUr3EYNJNLogMyzcAi
vkFfmzm7swhgb9U1ogD1j0zOcsx5zkulgkwDTLuZGeSy5krh3koDSb816s0c+obkJco3wYYuB5B3
iadyuYppwiypzxXIxYiI29i7prvTDThCtxv2RY/O8c4L8wDPEwxzhIZoBmDVD+EthhoVgFsBgHJ+
XpQ2nTK70MqFxu+lH1KAWIP4Jn7NJRFR/PJLF3qeSFq+5ORkdiPL5XGApAooZzSOPZUlAZX+GsYa
RrqE7AAMXkhBLhrQFDYCx0WBQhJS7GaaRo4VweeUmvaZKb1gpGFt+ZDjUMEMjb8ab6hW3RSKJEul
K5HSBRaQY3cx0Pfrx1ATUfetrd+pKM4+VVRhIhXlGaQ1isbLVECtguLS8KghAvG8fJ8va3iiFWeS
JoAFGCsgqipvW/JJ7AcDcIn1PqbfUddSQeqtvCrhlrC3KntSRjTqb64fijWfevIBfHKlHNGOhOkv
hAnVj6K4ka29oqWuRR6KRFTNX5aNN8tTUVxMwOpQa+0oqtx2Nn9l8WtWYrjfYB5FEcaiccC0XKDc
mkQs8D/XIre68ZzQgi0Xhq79SKXbjDpSWDnx6KryIc1FB3zNbP5Igz89P3ahUk8pobj/zbK6Sap2
S9sQAefP6xu2JgW8tjhxGEbV0XdyLkVKDSlrWQjjLPWd3fYvPY29moX+dTGrx+1EDBc1qVacJ4oG
MYgib7tKC2aISEZ92xRE0Kq2sksYv8dUJZoXDQNjKZxGSf5fEzTtofXzULO9QS4ajCSYD2knyZ7e
jLGDRtFGEE8srxHOIHWQKAHjmkC+wYPKlLQ34qKIK1RhEulJ7QsTwKgWExjhYmS8FLA44z0Jt29h
XPBcvblWw6pQ8TAu6ldwJsnJfpqdNvy07MnB5LKjiBqDL0uQQFlHnhst/sDNXUC2ziXWFQPIXy1X
bmJRR8UQXd4zp59Nd+qRihv0rU1mPyGak+nSTu0VxzQjX++STTcD3Dwa7pISfdjG4M+G+SxXimNZ
+Sa3syC1M4+WtpsBSPu6ua3YgIE9UGHVCEIQG5x/8pwhn5BLCnh5TITJuVNbvhH6df8RqTX4BATS
LsdBlrYUtLaiFoDENXD8zsU1FhIKZBFnFpir+Rowz41ylKE/mvNWGfyh30i6e13DFUcLP2QCBBTF
Pcw5cq8DvbIsLZ+1ygUig5dEKPKZfhXdNda+1hKBfiuHFwZg45oEmtHSfXOu3jQOeT1SqIeqvEdD
xKupk6c/iu7xuk4ru6ZjGB5VB4xtY+Z50fkk0DBZKSUZg05jt9EJcnXxLhqeSYYXZrc14en/N3HL
55yIq5Rmls1lCcfopbJjR7HvUnYfhy/lwJzi3zyqoB2G0pfSBtgSuVUsaJ2MrWxULkBncgsk2p2T
ZorXktfEclp9N1eHKnSuq7i2cya2DWcARwGwtecqRqTXxzgfKpc1XgewwzL/WU7Pg9wIlnLFGgFm
8EcO596jwgYDiQKnpFtbBqRWw9ElDbUbN6fCLqDFsnkHiHsKuFoETUCovJ3rNEVj02gJZJnKw6g9
SKNLkI4At1/fMUe3A1PxKho0aNxK1Y3Ffl5f0bWzDuOEaKAB4w9PmFcYZmoU0/jbSDv5e1Z/mnpA
2JbarqyjkaXf5KPgXCze6kLjE5GcocZdOJatgV00QCgxz/axUEUDNKsbeCKC82CxoU6DziBCquN9
rTeBFNUBa5KDnuVvLJ4E3d1rb7bTVeR7r4mRt9TqsIpmPfxo4nszl8HTFt0jo3gDouujFFmBjbRv
p723liiyWnuKn0nnjoVd2d1EbWgbt7us9usUiE/0Sep/hNGrFe8regQvYKM+U03w6rjs1MBdemI9
NndQEomQcrIgualTT2pQP+vivW6k941RvbQ0D6bhaVLjjRQxIOEfJxWNwLnAnQsXn7s7MtWYqoFi
8bP6Rx4+9vXgdbZbpPesdnO2K2e81t9aUePjqi9aqspwRWii4gOXaYrksdQgNVa8sjua7UM4BGkp
CMLW7hAgMP2fFI2LmrM07CtJhxRdQ4TUI1YJZmVL9E+ydL89X3cGK7EY0kZgTllAXDB+wZ2axJxK
TQHil2tbL1KZbQz6OtnSsZGBw1kZ+1RH97QuIiARCOWTOUCwUaShg1BWARLnBWR1KVIOMfg75L0Z
JY4h4h9bHCrnfjDiikIo0PKAQ8Y/ETBkZUekQfyHGW/aEYc0uwm9d9eXcsU6zoRwB0MvjCLsgOvu
zuNDhzwOkC5BfYLlE9xUImU4208kS6lMusixvtCzisoCKqwi3M4Vb4rwE5MryGJgQJk39bLGJGKG
Up2LyqqWv9qVb80+iE2RrhVtzuq6nUS6nD42wQBEJUMUDe9n9rMejmZ01DvBm2rN5gCkg81Hi83S
wX5+51ptXJHQQqhUFbFTZTtbeYmrd2scHb37PqP7Ej7j7+0BoTsaenDFo+WQO1pTbeRgboFEdNw6
UheCSyDaK0CbIvlft9Ygej8RxecsUHPI9DpbRAHQHghAW4m8ASPRmSvr4bpSl+Swv0XhCbUQzqEm
yEW4LaDA6BjplTt1Tf6jDKPqy6KK9D6Qlh5bk4S6P1V5BNjJON/n82zujQmQ3BtFseNd1ptV5Vhj
onUP6K5Wej+Z45p5slowQcSx4kVRyCYgq0d/N8pN3OpTfRzbfjIrxFQg1SKB0T7oACPKMROqVrEz
NB/XF2btwKDrAa0ABFEqCvbn9hUZPWW0hby4q52sQmfwx4gA0pAfrCQWXH+ruqHsi6I9MvEXxQ1J
a6peXXSb60YBwGw8+cSkhyaimLOc6V2WV8kWygtaHtae0eCkRAlvofq8fLHFuVonSGpSjJwb4asF
2ognM9KU45yMRHFVlncfg6FmW6IV+q9a7+1v9hgzv2UAFnRG1Hx2aKLW3/FgiSYH+CHWk5VmeraR
Km0YPKNmcew3zMje9Bh0a4Whtl4qNcqvaFaR71CUSBGG4ivZfiA8Y6YNfFtgj+IbokMKHJUhQ/Mz
rT6IdiA2WDCMR0oeCRm9eLxpNR8lyeumsrJ9ZzIXh3jyatPMuWGa1VJXylH0zGevmL4teVU9z50O
7bsdyvnXJa5VH89Ecqd2nIZoNLVFZOPLQOXSNsDxXmqwirmlCkDi6M6ODsgzdXVQ0kdqv17/gHWV
AWYGliT4DD7MwGULzKa8B8qifKCV13ZPVoe6HDCSUXuAMVyXthajQt1/xPEBRoaRIRoq2NVURk8j
2Vb23cR2fe1KmE5bCABC45UC+Q9FHuPH2Ig43NZeWGfyucsGnKpAZ4igbjTvUtBHJ2/ApI5kd0pe
YnU76u80SgU6r0QFZyI5/wPObhQllhUm5DFmP2XwFva/ri/ryhV6JoK7qClj+TzKWNUYJMMV+jNk
JdBRXrWLbTF7zbKz/nWJK04V6FeAClGBkAY4PG4dpUGxh1mdAWZs30wWKEEtx26+knBjCvdsTRTe
/yA40QC1ihrE+aG0mwKjOBE6YUfpsyo9HWQ8VgYku8IZZ1FLzUrEg8kfzDYhrlLsi5yG1gFNB0A9
4MEtUMUs94hN/TT9zurt9eVbs0NMleAtAd+2dBZzx15hshGyXKGu1uvoXy5Nrc8dLddib2i7anam
ViaxA5r1cm9IVjd4RYpxIa+OxkLQe75mngrAa0FQAKrLixFUFsWhVU4pbKfGkE8EfFcM0IeWKYiN
V3YRnBgKeBsw7qrA5M93UdZkq1PmjKKQ6uRAVJbJEYVTO/tSRQiia4cBABmqjMkxpOh5/BxWYspI
A/ShawH5snylU+rI7Q2A9Qpp3BRVvMPFJ9jNxdq5V8wCeQdUTxvEjUjdnCtnSU1Da6XC9Sv/krMN
QlpH6RMHM/pszILM/qiq10h9TUsRLOvqqv4RbHIv0pH2mdypEKxJzK17gB1IXmo/6OE3kjOnHoIk
vLHrjT5vE9tttYfGfE+ij7m6a4VIPiuJpNM14D3C2E0F6w18iiQ1rg7jHRQ0EoGFVv6Wmq2rNltS
7KPZKycnktC77Ibl+C88LV7KGsZVcJldTB6YaqhGmlrjpy3bT/X7OAZeSvUh2Oy1wAR9fQuMq4kY
hEcPIGZHitCAFIZqxBDk5FtYbKzFkJsgnW6alLmG2f+tavB/qDrh9GCQGuEz529ZkTa2VVNMOpQP
8+xl9WMvgrP4HXifWfEiA/OPv3PkIK9ePMVJ9GN2tUTZb6K6z/E+rZx6w4Kgdtg22piwHm/2/cGb
AMVXeCL11mUbGPpUAMmLJjD+BBnNqCQW5piybdo747EMwEYB+FigCHWu5Nae/XM23PkAICxUpG5F
ZfTful3o/kc+f5DkNKGqNkJ+74aP4DFpHM0F3LVbbQYf+NpD7CnuUWBIF4d3We8TmdyeJiNL+1hD
gzvgMtMdUJNuzHepcr4Ae/B9hPJe7I9++EYPqcAXX+YoNYKNxt2jAgcbCKfc7UNJ1VPUlcC1nbyZ
oSsnuxrYW9FGtzCPKT0wELjUnVMaMlCrNte1vrhhOdFLPHpiZLQblS5RIZqY425UQMVh+CN7mjvB
S+wy0uQEcRbVod0jLGcIonv1RxPM78WNtlMPTerqvhYkC07ndc1+v+XPbehsVXkbSrtWS3MZEuXJ
1T6r7eil99MhemLbHEOVo6u4uls+ykHyokyOeUMFK7uCTHwun7OnMlVCOTEgP95J90BGfc139Wvq
ZXvreYr8eWtmDjrgnsndLBpevYghztfa5EJcJe/AgaDEwCGxcoAfv8UlDTpJoN+yYdeWl4sgmjAZ
0naAerNC0B3aOqBRe2ptDOZ28muEp1KBMfF2sEWHRWCxfA/+CL0yXCzY1g3by+nWdmo3+TnZTj84
5H7wxhtyi4KCpwoSwKuLqqCXD5AOoKPk4xg6tJk8a1jUMAedVrppqtdQ1NSzqhtw09A9Dg7oi8CF
1BGT2CKjtg22HXT7J4hl7jtpoluA/AbXD8iqQn+E8eeD2WoGokQIi9WfuuzP6KmJNIGRXAbWiyme
COEOgRmjTmqoEKJJ+1DzGDLlJvPLQg0actMq/ky/E+n9umKCVeTNP05ne1JCyAQ0b+k1eXrQ2YSW
BbuSgL9OmMC1idaROwiFjMjJrPB6ldXHOHyo0TFeCWpoIhFLsHfipWOArM7I92OrrC8LpPRgaDGF
Tcirywa4FBmNBgSUkstHnAjRZ7QEYDQjc3X7IClImR0qzelw+6vbMN/pybMpRXibA5oGbHn3GvC0
DId0ogTMYhAXbuXkK5avPPkKu1QpeL3wFWOzk1WHYAgAjz4z+xaP90Wvg37VM2LfZqJwS6S9eS43
bjD4SVvIndIjMVySbWeaeCBQu26bqwcC6gFFg4AAEhO553LauQdjXAg5EkaWHA16KAaIgMPKIyHY
aOIJM5iy4kmtegMu4uvCFzPh1/Y36DjYt9FSxEML1mqagJ+gghlF050q1X6Wiyp/yzJdiJDxKl/I
fRDPcNd8nYT6pBCol9XWjWZKXi537jCqn0Zl7iLRHX9Z3oR7wVP1v+JQazxfzdG06moiGaDD4tY1
f9JR8aLQ0donaqEfCWMSaMktSoB/iDLLa+ZyKpjza0YitxOJILgE4latGrsoaQIk9Z/wgBe8NVbD
Qw0vZwOdJATMNpxp5n079mUCWVYLqlWmzo7Vz06p596EiQydjv7y/02r3mVKvoXxebMlKAqtL/TJ
N3BxYg3gkTIf8A2SmYbPDXBzbgujxOt2rphbyuAbHKRo3kQjJnZoQpr7Ymw2nWUNoif2ErtcGBja
r/DKRvcQcKjPd1yJ8wID2vgQ2UjdsPNYv03N71IXZHoA1MHKGD0gvrAmc0aRh1zdc7T0I+mEafoL
eiEy2XaB3hesQfIJTvdM/WEv5HmCAGfN16Owa4NOEdl2zOCcK5hKoypVtFniDP0GL/htDE6cYfq6
7gouE904OShowwmBFgT9oJwBmzlNFCtFGEUYXOwYWq+lKRWo8WH+L+xz8hKCBjbFADNe78PXSKv3
tjUfay0EkWahvoSdpgq806prBJInklHAXcEULmfnLJdwMTUFfEdb+KEaPiXoqetmJKOHzsvC5FHr
Md45Fn6UCyKG1VjdWIBXgPSMhBhf3SBZMTCw3EA0fWiMcZM02lc+ZWgNe5qVDog78U8rw7PQfmED
xsDoR5fiFhoawOnqGQI14hj2x/UdWk4Ub+jYl6VEhm4DIF2d28FktnXdTXDWyZjeZOyxUKcNmBqd
MBzvqpIFYSbiqluz71OJ3LOBMjufphkSaTrXjopwrZXzj0TvUC0VkfKuWfmpLM7KFambRzJAVoZo
2saApElf6bC9voRrl9GpEC5sanQpBm4vhEzwj2laO0kEnuGbEA95Uc5x7TV0KopzS1Xe9THY4jO3
7Yjblr6dO2byGWaRR/DOA4aUQ3uBT14XibQXxhrgjfjOg3Sg6KA0oJ0c1pCUuk1GdpMtO71h34UG
KJ2L+0yaBflp9SLfBseB/gDgW6KKi6ZrTtM87A2J5PBP2iZ509zJwTN2Xx1UJ3dvJX9yQ+BCjh7a
VLziQL3ZCZ/fa1fbjTfJc/he/9AEe7wW02BqH+EUyrzoWuAMCeVAHchYcMrIFzngQbpLImHMtmqs
gGK2kb0mIG3hHFNVFrOu5y1c8qP2pATVTeQz20MzYqBvogCNzYPj5oJrYM12l00F/aYl43HH6VVR
5A6qFoSHpWFO9KGYGOihMnhN3UtyOmCaudOf2rYyG0G4saYsQDl0SEXSHkn0c7/T0AJ3PRiS3GK6
z9SgK5E6FkWJa54G8/q4R0HXh14gLkqUu3EoE30AyFf/TZrvovglsV8MK7h+/Fc1QVMDtgwj+/jn
XJPZHKcc1ykOiJUc+569pg1maIfZvy5mNT6zcI+CuhcWgtfTuZzODsNIHjGnn9sHPfYNcPOVwdRs
mv5B1v1K8VU8lIy9wgRviVX9TuRy/joelT4e4nnxocjPZulOrZ+qQhKs4to99B/SrmxJTh1YfhER
LALBK1uv07NvfiFm7GMQO2Ln629y7j12t4Zowr5PfnDEVEuUSqWqrMzz1QmOGIcMupA9djGipHS4
Rv+ZjW4thikxtcypz8pWcas8/9PmP+LMjEKy5sl93MmCj+h9Xml1g9XNynAsMw8dNdxxkm4DKbdz
RfIN4+f1D7kUSs4sinjCoMlYp+UyQgnILc34ZLVr3GqLKc65CcFV8MIjlRHCBHQ8nbLFyfKi8C7s
X0sDAjFbFdR5wRoafemeAGAD3T6C6vKXeyIAL009xTrcpAM4TX/vcwCakx6jfc2J8WHfkOwo9+Pu
+mauWBU3k+B+T7oOVs3hdipv4/ZOjV64dFeTLa/ANrLiLUtn4WyRYkMGaKMWBOAw18ePRXqINGKv
DuYvnYRzG8J5KwZeGKEKGySpbUCWdMzB/6tWNLpj401/U587NyccvDEzk7GSYY5GHxCttfPB4+3K
V1oqywNzh3scBw3wO5FnREvCpqqRSDjtmKbMV9QufIc+iPGdTYnlW4WSP4KrLznRoeETmCZD6TbL
ZQPtkCTsjxGoYA9o0vfjyu238Dn/F7U1q7hCCkFYu5lbDPDTubhc7YJwX4OwBjqJKzfd0mmERAGR
8aRG+vAFeMjTiRdah0IhJMz0I0j41bsw0w/p0ONRya3N2KmYZkrCG7SGRlAsFX9O6T7rx2LeFtAG
BDmxBMsprcssxWMWOj0muStMjBCt7ORXYg1yaUMIOVqHuUILNXOnYTHYQSaPAFDUT7JLA+41TDqq
DbWjzoAob+UkGka0MkgR5oqdxMN2zFN3gEphI3+jqAleDxELWcDF6oXzZNKkCuq5cMpDz9Je+hZn
aB+udbgWojqc28S8FoXiIl7Ul7ez0aU1ygh4Var8Z8KfIv58fRVLfx9Mz2CaRhcakh3C/hoF3vAG
xd+fsE8jYFq48K9bWPRTUMpgeBk/HwA8ISULQSHd6CEeFwW4R5rtUHsmhsHoO4lkB4PFA+Yo2Iq0
3lJ9APWm3zbnYHhWh+URwBydleMyfLQUe9zotmKT92JjnSb0nF/qo+WuTUwsHXowjgCwAQ4u7Kbw
pVJDyxpSzM816ZgaGwmPtnytD7lwLRnnNmafPF8WCLjlppmXVbmKjBqRO2U3AXuWqQ2cVruWgi6e
PvQ/oFwJmumvOJs4iKhSD3ietA7Qu88QJZ/F+zrHtNF4PJq3Mjr40qHxody7Et0WdxPjZ4BqgWJM
E4eXanAqGa2GdxpT9iTal8M3k628BRdvD7AS/LIhOEmRJ6TNQzyM5A212Tb01Pfg2PrWJrKNh9BV
VipEy0sCLGquW9Ev4MgM445RNGFJpoJb4Xuf3YzNion/pa0Q6i6YJoZ+EUYt8dwT5+iaeOBjwqQY
3ASseoZUuv6py0n3Qsys3LZloH5L69zaBSyWTjSPm32cKZkXazrZBuCO3oUxb97JEMgfVVwEW1kJ
Jz+WwF5j40GnbYouDPwB03p72Zg6Yk80n96TsSGOEQ7g8+kGAuYXqTI50K5xe9OwFD5SGzPzZKve
1COVbnkVDI0tm+O0qZQq/FBjJb0xsra8D8p6OJKYNXepxFtUpaLSApIhswaftXXohrL6aU5JG4Nq
oQ5UjNKVzVPbMoZboWMnnXK9dpnOYmiYY+Sa23lEaxPw+LF+aYyEbLBx/QOulHCn6JXiWQHeAnbb
mmQbYcoIM8NAWh+Zps2/LIh3HViAXbVq89weSRS7uVX0fmVg6EzOeyvbtGHVbtEq6HdGkLHQkadI
ew7Tydz3Rj1waKvlGvMCko4lqIdkclRLGbrFvQVS4rKW6xrDyR3x+yzVMOs9Se+DYmTStmtTzAhS
vbP82OgYMLyW8ZZBrG6PFoL0FOOK+zYFZnBblz1EQ5VIax0GpaHUZg0Fk6iWhgQK1HKivGqTiqd+
OBiHNGuVjzbl6j+kYPJdT9PYK7jC8KYM1CwFTU+Rvmbguquc0CpmyL8+7GNNyl5ipet2RY4ZSd6P
4HMuWHsTmSY4WlKq3QTSqKABq0U7c1DjG5XplcsLEBDYFdpCr1alGvd9HkIGwmq5VtolMdMeymVh
mG4wwa/uCrVu7pNYq3ywl1oNZiG1cS/1eQ964Ej2qMTRVDKlItz0GLUElIbp6Z2ZhvUpDaq4hB7Q
nOZYQ/gIEaL8ocgno3DB9F/u2qKq3kNiRGiyK7z/IFDY4XaqjJO+V6O0eYsTKvnxlJb7oJW1p7wt
tWBH+gSo+kSd7pVeA+dsMuogaZHovU6rYNcotY7WPUEPH1PaVaBgignNE4fEYNHcpHU93KdlN3b2
kFrBsdelbAt673YbsFICwmuois8cQJ0nDfsS2VXEpcdQ0evczWmXPhUxGR7VsFG+WaUFKHEKgiOM
4sT5U6511YeeovJoq2BKBi9PElWvRZ9a96BLriF0WmrappVIdjD7AQCNthv8tKgxlVyNKgdKjhc/
h64fPAWIhyfVYFntpCaaynamFkPpgcIsetSSID5mTAcbfYj365M6qpJfBK0W2XIhp7kdgSb5RcOo
/C5IM27ZeW8Yh75Ug1OoNTjAhQxpTW0ayS7Kyu7Q94n8PhYzCVhSEfx03Qwyd+wKeso4Cl+2Ai/b
VQEDG35n8GTcsHLiewJNg7sxnlqAjklU7SrTSPxch8xloE8RR5VSH44Scq8fGKjvn0uQm+0yMwXn
bIBmwW2OMgbQ5lXklrzgH6EZRCdEQ1BR8Wz8pJlagc1ek/CEzDFvUNMS8LQJU38H1jG87qzRCDYV
ibPHAeHal+NaxdSuQsJdYZWVb2pmckPKIn6QgjHaGpGm4zgkJQ6SETVeqOXDIR2nzi8mI3nPrFqy
yRi1XjYmdNtD8HuwjVDvXM5HiuaAotYVqAvRliYjNW87UvUei3PiFV2i95vSMLjlmBnBmA+En2vL
7gtWNa4a1SnoL3IO+ArI9zF61BENdG6UNZpDQ5p4UPFIn8xYQyk1B68SUMBEB8vRVBMArS25Tn5G
kBUK7aGompeqsAJv1Hj5TknQbLsoTfyRpPU76GCabaVTCp2JtvE45aULWHX/HOXS9EqUVv7Zk8S0
KU2Ke8DE6DFsrPqA2Zlpp8ARn9tMAiLtekq5mHrPhTEwc84IPyGjxAmsg7HGTZqBnrCCPFFqj5UL
9YSVFH/pxgadAGqzOvjNEMQu061ejfG2TJC5asFelf6puo2ZrpTB10zM+flZRifrIzS7B5hozUer
Y3bLXXlc6Tqu2Zj//8xGkfAONEbITM3iZ5V4SXE7lA9/80V+79SXxNRscRlhGSVCRaW/msW3IHN6
vlbeXXqunH8R4cszRY1CQ4edvN3r2nPc/XkhBnwlv9chpIRShcs5INiqKvMqaAvW+otivlzfq7XP
MSf5Z58jTsACAMUwPGnrfdy+cusxCe6vm1jZpn+fZGcmrCCHcAyHCZW8QV8ZXvXnkB4kshaoFHSU
U3D8L9cwym0yyhkeBpmyZ4MnZcyWg7VH3Hy8xFz23IjwMTot7ancwIhxn31Up/A0bSXHcFsfrBet
U37I2+u7tvhqPDcofJkkBWRVnVfVOwrutrtpe9cdAL260zbPlisf1x458y59WSCCIiiNwQZvic1y
2ZTUymoQx0YoWfL+zpTuW/0mNG+BTr6+NHUpZJ6/C4RqhUbSgfcJ3gW6DQirz9+a3W3vhSakcuM7
w6UOtA77t2Zv2NamhFo5rohnotjbHoUV7/pvWUJjXLxRhLAaQUUm0cwgdjrtYWK+DDiIQt9V61UG
ahBLl6BvO/qk86/bXToUgCgDyQ9913mu/9JneYtRDmVGDEr1psJwWMrXyEUWn+dnFoRgjkkwNbRm
uKDVjt9K5UcKpJslB7ahoePFvltpekeatTmFxfoKkXXMNgIRgaF34SzWca3VSvzvp1XBimDrKDxs
zdZunPCWfV7fw1Vjwpmsahq3gwRjiYnaGtvpnd/i8Ju6z6LtwF4DEI5VP1eMzs4pnpPzFQrnsuAx
iv8ZjEbg9d/yH9keZWWHfJfd2Bs2+fOKuXkNX83hsQH+dh19PmFDocJQhYE0g0vu+VFz090nc8Kb
xqaZzRz1LvDrHZoQ5im8XetWLTkQcFm/LAu7a/EpCoPZRXnql7v0Z3iUv/OXeLMmXf0vtdi1JQo7
mlsJC3gEQ0S3rcfixZ82zM7s0MYo84/sRn+IPvHcO4W5bZz4s7kSjZYAK+CfwryLjik8gPmEqmON
R51KSnzQm+KhuTXvSGmbmwpplmM5kA78VtyNBzyqLTd7/Ztve2ZZiIO6FYFAaXal5s3U7VukxcrG
cDVqF9/NyB59bjO3PrDPeAP2cmW3Yn3Rkc+sCyGIQekuR+IcO9VLjzfZ9lahdvrSu+Ve2jB/bQ5l
6XqZ54oww43OLqpolwGP1VGqGjOSuAhOjNm94Tflpq9vgj/m3USR/tyQEPe6EYLW3QzwlfhTy9+0
cNfKKy6zFLzPTQg5bFzBXUHkjTo13Q0ZgAugab3+cZbSMrTZ0U/SNJAliZNYhYWqnTrjFK3+0I8Y
UvIsfQUevHQJnzVMxLkkpc5qWenQMpAm8wjx533DElcpmKPFqnt9NUvfHlRov1IL4ZNUeIZGeTSn
FvKGRNuQmzYx7qdkU1grlhavBGBpCJk1cCF5J8SSOM10o8tgKriHVrzi4f7p9o3DVE/7ETxcX9bS
RzqzJSa2qlIGVR7DVqe4JjlNxO/6v8mdKWS5VTQQQCMiLIcPBog7AoDpmvJGB115k62sYdELfhsQ
p9bTvCkMM5pbOh0I3HwjOhTBxtBWktnFnQKEGawHYPbBp7k8/FRmeVW3c6uAbvrQl6A6COrm619j
aSUYjTRBKoQ76wt6qSgnE+JdgI5EEKjJgCUywINTeErsXbezhFExzg0J3ixLMSdZMxuqm/KIgnCy
z1GQ9GhT13eUY+qMdy2GCw3j2yArtWtMup8aTHNaAsHE6z9m6WShGYdXDxCoFCTAlxubNtpUTCoe
CTTxZRWDWNFDKB8aTN4NykqHYl6WeEufm5qvk7NnXF6qFZIFmJqHdph230drUKZlC+D6A+oY45Ji
qgMV3YzGc5ulqTdlcdK6lcO06CFoUP/398WEJrdMhQ/4+1X+I25jN8xR6QQBpMbWRoaXBubQp0Ja
D5QIQCpUuO3giIBscJgyO8PF4A6yUcnXw8wuUW9uJgqsNST6QuaFSXHEUNIJ7Ga7qW5R1e7sWMtQ
tpRt1lvbVjm1gYWi9cpezIHjy9c8+4GCE4MIq53aeS9a6dU07iJjn0VeVDhVs6/KrbYGsFzc+jNz
QgBAvwDJDkN3KwHeo2YNlG7BcV5sQxR3r5+IpVBzvvPzLzl3UyvWIUeIhcWYWNCeG+kkyysRYNFP
QfBDkY6jvSr6aS/lII4A2b8Tq8coUdBzXwU3Le/XbxOCq45GQdDAwH61mP5wosxpT7kfehSKlcZt
u5Pc/Cd7ah/NlZxgsegAldhfSxPum26ikVTO3wkTbOzU3KmSjcaL/UM+qq6EQeHSWVMvW4xgvy2K
lIYsT60C6Ewg/pjspPVTTf08fUvro5StTZctdpDPVieiGIM+AEeaBd9Id9NRO2gu6usnyyk9tqu/
y99Vmx7HrY70/2Fa6YWuuIzI1BRYBu8rFS4TsXJbxOxokPQv7tjzxQkhp9bUcYgDbKRltJtC69F5
yO2UpivOv/a9hMBRdQknSoA9HAcJ2Bab5mBjSFzSPfZx6v7NWf7ljSI19FjK6tgZ2DW1IS6YHjMw
bBjmyr4tDMiriNW/rQgRA5O3pJbR74GSunUk94Nr+QHGqfv35hD46b57GO01d1iOvr9Nzpt8FqQC
WWHUqvGtwngrY76G1zdjf1OBIJgbbq5sLM2/vpPLBoGqR2IE5hAxZCmtAdbwtMWL5a0/AZt0TO6m
veaw1+tmlnMjS8Y7mqggehURQiXUFXpCYIeyI8v2wXALzn70q16NftsCpkFsAtKumQ/NXOOjWwz8
M3x/5rg1v8xc5sOUoDkJ01G9z9vIkdHljdaI+heLBRgo+mVFcJYupokezVZqCD1Oj7o9+Wxfvual
FxoOP4y76jF+lnob4Pbd9b1dW5/gM9CCHiVjvnUscxPTDYcAuroG2VgMU2erE66dKmeTPumwMWQh
0PII/u3KkV6zIFwwIDsqmSTBAj6jHUig41wb+vp3evxLagPECfhEwEMEyM7l4YJirzrlzQAkjdNv
2API1fzKmbbGiw/GUae7Md6YH+FSM/36+Dza9XblIfKVrhAVCExA/foBgo8MOjOBbsUPGNybwLW+
swPf/ZMcjV180mzJNXJ7v0ZatXi+z0wKzlEA/m0UGaYAcjN+ipED2VnW18cpKgyHaiPakun4AJjC
B6YRVvxydbmC02gqGxqjgm3jJoK2V+hat7FvbNh9/qrf0MiRNsSyFY/5dMWXFqMNqJdQI0FFCeKr
gjNVSV/HoEMGLksP7zNTw6z/U19XaFmXx66mTj7I93z4nJoXzLB6BNJb14/k/CFFT8P8Dt60Clgf
6ZeWrJT1Klew8ixWktiX6ShvSSfpP6y0BDeFWSjP1w0uxQD4lQH8G6jzMXp86doD65UmAvGSM/Ou
Q0jDyG+nVSa72Ve+rOrMiOC+sD2wksBIpH1n0AUqtilyopY/1e3L9eUs7t+ZJcFrh6Eaw67FS7oc
GgeCdYjXE1TiQanUvF+3tLZxgo8iHTJS4C3wtLQ+whB8IY+UetdNLHaSQFA5zzxCARXVu8uPQwCk
qKX52FfUnY7EM9zsKP2j7/un9hBtrhub/9bXb2SiPzjrgaKycmlLVauqhsoZznvwQZmfQOuMlUA5
yXZvfWiSX4Wf1w0ub+Avg+IMggmWv3iqYVAtNM8YAPc0Gj8DsOq6meUjDea9/1uYCAFOBpDbjNVs
Zw+9wKc6dtUf3HQ6YDqh1qDELvevW1z2wd8G1cudLAtd4SAXhw8mvpF7hLh5+qiRlVC1dO0BM/1r
WUJyrudqkUGmDQUw/pahnF+uPNzW/v78/2cJJWXGNISZjOLM4MRNaK8raS963JzWAXkLciexUNjF
dWoCmILEhz7yZnTi4YXLBJAooLl2bES7dE2ZczEOYbANA9wgZAQ/2OWawqagQD/AoqUcWYDR+NjP
w97uIZVSsxUvWNy/M1uCF6hmKuk6x/6B3NqW0OLXXq672eLLeh51/281ggfkkGEkfICFCqNX8b7k
j0X4wImTV5sWMDdUEeK9Evo9gHkKBpjWdEeXDxZ6iCpEKFXzS2Ye9JmhtAE8UIoUyLZmtBufCZMA
m+OxCUr0BipDnTZUDyk1sltwLSVgdgaS8kYBmwm3gThbO3mLIQXD6ZjLltVZB+by+1I17Ks60PCL
usdY9ep+31grMXnNxHz4z46FllljxVKCVDCmp6TNwZoYn3Josl//uItn42wlwj2Gy6Uz2QQzNeiI
DzrtC6S2yj4eGFS+9XhvWmlkkzg8kKpYq3ctpl+A1P3aRuFq63mpjCrFNj6klq3fql7wXttNvpUP
2n3mck99QPDcrr1gFw/nmVXhAuqbluldOS8ZZKyy6vPksYg2RYQpo5V0evFo/rYk8ozHcd2ZIYel
CApwnMh2o64c/hUvEQMN1QpKeQELKcGbqvRVoKVJtoKtW1uGEGGsQSmB/cVn6pQXasLG43UfXPwg
JmSuDZBQYLJFOE15HOeDXqGdx1Cel3UnA0dbeiMFdxg9um5pcVQBzzO8sxHPMNYsLCVJlTjV5ml5
MO3ZgXboup9pYBfxSeKp0xRer21p9j4GN6V+h0GoFetLC0WjY55bQAHFEFOfnCRQlCvQh+jvLZ9s
iodpWyQ22TXecXQpEEX2kTtt7UgrwMVlu4AIQIcD4BZRZj4wpDyWAsDYcBV+8AhDs8M3jATcDvqT
ltQrgWspooCJB4wVGLom6CJcBq5ZMVk35/EMlcjOMB2y+HPQTBsU+FF+6BKQWf9zfVsXDRITlCwg
x8HfFgxKJVKUEuVRQGmKw1i/1xAtM4dTZPbOFIRPUza6IXgRrhud/6iYxSJpgDoxNLksyCNfrpKi
XkNzBfPxCcEQT7JTu8MI6tG/MALiT8CsMJwJsZ5LI5Y5tGgqodbGSe3XwbSrInlTh4Z33cxi+j9L
FGA5mA+GdtSlHd6riZGA193JWHoz8ttpROGe1yfNMDwMY/lRFd0RqjyMce1Y6cd160vRBdRNYK0G
y4GJduClccOacqOy5rfHABGV4dgVP64bWPxU5lxhwHnHGKlgIFFJNcga0gcaTJsZ81pKsh8Csnfd
zHwhf/GIMzPChS1rqQkaBmRJKgX5hooxssxv40eQR///7MyH/SwxUAql71pM7zgBclgG/F0CUKcC
dpY1rOPiuTpbkHA7MzOASMOEfStUGZw3HwAXkfSxIbctdXMoJtTmXyBHkOLhGjBNANJFWEfZt5bM
K4THMNmP05tsbJU1LYElX4DkLMDuoC3RoSt+uXmSFqNSLaEGasWxQwdQEOJuXmuBLXn0uRHhkjGS
KSZRDiOZYd7JRntvrWkerVkQAoOm5VkBZmecGUjSK8Otnq58isWcG6gNfabmmGUOhfiWyCMLe45T
WZuvcgEShMOoPkrtcxzdQ7A3upFuUAWf1t7QS2fozKr4UouQa6f6XL/pkwnT0C8Np3Zpuvkaa+ns
uuJZPbcjuEHI5X7IZdhRKiPfMHW874ZXPkE8d/qegajEpsnn9VO76Hi/91MXfSJPtCIpcJgSHdO6
deZo7QOEyK4bWds+wS0ytVZDHmBZnbWZIKk0GXZFbS1aebGvmZm98ywCFbTutYHCTIkXZzqMdmZ8
Nv22lNeA6wskQzNh+H9OKLZkyKikVAUcwdFR0w/HjynAB7sJygc+tHYI2npVV5HJ/QWYA+0mDRI7
EPZEfVTYRisOMao0X4dpJ++bnJ669un6h1o6XnNHC8z0uPUQ7oQgHuhFP2BqEiZodarmskA52Sxq
7SzWMD5eoRy2p1ru9vrbEL6p5V+Q2AFLYpizbhq4d0T+PGjLKBlTcYnI6Jb3xSbGfIP8TWeb6+tc
8PoLM8KdiA5HSBIKM02D0b1muG1I9bPJZfe6mYXjfGFG2M2mnaqOzSQxaR3fEBDlUUy73g/UuuEQ
2MQUx8pVv3AzUrz7gZ8ApdBXFEUMHfEqrnHVx0b1QtTCi9qfUQBWsf4RLoVJsE+L9StbubjGM5vC
bSwRqderRp1DlsunR57c27ZWMjtuVsBSi98M7wTkteB9Bx/I5ekua56FbDbUj8WmNSGrPWX7agpX
3iRrZoT1aAPUmXsZZiD9Whl3ce2n0fa6W8y/VIjyVDZ1HV0O6FsgAbxcSRNUZZ5g5NHpekyhMM/i
qFphtDqzm7Xm6uJqQP4AokYDp/nfDPssJEKAAkdqNjVEvdsaW21onXStXrJsRIfukgZJEBD0Xq6n
zjQMt+omqk7glwA34wiqCT1cufmX/AyqQ9BZwWNK/cK5EoaDKoWtBER7rGyCCJ2NmIB4noyu1VkY
VR5QOGXFypdaWpkCbgQTLynEJPEJF/fGLLUegnS/MWUH4jKVS60OQhnatLK8hbsLnLS/LQkRCQJr
BsZJsbzIIqBeIse8s3ZhHrm4aXbX3W9pUSDJAxxg7qt8eQiDyDKA5jWKwOVgeL0MrvDY8EZurdzG
S16uGniHwtcNvOIEL69oa0G/DCUgK8ltNm4IdtE8GNQeY//6gpb27tyScO9HUjaBugoLyiUfvI22
QT87y+u0x+tm5j8jHttzM/O+np0lRVLlEMuFGX26pb21KaBfct3E8koonu04SvqXyZQ0Sylaoqho
ZfnPEdxX1ittvV7/GwcAU+9/VoQQxxJFq6K5StyWd0W7G0E4OWyuL2RpHg0iU1gCAW8TPr6wWeXQ
ZYk803plGOVLf5RH9jDunyQnPQxb3ecHtqN79HNvQc5/Anr5cD9TjaxNgyx5+vmPEA4VyzKr7ecf
0YynQX+RWubI9conW7MhBD8+9Bw3LmyYxCfhW6+AJXsN0LcU+9CQtyjY6sECK5auhlRNwCWNOwnM
F59lFh07LTskWuynaerolWmbSrSmHLqUS8yDEnN1DgxEYiamYyirb0Ksi3UluGhOMa6NKivsmoeO
UXpg7+jXaldLEePcpPC5ulJNw1JGxKgyegIizlH77HtXKl5mmX5Hs5XgvrZC4csRDmR0YGBXx6Is
nIYMH0Ep1bu0q9+KTn6XrbDwAmadMuCRVwpoS60rTAjIYJecOVzwz2UsibsorsoRuwsIma8xtgO3
tqN0udfRZovLBtXI2AWx0kPXaT7wo54ZfshSeJdGK7Hga8QB9YsOOQco+SCzEuuFfQoeBzagyJy2
FigGdqz8FptvBvWvx4NlD/7tTULIkTBPPKQl1jsBCrGRS9QLQfHZuRmVPoYieJcL5SbS1zoqXxeH
Lg2mimboGqhcRLKccMrUsZTmK6g/4LWmDYk9MYcHP68vbqlOCTsGBMvmESbgAS+/JgHrxwCmLQQ7
1biRE8MZU8O1VGtTSfEhS94bM9vpIO3Qw3Eb6u336+YXj81cP0ThGhR5mnZp3ei6joPiCW+m4nuT
ZDgpzFfDDpnEBwbhVjx3cUvPjAl3rabLLADVNmphYJMvjZdkggZvHfq69DePGfy5X8sSNlUHbUVs
cCxrjMA+JJsHmlOk43TbDsVt3MgujxrbnFZnUdZWOP//2TWf4yeBGB52o7jcgkrYifXW1kFDAQLq
m2EcHeDT70JMD6qxvA3a5jErjVvK+gbiwOmmSloben0ru774iX+HC7HgAOqZlPftfHzQMEgj3wpd
g7igXbPHz+vOtHhQzywJq+8pB6tihNWT4RvR7Czdpmh+ASQSzLOi3YrrLl6eZ9aEEFyMs5LjvC4G
Rkx5fAtQnlb+XFMTr5KzYKsLwSfqE13S09mTdAyAeKBJsZEEr3yixdvkbCnz/5+5jdbobaTMEX1q
mzfNao5Ra7hd8IK5Ro8YzGPRR47hmOtfa2X/DKFeCA02I8C05FxzV10SqdBgYJtSalZynKXMV8NI
vwX9DbxXRZA/TetStxI88EKq+31sbMGptPmblfw2oV5uHwZ72BBKiCt1F+5jGgHNH70E07RiZvFw
n61EiJWF1hRmM2IlZAx3vC5vlO5ByU1gfIwVf1hq6QItS1SZYNIQ2Cvh2xCrqSUtspB8gl4d+uST
/pCC9Vx7oeRtmPw2uNV7Oyegumi9em1id9W6sJ8R0vKacCxURSGtIPdGtI9Mpy8PkKtJ20+QBuEU
QCGwUwER7L3rH3MxiJwtXdjlmvZVy+eCQMHAMx07k7EJWeuG2XNu2WSNxWdpQPVip4U7KQyjMsrw
pHWi6aR3XgnMv95tJsaRvj1o0kOqukO8gj1YdKQZCz0fCO0Lb6dkpb1sFbBZBtEu5x2EzGovN6VN
iyVe383F4D/TMoODiqA0KzhSN+rZGKgoDehRB0ii4kkt2aR4yEzkDbnlHyeEYM5HNmPJVAajp9hz
HYuQ6BIp8K7QaG3zJP3RVFbnqKHB7EnVn6+vbbHgjPQTE4TgYlBlsRYWFpZZyzrMAfhINnVSHpu6
Kly9CYcdaG2NTWto3xtW1fZgtoWrDRAdLIPpMTPKNXmzr/uMVHim6UcShV6zGEz7gmstEIWpQ8ze
U4cU/ASJG9XETrX3cCArMfVr6L60JhzQqVO7OOaw1kzgJ1dVL6V31fDHxczZCFj3AQmYq8Lzjzi7
lNQoGUJqMYyuZv33fjCGO5N2z0XcFCvFnoXVwFnQqYeaKuQOxP6lTqRoQBqcOpb0rQbpWMs8Y40i
4OsNC1Fn5PFz+4NiRHD+fmeLUdqhTzFrhmNufKbBbkohpbPjFDQlyaEoXoeX6665tCTgfqC5gooL
Ko7ChS43Mspw4QiR0dGTzK1uPk5/jpLSZmjRfyZEHFap9rpMS5jg1U0avleGJ+X+n65CpchKgCwi
OGJf9HrUrNEGJOypE6fWnkA6nVT0Jl2tUCzEYPSu562a8UOYSRd2q4nDDqocHdoA7MHMP8ruvoDU
0dg5QF5GuVdL0tzyu762rzEYNlHcxryCBvp4EUAhmWrEigA248xR6kdmcggs7Yp+jYl7zc78/2eO
R9U2DkEIivyROk37OOY+nW45ef3/rUZw7zLuIXdoYjU6OH4iEwP3yiORgW15um5nwa+xa4i5M+Mv
1EKEy7liESQwm3k16WPf3efybbWmq7gQSS9MCBdypJeTZc0mBvoZ0p3C3bAAIOnntNbH+5qY4vDI
KgXSCQwFOCyXX6YBUaQ0zsMbQ3kfcutBNtuVrtOiBRNPa1TKcTuJ0DhNiaOABWiptdxp4lei/XEe
gRWgtwBFTRQp0Dy5XEEblWM9/Ns+o8+15mtBYSfBbY5x7utffcmHz+0IbyB1yAF37VG8NjI3TFM7
pCCyRTuXrKxnab/QPEb7FpVfkIELyUrb4DVSGqgtc+tWLf5Je3Xl3vy3cnxZhkdVAIVJsBmAWQi4
nMsdMyRaykOH11x5xEzU7psa2tStvOBbvRm9zJbtlxt1r/m6h4nTyX7NMO3Q7UMXtQIb1RDgtD8C
LwRSBHpVm+t7vDDJiJ+Gjzirls0dFuG65ZiPzMccz7FWL+16eJLbwI7AKoUxFpsXN5b1kxjxfaO1
fhLfy129Rff0qVU1V1Y4CJYLhK9qrWCzcBZR24O8DK4a0ISIx523aVCDYRNPRCM9BFN74EzZaJXu
jziW47QGjVgyBxlanEo0GODRwhYUBfQCego/4/VUvo80AHdoNplUdYo0rVM7HhUCsrS20re5lGFq
lZCO2tNA+30IfVnPaqfUtEE0UuRQ9zRnkuW4q58D1Ibv9KIjunv9my1EQ1zBkEoHTBPldVHKAdy1
U6NJfeqwaTuSVzk+8jVQ1KIJhA9DBhkGAJPCEY86VeETxS3fDY9o5o3JEfn09VUsXb8gEvltQzje
ow6ibXCqI//ib9M3gq8LtK7+j8q+td19GnJbb7MVm8vL0hB6LczgaKKzV2XTkgKFKUfnuzD8ySCU
rX1cX9bXdyScFlKg/5kQLt5Akc0MHx00nYHXS9vkZ627cX6aLE+t/yKBPTclfCRrDNOItDBlQZQ6
VLY9+x/OvmtZbhvY9otYxUzwFSQn7ZzDC0vS9mYOIMH49XdR5x5rBsMzKLns8oPkmiaARqPjWp+o
8l1ezsrdOFmOcEhZNw2tpkIGSyaa5NR0XidSUFe7MmRWcsXcn4gS3DHNYU2o1RA1VL805ZC33/Xo
DdH28oLO1Y7AEC9On4YKEayLICZR41bpQAeJyDsfsSQONi7QI5Ak+SeL0bLrxLWPh68M4D5FPnOG
5vvyF5wpIT4AP4BBVeCf4zlY/v7INaumUa9zjg/QWB9R/M8o2UzDz1BpZRR6Z7r4WxIqmeiMQiT+
2/YfSVpy/Cm6hBrPNcO3Mu97zwU6ecCRuBwtNMujQ5Q2ljNJ7NOZzghiBZ1JUZoKDQ1iGVoOgfqe
OL6Z5TQuQxr9NYCmIEs4zbJpMFmjYDOTFrB1JQ603v2X4/p3E88CngYFthRyvITcAkybDsNVI+to
PFP901WIoSjpVHcOOXYsAqBLo6B7TaeVGt1x1ktsxrIfJ57IIgktG3BCNH158QXl06cs70ysJkOH
uNONKN7huXJfZ2Py2iS7L5qaTi2TdIrIpApGUbWT2ArNFhqRHgawL9T2NWZU6KR54wJyVG9iXmwu
H9uqEh4tdPn7I91X48FRURYFCn6v+3WlATO2e8pK5quWgukUmR+1eoJH4gSdTzrgWRMX4nJrAtHn
3u4fWDt5huxhXpWj4+jggWN6zxSWhT6yUpsmOPa2W13FoeNZfREoNQBRStmIzeoOHokSlgSUFbe3
eg471QJP4Ic97pJsRI2l9Bpblvtdl4WoGH03cJTFULzTyVAXJS6AZXSETtUPJ84PyDDFPnJsu8aU
Di8tPv3ZPVjC8P8R+JuT80g9LEfpyl6F3cCI0V6tzYOdtFdtpO7L7p3H7A6TJBQ1pWtWqLgm+f6y
cq4+AUuhEJiOSA2JhpmNeRXmyDeDEaX2UwYK2vlnaIUSO7yqK0dShAOsQKLQ8RRS1Djxla7fq3G6
6UC6m1uV5IKvvqpADEEDEIYBnLO8BgHSehMVkKXwQO9z8GqinTL39Qh8ByYlEQg/DGrK8C5W9xGY
dyhk4yE/e8v1zmZFPgywKxMoYOyhppqR+rbCJTnJVfv1R47YSz/FyhAWSt94VeZ6ufEJOtqhBGsx
IFgwkWw1vyzXDC6ryHI4Zwp6JFIISkeil5ZiQGSOA3NjH+91X3gt+0y1kqq25Pxk0sTMLqkxeU2w
keZA9fApUh5t9yY2n5AGi2ThtmwzhWB4sEvbLFXIsnsWzIqP3BSf4Yy8lj3mljQ/Q7x7eS9lEpcE
wNFlz0BzgpY/SNTQx8fBc5G6UTAghx3hZqMY+ZIn4x0GdL4ui11+9tIRCm+tVmpJTyqIjdCrUrDc
j4FsfFnEOZbZ8p7DlQRysYlODrGRQi/RzO0kE7wT5TruXxv2ztsrA0RR+g4MIk25K8zNPOc0TB+I
Cg4pjBFaV063N0A8GiV/G14JHyPscwP+ln7KseDefiy6KaizK2T0JEJWd/VoxcKu5ga64waGFWfZ
wWjGgE0yRrNVu4kJ+aV0BZxScYrOwVHlvJ9hy7CFWv/VmuECcUaYrN66ar6OBC0fcqyXphHWKYOg
oea06kGuY7xqtsR2nQsBAxNGMDDRCUYNVfQtm1zTczQAw5AgiaGAuqnqzA2Qhf/6WE7FCBZEcZLI
yAycPbASe1QVVXC3JFwGBXd+NKdSBNuhANiA9xyLIbPuF+lrA34vFv4crM/L92pdDpL0GBSFlyCO
rZCxttLchu9jcnsLKuRd4zqg4hr4drB1WSbk3DxhUcsYM5RNg2YLpl4n2VyjEoVxZahBPD0ZqUcc
P174UNMAsQdurcRsnN+hU4nCYRWxYWdRruI9s+dbp20od6OHyzu4qnZL98X/pNRcQbd7Z8QE54RF
KUb+sywH8y0znXAbZuCQuizp3HdEQRuDNxiwwOArphFPb1FeK/OoTSaanrIKHFq7nhu3ZqtT9oE0
62VR5ygLmPoGn8HSXoqhyrOZx66t9IwUNtzGydPeN+rTSPWHyquv0DuXUeYP75HX/dRks3y/U/an
T8mpXOHANIRmZLKtxnPoMznk1/N9G8x3/eZBA026Qztabjv8sRNRlz5bwej1b+1WCYhvBaAk3aWv
mmdT1Xe96rryeTC8GV+Xd0ZfvuDSFwo3k1RVA6qy5Qvv4m38XL85QewR3w3wBVd1MCCZPR8I1R8B
exZvDSoFfDt3YU63SHh8ZhXQ0t2IDwA7Y9O8afazlu7N4n4y8FJIlHvF3T0VJjxCiapHlTJDmJ77
mnljWEEEujAVLb/NJqyfmjCYa4lJWlXzI9UTLtQ09GmZJFC9pdZmdOhscECMXtE+3DmyF3BtLw1b
U1Fzw/0F2evplcLIQNhXioMrVdFRMSjm6+jUAz4v6v2uuZL1vJ83o+JaHcsT1LtMQISeAn3DK7MX
juYF9baoPxH9eW51o0zoRNqQzmtlKPFrdhe5QMx5IHIAWLhgOMZ6VOIsD6Ex4x2YFZXEpXkUaKDm
y9BFqb4QWZ/Kmk00l/4UZB5R/RXL824C5KwJrAEezzZD8+lUr2MouYfnTVTYyiMZYrqKWXqt80bB
y9U0T3M5+133o8+STxPcr82k3Wu1eVVbua+SAbNiUZDNbxjfkJjk8xYZ4SsEBUrzJMZnYKXDUHu1
9ZOF5UMxVhsN84OJ/joPEUKZa0VJtk3foZSS/23aWpAvKFRWaVbhltgFG1M1DJBos/k2a9dWeu+M
EkzfNS063nDB8FVlXzOnxVJVZDubGhQajm90X0a7gbOdtTun/y/G51iiYOkqy0iddobEbHpO2XYs
vKgqKGqMPu9fWicKQGLcqH+faT1VLMHkjcA6MedF6ui8VIByNGU+l2wjBQNHCs1q2xoC2nKOaQQQ
HmXoaVsmGB2pAsMIX0ulpHNpPV5+utaM3fF2CmZAacO6Jo4LM2CAqGh8MjPQ6nDHq+N/0nSf/H1W
ZtlH5EgcdOGBa0bQl5lj3DVXoZpR8T3wHskYWoJU5q8xIn/fgD9iBCXRWdhrznID+Jzuwna6MbkZ
qDqTRBdrjvLxagStsBIeqa0BMWr7WA7Lo2Rsytpz0HB7+ZT+D5PyZ0GCehgsnNJIgaQmrr0x54GV
vNmzrztbMFmBW2EJ4S1vjn3DknUzrr5PyxgvAZirBlRhwZyRsdWq2Yxab8it4Z8iM8ftgkyxL2sH
pFZdEfaPSm22b2DOZX7fdNXBtOohaNJCxsa05gWYmo6ZUs0E5oa6KPNRyGjkdpc4Tdx6RW/6cfpc
A9wBUYJpBk4iKRX8rgWILt2xrOXCHskKR6tPshardprOB8wkZELYnL4wjIs07kdhTD6WecWtbMt0
+8MB36iKHs9+HK7V/lshxQbqv8/VX64WexiP3hqjsk2T8JE1KdgpwLjuygZFZfsj3C4lrjM0feOb
FfWfsdwPzaZWriokcVVZLCCTJFwwF9R5aVxAEnEjr3KCsn6u1PeIxUEFXJzLyr9qGo9OXbhlERJY
JoiJkYfPN7wBdoiHIWIgM9e0sBJP6d605PWyxFUP9/jwhesG70VxZhvXzXK2qbVXugDT+Epqe2ED
1ooHd0J+qaMSocvpXNI4wRS7YN3tuIM9NeoHp4M2WVd5+5bPWtACFLFsOO2WlOHDRGjjHkDIJ5G/
6qABUtdCcRjzZeLsNDOm0Gl50nqWdo0HzxvsjoKpaE5vcc3r5pNELWbeH7XRs4fnwT3YKoZdZUyy
+rpm/fkKYevNbOrqQcdXOHd39geGd7aNn+7R2KxS0+Pw3ujgq/vK+1XTmH6jXKhuMl/Z5IHrzx+X
d2T1bTzaEOFANDb3DSxO640KQPf14RNJDPDdlZPfqWxvma0/dpasR3I1ljSPpApGLo8iN241SG18
h5abOKb/fLq3CQ2/YoSRaP7HBoA7hGKsE1Nce2U3ygJumSIIpi/Ri6zKwVTiZQ3F4LE3xH5Vy1h7
jMULPVf3fw/aFSYqKyTA09yCFCCRFUG300F4Z+9/gqf+p0WNr8mLgvotVCjxk3156ANO0RDxYTz+
0rxkU+3RKeFnvvwSSvRPzEd1LTdIv3xWNGpAz29q29qEWax5VdSML0pPtEcNYAaD5wwxP7RdgkHe
tEi6f0wtNUFNGk7uT6DBpFd9q7k3Ki8Ip1HpmtPDPIb8o+ozdq31bYjxNMdqH9Gi3W2mOMVAiT5k
rl+5iGx5Miqgi6xrt6NxzMIoAJk2O0SpxXcALTWuKjCfU5Up2sOodvYTsg8JkrWOY+7CuCZvRTuE
h6yJpoiiubbzcaWQ8TaG+bZ03HybKqO7bcu2CpiiYCyYdOV1gUE9H8lltJgVDX/Jq2k4hLYbe6PO
KmTQXVLe5MR07yqM4f4Aux25Kbq57sDWTfTUV6vesTehZZYHIx6zjRU6ql+i55SC9MdEirc1PhKe
dfcVVLvwQQ5fow49l/7Mi/hZSXubYrCV3PO8nwA0ZDZdS+151na8JhYm9/hk/1KxgVcxi0qODGGn
Rt7g1qpBmRuPO3QdhnuQ3jhArk3B39O5bvNK5n56BvQeuyfjGN+1KuDA0K+r7ZkKVrR86NXvhOlo
fK4a9aPnurvvyxi/GJKm2NSTw0DOPWl836AYdYgyU31QwyEyfFSnyEuv9vwmZpNd+4yp5Vc4g7o+
jO0uXIaujJ1GihrNjVHemIcOTXQ21WPulhukssyONmFoFSg2Zd1IUQ7SJ0pSHbh4Yxs9mKEOSvWq
zsPb1rX1ewTqsUFtRopPp4nCFiiTEfBaWqdR0HjHHHenmqV5r4YZP8SFody4Ns+5V6vAe2/scPq2
W9v0qjkt+faygfydPr90h4VI05yRKcxUXBb9JnmEL/iZ+vfZIfR/AUBiq99V+8R/G66c/bSJKUhk
JdLPUJ0WL/+PpRQbS4u4rdx+sZRk+7NDUm0XPwHPZH4oqf4xByRIHzD06Vw7d+Gts9hN2ZT/qmPi
YoYYzMsoworlpynHtTajDKvnlUn5xG5scyZB2A0/ipT8ypru2ilxaFY17S8vfd0nXyChceUACiK+
1QkznKIegRKfa+0mNIDsWBH3RxYzc9MYPV4GW4HTqSAtq+YsoYqGRFJVlZJEw/IWnx3/0VcIb7XD
m4qoqHt5qEndhsq4NZX9XGxBoO5fXu+qUT4SJLzEPVpXFRTXWq9jHdK9XdbTOg2vLVX56BJCeyl+
3KoHiNZgMNoDfRRdoELQo+SZa40mYCr5cGXgxZmI3zhPGmwzjxDa+P14k8rQ89dWCWiCBS8H7i5C
5NOQw+ST3uULNKba/CwdvPPWm91YlHRvlqyTZn19yMTZukGAlikG4lEMIu+2wY7a6nM0YtL+ysKw
tNL5BM1qjrlJmJ9oMqLpNccCKOYaRvwNdEmIxYreTaK652ULY1SiwTW9inkS1AjPL2vLqhiMv4KQ
4vckkBAGRd1UsD6EI13NuyZzqa3c6Pz7sowlwBFV3zqSIQRAiH3B9KhDRuTUbKM1vN+zLAqDy1LW
LtixlGWlx0HoNBkd0yClHzD8mTE6YNxk0P1mjCRB1rpCGEjKoGSO0p84eZbYZZ0qCkRZQxPMA9xs
vCGEzR5rqz0Aw2xaIs8WN8Q3a0NmytdODDN8aLVeQOQ0cTAI0XGEPmwOUFg0QmAMNFFtakS9JIuy
Zq9xo/9domCuZs3NOjYgkMyUa1w2H1Cu75hceEmV/FMLcclzk9ZcVqFb31nTXgpmmFWE/p8eopUh
WsCIa+vVzS40aKZte4A2696se/Y8UqaBx1qGxr62oeifAdkoIEtQqxMMptlNCuZHsFTXeLSgL8UE
znPJI7QqAw1rNgYJ8Y/I/DIWbHarGuvK7eiK6Vu9r3d1/c/lG7D60oHX818pwkVLOWlyPkBKgplT
bYrxjGWPDKRarUk8kLD1XtE0oF4b/KGxnt2mVP7D23P8Acs2HN/BGoOnVQEvg2fTuz0i/TYnvxSj
3qkgOG24LABevfJH6xWU1Cq0fuhDrLeMt7x/TcY3nrz2neQqrLTOIHGJuXpMQ7soPzmCUoZFXGhV
B99l7rKvWSVfQF4JLCejRhtd9+avnoF4G1hMtDOSg6kXlBRZQsFgO1DXjlNaj1810W4S0FibXOZX
rAXeRx9HhNCwdGyeRCG2fJgpS65msu1AW2W1XqqC/ESGW7KuxxjrxNiCQzANeXrAOub+w2jZCvBT
0LrU/Eap9mZZSpLFq9ZnmR79/2IERR5NbQBDFcSk/Ruv77o59SdzQ3ICOCPgMyBrLANQly1M0NyJ
ayGLe0hUi9njJMopQdNxxUcm8cRlggSdjWK7NrV22UHnJbNuRzCU1IAfvWwJVvcPzZVLOz96f0VQ
Z9PJ6mQh7Ab3LoKf7G1Ib6Mp9dvwB6YU8UDRFqHYZZGrdxHo/kTDmDTyzYJDltddZ4d6BdtjbQgj
oGoHjdfN1Gmby3JW9w/dsBYg/sCbJMKFZXD8ZoD64u1F1/Rs7mPk/ICcGFyWsupeHkkRTqkgC4DW
jA1kVn1dYvZoE3Hlw+FkprrePVQRUAUvSzxHzUKEdvyuCyJH7maDXfWI0JRfvKPMuY5RPCMh8xQN
5SaDwqe2G19NAz3+jNgIcH9H0ty5dobHnyC8hKMR53ka4xMcVvhqbG0y83Eyx/ume7i82LPtRQ8T
xkzwGgKfC5S4yyEfvxNzHwI9EXN7E2DBaJipPlpzDiSprkeFf5VJ99ce22+BUJql+xczPYJ2YlbH
GSOyIIYoDaxwq/qD0V2DZdV35slvmAsUrQI848MWzCGyscHlx0/830U4hhRNghkeNB8LwkE0iUGi
GRgXY+/6zaDuFNXdOCr4cixro3TGy5wMwL4AaY7+3NeRpOy82Moz6WhPXL4AcPziIEeJ8YAZHIcY
vY5+DjEaa1pZd+KZ2mB9aFXAhJ6D+AgW4PQ08z4amdGHQAkMAzPeM+1qLIOufL+sM+e+oSBGSKCA
plZBNRTbqL7WehC9GD/Vj8kHKJkZ0Wl7WdiZlRFkCe/cWMYatyLI6p09AgiasDuXyG788iPiySDw
QvSD1jd05Aq3oG3mZG5aALCW1rjBtE1Nkc/WPIdr0xbWIKOlNWR+XmVoik/5eAsyB2RC8TQe2qJ7
6Pk8yb5o2ULhi5AeAN8rOhkt+4wWYk4HRMAdJi0nlgWAXUOVVqNh1185DPUcvdk5bn2LmaHtZIU3
sRM9xOxvm5eWjbcABYn5APxXHFk1knAwQfMB1Aj9G3ihtCC3oarcd+4ARNJR8madO8y/pcGpW/B8
EHIIx2z0LcCrFyyfWkO0ASbBazc00I/GKvbRJ3a6AZrAHY9m51Y31JuUKI6fzpnkgv4+Z2HXl1AL
AbgG+wQmhtP7E1okHvswBpBJbQ8IJPvCUJGVKsxnxU11H6ngBu16Y1bGV2BqwCVL0gzJO7SNz3vH
SZvn0ci6mXLFMX+QHknXTDFmvCBmkR1UNpUxenfwS7TldvtcuYnm12GNtGlb8imIZrt40W2OCVde
ac8qN5VvVrZs66aK/mqFIdvlfCr8NDbn6zgxCyCNhiHaLpBmv++Q5//r+BalXpSsl50A3ApSSqe7
oSaO2k9agqunzz7GKdDU9RnOMrK48wt+KkXwMEO3LKw6h5TEuIrTpw4dCdnkXTYi53YRMvDOgf2H
AP1HHMGqm6IKZxcyGDo3ZhDIAt4HqPMxoMwuCzp/Tk8FLTHC0XOauSUP0dyPB0YHb5jyK2I3rhHM
DWWy3p4zx3JJOQACx3B0DYlcceBeCbscRReYLEDNWeVdn/jceeqrW1yVrPKdQhIHnAU3uJ+LFwt4
F+BgoEVYWNiI9ji9L3P0ioOwVXfuS+sXB2RrpjW0I8ZmlNHWrFoEgPwYy4T/0igsSERxxRw6B+Ez
phJc8oABibJ7K53nuP/RuQ8JgOjw3rSyFoFzbcQ6oSkIqZauERFYYMj1yXJyIJahTrYbtRAeSnZn
N6ZkO9dXR1wXqSOAPZ9lalMwAjTDgn9VhQMobH62E4D6r2aXIq1JzEB3Dj1oomuZz36uNVieizQm
JvYAkyqGI8TkTmhjWMKz+cvcPY01ynPXXKGZ8qI2O00GnHLeAQS1QQOsioytCe5Ckeihq7q6ACkH
wK74S9H7o+GpmR8mAc+ok74bOeZsdpp9S+rt5Xu45modyxXuYarHpTIQrJO0fJs4426YZOxU51cd
S8MIADYTUzxnaIUNH7ielzhBMMHX7Z4Nu4kVCw0RGvQlQeSaUh6LEvytrIqQAgDmhUcijvF6e0es
nKpFvrm8abIVCfY+SkHf2sQQE2pIKY73Y/buFpUXTl+xtGNizZ6AmgC5PhcGBbWoU3uyoFi25cDx
0oJyzn10U5e61kMTPnUYcbBlAJb6mj7YsCSIUoHuZYvGRGMKUkPG4uCBFoZr1K2f9BknFyjsoQ1f
QcyumDdd9GOqvILsDEBA1Lcxxke0dEv6K9X8ahRGi/opn3el7Sdl8fj3W3/8fYK+2qw1MiuC44FO
+FSl/bRpnAej/ckTiYtzXvzEjYQ5Bc056icwcUKIYDSk1WILO9HghSqTbT4B7ZmyGAMl2QOzJz/W
kO3lZZBXsOz5Z426fejl7JdlHLLxtSQjtUdPtR/kyfxFv0Tv6/jTBDXvdAwjjMsmsOJqUgtsfoDC
AcpWhvucFhsb9atsVyl+HhV++R9A0pB5hnjQLyDpLQZnjAGBCWX2HO2IKromQHGPBgBVcpHXzO+x
kMVPOXYP2totwc+K10X74JxafOsUGyN+HqxdEd7psiT+uduDsz5ak/CEMjZZUQL0AM+2MJ9kU9O4
HUH66crCzjXDAXAfpGZteFeoxZwuC2l7qFwFa2tkPQhb9838GCNsMbUfuWyabMVu4Ln8TUsEsoyz
gg94hdG2YkJUkj7ZUQM2XHRvV3eRRjMDo74Sd27lvE6kCec1pHqUKwveYJbuZ1aBojsG0INJbZ0W
5qcB0l8wNl+2BCu2/kSkcGYpeJxLq4dIvTEClXf+UN2oMsVYObATIYK5mYc0DZsFFTIaCsryA/xg
bCsl6BOUdRvrqyeG+4SaFHDH0EB9qhxFmZq5OS17mD8l435IbnlpoI3Gt6LALJ+T1PRiDGyWX4l9
Hc47x2j8wUQhTV0GSABZz6NNE2JkpwtA1IguYjQX9Rt4FJlJq/hucP/+EURl6M/nClsD+9iVeoLf
b9CG4aJdTWu2Dvs5KCRwvi4f9Xk5A3Q5x7IW9TsyBw0B5d+8eCkh+1lZfqu8JcBmcznN4r06BU2y
qY1rVwv06p7bh2IqPaY/utZ7XsTbWvYEnY+hnHwNSmOnX9OqeTioKr7GxTYDuji6sTAon6m07fd2
GdFweO+acWtZ92XhD+N/gD/EZvyL7SkWHBXkBFpU55bNuB/dZ31GA1V1GGPJA7h6v/6IEYdtlDlU
3DaBmLJ9T5rBj+pdyUrJJV6zG8fZG8Fu1CAhAPcxsjcG2ffTP3b/rBuAdTyw6GdFNom6lSjSYmCF
lxN8aggGgb1H4NoLnlvvzvE4aBZipSbx0ISbJy9OFeThYTRnTIK9GUipcLg4kmX+PpMzuSCBRcIR
VWKUiU9VximUqQkrG6PytH3tfhSB8dPw468KrXM02TcZjb5Q+nzjN+RqksheOUcw/oCnBt0gYBT+
7ecc3Z2s4Sx0AMu6IKoR4hd824/B5W1dOUX0TGuY+FAdMNmrwvWsC6ceWaLg+WQJKlEYDtqipQ2Q
dNRKfNiiVAZvu/JeHwv8nXc9WpOtl41WjyHUxkxpnmIEKtnP3XVqSPLga3t3tLDfwemRnF4F/atZ
uIgnlAhdiUgmjRja+Q8HdCxEF3Sj7qyyhOX2YtCPuaFnuG9DIymTrLxjIOwF5PACBwtNEN6WzFbm
wsigf8AKvG6rzjMYphSGJKgWxsQ+lezbylN2Ik54GxIFIYSiQudy/StDg1qiazRXAkYOBHsp42GU
SRPUr7E6lGVLSNNtv0l/gMyFms1uzHxLf8i678u6vvJMI3O1oCEBmQUPtZj6dKzcZegSy7wrAF5u
+03+XG2nQ7NvA7J3PeUl8cy76Bp0aLfKJwBwg3qbXvswOLQNIv/yt5yr5+mnCNusqqFddo4ChtqW
Idg4cLNHG4/knT+/axACnAAkBNHadTYfZM0FKkEj1qsDLtLsfIZh4MJ5dJT95cWcGxHIWVB2QCaH
Orro/qRzVKl1Ajma9p05AdJYM3vTy5T29kPhDF5sSR648xb1JW17JFHYPsTVqRaGkGjcfSae8d4G
T5iJ23bB8y+Xzu/J46+iDRIP7VkJGoeo6SfXNc0P1VO0mQMjQGpvKyuwnN/T008SVDlXh0qbimWz
wwAAJ717aPmHa/mlbAp6pTR1LAmNRILVcdV6KBc1ntFhhCRvGCYbh4fRDVCG0k3iFhY8p6b6MmM7
eow1Em/tzs2eL5/5OebAyRGAzeL0K9RJi4bBxlcMXoOoAWP1bsB/5iq9n/wamAMJrs2VsnMkF2d1
m03wxpClvxhYY6diw8ZtjEJF9pmzmxYsILn+QJyP0fJZI7GEq1p9JGm5XUcvSGGlalMuee5sAPQi
RrcAtKKCfaIyd/Hw1psPJpeMtq3e1yOJgqknZgg+XAMSDWdbDcGsOyhH3IX1f6hEQYP+VD1EKGZz
jMtxWuoRquMlNsaKMD8E0EfkApruOzQf1eR5dG9BVXNZZ9bP7k+xRVDcMFLTyC6X9Wk+QNRpo9zb
blC6gTpIcs+r5vXPAsUiuBY1IGCuIEkxA7TPDvO9Nr1fXsz6NTySITz+mqLUGAaLwbOyMHRXQYFk
Np/bwA0TkGa89ClVpn0vY0xeWZkNNBYk8JHgQn5L0JE0RvclyRL49um1o93n1nvx9x4HsodHIgTj
mqBtMR0m5Kiy8p7r903/wirMW9zpncSMr6QsTyUJNnNk6LpBiRCB6Hv2w/Sakua0f8X8yCa6Nm4p
GzyTxj8O8Hnu2oOR0u9v9TOX5D9+t7CeOvhLshQFQLyTAGwTC+MT0FvI2KEIrGkAsKDmlhzUHyyn
2Wu1za/K2JsP4/fYbnSJ87hyG07kCvaFdUhSOj3kkvA+V59S5hHimTDo6bT7e1U9ESUoDXChiVPb
2GeSf3Pl3f4nHjDGMtG2u9HYq5beRKFsXmvFlp2IFJQoV0yzJClWh3TSoL3P6rZxr0tZrWf5lUtn
JyhQP2XtPBEszNW+pv6Hofih+8jixzzZhbrEpqyuiACdFPjWSw5VCEDVbmjjYUCm0USioEdVDm2Q
UX5tyDpAV2/4kRzz9N3Jhl43Mg450XynW35YP/cyX2X5CXHboPCwIEue3BIdtpKTuNJDUFmghw6I
rt+GLNO8LoCo4GZW0QAlhpUGQXbAmUGpGWkG4GD0p1mK7bgqAijjS2UKjV1ikxUG/6wBi16s1FdV
P9qghrp8a9bOe4Ex/18Bgn2PuaaPc1kAlbt4UFFM17M7J3+MZe7c2nEfixHUqklZj5cK64jb/Vy+
OoymoeT+r1maYxGCRsVRG2H0Dysh1auSfADZmShIwE0ZzWXorKunAmQeQtCepWtiyy7JzEFrVdTX
rASd/LXXFrKWVpkEYTEZnJWqWqrKHE8C8kC1JfHCVg/kaAnL3x/5fQ2vkcNz0QagxC+J+WxMo5cO
khNZlQEmoYXRDEk/sTQYhXPJshEl+Gq8UxSfVNdG8X1ZfVfc14Vm+18Ri3ofLSNvojYza4iop1tO
aOf6Jvq56hum7Lqa+Zg3ldyXNVusE3QconYB/hDxHUV3g4ayPLKO8bRhduvrFUKuyVfsa9hnJkXP
XFXqI3HC+rjlxmCXhzjSXA/aLnFeHcOfmh3QHS9v5PpZ/VmX8HgOPWF9MkNQN37a6ZYBzt6UqNzq
WlDEWnjJlkqx8IwR5hYgmUFC3qifh/olifdmhFa8pzSVeFwSQY7ggbNu6IqCwfCr064vnuG15rXX
oy/L/ttJL7Tu6H9WJE7MRTpBYyEa3jw7flNyQH42SeDKGs9XLbQLzgTwr4O1RtQ4FUwWKTiVoeIA
8QVVFkag1A40kRIPcdXiHIkRNE3jaarFEcTo6oOivDPZHMtaJLGQzeKICTpX4NifXtUqtdMyXBoF
2Fxg8ju+ImnmG4m+wzz7lTrcjmWJXhK9ZIDkaSWToislEWQJLHS3O4sPDNKpU+FpaSQO4TNM0a12
VWyR8vVVhaJwC1gUCsC4lI4Skb/rD6L7cSxysSRHpgmWogPaEETq23KfPD6XewBYaG+ux/z6G9mD
bXyrPWifhqdg4oMqX5fv85rWANXNcC1woOFfYbe5UbjGXOKyjeSuwkylle4GBT1f+8ti1swG+jAW
/wGZWUwDny4y5r0xtwQ3oNK2evhPP91NmHW+LGOlxWoZIvtXiCXcZ0yPdWD4hpCu9tBC42P4P3Q+
TGfrWh5wBufyMQWgQC653GsX4liqkPqJJgNF20VqW14lmLOqzbfL61o9IgcXAXcbUyVifqLRMTc8
17gQHAAfnWdiAmcLEBSdeczJbO5ZYCYo/Msy195LA52TGjrnwVsoei6jMQN4EPP5XsjNcqJgLkwB
81UrzHMSTrbWoAOwv62TG4WHyO1Nhba9/AGrCvNn0aZwliggtxlZFs2qH4WzZ+Sj6zaXRaxbmiMZ
wskxDLCxeoYMzd4Dy4RiMg/NJ/c5v5+RIm5Dv1KAxhVclrr26GAQHrR5eBOWEvnpTchzhRhdDqEm
XKncCBguXejmVMlf9VLiWK1qzlIhRIYfWX512eQj06IWRte7boeSWZP4AFYAACZnNM51+IlSRJjV
EzsStnzMkbC5KvNwZKCGUev7yfT58JIRyYmt7p0LbMYF8hmlC8GKKBgHz8t8wIGxEozYCnXIDwTW
6MEDu1lsSezJ6h34I01EfmE24+iBwYKmBCDr5GNu3iN3fihK9UotCXwFTAmYsibD8xcIz/cClQvu
KPSuWZawxirFcD28ksorp81o3mHCuQe8CjB+vB4oCd0NbFlHvknTUNCt+poliyjOjnGRD9oKspR3
Nd0V5IdKCdoq3qMtTj8MyS+TPcSR5M05bxI9kXGWs58cK7TsBjJa13zAUBctOtMb1V+pBQ6rVN8Z
SfnJo+kj7RSqd9q+zmTM02fuufAFwtUHsBS3c4IvWJosXbQ2tO1tHfMrm4++Be98SqT878tLevLO
Q6RmA6gBW7sy8MDyZVJAMytP+X+cfVmP27rS7S8SQJEaXyV5tnvudCcvQnY6LWoeqenXf0uNe09s
WrCQHOzzFKDLRZHFYtWqtQoA/zcKBtjfxTgRpZCha5643haPJVH0dE31Arwyvm4GwVENtHhrFnnL
1iLRyD6yrW7p0X11g+GXTRkXijkTsFUe/DD6Nu9zpmUgqdM3ymiti/Cvs8bJhIEhLAxrzKA/WyON
BxNXPkZlg11JLZe29cKVdRXsJhOgBDBQLZryXymTIWIo7REtaLdI0y0tA0fpj1VIocvw93QHuBZV
KMUClobH79V65VESQ7cYLKkRJOcgQJXbez1/DJauijmPUM4BywHyJqARpKsCM7daDSwGvktKDir5
RcpyW/cEYne6snArzR5JZNtIoIBvnnAWl9GbYlJc42Y8oWHv/O6110eH8K2axG6a3yv5qyEOQt+n
7Ss3Fp57c0fx3LKU/7YZrUJeJTleYSezPKnZjqqKq7M7k7+q48KNeJ0jYpdM9A14XjAMP8pizJHG
g3QgOejAASDQcvo0tC92W6yCIF8XUeM0rDsREh8txdrXqv/99uU/5yv4RGwKzURgk7++wtkdCeI8
XZR9lrvoG38bdO7QnK3tyHJ5Rd6xWQ9NoC0ci3mPLZw+agCpArHcyy+r9APjfgCP+1h/6SnZK4Pq
9WqDVp4RHA21c4bY3pOCubr/kWr/MFyLsIe1BloDbUpTvlCYz1WzbXBa8vpoFU5T76wOw70YYkch
ybJXlr2x/XXCIBUA3QvMsix98ilVlAMvIOATChyvYiq/vis79GtBEBi6aKemICzTMYaqfHLEBkPZ
JsNO80995/79l4YaC8MAEiDXyPYuVx0i8WCZnC4YDPxFx7ipUsi5NcUJtY3nUYR3ZuSD8tluFvAx
cyHDxuQANJOBv7wSklBZlSUheJ5crUQVQEA+zBjuw75ziBosdACukjFkBxMJC6AHOlRmZTIUv9Aq
YuYYpW31X3YtNhhf9Jq8duym2plogt9ez+tkfTKHhhRk+WAU/e7LBYXcqBDxNJ2A1Oe5B4WdRVM3
J/FKtUpMvD+0NnFb4a8DdUmZZmZNLyxLn1LJjajsFFiu/YfOj9wmq5CtB2uMiCydVXq9VWEKl5cG
9oBJiPbSSWUAU5mdIj40I9trYeTg5j9yJfBYUa3iVMNEAl/n1tNo8MPYGZuaLJGFzTo7QbunQY1p
XPvyF2QjqOZ4BmdH5Uejn2oFM0nNEwQu/v58ADluoMIHMA6k0iRPhZX6Nc4k0lxV7CurXSFUA3an
/lKyZquk/Q6Pic3CFprdsYAu4k2LsUAiV5a0wjQzS4HNONzp+TbU92qwqZKtRqCFsuWjl5pvunLM
7DWNXhU8e5tuq5v3YqnENXMLgBQYpPYIyNO4r5RiC2b3XBnwOyJIp8Ubjb2Y+smqfDfmBzvR17fd
nv2if6zJVZG2H8owKhH/s7x1G/JW1tzre8z7LIW8ueWlFhK8L+IslLQut46PSbpOiBEUKAS0fkro
RrZ4ytTiwFn81NvV422/5lIWPAVBeIF6Habf5bhek56EEKjPgQUcIK1aOEW9BomRoxWnLHWhoemH
T372LbRCFxCO28a1mYN6bns6yGcXedx2Kqmg3YZJ4MAd/eio8iXWwpmHGLoHGCw30EPQAHm9NNHW
RcEt3wIBM5DoViRcnQzIAsPdbU9myC9ATIDLeeIugvyh3J3Uhaa3oJlCeKvsfBMGXAMRf4qZTyuw
vVbvkw2GwcAiZ8A4wGz1AKgqDwYkhoH+quCy2bV5OixEwpm9NDGZ4P+ApSPaS2EIaGotHUw8lvK4
FoaLR5B/tHgMJk6bJsjtzYrFB13xoyUulensSckCOg5I0UDkRQwi9wSMMDZEjvIClLdWtLrrjNKj
owFgYuEm1s+0Bn3/0geYCfoXJqUPHYrM7toeJk2r98ri1a6IS/p0pSnxA4YjMPQA+VtkNr2TULJJ
bNvtfLrQ1rmeEsP1qk//qZPkLaDll7stHZCkRQKHqWKh0yYohkFDu9Q/WtYcNJK6fowLT/tphwZq
R9VGExBqU7NtmD5UlrGN9cbxwe0aGeHBt4wNp4rTF4sF3rlTp0PtRGN44qFEIu2KthZRMNg4dVlr
IZvbi/g98h10uvw6eI20YqeF72oN6DuYnymmJaOoAiHz0sj33MHEcZyGaVGp0eWrCwcAI/IjEp+Q
KY0bamq/rfQ0c1ldLTyN5i3hnWkB74w3oLQzVMBhEzGVDCKNbi2Vb+s2WRmJuXAxzt0QJkafJ+A7
uKXkCNATpoBRNy1ci6MyWENC9CPM87W2xPY2G7EBIELxE2PloESRNlk2hHrURGXh5qXv0xUPSbrW
SdUgcVOAEbMG800VqrpNMYl5rM1aPVpGpR60rIDqIMj3Fm6QGb/x1FUxT4B+Jv43BaGzII63WFtF
I4i6knB4DxP05JTq1ChkZ9VLA3Oz6SuG2HDfo6Y3UXxc2sqVAlgrH42JunLa8OjnH0L5pM3K1N51
ukE5E83h24H9urE0le/OTE7un7kXRgJsxzFMQgbLq95QEHn6D9yMeNs64oBRUOdhz3+D38M1vXQh
nMys7IVpaWUHXlS1HbWFG2XfSwL0fAJdm/uONQuvgplr4sLOlGmdueinPslrATsKTUAhpLix3btK
X+8gHu4whS8s6Vzidr6iUuLWMcxNhB1WNGnex6p3xuK5C5+I4uU+kENLg2mYa8DPly4j1CiQ5GCY
Hopm8i04RmlkZgypGyprpgCDYN9Xm7pEI22FyGDsq4aWbBXYpr0e0qb6RoqKPii6PbB9Y6ZAe3eF
2q+NmGEwR6D+Fqy1cRge6ZAD6spGxpIHBNlyAwS1Zm5DP+5/xmqfAwM7BGzFxwDRPrCC+FCXdtN5
tOIaiC2MNuerXleqfULQIQmn08ky6ituKoj6YTek3tK6iwePpLYSei2PMtOte9+605Uy0h1VtYoH
FmjkpaRq8q6T1CJg2rJGPB7Bfk1cLVR96vC8iXYi7RieQ4Mde6rJK/wGS9y1ps90KFApwU+1CgsP
xfTqmZUM0GS0ALuViBryA71OhDSNhAbU1FKQv611XtJ90OV96jTF1GEGAbnOQeuupLsC4QUCp2qi
eUDRka1dUgCAm0TQEbPjPRo0UZ+ViMBkaPddzG3IOwSR9ZGrGEYZhGl/xkGh7lJmhyBfI4NnJ2DZ
3kOvBNwczdBi3XIsshPUEdjgSlMIECM0hu8KoqW/y2IQJwM8lbWrxpEv1qEvOOi3q0j/TG2/+amG
zWC50MyofgEpmT3nYT76jl6C77exFPsz0bG8T2ZuBneV2mN8NBiSnDkdiGO0ZixXbYWBVtxpuDo7
zL63mU97lxfNLm1EtB+7Ltuhfkp3pOmtn2VfgJOFZjzN11WNHaZUPcv2uj6w9JTpubWi0KgMvCoR
2YHlrX8itFCq7ZCpZgBVYaKAdB17FxrRNH+n1eCDaMwGftethrGEAJ+p2/lj0Uf8YFQD01x04crR
yfqyRGe/zWuI48U8WEe8q+8UfVSftaoPwbFYtiPYyFlO1YdCb7NiJTpVBOhBVuzYd7ReMbyt/mvt
ARQ6hpHp6MVSI114uc7eYqiVgzd3iuZXPCVV1WD3pAVuZTIxM214eaLd9zi8Y2gIRVuWf1ajN7Cj
Aca62yF9zjQeyygdWjauUfBXXca7vG3sso6RADWhfqzb9k4PPmKwXupxsaEwBwG6dU67Q4nZ3hpA
k0ZbmqKZCYEg1sG0AaCfYAiS21OZQsaUI0V2haI61N3oR9FpOJXE5WG2vu3uTHRnQEsaSLEoOK7l
yqWqJHqtNgoql8IxjLsiNdyw3g7+i8+WVHHn3ELNbGKInZqzcjGrGDqEzRJs/36toUpaavleJb1I
HGCdwICPKCK8MVBjaFsJo+sWvuvMdXmRiEjXWKIA5KoYSETKvtxapQ4hcHxijOQG7OH2ks74CcJu
zUaFH4PZkE+53ECsH+zKGsBgFbXZygcPk0eV/Fnpu1VkpisLs219vzTkOJO1X9iU8hAThI28jWAz
EZ2TVQwJ+/Ntr2byZFCWISPHswBtdRkx5hd2qNVDjdaPDv6eDGj1voI8wgI/2uza/bEiPw0zHol2
7ASo+4WNS1X5FsYQPMkMVzGTtRlomzZQNn/tGAbGgVvEYQN3v/y5GjbUIXT4cI2Bz6EmAomGv0tC
9e/TNfBJga8UCtWo3shlxwYdCKvgEN+I1GZV6VsQjiGjesGw2m135l6ZmFPDswlHDImbHD0G8BKz
IggLyCJ13XvZxyZq8APk4tymTaC8gBEq/AoexcPoGJ3mG86AJOSH34q2hO5jEB+zQDUPvG7tLQ8M
vvL9IjjwsFNWqpa0qFXWRux7cdPlD31iWKVDqxZDKbfdmKsRnG03ufCUN+BaHmOwBQDOZyQPlv9J
+10IsdfkgafPRvv7trnZ6HC276Ys8SzJjZqQYsQL5rh/svotAMtj9U1bGj6dPaVnVtillVBHiZtN
u7syUU7rIlR5Yr40hzz3DMI+Q22FAsKBADT9ijNf7DbMdCIq6E0aKK/yEWAUEM+MPzjLHJX/6NJJ
rDXV1IXEfSZAXJiVwl5cZymtIpgVercqUsCYh00iFozMrSCBwAYEvAkIvuQnXpOwemgJXrctGnsB
4/dxsDQjtGRCCqVqXuGuDGAiTWOcDZ8/0mZJUm5mrRBoVHTRQdY0tewuP1EF1Zk2qYFWt0jxlNXK
z8BP1qlfLDy+5w7RuRlpV4swqYzGgpkJsZrc502KDOIEVqjEXrH2LTUWQulMMgG34BJIUieKHGkL
pCXaLamOMl4zQCcqb+6jScGo1/aQQAV73pJM2aw5C38T/KITHEEyF41GaQgVL1Mf7Sl1TFZ6aXi0
AOkS46diaeZ47moCaOd/1qR9UbZ9r0QDrFXK/djVDqUfdXxq9DVHSxsiULcD0tynUw1ghABJsM0r
RiktDunIuxHWjN+aubLNTd99JtGL3fleKT56QOtvG5xbTB0tKRTDMVONmv7lltRYj0ZjEJdgh+lX
eu6DJyHRekfEkTtwc3CFIf67bXHuEACrYwMIBIQHk8mhUt7ndm4WaFrngaP2xn0Q6BsoX/F/8AwP
n4mjD6mLIbMxW8NghjhrGchJVu14gEQt2EZXvMKzZwlZNreIZ5VtOUliPkq/Y4Ik06zec0KcPHwd
DEyM+NthqcF1XXoC4B3tw/8P1JPVyarMKrVkBFBvvCfcDZ4y1O+Qld3Zq/EudMNd8GJvoMMNMQQP
d/hdvlsaV7oKlNIPkKJLEpQKDVT8gBT8b9PsRbs0vjtDhXLpo3RhmgpJlT4CPLBfq2v9mb9w7rWe
tkc55VBGzshdc+8G34HrcEA9vb69P68+5pd/CPZ4Fk3tIelEpCmI65FVA0UafbJRccbOQUXEzl71
JU7YJUvSSoL/ouf1BOsUBNzHkDuzXRY+ti0IUr7/i084chOgYBqVuzzlDUjqWGP0wOOBgshs7qrS
ba0XsFS2OBW3TV0dbyzfF0elyVBcg7j4pSkD6mYhS6f9qberGCqwpcBIG/1228r1c10yI4XlkCtR
TiuYUbb+Kf+JXnr/pKGRf+w8HWJvDhAvty1Of/CiYPhlELyCeDd/UcVe+pWjow7RpgEDZ+bPiH32
6OqV/n1tLKBM5vbElMB/sUUDCCftPlGLLqg4vlSgHEWwI/Qu6Q40fxTGwpPrq8Nx5dCZJWn3kVTP
BW+mPaEWm7GyD1EDtiyWMfQBC+GpLYTo83JDUR7s6/qj0N//YUHhIQFFNEBxMt+MqKxxbOxpQSso
iiiaF5SrBoDj4PO2ndkNeWZnuuDP8mJLURJQABGsqHWI9IMWrZUlfOQX5eX1Wv7xRTpfqTogNUAq
4pJH41Hd8dahj/VvjCQ2W+O5MT3l1Q+c0Q09jOCtbrt3lTFM+/KPe0xC88e9UaB2jmXs2zdUIJyy
30Y9mvbscwBdBx3uCNvetjh7EsDrDmwAxAdVeYua1kA71ceCpqD+gA6voX7ywQvoUuFo9iiAe8AC
1R26pjLoIR1CQSM0yd0YIl7RzyJ8UbpVXdzrS8Pdsw5Nk4RTQQyVN+nMJSKoIX1BcRISZWdUn5bd
/rITQBuqcuF0L1mSzlyV+OHgV7DU0UfbQhvwjdWmCxrLhU0xe4NqZy5JNyjGFYFh81W4VFqnsc0d
ZlRum0Wv6P4/VbE4hgQyRvyFFlDb4g+oKThKOK4667uG2uYASNRohK5ZRjut5bt/2D9nv21KMM4O
pEiQr2slfptaerW9KrQT4Zi/erpt5Spvn86FAdwE5ibQTZbHtoPS7qjagsbN6n8k4rNtXQiWk3I/
FG73cdvULLPDuS3ps/IU9yAGwDCntMreMWt2D1ZFKJ54QeMhHYO4iQtsW/7fkv7HXCamTVhXkMYB
+m5KH1kbIrWz4umA9Pe5el83S2Mas9v1zID0pWKmFENcwkBpJF7EjkPjJSVbt0so+dkQfWZn+vez
HWHSvE0NATt6+CNMR0fHVF783+2PNBtNzmxMvp7ZUDQFfZvJxiBSJ4rf+yJwY+iyR+LJWmL0mV03
cJ5rXyg0EGNd2uqCFsNyA2xVkKiGKcwhEAxhLJQWZ3f4mRXpYuNV3YERAZGf48ga0aoBXiNfCYKq
2VqzXm4v3+w1c2ZMuuGgYtsxddLQCMnJB31nDQbRta2+8ABt920Zfr9tbmEFZWRdhicA1Yev5OBd
5Jseo5rsJSDebSvz9zbS4kkUBEhi+eGmFQMbOZvu7fRgrtt3sgocEkFe1xkeMqd+0DfGs/B+Qpt3
IZuc3fF/DMsFb7XIY5HlMFwr1mZUY680mpPfmAuhdjZCnJmRbjY9BD2GH8EMh1JdyCGL+7awglcI
8CnMnlmQQl/JWBprAhZG+qkBIVhW287+pmlPtHzjoPRT1L2VL91us2f5zKgU+HreEkOLYVQvcJth
XBnZuBeH3MHjx2Pmh4BaF8+ehIEXiP29D7mriLecZC8tdD3KCGAqrXu9vRCzG/bsJ0mhUoEatY7h
o8RFOwazc89FAV7dp2qpazH3QcG6DoJGQJYm2afLyJIWTdrmmK9yG+qFA5QPx3FhZ86+rM5MXB09
PQysHNOAbnAXr3qIcDr+OnwdN2Idf6BSjsLQ7ZVbNChtUiMPAEyYuBmjo/jMdv6+xayGgzbT+Ekc
CmzN+rbBuU917qC0Ze0gNqo0tLCG7VtPvN58VM13/a8bjzgY51akPepH2A6shFdD8ruHPlUQO03/
o7E/bzszF0hASjOhTHVIYMgRzOjyOgK9FZJxzA/jwaFr6/HvhfcmX/4YkaOVRQvCgQ5BHoDmdxo8
26VnR49W5dTRoc4jr4C42m235u62c4vSniA0sCEfAotGudYCV1CcceoM2bH7iLMlLpmFNTSlDWHZ
ogW+GsaU/CUWXt++soXrbI7EECVW9PbxkTAmI8ONmkbRqkEAF6NX9YsJiYJtP9C1WY7vdq7GTtxZ
3aavq8ELg5buLSN57/ISU+jRyg5/6Zin0tNuzfqxWcgh5iIp+DNQ5zIIwrjcb7Op0DjJUYKyWgUj
tyEEmnxMYPyMDKdZEreeW+ZzW9IyV0FOlBQwS7coOwdEae5Y/dKWCPnmDve5EenYISUKrEHASAah
2C5QvTxp71IldsZ/4p76UtadtEsA7Z38PcsokfZZvA56XH2qp/exw7Oftw/B7MeZpHv/n4HJ1zMD
JAJM3ExhIFBBfAnWayZCx2+/5dpKzZYQpHM3C/TCTMsygdEAEOXSmLC0gYS9NjEF/Si6X2W3vu3M
3Nc///uSMyUXmhn4DC9SlG8DVnvcfGn6JQTR3JKdW5n+/WzJMoxg+ilI8t082rX6xicrTW0BL8cL
9/kf/IGiEtBOuI3BHnFpKenS3LImum6A9t2yXjMMSFFzIW7MfpQ/Rr56vufu6H5LawIjPmjVLXMD
sMdCoJ07LyboTRnFVgY1i+RGVoFOto9wTbFyO0IsOgNW7Cn6F5q2MyvXcr46OgYUftBgnaqfPZTW
bn+N61ELXFHAtkHHAm9+EEtLfgihI74MsGCAXyLTdqgtGALjeRuocFr+rqjecELjZgOIBGgCPR2v
zNu/YH4h//cDDKkOB+X0qAKmbSqncreyHN94zev3fmmkYfYY/fFTHrINSKjmag0/VRWTC7gbkmd7
KXWZPUTonGHGEnhKTDtebm1/YDVtIxRoMvpNr571cEeyXV6voqXa5dwtD6DC/wzJMYHmQxBxlMNQ
RaTdqeteB2WrNe9VutWWCDvodL3INdpzY1Jo0HJbVICeIu0Tzrg2n20ndIbIQZ/u4ei8vY2uszqu
VoazZUt9ntlTfOam9FDv8ihLBhOWI2BdRwwAFuHCNT5LcHrunLT9o7SL7KCHCXYvUq9+UlzlTnHL
TXAyV6VX7gp35fSr4LnzslftGHhL79nZl/TZD5C3f2ZVBh8V7Bnrh/oc3OXfIMfYONHzb+VH/aA+
7oWHeZHT0gT0wgaST0NOe4DTLFilKYciNIhLjpY4lo2nxT8S428Bfggx1iS8htFCTBnI85tjYGuJ
mIJxH+frkFJXmPpOjNW2Vm1oTfVOUxULDFazYc1ioO6DirIKxIiUzrDGD0M/QWqah67PiANiFIYp
oka598udbjmh/xu5shOVdzE9mrHXLE52zj3wz3/BtLnPriDFqlo1bPELgvyO9kBqgsRjXSQnHpwq
7K/oyceD93YovYYyTSutQQ8OfQ064SAubYJxr2lCYeNRA4rzTkOn+SEsHpTqwA2IfxuQ2cljB3Iy
C2anPytHCJAX4PaA+gaALFKESCwrSzMDZm0QtXwU8VijlWJ3B9EDxZ7VE3EuuEY3JaQsoNUeMTxI
aIdHqjUS/DJwN7Wi+xdSwKkZiHk9yDIAmHy5FCKCLHhFA0yJVU81e0uA8QwxEXHb87m769zIFDrP
vjHNxqFJfZ66mrKy+N6w7pEugYDjtpW5MHhuRfqqyTCarULgCt4ZjlkCrLrEP7rkh7RXfaKmJFNh
QY8fuxRVQ9iA2jhfAijMXZA2tHUBnp4OppxsxBbJy6KKUlcJqm+RaT9UqnLHjP5gGWJT02Z7e+Hm
7nzobKPCD4VE6ElIwb1E2TWzx0k7heRO1ryX1mcBGMRtI7Nf548ROdXs0ULUOhsSI1Yt3ErDpMhS
qjkj0TTN9QEJDrgtmr7yYzMPOj/IfPjBQ6dMnfRTuQ8P/aFYZwc8bsKjuepwVYwr447v9d1t92bb
3ZhFA7ofiCBA76RFVFEoscoaeyPnbms7uKCO8ansnuNd7EUbYBRu25vdIn/OrVyo02NIXQZNmKL8
A9We4JeA5mFsf2TFw6J+wOz2+GNKLtip2mB1YQjP+iDxwmg8hj33aN8t9C5nN8ifTS/f8HEaRvro
w6NWF5te7R9HXH+3F23WE0zxgc1pQtDLOkSG6uttkMJEXfxiUFiK+aoLvt+2MQegAvwSEGn0rqGz
a0pRPjWSClBSyIt27ri2j5ob7IPf1Za/BY/Ffyg8sidQqdAPCAhOPXvA1LJd/Hb7N8z4efETpIRQ
GHWgl0qRuqQefA1gU0IeILQcmZ6WgWRkddvaXIHVUnWAmfA6oRM6+DK8E5b4rNXgsYbBoUjB5aUf
fYC3hAmAjluMsWOJiZDogVXNGvNdC0dhJkm7MC/dLqSlUWzEFb6qtlbQmoIob4sZrtJl5J4oC5nw
XO5wYU26ZWrIMcRxCGuMPTUoN4yA3YND3eTfBMPFjgLc0W/+4Wq7MCpdPPpgaxoGBoGzLe6LoEOS
v/S8nHu+XJiY9tTZHR0wK0+VBH4pyqOvr2trxXjgaeSk++/xNCqoONUHSxWMdmH69w0TFRPfLqo6
rgnq0fDQGb9I8H0oX6x2ibRrfs0NnSKqTntMpnaFkkhahj1+myi+pdB7bX/q47orrE1avWijh80H
5ulFcZGZU2RhshidkKm5fsVKxkI9T7iFRR/25Lf2vQTr9Lb0dDd+AY/fQd2Vq46AWHbhMM0Edjzj
CaoNgOciHErfgUdKkykUZ7dfDyv60/9BVyO0gDDPF/zO7ox1em9jZ++ix6Xrc9ZdHeS9YGJDsV++
Pcmg+aUKtRHX752IfTNAHNGsbzs36xueNuDVRknTlKXvEoWwHtOwOKmUbcz+FyZ/h6B2+2zTR5vb
pmZStYmf5X+mpBNTginTMnKY4qqXKKBT3trZZjAXHJq5sy6sSB8LknPTVB+sWPGmp/e1tcSbMPtR
ztyY3Dw7lV2k57QIYSCirhG8hu2aLw0NzGUuE3sc2iET7vdKRIHzSqnCFsT9ZkhWUKJwLHWVxv9h
GCdUjwwCG/EaxFQQ1VmivZ471xeWpXtKYQlUhNkkGVA+CrTFU0BZ/kNxcESfovAqNOmWyluzJjFB
QMGmNoHE5TeYakd+wlo0SlClSeqXHGJTYKqMwR43CCcCxZgy4P3g3d6MM19xGlv4n1HZT2JFQzwx
4mbjQ248EPXT6H/dNjFzCV6YkNLPyg9GVvYwEVguGZzKdIxdALqAwVq4bb9wk9Ir9tyS3Kyr20YH
gw4ssaJ70UW5j/yJDy4Cx/CAhWRewz6r5N1Qn/GaKI1j2nMQfQF3YzkkjhxL57uwNTD1XnmB8Up9
ArrSXyEkogCidFo9e+g7/T6CwtvtBZoJCBc/W05Swpareo2f3aKeQfN1p36zgZfMVrfNzH4HKNIC
U2iDhEaubQYa9wvMM6Jsb4zat9C20x8BtiHEjzXG8QzREdmbzADJGsEk+t8/snRoieEMq9MoE4Kf
FC6SMoWgWgjEVvKck0OWLHh3vZHx901cTjChg3N0+vezcJS2oBf1I/z9Go1aDN1ijjpe2+T99hrO
oAthBsBdVErQp4OtSzMT4EPPdSjHJOETKEa6eE3Ypg88IwjA7Xyvj17ZOqZ9bNzyRdecxnWpoxfr
cSk0zrlrYM4cacekAiAjURteqNFA4W6Z/85j49gMymYQdAkpfX0tgq8I/8Nkr4HGmFxlbJJMLZOm
RBFucPQXsmk98i3d+0fzpFdu45in9CNz00OyX9Kg+2LduTzLsAweFQIWCoxXyRjpkRChFAQBuDOM
kTsKntefKuCGB4z/T5zFSQMsfzMxGIc5qx/zPoFk0JiqFfPUMMwfQPyAHDtI6hAyTHZteAz8Rquu
rlog5A2RZg7YPQIMs5cxf/FNUb90Y45vx0hsbakfLd3H08a48gdYb1CKoZ6JsZzLjVOKNDG0qEKn
XQtQmylMsUrsRHVNxbKckqbHoUqQoidQpkGetQRnvJ6RReKGkSC8hdDwuh6DUP0EOPMKhz/a0R/+
T+YURwU1atvVdmAkf29Rot5iAj1z9um9dgcGl4V05DrGXdj/uvzOjqeigqqN2LCfJ5+BcfDDTeu/
6elCajV7Kv54+ZVPnFkBYUEb6ZMkhlU/xeD2qKDJqb7eDgFzRwJzukDYgtxnYly//JCiBlN+wdpp
CKh4oEI/cZttDH/EFZ07luIvXNDXeRzwwhigBnM2iEavOMtAlKEEqoBLGH+CkDh1KF/otc9aQL0Z
WZYxXQty5PRzSimfUgDTWNsapu2qBTGD2SU7syClikMJhAnYttE+yB9bHxyTzyQ62DGIWZZm9q/v
OKyWPemwotoFxhcpPAu/rSCF1WGbj3cYByDl1uerrHN0kOEuIs2n97R8pM+MXVG5I7OpsmkcrCq9
lJ66YZOWKwvcocHW0NY98/L6Pg0xXb+1QOJxexfOCO1eeCoPw/lKOs00wnh5Vz+S3lFebXdYdZuP
5KR7J3C7cc/cvKlbJ9gVjoqBFjA2OZkLhrNVCmTuws+ZO3jnS0EvDwXGloH4mtadlMcKHU17G/CF
CDIXQM9NSNWNgtu+r07TfyLxRL+jgDyOXtegs7hWLLdeJPidPRZgZGGoV2EzyaWjPotjLQOK1A2K
dd08kPGdRlurvh8wgtf8ttgu0X4UCniOs9jNyc9a/+uiIw49Cuy6CYQ7HgTSsfRLI4gEg78phFGh
BOK0dCFaznkIdD4AwGCOxiSSZIGMRRFTY4LIMmjDpCcQXy5si5n6G5xAGwt8aBBXYPJ5rEqFlH6M
gRkoDvjGIR2eVHurxKegWeWGF9ixU9YAuuG/hfbhXCA4Myyfzdhsg6ZtYRjDarayUdl/UXOnDq91
sVf/HsN/4aR8FKMBoaiYnCxA910PP4uR7hUeerdP/JJH8hErs8QYpmEuzphjjPdJdsBLxDf+I80W
QOcFa3MH+nz9pNMmANurYzL5BOyV+aNu9lH3/bZDc7cChGfIpGOHYXb5RVAUelWVDXRELF8DZKUK
f4ctGB67fBxWvA/GFQRml1gW5xZxKtOhwQrUOwgQL+NUr3AW2hMQL42fmwa09K5CXnPVGWzQb73c
9m9mCUHkD1Z4kMOD2VGmKNdEq+aKAVuNjcIv1YyXojHGdWKGw8IxmwmNE/kJOox42E1EPJdeBcTH
wxd6kG6YhY46hHdB/oBhpjtFLfYFu+OErS0d6fFt/66+H8rqaMxZyCcxhgN200urOfMpQOUZzi/w
X7n4Xn6xyYS7TAR71L13t61dfTnJ2vTvZ6kd0qPIECWsteVOUV+jaq93/HGsOtAuRA6zwoXguOSd
tKZZOrZRWMFeUvfr1GQPhVFDsShZhU101+fgHrzt31WCfOmfjBOzGpqYZgiqtlZtUOd8qerP0vzo
l2bDrktqkh2p2NBYfhgVGew0Nv1RxxF3qihTDlAaP9I0hcpy3xsgru6hnADJi1VD20+lKeKF8LLk
rRTM6tAaVHXytlLW1PIKQGIFRnn6RfLz2c8ISQTsT5RDQa58uW2gmZBSe8Bn5MUpLdd9/IhQ7RjV
G1/qwM9u0DNL2qWlTjHtbOxhyabf0EgCRWIGtBVY3UVsOUG3dOZnVxCEpyiHgwcE5YhLc5rSJU0I
Vju3KWEpVL0UB7wZ6cnA1PQ/bM0zU9NPOTt6URUXpGAwVZjqswVWukhHJbIzdpW+JHB5FTOn3Xlm
SoopdaRkGW2wiFpgP4JWFth38Z9m1QsezZ+CMztSNIk0dOM7XtQYQF2x0cvAI0Z54WXYG2Xyglns
FHJdmMheShWWvpoUVWKT9yKvsJQlQ3GI2rmTVAIY+NzrMn0ppFwPZ36tJphpVMiSTAt7+eHKNC8m
qsgaEjz976RQXQCm7q0+2DVp+O5nKaqNtfiMQAoS29mRWwR4kdqLSt9Dq/hNw9zs7Y002bt4MF3+
HrmP3ipmVnTia9VBzEQq19JaJ+EG2FfWiuGBo6eou3+INLh90TtA3QXXvrSjlDzRWZ9V+NIkh2BF
Zq60fPDG/yPtS3vcxrVtf5EAidT4VYPloVxVrjn5IqSSjmZqHn/9Xap3T8em9Uzk3APkdAMNZJnU
5ubmHtYqaxdXiuCde53CxwLPwTizynqpMEG63WAk5UD7A5gc1fhuyN3CeAXpaWa9Ryge3N7T64wk
h8l95LyaW4wMAlNV9ix+yFtsZOm2yXOKMLFz1eIYyts08RqQ17XHydwqwz5qn4wY8dUhDkUdn2sn
+GwLeIk9SYIwDM3wcxot/D6kzS+dpH45Bn/7OvpaNToR0bq9SGBz7k9BqE3jAjCJgZYMnX1Dvu90
e2fXrg7kQ/6F4NyeFVI9wPQNNjZp7EY9NLj8Z+lRSd8CWZCCEUFxRqpb7aLlioNRQzAwyk+NVG1K
A1T0DA9bwc6tf6A/y+JstG2iIM/QD+TAEYER3g0lNPOpAhmXdZCFzBzpRqT8uQWlo2XGjYRTlzbo
ZUki0PoHh5IywSdau3PBZPgvDLeWOs6KoJqbxpnZcaxfdKn5aNh9kbUbHSmRCIThgiht9eI4R+RO
2wxBMzlpgdgxUN0WW+sfLI7eT6W9jyVnBmtU//eEpXAqi4jaF2kzKEsvvXiLOLTtRuylHLZ3Cdq1
JGPwsvYeI8gtFXDDX3fdLufqDIyLYsosZKEWY31xSb0RhL1RjmbqsnaCctOHiq30GCt5K6wTpl0h
BNwpdibipFjf47PfwJ3tkM0ZssVYsK7bVvB9VJ9Atpi3kC7ADQYBjqG2TfWhMb7dPu9CXO7AQ8gl
MlAgwClEXxAqD3J/KsAqQjYlGISlLLdLHZRPqqsgMrgNvXpczlbMHReW91LCJiCXqArI/X7WR78X
vWiWT8ffvigVwVkicEKOlIv8pQHqAlLYNQ6ZZReMCXg1td3H7YV8xdO3QLjAfrDq1rDGFozT1gMY
1Vrybll+Ld3l6j1YGp3q3SJ+096bxc/WEmziqjM4Wx93TqQqVaXeAjTNWlAyyvYM2pQIIw2gEdat
bSkZoqrKWjwDETINkuIoqoLr9PJkaiVL5HAGolS+TP2xtWwj3gTlYGe0srt2Kx7/vmpJX47nH0T+
du1NkjUTA2Jv+C3x9OJxSmcMxhUuixYGI8yllqiNiaZVVu2TQrsJrZtoPOJHbTHekzJtRMmvkO6a
8ZQGRxbublvOqnX+geBr92HHqmIZZXIqSCRBqcEdMhHhn2AVfBtRrgSDlC2r0FDOr9PCDadDFP1z
ex3rMaAKyaJF6go6bJwZyqGSxZIJlCyNvuHffaU2t7VRekkwg+ec+oN+YqgvIfAVcSKvnoAzaM55
z3Wez2hgALTyVo6RbWW9PcTdrgu+0eF7U4l0D1ft/wxv2fCzh2GFtoVk6JcNtWafzqMPdnuvLIid
W/1DWOm+vHAvZCLeVdEyOT+dj/1I5QWWWNKbFHz2WRWBAXPaFPS70ufeQErRe3HVdFBo/5prR4su
91G7SM2tdsbOxmTaEDJCQ7I8xmAPM835PlFeY2XajtDms40pLhFno5nWkt7l1LLNJvALXTRSunpa
FsJtBZ1RYG3nPI+KnvUu0czamavRz0j3NEZUcCBXY9J/IXSZm+rrSzxI5wgQtLMH7R6PlyT1TRWj
2IKAdO1NjODmf9eCt8OlFUmdZuTWaCDEgHBBjBa/DtUrjKBsmbBkt/4Z/0BxtxOm6otYXj5j3257
/WQO760iuhT+Pw7gDwhnK0xvZ3lqsR4jD5HNg14CmnDTbB8HKFYxD8PlJMTztxGNsgiBueOP+YKu
hCwmVie34LBGOwQFxdS2x/QOZEUmfUur+8oQhOCiLeV8AMQoUzORAMqIa6BxPQh9o+kFYfcqCCaz
wSeOP2jRvDQRyrJ8NJfvxtCcMcalr066B8oe57bvXjX5MxjOsVREn8xEBwzS7HZXftaYtQoLdK0l
myAYBWCrZn8GxsV8itUaRT0BrJqYPWX3Za86U/ijKUSlHBHQ4k7PvLQeKjXeSACK2WMy+AoWZZiQ
HxdU3ETfiHNJWokLIE1gCLKB/EeYP0fytMmr5vn2N1qHQaM1RmcxFsaTm1VlEeXNDLekYBhwoBPy
2M8j2Hb+byico2BpWYcofdTO2GpbxYpeIHfoJ8wSPJNXbzKMoP9nMZyr6GIjCzvTgo/Fu3+OfDVg
nhZvWzwnq9CdRa9X0d5xDgJikIPaFYDDQGNEnJL0dhKLWgFEa+LOKpI1kaWP2LocXWtuTawogd5F
/iPOzNlr0WfZYAJqoB7N5u7l9ldbPb86RVsOOvPAT8Ctr66arNWtANDaAdHxqNQubV0aObLy36Qy
wX7wLxS3yibD0AkrAaXQ7o6GE8TUnsYc5Te5Cz/7OttRFDCHEoJDt5e4+gnPcDkXpcrp2CephNgH
1tGBpQit1+E4CBKZq9/wDIXzTTQF6TZdVmeqbps9lWBHUVBIB/V3WVuesLVj1UOdwXEeau76zlJy
LCoLvR6J4L70afNd1TvB5olwOBelZENvVjKWRarWHpeosYqRfE6fuyIRRYxL1HL1EP53TQofPkES
Ng9iE1hW9BoPuwg8lCnEFjpnHgI7S59n6/covxSqaGLyehx9eSKeAXPh1CjpmT7nAI4bE03rv5vA
CjfmCNkpuLIqlfy8fO77ybZ60x0QrJY92Dug6kUoOK174wlE649TLosqO7dNCoXxy1uItYaKuju+
cZu8tv1BM09tEe2T7E3Xv6e1SBlv+ZLXu495degaYX6UH1inylSWdQYnVGeyDWWQvhjtmDY2U3Yj
+zFlaBGO/pv7/GskByoHmOHjPMKYBoTENZwrHuiYufKa9ltD/6lELMnrGZYzHM4DSN2UJE2ApRng
NmC7PAaR3s+s3ub9aVJ8hezG8lfdvVbZCWMz7m3vs54iw1tARuEUSQ++Z0PtpKgdBhhX3XpafZg7
DwTbNi3uy2JvtW5i2F1V2yEIR24DL577+nv+i/s12XgWw7BwrqY+xaJnhdgZOvqDUXRgV1Mrf5bG
T2BOvdRmmQIIk6H5Hqsoja2OSBbTkClEk6Zuo0+bLPzrvviv4/pnZdy5MBhDl3MPs9EkA5+ue5vr
zL+9eet3xh8ILsrQ9LhrZIgAOFZxrCEpGhcvBq7/2yDrJ+4PCHf3gmHYlCawMDuo8dmqtGsWngJC
7QYfTB+f2nQ/S9vbkCKj4E5cNsg56wggWYAeZiPbBwX7fhti/cb4syrusOk0QFOGiaC2Qisxq48s
KPxOP8Zgo/pvgP7EE9w3gpjVEKgU7lE1MAmeJ6FDmOn1I7MLU32/jbXqis88CHe7q2ZFWn0xORAf
ZTp6yNK3BhXoztx0IcbRRBOiq3t4Bsfd7nrZKFCAAlwIScL4Xi2dynxgmsA1rRrDGQp3t0MYVMfI
FlD6dN5pWvdL6YggWr+9EJQdL6+wTE6sksWAiKvajRCdSNSupces2tz+Pqvn1VzKMIqsqhYvEwIO
btImOaYPyVgcJZUe9Vx+02vj6TbMujM/w+GMGzMkaRdQ+AU6vKOUpVAviTdUsVst9OQacnFbMOJF
YDYV4C62fOXMz3A5+yOT1DTdvFwiaKmq+2ofzNTG49EN2GiztPYi60fDop8lZGbKyrBZ19wZBkjt
bv+O1c959jM4u6TBzOjQLhFJ1u1LtTw0aOrKx9EmkmiEeVnRrRVzxplbWjng9VU7Xf5Lg+HUCR53
aCse3kHbKvCKgmVdseI3acDQiIvjVm/CKHaAZU2OrAo846oTWe4ucI6BJMfkPqKqjnpiDDDSavLV
5h906pQYkoxlV2tfa7kRnO7V2+UMjftWVmekrTHiW8nDd1K/6v2BWG9DEGFm4cDKzdR2gjMoAuS+
WNoEkgqVHiyPJXaoO0w6Khi+qIv7nHqa7lFROmjVf/1ZId+wrEURZIpIhENvghYBmYY5aV9uG/x6
q8gZBvc0CBq0+7ARi5Iz+WTFg7XIefYYbiW9q2TjfTUkD3Lb/KzpMDuGOr82wbyTzAD5w/ghrhd2
tzpLvCKjAcTSQS8zTAUYxS2I9Ap+KVk5MIua5NK4py1C5ZyrDaRWziFi5GQUZf0m9DHvheGootyS
BFOZVbqP+tZXyxSMmvBUybAbW0uUBLomHsBeLZJ8GsjT0V/7FYqfRZ1hCaXhbvkmkwOKWYyBOsYH
/oFGMeNea+zW+yZ/to78JN0xv30Fa0x2ku4m//ZerN0G5z9iMZyzH9FSMHmUEraiAhXmOCibQnV0
agic4RoKiKf+c5yt5YOcoQQYM4SQMUwjkee9hLpRVqr3YQVl779fzTkOF+dALDUpEwMHGVncLQ0K
rzIwe6CKkvDr3gkMR4aM6qzO8wZh1K5AWxuWY+ivvT7bTe52LQYzJw/sLbIumoVfv0oxtA2FHPCh
oqv9cvvCwRiDVIWlZKmTGZNddHc5asCQmRij48Agr5jYUgsKI01wUlbdxhkwZx1hbElZgYYNZzIq
H4qr/iCS3Vq9T84Q+KMY5RpCKWzlaCIEnjelDilMY1tAdvq2aaxekuAKxLQN5PSQwLvcQ9CKWWMx
wDRY9KRVXoyGCxlRqephPloAtWrtZ1DcrgUj6WXGFqjqpCqDrTcyyJ0TwR0iQuF2DurgUK9ZcnVS
fGehMSBGt6eQvHb1okJzMziMDYrmfw4EYtZSRRt8HgVkymF8N0FuQwaVT/NgZV6SZnZFBTf/NaPz
4haXiR5kWA0NOkqXH6rM+jRPDUC2zE6P2tP0qL809+Qx2MjuIkyGGf9+F/5GUHfbQNYO9RkuH9mQ
OmWJ8vVGmnem4WlonE0eSXjoFHdKBGWt64HZy0XydQYo8KY9AmHclb5lh54R2iH8PwRkH/N9DjE2
a7bfZTt7rTYQJ29tKKdKgufG2nk4Xy653GYUkWmsqzCfedx0yWGakFt+MWtXV37c3tfVwuE5Enfy
tNxiZAiBRJIDXHI3dS6VD5qGzhK6rfVNBY3sSjTPd82Jxu0wdwhNsw9JL2GHG7s4zgjzMRVqjyEk
eOzovX0Nng4ttTHT4v4IvFBU3aYiY+LODZnTWO4TeGyQ5G2CF/0xeW9cw4s9VOH8EB/0lLimC3H5
nfZUudL3FqwVfvNRwrpLp9kibLJAJZrstvRbvZFP0iEWvZPWXPtCaAABRwJBFX7QGNNecwq9e9xh
430Qj6BtEF1baw7qPMrivnvN8jaTJ1weLLA1sKtIuR8IBxVWE5bnKNx3rjMtVuflisrh0KFPZ2RH
ME2o0S/aoZcik6Cl4lXy6yz7g7XRJtm7bd2iRS7321lko6Kqi8ZFwCvFaZAwaoj2wZyJiqyrEcD5
Kvn3UJtL0AOBPSH9UJubprmbhzddgrh89tEkr3Kx1apdNT/dXtza5XyOyr2LpHJEv3eOxamVtE9n
4zBkv0FF+95M0q/bSKJt5Jx+3csFY2B9d4zpUVNep/65DX7/nyD4J1DSZR0zQiyGpLNDYgLa13kz
Z8y9DSP6VPy85mxakdYNy6aBlQ3ZBwQanbmryUOveYPyK1EOheLKer67jSvYQT7EDqOxV+QIsKH2
USOF3Ssnjbzfxlj3av++m/g4VDPBTZCX+ErxgGbSHnRcg/RhmsOh1shnYj43Zry9jbjupf4gcqd7
stI6UwMg1tUxkBHi5pAYEVz8qxgQksXAJgahr7qvWGM2yrB4ENJF94U1IBVkqUX38/ZKVvdOUS1T
BbmZqfF7J6PbCcIbCwpElSfJniD3lE0ukSgkih5CJM7/b3jczuXhPKUgJ4LHqJ5q9SFIN+l0l5jf
8uA0gpXnNtiq8Z0tbvnvZ17QkOMklXWATT3k0dVdnTZgARB0j696ozMQztWmYT+gvA+QYKg8EFw5
cmwh12A+oKlFYHaij8W5Wz1kCUllQIHTlFpoz/Ha+XManyk5SK2gGr66d3/SAHwx0WibqcwCBCoG
GKCnYa+YblyJ+AbWA84zFM4cmIpXPlpGIZ53jB7q7bxFvX2XH0soVyU2aiiFHbt0xxzpmG/k3M6O
pkcE3++adGcJyc5+A2clbaeCJCbFEeh/PkD9KHxD/+KvjxeiQdGvcntH8w1ndqZ30+scup81p92o
gt/w9WDhc6Xnv4EzIuSBx7wJsQ8d+CrcfHC0p/HQ+P02+ax+RicK4k4PhXvFu31A1sPRs7VzFpUx
MulNBVyIZJmSjVzLod2SX8GvjtqohssbYlef6Ot4KNE4b3i5qP64enjO8BeLPzuhgaqmqRUDX3s+
WqDoeA/uhsTDt5c3EGF76g7BE7kHzUz4eXvhIlzuYk/0ptR0hm8OMvMY+RH1OEueUNxXgPL1BDlb
nZFiHmGkWF1cfybBAWIRadLbcyV4my4/9obxfF39ZzBEawKaWMsmghQ4i4x/KN4QkKWwZfp7jmQ8
a2TkqEXtwavO6M+n+2LBOENV2VxH/QTUrvwlBaqbpaCdyUBw96IjRxo3m9tf7Mofgcp5SYyC/Asd
5hY/7j+Xlp7KEsjak6JxIafaGX5JKsF5+KoyXWzlQhhNllYSVPvxBOEeBxClDKN8EQgEZe3kqUcQ
K++oyw4oguNhNMMjRO7o2AVzUDtkvvtj75je/vZKrzPW3I/gnGJsgCRCXYQeJx+srtBE/7QOgdsc
412xs44gzvqV/nNH7PShdE1BaH0VdHDQnC/EkE9Up/WitKdP9giGSToI7rBrd8tBLIfmzG5oVZu9
uQhrgxoJmRr1+/dko3/7qe3Nh3kLUfRTexd/z0/FS3s/f6JQG6qO4gWC1//i1259Z87vGTMCU5ni
R4DEtkoeE3mj0G2e3xVQCBF8TdGWci4uzGQGzSdAGXb2DTNV+miXn/nrXf8m/Ta3KpoEPOPxNuYq
JFTFIe4EWlfEkJdbnLKRTea0sKYoYELuLKeMBGHjCuvkFz3QvxD8V4xjmUkzIIrMVR4w8JD7rSvZ
xsML2mF+Yqb6t/7yXtuS5dRe7lfuUNomGKg38ad+3x0SSbDLV54WRqWDtUgFa5cKXRKuyJMOiVHS
kkJZRtmTYc9UbzJ/F5ooJl9ZNkJxkALi/yGedtUKpGV5N8WyBeNN4mJjdWG/ZWgqmG2DaXroGlZk
HmM5j+5DK+oKty7y6n4Ysuw5nmm8z3KSF34A9YDEriokeYkeZM9EMqs7koxQ8SbqWIFGS4MubjMM
TWAnBZg3PT2OJwJ+z1h7BqNdgpbBhui7pGnQsCNliiR6LF5dKJABwvQ8XgVgL4IGCucFgykNg7rG
Kmmqyd40sMBRm0baDe0CWLUgQiaD6mtTN/goZf/1YOACbxogT8LolYy2skvzzY1hiNMSd1lMSLVp
jTT8MCdaImFTi8ZMr28VQC38Mah1gfJK51Y6WomSsARKGFmH7kBDYfEuKnUTudxxEJjoGhS+3CIT
Z1GCbP/lqpKSSsWQgc85msrmUJh6eSJJa36aJY1HAdZ1EQ/TjjrGncFDRcCSwxNJjhieHZqywjXl
sBfrodiOrqa4XQYNpCax0zuMSmzSu9A3Xc3LPDiid+aLMtcrC774DZzjU9KuHcIBv6FP7jTtLTK+
pSClu+3pRBjcpk6pHHaFCYyZPQTdQx1tkvj5NsS1M73YSj4BX49z00ozINR52ihKtkXM4/49BHiM
MJmNP2C4W1Z5diUag8oqsH3jmQMGzlg3HgeWClZxnZD8mn/9g8E57L4F02YrAaPysshLHvNX807e
kdBT9pYf2Uppz6KPs7Zz58viznETGxGY3gCZzbVtgaG2FwS+122/3KI4EwuRSC6kBaG+M54jh9So
VmhPqqvb+WZwGzzezAdjzxxZ9F5b/uLL+GGZJv6zm5zdSeCzssaoBrXgKXtc+ggc85t2II+xY+4M
Dx01G+tNeeuPgSNq+VpFVglYK1H7UkBEdWkrutZDK6kCsl7Etspeko/CSG1tdFHwlcfP24a5chGA
zABMu4uECwJvDgzuxcq6uoUohvIw9QtPEnrlQmfUobHnTwFmHUUjBmsHGluLcW1010DinnPIXRIV
VllAd5gh9JPHfZ78wPD27VVdBwtAOMNY7PbsuNW0lkC9CwyJ2fHvvnmXQzeJRAfuqrV2qcMjeQcm
GmgUophxidJorUk0dWRO8Crvy2d9MQuyqUxUdybBM3rlM11AcQuKBhKMtQQ6H4yASHpi59GzDkLK
yLIVHUlQp5oFVbqVHcTRAmuqZoJQTuGnFzOtt9AlDBr8snyo6GCnKjK7aIkqRT0xq0DgekJvB8UI
ON/SEBK9Mljao3KCufopVmwLpNIgLPAatXq6bRUr3kpGZfc/UPxjPSjVQp5bQE0LAVPDHqau/HYb
YsW4YRGLviv4na2rN2yl5ojpSkAMfejmAX1MkW+KUlHzzJqvR2UcKqV0obbFqi5Nr0N/xBBmU46x
i003P8XZQUreQrLToMsRoyejOsyjMyT3ZfYI4qfba7xO6S0akhTfSgMBEUUwfgmut5qRRoGaO+SE
shoySnfmzkv91EfudbKnjXWS8I6FZkpnv0p+IDjba18R+TwZ9UO84Qn/9JElyejjVMsdBXOoeYcj
EW9uL3DtI2LAfWkBQNcGaMgu16d1WhHoeFqALORNK/YzOQlDxWtCkmUPVVBXI+cBBmteBU6N+0nP
FR1vU+2QDq5ls01vj6f4OJ9aNDdImx9kW21vr4usnTWQZEPlxITiydWQ4VxqRatVWFhuN3a3/2i8
NrExNAJCt87O7YfeJb51jwam+2BbQ2pmlzsppIXs0Ak3oh9znZhcduDsx5DLXU7nvC6zBj8GDQ+K
ZSNtFjjoObDbx2SD56T8YTxBvBoPpNi5/yXYiOXv5i73C2zOc3eYhVBA/QDlq4/097R3ldCrbPWx
+/bT/DX74xY9INvhTjfs5GT4RWErjpDfatXIzpa/mPnZFdVValLWy7coPOuZfvQ2ilpHzYfROaMn
HU/kVAry/df9ENADh0vCOxqmTUEozUHish/CuoDSbOuD7nfymiPyXg9N46WPowBsZXnLK92EvOai
Qs7LXE5hWtRzjYL4kG7lXLLneRtDzPT2d1xxBdDrQ7sOvCBCa/4CNrWiiktTgQlNioOpQTAOCxCu
0/YI15fhbFyCCFkg2325ZwFUtRpWGBDQuW/86F0d7OCOdLb8/Jh+RF6YbJGQaOzby1o7Ghegyzk+
sw0iRTkzc4AOTuOHW8U2Ef9um2/lu3EkW/IAjpt6Ex3zg7KoFAjAV0INaEeDAhX9jDpB/HcJbljz
WAa5CdEMN/CrY7Iz96Fqj5/kEWHhib3FrraLv6Xv8XPit99ug684KJDYQv7JQLccoLlRhLyCzkEU
RIgN2TGI7uPqaFi/ByLwgytmszDC66Bu1pHk+brfzrbXTGPWpgxji0P1pqgfevb3to88A0Uu20ST
71XKgTVdO4Fkm4H2qLKH1CXsAdO0t3dq5SvhfUBh+SDoobgLL78SyQJVH/rlsYfhuPxlMP3CALXh
TtaeAjAuSsJK65r3ANUg/Ac0MjF7yI9vxHk/gfZ3Yk7b+oMHuq4fVu8yOwH7uugFtHbqLrC4AyCh
Q4hENbAweZzf50fzV7TR3W5DNuTBAQf8Uf6URS/NFau4wORCKqWooP2qALPwIkiCFLgiIzeFO6bH
6L6192YoOuYrPvICcXkIntmhJCsYeu4gSGjgAv4pv6Wh09rTbrIb1/KCZ8XJ9t1OpECyLIO7+i5A
OcMZGlKAKXJZpvU8SweMLQ26Q9vcZmixvG2ja1HqORafWCnyXtPbEVh4hjUeRJJQa3bUZ3ZI3Efj
1DyH7m3A1Q0FewKsFA5E4XPEoN1k8GoynGU3OTOum0R9qdB695coiyLPwjSG8RCQAPIE0bIcyDMe
KWjha1PQUrulgsFYEavZ1VI4EM42qhJEGsEIEC2AUhb0gSnzG5GjujL5RfQH4ikUz3BMZPGPPFkZ
Rn0cofqTEBg7dYewFJjAlUP/QgAG9G4WcREua992ZQn2c5DOjZXlsso1rSclQ/PE519/EkQAEBNB
V7whE5W/pYu6xDuyhEoSJuCzasQEx3v4188CSL2oIElSZHx1PEC4tUhNEWm1AeJzFtET7XpXY4pP
QoEfWvnwFyjk0ilM2RB0SbCg0HSHuV5fibsHajT+3++YujCuoaaiIg3PuYF+RFJen8Gt3mfaXTvS
o2FgJjjv/gsYDTligl5PMPXyNd1ploheayiLN5C5RkCziERLItbt5SxcuDR8GKjL4RaEnDLUUbjb
ghQVQ0Zfh5qypm0GK/ZAte8Poe42WfI0SoMbRaLM99X1y0Fyl0ViYoBvbA0Q7scqGtO9uPwRBq2b
jsjYZRu19qHPefuDXfltZI1RwEAYCsEqCFVyJm7MhV5qLSqqptkgqMbTZCjB8VD6+mw+9UEuiJGu
uwkXPES8SGyBdQHZrUs7jALaBV0OnY4hqPwu80p9n1t+gTZ84zVN3xTlFEUfViiojK+tEnNRqoqU
BoInXpgLUdUQ5zWSrbTeh5FTjK3dxIdmhLxzL8jwrrgmVPcQZ5NFbwyPossFEpZmc1UACkHwLqfB
XZelmH2tfndWe7r97dagCAJCTH7h1sDldAmlgpd+0HpYi6b3MkbHy+5oRlN7VzaVZLfh9F94Kgi8
YNoErDT6Uvq6xBsIGgsDggNRE93DxINtGihHihIxa98KCk6IcpGMwUAnvUSxrHSC9aCGWCipgdmZ
0LDR1XqKlUxF+0SxmRj7uL2P64h0Wdtyu/O1vMqo+6yuzKV3Q/snm0DMp1b2HNaNnZjpphE2kovw
lvvzLEBrxqYtjAh4ZR7/lqPWadi4H6GojuGUk16L4qUV1w/e+z/L4474hHdmlaXYUJMNm1J6UXRt
U4i0o1dB8PoBu95CKsq3g7JisqDcizWMKdlV9NSiO1hX0r+/9w1yhsLtXJh3dZosvTxjRDZyHXx0
bXWk888wrgWdEGvrQbEVThH3C7jNOVunM3hD5mSCJ+6fssFyQkmyI5HzXblhvqaQFPwPFXP+6lcT
daoDCOthjFBxI/ldjt8DVFlZ0Jyq+EduCPzFKhx4V00qg0QL8sCXdjeNkSyr5XJrzuXeSO8y+qtG
66n+TzmEu54+3z5VK1GgAakaBAEIbLCLnKev5aGTmx4RR2pZPyWQrFIWC17Eaw4Q4RlFyQdh2tU0
Fw6RrJIGvhZpnJ3cMbcbpu+oaaADURPck2v2gCjNQGlpKfnzBa1YqfCGM9C2khhbzDXambxdBuBv
b9l1+ha34zkKd3noapwzq8KC2kzNf0mzpu+DkdaPEHGcXhVpNraorpQ+ulYyJOeN5pCUqJWDaiOx
Hog19M967pGh393+WWtfEltsIXcD5t4rhoUuK2eWRSoSfFbwSOPycaxebyOsfkgKaW44ELyx+GFG
EmrMmuoFIa7SeN/LuZL4I1XAOZWUWvCjjXpRpnQNEok3qJxAMVOGCV0ehqClNGg0OGFMTn4M8vuc
0lOJejrmAPLN7dVd5zi4z8odPCuetCDSYTwSFPaywdc7T58x2BDZeuIWFcV4j9+I7tG1046uJlzV
EARVCd/cqUhhbcwaOpvKut3FOt3NcXcXZON2gisL6m6fqrV7e6EiSG5P+0KfAhYCElJVdqvq9mj+
bAM3CwMPXZcs/i/8Gd6XGkSj8Mi8mqzsp6lXQwn+rGWx3xnyB5PLfVGiJmuQYzuBlyg3vNsrXLMa
iObSRVwSUtu8U4uqedQSCyGXgQKcOqPZOGcHtUCdxdQEqbjVUBnnbfGfAMSfSwslRpJqRQcLDVC6
oemAqUnghpsk/TkaYFO5r4Jng2yEk8Wrrg4WA5tR0W3Es1ZFaJedU3VpiWsMW2H5Y92mm0DI4bMW
BSG7/h8YnqSqMacQeqCAkevQC9s3CUWLqthE02z3In65tc+mQUwW3WHQT7siAA41SUkIBGQR+Qc9
lIfNX1Y1GI7UjhHEzFL/tpGsnvdz38JdfSHI4tCwha+ld/Q+rp8K0yjstBj8TAs3ZM6+jTOGmvIH
8BgJbsS1b4cOCFQkEDgjScbZjFH1LAgT2Exaaaldaupvq833qCxXgkhs7U5ATxpc9f/jDOBcWtxS
VsyjhPiom74VlRXZdBKJAK9+NQ36ERh+AaMEXRZ7Ficn3ZgPaD1apFYnG8NGdpEkuOpBmC2kibvq
uYCHxlsfKR64kYW4+hLKLKRpHma08+ltayr71qJhdkSwWY42ZEMt3Y/6pDFtfSDpvdpq0ROJSHcw
uzoS5Gmu14znHDwLfglSKCZfhtbooA0logAHlQxv0O0pAPF6q9mMPd020uvjByAT1ScVHeuYS+dW
TPtB66iFTH/Q3DH9+wh5o4xt8VRFR5kgrLk2ykuoZc1n3xFahiUFTyIDKyYY9y3PKhBGiUIIEQhn
kL2mNZWytMLlmH9uPi2pt1NNEAitYaCXCV4R+RLM1nGnKzb7Wh5DtMuA8NbVs36bG9mGSqIkyQoM
Wq9xo5nIIlBU8y/3a1IQLpQK8s2sMX6AasQ3AviPsAz/OqbFu+MPDi8iQCWkwwaKQoGeQ0SglDaN
NHqBpgjc4epyLMxkfxFVoK3pcjmShQpPU+nYtSnoHdksTNvSC2a3nUjmaMXxQjwSgSrydsj0oK37
EiqsapzhzAJpH7RHctMzDQzOHM0ids36u15GG1OpnFnUQ34d9izlPrzkkMTF6AdP7qTHTZQEMVDN
LHsp6/qNlLilZfSoyKyxNQlyLKHl3T6+K35CQYOYvkju6shCcjbS0zDJujkunMCQNz39zKbBnxFr
TZqIPH/5my7ToDDEP0i8lYCHI2zGEUit+aqZFq5QTwo0bx6/a5g5br1KVD64thf4YrTJIOVuGNf9
zlpcguQZtWonrdtXpBSgEEASl9FSJHa2Yi5AWKTe4fjhBPn2WXDeRNB2QjSHTMCemgmI58PKC5ro
e9APv2ZIE2KmxyEFe1SQEbr9AUXbyp2KrC0C9MpjW6Omso0BYdx9Mmx08h4bptdIH4YuuLFXLQZM
z7oFUZLrGKgz1E4bm7RwFB3dVNFpJJMrB3ZvCOLWtdOAts//xUEp4fIM1lDRKwMdCwP7CDLX76o1
O0HiSNpHbr2bkojH/zoQUQClWTj4y13GM48YGEOOwhrOstIPBGQYNPz7wpyyCLcidkQVYAmrLhc0
VhkSDR38V2kSGXPOmDNM29yyK6NkglO9thjkjsHA9OVN+GI4KmqZlBEDjc9haWvaozCk+oqqudOs
WShqLc2lGNHgA52ultO0DuCrRq1hdhloByPX2o00JQ+RLD3kjartAzLcKZK0N816J5HitarmY0nC
0JUYfE0TPaKGpCKW7fcFgZqyhIgslGm/uX1AvuYAr34qVJWXsiuiIb6Fc6h7NNGlUQHVU31TKvlW
jtABq8tu2VtOPEaYvwocefwZzpqbKKFj9X/dU7yUCihkaZArQ8KMLxs0ZYAK5ARZuULZh71hh/UT
UUS64tfubgGxFDSoIJlv8CWzPMurvJxCOAI4oaCRfZ3gacn+h7Tr6rFb57W/yIB7eXXZbfb0lsyL
kZkk7r3Kv/4u5X438dboWkg+nADnYYBNU6IoilxcPGyv5q+iOLOa4CBWDUCncGd8mjHX5fqSqg6O
5bwzdtLN++wX38AnCVaWpnP35KN9faCg9/LqnN22bv7yKD3Fp/rN8oUg08+xNhTG2xkvPwstJmxY
P6RNqWgZFK7mLCiHZ4vQNqh+Piwgp2vbwSdh+6DUre0awvmW3MXGq5NKRwzHDnFH2N1oiQHZeup8
I3PvzbVylccimDPnHEPFP2LYiLdsMVZ7gJikQqUpN2/6OPm6vaGc+4MWJ5GMQOOagbm2l17Jbuol
KyTsp9k+6OHNWH7RAHKcH+zui64fhlAQK3KyEcqFPOr2V0F8TzALmSRphRk6ftXeZASjirxZ8afl
pEtvjub207M0CqyWkxCFVJoAMSigymE7urKxdhpQk2Mq/UHq9/a9HFSe+hXvIdPX/eI47rOP79vr
yrOQtURGTw0xVVEDZojijHxLtOo0R8ZtIn35eyko3AGgC6wzknTM7W82DqWiKyqwNJKg7cmxaTsf
TWSCu5jnQ2EgCo49MMdglabarnfNmbIZ06mxa7fxed6NR/BneMpbddY/0CovKH0KpTFmLytyiCw5
pPU79HQezD3GeV2B9/wmd/GQFs0n4B0yzQGSWkbkDRgAs4ZTascN4nkcMlDIa90PvF23N+kzXgz+
fy1BvVw9y6qNQS4gATS/+bH/ooLRTEZp1TUVPztj8KD3Dfnjv6/XAdGCG0cFmBavpU95vxTN1KPZ
wUfJT4px0tRgykV2Qa2YvQ0AakCLn4wHLULfS81Co1XDdp4qrzymt/b1k/ldPTo3y0l+zHzPBlIM
fXEg4vO3F5R3tgAuNOF+gS6E62KkZiSuAACAzypav2xNN9KQ4RCljT4z7mHb1mKo4ayMnpSRFbf1
CKdxWxF39BERVp79BHxttreuq3P7Yh6aK+e4CFzHLyq/z6v6Rz/mtBk1WmnqAvqp+7cZgpfb8jzB
a+20R+T/ftTnBti/EYPHAbZF5fxVOgXD4OXfiE9c4yiEwvOuiPU6MMfRlFIzkk18Tt8FxsF6BFHJ
lenXgfpYV363mwPH1w/NObnNXj2Q8m3vNVc4QGAobMLK8IK83ITItCsHKU+cTvNqyPdFh3bv6T6L
/TL80U5+IRrUy7FooM3QMIWHIwYjslFFPrat7mR97WmJDOQjeKknzMy4S+zEzdMErQ+CC5FjyxZa
cgDxAI8p2nKo/isjk8hoNMgGVV5WgiOotz/GCKGqpv51LyRuPiRzgUGjzwKk4y/llJpSh3Ei0+d3
K52WSe1RkjZEfMqfqSMgBpgO1BmwgIi4maOZxlZkFiAo9sxn+806974FVGV45yQuELKzN/jLCWOj
pGt7h2ls25bCc7MXspnz2qQtaYYGslWv+1m8tOf8TrsqGteGkTo1KHQ00GU/y6/bYumvMof1Qipz
WO2sgcHkkNoVV/P4Uv31iAe6osibwPoxsEpmMYoqSLgrwHEqT2qDWkaBKAOc5EnpzpjTp0Z7ImpO
5MVKFwKZ26oGIU5f11Tglbnvz8rZulqunED60fnERwecfNUdtpeQc8aRqaEZKCS+KH/CpW0CU2hM
vQzbtKr5NDjzHtU/13R+atY73pluqFh7ECgJJqdx9w3UyxYq0jLeZMy+TWPZTBmepQjh+4MVTTeF
pPvbenEtEmop4NfA/unsw08ftLgy8B+GMACRrr/kyTGRr3tkMQavHZ9VUAwtdyoehMm3fNiPCK5E
kS9Py/UXMJuZGRjb2ZQ6zkS4SCfNGtRbvTE+tvX87DNVYP/goDE2ARUjjX7EyocVkhFGc9fVaHJ5
lEsUo089aJz0W0k+6fqPbVnUFi6P26UsZtsAWZCqgvpnMnyz9D04NNP5rCTXTirYPPpDl4KA0ljt
HePJWi1TYB3YO1C4BRL+34390UpE9xu9PFkxFAuCNkmgJxFGXa4dcUAFOjvUL+MV2de2p2Akg5Lc
NlW12145nkIrSb+ymKtdMtolSeJCqcDuvhwKHfwLThosk/mwLYanEAiSABlAPR0FN2bd8kxp0gHl
JkxCKG4tJ3qf2+RaRuoFLX+Cu5MXoVEKZgPVQwv9JuziAWRf5FoEWWpaXw1DdLcQc2+BCRHpi12W
9QdZu1PQnZ43quvMN6ryiDmT56gzwM/83maZQHXe43b9PewS9w2y3N2A71mM8LUalUBvlRMGVp/S
LL7rUEjIAci3kK4AFiF25/KvzyGiCDQO4RWvIipn/eg0qiSbeqDky85xCwzdUjzwN4Fd0SskPOq/
bm80x54wxwMpbQCbFbTtMRHFYkYtKWqM+SqXGdNL9iT/towCJy2SwbgvI6yy3AnjGqMQSncJ9yWJ
/EZIkcQx2QtNGJONmnqWlQ6a6Ji123+V0OGd+3EabK+XSArjJePaGXp9gC4m8coIqLkj8o+q/bQt
hb9ieKNroOlBPYLxJ7aypBbMsMY0apBq6AcHDbTEEbgSviq/hRhMbj6eh0leWrr10nWp3xbWISXe
PAhACJ+vFZgzEthoIQcPDzC1l66xKa0wnS0smNSB9nDqj7XWnAe9zt0xV71JCffqJKo68JaPVgDQ
HYcwGZ1klzLz1Mpapyhr4NgxgYw4Z0y72ju98ry9S3SvGa9vI6xDD6NNMdAsfB0THlIMy2tgC6Z6
TRZ08Ybv2xI+35M0zYWICqR14Pxhi4lgqB/UVsO7wrKTwp/GGKzx8VQESle+TSQd4BejQuD/Pm/Y
5d1MzWZ1w9Ci6aBXuJt7sAvYN2n47IRo83+oyvOsCqD4nKIbMGlgFkKB1kFaXacfsxLmyGjxz9Ba
4cWJfaziV1kzvLQgnmmBM6+EO5o/5Ch/DB1RVPd5ZVWMm0CuDYAHIP7Y6v2CcKd3dMTHfeKPzldd
C8LhNOlvg+z97RZCENLstIkSbp293ZJQ0YauQoRaD19m82vYHqPhpVVPi4iE6rM1Xghiry0MjbOM
fEJkoLRfwJ3gzvN+W5PPAb6K5BogU0iwmXjt0lO32qtOH5eq703EUvPV0t+Z5V6KX9vo0ExXtXoV
dYIEIm+H1uIYO6xAUzu0A8TlNfGIfFxIuw+TN2k+9KkIa8uVBaoHgP6BHAYA5lK1ccEcG/gTXPny
S2+nB91Y7iutDaR2cAFXEUQ8n90T5YakuHgbsyBBrnUpzZD6NKrofThNhWtZu8l+Dutge7M+O3cq
A91XDup6GLXL3CBVOtqkmjJE89UPgzw06TkmgEIKUoc8m0NDFJ59gEIDacGsm6I0RalZVIpyb4YJ
0v7322pwnRGuDrzsfvk/ZqkGuanLuklrryp9s35Ww49Iv9XSYwHK/UyUa+VZAc7ob2GMM0JuNx6G
HBeijQHBSXY0rHvDqF1LPnai9znPBNC8gMcJ4PBIuTLb00/2VBoxFq5pwI7R7h1wShuY9ry9elwp
mKsDFhdEkrirLg0tbisDVdq89hzpnji1qzoPkiWatcCzNAQqv4Uwq2Y3kwRPCyELDmd17JKPRTnJ
mKiyrQt3c1DSR1SMlPEnTtWyrjsrSyDGzoyrAgwtB2QVOleP5jcLYyXVKCwER4gr0UBVEu5ORtsC
s0exEZeGHOJuCovvNJDoLK+RjtJU+32131aOu4a/RQF+crlRo172XVpVMAdy6LJjA55Lx0DwKhDD
tYeVGOa4mqHRDMMEMWEemOPXIX6ok5dtTbiLhjqJhYKWZX2CYTtprLcA0deeqt6P6a43TrITAqvp
mSLAN1cZOB8ZHUbwDmw/bgwup0kroMzUJbuaaF4K7P6sE8H9zd2alRj699WtlxeTbaZUTDaAOTzF
8K2AKKbbV//gSmlz6f+pQxd2JQd8fbmqZJDTGvFRG+yXcon+ZftXIpiTiuRxVKLggpHO0YOBqXTO
7TILAjr+9v/Rgjkzne4MjUENuVOyXYz5Qtm+iUBWqVfuKEwcUHO9jL8Rqf7Rh33AgFp06hodwoYy
BnndRFv0lr1kvJmD7fdWEYyLjvkDQwq25/GQLc5/t55s1GBa6KFuIsiHex3Up1Hfh50o4y+wckO9
NAs1Bw+VXUNG3jq+FWPGoONaIkyuwMbZjpvGrCZMHYcQJfKdPhjtnaGeLFHqimsb6PcFxg65Htuk
f19ZuCaTOFZmSJnqj7B0GxKM+T2GA3gWCJy3vRAnZwvTWMliTD1WpmS2RshS98puOCU31U31jCrX
wVpcEM0geLgbDtZfv9qpUDRHYbFwQbGEt7FudXjk1HCv8pMGgszihyXy4PS7P5n8SgQNyFZrmEZ5
r9kh9DLLF7t8n5VvmeON9qM9qS6wwYJV5B6wlTRqnCtpYdznSt5AoRr0VBhz/7W8al3rWtonvrPX
vm9L45vHn9VjHK01YhrfpOM13WI2sJYMfjzPINlwJ+O9Ml62ZX2ml8PTb71VjC1m/dwZXQxhMjkU
gewlL7qHSWU346k9ZEfnWXKdYAz6k7TX9u1D4mNwwfYXiDaSMdAuika5qbC0cWscACoY51fMx9gr
2le1vh7Vf3hxrNVl3DLgf1kb6ZCmlvo7hiwmLsBPO9Iqx22tOLnTi3X9BTxbWQwaoWoACrGufRS0
4ZNR+haQSEt6mAe/Mg9Vgjs0PoSyJVhOqsDGuWCBn4syx0YNdg4vbLOX0UmPzvxkhFQm2u2dFGxk
qde0//I4+XM8NMY3V+HSxVEGocPU7gqQqTWTB/4Ctfs6FRjmMwkSw9yrYCWOSXCiD6vJZOpeygGN
SiC6aPv6IZcsgVaipWRcjCr1xjIWECNXH0bq1f3JGkJkHw/x5BGMvRW9H0RqMU4myutYmjXIC8m1
1d9U1ZPaPG6bJf3kLetgXMvY5HXjUBHL9DiTd40Ioh5uGmt1vj6hgu0wMtMRAuy5f1mI9KA4qVsr
8T34MwNiGldJeVvn6EUsTNGJ+wygvDxxjCNpbbWR0wSiMbf1RSuGc5pHVxj5fcr15NQ6srdgDE6l
mIExy4L7ge/DEOVbeB5RmrPL66EEd8eg9biMUkn3cvlDTuN9XCw7ZQn9ok2vQSciyAlxbQUBBFqV
8GgGZcilRA2tiHOe0hNnTIHZTEGp6GA/E8HxuVfRSgxzsPXBbp2UYE37ZNwVtu21U3I7JqpfaD9i
R0STwymAYQtXlVdGKxMvv0QvkHEN36TYpWMrzGNz3R4isOUccQOd0tlVvqZHUcWeu38ruYyaZttr
IxgnEPb1mFxfZJ4z7HuMG5AXV61es1Hgo/mr+qfAzPgv3UiXTpVQYA6rFwl4Xvu1q/yl22miu5UX
ztKMPFgATAsUFMzlbpidMSwAX3kYL3GcJecKh/8+bc3rMY5FpsLzlmtZzPHD1ISykkucgVnN9nHk
T9X9sByQ1QkcycUUW3AA2/+wjmuR9JNWd6xeRHWTJ1Cvy38W9pU0/Jz7Z5DlejHGrW07Tp6F0Mc1
hoAAmYoK4aWodhj7OQe/lrdkOysE58Wbap9DUu1U1bcjISUfz5etxTEGWVSWVg8dxDWIiCz9mMeq
K9n3NlBGi3O2q6AufgymKVCSay4rJVm7jPPeqjW6hUA0zfuxwusAgBVTRAnJc15r7ZiLVavQw90j
j+VV01sme3J8l4kovHkXHc3PYwYfyoafZr+jSDREZgP/WNnVzViHD4gXBBeOSARzl5aVVNtV3yI8
qMMzKjtB04keityFop2oIH+mHDKMgSOp1CSlDUehoW1Zib928uymItZV7sH9LeRTZxISYYndzXB+
FiFvS/+UOPExQcJ3fu+kxzRR7m2Qd26fJu7SARCKoq7loJWFiXRKQCrssMPuZOStde70v2exQDFt
9fvM1sxySUaJBoiJaR5sJ7mNMyAGokoKQvIvuQ+w7trAKACLqGnMHpnxmEzgQcEegcrCjSypcJOh
PzWxqH7GN4bfgnQmNTpYc65mBgTJNZ4U9ev/9gsLXCrXBfzRho0rZMRNVoKXLhD4YATIXRu8O8Nz
EgueYRxgJXYIpNjYJgBrQOdw6U9R8VbtEXBkj9yD7yO89+eP6gSq/XBXHMvXaD+fyj3xs2Po5icR
Apjry1eyGedaSl1PbA06EtpNE+WxFxcJGsvmxFscTJPK8sOE19K2yXPufLAZojsaFP+A5X/CEZVG
GqO/DYjrHLPofX0EdZfbVr7kvGwL4r08gWAHARDgt5QjgzlcGZjAzMJ0gAQ0hkAnxV7Kl12YoZG9
XQ69/gOggBsDCbSUmOfUEKEceHoCLgWsMaWVwP8vN9Zc5KmcUmCG9KHBBPBcLQNlyhx3yKrewyEq
fTkGZeS2zhx/goY0dAcAgYBuRBb8qJZDSUIFxbE8xEweZ3mfCKgXtmVwgKQYOqHRrPSv4UZsmn1c
jM4sBlSqTKLfFSNgWZDWX9mKXZ4kQvC8nqU75KWsKwXxh6cu6TewawDAZY6Zm0QYnpX+PYEf/SSA
2cEOBHIEthBdE1UuZg16j8aH0TxmUeZj0BNWnbih6QicNsf/XAhjnOqAMrBcmxA2RzOgS5JBPNVs
DVeKyfv2UnNuJEhCJRUvGzw+2LNSNkhWOB3iupaMGSYwIvzPk0TyFSIdG5IYuzZ3FBeEcT/6uXra
ls3TElxOGLiA6hpiB8YxlXFo94CswwFa8bGMwA1UIgE3iPpzRWJU5pgoJVkqCyoCrduqhasPkTuJ
GjU5zvxiHemxWcXHfUkGcDqiUigtpodeYEv1614L9CrYXjPemV/vF1V2JYekSFR2GBntRaS7sRA1
Nph+VbeeBF7zSTTjlmccBiiBKV0buptY9xb3S6vmM5Qaum70Gk0FCahszi9Vif43WS+/JzkmgFTt
mD7L7VAI3t28JQWa0Ub7HZqqwc59qWo/g858mCXAQZe6ddOl7e+Mvmv8xCg7b1nmQSCPt7QgUDAo
BRiGCLCEBuAuGCM9g7YNyCjG4cXpTkN4UKLrpBccb17qBh2ov0WxjAZLVehGosO/6bMRuooxeqSK
vxi96WVq+JoN7RGw1w9Sq0ciix6qvwrwTGJKWR875umxZM4SRfTpYdwWN/ltv3PcJLgrd6AkXTBz
kZYpuvfxGgRahohdlhMOXIhmTkk5mo2Z0OKZQe4U1VPH+757ULNzgYS4aECwSBZjPvnYKMvcQVY0
T+dyMN0W06f1sQvGNL5LRwczWEfBvvJErreVdWidgQQ7cotAk6V3owLGFEO5larWy0b0Hy6W5Y6G
dLftEHinhI65AhuYghwV+1q208auJwq3GPDPlD0pfFaSzCeiscNc3VZyGC+KKn43phrk2OHkX5d+
VaLfvbmTsp2tCnwcVxRuBaDAwZgLIP3lwbekIRs0Aw67AvF1hPGcIGBter9vlYOhX9miVkSuOBoX
Yw1xE7JgudCoC+NXiXCQo+TQLKYCljygvUhRkRuncBQ/T8LrOp/+ntYBXfBoegAPMd6sn5AyWoMO
yIQgOK6LW8roiAF9crPfNg+ucisZ9O+r+yLNSi2UJ8iYU+u9H7OrMEk8vAgfEUAf0aToapKIiJ8n
0sLcNfDvgof7E0fRWEyNvVC08qQ8SZLnRF+t5dhNTwXKhcJkEe+KWgtjPEo1qGFsIRWNem7qxeN3
PcUMsV/zo7/lyGuG01Vi/DWyHKOjkSUA2gR5RTSsXS5pHSejnFKRkrLsZqU/LX2yGyZzt71znF5m
yFFpY5+MhQTV/KWcBQ1pXUODQHUaXFN7jBIUXcFOh3YIX40+UOJCZkrCGMxC1IvHW1QMAaDAURwH
g+3NTeUUTSc1zrqMaqhkJ0GRPMvWy2CeIuuh1BJAawShIM+L/aLFQ+MfHa9Dv2hlpmAqiNJOwpoq
sfo4gOxiKNQgRpNhW4q4kriX70oWi+Cw5xjQpwzrqmffY8xwKDALxwNA77mNkiApq6Paz40r186t
LUcv25vKizEoUTYgkqBz/1StRxFt7AYZF7+Tg+sifHAQUgEs5zpS5JW1AN0jEsacjWVBl2aqQNio
fTjRXu1zP09fmyaY0c64rRf9KTamWOvFXLbt0oHUhWIyR+VFzb+Bw+gffh9leiCB0SiG3qBL+4jk
PrJrB7/fOcWjEo/vaiH5/yLCAYwIQ9hAws2IqOVWcyoU7cBB7+dg3JbrWBAecKhvcKIxZ+Y/IljC
ybKWCznPELxbt1Xi1ef5mO3JXfNF35mPpvut/olp4UEVdIG9lyZXO24rSPfg0x4BUkyHa1tg32H9
SdiPU4pcsGfJvWeULukwuULUNchz/hS3/H9CmDABPOaa3dIyiOY8N9axyH11sdGUrHnFfFt8bGvE
tbqVMCaSBZUmaYwSwtRZchVw+umiIJK7ZiCRBmQaHE+fep9RaEkstUV2k0TA34HuB5Pb8mcl7QT2
zZcDwgU4BdBJs3uD4Yo4rBQlZ9vxtJfxwgkyNF74itKJsmPcHXIwcAGOFkEj+8yR5DTDdDq4P0du
g948pZh71f8w6syVyyctfPj7LaJ0X2h3AODjE7eQs2BERWnB5Gvy2iPJKYmSYLyV+yMAbZCXnoE0
i13kNgSY0zcLSjTWKRZdGSIZzMmJUeXuyhQyiLlz0nvNuEGgvb1OvAtwrQZzbmp5kFGFgohpPMcp
iG+P9eALB7CJFGEOjIEpQuqgQUqrdbuiyXYEyL6ib4NtZXgXz+qFyb7cLUl1+ok6AToD3XZj5zkD
uDgzP0rn57YkrkJ/UkgWXdZV3JA6A0FoDUk1pgmZmARRmPu8EwR83HTkWh+q70pKg+ZIUk9YtjFZ
7g1bcqcG13as+KaePY9K78dOj40jqP2CFWjpR7eskl2epzdtM4s+RrS4TESfy3lX6vT5PpykW+eR
3GOGM6bYuorlOnv5GB6IXwbps/0qmm3PDZzWy8DckEQ3OpWkWOzZdl4m9OgmS7XLQXhqVfFp1nUX
zmsPfgg/Lv4BgniROGBOeYw37qBTsGiUXM/zewPCxCkAARsBxYnyuG1T/4+eNvJe4L/FCClGz7bp
K9JQvCM6uMJjTrRih5zhF6uIjmkzI1jLB8PLjPSxcpyT3JB6t/0BHA+NxxNeT7ij0aPGPkhHO4y1
CjgrL6pinM6PqbJhXZ4x7fXxlIqcG09diNNNwBaQ0kct49K682ZKHTNF+sCOpRtdQVxs9Mh5JV6P
6WYZaChJbAZE7lyZ5IdtTTnH90I0c3xzve27NoemhXKd1kHevJShQATnuEAE0LEazTCjKelSu9Ks
w2SmAJC0uU8HX9KD1NmF41WvCfBYXF0wtRe9NchWYozwpaCRZIqRWFjG0Tyo5BRXL+n0tL1cXF1W
Img8tPJDuWRGWZhARJkE6XDdgBIUfLnLfHBEAxfowjOxIhr7/ijDrNrSTs6c1dgYEK8XyYnUb3OE
1or3bX3oQfokBS1WtBUco1vZl3ReSGOnZgsuvdxVRtfxym9aMJxVDMzdFsR7S4ODDK92cPKiOfcX
b9Jq5TIUp/MqprZ9TU7RA7lJQDgoHaNjAWmDqOLKiUvX0j4BUjEHXo4lGTWyc7xPz/U53iXX9lne
Rftlb+xb4XhRrkC07Tt0jiXQR4zHsrKyjRcL6jmYoDqi/thPgmPEs25s0H8kfEIuZGrizMoACbJ0
N2IudncsQv9fNmklgwmzbEwXmcIRMsj94pObHHwg39uA7MLX+E3a/cN7TwXvHQiU4Pwo49DlYQLb
nzoutDQdFfIMkCS4+RGGF+62UryDtJLCZvqtetDkesIDYtC/9LpXqFdl+tov+20pvBtjLYVZOT0s
BilOoEvqgEMdU6rmqzzdSemro92Uy/22MJ4pUJYOZLrpKAP2LNkDaDJAXQQUOWlV5NzMzp2WOg4s
NLQKVo8nyoY5K3RMMZjwGIdXa8qCwWNwQ1V2QHmXpG+DCHnM2yDboV1j6KbX0HB7aQb1PI16V47A
r8TfW823y13SocdYRNbCgwqALui3HNYQIvQPqxNgbeAKDJRdFGDKEpJqd0YY5IF0rkWwH+7KrcQx
FlFnSWG0IK/05A5Q+BqkqxQmLjixIiHMo8XpnVFNWnofTY/NdMi7hzQ6/r2xrZeNuVWlKo/sBChn
TzGgAGavqTH69AVmxnOfCPUA/YJBA1fMLJY04GGPqI+W2ye/W/orIougS7wTiiI70lcWWOjhRy/N
zLDjsVDBJO7FGLZTh7NXkWqvInObVs69Hr/bWiFYOV6wAMpo2vcENgoMcriU2OOhN0U0pdDMYLof
G1eVHow8cg0iuYkhINwQCWMsodEAbcsV+uIrgwqMgmQ+dUu6IwrG7uy2LYKuFBs0rPViLIJCAe2M
dsiO840Mum3M/XXDNCgKvwt7dLbcSXhybovk2vlqKRk31E7ZSMYe7z/gbk9Z6Xzpwb2h6bEI98Iz
EtgIilCYVgZoO2Mk44KneCThspiBjVazl8Z6cQA1t45KcghjwUOSv46/hbHJyKovSGWpEFZH8WHK
S/TqDwfM5j0meulK1vJDNefBtSVZ1F3I9bh/tGQZTGI5ncyUdrBUhu0OzfMcqe6SXGNsjGDbPo+b
B7Htaj1VxiqHEE53pCpOav0tVvTWlTsDdwk5W/UcFLLmp3J8O9tfZTP0K/sZIds+7VS3N6dbtX6K
Zh0l1cSVMRL3HwyKDjUAqzDycJ9AmZqUa7WFszmb0aHrEBck/c9maQVhAfdUos7wa5wLHfB76QKU
DkB7TcJNbcpPXfjYa7dtuV++R+T1H9RREfIqlNb/EyPD5DSj1Czwn1mqewTpD8dC57oIqsTVZhUM
MNo0eVfEjQ4pspnd41u8DFNwQ3CeFXl16hVR7MG/sVfyGOtZqmWBK8PthiSO6rby9yV+q+bCkwd9
h6rn9aKQp1B+trrWM3PRdCPuIVkJZ7xcNktjnkW491Q5v7KNx0IOH7N42VlY2b/fPIxwwdsfR0UG
O8ilkURFNoRaBUlVc8a0srY5x6KZZdwUAwCZsERKOQ1C40sZSY2yhzXLuP3sj4E8RbHlYooZOrRv
BhjMnLpq+miDb3NbM961vpZKDWr16MMDlzgY0AgPh7FbveyZ6I7YlsDZJSiEFBHg4ZidzgKkGsAX
sEk4YPqsPmcaHl+JFr0PswG4Ui/CsXHsH4BLXUExQsG7hb3QJ2IuZt/B/iXlO3gQfJNkR6kkvm10
rpZ+bGvGufIuhDHGb82RosYThBX5aZhbXELuNAnqk9zVWynE2DiGOi6aMiI1swDktajPav6QoZc9
lr5v68K56S50Ya7vqZPkrsY/L1HnZ1AF7KweeCOn8VvbuSaD9oyBSoGZisxPtIT07yvzMxfVGSfa
YSWhyGsCUFJUoHM/buvGsfEL3ZiTZdtDpNQtdItAg1LYjTv1IlycSA/mGA0AbM15BD3SWbtCbw66
ixwokgv8ECf4udCE/n21XDHmb1YYPQ5rsPZmf7b73dyq9Dy5Rl94lcAm+OsGtlrQQyM+Zp99faEU
htPBuYOu1te6qyYR5Zx+dd4zgSoU+i2CffHltYSpyhJEGDvtgDbWQPdmt7ySnm/k2+lrdAZu+Qn4
m+t6HwZZ62bvxc9M9BG8S+ziI5hL0+ham7aAIDMUu8PkOsp5NjxwTlkYvQJGgkHxUJo1RWL5ruqP
6oz3iJ1R6pUKUvPGcDvtvii+1vN5jGc3mgVORLCRFuNEtDnJuoamXU0M3JrI3pZET3e++/ijDP2C
lWFWEigdOodKwEvDntw5CqZ0X2R0IBrGvuwn0aQU0eoxjiNBGXNeCgjEoAt0tS7LXTJl3pD4k/a2
7T34R/uPaoz3mEqnaAsZkjD0hQzI6iluqYiyobQ2s3UOGP/R6GXXDwkCDJkAHe2byWtbvvXooR3l
tzL1ieqOItY4kVEwvgRtmuhg0KGXprwM4ZswVSlaNyZmUpoRc41m/H7vxN8kMh3A9fja18Zue3t4
cdP69NpM2avHwLhxocZdRzqaEndgiesisPCCzDu+Nku/VE+GiNKPV+28EMq4jKQ152Iw4Yhh6PYx
CeTaVQ7lVXKE/9BVr7mVnuBDyt7fVpYbDYCqHOz5BsDen3PYiHxCFWLtKfKTQj5qSFRY0oeFpqFt
SVzr+C3pUy67VRK5GAZIIi06LtvKrbt/OVcrCcwSVpY1DDK9y1pwrlvjB4auRiI2N+59uZLB+li7
6dJWg20Y+VfTeVyiG0AT5hy8+RoQ5IIl47okOrDIQpeD4bA1QkWarAat7zjD6r2moFpj+3N3HpLb
Wtpvbw73aK0kMS5JdtJhyHTqLboH2fANOXBqkUfiG8AfbRiPpEVqUi0TtJkkBExjIGl9UKqBUvdu
o3hVO2FyIyaDAG75khVfq9GbBsHJFn0B46BA4IrYuoeWXfXd1D7Q97K9itw7a7WKjINacmcJi5lq
WL5E04OjYKDfXTjg4PpFh+lxtailQWAgDuOpjKUM9RIz0r0IRJaW7IWLN0XgTYy9UVSKEoliDpc5
teoyKNQWkTiS6H59SciXMTsZIp5qkSTmiGnoo5usjkqaJAClrxIp9pTONeePWQSu4Ho/0P0DLw0G
YSQAL4OMZiGgAKflAdl+lXqMszPfe+OuE8HBuadrJYY9XWqSdxHN1CzWN3StjdPZDAV5Ra5pr0Qw
h6u3R2Ww6Mtxsh/j/ifRj9umLVKBOTpG2pggbsdKqSUGSGWRLw97Lfz53wlhzg/RG3sa6Tqpo4nB
nwVIOfZa9OW/EsLe7kXbpj3yBHiX4h5K1WCRDNdKRByWgvVi0wbtqKV6R9NYivUc629JtM9FBHy/
EqmfQrw/e24zBwUzK5s8o5pYiuscQDBr3L6pd5jrdKfcNH76CjJTP+9d3e/Oz1GPAc9ucyUJXCr3
sK6+gXkINDYQyDaN+UC+4RnjSzI2Xluds+SsoNN4e+e47nUli56B1ZNAStQ4sxrIiupvIaaYLk3+
IqeaP0xy0DuO3zTFzjCLr9tShcvMOIk4rEoF1yPCzp1yVtBo7C47zOb6WXjp5JvHZV+dw6s2KF/k
3X303p1etuVzI46V1ozz6HvFzBf6Zo6mN71+ljAMYmzNXa4oKDCZtltmWSJYaPqTW4bFOJMqHsPJ
pkFOX2OAUuw6YQBuQlcSdW6JDgnjVCyzbJWZqqaSo43BlNOrcKSLSATjUvp20WXc+bBPZ2fND2X+
Lmxt+EUys7Fc7C1MQARYOQvUSM+dV+2Vh8QFTO4OQWi7+NG1sS8Vr35Vd+FD+mq+yu50UG8Gz/Gf
tX3hF6IsgEBjtvzQlLZEhujX5j3lw53TPeiJ4LLhi0DHCC1z4u3A2Eefa1Mj0xNBlsGN00MWPqPD
d9vs+Y7ljwzGNgZTDWfFhowkJ89J0bvJrO+yOXTruvpa6iJcCveUAZACOkfQ/CM/delbmhaT8QoN
QYeFNiawZLrOsBvbxG/qU5weZVENn58hQuFbBzwbTV9sm1Fhll0xFwSZ3ofuBQhtmEhyRmOf4RZ3
+k0nKspxT/RKHHNVtCH6T4kF9RL5q05OdnOMK6+wj9t7xqO3whyxP1oxtwH4MEp7qqCVdLDvSSBf
Jyet8vPX+q11lWO6T0/ZneGFwbZYrjmupDL3gpHlQJmUkNr/D2lv1hypzkSL/iIiAIFArwJqcnl2
2+5+IbZ7EPM8//qz8L3n6yoVUUT7xI5+2e52klIqlcphLXJEP6M6vAXKimazm7g44pga1FAAAHi8
/BLrq0SnqUBRI8F4srrTYq8GRrA+uLXYGtbAp/jtCzqdCJS8ftXqSkwU6JTYo36kCIkdvzXRjKOO
a2Bdi8t3Iko6zZNdxNEwoR+wZfHjlAVOKKybZFiZ8160wBMp0nnWcXRr0UIKTbY2Af/CQ6remWuD
MEtosGjg/btRsr+nYKAZ2NzcOAkXE+uJWnEa3JWFN+SvoIa0wxuM1YX+TVc/jRFghzbsS29pa57B
BCbZjI197kp6A8DYPZ0LYKhMkeFojj/omndctMcTGdJqErQqGCZqEPN7PSBumn5YzX/N5Gn+r9Lw
yjVIgsXNOxEnrWqtiEatfKhkGO/m+FPTXyi7WU28Lb5hwM0H9DEDJTcZNdgeEzPP5r2rx8Hpyo/A
X7HBRUs/ESCtWm8ERlhYEFA12zg9AOJvldRw6R5BegiYx/PVhcr8+eYDfUAJbAFHS8Y8eyqC5sBM
9ONMbWQeGozR3QkVpEW6Uae76w5jaYuAlWKjRxDYHuYFQsyQDSbLBjgM+mRZj+hCHPSbeC2DsrSC
BNwgBHAs6OeVe2XAQqkUZUDm46W7PjD3hDmBHp5sryuzYAnoc8RwNgo5SHvJ5YUazABKaJuJo2L6
HfBpvsqB6/kFYpgzKdK90bHSGloKKUB6eSgKYJeXyQb0O881SjUUtZrrSi2sHUgFCeCgZtQ20EGc
mwYQlhPDHqzEsdrAy6v6J2kGhyrqSmlmUQxBop3M6C4XLEwWSA6AmWMnThcV71mHsRmtemCr+FZL
WwTmRww1wthgc/NnnDzGrJCmphEoiePbmenZZRw9qTR4n2IReSFpj6lf3MURfcvR7Mu7id76IiVc
baaSD37J9nFtruG8zY5VuqTn4V6Cb7JMitnh809KzUILpzJIMXkb8B4UG/F0ZzaOFh9S9nJ9LxdO
G5DQ0IAwIyWqIL04F5VhED2o4yh1MCGDIYpW+I6f4Y7WxtjHTV0rzVo9bGm90Y37/9FigCpOcsGa
nyoV0erUabuh42pE621T5PXKOMUSTAk1MSiNowckAWzsuWLqVPtVPqL0WwRbXT10lRew20xx0nIr
EhcJh22lHmhR8dr46dteYHwPqr3fPoRrWMFLAGpnXyItcRyJUERDmzrxaz0/pKqP0i1BCvu73cbI
QO6Do/kQeLbX7ujdGrjikiXpJjrE0MMJojwZn6nrdOBuzJY0d/b3LJ941lCNW3ivOuA+Dfi8/Nct
alHkjOUI1B+c3M8Hw8l5CgZLlJmWps4wbFh7AFM3/vwYTd0p1sa6lgpc9BM38v+XJb0GjJB2ETUg
awQkfxrssi7ideio010zuYQ8jkA4qhTvuoL60pk5lSr5P+qLKK+HBIhJaTxj7w1WdKtref3D9+3x
1m5Ccq/51Pzt94NdbETT1hlPqOrvhap1j/2YZCjK6hq4tJVB3TOtqzqnrmp0XxSk1TInUZj2M6gF
9fpQ4IpqMGE18EQnxc6PQ/EtyIwxcUulwVyI35krxacl7WAxM0KyZWJ+THpAmiW6akwb5qpEc9v0
DlTboXhl04qY2eplHwfuaeDImUCKAD7T+flkfVKOGrDVQaWubatB29h14I0+WdmsRRMBcRUm4XRw
4uBBfC5HmLSr+wp3Yj8CNMFL+8D8o3RVG/PR1yN/w8LW94Bw2TwlcIGW02WYY+EiToO1CuVnO5es
MlFxa6KfGsAfctPINEadSVpQi5ANwKf9veYCe48P3k/NFWjqbx+FRw7WyJWE6zaPDtEeHOteugOm
2n64Gb1s2/LWe9aP5XPmfGGuG7Pj//s4ud2EaHmvKDPvyWSCbJw8t2yPjwyMbW/dZt1Kv/fS5p8K
k2ysF3BYyrwSABDRdd4rlfpbA+7LU6uEyffrx/XivkFfIoJw+EBQVmFQTDI0DYQFYSpyGIBK3qyx
fqwRufy7CN3U0AapAnYIiZBzG1OHvh1YPCLuKlrqAJincRRRr0RdS4X1sx2SnF2RThZN5x2ij1Xg
aTe6Z7sd+jo4xho22Z3vqe6f63qtbZPk6MZQifMyng1WPDXGvtC2fryydEugFmdaSfe0Yea0qHvI
sJ7fQ2/ad278A2NB90fNeZh2Dz5PA24cww3xxOa6dqsLKrkGc2JVXeoQ3f6xXqb37v4DmOVboHwf
HtLt4MTFyg4uL+c894RBOzhWyer1gmA8usVlnJh/huxBb29WSZ0XRSBtoGL4GLhGn1HRyeXbsjwK
+wrBrGqO27hXObolUK5day9eGogEchFjwFSZp2NtyTL0pI319tMywpyPo/Ehsp9pmxz1Gi5qTH5V
muVoRuSYabybwJsq4vBhZfdmERfe9CRIlnYvTtRGq8hsnGCm88Ce+qYypd+YDLPOZRIpW980ntXK
TriqhjeDGSrfrSh5SrWWeoCnVFYMeenaBL4nlgS3GsXLSPIBdtbHZA6kI/K70bwejYfltKNrnRRr
YiQn4LdR2WsFxMT5nR+5hX/bRtiBNZCq5Q0GMzgakSjCOPl6bvskDusyTh0RW9GmA5lOxKJjNI4v
rH0LsuS2SlqnVMO3liqbLJn2pv6+ssELGQhKTj5h/vmJLWtaFIjUwCdYwg1e7IJHAU/+jF7p3esK
f+td8ayNvN6zfdfzaOWGWopiZ9LQGUTOsjHady68E3XaGSYiy8YAkd4rjI0P+bYKf6VrbcyLap5I
khwg0cEFV8wxbNWYLovfg6Dl8aDyAMmvsO33hd+vVD0ubkTA4uPJBzpUMLdhYE3STRFjV5E5fkVm
ZOBpPIxu1RpfKN8gtQJfh359IMNeHIgxNBpVzbCCKOHG3wbUBtTJXbGRheZAMIWq84i+DbQDeRIG
UyOWUSqI7lQB/NLDML629qaajjbg10Hgp1mutQZJszQWdCZzPqIndilCHxSVDDJ1MNbmsavB1RT/
deSO+JtSdyd6H5TOCE+kvJe6kwB9LVfdJt3TfM/ytVzM4v0JKJ4ZfxfveGC0n38Ny+o5ezvHt/mN
YNw0fvvDI6ifFJ/3+jP1AcrpaSAire7N+AY1DB+AKuWhbb2i/56EXh6t3KpLDsrAMAhloDdkwASW
vmfIkUdJ8Hww1d9T/V5QC+DdNqCVVqcuFyVhttfAOCShF/i/FvNFUFFIqr3EzXfGFuHDBmiLxw4t
oTtz895zbWPdh5zdKbzetoBV4bnzPfAAJuXYfLjRvHif3dngv+C75n1EkNG9TlufPxaufxt4r9dt
delqNmGpBjNQlbsIEtu4rgfT6BG+4c0Hy5nCB3sNBmhZBjDONIJ3MV4854tfh3beYo47dbLR3Flm
eWvl2k7R6hXnuJC0p/Ahc2IFOVQ4k3MxfZzkImHIrfR1xkI+9Zp63wFL/FCpZeqSqlEfu1ZvD+nY
qNQZ0yB7u76Wy686y4KOGDqCkUlWhotWqZAmwyN1BwKalg8fA3XNaoM5/4yTlVBjaVVBGAzCIKAZ
g6NCunO1qGktP+7wNOo3jPzIUq4qa9M5S7fAqQxpSWN0UZfBNB8b4U4Wj/WdngCGPN8AH4euTX0s
dYKgNPFXI+nOQeE4CyIBjcIKL0yIKznAZb+/59uUC8Am5FsLxLGJg4zycXIO5q9xt0a7tnQJWYAt
BRQkIJaQ5Ty3oRbA88gR4hOqCYeh1SMetdGKmSxu3ImM2YOceupUGXCJQ4ZvYzgSlOfaXq+DDyut
15JeF5LsGRYEBqmi6oNzJy1ooCoG7cIucybf2oaacHQrdeN62ly3+wsxOHVAiIHBo8mP4L9zhUBc
HU60xcFTyr3ovqv+Nl1zq0uGeCpCirrKgoxIkkNEiYeX4h8n6oVo/uhUzO/YoEHwvqDRSZpW8lik
jEltV7O4TneMlN0Gg+mN4fR0XcyiVidipCPclmg/bkocL0D9g8HJqiqeKW+0fmHKvlidV5x/m/w0
Oc09S4dZF6E+GT2kIdPQJO+TsHiQfkPsHBRvje3lucrt32q5B78Dv67nbACy5NNTJRkIasaWIjJc
MslLnd/R5n6YbtXoPny+LmZpOU/FSEaS2n2JkTgo6MfPojZ4kju14YLfejK2iJpXlFq6bgB+QGac
HxPgrtIxNroh00WH0dnqPUXhOwCpZ3Twn0bBv9CAAXBQFclPHXEF8GvPz1dlNhT0oZCkmjd2tE30
R/oFpP9TEZ8324lP0kdSlX0571D/NvW/9NrVKiddG91e9K5/FblINYR6TNoeijRq7uhtzYF0dt0E
llwR5mCAf0Nn8pILwrK4QG3B1BBqkKMJiIgUozlr1dOljf8snqpIRiNnKp0jNsDR1uhXQR0dBYTt
BAiFFK8jvRB8KLZNFrtRv+KPFiOLU5mSJ6dZrFEkjeFiBWh3s2MjKsBf3Kjpph+dWtyB+gEN/tfX
cuHUzvcHZoCJCt52OeWuNCKqMMCIFwVGxLoZzzf9HY1oxqk+yBqg2WdFT3IREIY3Pa4QE4Bmko2D
c0G0YeWjZuIYTvfcGzxN+YhBhtfwptmTTXqYnOyJJRxQdeUD27Ntm3HmUh55Ru2svbOXknCnn0Ol
zn+a+0CfUqB7drS31MlehBff+juu3AY35BA+q0/X13pVoHTjiB6Q6XkE/UPKMZ/EbVc8NjsLooZX
30n2xfbXisTZTK+sONXPvcrUpz7pYkjs0QfOFR47wyHaPEzI9mcge45XTubSk/BsSaVjE7R9j2l4
yAPo/ZEcp85hPOY5z+4NR/0vvxP8jVbuHbYYg/Q13OlKlLK6xNIZyoIqp3X++QH1ba1vYGN081Mc
3lDW8C3UzjkoeFamchbsGuhsyFUBiZ/BJclPAlMkbWZ1wAVpTXQHApGD2h0fY6+z6KYxf9lAdu/N
9wIpIyYCvEc3SNjzmP0h0XSbIovZ1jtjODLruVH31H4SbeYpVeJaQDpdm726PO/zpzIbIC0Wgl/Z
d6ohG4spxacmtRf2T1r6HemLTsUrffh93fbmlT4zPRDzULC3IcJWgdAoJ2FqBj6ZOqCJ0+Y53hKT
0fA4mYoVp3lxF8xSmDkXj3BzXvgvYHwVNAvRqQFor+lQ5/W3gelgtc/ot39Xx9KpDpo9gmYaOe3c
kcYH/QiKhmog/kuR0Z104VwXcRHaQJcZQRmFazTsaHJLcNYoJEHeD6Wp4vtInpsJVFgoCwjBs/DV
pF9YOST9kS7BILluyWBoJCvGeDIrVI7C6tXUxNEOqlcm1qDc5wjp3AzwTp9LrWipgigZUTCuB2WK
rbRxhmQTKW7mP8S127OVI7gmRfKstjkYwZBkDXLGO3P807CHKHMFm1ZuyzUxkju1CysbNS1pHDCw
NHu1Dn8qXVa+AZP/t4aGmZUdWpMmOdM0aWwG390g1P1DR4+FL7Q+JGu1qMtzig1CvIYQAK0qeBSf
XxGmVdssGKPGSUQA2qeCCtcYwzVrW9TlRMr885PYMxwYRuySuAGInO2mrb3VZ/oCZa7SbP71FM36
IMSgMG1QQUjvkDxJQ2BzQBJSk0gzO0rr+Ol/DUyD3QNqcOXGuzyz59Kk58hktAEAy2ERQ9XcEL+r
eVnUIS86rdmgTWXktAcOU8rYWtZmeUH/qinFUpg0tQgTULMan4tUA50k49mEdwNZ8UoXkTD4NNCe
xfD0B28lgPnOd86wurbJQhytzPY5bSy8IUM+6ooX4z5Dr5Ob2szpyRrA7tLConNipq379IqS8Zeh
IWKtgvE3A6hsgI72LLS9SD+CYgQfkrWi5GXs/anlX3FS3ABeML1TO4gD7I4Xm3cWRvRydeeTB7P/
FoabtHUQ8/+7pZ6qKJ28rkD1IkkgUzSf/L1ZhcgXCO3CU61He+1ddjku8akiGvvQWatReOTzjRwG
oNnaJggWWfjNVFG73NbKPs4Ej8hR03HroCHEdi1cN9fVvOxCkwTLZ78vfaoUENz52VGtfkT2f3nx
rVRqB6ST6IfD+SDKfmwA6kGLLUOAmJvttkvJtg4wRIIpEr+IXDUjG4q+kOsfNystX09oL//fokjW
3ZS1yIgC6wZwMNf9p4y+R8OKjIuYa9Zf0+ZGMRMpR7lOUlUV9asRMgDOWfGRYXqqDvqOdzRpvbHN
7vD8XCvtXZaKJKGSY+pSa1IHgWnp0cq/RUO/tYLWLbKehyH4qNE32qHsFpXfC1SoI/MPiadbQ/uW
qBgXtjo3M0fXINOx8rPt9QVfNsOT1ZAcl0pFOyDgbBwCcKZaedPbXddtk/EniOV41nuiuLXSQ9fu
r8td3Gj0fIKVCz1QKFudW38G/PMgwpw8QLuynWk1O90GgF1WrKl3URb8XHe0P8C7g2bJlPwWZthS
lD9xqLtqdPwuQVNT5zXIaZsgLNAM/cUIcrez4sdxClZkL93kMzTf/xUt+TCjRzc9m31YS7tDWJZ7
Yq5dBsur+FeE5EOyXo/bIsbmsWYAypEBFwIyJ0P7kss4UUVyGT3NVD0aoUqJFIgb71BD+xPu0EJ7
rHbZLrOdB/3Z5qzneF7sxqevmMpfJSVTKbJG9AlakZ0wxnASi7yE1l4/pisx6+LFeqKjdEItv26t
er5Y7XBvThs7f2K4euIjsN4rddfGj/9vWsnnrmEEXclY0kRz6/6W0iMdfl0XsWKAckIlivyeFXN4
rOQvA7lfDSIXfz+ek6hlojkDvvT8DJPaQLAKqFEnye6b6rlku+vfvxhzGOg6QfoV0HhyqEPTLreS
Gj6iUeNjH1NOtOjZLF6oUewqmtx0Q/1xXeJsShfXz4lEyQbKlKol0yGRjijSO6PyUCo7M//lNyvG
tnhwTwRJu98zVcQYKgTMrH3fAkrUaDEMutYnuKgN3vsAJEah+aJzJ+4nJTJICQfU43pLk2EP4oWc
B+q7OpZOM6kr+7UUA6MBbG57QvELGPnn9mC0ue/naTUrtauNNxu0JmzTrDEKLFoFACAR+oIFSJNh
JhVkk4RNsXSCJm7VoOEnKXF3144mdsg3cSXffMEo/gqUZ6GDJkfbaA+BZb619bsKZEf5b9V+0ejK
nbi4XyeCpFezUOxSDOWsGdBkaOOOwHKLP3TNYdNK388nh4Rs6Mj7ovsAVUrkTyT7S61RiDFoEPJl
PHAw/nCgzrChIw93Ie94vDdv+81ddPj+4LvMad+f65vWTW7MbbnJOJbcQf595UhclqJxVZ98kyHl
fwu1rypCa1Dy3r8rnjiQXXOTPyZvALa7me6it3A/eY+xys2H8kaAlxTB+UpkeJmunD9hHrMBSSK4
9WQeibgqANHB2toZkRc8kO3gBi4Ihzqn8TB680C4vg1WOiguc7SSTP381IyJD+wDGzI/xOQAVe9N
fRgf1PfS/Q4+HHd0wDjvBgfjBqu+M1cs7nK6WRIuhUc9IxFjWQeFD3PfTO75oxNvFaff9A/mFs/Y
Y3IHtLC1dZ7N68L8TtZZCo0Enrd+EUMs6oRu6ZkcaNgxaDvqn8fyxbi3ueLSW8tVXX1brjipz3Gf
a7IlL9WMZa+OBOuN2YzNxF+t+2Hz8UR5u6GudlAf1HvmkK3hjjx+e243iNDXgHIXHwOnZiaFU13W
VD318QkA/9ZgYo33NPFhozifRy/bpO/F1joQb3VEf3HdLcA5oYSKIS85GkYPxFiLDutuceDloV0K
/Ra8eycbgH1tQCR4E41ojYpKJ934KHGthJFL8QI5kS7vep1gPNGGdF83uNF5Ohu/IMEA4AFB6QzU
2/KQU6EkIcx5wIx0EjnoNnai1YrG0hIaaKpCgwfoeS4Qt7Us6aNQhYga8/9uuYOTbj5gOTc/s9eC
/xZ78TLyYN86yau9toBLF+ypbMlujFojk+ZDNos7YKc4InMDpA5A8Xj9xltMEaAPT8MlDkTTCwoi
2lVVXIL02iEtn34yXs8U3/8J1KvMx4SblQMGWSf/jgRJz8ftqldaio5OxUuGAlK0MKXDvMYjN38O
7/FtBHxTwMVgSpDbTvwfwUMjvf+1ovXSW9HCHC6obwi65uX5kKjpIr/sCZZXe7USbse/qXXs4pdY
f41MN4gPnbGy0It33qlIKeC0QtIHmAeunSrk8WO3w0DePdAYb4p9vOtNTsHlfGfGuIAACI2qZORh
ujv4htrNddUXjNrE2xjjMcjR4r0qRR5+VafBUKKoPtBvee6w9L4wtsgpgocNwPr39lpkurDByGzP
8+Ro+gIvmiRP10c7o1pZOegS7LYDQ4Ob4UcdHkJgm7mu2oLTAQHbPD6ORJtpyo1SSViEnaECWh1F
941djP8BPWclmlrU5kSEtIlZ2CHUBkAuIN1K3uST2/T33bi9rsfC2QenyFxSm8miMcF5HibQso1I
WEDIRJAKFbHXQh1wavnfr8tZSr3ObDyYkcKbQUPq6VyQ0FJSK21TgXX7MCA8BN5vZwAYjQsFkC57
O7ktgufrMpf2yAZgvEHQiYCGBEk3QaIiiru2cmo73WR+sU+sasUMlvJcUOuvDP1crckMaJbEkBEX
6LIBGCSpnDwreEM2VeNOIxeTGzSbQKyMHy8Zx8w9DyNH7wq7uJJYVoTMRq8IGe98/3c4POftn+vL
t2gawN0HRQsOFZqjzlVTh3zMxq6rgG31UjKMLBJgnUa4YV+vy1lW5a8cyS0HWYhyaAM54JuIyZ3R
3mlr6I+X0ybYIxu9jcgAY6IHnOHnuihWmAy+Oltfmj9OkT8Puuav1URatJEbYjeKacK8dpEdcy3Y
V4x8ZxijdbNJpE/Xtf3sT5cCRXwKgA10lFlw00vLqhlgvNfioXK6ZBAJr5lVv/Z5IB6sZCh+jkY2
6IBLK6yUg5Mudrs6s++COMDYX6vEpQOHlu3wy/NtBsoCdNAgLjkOdt1bvGJU5DwEHrNgmA4MlWLY
hnlTHotANN9MqtKKJ32BoS1VmOFDNhjmL2HH7K0ZddQ5h9F6DRmGf1yAf7SPoR9rMOCKD/oAKoRG
j+7zdk5Z+cVoc73swg2YSvI/faDg0WTbuuoJ9NE/aFmJl3OptfpBb1t7DXHts8VcWj+G+WAD8xjg
kgM4+vlW9kozjXY1Vk5GFSCFf8MSe6C92Exs2tW2xskIzJwo/BDmH7VsngEKxAM9esOF4aYmOlLQ
dZpVP2JdcKPuMXysoZrW/SuyBLjG53KajvTwPEEmmVuCBhK1NLHHehPe9OhOyfPhMFhv101p4Xo9
kzIf4NNq62RnralCCquL/g6QLVXAAxv9rlyl4bRXszp+isEUJSx0yoBI7OG6+MVzCzoVQGegee4i
msMgQi5UG+cWjSHHREP/s5IdfSG+cA1iqzEoNlOrY5zoXEtzECktoqlygta6L9TOxZh1gDGUVZyO
hTiNYR4LeQsVrQx4pp8Lmkqt76x09ndspB5rE1SnRgooBTT9PFcCQeMkct3RE63n1K4zT28z8XJ9
TRd87swmN98ouLNAWXP+DWU3RuD5mv0U4qWu/VMBX8AwvWENP3RNjnRtVXmWFgRNyo6mJxtGy6Nq
+q9RYh96MGI713VayD9BGdz5Nqh35vj7XKfAH4okms20ypEuJM8RWLDBcdr1YFYaN9dlLel1KkvS
y/ADvEVHyFLYgVVbM2huVXFMrDWUs0U5qC8hoEe6EE1J5zpFHTz8BGYVsPLpwG/TETqbSq39YbTF
4A01s2/X9VoIZUDKhuIi/CgctQwykA1xOGGODkc9xRwa6Z/Sfi1RtnCcz0TMKp94k64xSjYy+NW+
zDFjqm2YNrpNV3/BNWJYHmOPiFowziqtnAhtLR/n42xUH1WaOYP/HCm/r6+WNh/VizviRIhkBqkI
zBr9rZVTWp91FzXmQ/yeqXtN+0aSrWkP6N1w+uauZVs06F+XvpBJxkLizaMCuUjH9Nj5Qk6A+snQ
A4eQmtbcMnYg7QTW9F2MZGjg1t0aKdvSLaAhrkZ33NwRI8PdpB1wOsZqNvmi3/uRsdWG4Qd6Km5y
0R0NIwNYibE3Sf96Xcsli5wxmjCCia4/uMtzLQtfKDGtoWU0AF9Hz+8wafvvnn8eNPufCCkwTLoo
JXQ2FVMNHzs1fYqCucF1bcZzyfCxWwAcQ/LKMGV2ReSuYnAYZPCFFXPBqrXRi2nP0tG9vmDWkl3g
BYRoYGbPwyj3+YqVFjKyupFXThtoZc4Thg3jFUByXDWNK3PTBSbd2F05PAPMs7srkiR2E7308ZcU
fCQP1bAZuaUGtc6joSkt3gxV7qpmpYxOFUQAjARt262CBKiXTHqxnWEPCu6r6nD0O2s6GGhKfhsm
PcLkOPPLt8ZnqWcHGiBDMZYQHvu6mh6Z0RcvdcSmQ4deN7drisnmyJtYGEWdGvxTUhQR4AApSU0u
kNz4ScDa2Hm5nuc7JdOYK4bAf7B7vcRdqVv9JjGGzDELo9uScmDg0sI8DkoqwQOgn8ONqpU+aKL8
fZwr+t5STMDcT2STFda4mfqCoU2NjfdMVycMfijG0Szx2uJB0uapR7JYfSQDzYDQORhkN0719DpW
VEt5b0XFA5lQH+fJEDQ+BzF84tlm0L0MyaBt2zKNvysi1JyxDSl6jhQfjU/Xd3zpzYt+KgQVcHQY
VZUfoDoDw05i4WGoWoZ1DP2yuGv7qtmDBNp4RWubH/Eqawe3UAb7DhCuUcaHaOxWjtHSXQWEReRh
EFoAqEpyhgAQjNRMwVc0kcrzsXOM/pnY3livxINL9/ypHMm+sYBkHFJkX+xKgGx3k7MYMERu2T93
nb2ytGs6Sa4BfLhJ18SIX9Q05C3AiwL0OqdeWa9UjxblgBIOvLsUD0HZl7eCNUSvoRNpAjfP3Mq8
LQybW9ruuqksedNTS5H2KEFNrehN7BHir+MQW09x1m6vi1i6J+Z5GmSUgJENeKlz99PjGVcbyMCi
w09zphagbznGXAIASClJ/pFjjMeP7H1B18q3S2YBPBJkymB6mF2cf34SVzDWKx2ZlzDTjnro5Irg
OtKNUbJDae4LZnEqS0qZpW00pFaHZSyAfs5B+ZpuFKq+NElZPaFVnXzlZJ1E65LFi7Qc68RC8sxk
/gfF65cLtH7VVWLzPreeru/fsin+fRpIJj8CLaUE0NQc2oJSUvCKxl6hv/jB2iJebhgGnue+C5Rw
53qOFL9UIYg/wdmbOlqCtHj/QtC8IswnxSBIEq7gjF4qhQ4P6KQjKYgMuWwcoZ92bEwMBEg2oAT+
KJqbTg/t8PqvSwecEW2GwADWrIFBgnMTHM0eEBi5OYM4DI8R+QBh3G2R2W5J11rHFyLPmbxpRqWY
c6oXj8jSEDTNLIgC8o87tIeOINO0Y7gajRvNdIbJo4BMiPrvkXWDe/ff9URSEG9HE/hfuHDO9WQt
6s9Fh6BaxY0YWFvL3mPCHomgNc6GS3eFhwi6MdDxbxg425KJ2CRMCjZCEGDNnTFq7wZhPF7XZVkE
YiWACuJJLmOA6rlaBYaZZU45ij0iGVQquuLndRlL1jfzmQCGDpnpi6ZnEbShbfjgNp/MDxugFtb3
qgRnR78i5jLAVOctUWF5sHTg3p1vi2ijuEe/K1bLuMlLdpsalgvu25XNX5Mi+T6gEvVECyEF3Qbb
KayOkWn8SrN05ZZfXDNM1WPdAFsDhKZzZZrQjFjeQYyg72H2MSQ+L2t3lUx3IbGORfufHAzknMsp
aJObUQ85SVa7Srmdhh8kP0wBsnk05ia7yzFhXTrJv/cBncuVTFsvGaJZf5ZrNB7I+pysY7isbK8b
UF0mTwilnH+2QqbCAVKMBM8kxdKpzQY/bIYmRozMDEcMyOCi+8gnr/6w8vRe2LozQdINQkEPpJER
gmqSpM8oEup7IAnmN2NV/IitYG0Q+fK9o6I4Ac56howaxkAlvVoFzL0agZOoi/hVLZFMEG3LwUTH
EY/eEgAL+Ib+hbXEYxhoD2hCsi+wJWNLU+wwajO0HVOn79B9HbgsG7lf/nP9BfO0SPB+4r/i5pKU
C7u+Km0LrgNIPQc7zQJONSACETyT/t06ToEfJEFsVIuuj6HRCBSLUH/p2CNJvLBa6/ldurnOECak
S3LwAzTgpRDkT5kbx5ND+k1teXR0CnrQkEApAqdU3Bq8ku10E5IV41xwX0wHrx+2DlN+ppzGyFg+
44IC4IKBaUhTYk8fDU/T85UoaiG4ORUjcxr5RqslSgIxIkAvlv+jJ+WzoeZuo2u7vFizkkVp8w05
w5wC40tyluFQDkpvT1AK+6UW+Y1qfIThb9HVboDRzOuWsnBjIkGOPDzAozB3/bnBJ4G2ptQqsHih
GgmzByUlR6v877qExT06kSA5kFIdK5EySLCizsnQNjFpzZMRJ5vrYhYVMU0MFBIGizCkVWvCbEw7
tYfjsMWjag3PJFx51i0bO4adAHGP4VEm5/rzEP87zU0Y++A/+TNqcf5iAWHAKLj9nCG13z1axq31
W8W7Mkub7XUFlxwxqpBIgM6xB1Lj53dbZtSlb45j5kT2fUTxMup/hq3nq9OKN1zywAR4QrOato4x
hXM5lZn2mh4C8Dci1i3YK9whp9wf0RLHkm2HWlmYrt0xC61/6I/CdDTqQiCIQc7hXGYy9VnWz2lH
TIq+GWLY0zBtf1gJuSka8zZra+pMRvBCK+sp7Ieem3Gg7SujVw9+Wu5NoyKboimBEqSRb9dXfZZ8
nhRGlQruZR6MAqCTnH+rClPrwxGlsKpHlbB2kJ0V5aZIf/sYSRnZSxus2PHSNs/PbXTi4EmAXThf
CsyLmyGtROYAXYT77YdlIa01Yd5gZZsXFTuRI0V+dmkFip0rAEvpvjXDQ5ftVXNAsXNXsFut2BT9
F+4+ND0gmzSfHmSez/UKYbyK3wcIze0IySQgWaBVrK60FbWWvM2pmHl5T/yZ0TRRrdlYPsoeeivn
DXhKbPZy3SiWjggyBtim2V7RT3EuxA7rFJ25YeZow50f3KaVwW1rh56eJvOC8SsLdyJM2qhArfI6
TSJ4HUPlZXmjh9s6KVaW7RKYHtgM6LbCs2xGcTLkfDaw04CeQ+DbyrLmZkB4TwGPgMwP74dor+f+
xuwNNLQjQ2JGsaMBWNXMbmPQfnVg0enKnv8f0q5rR3JcWX6RAHnzKlOlcu3tvAjdMz3ylKNESl9/
Q4tz7lSxhRJmz8PuywCdlVSSTGZGRjTGb6NZk3ZcilKkkxhBB/4HE7tC1OCYj1iW4EFHqOWDkB87
/Hded9tKeSYTZklOdelf/7ZLAYSypw46KbSasO8vv21tSRT8jQW+bVNmYSMXOvAlCT9VWmH+G1NY
d2Tvjoz2lnDq6YijiDhwrmqnkzOCGpHLT6bFHq97tIAkx2AhrEBYBGTj32djQA9WAtCOFysxtlae
PA80PXXD1xj90hjb2QlFa7yXPfAAPiopDwy1rX1Jld3B6NfGt5aSm/OtI/icd3EH9QZsnRG0eBYm
ZyGzl1RHmj6rw785Sf9sHBHDPwBcx4oYpmLlvbZDnt+36lNT766v7uJ5fWZFuJZNh+W8M2DFsXdO
/TrWt9AEGdjK5b+0D+YpkxkLJ4O2VIhKPUZfKy3xCou12Hf6LxlFUVizOug8S+kGPWDPHtcS0aWt
4KD84AD6hDKYuBXSrFLL1sLJgyw+cIDPyVCjt6376wv4z8yKeMWem5kzu7MjmypN1ksOzEjoVj73
uTEAaNWlNAsGwxofdQjVRRtMoBPDBfyhL/1acYYPnFUMqA4lhqacPRSSh5RAqR5sVaIvvFfSmWsU
MCkIEgD2sxkTEJE6bWV9luPkPAxmW9SoBCj2YxZlzj03MRs/lFH33uCvgPQP+Lm3orH5libAN25i
SR8oGJ4gse0mFCRT9y1DpcvHpu24l2VNZXuqJucblnCNBAzonW5jdYXpsmnS/K616rs6aqYSAP4C
SOW+ppZncaPeNCCZK2MKFchOrwiGvJO+dkB8xJobp6XK5JomJ7+k3krfRjkHUU9qgd/YhXQ6XlVc
B4sO6Zq49/SsVs19Pliar1qx/MiagWenXh/NOyUpHR5Al5mhw8LV4jZX094H73dsuokOvTC9ADEo
lCjl6CWpHW6dkhJEgcCTadYtesLtLolba8OzAdnBqNeZvNWJQ03PGTPrmWUNxE/7fii2SkurTanb
NdlkDu1A8ZXq7ADSYv4RyUnWe4xLdZAYal2snKRLm/A8hIRrop3Y1A4ZtkcJqqouuumjBwtFHzt/
uh6rC8059MNALu7MEhFgGBMMdZmsJ8pcYBz5LanCxAoyeTM2zzbUKOvsEFk7TQqv21zchWcmhYyG
Y0jBIhIqIi042mu1AQQ2qe/jenq/bmdxDcH0AZ45UGRgz19uQ6drpoEUsIMGccggsVA12XOmmQ91
z1Y+1/Iy/rH1z7+fbXk+EpYqcyl4MkPF/pTHe6qn3mh/6HUwTUGX32ftmpTEwiNjBteB+QNUM8gk
bOGkBplp3II9HEU65xQ3dxU7tfxnnHyMQK4YmxEbNn3CPnehPoixS7dS/TR/o8Xn9WX+fpJf/gr1
cpmhFmVHNMGvGHJMEESP7Zj7ROZeNE93vSapl661I78HECzOmPP5hY/yu+A3MaA/mCaUeDlG++tG
2uipvWPRmpmF4ivsIFMD1ZUJyiWRNShig1kXU4WbkJmPujPcp0PShjRx9qaWVm6p5sxLNDzyaNru
0qppAhuYupXQ+p5fKKD9w0gRYJTQcBFJrCYgU+t0rsSmXXdCLptso9LufTpK1HWmEdVYI1H//lSY
PTexuAoyZ/yAy28aKaAtV3IYLRuAYb/yZHS1Fl9SepfKj2G8gcTkOK31bRY/65lR/dKoXEZF3OoI
JG5MYaaYbzTpNxXm7q/H68JehXNzCwKUxtAjE6seMoRDokrvUA8ANVtZ3rTOU4lso8QkBuBYQdmd
ymiNP/z7WTTbnJE1WFLcvULIloBrOH2LkO3Kr7bLvQyyAhHGwdYwX4treGZH2IwRuHdG9GJxtnb7
qvikZaCwlfRm/gyX2c2lK0JstJnTg48SrtD2fpIrl49rAh5riyUEgq12lpEQOJGDYB03xS5P7Xur
ONjQwnCvB8Pi4XW2XvN6np3bZW1naLHAGWLfStYvqTPdie80PF0i5ciUyO2oumJyyTvsqJmwH0BG
cFFdmnS0pufMRoVZpbqflLdjekOAItfW5N6XQuHMjqg0xJJOG+UEdhKFHEyFBBQj3VMR+9dXcM2M
GNm8GPRehpkect8OJEKSsvXrclVobo5cMexwEllgoAfJFNKHy2VjDatT4KyJV6cMQ0Axi/SNSvt0
BKaRauUJQimomdmNdAOE2BBoIKH5YbNyOKgd6Jxd1oLo8+89B68ghuQ1nMu4iy5/UT04tZPK4OSN
TUwgtGXReXHDoqCvla+/t3Tu+7w2Z1Fqaa2OZwJ8t6PhsYqUX52l+1a18qxe2gvnVoSNrZBuqscI
X9Jirw6tXaWCeF1zD7RDIk9IPd/Qtv8XftkoOKESMidPgsW4TvM6UVHiTlM72mSNbOwrUHiit1kY
Kx9r6dSa5+8wjo+LFMnu5RLSrqCArcNU32tg+qnuUmJ6171ZvFjQDcNTCuk0pu0Fd5Ioz8D7gD5H
w3s3noeSQlUO6bDRaKA4d6qZuLT/a/ANJnIVDVTlKHchBRRsSpIjjzVHcRsTAgBkgS5kGnelrgcm
oStf63uREKZQpgeEDm18wL0vl9DKnaadUpWgo1i6k+RPQ+wq5nurngjbk/b5+mouHZPn1oQqoVUy
OpUlrCUoG9tkq8kUdZXOrdKVFVyYipqHmvEfKK+B4hVHaaSpLToy+zUasm8bdKM5pZ+CzJl2kpdZ
is/GV+joeWPDT1FhbaJsXImcJV/xA1BGBiPmHD2XK1uWwKBxiDxAB67bROXP3k78EsTlspOufMOl
PT5zh2LwyplHLIxLSxJQb6Yjgd7bybQBTCUTa92IKRaGZTodVGXm2N0aacxAa4P2JJ6DyBH/xU/A
NB0yIXSn59i9/Alg1rcJOEVnSMvtYLPNzMNM7wz7qGU7xlPXstqVvb8UuGj/QGYe4+tzV+bSom3G
XOmKtPK4/TEpyGLvSpCpd0riWtyPu7+f9MApKuNdMscU2nfC11SbqoYiB8YH1N5uDs2o23vIaACg
xvUsDTRUQbaU2t0qzna+AcUbEsO4kJsA/hRSNcINaaQDHM0tVF9J5Goag0DCY+O4nPwwxts0x9Tx
rWlup4Zuru/Uefm+20U1zYTYPYjfhOVVbKvXY7BYeVT6kHT1QFAdIfFar3LpAEfCjhoFAOoaJqAu
P6IJKm3VAIGwZ6mJ247bqrrj2b1Zoqa2TcxQ7o6quplS3WPIpZT3Ul7JcxYaCv908qAwPb+4Mc11
+QOqSZFzR5IBtt12D7bHguGgHMwdcfUwOkIgEIQa8sHaqQ9/u7qzWUBHUBAEqE18ObA4Gkqm6Zix
aexXIAVDpTJPdmKsuTev3+VXvLQj5BiKUdlNW8BOAr37rnkGx+bOxPBnp464yACYl7bq0D92KVjr
WOfWNEWBtni+7uz34+nyRwgfWbdKJWUyhoeNUbvto8RL9S7ICv0omTGE0e0APRu/gvnrZr9H8KXZ
OfbO8qshV8Gp28Bs3mrI+DW3VqygXGMgWnNO2CcoGdB4cGClLTwbbvBnAP817W2MPor8EPG1t833
W+XSKyFg5crMmwS5o9fqQQKe7sQjzqu8RiC3aMWAhNnMAYg5XuGTkSKRcdph8AYCBTLfQleH9SBe
ebv+hf4Z7foWnmdmhE80TraFRyfM6Kfpzepd7RMwfuT6e/pq7uh9/WAiGfmS1nbF9zMVazi/2gFR
mIG5Qs6TxlZnQSIGuw9z0jpApPv2t2X6lno7VK5V+HxAtS287uv8N7+5emZTyHxi2mnWWMOmwjd5
9psbvTtnINkNTdZKLt9vRmB0ZwgX5sIBdhaBx1VCrbLtsOkN+9SSU5+cWv2W1i/adD/oK2u5FCjn
tgS3elWaxr6CLR2Dq4kZ1JGvV7Ursd315VvzSbh+U0VPKxNTwJiULTASjT5A9Ss11U1GqGsSzTN7
O7huccUzQwBpTizumzaeV7G+reIva3hOp8x11m6gpbhAeoYZFhSvMMUvxGJLCplJFvhhDCt37eLG
ZHvwbbqgz8OU03WPlg7Ec1PCt+J6wavehKk820XVh2ztjPjrfzMhfCZS1Zi0NGCCKRx9lTup/tng
CXPdyOKX+bNkYg3E6aBrGSlzzKW9js4GaQE5NoD4iWzzVnGiNWG4xdjTMCYDzmFga8Tajklru4WS
C+xx9WXKshj9AO63bDzIBXHHTns1nb8He2IPo0qLpwuyom8JgoP+TdyyCLwbVQvEIi4S8L4mfqE/
/ou1xAQXMkzgPb9BnuNKaTEIbGH4lrBdgRIm2gyOFHv1GhnL0j2J0xzPAyAkMEMq3JMp07Oum7CI
zfDR1QcgPFyt2nJITLQ+epEKXwn2xX11Zm8OorPbv6xJzFQOe+oUVszVVD+m75ZyIvWP6yu4wPw0
j0SgmYAJDBPPdXEHqynDyY4lZCfnBrUI5TUP6zA9tfviWfE6yQXB1R1k0r+cPsw/pc2K+aXL7Ny8
sKu1LulkZzY/bKqbHqQZqK5+Fgdpm/pdmFTedXPf9x4qLZh2wsQ7AEVQ9LtcVrWUwI6aZp0Hbgkg
aBk9RZM/qiun/aIVcA9jogvLaom9IAjXGuo4ofTWZCE3jmb83HJfcl6u+/IP+vzyTtZA8wlRSdRs
Ad8RX+gjUyZeYoALVH6SmwYq/t9tlYN2o+7Bwhm71bbTXBklLDfZW7vUh4TPIfWblUfQ90jFr4BK
Lt53wE1iMElYUt3JoKuMv12AtXDyJcUt601S3dXtSqTOf+ibu2eG5lU/2xLMjhM0HOEu136Cmagc
oM/yubKkazaEzWAOsk2lHM7I9/TYeObO3mjbAcuaejTsN/E28eog3xIXOYKfBcZO3tqBflp7Xy1k
lhoKL4Dmz5Mp88P50ld9nCImgzrGi1/an9CsBinbrbmNXenLCkgIypSTsh9XYN4LyNtLo8JWTA2H
p+pslP4Esty33Clsj6mr77qN9KO9GcPri7201uc+CpetYudyIg0wl41H8DOYw89qDbGwto5iFtTX
qtp0E2y81Dv7ZLnlveQqshsdXx2IPtGTcrr/n5wyhHoHd/qcqrNBddxlxk6Tt9JaZvf9Krr4TIbw
KB7LyoqiAiasR+0V6aNfu+kT2Vor4bBEU3oeg9+oI2XMlPfj/H12beUq4MXzlE2x0Z+wF4JqN276
8NkOiBtvCzdKVylD1e95y6WfwusqNuNI7+ZwZEHkJUf9hm6y9zLA6+rAH4aQYg9a2IvyLt3d/OZ3
6i30l4P0M0Kgrimvr66FcMhVMsm0CPUx7Mc+0PzkmG0IyPI3TgC68E9IHb9I2+zmMTkxL9uuvb0W
qjyXKyGcfI4xGkY+f4lxbwbR1kZx8jAGCrgDv47A3/zEuPy9HTorb6N5fcXzFq2k+XbBABTm/C7P
oFpqRpkqdutZqbwtaHlo42qFCnfpCDg3IZw4oIGT+UwZ5WEQOazrOEyxW5qerIB7l64oXE4YEret
eY5FKAdYWkHRT0U2WjHjI09K1FNKC2DTxHhgjNobYqgrF8nSHgXxhoWeDpiFcTlfrp0+RjboIeb3
Hgq6RXwzOeZ2GIJk2iVA/WISucxXDp6lnOPMoijzFDWGPPbD/DqqXuKqCXiT/hjIrOE6rNWSlzYm
5APn0XsbRGni5YQKcp5G84MCE0OHPKYPZplD264xnziLHnrwQKFk/3z9XF3cA+dGhVDBAE3TljLy
RCue7oCy883S/mlnk+dYP0aoO+RxuhlbbI1qlO7NqrvBmORWtp7lAnzW+rAnhrWp8/jh+s9aiCxU
7zEMqc4zbd+ev5URt/aUpSAQlQDEOWVg77Rq38SD3l7rkiwgf1C7R58LJR8Fau/iEwS6erJT1chd
kwzCISBprSVfGWq3TsdNioe9pVUKJmRHlIWmB2JkwXVXF/fq2VcXQrohwFFHJT6AQqdN1Lc3nNVe
lTQrH3oxuOCJib4oHo/icwRwbTDTcRwJJf9hUiCJxtiTM8+U7yYedpbkXvdq4QOCC2h+p87jzKBv
utyoVG4nObPhVVG+U41sbKW5L6ffZMBQjLHGgr3o25kx4eZuQAJoNQOMRR3YXUge5h3aaZ6ZHDq6
U9Bfu+7b4hc7Myccey2AeEbbYimnCKj3gQUZqIN5Kq08ANa8Eu7pHjQO0hDhOOAQWJG0D0h8SfKH
kr0O9sGSfl33afGYO/Np9vnsETBwp3XSDktYFaqLdNVv6K+Yk12BuaT/zZJw6XYSaVN5fvGb5HcF
8lVJdfPuiYCf6rqd5a+EIURQOqD/KTboQRmgW5nioLKg6S5gfzcUwI2ky8PrZhZvc5zV/zUjfKUG
u82watyBNc1lP6pSJRxZrAXXrSzHwh8rwuchKYh37R7OmN0RJFwbzXob2K6mWxBCNvb7dWPLsYCJ
MRtwWlT6hb0L5eHJiSTEN7UlqMzhPYi5MQ3kSwlRVxKVRb/QIEa3FugoPOovw64xuaJFEJFCURDE
QOaD1rxaXHKnCmwwiqesgc2WTiWUpYHzBCcBmqfiMmroRxsJjnrSGm7e3rSgrqvq+3F4a/W/pvmY
SaBRowPcGnNwIiCZ6Ejxwb+EikisGOHQxsij1Szdktq4K0Ai9XT9my2FIWhF0OSfsTXfREkHUlV6
SWPwjLdZUKrxzRjzzXUTKPzhawiZK4iBIEsK5Tqw7otUjVlll6OR551no7i1N7IsebdiyMEqlAE0
VKh5/kQiiQWyFlc7KdXKn7SyTW/QoupxqO3kKQKS9T4eSRfkRIKOYJYaKOTY0pFp7XDTU4URF81J
LFOt5c1PbpfdW15wzTM6pX4Dj7ydeFypJS+yK/4pS5Lx0GEm/aYtnAjw1TIJlSHmX2lvltoNj/Rk
F1tznlZMsvnb5LTqfK1I1F09cSlg8VTsJjmxSp86uREd9DzJjkaNfoJb8tKAPsZA1dEf+WhCQUHS
oTGWm5WjQslNxdRsNJV6EkB6SyNuJ1sdnhEsYUEhm0OAl+Twe+i500EPOAMu2sl6R/MiNpHdqGj8
kClSeeyKkj3Z+VS/dFLzDFbVO5gaQl4RzNSP8jQNLrUcMH0lagnQWaRqG0zhFz96i9repNTFQ4/+
aBh3jgL8uQqePcLRMQZFbNrWgW7mbPDGUjZBI1ZogZnJ2U4piBoUyjzlrnFrj0iSAjK03U5qh2Zv
gLZqN2JmfkDPgScYuwB/9c886pV4rxdT4eFX1/a+pWZaBY3eWuCdTbjqlROW3EXKFuG8IDJUD4o2
nxmhx/pRb9MMyWuO2wvz9i9l3Y4ulRxnw4cIVJ+NZfaurXfyD46BDDAYFdVo+roTc+jQYLxlA3xA
VntNPcSP/dRR+7EoeD96g0HUV8JoGdY6rxXPBFnkhinK+Eu2YrAFtUpdByWY4Z5HB9/MV0hkVgBE
6LCptkbyqoNa2N7rceM8IfMuw5H2nRq5EHnWThMG0RwX/L6mHRKlp0euQiF136G9ADmLmfeXNDIk
/CrHjgwXbEHj4FbEsSa3T2tUeDRWDZueEP0lLeMcAhAFIXuplOWwjvI25A14cex2AuIVkzw6nk25
ahE3j6MnY4COxcBleuo1KJElOMn2XUKaMJKoc9RYkaqwHeeZb8k0Dik0FB6AyZ92GkNDFXjWVAmq
iKZbnU8gTKqdAXzchsFivy6sYTe0OcA4POUQXAD3wG8tHeLM7YYU6cWgcuhgxjw6apJUPMpWxb6g
+pYGozNB1Y1VNLQBSvtKJA4WP57Z0yEnWQRiJkO7bzpF8tISdXBXg88boxkgMDNJcfsD8/Op6lpl
Hb+rWYZeVp3WNruLCCn3bVSAqceWaXGvs855pGoT35UaGd/Z2I3WRs41ZzsxNSLhZEndMVEKCxcg
UEtBSXPzHqRocu8zWyqUI5WL+sGQKDmokpn9rgwkT5hgctAG1MF7HGCuFlKiZm4P7JEyAkkLEM/u
zckafbBxZxDHVKxx5d5eGNvAwxgD/WAtR8ERkwyXFxxzrNKwO6hdQw5R9qUJuCQOmXjL8R3TCnDr
PRvNl160mCPE6dm7+f5zjCufVCfQHH9eP8AXwG+XP0bIVTpZrrs4n++kAlTQwxOocvzM+sG55k99
/LtqfjaxcUwipGOUuukqWGrxqXW+GsL9WyhSYRM+F/BZts9I7/cNNBo61WtLHRNvSqiDgcYsAIhD
Oxfj2K8rCzBnLuIFho+BaoUzw2u+of+kJgNtPi4ws/3MEyCyu2Sjke5HX7xWMibz26ECcrqK/aJO
XKfmK5f0QmKFEdYZZIDxeAxfC+5Dv1zjhdXAPG1uDYzHY6vsB7In6FiveDq3ob95emZq/iln+Xwl
9ZNF+xa6QHXjp04gZ02A+qbbyt44vJjplif7Xl3JhReyuVmqHK9LYBt1JN2XRnOMG0do5yG9wj1o
TOwFI5HhNMkQNCSWV7f5gzR+XHd0IaPDwDe4P8ADi5etLuSqSSxJU9HDZNqlHtMbN1YTDOfvogLc
j9vrthZyLFCz2qitK8jqoaN36d5Akk6vtRGFAu0nMOmuRf3rBpbi49zAvL5nHw3HIPCENgz0tEmh
XaaXN4RFb0WWj3gtFc2KuTncxBjBZBVIYFH3QM9O+Fy6keEKNyZ8ruGxZS9J9hqbKxXCxSX7Y0IU
TkxGaawlBhNc477JwZq1pv674oQpBACJJp2ZKiz07ac9hL31/C961GCPRAcM0HUcHpglvvws2iQZ
Y54ryK3TpHTtHnc9aAYkRXkjan0cEno/JYlbN2wN0bC0n4DzRr8TlIGY/RM+UK4VoEKS1c4bOsWN
yk+5DJCzSQlmDIsnLq/UGxavB9xToPieC2+muH2lko8S5lRwPP0gPkZhitv2VblBFrWrfjXUHVfs
LUU7JqTAd2NhrAI76nJZSd/0nTZfjbny1FTg7/2UrANfOwmXrGDYAKh58Onj2Bes9AkefLKG+MjI
bdd6Y8TdRkMK8fcAPA0I5z92hL1r1A5laS7DG6gtyJUVdlNxrJCoFkReadgubSpwukBSA2x0KOYJ
YcGllhlZgrBAunEs7Ok45msn+dKuAisVToX5uYwH5eW3GQdZR6qAUMDsduwOJsEoOk8j0Lqg9X79
0FtStwAOHXsLZWhQhzvCyuG50UhG6SArCfgbHj6A+R7otgl0bzrU0FIzH6ONFVjP6L+7Y+W2e7JS
hFh09uwHCOvJnDYvCmv+AQUop/mekK98jXF7qc5+5iUmRy5X1AE/Cc8nGJFCpP1NcCoD+gkBt22x
MXfVz+ipu2OvkBBfAWYsNZ9hF7QZmFtCjUqs+xqW3rdEQo+ra90fUwiNlfRHonjx7rGRXTUsc28V
ejIHh3ivnJsUPqgGYRmWR3BV9oadEsa9b94NGGANFE96N0P9IdurN9KdHK51cBez7ZnyAbU9B1Mr
YkNKNeox0WiE0c4tP6rPKCFlfrqNQuAKtmAQbyD91W7Z4eV6BC/uxzOr87+fXdujUvSNk82q7/wu
lw03UlemVuYA/L6gf9yaA/jMwGQPeBvHMNAewbo3HLLf5CXdOJja+nXdk8Ur4HwB59P0zBIhZpen
OhawhGLqDX0jxzSQAKzcGFtnT7f563V7yzvvj2PCMRMncTpQsFBAf6/1TcVwdVDxFOzpupUFChkN
e+CPGSEg8T6uLWWAGeqXN4Yre03whrEmeRc9ypuPLkxX3FoYDrs0KJwousnTYYAOtqf9BKC3PE2y
pzK3f+ueoI2lrbm3lOujwIh3hf6PCq3wxtSNSsmsBuEBBD9967bqO+AsJ/vW2Btr8bF0m4LWD6s5
J/h4xFzGR5d1jTOB8cNDZe1Bexx8IB3pMXuzd8kD5tD6g72hH9l2Tb96cWOf2xXiEvN7Wh6jJeop
P/MgeSF+ysEM6fIH4LMNT73Rf2SSK0NSdk0iZDF2LPCH62DKAuRdvAnNNG2SCrIPXp/JTdiRHMVq
g46jLyWZtEsqBvenBo2gWjNKnKu2nj1Ojdw9VwzTZFGp8LDSJnKq21quguuBrS+cC+e/TYhrOtkt
AW8CzgUyeCqI5yqJba6bWAxlFHuhOoWX3YxovPzijZxBWdG2kNdMOmqA2qPSvDM1CfNy8GoCdEH5
Vdfy/WAkK9WKZef+37AoFo1wt7t0xMJHmbJhVrIhSrFdcW4xnP84JyqzJCYqf/MIvcf29RGTtii/
4JqUnyHWGH8dpdP0UfyWXW2tObp0np+tqTPX2c9OWTpViVKbBvSZifxCazWMo247WcDAWTqkQZvY
sxvzrqv19+v+Lh2353aFg6LQWiB/ZCxpCTn24rOR9lb9fN3E4orqGIVTIC+igAjw0jXSjNy2Iqxo
CUQB6pfGrQk8ufx23cpibJxZEQK/TyUdou/zd0t/2fWuX4PEL2ZN81gdHieYJfw2t08ySBunMbIm
DZrGIIFtXOtGvmt882ezcXZ9yNc6U4se4YmJvH6eOfuncnYWEpNJkIZXuDEG9UVix1xe2ceLnx6U
mBgum6d6xW5oi1kCsCfBob6tAD7mIGm6H6a/J+TGYw7IXMxB4k2HUtrl12cswUkIchZv7B4qFjTj
XZuvvBoXHQFIA+8SVC5kMcBixaYDZbjsmvGft/hNhNmgjHX/Jo7PzAgRZk8l/u58gzcZGDpzt4xC
3XyRy5Wnx+J2OTMjLJhTyCjNz/fpOIZlfcytXS/5+dojYP6xYv44A1v+s2a68PZgTkrABQErquVN
2VFufxSW70CBlAfKmnD08oWJZyNYt0Ayq4kDuFJhDDprEur1H3YfNEPA9zZxtW2xT31QimeuPfhg
N9BWzrblLXtmd17qsx2kkBY0Mu1sd8+21q30gPfcqeo9eqIB9eh7H14/gxY/3azJiGkqzHGLRMe6
3JtcA9GblynHdDI8EEvusvZXLtUrneTFpHymwfiPJfHzGWjv2LiH8flGr683tnkw6ldlfE3ILicV
ig07mt2XtdvFa0iX5bzrzLRQXdNahVlyDycdyHS6zmvyqDyAfiN2SchBDeDlkpec5AMkmSz3+vIu
xuyZZeGOhKQDtgXJKZjxAC98KOlR60GNd1NmR96sTVst4ZkhKYuzSwa0EBiA+dQ5Cx45S6Az0sDP
zvK7E4h50STbT8F4Z23rEC3Hk1a75a36cN3HxX6IBXpC9HqABAWR5qVZrSJNbkyIWeoPrzj73egx
3r0nJyec7lZMLa7nH1NiEGXMduJogof1Wx+Y2+bG+My/qtN4y1t33Ogb4y7fyD/i98RdrQfMacW3
4+fMtBhEI9OqfvZy8BXXccttcbBuSPj+HHmgB18LnOWYPTMnRI4ygAC1/WdRN46rhHeDl54G1/K0
h8KNPetYnMrPNSDznNZcc1HMrGaCLYIJS0zd3rbSIZfvWuZKJvBAwfXvuHj9zZVMDKKC4ETUdcH7
OCszqCd4qYNxbV1xmfM5JLvrRhaTkTMjwlGamy3tnQwHjmRErsIf0KW8bmBpuWbUDwS/5Hl0TogI
UFCWpR1jc0/o1tAx8aa4OFXc8WKw4xKrXelCLB3V5+aEiIiphlG9Gub6LHILPd707UmqN+XaePRi
ke/ckBAGasuzOFWxcHyj7bLKbULD5T4/gH27PQBcZ/zoD1LIXHLP1/b32pLO3/TsBKsh/Y6KOkzr
W+MnMAKVO/l54AT6bVt7zr2+KbbxbgqigKy9ZtYsi2en3VKtL7G6jv1RJvvCehoLgB/Cfk2Afin2
z1dXCEunZwajFIYMwBMb4lbJVoVIzvXQXLwKHMXG7NyM7/g+Bd6VvU3nHLYhQSxVAMIc4uK11XeQ
femzg5xAFgrKEGArOGbqE1g7o2Sl3Le0oOe/YD7Kzz6lDKJxi81VTFreFuMjEAQusCxourpOtqYt
vbSmwPPgOJkbP7ZYMbXkvJxsjtQwHW9V6VdTbrS1tumaCSEypbYbVGk2MVbKPclQADOjDQhdvZUP
Nx8a4hl87ooQh/kAgV/IE+MyhcJp8dFLQasGcfVbM05AIPvJ6JXOLR9W0sCFexVhAtJGcEYihRAH
kybOCuTdsKq0jasonwO4hMrS1ZVHHgEy3m+ue7lwlF2YE46yoUqLAtgxPEzj9q4hxNdpthkwLIvH
3cqCLtwCF6aEw2zCa9Fm5vzSGsqgpfk+7szgf/NGCI12kCxtpDAxlLeT8joqj/b0SP7FkxGOmKYG
TW1MNItDIw0DF1Q1JwScPQKEY6Q7skaLs1QmO7chjokoEo0IrXEvj3bhY1Lad+LSxWzpOwWNvxo3
wSziOqU8bNLx/voiLr24LmwLt+moqtwxGGzL+ltWByzfF3VYpS9TE3TJc2yEVHscmx2rfV2+18yV
A3PhtLqwLkQk6OV1vYHeKIigdS+Rf7VO4uYJ1B8q+aWqh5WIWbMmBiWE0It8fnX1zp2ifelD5tkE
VLTlAYjOlXWdf7lwoKDmidRNx5C/jrLG5TmsgZR6sCN4ZoxIlxvpKKO1y2h812QJ2rzRe0UAOKXK
A7pdt7aezrR513/CfGRd+wXCTVCVtuQoObzNOJBJts0UANxaxbOUZo0TaHFhz5wVniKmBnZwmcDZ
PjUOiRRvat3Ya87g5moBmqBf/8YxgE9ww0IWRixHyfGUFESBY0az0zkkiAFa3F43sezQHxPC2VKk
QxNJHCYU4EK55dbQd5rIMR+2Wf5y3dTyDgS9/X/dmb/j2Y2tqAlIBRQkX+MejbPopGy6k/0LnZg7
kKIbez0s7tduVXXxeJ6x2Ca0qAEwFHa9o/BcGVLYpE99kPkQCwkBg5ViN/XQ5g20benzoNzUbrI3
b/APR8TuQbvr1kAqC0QHuP3OfohwADQ5wpIV+CHGbeG95AcwvpSmp1LfPmKIyhvDj9yvG1d6Is/a
LllJ7Rev3zPjwnkgA/Gbtga+8liELfNk7UAjT1eDlDzUZrNy1C3lhheuCjFV8TZ3WDWv+ab2QXCw
fQOB/hBmvvOgPNAAHHPjNlq5hpeDywZrjwps/yyFcRlcWN2GqXKB68s03Q7jRpU546EnF7rJp8KA
4Amm8tT/Y+9LliTHkSx/JSXvzCbBBWRLZ4sMF9t8X8K3C8XD3QMEd5Dg+vXzGJVVYU5nGydrLnOY
U1WkuZkSBKBQqD59z2KBxZmXagTc34nfmG/orFu5Fy5uqaMnmc10FGl9PbbTPQo9ZN2F4YCk1ECn
dOV3a0JCy6vqyNZsYrldJqU2YNTGIT+/QFWmvY6v5c66x0UqcS1X9/imeVf8mxi9u6e389owZ7Os
kg76ABFMKxSoBQt9KDLxK1C6x+1H1Blri2qhfAviwF/zO3MeZZxz2yxhblAe+8h0G7Gv6C4LwXFl
3DvWNWg1XC5WxrgYR9qQhQLDHsoN86ZHZSRWU1QwGoJmeUC63rbKG7BLaMUaG/b0+F/OsCNL05Mc
+UbTFOCcMmCJofDEQWEBhRGVrriBZSNgWoHElo3OlNnpxe1aJqaaSa+TCIUh8BzX9iZSa//0yvhq
BqQg6KEE+AptUfrPBpmjsYRlGLMwBYCXQoEKAM3RDipIerlRa64UBhZSgzCFNoNJCBFZbWu2/jOt
UzjVKxTSpHXB2buTNgeiNls1SoI4+UHN2FOgvkxJsy/UNUXQr2fLT/ITsBeBfhF93dMOORqnrcWg
lBQwXg7xhsfmbdKOf7uO89nELLQhcR+rxQjgbmMlGwrot5qmfhGVK+t8ITD/bGe2MvQcs/QTIByn
53r0rQNSs7duauIn4mBFsZeqTwpbo1r7ursmo1OtzQLPCOSRPr+/XDjAs9USSMoG+LUs3ORxs6UF
cRV7LVmwZmrmkxvTGgZmwFRkW0HfDzgVJhy7cwUU+kqO6etZO40KjXO2BYf1RU4djVhOy0xMmZJ6
Wfwg803e1m5Iv1XZd9NeiyuWB/bL2sxvVCypDUQVqP9rF5ZdQaBk70TcTcwV1/HV238e1WytI6Og
0nTAqAaWARXfubz84aj1oY8eW2VN4G1tULNVX0SFIGmBQSky4FDySOh3GXZX9dqyn1b1Z6f7eVCz
VU9yLiedHFysB+74goUJ8MPyRtLuiZHushk64MsHYzxLrRiQg9NectE4GH9RcZyi0zmuvEW6SdUy
GDeh1KNAgrF/U+q9k3G3qO/S8gdbSwwuxGUY7i+Lc2c5mhrqRU0HkMoryLAPJDDAHnpbBsMmvxWI
gOGht+rZ2pVpodLw2ewsUGCoqZh2OZl9AH458pVdCNKi7sH4yLb5bgCLdONVP3B8mys7cfEcgmuZ
KAs01I1m/gVgal6g0D41Yl44moTWrz/QauWwW6g7YnhHVmauBVhwrms1rMTV1gRVNEMGjXpA8/sq
WP9ZEbBhK2LHhRd12vvTa2hxoxzZnh1/eUZbjs4BIAOlcTakMKKKc4iFbStu7U6bWnQAR6Zms5gB
oB2XDKZypdsq2bglAwC6me0VVupijX87bW5t7qbPj87WvgzLJs1hTnOeS+2mgDbpauPA2tub+U4z
dYYqGqa3V0Fzq7zJ5I7Rgz2ubPTFoUBUBXTQ6IT8kiABea6MwDYF15mfpYpflW/RWhv18vk9dT+Q
Kbj7wlshkCjObIJQxJSPmo3aflfiujE+j0p9YTokaMfyKdeQh19TSFg87Y4Mz1w1B9QvL6bTjuub
2hFeMcKRSBA+IDC3kGaLLXOFGWpxIR5ZnDltNAoC72ZP56taom5E6Ca2n/uwvdGE4mWGuoIrmNb1
lzPil7kvvTm5GkXtdMDGUvHKhkHrZ1yTrVqzMXNUeYXO7AwtYZ6BWUM4G7rqoK5BThZX+9FAZn4K
l0TTaKa2s6Ypfd6qphcSOxiphpgBshant+8CzgReESABak80yMBFft6/ohbaQAa8NnRCFOOWF9dx
+BzW5wa7l7oBreFHYu6b+LqM9nX0vGJ8el9f5+yX8dnGBqtSkfMGxo0U/apnBrlg1qMZ76B3kqZ3
kTjXTOBrVk6bxfN86o8wUOVAODQb8ShKKDVyGIU8D26o2hZ9+35HSFCaYNaHik5JY0/NVnEDi4M9
sjsbbF9Hdm9NwdLIz8eB49YP3ufQHoK+eKB15mnDQx41XmE/mKDe+Hfe9JHxWVjY1KlOxymEl1A6
U4yLIr+k5tsQo6GAHhq6FaHPql1Ib07bXVzLR2ZnXkdhI3OiFmYVEtSxfSPQV2+GYqPRh9OGFn33
kaGZs0HPT1eBYxr3BhrtB9yAbCXfGImzckSsjOenez867WJpxn1pTmZ6J3RF1z9G+ohWX9TKmjUQ
xvKd+deYfn5+ZCxKDFYmAsZi8kMrgx6EC2wfosFdKA7IGTZqs+lrt8UeOf0ulwPBqclGnSBEEPv9
7BOKDFglyhDxSsA+WBt6Sc98I1a2tp5BTK3YkRRt+G21N9Q4MPCilZHepSCBT52HQf8os2a/8kTL
e+fXE818YlllYOCuWlwAkNYBIWt71aZeLqKDCQUvqm+VGgLJMnDYSjD1s9D1xUMdvYpZ4AZxZ8PM
bbyKUTxXTN9KCzD93rqyBsMrMhqUyFBr8Y3MhkNr96CgUvdmlIHQ8Q7MHKD9D++F9b2zn6eucLUh
WCbRoaVJ7AJ0vpWF9lGnVcAYiCMKDRq/dR67EJHyOkFvT7/CxdP4aCCzsBD9kQn4ATGQtEX30p7F
b4JorqH6rB9WZmvZwf6arJmDrULIS4XThUmQM0nu6rDfquWNJq8M3CkU6hJ6f3psy5v/l8GZZ2WV
mlpGh9VRGqGLTb+rVTBo9H1w2sz/sCF/2Zk70dyAxBMq4hOSwaaBsD1WQOde9bpqnyRe1jR+O7oo
H2xXDE+r7PMqhNIw6GAmyCudWBY/b8jSgQQUUREAl/y8DtECZhwsrHhcX5r4e4JcTB97bX7eZ36F
dt6wW3GuCxdS2J/6ZMB8tsAzq1igD9anmyETSCHXSMpsEvXMAK9WKGzo1A8eLa7Ri19BqnusUdTT
/TS6Uod8c/pFfF3En59jdpxAThgURwLPEcmx3CAj0LlxH6m+kVdXIXh23JzQYcXm18UFm5DeQoIJ
tN6oTH1+991I0Koz8Qk3zmVq7Ji4T9aYO6fH/jK9EzjURJ/fpOz42UQ71poNqhzkhlAKGVq2BXY+
aGyQ8mgR8Z3wvI6ADj/9KpeGBYZrNP6Dfhr8wbMlpQD/oXYGhtUPlxb4OrJhA6qh0za+hss4QY5s
zPZlbzmMsKntFpA4W8GyidP/y1HM3hwfRBr20+RkkdcisTxcivTp9CCmh5xPzvEgZmuuQWbAURSY
oDlkFhs3DQOLnct6BSW1ZmYWwHQTHmfaZl4vLvT+vegew+zG1lfy8Msz4oBiAhpvONxnVrLB6tiQ
YkYa0rmSbRK5MuXLw/iXgblqQcgHG9LYMFAOd1W1zehDFN6Rdk0w6usRg5VFLDRZoy8HvG6zTcko
h6DA9LbClumFC405ON6xDM13K27yR2YqyftolPJ+DGPUoOo0CVduEQsFazwCKP5V5AoM+qWnfIwt
Yg8jkFIVGOnFNtyzF5O5tell+yB9ML3csy7Pxnf9jvrdk+0ik41+V5DBnV6dC+XU6TEMG8oN0/kw
J5HXBUjgIEaIwmLqk0Pv8xfrudlAtN3NzpPCzQPnXvn73T2fbZLP/spWWiMSDsAVOI6s9p6syUIs
+qajMc1mt5JKDK4s/H6kn1flznK+ObF/+r2tmZg2ylFsnXGnUwwbJiz7UjH3zE5cY02EeXEvQE0R
6jv6lPCZbbbW5uBpi2EjExVagl9xvewL0FPZm9NjWbIDEhe0KUHaa9oUn8eiJk2PVT7VsVsIyNtj
0t6loR11XmM35HufREWxsuqWzmGkaqGaBMVI8D7P3h7SCYkuKwDdnBSU380PZqFpqcCqp61rGv3j
6fEtOS2D/IPj3rTQXvB5fCjiiE6fpAOMvthmtoVbz1pVd3FABEcwuA2x8OZtoRTsrnpm4QTWSO/n
VgBeQLeCRIH+Zsi706P5Oe3zA8VCIx5IesGG8nW66jJO01pOTcfOTj6RC93vIUX81F0mAN+65A2C
4Jvx0nK/5RfW1XA9XD2D6GPn7KgLTmjQSpx+nqW3e/w4s80sOsh+RiUeZ5rEPkQDzvBw2sICJQaY
N49GPNvPvMh0EkqY0DfmZXhRbNVr6dMdvcwOzbPit4fywnLTLdj9dtk5xH7D3ekHWNogx/Zny1WS
WqCGA/sTW16antv8MiwUv8BF6+8bAhEnFiu2BQg5Zys1j41OLaYOZsIiD8CHTHVrwDsyY3/azqL3
MmHAcCaQAJ3t+J6KbKhHiixy9GK3YDcMU3ewbk4bWdoTKJb/y8hsYVgRVYScjBhwKvx67O7S9gE3
EbcBJvi0qaU1eGxqtkAKFmrpaMCUHZ5bThrkTbYyM9Obn2+6YwuzJRBCJKdUWljojKeM73p+hVhR
K7/VIPCIn4puBQ6wFNHDIU9tbgizyFzxUfZ1VcQmOEPS4j7XE1chultF71H5ZtAXnq8sh8XXd2Rt
PrjQSTvkhFCfH3ZohFbKlUz+4suDTC+cI4ojaK397IATkBV0rIW7N9tHyc519TIpkW9xnikQuoMn
urfTy2FxeR+FVtPnR4dz3qpDZk+hVdwagUDiGy4zAI3iyrm5ZmZyG0dmKpo5WVfCTGruwdAJ3VFE
imv3rKW5OT6cZ7toFDpTWAaMXd49tuVBdb6dfldLvu3492dbZ0y0MmunHh2t3pXtjw564c6wbbO1
0seSN0B7E44t5AEmbrrPL2vQtFgFgzdYcHpf6yLXJLtW3dtdjQvRirtempdjU7PlrEQ5iPcE5qXU
kd4cE1+PHoXN/dMvbs3K9PnR7CutJcFbDCu2esg06L8njxb6Y/4dI2BbA7MVeLvnutNjQxxLOtNQ
yHsoPGoQT0ZrPT6LSwDdc/80MruhVgzIKnDPoOlFpu6oc98iAJYkmhs196eHs2iJThoZU4nUcmaO
gJTIdscaIk0KnKQRXsX9LlQDtD+fNrNQJZ24x9C+g/udRRFofp6bPhk44ahXeC01PGHSh9igrqGP
FfCLtTsiyzRk5haly41VK0+njS9t2GPbs9VnD1IvuhBVYJKPXmNW16OjrdzCl/wp+KvQk2Ugx07n
0SaLxijHepkwOgwup8lb36gZ8UGqDBhcYdK9rMLEJ3b1mBtds1IoXVr4uC1iweiIqXE3+fxyW0pC
OnKcFjRG5MAKryvt89CWKxfkpbUysbkZaMYCcficPKFJFZCW9giprTAgKXpV28KXkNxzxOb0hC2O
55chW/08HjEUXVROsbuu1lrnalUo79A71alIcmTYEaetLa/NI3Oz2Asp+mLSVsK4QNqTcNVNY1B/
9TjkwYXqxhxa0k7k0/6qKce1OGkprEAictKg0JAqpLOp03Mt1HqgQ70QeVjDuS1LEL424jxKiG9o
7xJsgKdHu+T1jy96M4PUaXpD5pPXNzswyciIeczk+Y4Ich23qJ6Kld23gNKZ7gog/acToy2O3M+z
GafAH9Zdi+4fHVBG7PRkyEG1aRy4BXK5DOFaI2OXcDUQ6QcwIb5aNGt4x8U5Buk8ngFZMuRVZn4u
DbVRGD/JEJLmEKLDKrNsN66aTUMGtwfbcDtcx1Hma9H76fe9tJaPDc9cOYrxAikeZHN6loN8e5cr
wpX9Sri4tDPBhWhqEMNEi8wXdoASDIGWhZBBodsx3Krx1ra+m+PaTE5rYx5yA1UAeV5o3ljoJfw8
k0nTGUYz8Txo7NpCt0oxqB5P0l2r1Xug7nfcHO6s8jnRoDzCICgptAPJ1xoqFscKUDt6OmwV+NXJ
FR+f8gohE6XuhKSGcrUVxAVzsyoAZ+HpiVvameDE/qeded6zz9UaSi05QtY8vtV5HAitfBlD1W8J
A5fq+8DX4HpLhwhg9pCrQq8mULmzkRljlrZaXwLyzvXYx+GY7aoC98C4D691vbjoOygFkEIJPRAp
Fn8bZQrMOJqdkP1Uca2aO6Khz+q4Ggrc6M3vcXfdZh9j5/X1BqTTf/+92joYXNHQOwEtZ6PkWq+w
hODqbtmPZb2P4+eavyXlc6O+hbenTS2U9zAowyAQNwUPKf7381qJu7wZ4ObwRpFSbtrNgJpWt9Gi
K82E4M/GRnN/SR7J2tV0MYV7bHcWcfRJoitqW08Nj5v33rtRdnW1sV9ulQe7CngdVA8rXmbJq9sm
RfPNpMeJgt7ngVpjimoMaRD6pqNnm+cGSMG0VzX+FvUr62Rp+x1bmvmz1OwKm0+WEOe5DnFL9bVL
PCNcCagWUEyYuqMRzZYJ66ne25OdXAIpq+1aN3Xzg34jkZH3xbUIPfP+9GpZGdnPI+TIsYRd/Nc7
5MiIyPCqKh4LSAQ42dqqXJwsXLk007QJmIxn8cZY06I1in5iQrA8iPndbwrP0F37Snthd6MXb8V1
iculOz6fHuDSUYTs5L/sks+LRKaQaCjsDquy/s4gtcAumLM5bYJMvzE/Io5tzHZcq6Z6kSiw0W6g
00QexCH0+729r/3wrrjXOh/ESh6ES3z2mnpnAM17/8619vgJZnsvjamiKyne7kjIdTKqmzIbPQuA
jtG+bkW1/zng/3jr/5N9FNf/GFr93/+Ff78V5VBxBsjR53/+91X5kf92nb6+fdT/NX3xX384+7vt
R3H5mn39o0/fwY//Zdx/la+f/hHkksvhpvmohtuPuknlz9/HY05/+X/64W8fP3/lfig//vz9rWhy
Of0a40X++18f7d///B1EvEcTP/3+Xx9OA/jz98Nr/tvF6/Dx9Tsfr7X883eF/oF1jS4nFNlxT5gI
wn//rfv4+ZHzx6S7hluEhlMAje3TAZAXgHL9+TvV/oASG74IdlxkpXBh/P23GsHe9JH6B8ouUPtG
eRDizf8c+acJ+jVhvyGdeF3wXNb45ucoBkJ2KmgyQWAHOueftY6Zr+TAYNUCIYSfWWNueXUxsH3c
asamtmiyi9KQ2rja8KINKqVqLqE40fAzdVT9zIUWCUt3isI50FIhOlFcKUydAXbbZQCNGRHwozj2
+GNrKlbqFZx2L6kWcboBMLcfoUmi8tTtNRUBZ0xYAy8NCR+3KUB0V5JSv7ZU3v/QzsToDr0Gsme9
LFynqSnfjigmCzc3yvw1HpHE9dQwbu6kOfiSDgr3El6r3zrDRI9Iy53srFPUEQrlkTJs6lEQtLfm
SacHWVVHh84y4zfSjXv03gGmGJOeHcre6JGut8rmYWrnzfyICbGt0Ty2mfQG0m3uyHsn51mKY3P0
RS+inRGiNSpXtIJDZYiGmzFStFdSac7ggqMEbXuiJq99GcuX3G7R8T/JH5gyy3Z/fw9e8LeqqIsf
8uQOnHbqnaw+PuTFazn/y/8HtyGOqP/451L/sgn/V/r9Neevx9sWf/+PDUi0PyaEC2jf0LpOAdnA
Iv/H/tOcP6amDAtqL9C/AAsw/ONf288gfwAO5NjA0IJHFhsXPuCv7ac7fyA0BLkqmgr//hb8fBAB
9jCJeTtT8w2KqBYQu58PItEILnIZMjCnRu0NYuwU9JVtDB7ntOzXCoEI9j6dSTCHeMjBvkeOE68C
hduZOTNDC9EAmjZZFcbT6Ej+XaUiEm5aN8WFreD+uensnFdukZHue62D+gnaraS9HOLB0ndZnoaj
yxszvgJlCksDFtUN9HGaMr4xGpBH+RH0plQEmdh3tSEzCGLlZbdvwVeQgwfLROKuB/XlUxKyAnC2
ITR7UNaTavBQJkH9mJI4ezCjChR5WhXrN+C3Kq6dLmvxLAIYKJZw2nqGTI3WR42bPwGQx/aMN0ru
mmbjOF5txN0IMeYSuHy1yokDVHBIXhxdoQLUjTR6qCeVDQ8b2YEDyrPexjcVRfVGReq49lpUoZ4N
3qtLVqXFY92H2VnRlfEtA9tVvIv1wWjRu52XjSs70YSe2hpEcZVGiGswSRMGjbVBaz9imggrkNoo
X4CyMa+iMBr1zdBX5pNdN8rgtlVKEDimpLM8ZczFAzrke75T6gxVrzFhww1NJGR/8oGUhWdDjPiZ
GE74yJ0+BYufaafUNXE3A4xVHcWAFFHXvRgqhwAFiTT7kQxtr8N7yux7lg282xTGIDl6luuaeTU0
C1rcxB3tpkMOX98Z0qxNn45acxN3uqUAANygSVdvuK1A2sxo1W3XWwAC511ln2HVlqprV4NzjyMv
KrFebHN0WQ6eYddSqPUS9SglupkkxquS1QqBsFuso/E9GaJqk1eDuB462X6Pq64x3MYZZeMWvOkB
MTHqVgC8aZNvaCOrRrAZ9/amFWIEqJR1uGgXXTd8k2WXY85zKI656BgCaDaM0hFN91klUGouTN9U
HLrJrULrt7o0qg8OVuc8MIjs/IR0FKXSKuocj1S29c5iwDLcASIe9zkjNffVqKpAKli2tbrT1KoO
IGfVNk9GZyaWS4aIxK6OGAUCbQlONhb1vXDD3tJrtyoqFQVnQTmEm5qBgGTe6Jxsj6qmke4tIwVg
DMtE+W7HFo18XOFrOa06qJPVkkeY2SiMpZ9AXEbHAZni3GsiRdzplQnnoFd9lG8gS4euApIgCemF
NIfATQ289ne7c4wEDLiJTNzSJFWClhtdgNtM4TVx1RLSKG6jJagDoXG6++E0cZm5nZ1iN+Mx7k29
78TO4hEk53CvRiBeQBMm8jp1cBSPZqnUNsTpmvtaVrrjwnVVRQBa0eSCmkWpu4nS25dZnysRVJ5N
8T7qbTN6SOsBGG8LpxiCinL5Wlo2hQCQygoaRDY08roB2tQuaSDN6YecUxYYI9M/OrB0y4u4BHnw
pi+rGpJwkcbNg6OM7D5Ku7ILSJ9X+cbkQr6l0WhNKJFM1S/kUCfoAupbGxT1VdSg/FWPSLAbVmq9
jJZSSV+PK3IlLTo8UIQL92Xa5reA80NvSq2AIjad1NSCUUDC2jcTHbqD//+glsPPeBmJIoS4//Nh
fTlFuIiZ3z7e0QDz6dAGueb03b8Obv0PhKdAATj2lB/BKf3Pg5uof4A7wMJhpoIhyoRYwPHBjYQN
KI0h2WU4KlKc/zq4DcTN+I9o0AcfI0KBvxc6/6xy/7reURzXOLcnSA3yRGi+n1e/1MESJIJOLRKN
RWvv1CHSzuOBwMtcRmx4itHKAPXSwRtN+0Wry6coUvaW1Vmvo6IM2zyq3hGglm5rN9foSzczt7bM
Yqdn1B1MxM6N84ziKtlkCXp4Qu1GG6CHaYprACaeSrM0rsBmH/0wQUrqVpXYJ1HlcrPcqH19WaQ/
dL13szKtQ0hcOvxOgtnqaowOarKvhyS7SyITko9ZbLrxmKEow1zHGJLbQlRBNLXb29m2sOIr1ktQ
D/fS1fqCbAZbGS8i9Chf8CzH0Wm0kHZX89qV+be0qB5ENl7IJLlAAZVtx8Fyea5sYiv3Mk4HBPa5
HmAnJ8ADFdaVaUbkAoKkWzVP9pnTgjoh3DdV+k0yqAjWKCVybrzpEi8wrABWAvFyfFUX4sNxGHWz
evRakPsrmizPpWjOM1q8R1x7FzYkW0wcA7GaPdJWDTKbQ7EI+ombhtml2+XGna4hVmgaxR2yStmk
ffdYCR3VqvFeJOUHrgntOVLzAELT5zGjBzPrGYj2yHsOMcBY0yMf0ks3OQ/PihyUS33FBjcv09gL
s9S5ZFw3fPCLxZumRONV+RFWql+XPwq12nBJ649MU1RfhGhzHmtxMeLLWppF98DdgCcFjO8BbUzi
ygpupyf5O80q9FJ1Mb2NSHofVbcpvLobpoAySS76Ow4Kdy916ntk+19litSQEW96aAsgo49HzSah
cjARZp4+9USaNjpKFF5d1hWRV9QYDb8dZLvlWasFoWaVeFQGPqCG7aIqtYIoTgK9kAiHBHL1JTAF
HldTbdt3CF969KABJ0FFQFTFxqUKdCSqaHBmddELUsLoplHa1C07em0qLOgZtLAVW7EDCT5IhgEH
GhmRGAF4CbsgM/ysiJlXlNl3HIL7ThvrXVKibYvbl3QYrxpEp65G2u0gwHTKmnDXgcDTtXrqxRwF
siqDyGdTJq5Kiu8FzW3Q7bWlW425Dcq6KsSwIDL5DKa8ZxopBXepw2IUW1jVbMMefCr0Bs2Pj12K
NiBoh+LEaM6GUN9imfuVKogHiep7y9AH7I9UIDHMLZcWo+UDj2s8K5GC4LUwgl4od6DkmDR0lKYH
DWQiW78kmAFFya7N4iqNQEaG+2zolCDb3sTjY4MClxNFAfpK9lrcEL9WaHRpRuNNnRrDLrQ1FKOr
HfS5cs9pxv2Q80B1qsytsuJDAV+L6WI+AlqXHpLNL4yqwDEgpDAVCAjxZ7PlcFKsGFxMClSpgWAO
HFP3EyjYebHRDzucguUOckTdtZ6ZdFv0JfOzWqRbvdXuUiAGGwfouSja5YjdA7WiP4xRv3BIwS6T
eHw1h5BeRqXpeGFxaScMvRspftpilW90bNPHziFszzkj+g4tRHkQZ5l224xCQRIA8N28MJLzOukg
eGhiizm94ydM3xdGa7ht17wJ1FcbKMBuysrcWo4ooGyF+Skyzcb/K98GEuk+upikm6ofbcUPTRRd
R3iMXTIUhUf6V0dGeYDruoeLjHpl61M9UTkLASKVPHMdpwEtU4Utw3KJNattFad/QcUmhars2EcA
YMudKAXWCoh43DjVkeStu0c7Hs/jTmRuM6q5O4z00IfiSe9BXwAtVZC3D7ctgt3ASZSdlSO6xH/l
Z3lBUJFCKWFIAadOE+XcTiWQ1aLzEa6OL2qiHKROX4YMNHkq45dVlscBNbMuQEbsWePUN2V/zlIF
KQqjf3OY6iZGsUEgD2ne8UKJULoz05J6VWHumKyv0UjCp/gnQ+Nwe6+GrduJ0SutF1ZqkDIthXlB
rS0dlac+ojqa/8adgOgAGHlebWFvpWjvew3Cr0P/qBROG6iifx6a9iLmwociB6J2JnzkO5wLRlHP
T41cOSi2BINi3Lt9C95LKToemHmevxWtpqCFp2XYrt0rH4EktJ3xBoLMg0+1NsBb/6G1ujwLRU78
gpK3GoqnULp9ALQ/vtDVpH/hIsk2Vmw95oDTugUqQoBpKyYzDg1BgByKgR/C0qKAUgh5bXfRnZFF
1kblDvMHh+X73qGYxahGdMucIDdwFFqWuDLAGgWl6tSUjR+z7Jk6COkpfc7zst0aEE3e2GMgpdri
ygDqcUXll1wrr0HwecYL6wcrcQVTrVZzcwcF3Rjr2REOh0JAa3i0bN9KPpho8HdQmlRB9UilthWW
9TYgmN445mDcqWovbpiBE7XRhukCLG22T6QwfD0slW+pRLmkyTXkBnC39WOT8qCaVppjROUDaury
og6T5tpUFVwfeSYuLQgY3/ZRrFyyjJv7AneZGxBhRD9CItNzaQ05pEXCPJo4BOut40j6FGk9dBOt
ZjTOtboeN1k0RI8lAWrDAY2ZJ8ZR/+7UYXie4hhBSAFS+XrosVr1CBf2DiQMNG8eGZAXr5VQjIPQ
nRDlQquBMnKvBj0kyW/ttpA+y1WJlsI8zXY1idPbZIQUl4184iFtbT8m+eCZaWXuQGhfbhyuVqWr
R0X9w7ELB82Gce4Zdpi8Wkbc+4LUIO7LsvpKZhU5G/XhVXFC+Z44YL/v40zcI3HY+HAUcLt9dYit
ofNFHnc3E7lh0KlZ+Nb0HTIbNRCPezFI6sdSqAxAsDq/UAHBONMT3AENU6hX6ojmR4ZdDb9eVfLa
zLi4UGur9/I03ZjNq4leyZA5OJxyQDQCUURXGYmaK8gwm0lQCUtw36yq6qbrHeVQlxLZ0IaYW22M
utaN0e136cQl0pQJeIWdkbODwgzmAH7hIC8ThwBUh3xqokq59SR71l9FiXiVjgOJp0F23zsT6QjE
jgWuy4PZIg7Tu9hPrdy6BRnCeCA0FLe8QUgnu8R8TgTJQJ2sE9R6uDJuWVTwMxqplpcXlyFNzkK7
3uihb+EMc+pX1GXVbSOzN9yVPQX6311indGh8pycpGBrbeU3nvaXKV6xaXcvcZaeKQOAe1ba7UnV
xVdNkyHPIJmBkKyEUzJ/vlgQo2TqNiQp8WWlnhcRBdVkRA4l5J/drkrO7Ro62pCFv6FF0ZyV6RgY
aX0L5W1Pb3FVs2usWwhUI/PadNsuTt+tXiNgv6PptyFsH+pwbDw9QYZajlEWNNCf1/OcbYrCOSuY
lm9ESYorxYEORWbvbMv4JpKkcRBbibu+64KktW6c6Kwj2IRjCGFuEx0PdZ6rl0YdWW7mgKPc7q+F
QE2putCKBHFoF/qCYyNzJYWQi64U30ykmRh4Dgwy7BveoGRIN2VaoulR4bcdQ9tjB1XvDesA2+Ph
wzjKwqelVNCUaGUH2uMi3TaFc9OzJgssEm6NRA2gmvmgW5U4px18ZYlERew2+fCES8UTDumz2Cp7
v5H/m73z2HJbydb0q9wXQC24gJnCkEwyvdJIOcFSysAjYAMIPH1/PFW1us7pVbe7ZnfQU0kpMkkA
sfdvxckOfg9EAD34uP5uNjlx6fNvvxtd4AGEcUqUSE7GTSejN//IB2s/L+HLVue3cjUOreNNabhN
62k2AOtLkRbLZkp+8xZdXhXV0/sWdkVcMgs2U0gtfPhob3uXmKw0rRwesmA9+6QaRWLIyl8hSb/M
QNXdMF8Pl/nNKkhtvWIJnSj3dFmzPqryOzG9OlMA8l+qO3Oub8lBOjv7ghNTNmVkN/WXUBhFHM5n
PbBl+JKOais8N5bmfDT/wOEajJTWum0fNa0RR9fcL1YDXGe0fQz0wUvNYZeOY1Ef6MkicUx0Z1cx
e3N2GbkXDdzEaY8yr5zGjYOB/8LYAA5HMEQ6+O6nhpd394dpD9rI73ib4XzIhVu+12WFxUcPAFT/
OXjw3+L3f2Le/i0f8D8Q5f+ja/PfQwfPsv0rzv/HT/wDMAj/dm09g2dj9cfN6gOm/x3pBzAAXKfl
hv4XG4mn+y9If3AlAeBxqCgijuDKqP0T6XedvwFHXC2rrkdAHIrG/4RsE+6fCeErYgBKYHtYnG3f
hHf4i5YvkEYNW2XacZ/l+3BBp7jIpO9dyzl5huHtj8oaa2YEf9rz9rkvlWzum82tbDsaGSdWRqpF
1tZP2ueH9gYOO6xOs6WsMMZf37YEBJTZnKx5VWRJM5qGm8pgEuH3TTclpdRNbg0P/u6AU2hz243T
XLXb9VGRj3nxUjfZYvDsW/4Qi7eNlLeCjIYx7kofyQGpS9wCSkrLv7HXYno2B6kvMli6JxDiab8p
l9p9B/m5Zoi1vcgPOl/bB1qZ8FAvub8NmjvJkqTPzUDMNBE61GXfcryMq5kUDofKq6mdJrsfAlP3
x6INr06lUoNb0lPFqB74k3CT0Cy6b27RZt7BbpTaTl3AxRDNVYh1VXszkqGdM6FO9m0YgQGIfVyi
zuq8GpNuQFRyi0nUOOS5L3va7Kc1v2s4Oe9aZ2u/9HW5q8M4TOut2axEANalKhag1aD8mOd9fsZh
CpWvy2kjpFd1oPlj5QVpu7KFHdyqLovEaQJ6mkwnVwtnnmmp5s615fq15ynMhl+CgKYNUU9WJBaM
tyyyi/ur1LN+q4sgybNQ43MvJ5eXzb2nZhvl7e61vhuNs5dn8VBa+c+udevqaGTGc0splU7wvE7f
wQSaOJQ5hzR3wW0xu/u7DszIH5BmCz/vz+h1xRADro+X1SxdOyntPXudu6y66fuguYM9Wp781t4O
njJfqLUz35u6aj9zZ9dJWAJ1qdZpfpiis3JCt2BO4rquOE5qYW2E6aw1S6e1iItJYORHM41cPT6K
rS1Gd9Dza61b8NuBNxliZe3+y1JosIyuhAIass7k4x7pPUtG2cgvrZKFmY6h6o9wZzRHDLXDYJxz
5d7txsaUzeTGgFaoYXfBus3FOAy5LYhwtutrYN6Ua+DbvgD2dmdjiDuU3adRLM4SN3Y7PzNJGEtk
lYF8X+ZhX/mu6/3VXZtR0VQHzBzPrrqyVZTF3MvSsM3I3IJlPwSFGl+6oaTNzi4FnUcOWtG1KIsh
mXtHvyxw500E/e1R+MI4YJx0OV/hvWwkGZQ9/3Xklwf3zzYmtGwrlirZVt3/Hqa8IW8gG6unzgid
OYKcN56GTlR+Wm1u5kfB5DUmH7Rqvq1K1RMdE5KvwjakdWnnaioiEjTLn5m0Z307F/UK/FA63pNV
1flrSLLsiI+8yo6GKILvQqFGTcZpCt7KuZuGaNRl8WwGucGKZwzVQ5P7GVG+49h9tiwIIwwXf4fd
2N/4xH213ua+67yUTSWfx8VHqIrJyabmKsxWzDTu9G5YrjXf+sOiTwrnmBFZXXZFDxsh42YamNwJ
Mh/N1B1qxU7deiznRp+FhwocUcGyrP1ytgeX8BV/Maaf/Wqsv6Qz7tc5sw7zR9EPbR3tlqmzNJx5
vn3uGbRHPAm7+8h5D3vUeYuz3xp7i1YQ4G608N229Y8gb93tMFp975Gibviv86ZInLDtDhd8peTY
poOy6lfLM3SWzO1CmlIIHBKPexX8GDtWJ5gLq4oaMeR5iovUkYd2KSijMogA48Wpb4x02PQv/qwI
MjXXwGwORmYXv21/64a0bnv51aPpbTrPgZrbeHC27LbLJWRXL6z9uqJnjGiTzkyaWr2a5WWCBA3i
oFp1xsq6Ba+ObYRhlDe6nQ7XYMX7wqlVSJWjsk/ZVtlulFtb9UgqlKN5+DTZU9YY1D26TodwbB7y
r549ywJxHrjqiRdVW6xNN8vIw3KoMBN8bfRdOaEuU2yGskjcIWu+t+bqADCsPPeSgZvbjfsiqJqD
v64YQTyzF1vi5MP05O1WhaA4k+ROk5fMUeVWJnYHq2+Mc+/Kfou5rfcffpYHrxKN268dc9Rd49tr
G09hXn9MrM9lZElPZjEfOO/dW+F/krHN6y8T1SxLMtouiWU4GRQm0hpv/rrUojqu+ORRjGqfvmLg
YHoAjFGVIrLDLqM6RQZtldRF2L3xrQFlCwjpn4GqeBo1Yr8iFA4PWzZ3V77KoRsvEKGavpBtJ65i
XoOqOPZTbT7nAIxbGrTO2MV95S43evVtiU1Fq2c6xFGWY2CeULGMKn9vzCV/YFlaGzIEbKbNMZjG
ALhO7g9gSqGZBE6+cuha6/6TGsD1XPpXjGzRk7XF1qbnJdY76aDMCzaCsRo2YOg255uF4cchdy+c
dFSswRhGwR6670ujrWfD7DaeElPJ5eqr3j+tVrcUBK4JZ0hAS3PvUKDRGeI1NNySndwxv5u+C+o+
uchGo6BrvcdO+xxC+4J0/BbiH7bP6Vz9aNS8nXikn2dJJMTp2+IW9tPOHxgHTjWzjNj9rFeOLlmf
hVpszr1R7WlZlI6RotVmzO/aCfkPUsC+P8h81EVCNMHCP0RU9ZVCbVad3nONe4J6d+jKNuCqaYd+
BTJCuv5b5Y1co2KQuxGxGhD7J4xp+cH/kTUpGmP7W+4W5WO/mKWTwhra3F/Fbp1bzOMDtHrhZ0kW
iPILHHSBllLyjaQuQ8SY2Hs3XbIM5UOUTyGYWkG8ZQg8Y9afu9iq+2GzkUC7cnDJmcfBvSdEhM9P
FmE6+gx1Q4FBMwXoDjZvALIMNDZkP7OpmwoqGqjigrTXr5aTbWViWGK4bRa9sBb5+1zCiBg8wLUI
/XdBJxvtDuXkvMo6tPaj49u7iLrZ2JfDtG5jw9N7Klx403IFme95Jcr4KomgytXdfpId4H3scdOg
PixW8eKVu3SioeDzj7eqCB+r0ClV6vcLXUkbCfVbKujBW1IxGoFmK0UdE2W7sj8XY6OrPQyy4PtU
5/nHvC3WcK6FP/mc883cRnUwGc+NJcc6KYKCHLhq1pTrWHXlBpE9qOUJLmzMz/vQGv5N6y6euh33
4HoraatPeo6E6tbSrrvhElACvh+dgRFNWlnPq9bOM43X9cfqt/4c2XKqjgJIoTqQPdlcU8slV2vj
i5qBA3aqO7RlUDDmrtjhxB0Ta+AeHG+rvdu9VJ1+cNx63VOjamz/09+KksNmt4xg+bKHzEcyKtGo
+bd5PqnijYG5ao6ZmXXrra13Jzy7uyHl8zT203ooFwQcN8MaZNOhqCwr+yHKsS4OYluC4MXRXTjc
CifT7rMDsYBZzjL3/1v9/FXA8ydW0kWveC0oZAcibvYqafpXS0BW2YbXVyP4PX995451mYTSb3/8
C2H7DyHhvwoH/+IhYZVBsijwAKN343FNGMifXyYc+24y5oGyCPiDjimj2b5Y/syzk5GzciKqDfpb
r5dVFWuHEdEc1yHJ/HJ8+c834X+73/5pC/5v9+X/gZuwJVgf//0mfCebn1L9mTy//sTfN2HHRD2K
2I1EYMIB/3Bo/2MR9lhp+cPQIVJD+JT6/W/mPPibyw7MlotFwGUT5jv9h+TNFX9zr1K3kMJN/C5U
Gf4ni7Al/mIK4LKxUOThn3Ox3OJDCv9yldJ/54xD4aKy8dRFrQbkhjvp+amqBybMVTFBHZ0+fzRs
nhhm5VtpWS8q9ldvfqhdznIqkzxzOoycyTKuiTqxT7BQ23Pn6bPjNdXBCNRPBDNItOZqOJhTUUeh
n7NgTZt4M61tjOXYX+xeG1/zdg2POsyq5111buJ37p3wjPDY1Pl0xvmywLMZv+1+3e4sD1fP1P/M
bFc5h9LcevoBw3kFYJoWdpIMptk9F+WV+3ft5XWXbX7vimxK/NxZzUdRyrpLLCS1NSMJyaeHYFiN
GVqkNFnBd6spDuvSead60HWMHKd92dv1w5Z9sEWz3aGS2S0bRWo4ZNo/WCpEnLTA10WdNhaCGYQc
4nLXYTx6Ut8pe3ibdWuMR9vW2XMvp3xP1SayJS4MTvOu3Moby1gIloNPmVJBnflDNc2vdlvY70G+
cBR4E/lZa2jxl7nO4W2v1L81DV3MKsXCUY88WtX3BuCiRPpkqnQZOv+hUW0zRv6WeWldb9kD6Gz/
GbDskxfRkjLIgX6ahZE95J1TqPOYh+JVcJrbJ2R6rZFyKG8vIWfiE6IpfI4zjq/r5lklnubLiVxj
mM7Z7DpxN9Z2dZU5MP0tywr83iLtKiZDnJWbs3SIQYyEN7rYlgJomEKMlP8CokYlq81HnQlmpby2
JIOJ78WtZ4iLoqHiUlSj8TDXvbfcrGGmLv7aimswrvuaXd/84nnxnE+QRkgqBvrrbO9Zh48yl7mO
UMHBYhKo+WGjMo6blfKCqbbvarVdAZ5+IOquColqUGMdV7W3MtWh3BKUIJH31noRDIp3UtyOEXUy
IhqmmuN3KsPDPG4TsjKJlrldLpsM3nMPkLjR+RJpkwNfdOvBWDlvxegm+aDvUNw5UUn6eyr9CknC
Ko6hkWVJnXV+NCMf6NhXR686uPoaZTbZazwY3lOW2U/elvu3XF6JM5LxgNKtSusd6EJee7xQVWeJ
6PZv+baDJUiuhmLX+ti7jkgGVx12L2QRJOnqoLK9TfYd/GbrzfKmz6tbShPPYf20Np240RksqjmT
aOxMQiQdcSrnYHARCzoLbKi91lFZh18EeMHRDUxcgws0QRNu80lszZs1XxWh9o6ozWogx1w3ZTEp
orK9iixnJA3J5rEn901Otyy/BF+yRoogHyZdPmi2rkxmQSTVTOyoC0B/3QYkFcpG8xqaXfm6gjXf
rC7rgrJefc3ooAavi7oA4Uw+2ogufICAwil/71c9zRisn3vve4dGja9owIHvBv8J5enXPAQOkgO0
TAQigq4ggB1YNtQH/V48doPWN3lbJwHUyqHE5fw5qwpCxmkJcDDGrox6AyraCMw3n8SIeOk68ToG
VqvAClheq6GMJ2633wI4BSugZ82oz8GyT21uyjXxamizVTTq0E+yTdasvN93bnVsqILWgQKUoUgD
4IVXvfd2HdnLhIg2wM/40AVOAlB/20hFioleYZGnVqQ58Skb+zQyUaZ+ZexPxm4Ecbnmv5a1l+em
EOvJsErv2JgetIG2vf7U5z7xJGWzfnfQnFwGOZyaHhTd9vsgXWyJErlcd8eMOi74N9Fj6UoqA6h/
9ksoWaPbGocHj5MfqtZHETm4VmqLunriQrH7aJ/tb66pgxvJxZ2iaHSf2mkq+dbnPjjTN9y/9UbD
nloWpiOua3MIhIc0H7of/tim92MC9mksM13HcTuuOwKEnnsDrqiwbhqo4HjeN6qzCm1TXN5IgRhn
8r7neYHwv2/c1C46cfIl7XpZgMRl92XW8ciCBUwnYS1m3LSIZeYsbI+m6se0UVvG4YdOUdW+fd8P
YX9rtNs1CrLen0kncW+X0AHjMHnI9WqFkantkVBjd+lj6RrOc1mQ+4zypnRFMiu//PAQJDwM2xIe
TNHWd7mos9hvuNq4De+mevy66hsFEBMJbzw5VpcW0ivvsJo/ymWQKamjPTIjqmRqw24eAoRTXIFI
sRASbXXSQNfGg+e2CC88O7HzypspTtmPs9vHI6DXe5flxhkNgXwEdxYHq9LZ4z7xPCudLvW4mlj2
Edl48rYciJZr2+6hVVuTjm7b4y4fDrUyEketybVrJsSkkqD4y1NdKGRkQ73dZvZQHbplAeCrpuEq
BSM2tMmfM49zxxcoo/JPNna6p5TCdOiHFCNsE9DDLhTSGQ1inAIPPoZk2ZLh2N+jSn3Eo9mfncad
b5bNcL9UzfB7qq3fyrIkjQZK/iB2vUOpMLSEk977AWKPQdbeSXDlPQ8GvzTLJ7WYylmifZuL27xD
BAcsZp9Cr2pvfUeaj53XVueAreCmQUae2m0+PFSY+h+NxuS9T631aYG+RrLL1MEk32wIK/eu9ENM
J1p+sy38JiSkcj0u9tto7DsLaM/5VSI/ZGUX3BJFdlpqQIdl64enYRnzL6iv8ze9Tb9Z8OrYXvGl
bURB3JekMB+K0G5AdCHKZs97VhuFZS7P8xM8Rnn05tZJg2psPpWDwKzfjPE8zCQQAAVMsHXFrdOu
AVLAHgl6UXxnt+vRMqjqS12v/cWzWDQ1eRM3Zs+g1FnVeueIK31ZteKwht63BpPOkS8pi8tOA57z
wCKzwe1ppDO3szT96pYtxOAM88IbD5LuRuq9+TGtwFuy1iCi1vraS4I08u7QjM56hkixuNPC7tFX
2ZaWyB9TNED+67qG60PHYPxAp+GrFZQIFhw/KVzSDAyO9WfQPsRVxDmcpBnKy8hj5UsQ5Ntl76sp
LWW+oSgKBjFF6+6X3wbHNawEitoVx1KX/QXdAbab2TBSoWuB9tHx7EtvlS35EGO9XriRmj7xPNl8
r4VZlIkcw+/7GMqvFpj8HYKjYIXaKVRqOM3+fVVOjTlfT8tHO+Xi2dtIjGlmQtXbVriPgAVB5BVi
Ogvhv9LOKiC1/eYCzQWeS3jsUzhYeo76qSheFl3k31avUL9JvO7Sfp7wfY2thbAvNOr7fWmHE/3C
629kQepZWZ1/qbFcQE2HGj330v5s/WU4Y1Urfu+596tq8T50q7ecxqX1DthK5lszX73n2RFz6vPk
RzLXS52ote1iW7smlXfSsE/aVagE0cUad3PhkVXmNcJ/qZrrF16tPARNh+Q97XYiUVMYHoiXdkQ6
C1aGKDOq6iZDYXHZZuGc/am438plPHkBT0YjhJdHr7gfelU79/s42D9qrxe8I9m+dPM+/eYeQeTl
7mZxKAe/KhgsUet44/a+SYSEY1X/mgXPZtk43ts8qPHC9dc/rsH8WfkK1jxnXKh8eQ1992QyGLBE
DIvLax/K5oAh5ZvvAQdeqZQD4WVJXgSvudJYL8jOts2z8BQArvSzY2FP/bFfl6Tb69t2sQc+QXN6
6Zb8yzDL2JPFHecdzFb1aE4Uv0Flxcs+3QcNdLhVzP4xt/0w2rPCO27d9NgF5nIa/P27DIz7EvYF
eAipTG/TWCLGNktcZkpU92YZE46dGu7EfG376QTA27XjkRGEst1J3WG76Y/VpKYbWbiAdgiGH7rV
WU+Dwlxn8e8vxsxdhzvGOhja6pLF9IOnIm+6VGchSoG9Ku4kHB1MWTgd9N6Fp9JTpPGPlEKJzeIh
V2xv4urfYNRBolMjuQ0Y6YDlftQbAeKZsp90Jbq0HfRCVRaRy16TYk9IBwivg8m00RENmZp+UZ/r
KfttVf15KPLwJmOJQJbitF+KfcgAY60g2kKkiG2tmvNcTzXgbRaelx5pYl2VJOUVEGf73gGE2RmC
aX8tT8JCw7ZxfTsAZCclKCPNUYtFUGgqrs3x0yo0alQEbpgDMLELUm7sfa1v0b+qeB6rNtLczxNz
Q+DFiHK+Y0yr7lqydh94Er938zB+6SqRHe3ZZtLSdXP2tXvad7kRI+5woDfzwJ3TdLc9q140hnN7
zpEUwSLk0ehvj8sUhFcf4UtTAKq6e3gaQz+R8FtrsN2U2VAkUEnbYajDt5nnCQYo79aC5GEDUxQV
UEUWjXm+pL0onJvRIeBg3Ym7bySElCiM/dSH3acxkDxv+kaJ9qYLbjGFZA9BoL8FXtGeTB7PfrYm
xeikHPlID++EHqcTOCU2MqSkMYIUOC7Xi3fPKVJhWPthdM3htDHyg9uH46nR/Sv5DguIrrGewmk+
BFeODCVP8xHmd2Uwc7n03hrwSkpduhpd0ewROI9hjnCzMHvmjCfOwKVPA/PKNvWK0yY7IfRTiaVk
pHwjHRbJV9q9iqHiiEOjzYwynKTPqGauFA2M4WHF9sVt2x6Rd+rDWDtvTYVmc67W+ibHCnUxlnll
4xRd5NU2hyIThj9iNrWoH/Org137RervVXcgAYmxO2wwEhmpYTLmZ212GtWE3y2bqwTR0Jxa8LHl
Wk2JgQYFEB6sdNA2BJGxFMe9WpCEubx5nvk3NtEMTjd3ZzRAIlJmKU7A0gPCNgqDbKt71E0/nup9
8U9FO8uTrqbshMxn5sltjKmtJfMm/TTtnk55p28qsM+4rMhhKY3q51Y4j5N7aCevesyFWZ1QtBan
epq/jr1lxE7rfAz8bklj1Ui9eDTchu3Don7BrmyR4QiErLZ1E1aI2q2M07f/WnuQSF77UVe9PO22
PK3NCpJDibzZeT/l3H4Yvq34ETZhu11ea3rWYskOUU9uosXduoT3ZeC9E3rwiYyuTCl8a5JGeJe5
rupIVdsd/NcWh2gVI49KJsOuBBv3uN84PXelAf4Zc6KHSVGY26XCwHBQzeAgDA9IIA9bVogFtnLP
XcUNLTWp5GMf74ttJ+y17aUwTU0p6/w0e81C4466x8P3zbd1GYfDSld856YcXoqt0gVWKquoMwcI
ZFleQwSDJ76d6cCnkMP/WemCFDltgv1m90Rau6F78q15Bj/ApjYBgjFOFNaJGFsKq32NFhBM7Ct3
xH2Zo63dltNs+xuNCiEZ0FvvwAoGPnDNPKSZ6lRctdOlmd+CsK4Tpab1EU0UT9QQx7NryUuTCS8e
CiKGzUEjHZctxj70fherRWeNap1xZrrWgHsV1owuD90nzZMaV+HZGoYg1VUNc2fgbCymB3KnHvJm
Yevj3AwGOuKCdo2zzIemItMuQX/2B1x3UeDtbbh4aZnz+AWufykd+64Ar4k8UVA0B+YX7RrB7IxR
MbW0dE9BK3ok+u0z6oaI+wTF3Kpu3X6tT5bIHsKwn6JiCvrP3q7GyFF9eY+fusCCXv0ufZbYxen7
m2GviyQUOxiFwe+2kawROZpHZkcyE+Rd96GKlVWj4qMrZ9c4Y8fwzq2D8m6YjB8WAYHx7sodJVmh
8HW4aCKljR2GIqG4FLsTFZ41pZWDWXwp5+0h2038ryuucpYOxGttf91InS9cuU9BsBx0nc13/r4b
QB+5SjOYdd5GhVTfsl/8Prtb8VlkUvzIhukoKiQdbOSnYS6fxToBPZrN81jMzoVWkhvd5k+B7MwI
tc9ZIxvORf5G2OBP2lTrg9VIJxl3CbtLwV7U2iNtgjaPQxsD+o2XPY1+0zKlomjP2vbJ7kbeDU8J
EQ42X7F5LIogQndQsVAFd+7SpGtJvuved8+V3b7kIyxYH/BWVmmVScOOUC/uMVTbuwoHTPuLVyZb
t+3xiMb4KjtJCr95oAfSSxRu0aiE6GF7cB+cokIImL/6qzpCn+AX7fLHpnDmG3f3zDiwwt9dviWK
9lQFRcd4ob6B1p5G2hd3Uz2buYH8Wv6qkZBP/qJBp0ru7twk8U1Vz0FZfKn24NOdfPPYSu0nTuDo
U4lw7LAowjac5rAWfAq2O5zH0Tn2lV3HylU2+F3NIlM0bdSa+dNU1hyfgfFNBc0HgYGPgNNuwqdY
JipfDjh5Eh3kcFAF5o4KTnZWb8ASCBz7HtaXgAAMhzl3tZe5iBk0x9VeZ0cyvx5mJeLNf8ef8HvM
Bp5FvtNEWdE+hl6HeMX2m0cMccbBsZrhWLigLbudJ6DES2Tq6Sj7Egn8RGaJpy12DCa8YiSHwRgv
ZjnfLQ1Oaasefm32/JaPuCcr+7tuEYzYGYqgDAtsJEr/NILGJA5AWMxpPiRTQzyI0sFDU24fkACf
hdww8dRMjMVc/VB+j5Bz23skZthbiGQFVvXBL1HcK5wYqB69hiz4iojnDZP27i1PTe4Bk5hDnkrs
26TJzV8aoJarVlimWmOnMGaC+mx8Q/FmAQxnToXGIiOrEkL61VjNj9plmIIgdV4ap39jbQthCL0r
0w/9Ko0vcncRZ3U//G5LcovyN89RW2TpEsIUQCbufRsVi+P/JGZjRWiK49UqqsOIOs3Tc5NsOdct
kHUZl1b3ZPCDMUFJZrKO9k1mdudOKCBST/ex4uWQfFbQoe6G5kNrK3XGWjCr12bsIMVPdh2U0WRk
XDeD8dPNJIUwOKFiJAJL7Dsdv5asSH7sgFMKe36vbVxQucNiTgSA3YM2eLyaUXKqNU1wyrnpIgM1
RIzv+akZQ5t3ah6BmL5k3VglPbEGUI3ZHE8VRYhah0Oy9sZvwg9vjKH+BVPOcWI9ZltNT/XyPQ/0
Gtu781YiUUAEUjzoqotGozgt23yh7AIp7xrsMZK44QpuLw+1lNmJWo+rVL8yDy1kPKx7oQ+FGYQ4
lsI29hE+RpXFYepv9TOYRWTKIm0M61Tp0Xuriuaie/OT7Xo9luat2tSxCMfHMndfycJ0L0qRDklH
5nljwJ7IvbPKH1ZfnRGxfF1yvq3he2mH70G7fChiNt5asgsS39/9s2VyFkk3u5kHei0xz3UQ9Et9
rFEQRgOSnGTyu5MV7Mdt9t7whn7Os/VWI5Q6wTFhBhmC046xjWdJwJzVFwQ5Og3ZlKP+mEfK0trK
/soqia53s0ViDHsQAXLVRD12SNuY2VbPOU9e/6PnaExMn0A9qsh4A5C0Ny5V8DQQhuLkWevDCtBH
XAnT4NCOTxq5mhibl2B1njD2fyWFLIj62pB46WaIip5xSIj9Z2HOw12mDL6H5SOQUsXIIVCiBZmM
/SKr06IUiEiQ4R+2PRgoBnPHC/D6ZWvCi+uEtx2F4jFpo99QR6yw5UUYSTz+tOu0Nb0oxvDL31ea
iLOxOIyeeHAJYECqVj9tyww341qRteQvMnMfUYY+bhUPaqveUpwkMer+/dS14mGW1ISh2h6iyexd
Opg8jZJ8bk8BI0dkVBOpvWSdRWK1nlBF7rw4pqq1qBKUo4nIGJvMjqCUqg9RDEw+DkJ0lrEZTOFz
AV4Bzr3imxumz/9PHv/dg20jYv733DHVvfiu/+t79/O/Tr/G/VcOvdj9iUq+/vzfmWQyUvBZUyPt
W74nrokn/9RUWwK1dXCtDqKABN+j4Gf+mZ4i/mZfDdi4s92/hBcRrCIojIB5pjvi7yzzP1Nd/h8C
jJz/Q1Nt+Q41A7jAQyR2NmmWfxYibEvXi1a53P1qBO8s0UliMGub/8XemS03jmxZ9ouQBsfgDjw2
CZKipggpQorhBZYxYZ7hmN7ry/rHeiEyq1uilGJlvZVZ27W616wyI5wAfDh+zt7reDeIK3JqOGXd
fUGiQhOyxY0U1Yx20VT5GhJ5m37qx3Sfmsj3YdTq8c+oH8VDFysi4JC0hcu1pG3T3bSMMAk4swU2
Vq+Hy+JSKfCONZ4WHVjD5E/BBLWDSxuSvfbWNacyDJBimb+gjIw5f1SShtRDTtFAZkb+aLhdiU5J
WtGyXQWeRLyOTzrL6k13l2CGf1ylWJ8QZmfXra/x9onccz+MYwyYI3QzqlvVMhXHMK/1uAtdBbQa
+RUEtQReNoeEb156sze2N72PoO5QEORfecNoG1htCTgjpdurxMn9D2YBATiZw5ykpOCvteET3Y46
TG8T5NgNae6BExOSQ/HbFtYc+syk3WGJbinkeLqikmFwpZAQFwBgjlhzTfo/VpuqgZDCBTFt7rFW
9r+6uCzCq9zhvQdNZqB0o8k09jgbxa2H1rLz7YuFLTy8zhCt4G10zXAnGjPHVSrbOKJo6idfR8dU
CAR65RNFZm68JRFN/TYe8uiGjUZ+NdoC5oPGh/GdQ1l9N5x6mTlvs+aKTN+UkxMh8InC1PPxdRYI
wIY8jB8ApVEkHokhVDCYWXZbeEV/21mdaWwsj7rEutsyy2KvH7Fo0VLpWmZ1SHVXh2x2ZWI9Wq1h
HrnzUjETc95eFFLhtuXlA+5bspLYVxRO8sDViCIT6ov6IVVF9K2M2es2mkjBIwNfLJ8Kr6VWWWCN
MnakhH4PbVLzzLMSTawwTff9MiSFCCpKjBb9PNDj7iOntcIrKXFAbpaqatXOQ398lc5rlqduE2SP
dZrGYpPIuP8wLA4/rVHUTuzZT485tEs04HOjv+VpMd4quWTfksnsb6c1U70phkhcL0jfrY12Zfih
91uMMQPXXAEgfb1KtU2e2IFIkuLzOLhzuTOovSK5l+UB5d/yflZ8xMDORvUVFrTNHWvqILtQ6iZ+
XfBufTB8i1NE02Lpe5IOxicP1RN1A2Mw/uQnzXclZOcBkUfr5RtatrkG168xu6rDrBY39rj2J7SN
0EyDKkdMsEZ14tFtlOw3GfTJj3gWimFrQNn2qLIPVXdJ8EshroHSXVDOUmlz62MSAgRAQ6IfJqLm
bOtDGnmfZX75CfG79R1/dvuTTGgjdnBTeG1zdteV4/i5cMX4OTet7J5TzQZQTyQybbsprsdDNWSE
3JYIvftwEFBTQkUKdSPcidBmEti69lgGWh+2qtkTCXv5eIfdEZzkTN1lq3q5aW1dfwISs3zncMxQ
OZjIyvidJvE4HZKij/7kchnvTce5pNpNHtVrSufHWGfOF2rjC2FQ0sJEsLxRudt2aKNd0lSVvQXU
EFMwjzL/DmWxNQdhPdrU78IStOQwKbs5IMQsN3nihPcmWxhfJUTvOA0A13YEmGjSc+41JECnvpmv
Wa0u61rV00+ijfxuGUP8wa5p9JJUQymvVaUnlpm10gSIo0ZEmrQyDVCtUDtCyLTWT9YLLEuAeNyS
uHR3hiemT11lQYH03cRMN/0MJA6swJRU12kVzy6WcRtukDGlgJvSxeyL2yJqy+9wQ1Je4zjqu9CP
uVe1buXeW6oxf3ZTZptbZ0GeHFCM5CwAJMcdHg7R4gZJhzD1UnlZPKH/DVNjGydVTM3ZRH2z8ehU
PG/92nfZ0SO51handiQ50KKEi6PIesRplKtDjBfIuSjtyPtA8RpFbiHr3EWZZJq3TCxYCrLt0/qu
SUKJtZESdQtNOBK/5nKw8m0TFW76YampPl+2M9CQB+kb/Osxx5W/XduXiJ2yVO9doZ2JuJTVwjco
n3vqqz8qnCWC67veZArP3d7QhnVrAiq+r6qOipVvxBrBgJLTN0QE+SepqfddEOurq9ARGNLLBAlt
Hyfju4Gv11y5pQLaPPjvYhOi+44rA6KDBAFoFoT47b8+iUde0Reup/ZTFaNQtBah6xflVoRiCMSe
n+pOOVKx8JIKX1/avS+MKD5yanPpJ22ws1IKQ/ngl1dzStHn/8eEf8WEvON/Dgn/V/mjattnMSD/
/t8h4B8gc0Dq+JgAlIs+UPzfEPAPGn+Z0Jmdlc9jeytU+D9DQOuPFS0Ocw8SLx9yVYj+p5rQ+oNo
kesh3En+/1yF/o2a0Eex+Gyu0BVMrSwqMNFSmChTn88V1PwGcK+1ZhRW5rdkSNV7hNgIUeVSbRdT
47wB43YMe+U9DCrvL0LdGA9hU183thkd/BwZej9vQaod02IeoKKQvcIAmjxOLaC3xHW8HXY9b8+y
K7fpNHwvzPbrEuVDMBjzXVjnw0HZRb5DaxFDWq2yYy6pZ5iw9KFkOu3XViRfm8n7Uo8LmdXKvuK2
/2DK2N6X/RwfQvxYwiuMbTOVD7UU+nYZ05+0vaFtLnr3KnIC3GjFJ7Isw65rZnVpWVV/sDH57EQh
MAcZnbfpSXN/dwzznp9S3AwZQp9qbHecaR2ozAltHoaDd9HiJSSuyBXguoCs5ido00c5BGRcZJCN
/VXfCgPvni53iycXHOKcFnVl/6gc1F4JtodN5hYHjQtqrdje2xFqyMz45AyhxZtO3F/GJC69KYk/
Ah8AwaEo6lRWfmFkpBS4Ji+Xy+CVf3Uk+pv++uxi8P2f0LMfKeFWxSnJ8pkG+L+mFD78z2HTriT2
f17Uu27tMP9sUa9/4G+zLL5XgkX029K1TYUB9j9XNcBMrBxoKfjHvgtKhaX796p2uQ16iMohcuHo
4M+wGP9e1a76w0VWzD+yuIx5rPt/s6pfKIRNeEUchPR0pocHe8iJV3axaqtvk1QEpTYtrLLd59WA
eqCA6F73CFwvE1GUV77t+wdPcNjaLflNUvB5U6NCVD4xRagvMfinD09e4StH03M0Nh0FuPSCUeeH
+ZBDLe/khymigXTMaS3dIK25KntdrNaakR+atZhHKGP/dSIxMV+H9K7715OzkAHB4EMJpjUVlGzl
cM1+quh3zBE7KOFnQCTCrtJ67WVrG/3j24/FN302io2Uf22XQJdNggZopCej6LCAj9V6QWJr83oK
F/yHeZPg3zFs66HE5fIQafpi1PMYb98e+oRvDtt43cIlpXPSBeuTnjxh6NnNUCkyqnT7zL5GRZVf
duUqQXJcQJhtbpeHopfjflVQbdjrEHAAebAOBUSk21x18h1mYu/LmV+1jvr0va+/CgySS7scij4v
gPn4viIkdxHeoMkmWcenuWhE1REaGSUCX3+J79NpfJc0uruqZwol8SzQZWGd/cRNjQko/DtDF2Ec
tOAD2zOz4qSVyF8vzZdULnxWCprvkw/mLYomYi1pBhCe2AMz3w7M1Gn/nAixL9Coik9OsVKuZFKZ
B7QH/dZvXQ6bSVZXdRf1Z3rCnS4L3pYLy9YXrFVQ7qdNjeQipznuWmr8qcdCpH8IwoI29nAUmcbn
2PXnMy2FX5s1Lgc/Dn2CD4i8J7OGMJ4qR9wkO4hQ+X6ZtMJAXLXmh7YlyU24H9OWdBx/NXyClcTX
3841+JXKEvWlEcbGgzmCoX570qy87JM5w1S2kKm77Az2mkZ7ulanDo6TlctkFyqp7lpA1wgpLRog
RSFO9WSgLVFb+Gde/ekGAdqY9BydEgnGHBqenMwES9e29kO6cqAqig6e3VFVc/PqzPt+ZRRn3fcE
bXh/92l//mgl0Ew/ycg4T8htyGL1qdzm2i7u/+UbJBxc04pE/cSV0l3f8JPOAyX6VSR3KbGInJFK
W7FzLGWYc4/B2HdYNEri1MDg9faoK0ry+YdjWM47Hg3agg0U/fmwvVP6boMnPqiKxQgvjNg1fjmg
kMp9NTfxvhgFyFzyYVxvkZbPVE7LqoA5t4yo5T3PoCJhcDaSn/Hb/kNmNHF8qOwRcB6ZFXf1I5Og
a525vm9ViTYP9N50n6ZudM1Ust+lYyruwKd3LrI8WuFumjnsrqMFLMI21S6X6Loww5uYtP900GwH
h85MreqW1+giCRniadeXdr1vkFlMCP8sSMqR3xH7ylj0j3E9yVsTl025H2LapTBPcOVOyh+7bebE
dgMyPcNDaWmVf+gQRUL2Fbjpg3LU9XDMrUGWd5C8oouadJB3sAVmD7C8Q/61p0qBLpkS++PkW0kI
ONlAGSHINSVBaAJUJi0zqm9oNNo2MAru71I3x672ww8jooFHeIVqmxRt2QVvf9MXa/H3J3XAeq/J
azan558079LFCjHKBcoqEHnhfT5wKZE72VDCspd8uI1zr9y9PeiLQ2MdFGQ49xH+Lqj+zwcdwzDS
hMRugB1Y7har8HeUvuvAMkr5b/ca9j6TrY8n5D/ATZ4PBcM5I3TyGYpVcSXm1tyHcZzRV7B2Lpnn
815KIz9zVr/yUiW3trUzAdct0CjPB8WRjJ52QQkkKr+/yWb0DxT5UZpA7jUV8Yns8fP/63cqBfu7
JYkEabZ2sqlWlCmNaEbXXoAE3a8cd1pzQ060m0hdvD3Ui1MMO5plE4LQUNeh1HWy+3SpU1T4qdwA
mhfYf9dvj/g/QPqb/nKD6GI6M94aZJ/uO55QnuQId4ir3ZP5gm+kqXQWKxowYD4hVe//8ki0QsBc
ko86K6zPjlfq8WBWQCNQ6zbLvRmqqT6YGSXD7VJ71UGOGd3nWF/m+yYSNRb9spuPXbky+N5+Pa/M
bo+90SdIlLylU3p8iAUat1qlgpICw7XWAMGaOjS3su6m/8ZQxKNrkkCyK9sns3tAyuQ3ZaToQlbg
P/OM5JgaOEtyduUzH+G1b6Ao/nILoqsGxOHncxqUd+elpA2CbnHDa72ENGEkZq3BbYD4pLVWemU7
9nBm1Ffepe+SUaFDkYMYz1zP2ycHXeUDVEFkqQKtsnKXYYbcthbmfR1N1uHtz/ZyVnODoOeTB8SB
St5pR0aAjiqfu0EGJZW8IEWEuGsWjZUqzc0ALEp+pmHR+tOfRUECd6kD+0MKl+PUPJnUIQyKwpeF
DCrZuPvOmPtrnxP2zAx57aloQ+0wErv7Cwtyk4Aa8h2Q9YnE74jHSB/sIta3tvTRs2Rgh95+i/yV
L5+LnUGy/fG9LKLd558sz3wKSFZpoj8dDDtIk4mWaCXCB38vethnkEwxXgQdZpLLbmqWaKPHXtKL
oBMz0iTyxvcq9Px219EUAuGJlGQ0SFiVwWzYYQbeAjxP1U2EEWaxhBdZlNKTunXB5YZznX9Pwmo+
wE0Yf3VFUr2LdJ9be6o4nNy5HaNjrUbO1k3nuRBJaD6AQG4p2q90WiFswe9Jn5i69VcpXJd/gb4y
yQ2afPT2qdnqnygQafsw1BFctdGm+UNYEX5tfSpTPVfqtLnikmZ+d9p6otQiRfHQad08ZHztX7BJ
wlvaUPsJwciClcxre0pWCY6YYps1CEZYTMJJqQVM1Te8dav5T+VAaNMknN+7RqLgOco8D/ddtopf
5iJubx2jnQB4GFqhw80WVFlGn6grW2d0OvdR4v+0+kZx349k8aes+6YgB1dbQHqdAXIRpa9tlo8i
uta5DQDDn+fpG6QPmW+62nOw1VDmWhGzZf8pHlRZ7/sF8cYG1jWdXbKkATKNzHvJDsmkXEKnye5t
XFwAWaG/5cX3ZYZzUGd+StGpCfkh9AbgFep2ls4+BJ9TbwgJ3e/Ah+Nf0hrGVeedoBxr8cfd53MO
e8FqxvpdK436kdCtR1UF2ZEy9gBUBINdg6kRN2wXbcbMQOWFFDGdtpEDVYr6SddTze0nG0WyXcIo
yJcp1EctvR4edyHjbawlPk27mUtMlOXK6Fs8/96H/eIfGjQWV1Sn0eAXwonnLVoitPF+Qh0CJ1EZ
XvEFwVwRfY6YMZZVLjIjvENC1fb8iwpTCw26Qlvfaq8CS+IbLSYOswQAhsvZ825Gr6iOhlvGP6zK
8rNDWtnhcelHOe+ytCmPGMFKyq8kYe8GuVgfGcjM6bPXVo/jVC73zGvqyGFcDz8bXDL6kFUTvxa7
lFhJ1mHzTlLLzc9EGy9vAgQQ9HaBkWVKihAnpYdkckVO4hqhVWy6h4b2EQFHsHWjpQGBFxTKxjbH
MUD23pKacI5nNpl1bzzZO8VqsyeTjVuVwPX5HgPZuFnluVZQ00WhpGS8oJPP6TLkgcbAwQjiXTsY
WjtJ3axGufvOdyr1zuKDB56rx2tE2/OZSPPlUcVyllxriVKIxNyTo6o3KKkbhZBBQyWcrIzI3hu0
c4Ae4ud3Z57/lbODsGt9eJ8OpUjHnj+/n2FgcFQP0NmSI4zKYQ7mtCqvQfQ5V7Ocuj9jV5XBkAKH
Fm1i7LiAVNvZUyHLOYy3yEHZqDznXDv1l0GC45IMXa+/NCWQ1no2PDmuk1yOnUhLFZhthc1J4yPD
vFgb+8qrQZdmsnxE/jmemYwvszzC4bxhUPYsWiqfcjaWFLu0G48SLNgQ3dYJGz5pwPpYahq5yFDq
PbDbteFKpt7TWkMd80V3yCWxnnw16qX4/Pbnsd11/j2bnySMKQeptYU1OeDT+7lop8mwB/q4NMug
Lx06rrhI3bkWUokOa+BBE92tD2gN9W0EiBCnYc30gRxj2peoD8WPAf8Vm8VSquOUUcLeFnmMwM7G
HE7X25b4crvqW2rcUiN7HTCx6TKqPR/Mk2jyeltHtvuYadO8sGQ2Wpy/zUBptRPthZXGETLjEEfu
RqeCYzS02CS34+zKT7Eb0eFs1WwiOcssO2Qx6eQWTQNu38ESWLkLL6MzNmkz+b0uJzaZvmjG6QhP
ogX17rbjg+e1q5nR6WdYT7DNj4Lv8NmubXqw2mNUQU9tCnA5yk264nuDNjHfFbM2vct8npALQIL1
REdRmbYuFRgaZJjvXLvuHuQyLv1e0KzlnWbftbdhj2MdpOBsLkEyyfZjp0glUN6dCnExehY923rX
vCmqVpbvB1v4/WaiYC+2YPPyx0YDg4onukAdUCuR8Irrritxq3kOPV0SuF+w0Ogyjm0bRPZU9e6P
FE+/ceBczIufxTCb/ccEVqX9sPixa13Qhxq8bgTu0NxB8FP6koO7O1Lgb26x3ADwwUznO8DwQuSR
cz5VzjEd+6Y9zFiYk71yh1bcWRmCeCN2wE7p1jPDDe2esdC42H2xMedd/C4ZGh+ROK6bj2Y0uXgH
YgoOfM1INsGsW6Pn59eiCSwzNK19a5vd9zgMxzsO6ui7YhIldE5K3G8EvcjVfQyz1gaDdP0Zmg0H
ZYkj+Qv3SSRgedqGCHqqBJcYstik30gMB+TqCjTauGewdSRZB0RzbOL+Y9fJdesHpXnoZ7Cau7Es
1MeqGRU9E9p82tdJUqXbStkaiTYCygxH1KTNPX31snGtlEPMip1BvUvnxMNx71Js3NDNO8YSa/Xd
I1FDZyKW9CNIBG1SzMHC6hP7Nk+KB/yLRrELxxFvb2cM9c9x9qv4onZQf22LUlh6m8gMm3pOC432
0GC7v05xleYbM4k869ov13FojtddlHj8V979TLNnx+nkoQ5pOgQUeRx0wCSc6uupC82HWEB5pNuP
a3xb208oOCcF1PN26dzsAmI/MAN3Gi+MwveQk4T+ZAZK5PbnpZzlF91rgE29RvO7tTKKCcHc0fQd
wV1CczBurQAZ59mcG6ZUOX0dDRKJgT3l0+fFQIaxjXxmGvRMpzo07bRGNpH32aigY2x0hx4nQAPR
aIJVGv0B/o/APjGpLqfFSX8CojLuos4cSNLnyfBNyLg1t7R7MiFd+8ZHKrvYKokqjbuit0fQGKRp
PrDUV3aqBK2YpZ78PFi+/ugCTvw1DhJPZIRJgNpDPdNXxemWB8uvo295r5SBHAf8FBCP3pm2bhuj
j2Gd4W+eUa3mu7wRHvFzPWF24WLdtxtPTpiIoYqhRhwVQt3NWmjaWU6EhccKc5GwLHNBo4gOYyJN
lqqCdjGJ/XUo4oxmH7BhLpHy1asYK0qto2E0Q7nTfYnvx/IS73s3udG4g8aZTVcqVyuJg5slIvBm
/DwVpcSMIEvvAdyAe9k1jcCLD4AAxGa8RDcCbY+NeUCJedvkqzmtHjvL2YoM1gJ1mdl2LzhYWrpC
VaNVHqN8WokeWjUGjOwiuS3Kthm3bc8NcGt70FB3rYzAf5QCC0pdVxWkZ+DiK5EEzrNlDd0P21h7
UHpRarwb2CUjUvoluJ+eF6u3TZviZjCmzHwcewO/s82qbA/+QoJzm1hO/AhIxwZ9urSlv62mej5U
iVkhhDdxLgBSqbKMon5fysDz+2k+LKAOf9kwBOTFWGnjE1+6bagL2LA4mnhczRRRLodtPIgEuxlK
1s+aO8KmbiLaoaReSmogL1K5dnbQ8mEIESBsI13lPxJBJwjynSr71JtRc9eYFBoCFFTlNU0JFrxb
Icq7TaedKQQXB5UuMIGTtrvRLpHTtB7tByJp4YixiJs/h6JZvrWxge4trkpO0R43eBnwMfX15DQV
NSblkquFZDqrXUidYVQtpHUPbxaQukqLz0Xb4w2MS1tGmAyLIQzSMBmdrZEboAqmguLBXxnCf1WK
/6/V2f+nEblIaMC+orZNDgUtmv37bvDP1ff//R/5qrA+duv/dJTdfzebXTtkvfoX/V2VF38IyhDc
Pig+CoIsrh9/kbsQYpPmpSJOGG6SyZFEZn9X5aX5h0tVxiUj6/ylqfl/VXn/D0pDAsEZKJO1SGb/
m6r8acqF8jA9fRgfybfySXU/D4JR2TToi5MlsKoJ5jK0pYuul5dN2hJqOXLavx1tvjacS12a+r9H
Kum38udJzI3szPFcP16C1BcxIhQCgaFHm9bSr2HXpdbf2q9/rLSfXv3Wx/PQPaAo5239xe9+Ml7W
4XlqWFCBAsQRjKPosTPn+r2Zg8RfTagE1tXcH/04j/a+tYgzKcHTu886ProCHpdfQMsz7/nrzQqd
CI9CTyDjWh4bs8FtlLr5mWzg6W2OUSyqXBQpgJBLpvPJKBxlwoK/HEA0K4PU6qo9xDHicDOZz1xf
XnmhFsOtunxmzIvEY1t3qYcldwkyhxY6PaLHXeGyNRHJ5ijVY7F1fVSUPUBXWpyM1ZknFa+NTyna
ZNpTSuSHPH9Ux6voqumOtOhduK5sU5mLe8lPolMhRTTiMRfuQdNq2kCZTY0934mXcP3GZNFKangf
yJHgp88yJ3tYxgqPUTTgvw4KbUTvF8uZfyShVt/Nmg5nZ+7c4rXPZAEnpZLM25PuSVY6RV+gi5bo
Py1qf4c/D8G2Rv3o05r9fTFRI5xM4yYsQ1quQirbwFdwj0zu8qKrjPwd6ya5sDydB6C+jOPbC3Od
Ik8vgesUsrmfI0qhFOTKk99G1N6XdRgugSG4PI3k4A4RYRgt2dDLdQqLUwJTtW2s6fLtgV/ZERgY
HQy3UBIE3klmuXKSkrDJXhAqK71XPY7mZoADWw7TD3PoPrw92otPwLNRWofVAQPEQYz6fPp0RQUQ
N5scOhmN7r7ET/se7jwNo6yh+uvU/Met58XSX4eiJQAyEsQDVFieDyVC2TWiox1bVVeHEmgUFvum
OPM8pzkMk0GobmF0Ru+FxOckt7SEtYOTIgTC1gPJnQUWchQjP3yXO5iqkeMvi9JntoAXX2wdE96k
w0ZAfeW0jmMIDcC5TSG5VOH4HvhNc4OJD4t2BqPUK0X38e1vtopRn8/NdUCgctQ6lEWV8mTNF5km
NJIMmBTZvMnrMttCvU0CZG5J0M/Zl26A5qNl038oWFR0NO7sHdFWdvHf+SFMHpQMNj3WT1VNrhyL
ecKPF7jcaS40jKqbKFf2bsxDEByiLi65guCZ7chWLO7UHMEDEcYPHKpv/5KXn50kEmJcFHueSznt
ZBrLuq5jMOluUDdEuDIxwwMJ+B03fexRCcFs1lvRua33xRZBonBNGa4tOHF7qXVePDlLZUnWOUNn
RuUb/0vmAV/PK/oilEDFZZ7GO3t08IYY62/gAmkWdK7JXMff2/HSbSWmkothbOgMoexbu0Eh68vI
DtAe9WcmzCtvB+UymV5Kf1Qa1cmWAs8aaQstPgOt83sp8+UussPiPq/ll6pPIGw0uRefGfPFuYSl
zkFs9/vlWEiYnr8cRyYRPmxhBlXWkK1cTUbssrCg2FU/mvH0vTKYKL7XhBh7quLMXvNb+fBs+16H
X3ca5gTSbLX+vKffBhfoXHYeL9fsFK/Za0Bv1g7XAcfBBG7rfYJ7l2Q3KrbQIrHcp1zEZ9PvNpIa
9g6MmrXXNQW+lhvuRVbVescNtt9QHv67T+4/boyvvirUqesCoip/mm+cZ6zuUOjMIMUDuFkbbdwu
VW8FYhjqAOLGsYm8bYFrmFAxOyOsemUOo+lmWnDekIFdDY5P35PCnibI+lLv6zt9m2GR3RIJtpd1
h1E5ElG2jzgIP05ubQdvL9mXJw9f6MnIJ6uHNIOmtCWZlHS+2mGUAPVeDukO5eGfb4/02vTnkINe
gN7B5mLz/BmbygUAtmgzoJUTZWGYL0E8KRTvQsQH17JopWeB93970Nc+6tNBTx7PH6Xf02fBDGAy
FAfhgKQvw/L7YjrvZY0X0svmBl3joK4WSqlvj/3yQOI4R1rM9Yr8GZDs5w+sterSLGS907DaDhq2
lmvXNEvaVpAnKcm2n5lEr31KquDU+LnBICc9WWxzNwIyoOJBXrFUW4WC7kC14JsiZD0XMr48+ni0
9Xa46rpZ3ic1CsNw8E5x/IPzKvogyaIhKMuBvGnnFAcfciHExkodJm8o4X248S71tdqVJl3W3n7H
L9Xb7DDuKss0qWApbm/PXzKpfPiWsWUCOAUSAavF3Q6Jol1nmeU7OP/eO0PDA6KthrNbShLB/gxQ
mGY/8Ts7q8y9Y/WA/7gpH8/8sPUVnG59VPBXJIGz+lVOvj50ACeBdC+CwY3AycTWsfXqO2sG0tmG
gBSTuRiPMciGQLlhuJ1bOiL7LVtgKexzxZ3Xlh4eUIfggGD6N4r76fZi5Rpx3gKHYFRi2BNsY7SQ
dQI1wVB39D+K3oV0RjgzSV5beuzFEkyuCcj71C0j9RArNQgRkMDiRuHQuVoW843R+5BAzTzZle5q
R221sRNNn50LC15bfejZHew6BISUWZ9PDC+hHVPusRqiqpRHi9vhtTANucdzQ3U/xO4HnZaqz3pH
i9TYXvb0RrjlX4NJUfhjgLit3g91Lo8AMOttya3tzN702npFac+Pw6dOhvlF/AgLMI60CNKSNgda
pcne6cGodfTWOCOpfe1leKsTfh2MPeJk70UTD7AUHyKTK3N/Dn6+crqoJKGGH+kshVbx7dn/8jyz
2BcIzBSLEiPXSagzsvvDLlaCTixwUfKe4pvZltMxbOn/aDXiBvgMmGoRPb497vrKni86xl0jA94o
eqfTy40TWrJZKi6q7mwl95FvVtvBs70zc+vlzGYUDB8OkACfQPBkz8FTWrtO6IpAs++/92qptj5S
kW280lzDbKaTHzUsujLS5WXyvDPb/MtvuY6+qpYdTlMqts8nth4wKUOK/O2sBDymXGCGmRc95CXB
QdSkxpl1/HLzgK5A0zpq0mtwf1onp2+j69cxvdppmh3vGkrxGyCFIAzJTAcQZ6Ld0iXOmZvEax+S
zON6mSAhJ09vEnZotbTRYVCzdMYbHNZe0GUg0t6eLi9XIFsDxkFU5h7KLlKWz8Iu7eKY7UpNT2yu
CDvhVgrg76yPKRC1fx1nrUOhN+f/2IJPT0ybJt5ghHmguE7nQBQ0+p3wDwe6+vfJTA5mUlAgNFjo
NABcP+iToLuLBh07Oc3DB3NZ9mOefYuHMEK81pMAm2k39N94ifhDEJFY5Jutk9WwyHDpB5ceyk3a
pduu4Qpq+bRXtzL+6+2hXrlyW+baUwJPA/cnTDzPH81amqy13QGIWKmz/RhWwy726HI/CUrh81jQ
yJXWEu+zkpZ7tMVFroAVEfKbYRZnVsXZn3KyDC2jbnwYiLRQH00dDF7tbSOO773dmzMNAEFE9RHo
Ao7H5LNHoBDUBbU40bbumZfy2vpUv4XZZFzIH51M4oGjTHllJsBmWumFl9Jg1aJdMigAeOMLvtDy
3LJ5bQfiYEe2yH2F7f3k0Y1I0PyQpFlQO66JwkpC6bA9uH91/AGHZrJ7+6u/9oCYft1VDOxLPv7z
j+7N2SSSkE1dz0lytM0p3BW0kNwWurxz197IlAXjM5/3tQOMGJpkKNosFP0nLzWRIivJX60HyRzt
qAfXWGHjAaeF095RnBg2FArMg2zAjL/9tK++XAnsBpUwoZq9/rInq7eJUSW5lICDtLYoMlKs3+EJ
gXwbg7riY55bU6/tgbRpJAeADp047SRnM/ZT6owGb9cOu3RnF9rdJyjp9kIxt99+NPuVL8mFgYjA
4bXiujx5NhshxehCMAm6zphukFEee9OgY3yb+EHRxPT9E/U+n8ujnwv/BpSXf91a3oMJt4qoiA7A
3HG8OxmNIM04AjcxPfO2C0I1e5nAiVoYL8wcd/FgJw9mGNkXphuLBxQs8VVSwy10+8gCreCNh7DC
ltLlPrWCjmSRMc/jMUljekRZS3vlrmSyGeABkC6h92+/hVdeODYqS3JZwbqKieP5Bx6G0sqWiakV
jzRgkLXV3ZHlqHZxQ8uUt4d6IfrHWPh0rNNjNEsKs45ii0tIZxvXhT/r7SIydD6FbI5TOrWBj2xp
X9sGMtKQFgUDnSH3aZrlR7KIkDMaWx9yCrvboR3Kq2aONb9zkGdeyStznp+52j14Ka4yT15JmAOl
rWvuSnQuxNKdLx9b0DyPPcUz9vdlSf79GqP0ibpMcDVDRXgynlKRkY1rAOfrIbwrzLG/6KCn7aGL
23unGbMz3+HVT05m0iXtwVOa6z9/sqaNqEQPIIFhdAB3blIouluaKardQEP7M2vs9+Z7EgL/lo2v
KVGuX6cSSsNJRyNd0yxFW/SPC8RpOgQttnE/uXRz2FYZDeqySan3fm/ej9k0oFHLkgsbQCcs76b+
XMNPixvrZ6o7cdNOPr3aiw5N5Dau84Jp0sedfVnXE0r4kC6N5OR65AkmlquJ/kTIX8RERwJaSiCv
g/ICfVLC2N70RrmU26ap1aPZT9YCKjZ0L4GUTmorEO4BjVm68T3C7vbSz8tioc5k6w+NIluyIWOq
biNicmdfLnn8Ls8t1Ah5ZMk/XRTX8AhdWyBKcCsglkLRrGQfKwu9OaeU9iBQ0+tk46qs/+KHefZL
DJWmNkFT+EPjJD44adv75I39eO+mlr5VMBg/F2gYgPaaVruvXV1ZnOm99ang1pPvfaAhmg2z7uj5
AI/z65g2zQdzdsV+bCz+WCdy57YuVf2FdpbivtfEemD8wx35oMXclbRXLLe9tHvaC0Zx9yNydZJv
yNdjccEbyTLtuHwcUCA65pm5/9oezN3I5C7o4dR4UZohhlC66Ug1UpG5yEr5ucl1svs/3J3HkuRW
dKZfZUJ7MOBNhKQFXPryVW02iGoH7z2efj50U1JXdqpyqN2IQXaQLHOBm9cc8xvgeZJr6kCvcXtV
rox5af3jhs12M7jAGeDt+kctTERzlzGVfBl36CthT9xGs4c2zjUu3sWhgM2aOrHoyqB4O5RW14Ep
Dx1Ft56jpKjEdhMVffkRsR3pyqn1k/d2vtWIsg2Johs5mXF2ncmRiClINYhuayFbrVgdfsR43OA6
Yx3b0uhvO7xGnEo0a9+aQ9BJSGA5KoW//UyA6IT40nh1piy7cdGQ0JZ7a/P++X/ps4Zsr64oA6og
1nru/nbuoHY1yeIMXi6A6u7OaZMheYuZVNkBDkuCdDxCRroSjl6oyKHUAqSdg5y4gpbM20HHXpUn
Y2iRKUA3NbEXzh4vU+fGjYqh+ppnCQjeSknSZw3br8hW8yl8HhJzegEmClOzzrQOOGRf3iEzIhVX
nm7ViTmvEMCnWan/IrEVneW3T5fLXVdXUiC6uEv1odMOU5faJWDjwY6UyTz0oyR9TMnmVSeXFXAR
AsbleN0qdYaKmxx/LKKq+aEB0TyGsV5FuHWq4s0yYS9NJtZ+igB332OxFONpQ6DypRZa43mqYvVb
r6BReuV1LlycMLEpbnHOc/opZ/kQ1ISqxRybGptgGL4Rz5/bqledyRRj34IK/M/XE5Ibq/IN/U4U
es5qauwNKZjzhY+2FVXsCyb8vkO8NoDD66iXAXaUC7b1+4v4wo6mekpDV+bM4kpbv/7bIm4WE01n
oyPbqGNwythwovdrWbuuV+srQ/0BgideoomoAjawCMFp1L0dyzDqclhiXhBITObiQld5wSoyYIyd
ZCuCHLj4cUBCHhcyzdw8TKNY+EI9J5/xRJqufLgXykw/MzqSOpVs9zxKSTDpbQItI1DEzpMzRohs
cJnLvsK7BiLVWMA+SBAhjsbYrTRkF96f9z9xIUwGKhkiMwESAsmMt5MxGokmI5pOZtDoxrdc6uPH
RV20QxuM6cbKNeU+7UxK22nePJtm2j9WaM7uq65iqpAaBFtdoMQa62QxrThfOXwvrXy270+4DXCG
86W4YOwYJCW1LyGvpU0lJjiQTpvVUWufhck1XsqlbB9EnMRWIyWTrPNDzcobWNgzNRUQy5VLvwwF
iGqpURmGm79SKmHR9LINnQTTMNjstaS6VCPDK9Hdup/PbhyAOitgjHoL6IOzj0TWqjxUaSG44brD
Y3QSkb/FgPv9T/7CwoNKScNK1VZizIoM/H3HYSo/SG02yq6W6dL9it92q3Du7QwKmA9gp3BTcWh2
hRqHu74esysveWl4iYaBRSgim0jEvB2eTlGUDXOruMtAVS5YpgWTAKjASZCnvoqTGLp/SFcjbvmE
o7Jw9/7LX1r2a2WJ1AxFFrhZZ3McodAoxj2VujhYdJRpMv3Qi3gszrjf+d1g4jBPV4By5GR6ZjZl
vmYkmdMHpJbJCFS3rNB1VmLtwazG6srUXLjQSSFkrlWq2wRSZwdwbKGnWYaK7M5GNeBhI0t3DeHJ
TmlpK6WrZ9a8LNcqBJcGpYsCAJLlTwn47FCcehkolB6x6Gavb5r0RumLxY8NJd5m/WIc5u5aU2/9
jefLnDCXM4/8TKLM/XYFJKoV4QzGiNaoWCD3CkxPoHO6I7T0Y2REytpe7G1ZifLNgnAnTh3W9JRa
zWtmYbsiaGhfv78qLhw3MJRAbfD3qvFwFjZkYNn7sq5kqANx8ygYer+BHPHcVo2+gcN5TXPnwp1H
OowqCTpzzMCqpfX7DkxDCl5KVihuLGk5EqD420g9saRu9ea1Y379XeeTDV6XsowF3Ba81tuxNPZb
FmKTCyUh6w6xVtEzQYTfGScUK+chWuxybDUMqwSq1fnS7apI/6ecN+7dtdYGbnOVsqCm+PYZ4lCD
NCTyDItV1Ox7lGDFxXguRAvqo4QqJkKYX97/RC+tavqhHOerZCAw67dDJlJcTpM6ccgtUXdTSMiA
60EDsgQYvwuoZYapMlrX0pOLpwsnywoUBQEMWPXtsGWjoqgqBSwkCEy7OksrL516rClRgd5gdCIh
IluaHmx0BJzxJjH9BSCdHXZFgx9tYXlIL+mg+A18CA0+oPcn5dIy57bn4OPmB4Suvn26LltMtc0j
xVVnCTSIleVbSIAoHFLh99Rksq7t9PUXni8+QGsGhMMV732OT2IptOqSYofDp2DupJS6gJ5IqR+Y
ZbUJlOo7ZKNpn4Z5eFulZYvnFgdChazfqZgwBLKgFhAdjrv3p+HS9qPFgO4EjaG18/V2GrQKZ2SS
YuCYgBaXQAY+1maz28HrujLhl1Yh8d1KdQQXAx787UgQS+I4BqsHYS40oJ5mGJGEi7GB4ZO7Nby7
Q6ggd/z+610aFCQPvZoVm4U2/9tBEyDKWCJ0qisgf+rNU7hZuib1EciQgVGUT0CUnt4f8dKEgnsz
OMoNsODnRakJFnmCi4RKHGFkDj6p9LvbOrTTFo3+94e6gDkjYll9vxFwIU05z8pjJQo1qRkV6lqi
8lnHAXuLnOABYh9k0KrnYMtxeopIOSGPZrIzUTw+FgU+uLCauwNSFRgj0eLdVQS2XoFTNqBfatPw
Eq8cvZcCHQJKEPiWyEF/HugkIcI62F/BQIZVQ1s8fC16qdlHDX5NwZCm+15b0HnCChbKDRWo9ydq
rU6cbz3AsiiqcvqrxnkduihVDABXyU/IsoOfdZy5PVy2h6lvqw3VRfGE+/mTbk7z/2B34QGNoBxt
WxSkzu7SaKTYpQUZA0caRRHRDA/GJOC1Vknd/2QoU+VqU5AdNI31+Pktd1RLBV+WmpXeYmLimCJ2
rHjYzZ5Z5533/nT+7D3+MZ8oe4EINuA9nJ/skZnBdpioK5ZK0t5IVd8DTm8XD2vxL5FZ1KcJb6x9
PdVf6ajJRDAaQtSLNW2yRQZXiMNgiTOS1aJuj4ICHALOXSlrRFsnnQcflI2HkOtigwSFaOMkODrQ
8dQrb3HpaEBkl3wTNoD4hxTh3AgQIGG8r333yY+aHPhsgXlRbdSN04ftQFjQSNe27IUQBJDqCpKi
Qrgi5t5+TIqAlUrRjkxdjcBUysll5wGYkckoY7ehoepilPuC9We4KcsuQx6klK7shgsnFIcTNFfA
KnQGViXS31dKRLcrSA1WSiWMLYAkrIEr0/gUT3l8fH+hSBffVrM4CGmErW2+t0NR2bWmJJBVVwpx
GLY6mvSVNv1Ii9H09RS9XaPHwkdEr95VdEFwJsuSr+yLS4UOUnuKKUReKkfPWRiiqaC/xYDPGTJH
ugOIg/57UJr2oI0jQuI4h0ZGHfu4zgnHsqN8n8eaBdrPCvZ5HCr+lSlZP+CzvUPBkDVnaohTgeh7
OyVlPkdCnJIzR+WIX1mHp1MslYI9yt1q0q6gwoHai68QsXkjNdddpiiNA1ffcmbu1iuf0IUoCIyB
yIXMHcLznD0N3MpA6PABduHn9odF4oBa5lI4oebfeEkpXQFnXVp6gFDWVhTUAAgMZy8fZRoyOjnX
MZ1TnMGFdJdEFiklNYArE31xKNpsa7dNZpOfvVkbGlCF5QZrMUjtdqlFHL3aUNkTcn5Xltj61Ocf
6UoR/I+h1kn+7egtxmymP8SGSkorslF5Ez3Ea2v3yspZF+ofw6wVmZ+gF1E820yGGRitiRe5Oxdz
96pTCHJA/KR2CyRw1w4pp6QkFTsxRNrVVOBUWwKl5rgHbdl2WbQxe/S8rzzTmoX/8UysG4OmOpXw
c/BANDVtPa0XHJqASJmsyMFIqSgZyE3ty3reoK+Ee2S3FMtphIazi5o22iBiIHvvP8mlhUw9HzIG
xwzb63yX4+JpNOW6rZJqpCdXJycy6gwXPFAiJa4m18L5S/sYGgr58VqbU89FCStFC7QabrxbiXeq
kuFPB+c+FEZt02PWRt8hX9Aa11ITu8akPo1NZPnx1KYvUTNGV7bVxZeHmQNg5Gc74uxEr+JSy5YS
o0+6odhpBvqyabO6duvWKH0tMvpr8skX7k7aQJxjK4FgzaTfrvgq6TScdGuS2CYSbeyq8WerltQR
yvIT1cHExRu3vrLWLm3onwBsJBrZ0ufEAWEeyqotBxR5lTDc51kx4mCP44oR19du6Z/30vmyhubE
Cc1upRR6dnggJBqOgtQAMqQK7ImwjmgJt5PH+YWaVxG2rl5So7bSznLLmXg163MJtYJA8DGsqV0K
2lgqpJKx1zr8M5Fkyo+mCgHSpD3kp3UhuDTlM3tQ5WI7Rtpsy+GIS4qaoc2g5ZFTTIrpR4JR49DV
9H4UFzJYFeNake1CYLwq4MC+Xrukf+RkCyJMSa+iJJGXeYzXMu6lcoT1NfbGjVthib6R02jeNf1y
TfXw0pIlFoeKimMVyLCzFQRtyTIbNVIBlhrtpq/K9g7XDyRm5CQgOxHF/8EWUSlmozOkrc3gs/HS
QTeQNag5H1pjdmTUX/BtC8F3VoGE+omib98/jy7N7O/jnW1JpRIXLQJODf2on9AYwMwZe48jYJxu
16pjetM3Cu5SKIzevD+wdeFEXmtp/IPwIuCqt1sz0hLaZCIADPDB6Q9TK0wsjolozWUen2nXpqec
1eTEtRH6Y4Lyw/vDX+oUQ4CmbI/0L5joc1yy0DRCnpI5uPgtW7YYlPGngDB8X2bWtIsKc3S6Vu62
OZ5i/qh2qODApniNZ2BnRtEcrT7ET2lscbkem+xmiNPiyidz8QlXli25EkV/puntDCVSwpqfsWdd
VFCE+lB8U9AR8Qgh2k29AuArA7erYE5yMGmT7JsoApISZ+KxlXWMdmYjOY11pdyIod56A4H245U5
vHSrGsRjtCQQB8MA4O0TSq1QSwaj0lwRYnTx8Fzzylz+htrF7I9NteDHVJsfsjDVfQXlfFs39OxW
DKLmyq16aTFB+ETg0sAJDkD92wfR0g4NRg1mmCqRtqOelDq5kKo7cwnCvd7r+qYf1E8LEaSPBS7d
w/cn4tKR//vwZ4FVHmnNjFc1raipVZ8DqhQQWyif2cSWz+8P9RNseH7kww/6eTYg7HlOokAxEt+E
qASYlaLRPMpz7vWjCOEaM+tdD3vlAc2f9ihXC5JPdTJvQrGIdpXJrYcvnfZANvMtl5NHi3RyD1ZT
czVpMj4SFwLXLQTthhbQ/CpkOpD5REcoS8VNSEZP5hj1i/RJLDLJkwo8uZMSOUD0ussNmpWgduSw
OAZ0R33EEky/LnLlqNGK3mu9XPt9JvcYrOuj8/50/GyvnU8HSsTUjNmrKCecffLMhVpIPVhJLqv+
Poog+0LcQ851DDFkQPHqOCBPs5fzuT4lw1L5Jr5chyXudCdW1OW2xC3Vo71UopRooMda9ctLPeqY
pfRVsVH0pGCbJ/N3ZI9lTxuMa42VS0sHEoi0xkTc5OdwQGpRoyTnpuR2AY++Kl9uwFunG1oezZWr
ZT0v/pgqesdwpFel83OkNupYg9kPdNEwy8AwGtQLilN9flNRybcNzBTdGb7uFTnYi+/HCYF9LC9o
nBMzkCpAYBJdTtRqst5XBi1/GUfjVQIudiVFvDQSsIv1M1Uv5PBSbpBACYzUNGO3A7O+D6xBvksN
5VpMcHEk+tx0QgGbAdx6e9pAdqnh6XIwIw9c7eS8KD2YXIEnG6NwZX1fHArlazoTVGo5294OtaAf
pQCk4zNbbcl1vc58A/1XN47M+kqmcGF5wNFZda8BdqN4cHbd5DMu0k1AG6TBIGLXhUq40STs2ICo
wr1OaajOwtVW14X3wzsDOihWM9zGfyx/tQ3NorJkVx9xFK5CNQONpaEzmWGndOWouJD+0tyhgwdm
hTTYPOvUtoiMWMFMJ2WwmmIz64AqY7Ajnogg1UmIlcab4IP7gtCMn5OoqG0U99EqMKPUhaqC/UxW
UgS2QuCMSIW43Nqav6D2dTSGUHxAnFUGGq2U3zGvoTqRBcWGvlG4idvq8/tvcikyAA9Da472p2r9
UZuRKrT2fyItYB2VWzQPB7tCJ/aI/Fu4H4KK6LjH2tlos8SvkcLd6JOYHhH3Q3msSnJXHJPObfJR
ObUD0vSCpZcv7z/ihbnWqWOR4wLqIvM8i+6oZKGeFqjAymcg1Coeefskwt7z/VEurJ7fRvljI5pD
nIxiye7oy0jYY92OEyz6Ats0Eq6RSy5EGKwbGs6rkgUr9izUwYIr1jryeSAPGvxvIx02bd0j/wcb
zYt1Obgnnk0eLIwYcBuL8iub89KbwvmiOUp7gELY2doV+5l1PSOCMDVNzOvGyX5Ru6/C2LSbfz6n
gD/RbsBUjT7E2UhSp4AhWVE8URmWj6VijJumjyicK8r4K2z6R2ph/7/pgK2nxn8v++W/NuX3S6pf
64/9EvkS9L8oMa1t9VXGhmucc/aXyJdg/MXVAUuSriP5CBfZf4l8yX8ptM50/ic9AFYgadrf1lu6
xJdgxICOk6g+Ulf6JyJfZ6pJxM4gjDiNQflQ9cdYaF2Iv9UIUduNuK8LFdvwuL1vEd/aqU34FJhd
7A3DHOwsDKk8uV+WlDNH28hmEt8k0AX2cZIWPl0+F/Zl9BiKqbpd4ugG29HuiAloej9Jxt1vk3v3
K3b5P0WPNHlcdO2//cvPJPG/QppfT8u8wGhlU8B9OjtmRhN/zlIoFGcKpPYlIDY1nKpszKdKKYG7
lWqlI3Bu7WTkrkp7pLLxEA1NTqJrJNKui+O29Ugqcj8Bbr5VAK7TjKLvBki9TyKQcgu5IZTs7+mU
dDciLaqbpEZtuJrRwLRlNVnuI10W2JCL9liZQdg4qoXPLEhetK4c0InfuOB00zYn63sXBNNDVGt9
ggSjkN5JMtByOs0VOrZNkH220hzLpvdn6Kz1us4Q/6xUfJN+Irf62XbuxgzRQaTEnbA0bLyk22OU
lsNxkMK43UajiE54BW7ILjGj38WhTCMLI6fxoaoMtEfCAlvShW/wMnGm54lUmHwf4/8AX1vTcqIS
5Wr57O1J+/OJocXzsKszHY27sycmcm3NFgKY0yih8NgVQbYTOY++dhi2AD1BEXmPV2zwHGshsGQT
ly4wT+EPlQwGEFI0Sw04tOZkJH0IEjOsEekcFXF+QVi3ewnyCp3iHpx1a3dBGz2gIjrhbtP3E34+
s2RP8zBXDjjqAH1OaAyflyQlmc4CnCI79H5gLnSjBFQ7UqJvPZZldAUHVStswJ+m08/dnLntNFX3
y9h1XiBUPYBc3JAniP7Rk1GMwcdekRJnQNTrAUH76rUXeY1EW+CXLTTD0WgNcZ6dclP4FMl9s50l
s/3WZhWSqlMW8fDYks/uAOD2RPNMuBsto7qlXYNyv9VJ8f37C+hnVPR2i0FctSDDrzctG+2sQCTU
OVEhdRpnVOqY9nxAom8gH2BjXBzEzhQ2euqNMq5QuNyY8ChCyzf6Xn1IKGvjyytAuGxFZ1Cb4S42
MDtH0USUnmqEmBY7M9E8Jl9FzBPmRUSrZQwpiM+VPNr1guaKN0rVfMIge1tFRTPiYxnzIYkqWmNT
C1h8lIYjbklp5GhZr/JDmAQ4cKIyDzcctBkLoX/JhhJ55TSll1a2YXQqsEMGJK6nyWMHtA4ttWBu
HEUEfW+jD4X18xTOM1rQozAfjTq1pUqtEtsMkGBWIgUNZJGGcNrK+UEI8/aEB4Om+3ImVzeLALIf
JfBoX44jHJh46kAeUhYBI5fzDTSQYuUulvVbnOwm7A2LPtrW6b3c19BhUX3zxWoOfZSAjA86Es2t
r9MRemxMLAdcIxYOYhkiNytp1W0yGckn8oHpqOZK9iAvlnkN7bx+tOcfPaVI1PNWvQiiubd3AcLz
qS5Knez0GYsrxmTomILSvqkJHjbLqKCpqmXtl3KJxCtZ4xlj4dchYHFH4seFoSSt+7dD51iVBvmY
yE4rV6WnCdX0Cek+49Bo8qE1h2yndn290TTQAyKehJmF8YAc99FJsGjAWxVLZcSH+wrP/ycT52xG
1laoxT7gzQHEvn0saVLLyQRy71hjDA9ONYZNgg6/HcSYLS/JSD+0wt9cqprGLrC3tg0hzJ7DMuiQ
5obDoyuDuOmbANHdUBH3OF/oTpQG4RHzgwkgRKF8JTyonbolB3p/Ixvyn58m1iUEFsQKBHfnLFbE
T/ImjSzJCSCkHek3zZMXSPJcbINUeiyCqGudJGmsj2KWo2mbpM0tDMAfUU5jHHWuiJ6kMSKJYWfI
lPJnnou3airVia9PVUgTVo5vZrGu9zkOBpE7jtwwdlCMtddIUu8hgdveKIVeuwFOaMhImdmHTKPG
LVmj5I2lFLBdKrE6lM08f5NBM1s2Ot7joW2E2yQYbxe9EUYHaHz8JHc6/ukixf9bShnlJwgiS+LE
STWd+gVFtTHvp4OC182DlmUTosQxK1dE8prDCn3tUDoIOqbatjBa5gHohZo4RAixjxXQsoXnONAp
a+ePcmdGj2DaUdKNwZHYMXRjbOT1RXlQ07Z0jEab0Nyf9aPYxc+1nnevxpxZrjS3uhv8vDeGOYqW
K4nspTsdnADHMSH6Gv2c1R/6RIVbzl+ozsfBk9xL6hYnDzTyiwyP4M5oAbHA+5+4Rg810DJfIsW1
03AFx/d96We5+Dp3UuJHdaTaTQ5Uvsm0yK6q+Vqp5KxD9XMjUx3muqb6g5zrz1X5WzyJ8sGs9JHI
9THk6QdaceZBIDlTsDHxaXnqPqtJ2Yh6KXl9pIdOU9efanrEe8sck428xBbrTVWcTkjoNumSDMlk
qFcEACbGYeJLZqQ+1zO+7a1hCbg4Sc1DFSXYOje29okEPLnpcEPZ5EafbxsB9tD72+rPk4qu8mr7
iDkGMTMSi2+PBCGOoaPUIy8IVBKPHYmearmMH+Spgyqdp4YnlfXElQVgxh6sKfZwCeXhe020w17/
JnKtXdvrZ9wIZp2HomPFRQo3AfDOWRRfmXlQiDqtPqlQkzvVwLRdmJvekYxhl2KZu42Ry7Y78yNW
RB4B/37C08J/f2bepqw/nwFcoQXtDATWKq/3dmLiOOmop1iiU1XjVy1W9e1gDZKfy+Fy5Vj+Kdz0
5liGFSHTgljh0rgTnx9tUzsniPZmktOGU3Y35Ib1woutcFyDNdQHwud4IeJ2ukKr7lq5aD8j1R++
0KcPGxxeZTwgNE04oEWMEYAB0/1LWvZba+nCVQFQHXR7wROBbn22rEY2emHT302TTc6ZeZJ1IqJG
oSFjN7NVFasP6WuR0RexJTGu90ZoQUtQleRKOfdn6fTsrcHrrXxiDNl0QNpvJ5gkDjnaokbenqjH
LaY5d8DzFscRfvZzP6vgclBRemgwbdwtSZh0Nniu23JQjdxtw5pv15LmlMuM4BZmMT/WmRCHtj5L
wpdwjNtHSagOYt+UT6tBY4uc5lBqmDOZzWutLubLqrrrD0JYdoDiUoJtbejtUQoQfYd1gbRjHfc0
ZCrLSaJ4vIVoWn0bG0H4Jlp5/CksdfNjNqbmARKX8WXsVKLqCtLTMa1l+IhCCQTb6LUS04Mo3UlL
l9U2Kmo9Avbmp1weso/VJBWZZ5XPZGkDjKOoLTeqlDCSGHgaUjXxryX9jwoW/zvlzVeL7f++rLGJ
v8DT6F6b34XM1x/5u6Sh/aWgLAv9EAAbIPqfG/DvmgZfIoam4or8E8AP+tr/WdRQ9L/wtOaQopkF
dQou8n8WNdYvkbLqdPvRXqRBK/2jogY/9Tb4WZmDwJ7WJwQsQTq8Bke/XUPBEkYJNIofkmRHu2VX
PeUP0sc1z+8cc7IrV/e+pft8HznLUdqCfyg34ybdGgfrMH/XjsM3KBZ37U3xlO2E2+xb8g0Vkm32
tESe8XV8QU+3fqWO7BQ7bBM8ays71S7cEocelt3wbTXfkG18LfaZW9/Xe/01ulN/xNvypB3lVyty
e/SwUf1/aZ66Y7tHV8Ozbjs38wuXyHaXvsj31XH0qDDuFL98kB3Zy+5mr75vaMz3rvmUe/FWDR3L
L27L+/F5JJWN7PZ+OZqb6di/dLv6QbhVvsp7BAP8cdMd9U16o/n1JnC7beqJe8OPHP1Hclfuecob
5WBsg5f8QbBs66v5A7BDaLrR4ITbHs84wEJQsFrX3Nf7gEFRZL+1fG0rPofTbb2vrLsv/Sne5/za
8Ca6m/fW7fzCFB55hx+yV/jYgNnxHjceTzsUt4Zt2AiMPBLH7Ni9TuS0zlPuGF7uVUdxrxwjd3BE
nzrSU7AvfCycHdXt7Hwzfi8Cv0H74qO2LfeSb/kk6Nv+FNw3tLOEQ/DZ2KYb9XHBa+8+yuxOswOf
jlfrVB1+KfDlvILvj06wiDHzkA5K4YwHbYeLqVP4hI8813TETDp3zE/d41y4iuqMuq19XI75Nr6v
DvUG66JkV281V3cS3gvTdKYl2UU7w8+35SY8yPviqf0s3OQn844RPuAVGNiiF+0IRk2mHXe5je4a
D8q2bu3kW4iAw4f0MNyOG/PHfIL6MnywHrBq+KAcusfm1tRthDkBoKvi1uJBNVvYijexL3miW224
3v3+1dzP+65wXEv38oN0KzyyPoFuRsVtDHPEl+zyxM+7sSPboa8fkLUXfYNPZIPXx6fWluz6nkSd
5kdnKzdM2kpxcqcttjENfpFPU+Djiyzkvhg71XHwRwef4fyL5k5uvYlQMHDC013u2KpTPiQ+Gb5v
bLNvfvcUcrO8wFMkvx9NpukzaR3GgF7goKzgyZ7gDAZPUX/OT8uh8LtbPJkI8lN+xbeEZSQ6024y
bFW61VeWQnFc03QbzJGkf+yNhp38g3vEnq0fWXDQ8D5G5ULZTsqps+++tr7hTJOXHVTbcLBkdDvR
UZ6H+/lRe85J7Qsslg/8Py21sxkzIqf92ruRPT1nnik524YG3wSs1cEYRMyOeQ39oLcn3ODx8xjs
0dqvRhzzVvw6qdiSsHZFL9ioEBRe6/3yoRCpQe5xzXLBXiX74Gv51N9NeMYXnj7wGvt6hwmo8Zrt
41vtqf5BfWA7G4/BjcG51Pnzvjiqm85XxO/acw1k021v+8fKRVFUUvz2djjNKETYy0l7UX3JiZ3M
1Sc75TjyS4Jsg+oSBSzCEyCZgoo9uwEZGOsWZ+x44ZO+PKHB6g4b5anZs4Vt/VmU4bbZQ3mPI5LR
DTbeQqZhJ6fyTv1myrbuoYjYOvIeOHI07YzslL3Gj8JO31iyX9hCvZl+CO7siLX3oSwdyya1S+8F
j029i6iqtl6nvDK/4se2cWX1g+5a4Ay+V80HXGSA+G4qzLJGdAq28Kpk86RkXvFlFOxY3xqWk8WB
3RzIlttPlMns3Bsfasd0QwnnhIMiEbZ5dLZZER3TN9ip9GH1ukrLzxGVnMJJRzcLvgZx5iu+8tgv
2zy6m7CYHPayl77ofM8n9WDIp+K5znf5h/5DvGh2FdrmtiL7BFazEU+oMzqfDX0Du759SSNf11+Q
MrLED21ol+DkbLFzxNgDJCHi2PKxx6tl2ZS6k+5m65W5nh8VXDK34+P4aLywppyC1X3TPYiD01Y2
FTOkL+9T99HYSZpDYaFwStOfx2+ReQyt+xBQ3of2g3gv4v7ti7LXC35id5tecLZK7xbPwp350G6/
WS7eoRhKrI6XJ0F9NU6i0Dv9R1zG0tJufS0YT1L4gJfyLZW0SbOLz0b/3OcYVtXGRtYxtBqAun9N
nHlTlHZuG7vYzRzEZR+gKHl6MDvGKXEpkEVP/J6PmRPdR8Cl0a9kc0iuEO0br69OsnXSv+Q2v9ZN
PIQuuYE5N+DPkc99UGLEpja1PgDw95B9otCEeSTIa863HKv0wRVeMt3OP1mqrXf4P57ij2LxUbpt
us9SuDM6KBDH9ofSTXZdfdWaZ+sWKeh+n1tHVdy4tdfbbCrU4CbnefC88Wveenoi2uxEINa2+iFc
vg0nCWORCuhAyEHpVSew9hzuDst+MjhYU75w3/tdArxqSDEvisU7biycN7+2pr2YxYuKN7We5h8E
FKROZOLpI+5iQmVbg1dshNFO9v0O/VKn/mI+mDfUUFCjP9Wp0+Jo+YU/ulO2n4/BreZAMfsCrGbH
UHyolaN72dGkLokQ17ba6dwu6udo13+pans89F+Uu3GrHjTVHgcbqGB6Vx5N8LQfR+1O2upu78o+
7zo6iuQb04Z/IeEXKXGszpqE2H4RbVmrlMTjnurOVjOxjt3U1S5B+nmhrbHttA/47IXfeoRC3Wmh
lu0VObLQbjr5yAnvoz2LjNU8nNTc1hK738buq7mNIMqUvm76o74Pujux3GejM3XuN7FxRPVXy/If
heVPJXa5+b+uP/O1rOYmDqPu3//1zX9tvpc3r/n39vyb3vxM++8/vxx+L93X7vXNfxAPxN18339v
5ofvbZ/9+v1/f+f/6xf/dgJ6mqvv//YvX8u+6NbfFsZl8Sa2Jj59JxznEYr2+3z+E39H4zJhNTYZ
6CiBe0auYiWx/R2Ny3QY4dLwF7QeCMarq87fPkKq9dcK4sO5mXBbe9Ni5EtAqEX6ldQ+YYdp/ygY
X/s3v6etYFoNyG2rBw1FZelccY4eQ4cndcgCAWp+0IUgfRHqPrkxQCofeiVX3A4EsROEVXeyxLbd
NyS6ECNi40qB4kyKTeNV0TZbwZ9MCQ3PczWNLsiLBOmEidsZMXl3iD8HuhIflVkcfiAIxplnytFn
E2AMhc4o7OyeLGjTaGP4qWsFYNHh3Gn36tKq227A/YzIWIofBDxvrqT6a7X7bMpMZDXoxkOLpvZ8
VnYe9BW7ojBl9dAnvpAIyqahsED4PeZR7eRozlwpqZwnTOvcrGg0JAHB5oq4oLxNmGj7mAOEKHqo
dJzyJdoCkYseBfSabVGfSz/UQQUJQf8xTnEXKyln25zBit2a2Kap5lxhf53GmzHV/ub9/6Pd/r80
CadE9s6ub75///r9zZ7n+/92DrP+QmGZhoKJ0BO07RU68GvLr85ha/JLDZDsm28hM/6PHS/9BakO
JIIF+R3e+5qa/w0qUNS/kPUjo197P6vWsPyPtvxakP6v9UttlBY3mT7wGNgtWJGdLaYxG+JC0DVh
dVcq98GkL7eWWEfbVZ7OQ92xv1GNcbhHW03YdH0fb2MqTdvfJuvu12i/YwXeVgB+PQMg6vVkBCX8
R5120uNRQasidGiESNtyEesbQxKaA638a2bx63Y8f91VkwItVuqwFB3e7p0Jz25tEC2B+i7i8Qi4
jXSD6vYqq0n9Y16Bh9IPh5YgUn7+o6WTdoGJPCPvVE6B5vVLOW3hPtGmzbpBvxmNPFFtLaixdKwL
bJsccc51YYdp/PxV+7+UnUdznUq3hn8RVeQwhR0UbVmWLMsTynIgNqFpmvDr74O/ibXlq11ncFyu
ko+Aplm9whu8pbyVy+Q9pFnTw+b0ZUcazVT5oVqsGZtZ3TCD7ycFmiFrN6snleqBYW4ADXpvGptV
6zJt6Rteit3zXNgeOitBU+zn2nKGfdar6SeyfQGSclOGhl25jUzyMCjM2F5mb9mjBp/Cpc787lo2
yl2hpDBrSsYJOZE95lede8XIcziHA3zzdoCKcDgCd+dPJOJO2qazgyZpYCCRlWfzD7+fs0OqjeoM
XuskfgIG3zrRaFigZQFeB0XL13ug78fJLowqQ41rsC6MzJ2ul3R2KSKt8DHSgA0tw1vALxhteRFl
lvUREXzSTykYtllq3AmYuYkKUW6aNJspfv9r8E+2qA3Ey6Qj5yLmA7X2lGku7UrVdcftrYMdYiXu
VyZwHlMf+l7Sn6hL4+H9C9qne5Urgj4BT8aCbBoH28//6sDNYvYKJ8UYFofL4tESVQgFz1zFRQZH
4EdWud0aN64WT4Gdd6CxQz2+hAzBir1VFp5Oggngh62iVBx0Jajua+kaJVCPbvkepqudHzu7om4k
Y0AO3ey6/hxl5B9rRvdw87FCZJ4pw8lnPa5NqaoVtd/cFI+rrNWxcMFsj8q9RRf45/vrdRquWC5Q
03DxCcDA2s2T/WMwoKlXB+yKiyjJLRKV7lE09fKxMVLnDIryD6Tv73i1XWvDagI8c4Bpb0nh368m
b1CI9kcjjRuNdypKzl1UHDYv5r1XYSh/0Yd+OsZpZA2bqqeb/Vo93NAASYQB/sOd5cVmnZn9YfaN
EsUQkBePQzQHd34Z5B4tht6xqYg1JlSmWzv5zoyW+kMmzHBMlIeAUsJEopiTqdD6rvU66cbamYFw
aNtWRgK8A/nuSejeiNusse+U66fRR37of5rWxXuZvZCZL1aq3VXbMOKLRTYQqJTfMhTOitz8AHpm
yS80487pf6XH/+tQdIII2L5zJpsBliJg77Y88uQ9VWHU29tkOnbzNu0Ty+4EJr82JgtgvrT32LS1
/JoJSEjxOiif5p3VIdkP6uKjjJby51wPgIeK0ZEvso3SrwOyRnc+zIu7wEdri5JqqrC6zlX0RbZF
peK+D6vv7++1k0T4fw/BDgi2ZGAbZ26b8a9vU9WyQsOr5hxp2lIcvKXRTGXSFsH2AVf3Jg/qGMeZ
8Ki8Xu0GF+R07eFcK/0+TVbdlDSFM+2DywrHR8fH9AD56r7cCVVZ+ZnItS3o6WYFxRD5iPdyjp8K
96ahJM5sgbWsnGlnAT1MvCEo9+8vyTacfH0VpA1xZtmSbc7VU9hcB+8uS/s2A8qRBrRngvnG6osc
EQTghdTIk0AwM3P4UejLu/evbb0NlVzcI18jzmwI6pNAM8hF67zuMixy8uWlpybZeXm3fHAhhz8C
AKobUnLH4vitkXs0HJyxd6BGxzP38TbebYhjrEkQA/Lhlm4//2tXBH3qGSNwxtjIV6idQ9nfMI3r
Yndp0KQ1sXRO3n/wf10QACyFGfhYKrLTk3lttAZbhU8BvvG7Zmn9C+X3Mm7nAWCeCsTD+9d7u5U2
64JtTg4JMWLO+foBFdsmB7FHFVX3etdZukkG0rn/vGG5Cmkg5AowqiQcr69Sz1GEUAhPlcvIvcCa
AIVvMPNn0tt/Pou/QYCp0DeO/+urTGEThEvEswAfQsTEqPqdYXKp/75i4Dg2xgYzZ/jrr68iUkK0
Bh+eVHhK7FwgensE3OszH9+/ngWRJxRNyddRQTt5Lx7CC9CiCEdBN6Kf5ymnvpgQbL5//2HefuPg
I6hHkBfdFM5OZZdNey48X/BipmqaDq0zO4eOf3qsQO5c8lkvX6LSZahSNc6ZB/zzBK/DCw6ziGxt
wDr+OK2uuxkwpUwJYjhfOXtTre2D6o3xUOPNt2/XiBlEpbDkVGNzGN0fqOI/kASlqHcX58xHt9h+
cisOODvCN2UjXZnt53995R7ohyJ3oeOz2N33rAcmvDhudxG5y3ymqfBnq7++FsXKJpaJKTUJ1Cnb
B+dDOZuuSGkqrNEXvnZMBSF2oxxJ5eC6id8UU4CGpglrUFbY6oZ1md4Ip00xpUeZ+EunpiD9KPgt
97M7guPGOdEzDmIE7LkboX8TFOH2Ccx/Bggwrl705mBQpUM8jDPdeUuampax27KOdRn5x8GUzoUb
osN+5rN/u66bdQNOY8y8SQtOezaz7PJpSbEtzDRpdZM5VmJkarxYHf+cTeLbuEn6sGnm0bABAnMq
8UC1UGNewBTaEJ35a8Kl+sZQWbVTdvS77Rt1Jud5+2SbIy7cgE0IlL1zsmMiTwgHdDMmsssaxiXY
TBrYqrSYrSJrc2YZT6BMW27CQ1GvcwaDZEIA4PX+FDpIAduVaYwjwRp3ZtBcIXHbXa1dnR5S/OOw
03GCL6IO7ftxiOSl6VRISVtedflfwwWsMSjGtEcBpYIoeH0jjg4L7fZs3gCE+BM6CMOxmNFmi3uJ
JQO9wXS9rGvT21uF8M6k6G+XfIvrKH4S2/9Rs1aLawkxsuSqQwW7XKnrhwJJstxgJPr+Y54G341q
iJH8H5jEZl1zEuLHVOTVAC80EeX4A/iYsUuDsw6xf47yvyMBhQYIMYI7ReimC3eyh8rKa23RoifV
rUIDHQdvf1xwuzBivcwzRHGn8pwLXS9mcWn4zUTG4zTGspv1bHnMkMOoSFyFcAFD3sock042/Q2W
dVEX59Osg08EA6Y+jVd7JrAvo3jSddRk8Sqx8r7Lxr4CdNCK7hzf4vRF8VyUuDRPQbQAmn/zKQZ+
Z/UAFJMyWKsP2VrqwzLnxo12vHMG529fFIgW2vkU75DSkP94vR9L1+0ysRr4VgxCXcyGgcSHts4p
qLwpcNjsWAQggcRRvNUIJ29qyenhjLVkVIz+wTMMBATkaTsZJeWeN33UpSfCxIz0+FkNTUs81wah
IK/z4asY1EgD2VE4LYCSs81Y6NaQiZEXqk56dxLezmgEAindmEoHvoXTgL9rMpUn41qm5/LLN4k1
z0LjgaYBcPaNv3uS0QLaVmsPxjlRdflgoSD9fZg2TMtSBFfugLJxO3v2/Yyj+0OKMMyNb3fOmVb+
27fGB8YxG4KS2mQd7NdvbRR1oGvUs5Ip1fUBD6WOeLH+R1Fq7C03MVOekNe2XejkI860KsupbVRi
YV4Ud/jMX2LPbu7PhIp/PAyp4GYPg3gV9N2TkJirtiiQ5VSJCOZUAhOahoWxeyU/u9qdn4Np0B/h
Lgz3XVDMH5qymh+72XdgFHZRhzo/DGvGvUyAMjB95nQx4NnVHXXdmb97vcrbdE1r/1DVq5kdZKnF
t1Rq0E15bRcLqlGIDySo1AeP9K+12i1d2qF1YYJs1bJPb4vcUk9t3QDinNKlHpIMYs7tWkk3TIp5
AWw8TLp+LgdYGpfebM4iSZtev4jOWX/U7Vy0sTW6fh5LHTWPiFg0OysTQXsm4L454XhZPsA0hJwZ
jEXWH4mDvzKwatUUPtYsE1Kx6akPRPR7LAIwuvhmPIyFU+2kjZT9Piqi/AW11RztbTvoYXOtY3fu
ZrZX9jowbzlEwNG+1Z9vgHK5JaK1bLw5cez7Ko0TtdmVJeTiy7krnVa5nGYcZxwCfAeUmaco9m4J
tMiMms5e1HrjDTS1FdRO49GZhYEWVMmU462VyMBtln1nj36580cR2HfmmNkP7+/kPx4krx6bOIpF
BtUAUNpN+fP1ZzkPeZougd0k9gRlIUk9JhbslymKYj8rxt9D4A0z6rde3e0Ks7CvGV9YdLxcuiIc
QWbxhfkHGomqM8YzZ//b/cG9OVuLjjxoI+efRC0smierN6o2yRBHBu+0FOl+Rgbvt4f+bn1Z9BG6
L21lttFhxbADEpUO1bh3rdS47qYIzav3F+t/Gd6r1YJ3wCkH+JjWsc3x8Hq1RjFaOOmJOlntcmCC
k64ezcOoXq3DXE9esaeCCD85TQrwyOWweC5Vg6cHdhTGsygW81Hh3vOE93r5WVQLvPuoqR/r0Qar
Fxnj9GSZw/xAnyp9SD0XRy5HLtatXedOG5NR80Cz6xgPbooV9107VAs+PcLwW44UpwyvvGn2bm0a
/9+qwjJ+C0cCBde2N4IVDtP0i1pawFc2XkCoLKroB9lz2HE0ufMfaysXizHROk4SRnmAqxn5ElOP
SJQvGxL7KmU4glKKDWElDuiC/Srsfvq8lspN966ZIfo+9V7bxQ5R5esUTdkKBCtvvvUe0Ya+tAUc
dDRrut2I9AT6YPWL96MHdE4AC0MQ0yXtRP/QeMtmaNBGaNapNpzNZPCEmm5mjU/vZYhawzcvn3Dr
9fwc/AkTDOJU5pv6KkKStI+1PU1FXGqVdkdb52F5UfZIvsSzrmSEjwr9gl0KzfFxQGfXOBZl2d2P
TisfU2iTgMmYzwEag01Zx206Vh+quVBfHA6RbqfDoULkYFLfwnwpb1polFOSmWOY73yxNj/M2W/2
CK6I5RLCDYjyCEfNYSfLXl5HThPNSd+2xq9eYTSVyKJZvzDRZgs7OkPyEIsUph8VVJY0toc6LA4K
/p4Rky4EL623zp+WKY0+ecE4TftwIfLTIR7H78pi/yBUVSK27yhZfxde02HKUa7rbVOJYT0iSqA+
0FBqvuaTXz71XVuNSbZICKPdyMzuAGLCpt5H3iuPG4e28nWb92WCxnQqblspohmBH9sfaWCnOouX
UYgPkeiHELUfh+wBo7tRfhjBMCy7uqohAxtLWjZIn8CEiMuw71Ui04FHNf01svZ22+e4IjkRJwtq
s8EvWMQG3fDWRsetbSo5Y1gzYg6UujTfPwbOEjCicxoRHJHbRqBnXoyqiL1eVipZmA6AxSotBnXa
K6w4MJXrxhUewxpyIsQZMUdyW7xm3bfKwo+p9FB0j82lmKqdC8L/2mgjtwfcWQXzYRapeugKQzOx
wff1ays7FSTTuupvIq1lmPh4zeSH0Q/S2ymlYrpJ1zJ/1PiTyC+jNhcj8ZxuKjEic8ch6UUFAtRB
dXfEpaYrJ7CT1N+w3yy6HXr2Izz+yql7LFA1NRNL2yiMitXuPtVBTvlOjrb8mnUYXFfdYNdHmLT6
oRKNHMBZkepzO6J5VtrKM3iywXCThWFHeqCFcWkVXvBcZ/n4de5CB8ggOZjJJKNUfNiWAiwarFH1
MJqL715Xi6/suFNhc6OnLsqPdUUuCrmM2BtDqsAITA0mIEw81eZn2JnLEuP8sNwVs2t2sRnI0b3q
uto2r2yYdOrazDKPmWs5At6eQwcopK6a+8IO0/Zy6ozZB7fYRM511ERBm1ACaxJsSf2NLKKKjsqo
sAwVc91Nh8GfMdzNe0fLHWOE9napZyYkM/poGCYOaPvtijJFsdjKLDDdZTfhexou+c8569ds34Tp
cDD8Prjym8i4sR0ahoi6pN0LtRWgtBRcwV2dafRDmPiQJlehsH9kOWiexOkMI9w1kswktpjO3E41
bN+l0rOTECbKaO/A0J2ZdDYI4yGWl3eXZq4QrVOhFt2FaYriUSnbzXdeIxjxBCly+wkhfKpifLpA
YUOOwt1jEQWYZGRaTNS8VNX0BzeS8EGw6nWYLXfj8LOIzKyFsTc5Mh6Er8yLua8Am/aO19wHa7/8
qpsAgGeglPPVVQsQmTFzODymoYjww53tSOwrH6OzupWr3gmxtCaRMWhGFEALXe3GoXLXuyaU+QtW
DOF0gyWDGC9UaCK3DAGcGU8RUbrGJVVyuitHs90MWEIV52Ox/l4RH/g82waFrJ15qPfNPhMqa1l3
mREedTn2n1ezxBAP2206UZBqUn0dyIFegjA/CDhiRpC9GF3wIjzj2GRMjJCe3gk+d9Ch875zjVhU
40NTBHezah5CzZ5hPglS9GPRd8+1W11SNe6nqvplFptTh3vpaTMJGTPDVf6Q+iZjywi0uiV2gr0c
enh3+HN0DHL/c9mLp4HD3e2Ga9ylys8tEg/Toq89v34pAyv2ZHuLFFg7PuACAJ37h6VA5FvBpctv
GJYC5fJ8X+DbyMm6WWCF1a5wJWaxA67zqyM9wOU8RpwhI/wtyzm5mo7OdZeaH0d4XAIT0Xy8T5uA
3JsWxXzBrOGaTir/1gESihBYBgPBFHdZGsw7KKfHIhgeRg0oHT6XNYr2NsUCxwty3lIQfHLn+lIZ
LvpJs/ispHwi33gYjIr+osqnb2YTyAtzCY7tsn7zc2/fD9FtZsNOCOW9Y4tHz2gvvEIvcaVsLGSy
T6UfXHrVY5jBwBdyNyJtFAtOOpwBHLXvpt9VnwHPgrIggK6JTD1aXXbr5nYXl/O0Hp01vxxQzmQ6
OX0Wg3WctGHFnRtcStN5xPT1uyUxZlQQs2rdHdEHPqQMeWKKmQO+w19nw76zcnpvOdMZszU/24Xa
RVGKs13o0b82QG1LibDPah8VsC0H9H4Of3pn6KyMMaza90adcRt3vvC+amt6MvqvDhzGzCh/lKr+
iZ+UiOehubXL+SYrK+y1cvIh8TGt0cGuDeuyzCznW1jw4jffRMeY5isrB92fLtc4cSX5WqJNZ/5s
2UAY6q0/C+fbxIx+8paPU+Y91XxPMWT43eqbF9no9fcTSEFNQ8sH95/a094M25+uVV0ss8b9ES2q
vvegjZY0C5R8to2h3TEPvasLedF67IoyMxNzHV/48D+24VJftgu6XGNAiOvb+X6UUx+njvpRjRXY
fSwimaVaQpIkzQFeqm1zO6nOvEGFOThwMIdPOVvHvTQn7xYYxUW4DBdmCqMg7ORNhWisCMKb3nPb
WLWqiGvH+OCXkBVAEDJGLeaLlDzmmA/VT8peaEVC/ipt8TCF1nMg0XcYhu9a+0CEh64LzMspm6m2
POWaadK0bXpTCW/+4jeO8c0GHYJiX50hB2oFeD6Z5CAZBqAl6IAauYVPUdhByEbCH6WzhQQr2qlh
6e/nKO+jy0HldpuY5rIECZQ4C6UF2Q5FnA914SSVrdav5SqsNFnypWh2m3rUAH9IVx+CEDwj7us0
z2pnO1sGGyZ70sCx+hVNqR/unLKddBLJ1jyqEglapEIQ9HQHq/iId2uBXx9fRR7n4G2CZAw3CFJE
NHiZmWm/mGbbo7iMTxKSEEIvNOrbUpJudhaE2AUdGiOZ8PvTVBaiv1pMBBj25iqxfaPtOxEjw6p1
Yp7a+i5Mt/nU2/l87/qTLg9VltP4V00ppwRuYgrpZlihnfQyDH/mSLt8U65O2btO238KNB/Xrq+r
sEhkWE2EL2V4ydQ5C+rr9IXg08zwc1JnbSDJLCVpY5UrCYo7WNOW/LhCGGyoa1ogrux7kcwcLvch
NKSVczBPTCMa9mtVTFbcVA5KBSN4d6A/0+gVieXOpCHebMkf3eDCRGhE6N9HHgKKMUgHMO+S4wSO
2tJWNb3nzloO+dRNbizw0vm9pK4j+NSk9uKsr7ULjAc30Z0zOV7JMYJWCatYiYWYW5f6ug9W4GCL
pZ17pwbt8aEnwFZgssch2DOWyq6jUhbI3JvTIGJtjN7vEnVPJjT9mD25GpxqjJRf/mJhotDt/UrJ
L4ZChaNdkI0DnTAujB/Tseex18GEc2oP5W0QCo52v1SGhIcerHmC2fPaJhNY2h4d016wd6JuuFsZ
Yvb7YrbWx7oEELUDd5F+CfqhefGMwraRnWms76iNRPx1NLuPLm3x22pxLMgaehWkZU4NOKjot8Ee
NqNReSDZ1NlV2yNktwvHLIKUOvTgEmjgmjf0QlR4QcujkknmR8V9NVnoevR1+xRUnf6A3gAPvxiK
VWYOaWzd5GkK46E1Q1gxtrGB5FZGU17bkJ2PVWp/I3jjE55aKyc7ioukb643oovvopjSxH3aZZel
0MXXbEbWf2eUBdr6ofCB0s22M76YbtbembJ0+LDduot9u0Q0sarbMi7rbboL1gZ5iDrla8Rwtwm/
lhFAHTjKIWStuummy8Gx6i1DMsU1SpcFZCcaWXAWy7T4ZGQDhBQ6YsxtC38sP6b+FK2oVyy+c+Gt
Un+QjgizeJLN9EKdUYBncVaFJbWu2lsr6PM+doSRv3T8D1/9yoFObPahDe2AUTuteNGG5BADvMGA
1VZ3Vlo339eoZtinR8P+3vppewsMaURGQxv00wwS7x8GifOnwsKNNm4CYYVHHI7RHJQp2icJaWc3
Iqlg/5GIoRQ7qHW0gli6OFQdUPPeXKKA1gz7boXKfZF1wBfvHLeT3S6Y1vEHzRlT7UKsij5jAdrc
8Wv1c22hawxRKlo+5xFpLhqc4wgxZ+jVb6tv0vu+LYdnJX0r2y/DFptKmgYUQZ2bI8tMGapvy0nl
F1I2eX3IzM2cUraoJsd+WjHWiKKCtgdaMku3QxDfAGlur6rcI+xXPFlZXj+lEfDXGH08frZ0lWSO
5YuPWH4g1K7YLyo2ugyuR0OrAEKiWOUSO0pMNwUqzRgTLaHtJVpRsifgw/leNGnAZZhR1FBKbBB2
hvTmzwn/PChenimf2s5tFT23OjAT3x/zq7VKkfvC7UWFO/wluZ3MmKHvVLbwjyLwrstB0D+RGgGG
CRzvNYrRBvMNL7ytzbHAvjyyxh/FrJsGzRMPWDxbcLgeTAM6SD0aY8aWL/nApdPiC4fn0PwDtjmx
P0QNicwWs60vZLQGHh/o+ixxtnozp0ruwR5dmuwhM/3hsR0wFgSyKSZ3T8eCPdGXioM7mul37BRu
PeqQI6/moMMwR5fsuWqOfTF3XiynahkgEGA8f/Ta0LyyFMhQbCMD+DCln4fDblqj7C4PFoxMbeS+
mEKpaong9nnUIkPUItiwuoa6Bvbg4LIqKEZ2Xa5hVLmlke0tqw+e+8Zv0hgkNOIaxDP7oDtpPo++
XH/Zi+5e0ix1h8t17oNbhSkhJDwkaj8teRHZx3qR6rNBJtEn9VCwxVLpd0jsugFqkxTRW4cLgaJf
Vj1abIa8L5bdNNB9ipHFHV9qAleJUkG7FDt37qMCfv84mOQTozpiQSjRCBjWcdiH/rjC3BpFh2aN
gUcsh1dTfqId4JpXC0eX5FPOVvSlAyzpq8HNPip63u0+NFOSmxx3FGMPqaX22FecX1g6Z9mdJzs2
gz/QE42rqHCKpFxWrDdHY13bOJdW/VWo0ftpmRwynE+jTc7sdJzgCMcT87B3Pbqr334rq0g4+2DW
IllqY+0vRrFUP+g/+rfOXKkP7eCzpypyYp9Go5y+h1PV32qkl8mHUJrd8ACuIf4jtIYjhpERWhaA
hbYZ9MmgzS5Xq03LokoiFB4hHk7zLcXxGWzEm1EKF4Egj7wjwwr0Uraf/zUEsNAk7UndyoTSs9jL
moVCDi4/M8N+A0tGwt5B7t1j0AAnAHrQ68vYhpNLWj1dIsusu10sP+AkGNynZqYTZefQoLsycj46
DW1teu3N3qjFgz3O9AnIjq/Q8/B26DtT6rkkVe/3ld/MTv/cG7pK4LPh/J92leemDRtBOpwsW/vK
bmR+8Nr0vgnL+czg6kRBZ0NrAqsDjYhvJ7wJVENeLwMIidKWMIwIH2j4xssgg99R65K5iLYEPKLb
nbcleG3pq4OPqGyixip7RnUG0RYQ0xAvA4XOeubgvzlXzVWoTPpdJU2HVtrp4/sL8wcO9Krfzu1S
1oIkx3F5G8K+vt2ZWXhtIWOWGG4O97zsmZIG0XDA1cS+HItcHnKkO3YlAefK5+b3JBPjVWGmT5HI
ol1F+nJPiyqjsHHM23DIbAcxE3czRg3DuJ6tPnn/jv+xm0GVs3uQqWUWfgooJStsDGsBh+Oix/Vr
aOroJe+sc3bI/7gKFhuIR2x6lQCYTzaz6UjRlcUAJVWlxQ2NXbWDoqAP7z/L2wk4Y3zabRtxhakY
pLXXq0/hEbUBBL4krGyI4qEdHcATy5+esG0mIHmE8SFcbCxGCKpd69/289Z7F7aAbA1W1kAgS2cQ
Jq32iIxMECaYGa3XNP0wRq5xlRjm0Pvs+su0z0hed+/f/tuvirtHARIox6YUfLrVi9YewsbsETco
yB14XwbtStCBgwd39f1LneKQtq+K4g8dNhPQE6pMrxeqm2prUhMsj25tg0NbZFmSRS3fs+3DhIQQ
/f7l/jEYg8IIxgpmEWhRpGFeX280DYp5a24T30v1h5LDed+6OJCDK5CXQHOQuBhX834KEN6jVdbu
nEDLIzNqcff+nfzjwYFHwChB6Riw/ilmxrQWMQf0qvE5GtUvo8SPfA2n5uDTY6Pt3vj/EYHFQoMl
ZVBJs4fh6Sk6eU5NtLoX6qdolM1H3x2ar8LXwc3kVuWZc+nt9gGQy0vl2Nhe7SnKJDRy+goTjWna
2K2LBBp04QqrJDduiuicZNTbD5qClmU0kbX28fo82UBUSbPjcDBBg4EsFaJMtssFx8D7b+tf4RRm
GzuUIyACNncSN9pqKsPSKUDOzCr1kiby0qcQmBkK7rrBR2esHGtMOETm4c7CqQiqqgcwJK6ZwiLD
WM0GOWCn+w/2Sq88ltBRPtpL6D/ooRwMcn+xjjHTh+zLqs2zlgf/eCPQvlCB5mODR3OKkja6oqB5
kXdAH1A9s+fZ+FA0Ft4L1uh/eX+l3u5rfj0MWYeMAW7AqWNAr1NpLeEqkm6q9EUuq/XSsER32TvM
Iyun+49et6wo0+Qt2yKsc875Jy+mTNu0G6kBEWhdvOM0ZugIMA3dIxgVfixWSENnItY2qH59sHoc
G0zXSboABrknEUQrawqsgXOqBptNFWCnn0s77G8DaQXHaqhoq40Z4i9WuNI3bar63Gz/LRDOB6gD
rs/b8hEYvifJpUsFrgDDisRXjfiZl1Z0jQZzRGu4Nzz8OJdqMoDBztKOh6Yyf8ooc4cb0YWwgR0+
Q4RPs2xe9sLowiffKmEzB6kcaHrih9CTt7epQd24WHTVS5cRQSrr/EdQ5OAEhqJxu30buoN/ybjT
RNt26atnh2QCoZWiWubbCtNrZG1b26XFWnRyxpNQoZgURKWJW0bVGQVY8Fnd5ipAeBPhvuCzhQtT
noCC89H5WxrbvOaVbwUqiCUvVrZJjxCwQ/ZlHCP79zqlNNTL3H0air7QcTqWw++hWYcXZNzK8QJY
yIxSagWvMRFS+L9gblpljGXk3O9ciuDoSUvVgorEmDBIok0reDc3Y9ozGp+KZ2U3/TPdD3WXURSa
O0559SUfFU3ZpS07oMK0/OxDOwAOu1mdhazPzlx4SyRcVr5LG0+hOVK79VdZVMBQW4m5PL0tSu6L
ie6yAV0vR3qjWDWOSV0Y/XQxeLvPFiBg+85q1ue5BO8fG3jLWQdzmWiI2sHQp/AidUHDnGoyXkJG
3/ECBfPJtNzp0XY36Q23LZk59tq3esRfLYrnCaQMojezgWJNbQw1r6MprA9u3YAJWZp1znZAxpHB
12PefK7oh9H3o0l5w9OVv4tO0wdUi9DGfhjd4rcxih49xRm1UpXN+UOZOStu1xPuioWuh7jqJONU
mboMXBTCqjIem6B+sYZgTQrl6Yf3w83b8I8D4h+NfTC/8I5PvsZ+totIFDmEHm8e9oz27b0/wR17
/yp/wvvrj55ckTQOkBSBxg+3qPdXqZVFWoDmYKaLJ4zcDYZffV9YH4mhJgaFlOPFXq11t5+NdE6a
vpA7DfAXhCU27LQJg+syHOZbRaqVdAxSi9gaMvMGChzQCBl1OyWkuqJQ73CQbvud0LRL3n+Ef8Rl
qjhCFokP1nan6XWXNp3LVyYSUTQY9kxltmvsXl5lDnozmcPWef96b/gKBGb4VlyRncpl/4hg/rVk
U9aaeeiSyqHqcr9eeF/rgzimF+vv+mpSjGzPvKJ/nNBcjw0AOwcPNf72+hW1JfpK9th0ye7b5f2v
+8vLY7xPLqZ492mKzyQ4bzfd60ud5BxMz4QpNZeah6cZ/XU6geee5h+v69XTbLfw1+otGVHU3J7m
+vBw4FGOx+Pvz9efzjzIP/b19iRgWyHzY97unqCy2snMANxymX4/PM43fbLc6Qvvuj7MaJi1ybCb
j6BNLhn0Z7v1zjhEz+/vkreJCdeGX04txi284czRmpGQu9GSwSgdzbJUh5d8S91BqjU886xvX9r/
LoFjOgncG+J7l46OIXukvrFHy54GwNgk/dF/JTqQjJr8RzmPu0JIAf76vdm9YEaL1Ax5YlE/9Fnj
3S9uyTyzQk/u/bV7C03mWkghst8hcNBROCkyV3+a3cXrEVRf/PEKizKkcDXjjB4ISs3oycy+Ics8
7UqYIIeysXHkKOzOP6O7/a9XCDUeUzyf/Nv90zf5a6cyvmNmwIuk4W6pPcPG6dItmy8R7plnSph/
vUHGAewSmmqbN+nrtYU0VrY+evBJaRTTJTBlRBnn1TkXuLbOyEmst9iT9CGQw4FBchJIAPqEtg42
ufZV6PEYrBkyRUseKbA8jjHuWyOyHlpVZRbVvTCfUaAOPwvR5Z/zzLVvmPestBe8YACpVG/AFI+5
GlpRKXK5Wdur/97SQDMC/l5A2KMJfSobMJSMz8AhbW3Agb7yxu8M2q4/s/j/WhWQqQEeSMQKGjSv
F380o8FaGCv9H2fnseM20q7hKyLAHLYiKbU6Z4cNYbtt5pzr6v+HPpsRJTThMwN4MwOXWPELb6BN
P+S3gVlYT5E2oGCpmMlbw/7UgDpM7cbmurDk0BNZDrIXMpc1RdGuLcnJNEqcRtQbR6fGJXS2gnzj
2y6dpKVY45AjU1E1129HrOC4Sh8zdRO0j5GumtJkckO9TsjJcrNd7KmrSPUDLcxhlZUCjLGdZMON
U81yu3GsL5wnFRIxWCVMSxeO3elEY6DdonIElplkOfFslSIyENX5YKtN5H1+g1wYiuIgVELiSoqa
f4sl/zm6GiDTSYkUdB1by9oXDYhDkFE4FBACfj7SpRkGj8wOpcYHg1JZBVBQdAeDeJ+7ShMk62IA
mAVNunqQqPk8JYMeHlURNU9pI8wjOHP6jFLhbPiH/k0+V0d7KfyRBHNXUQ9Z/YrKnEDc2OQfU5ea
7Q7BJhQQy1kHPh60lSfZ0Z9mijQ/DFP5IKlj/MTR0j8me8KRgSo0f9SO15Y51N8y04+NgPupAD1B
F3XQeMHAhEwD1CRaywkGCP4gL/g+HJvfp1kpNib1wpHUbBgUSIgvT7i1+ppAqeEEKzP7o9Tmd/oc
9gs9y2GnUf72FXl03hBAiDbm8MKegZWs2KCxeeDOGLAZno+2PfLoILwBbqNXktu2rwHS2dGWgTtJ
9flVTBOF1gO2QvCW1tE9rec0ylFmR3YPfM3OUAaE8aKIfGZIMuBm8lDSUW91GXAboO/0NU6F4+MS
Xj8VUesAENC82eml26YvYoL3GJVnr0D4/1WYCyrR6DJQnf2C6vXrZMxaJAypbbhYu2rGdYiMww81
LZUfFfr9P0tYOrkvdbN6P4Byl8gYDcQijYCOI2SyFou9XikRWIymKX+b4zwnrKmQ/t7BJ5Yeu0gZ
E1fpnewePqv5VUoL66ZMK/RDRSBP92ktwOsPdq3cAw8PO08fVClyra6ufvdmX5a7KVdLANaz1TbA
e6Uq21V9Yr72naF8wRql+qoBF68XXmw1P0uWjdgtdkNq71l5LV13Y0VLko5Bcu04EZanOg3f5wyj
V323GBAFIHjGZthR/5SMhzJFRMQP9U5Fp88IAZrA3LmmOwcMsw4xxsQCKK49kDhV4M2z3XKa7HF0
IP7L/Oql8GJDhdEkZG2DHGyfk4Occnl2ge6ZTkHLxlBDRBVlUN8oeQK+fLBDwwh37dwi9u+043zf
m3Oq7WdpAJyepWaNW00WJu9NkIezR1O6+WGWOaoZuP6kiW9lkMR2ZlbwtzrFJFQPWnpzC2DKlrxM
NHK0Q+K+w1BF6pD5ljKdzJbdVUH01SvEHu2pE91BNCHAQsDtovQUugXXo5MHs1dV9vCG/gpgK4k+
We3h1VIdMyOw8tt8GpCoyukL71Iqqx/UCITAkEOOMy/tzOhu6GMT7VqYY3dZ7cwqFubhAoGbZEDR
QFLt3xGVFtaWT7u1KlmtfD3rHfbqlLYGwEWk4nyKFzLqkqNUAmXQq0n3Zzm1P6gUTel1o86NiqEN
MByjr2bJA0s+Gb4tjeJbNYVYFXXyMGICSVsI8ADK7yZasjEQWnVabDQoYVHFGA0nfJC7WWMT64FW
QIxsZsA2Kl1Mv5TN7Bc3ChW2ukwLaSfGZapLUxm6AyrwXe5jZzBVewGdEhHNqq3rqwBKmQ0Su13M
JWqnFvvcHHWU3opyMK8ErCzKNa1Saez8CPA6GzGnuRaV2o0YJL3zajmdvzeNEgzXhlp1vSulZmZh
/LD0hjB6qqqd0JwIInNd6BSZmswxsHQKU3GYh6nBQQDIRnVv9wWYSQdcNVZ/eTACb6kkrPnSJraK
o6gG4L0hx3f2k8YeX0KrDPEiG6hw7+ImHm9Rlje/DDxYPyJoNY2f8kgCxMqdGvMesFWKL4Vmrz04
fYqWVjypIeSJOPyIO7l4HcuUMNxqFaO81duRi7KRezZLYlLm8e1B7wFx46P5U5/n7r21UhX3LyxP
f9fEHbDdhjYd/QJs6u2oxKX8bbBpveIUQGsPRkHgfAPIGIDoGZJHA4DNm6RN6nOUj2TcMmp6C5q0
KFzJzgRAC6NTrrFwxbQ7lc3wY4ZM/wYu4h/dHKnJmoTq0KPg61I3X1s5GDBtDdT7YxeUvu1mhE/3
uSSnH5/HFdp5gMjfDaOIciDZEPSz02jJtLFdEh3DIPfjC69DMDW7045IgXiaV+zrO+deOUjP6RVy
1HuEgfbOATMTX/HLveFDMNkVd/OV7YNh2HgnL7TNT3/Z8sv/E1w1ldXjGsMvS5Erz7zfSKL5v8Gy
7F7SfexB6NmIBi60tk4HXF7u/wxY0nAY42XAfPfzeXf85vpPT5/P9vnbfzrCKuCI5xDM4MQIkoWs
bn0bImyFl8/ng1xaUVo5mrkI//EerD5D6bSOXhGvdUUL0rfqgQtFc7YYchc+hVyJOJsKlUO3c/Up
SQtMLkITyE2lrDkanSHvzWTKH9uqLL3PP+i8YYCSoLx0tGUDFYR12poaBbh69FwAzpZAi8KGunY1
mOXPMRDmdT5MkEkQR2hfa6kJ0dNNQmlra6hncRQcQDiapDcGWl1/T9F/tgY4Q/pk7Zi5w9Ak8jNs
xLxy215RFtdCI4DyI4XR4wjQ5JsUaea1NEDBPzh6WPsVXC1Sy1DEWwfkwkLTHfwrp8rswKNc7dfI
7hu8zjLwVK3+NoMxAWbFHN6YZYFce5vr+q+xzyr8FfuBMM0MlczZqfEIkKuXtfyHEcnzVx13tNmd
56j48fmyXWizoH25FBTJQJeqw6q8Aj95tpQBUL2SGklxS88DbGbbKrDHihmcNAja2AC9bQcIh9dz
230YU2CjO15JRgdYu01/1LkdPw5DKxbsN7ZZhIxdBU9cEeKQqamWQ5k1IK1ZdY0CuuRgWmLagY2S
foWhkVf3ddVu7MYz4S66pOBX6AQa1ElNbunTaS+ECHu4ktBW05R2ftql2l0RtMNHMzfjI2F1FbhD
rqKlrWtz9atouV1RFqz0FymazA6Elzb5Gi5Y0tFQ0v45Mqko7+waPUC3gCCh+5+vw4XU0eJX0lBE
1cdmE68uBCpndT85dPiyBTWDnJ94sbW8d2urSF/aoccWAW2sXyIV8feIVHkPw0jNN26lS79iEd7B
OwvRTB6cVdOtr5DfCdGPoUQwOtINwTtwp3EQ8XumEXu5qZPN36euXLS+KzGNfk4N5kcrivTnxnws
++40iSUdIvMif1V4+NZaKkOGnl9Kw881mg49zqordyr6qDehqk/XiVahAG/Xsp8W8fzYJdH0xoaA
maOk0oNVBIE3UgHxad/OV2RSSNArgXmgqa3fdXTqN3bbco2ufyt6hGCzuGjRUFidcRkxMGpmnCEQ
AeG+r4McyR1J2yMBELpYKLYbk3PhTlmMuikUOTQGWfbTzT30Y2LlwZS5Jm2hewC71VXdzdPVxhKc
8dBNMN5LyQ0VEsCZ6ya3qMPcScI4c+M4o+ETTC3SBEpoSOBWJ0mEIB1bHJ8ss4NHlslDMeMLG3ff
QiGbG9fo+Qxjzsd2AGOIRATdltMvFlY2zfgGQzntHZSVldLGQ6Cb3w1haNeANOO3z7/9ArSJDBhQ
mULtARLYWpTT6QtaiRqtsKKx22BPakt3sksl+U9ij7jb5I1j/jK1qlBJHLvm0YCy8Aeh+wZGl9nT
Jba0Ur9D8GFsaAxryH8IkKLcrOVCvgK4U/8I8SRHI3u2fjajKU9+D8t3s3p+HgHwHcigLAJr2Pus
D3QdNKWGZHrqWoMj/c5adBR4ppWnOqFGUEeZfkfQWcNy0AcsSozkGNjWiCEb/NadNEv5o1Cy+QqR
JkpDIrA2Cp8X7hueHipmLCsbGbWt03Wdk8ZRQ+zJ3TYtgadqQSRh2lGGU8eLY2l/4llqn9t+DN8b
ypEA4BtJxQW1KbeM4S7Mk0rxdUHloWBEEHP6Q1pVbpNpVilpT45x1cG2goTV6TdU3rfQnBfeJpB5
oGbRQQacdYbOUrV4hnyCPGMrEnMvT3Z3XQgzezGsNH5REJXpdxz/8MBr0O8wpWsfMs0Ib1rFrK6s
ohmO4HGL+9TpnF0a1+VRkjBnVMi70o0mwfkdTAGMmjTtF5kgYd0P7iLQCR3yl+6sjfI3bWo7eIRy
d1MmCGlZrRRBqh2qI4hVfUsl+Lzqx9AL6sMmNqD7swpLejnQGqFhtFxZzTBzkaOMs0/Be8KBm7KS
DrIdTw+dHMY3QSI6+u9W7fwckmF8c+Shlf0BNLUNm61obws8fnAbaXMLf6ZhBnyBu52ibTwC55cy
8DaLsiuNIEz31leU1Q5CRNyUrpba2S1VjNAzlWb+fyyJDRgIG+hFVGHdeXNqUvR+gJdkh+XwkmLe
iBKkYn5MRC2PXVtPJMNBi/8O4fiGQM8FKRCblxhzTVaFcvoahGYCeM+k0U7dgC7RlYEQ0E1rJoPb
wcP6A7Qw8SenDKY9dOT5IXMAw+H2rdVvUBjMQ5y3wVOdimarPnzpZ9F31/TFG54TvM48QtVp6M5h
TUStJNG9HPrPS4kj4c5KHexkIzX5qTcGpJ9c5RJrCuW1T+V08pFnso5BnVew8cJ2Cxt/4UKh/o8c
JLp+AJPXcb80ga1MI3g6IunFS079xadOaGAySZ/t88fqwlAkkXQ3UMpBXH3dtDJnRUOaJWjd0kGE
okGyAcffOL0rR3ML7/DXY/w01FkgdvgX/r0QgBif3pNR0LcB3qidO1WZPj9AE8x9h1Yi3l5KWN3D
BscxJ40qiFtS2YH5aMwAAmnraF/SpKE+U2KZ8FoDIFR2sdxHj5pdhsCrLP6jp1vSwv7DmPUaf8r5
i1A1BK8dYh0DXk4uW/f20GnmvgOa8h08q/IFlZX2SwY9812RlF+qU8nvUO7k743ZXtPhy/ZiqNPB
F84QI15SCMRCgrQe8bdtm/BQJlYr74O4055ap5VxFCplsERdzf7fdVoM9Qj+ETIrUgZa25Wqgc7c
IOURljKVE/xWRgiShzRzJgW7J4p8O0T20bopixwzn3BEcoO6WoZ52Wylxm8H+Ot7HDQq7jrYfPwc
TWZvl4wTFj1FPIgvxjyhgqDkULR2pRxLhAudWQP1G7XpT6ZynRx0IC0zxFIze9VC09zK4s+vXbpk
6A4tMqZ/7TNPlxe2O/QsnWIo0xkcyZ11T2+ccV+lhnqFbkkIpXFqN+60v22x1aYicafBs6i2La3J
01HTcepF2xCGODNsOgP4160BS/5RJLJJXXayTK+FyAkITxquRnpbHr3M/pBpufrUyI7YAxrTjyEc
LdI5uXZuscM1NiLQv1Dl1Y9cnBpoDC8YAELD1Y+sRlmNowVrZySl4lHrGwrPZqv/7seqIjeudaPz
o0nWnmeoMK+zXcYqAE1HQppEngwMsiZjQtGPU+DsSqeGaqw7YokGW3ksdj0uBQRiUPXuNGVILBDz
WIJ6ioGUBXrSNjElzPx48vW6j50ryGnhs5WkxQcc0Dl27djRPmJBrrYTaZo8NLMZ/Gq7ou/3oWPO
Dyi41Ne8hNgcqYEm/e46+Cxbr/Zy+ldztJQoF6W/JWxYh3OaEeRST6vBtZAr8C3ZST3KtYlfAOz4
HofWcA9a2AaSSWNGI3R/KIkxb7PBnA4iVyM3VUraJ5/fjhe2NN014OeLRhTI4FWICaAxtAOzxrVe
SL1XI7r3QRlI8Zo8DHYJzTa6WtEWXvfsSraAbgCuoPIDaltf3/5Bi8lvjQ6J22RSfgyspL2Gp0c0
U1lbket5OMlYtopmnwxqgVLHamPywtJWMTBwswt0pPxgkuoPGhfKaxxEyXdJ74knjRBheHqs4wuo
WXwmKFcbd5EqlI9GVf6YTY8C4ayJV6O25t+IR3ZPSWOLL5+vxMoRGnIRuAqAUBj2oJ1NbLcs1X8K
dCQBndVWdeVibGtbBxF2NS6JI14be12p5/hOSSCUeJVSYR9I/BeMCB5MI21Ou48olSLlKNySCv+8
65O4Lx/yodI2UpK/Uocne5gfSfee/r2DlTj7+PRHFhwMVk+D9Dzr6Y+JctWf2cjB5zq5GnyxDIEo
rzWZ86+wSpL3QcgIHkHlJtgpQM/rbqhA23MzK6uBxCpjHh7loYIBMfYIJx7RoSSSd/6mkB1skAPf
h3ZJqFeghlGYSQcPHSS78lV9MSa0JdCLB0crhb4Rrp4X0i1ccajVLhJzcHzXpDLd6gprTIHRtEOu
H4dEoe+i1frejqyBektmewgCDn5PociNemqXDjRa+Hc0mze2xXICVzMOX5vyNNYjxJZrElfHI6pl
8F4ZJv9m0wzdqUZ7iFTpOoxD5aAO0x6sytGa0cOsRU5bLdu6uf7e3ue/wQRdZOg6xcNV/hdwfZat
tfwGtR3vxxDEIMLIqvnNDHU72LUhluHARwgiLJmGU4hEzCgrOKSAenhc4CVeGxXiOBaBddWGkXzn
6PQhg16ObpvR6PdxEdSI6kzTIas1zE4CSns01GRo/Gnmm6Xe7DndoZ/XDaT6tqv3doEeQil3yJWX
tnpjN033/vnEn19SKpBIpItIeoH4y6uiSpIgUNk6BoFN6wSvQp4Gvyt7a4+2bP3870MxsQuvEFAi
CJnTQ4WSTdp0MWy6Xh9pOGfmtK86eOBA2MuNstVftNTpUpKAAX/kCGOEwGqejtVZ0hzWdcJbWgh0
cetxJmaDwpJRh/CUNEINtnQK6u3ILe0G8hwPAveEOQ9lHazqF+Gnad7JVi0nPNzmd7nK+qMoMyjk
Y1l/UTWw/rHNctqhoj/mUS49UPxWHkPHwnsliasrvR7C/ZTmfYYUQyEfNXPGyBQ3kdt6LqsNpsRf
ntrqe1G1p7dAxwMy25rsp8zVbKHkn7upNZu/5ajICg/1JekxDcCT7HmrB+mQTW0P45giWnxFgoxs
ZUh/GAmpKQw/CExq3WVOlaup68MIN1DDqLxp1OWrSrFhGdSjFeUIkGTGu9pV2q/Pd8fZE03rCD8g
3jCOHxWR1RNNSNiISKQI+yRDfK/0wfRQ9dZ4dISagrV0KJKIeOvauTgotVMOwMIvWQsS48PRxTrG
SuBKx+6RNK5AThARMbT/zK8incSr3tmb7nHLY7xeLOJcIG9wrJARXb0ucYnuIXU+SIdaWl5hf6Bc
VQ0x/Q7EinMdpHrpCv4gwZDQIZwXPZtRjhC46JUG8kKCv/Dnc39WtmDu2R0UlAD9EyStLgFNR4By
zND3NGLGqmn1HxbQ6MahvBCkqAi+L5/NS3PuLWWEcVU4OiocE8L+L0iKYi4sB4ltegn9rus5GoEs
5FM7D/uoFBE6tEM0gt7p6+mNgKItfPRu+siX+gqAjAjtOdhRTgRASDYKoiKKKgoun0/NObifMg4h
v+lAhjD5/at9Sa0hTelcghGfG/u2jfPwbVbrzIXMGR07pzW8IM31+xJhtcdZBzSJjsx0azZDu0dq
av72+c+5cF1T9qHsT5Hyr/3R6b3Wi3gcEXLLXSXuk29mkiMMHprBdzl0CKk+H+u8MMun8xqyUvTP
6AIskf5/QrUZKQHOBpdK6ASTH8XmNdy6PdXqEc0KfFmlOf7GtkTayUZBIs8OG+NfOCcq0ArYleQR
3GmrqdeyFHgo4jNuPSf5S2LUka+jQgP0m1exEsn4Zaa5/YADTO8rbaUfRFw0iGTl6ms7GvNGUHjh
kJA7gMDgD47JusIiNUOtFFqER7ICKic0JePKQF1965Ask7q6HIh7F+1fWsb4aa0ieUsXkRrhA+wm
pLwYHtntszqrzVfFCWk+KlKXW3u5k5B3oXSAb/cot9jZa2nG/6bzmKWFHCYUlPOs9j9fjwsTwLuN
6Y5Nj5gYfrUcUW/L4GhZjtCguNghvnpjprVx/HyUCzucMZhfBAhAB6/ZwvBzZkuPMfGZbZSfxBBj
hZclgLERRdg425c+CNAOmZmObwDo4NP9bZcOHWKHaw+fBOeGDBxYqw257uXzL7o0jA0Tw6G0AZly
PW/4T6Da1sFHKgU4WbvVnRuUaba8ti7MG8VPCuVsmgUqu8qryqhUbaxhSzdRwgIFOLn1NUnHJFqy
hLJxFM4RP+AJyfB5KxgIoMcqUm4MBH8i+uegnUbSAwm11bxRiociR8Y0KxWUAYUmPLsorTtVw0sx
LQsJ01rdeaCjKHm9PBAON073NAH82qpAXJgKEO78QLrYtO7Wz5lSgVmAp1WgBdoEGIQDOv2titD8
uSA07Ls5IGY8JlCX76tE00u/y4rhmb+J/qbFhgsQcJLzdmdbE8opmsqLtWsAIG9hVS7sC4jKCyId
7MUiKn66/cowpmYI7NClZtEcexUuvtC2nvbzyjgNJpv0DjFqSvb8Vaej4OXiABHtG2y6GqT90ZKl
bimwvsYhEFRtHHsWUl73SdlG9yVauZmHxnn0DancL0KRNM+khr11xy0Ha3XHYS6pLcIEWCqba4Of
Yigb0Kw6ukmlNT5VerdI0NXpHzScxV4f5/4KEJEvJflvzBEGX5+c6jBSFtq40M6JdHAPyH6XXQJ2
9CzNl7tAAhMqU14cYXbSTPrjjHV5QK4q82lvJY8N1eHnIhQdqrxokybDPIOJHz9SW31SRzR67GbQ
/zRyjcYI2BjfrEtxnLoIqZTKsjbew2WlTmcN2jdSQ5T5+ZcjfrqSSN06RlWwiJIEDLZrS/sOPVXn
JtMmfJDglh2kbLQ3Gj4XBkV4n5MObQKPFX21SUVVDK3Ro7zUBoJLHxmsO9R4ukM9lbNbB1LhlXQI
3c9vzPNiMKa8bBDsbTi+WKCsIuQhMlNV79vanZq8/RaxiV5KQHJf7WrU71F7RBYNBTjnh2lGCMxS
bVEVtzAQvoKdHGTvZtRFP1sUXu5BEagL5syav/VqYX7Z+J0XZmdBp4C6Aa9DkLT89/9ESDUwiDox
qtrVB7DPXPTY+mWKLr7aahPmvFlq/rPSk/lRkcLpy4wQ3UI913PbC6rO8GOg+upVWeZ54jdEr9dN
kKS/UWTM0TdKJoSdP/+9y7StdhC7HUQPoSP1rfXPtcq5rsaCnxtnWuMlMoToDDrXXopy7W0sWu27
1cWoSUcg0T4f+fxKRo/DVBSQPEQJsrWaqAwK2UKKXHoK8kgIGUb3YUeVowdVu/GqXxoKKZelEUYi
DFnvdE1Q96YuqFHFGaC5+wgpOrvKTobdjL7txlddWH4eGSRWiFIXpMiqZxFhdBhKMj0Lq0QeFPB6
af8UmhpeS448owSMEjZYcK2Rt1wxLnwjx2JhwBG4UENdTSeSXhmChzLCLUpT+2E7OF6hF+nO0Ydw
Ix47BwdagMAAowCjA9hJqHQ6n3aRgPBBvBsIelrYbgUi+3fRQNRbPE9RuE0njQRahZ/o7CcrMEbf
4m4SV1VmoqgvSQhh7ojosJ2FUSShb5vTpTRzOwpdVPEa9RhOokBuO+xr3wnVOvAk9FO/V2ZSNLsB
aL2DSwLR98Ydc2HtaBUvvO3Fa439cvpZVe2AosiDyk0nI3onIu1vFgLqrYEZ4TPoEtnLRZI8fX4M
zp98wiWwviT95DRgZU8HtUMqe/i1IOFSl4FfURHdacko/3t4xjB0BIAUQwJDcuh0mEnBXb5VHFjb
8axCYZjNJ3MSsNMhq9CNpEl7RFwTlqFe1deVbNRs2AQr4aUIjKIkEkWEVrs5boODMqqUoD+fheVY
nF5DOpAqClXAXrjc1/gFO9NJXyoZag/+Bt/NLIKQgDSRN5vouu66zIwOnw94IV6FRisvCnLkRKz4
qsAh4cAx43LQuGpkywPK0Kbj4elgOEj2KMJxk2iEYBDhLivv9FCz9r3S1wItvTrLUBgNrHBXtJn1
PZLz9CEO2h7Byj7bKMVeCNXYZgsQHJmHRUdgdXNx7YdDJ2Grmpe15qMyZ+5VGWxFguLId6LlKIFa
29hYPuv1tZFN475psWBEZD58Buhq3tCa3gLBnYvB0S9jpVglIj3S39VVk0uFgv6winAP5j4V/Enb
+pVWUfItMirxu0xpCO8dSjSBn1aQUPyh7PsXCld5uQ8CGweFjFYK6hHoVn6Rmk77APLe6p7dCkV2
JwGWWKEB8Wtjwc8jTOJK6gbsM/zagCqcnoCxBuQmN7KEYMqA28jQZjSZZmM6qvWc+sB9dWiN0bRX
GnO8rx2rM7xBrrQPJJHNjeLa+V293Jvgyf5GCDToTn9KhSQvMThilG1Y/YDkq9w4vfZrnOruX2n/
nHYGAZUDIhR2+nL5/CcYkSIrzrENZaBmDFxFSRO6vvQtPp/a8yuMlA9ANbxoXBWJCU9HadUgieqO
ZChtIzbFUNj+VKL//Pko55OGyxDNAniH7D1e8tNR1KFEE8JUUjeOysZdAJN7lDDD61Y1Pj4f6fx7
6A+YGpfDYltOVHQ6Uk3evEjPYw2bFsWNoxvU9HFC8D8f5cINBKBap464REGEtaubv8OOSlPqAD7u
mDp3cTWNv0OAIl7TIts0sjW/hFmX7ODk4prci8HNlH7wUF+t3bBo6HiirnOThTG68Glvbbzx57MN
qEshkkXDBMWXdROIvoISBFkG+VSvP4I0UxHAbLXnxE677xvzcH4w0cBY1O9o9IFdXh9MDfUfrpBU
2iFN2HH8hJLuEkVtrwF/Jv6YTLjTS7xpLmhY1QvMqH3tgem8Ezqr/6yyQKcP8jmgEwWdPHBjp0uf
FCSGI40inrsYnztZTEdTDdOtbHdZ2tPnjujQIQ0H2r/4Ka/2cij1M3gjhBgLtUnfHIKAXWzTn0F6
GRCLLidUKJDMT7uh/9DILj1kMIafn8/7+QqDjIZ8QyeMvjYKP6efCo0ZviNPFnwHM95HM8kixY0e
jf56a1YvPGN8IxkRLxm0CwY9HQsHP+7cHA9DOyqxAzLKbKnWx1mn3AylUSDWGxnGn6wUVrxbgpi7
eeZ5dgNZBzyl40yLX5c80A4RrZ1YG2HfpV/HNCxR81+k/nrRi1kLRqXNc6ouPeHXgCLjQYX7+9qB
tnxF1r25TuRBjt1Qg71kZ3F4QKf72S5sKCQzicQx1BAt2PhZ57cQGGAw9jQYCIk4GadzhvFEFkld
mmO/0mdg2/T8aCLH/a9PERhrYM0g2flz2RCnoyhT0sm0twqXvpT0s8ri8oZWuqDdb8gbRbizD2Ko
hRO5XOKUzNcfhP6VXhU2gBRnxJJvSLTwQNb+zxVcmhPgYM1FRgLFx7XUUxFIWBWOiLnDUKiuQFyh
3d3Ylvf54VkOx8kBJl5flF3YNJzgs8J3nFliCtC+dTO7mN7qNNbeNDTJ3i2tlY/goM1daMrN1YQ8
OxqXovz3VdM1U6cFxZIt2ebpqsXB4JSFSY4FWGUptjrFobJ7DGJKjJw+/9KzpAgwCJksy7ZYYxI5
nQ5FxSCPpBYdDlUtEa7Kd4WqYFF1HREpa92WIirApPOZJfmCmMg/hEhrMJA9csnbNZ4g5Ob4Row9
onsu1TQZCEqhjo5rpBMeElOuhQ9mn2NiN4Pu/pE1VMh2dqnpH3EIKPAQGeH4Q3TafEMPuT/UyKGq
bq6YKtj5vOCJCStjhvxP/1sA0XEEhGo1A9QpQqV/BvpgdjBIatl4wVKi13eQDwBqURfFfStS5uY1
CtTOcPVwRHQi6EaU7qxmnPNr3VLBaRZceC5sbNTY5FDCiLkbBwUec6ensReZpXrfSk6QoAUytDc9
eklI4BeR/TuP5uHKrKZMwuwoEYjhgyuFLD2Yzf2i65SgajhiuOg0vRa5dPKlH4kVjzdOhCMORPhY
Yz+EIZbZ/WhJ30tUEr+EVqDSxG7mr73Vah9hUkrfKzk2CiR9jKjc9WpqOdy7vXSPQ66Ev7o+VigG
EpHUt8OiduNVQ4fCJ/EMknypLJDxAeuSSEchR/Fh0hHgOeShGYldrVZoQNplBdkfDznZk1rV+Z7j
N8AHQhb7WmF6q+/kXsbMSpphcT10kc6loKCTCBgvn7BF6rPZNP3eqPGayhKBjjPKtSzThFN6sqeb
Wn0b8jJXET1vBTJdXTK9dlmt6p6FqMAbPgx54fVOh2EJ6NvG2pVg0WsP0gstB0OZES9qoW1Xu3Gu
+neBveErauh0l5Oq7op9xi4JAQJWU+k7eCiW16JCugiV3iKnH9CjL4tHAcV1b0B5e9ixy0zDQ1eZ
7hQuQrhcTUWFsBzJozp55kJX81JLZB+JaCcOEbr26i6cbOWbpgA52YWOgcsQEKr+vXdyIaMtOBDV
UfpNbYzMxvIDeEQ/vThyX7+nuqGD6QMGxQ4h67ulQC8rbqe0oKpjApYIRJQ2PModkotuEVnNQpa3
EeLI56haLM9TRCQ4T9EuDEbrDYWPpHS1yLHvK9EMtxqzyV9nhYupnDbowhdwHPHErcUIlDxbTArY
iNaCtUsxNCtLrDWoy3LlfX7xnF+xPEyKskThS+lu/TLpgABEnxHsKjWEGJc+brR3gAne1nGsP4nJ
mN/GrEKoBLfBXU5lZSMCPoclLrpLC72MapCypDenN1+L1JNTDZTrchQtoLM5hce5zY+1OdrgMITp
qWkyHBD71VzNxjUM8jLFGxtolgJEZUccH/tcUcPz5xNz4R2lBKrBf/w/vfBVYACQSdCl15Fdlyv7
oSyy6aVtZWdj+s+jIj6fHICy0UIsAZh5+vkUYtRcjpLclUZaH6PYB7qDKbL8aoTG3iqMd7BEt4kt
UIXE9HXWgWXUofzQ5MNG7eosUAVbDXUcKDjMFoWg+fSHKGpld6MKiynQ5uCngymEV5SivalN/I3+
dWo5CvQXcBUgQKcudDrUqNdjRvy5OBdU1qHSsuBP1Vr/bF1Ae29pLlFDhaDC7jodRXdmw2rpKOGc
2aX7UQ/11zhuw43c/8K0Aa1ZNNwsSlx0E1ejmBM5bkV9pgmGFK+ORuyxN1tUT62NDO58QwLSWjp3
IHku4GEajQ65hTG3a9gcijS25n1QAcn9fG3OYTesCLaYNAdRF1zg9qcf1Btt1CYx/u0OGiS4JRXU
bVwhp8L2+6AIql1ZT32NMAu+BDspmccvtWaOpTsZY7IIzdf9sdf6bNg4KBe+nlMCHpCKDvfUuoPS
RnWmN8OIxEhTmD6kRNtPFZR/Nr7+PC7i1SEqojpKkfRs06g0D2O1XMyfxhhLgylKX9CVgWrfVfWe
Rq5xT7HQeVImDRvuwoAip0pdhPdEZTxaSpa8MTe4p1Gvd161zDF3FNrHf58Kk3xWAZmDHgnh/ukK
BWJKmiSlmeSEWJ3IckcU7sCW+XwqLkw4f/vf0i1xKUnS6SipWreYc1K5tTIFSzmnH+/lLFM2ttuF
4wPECFcl/lmKr6tDavSpOYyJUi2GNw3qOGDtjDyur7JAL7bW9qwCsnD0l8UFOAHQ8cwHIChL3vOa
bMIa5McI55j3RDjzWx8b0ZWKp/tj3yvpUxiEMRYWqvlFH1LjtR7Ilj+f2r+p7mlewy+h6gUuYHFv
Wa9gVKH6HcTg8Uy0xeLrORDy1yjtu5/kIjGoLzjz7W6sx8K+QRVMe1fGOomuBzOeMze3O/0loFPz
pqQlBoBF2su7TC3749xZU+RnqHX+QpAVTKlKkfcmc+aq3Qsxyh9pN2KLStxKVT2p8vyPHYyN+j/m
zmM7bizLor9SK+fIhje9umoAEz5ogl4TLIpiwnv78PW9kZlVLVHZUtesR7mUZBCBiIdn7j1nH7+K
KgqKib6YDz++z++/XBotiBvpNCirjfvDEOpTc64VxIYeqNnUZ2nX4Ran6rOCY+Qnl/r+/IQvHRYq
hyfUSxBIvh2tBiVkLC09l9K0RD20srrYbp1W+pWt0TjbWfwHbfhkND/LFPmLK+M0obFKlYf6wUcB
sNk2AjwQ4UKzOvWPZQr8mnCNbqNZjfZJjbN5o4dN9vjjT/b7aYryGYkOfI/MV/LvrcOvKs7gsDtG
EEBUe+kQjoaTYTxB9DLOXZgsbCWyn5mRv8fkrahZ+J8UMOh68rV++wFnnHnkXMdJkWVKc1fYCyHJ
Cj5PbdNE9qDtRaRFLTltmnSJVQfLoJ3V+Z3llAORZH0e3yRTyGmnqiWoXgo60rsMrLevESbaITaA
JLun89O8VV3ZXmJWF9qARpy8kNjkgP0kjeumw/5MzmNJI4k4LGlwtUFK86COqiw7zWFmSi5xkA3e
raFusYTZUqH4po6YxucYpv8mWaIrdyl50LrLbheGbNMSVJosmXhupdaKV2ljOOzmiG2CW3JYH/7d
2Q5NBY/9WjhZ06E+bvZag1BSAgzJJlu67kShf8CuQICyjlPB//EI+U5xQMnCXtWqfGnwB5x1ev9q
hERYrWw5GQdq2lZ+zlSMYSujq92RTdLsOHFHWCgs9SqsMuiAP772d0sH12Y2Z/dAvY++9Yexgt9L
inBUgk/BEXZAgYAHT3W0P04O//E2/2f0Xt38MV92//gv/v1WEVyTRHH/4Z//OCdvpIJWv/X/tb7s
X7/27Yv+cV2/l3d9+/7en1/rj7/5zQv5+39e33/tX7/5B0WDpBe3w3srLu/dkPe/X4R3uv7m//WH
f3v//a/ci/r9778QLlP261+LSOn55c8f7b/8/RcUGV994Ovf//OHV68Fr9sBLnltxXeveH/t+r//
oqq/srVmBgWdQaebofbL36b39SeK+SsbG/4/E+2K1jCZykpKAvHff9HtX5EvMqPoKNb4wSrY6qrh
9x8Zv6JDWOU6iEhwUiPW/Oedf/Md/c939rdyKG6qpOw7rokakJH31eLHZIV7mcl+FbMicrY/7Jgr
wgsHwmARNtnSp3DeKk1+F6Nx2nVVbuw0dVWg9oW8gWbvy2p4BdRV3lkFlYXUirUNtUzDywjl8tOs
eAhVYW6o5+tE6qYFzuJJdsOy0jZzukzYpyLtXGtqv6sN83U9Pd5YqVUfTIiS6GgrrM+5+YID7sto
bYshfG3JcF/Tp4YjIZbLDTuX5mCPoeapRCke1USSgjohR9aN7Nk5qJoV3cxRNXsa2P0tk8e+rzGZ
4re4MSTnU0parFvXywme1ElSZlKy1V7awgSrg3BQpM0oSdp5NtdakNS0IJlKgJAr7GlDamuxjeUu
u8xmJM8egaH2fRRXTSD3XRaQx20/Ejsf7ohT1YlF7ZJxcls4VapPxpZ8jycffEVfSfe1rbGlmFui
lnQ1Gp+ybq7dPKGWRgq1QXDw0OKrsq0I7mMzyPCuLUe6H/iN9eOs+ylApqEFgwy/LAB5SVRooU/h
MZGwXXE4VGJPkYkatiIzgtKZTIUfdQaYRCkuq2cKZtvSqqQgrkT9CWNHtCGBC3sXwfVSRxfTyu70
aNSpmFQLSYAD0e5k6qaRAwW1I21nCRPpRE+LnNsxLwQ60SQJwp6vjoySTKYaiO7MGxQUvqiNIDiJ
wVKfRjEP+zQWlBGyRuywy79pQnuv8gUC0WIGOYeX33IKh24WSwM80zRtztOyHJX6VgGrqPSFD+4i
JV42J/2Z3DAWlYHOiBUP4lkocXecIYy8kvV6VGCrLTVRdCwb2nZpSMC1hX4noqrcd6Px1jToAyXp
hSimvWqFn6ssugZBvC1neQew9NI6FjeQ93yrkTBvBnaw7x3KO7etlvbQ4sX2zDUFdO7lmcgVxadT
RsJtMx7V1M63g1I4N3pBiihAM4zOgQh3TmINp6jWiq2tSI1fGu1nisG7pdTk19mRdJIQ4zZaXAAp
ySYZ5XJPwqBzZS7lTIDroIpHoQ78OU3O4PGrZX7CM9YGctbcdk1ee/ZU2/ei6YrbWQymV44GINZx
knbUXccrp7UKlx34yna1Yq80YwHLiljzGaqKhe6IWlsUpGwogpzt0kPbRLQijT45DTUCfxS/4d6E
XrpXw9x+HqVKO09jJVGeHerRk/v6AYHSi0XlEUEt2x+PkOfQHUZCA2ksSl6D1i/V0+d6KiqMrA1M
zlSz/UIHDV0Y1cO4tM2VXEYR0l+MZFBMc6/q1dadNSM5Wc34JnKiBck94X2FqYgRMKwhNJ082l6l
k06p8Fz3CTJeJ5cB0VYKIYU5CWtaH0WXpavnk9FJ8i4fjPKE5c18IcMItJlq0VBP7wCiHKRaI7KP
I56nOWi7tH6ML1NuyL6F/XYPHZmKExjJmLvOeuGGmerV/XnR4sTXsCcc7WFqzsUc8QzfVW3hBKlu
ko8dRq6pI+ddUtVVpYmC6KjKGwNcyXXYyKdBnswtqKl5jzDTuiSagviWafpQM/czBvUoMKCanJu+
y92EvOIsgmdZZsE0cUIb7R2VuTMhsdvGLrc0sZghzHFvl9o57HneuumNTrfmUWnciCkFSAfTLyRW
bvTBgJ+M+jbGEA13tw3Y1WUBTXV8FHZmnsLW8DWhvDc2sULczoHcbSJwygnbX5zX1Jrp3SK0uRR1
kdw6pGFRPs7yQ43QZTNDcoCLF62Kl2y64fyY7uBh1ffkyqL0nP0kMxMvbqmED8UjXo3FbUfyZAzj
UI55QP7Ni1BkpgrbOva5BJq5Qjej6p2znznauDTFk/u4mPMQsIvc7xujOMwk3RhlagfqhKhMzsqQ
BpitC18drYe5LPnzdiIFnOf4DlbSezV0MZ8/0fVkurCJzsM1Qsj0NPGlU9JpKw91seWhm3eJtjyN
5IywOhhs0kQzPBlO4Y9aNZLvOHUTg9gZb9IWOmE0RBtR9XWQjv0aD2Ng0SHyPg5LcpGIBRBOTVz3
ol4Joex6LZJuFFJ/b8KGThMhQNfFYt/ZYXzE+s8bkzPf6pIbKaxfJm0Gno6eOjDVJnk2oipnwi24
SWYfz8KAoFqYNujk2get68drU+p6HI5kHy1VkPFhX2Fj0LZi0pazkyrz4xg1/S7Pl709pdnWAM7C
8JAHHwnIcNBimVQB2c2GE5xn0yXbm2JSbNfKNhSO6sZNV7k1SzBdlV1Mv9hNi/p57BDZSX19h8DM
PpTCIgpWYd2M2jncT23SbauhCJnD24kGR3lbYmRDwdMTSFNui6rLd6gc5UMvFv2+V64oQk8+ChDT
N3KE57GeygCJbf3UpS8LhmBfyKFluWnVXzSS2HehYGy1vfQUd1nsMwiVHbZV52bIkKSymUTrh/2X
UkYqvApQzkYu6yT2uAVza05TiPW3leFqSFHKq0firO3CX4zhLBd8NTRUHrQ02WpmHzQ6LXCONphA
42snKuAGWD7CBtaNOHzL+Szcwe5fiPrhd9N58tAIhBtzScLnRhqnSwSWl3BYGCsmkVvbxYnnUy/X
vSuPZvMJoQ98SDKcw8BiI5YEKdONv+BVLZYI+/lUT65TMZpgPG+Y1p+mpt+IXtmKRDoudXqas+eo
YMFMn50+vzKN/BpUJeaBamuAuHbbWLuY9J46jSQbcVemxm2UfXYKqvgwYiKHxlULaiM7OyGeCG2f
VcOzOrC4jp0/9tW1Pmi7ZsXhZzZk9ma2AxphzItaf5nCWT40pYkSfW7JvW/3Zho96XBkaNKYl2aM
+108ORWhfdpNNdOpIYVUGsll6ekIBkm91UjMqMz8oCfPojE2g+wQxViUr9mcX8udCmlEvaPY8lzL
8cHQh6uu16/bqrnpGTDLlBCH3TqV32lLF3RW0gbAqCc6QcZeYtuKSpjo43AMHbjySnSVx9FuAUdA
uhPfEeRALy/KTzYcdDdO7E8SiV8BFGvh2T3LA+B522141mbCwK1iw0pWuWNGiiMhEcY+bUx1N2Xl
FuPZy9LUdPzpgQMKDG8aS0p2ulkq/iCFdAtn/W7I+SozWQyBpSXNpW75W2ZTR2+J1H6K4zENVDVn
xW4z42gMVbl1BtrOVik8CnMhlqH4XAjpPXasc2tMDC4MCFrTfiG05Iwt03Xm2Hf6eJOtNRhM9oGW
tJ2nrW/LatpnNmz8DdmL6sZPbHZM0hyL51zp+R7TsXhmoBVEh9VPeTZdDbb5Vg7yXcEx5kqS83d2
Z/WBpGz1WWu120LueVe5ipwFzrt0pxfKrY3QcBOpY3itdNOliZULxeotqPNtV4n1Q9Q2gzGXW8GF
drIcVa8C6ccdrPd5n6TvA0FtamFvQtGX5yVn19PmJnb5TnySybY922NGp6munesizzKelaK58Ezd
2EX+BdAQ+Z7o8mDoyftRALdCzQ1McMQy7rcUcU5a2AFjRusdcO4+VmBbFzfHWtGTBkEcdibEg53U
1mdgiLYXV1N2Cin4+SToYQqGXsQ3Zfc+yBsm86oZfIU6HtQmLXfZT5WukyWJV5nmtSyI0Q6ziC1G
FO/HSq1PVZWpZJAWA3SB7GUIwws6tOQlbOOTxUrf16MTAIzK7sw4b44Fbs4NK3Lr6RnvUanoflfT
oL9qVa3uCpBWxPip0r6yJabe1RjvptHI/0yn5kgR+l6iY0bCh6IXR9UhvSRBPhco1lonb43hUE11
ezfHS3c9honpyrpV3EtCyTA7NUXvRgUfR0lTdM9q2RxlUgU3CdUoVxGSE2io8AZEEc4nu4b02Ucq
6VHM6dtlwrg9FimN7c4eQT/BV86cajggtMndRldflXpyvgiej9HNovRS5sBL0wZz40xe8urxfolt
YgAk+L97gB3loagGjEmRNbT7FsT2w6yYiz/oBNcDo2rf1HBsNlknjmUdtblbZorz0A6sw3AeTShI
vXXQiOD1K7sQgW0vwrWKUXgD7+pRolBaeejCrGu4cZGnToq1y6xO3w3mBBOBkqm0I6wi9KZePE1i
VvzIqnXk0GCXrlOnFrsom19iim+l3zh2Cm+uIS0BLHt43WaZCibEElvBTBn0NIjO2dA5vrIQ1yO6
RfvkTJW6Gcx+OigpmwEPJJpOhqgqo3aIEhcJgKeO5uQTDDhuQNo3hw6M0gHO2HBUu+XBUjL5aRpV
xTNowzwubLdJHqHZPy0DrPPUKLYKidk7KyoHr4qT/AJ/CTASXAj5GDZD5ytlCVTJCrtzjkDPn4dU
uW6Axa7jqP1t1PrJa5xMPbdav02U8jI7T3kZk0TYF4+WVVWvSlygerZInIi0UN2pUl66S9m8OWWn
bycRObUbCvg1dRTXW0uetVOK0s0zO5ARSWK8YIcwHqpRadFBI4sjZDB6AoPPwcYwSSyNinkbxlCl
Vq/xGTbwfdoao9tOurHH7lcwWouXvmB8he3sE83YHcwc3AQRBraHgcE+qusTOWfOY6bU2e2gyfMG
m53i13pyo0Xdb+Xcs7XTCpDPljGfOZ3PNw00jICgtOfRQP5PWk18qscMyrxKVxiO2XS0ZNbtdArT
MSgyI0zcakkf5EosV7kgJaGN2et3Uj1tWUGW2CFtYlT1q5V2+WwPVbODlWoGyRgaG0LFM1eeLGu3
qoQ8y4oVXM0YRQxwmJLCvYQjypwRa8qevqZ5q0WO2DXWWGwrEiFKv2wW41klZ+IWYYN6YaNmfNbs
tr+a5SEZ2ARq03XDnM5MFOtfJNzhplasCr6aGJcwLG4L8y1udoAJbtA0v0WT45P5qDaXuOo929xp
fflZsKYfyKyNPaeqi51jdc3GATTJtnOiKe5gArul8QHuPMvGR01nqZVIQ3tjRMJztVtpV9hjdJKG
hEDOdLmkiJme+eDT46xZ2bse6jO0kdbY2oCV73NDMLGmyK8aeblX+5LjAuDdx7hQnOdy6jm3TGrz
QjhmuRehln5q9cFmKxUqTDtjCzBcsopqJwbFzyoaLOPQ5F8q3B2JhySPCKdoUpbMaweCtAIpriya
pTBu45dCS9HAmlF/BPkZkS1pS7Ky7XEYkLoz69JlZlPLuW5so2ddj+DJF0Y+vERzgz02lufqUppl
dZNxj9u8YttI9KrITkJDKxAYZaNc12z99olWkMQh7KZYCbixclbnWnsyk7S4mnMVVjfiTclxiRSN
saxO4XQ3zOW0+BqXJJG9Ma9kuG+PUq3o+0KRlkvRdZxMFSuv9/SmK8ef4ya8jydS7+hdVdaNvoDd
C4d49nO2xCxiNiH2U7emIo1Gah3xySXbSh0E0YBNbPscRNXPRo7ATJ5DaZOhc9gxL9WB0WCHFcpi
cVioODKlDjg3q+oPMqCSxKWi0WQ44qdKwvNlOJ8jZ7kpEG09EH0zHIqy6Y5qG1Ky4Wjlssw5lo82
KCI7zTZbP2kEp2olX0jmCW2I79V+HBzEUPAIme1L0uIpBBxirNOeBvz0DHpq3hvDeJhTDkypdCxj
7Z74EE9vVIHZoNn0HEeGCOTmQJrHTmfv5TVl1XkIqjm5LzNvuW19YS/bVj/XhYzaPmeFDNVb7mKv
Gj3IeUJBhB6kgx37g9nsbQDXabUOg+dmwpliKdvCwVoRmsDn4CVOVxFb14uwrc438DwYtDbdBI0F
VpojrhbizZKcJWZKStUHUwNMaiQvdn7McvO2FouvFtMmEfa9LhdB0oSjN827KX/PoD16oz65ZmJe
jKWr7jkZjlt5tn+D1FAi3uZwO9pGr7uDBqVZGZvlaMameSCmxFwzbja2HL1NUfyuKUKcyO/dGcKY
PJDeiApVMdJ5zB+pXmTkAXOdNMQQ5Nhia8xJuSVR8ljKBDAVsXG0NeMNHjR7ujGJ8d3ZDjt42SNx
tnd11oTbLCaqD3X5u1DZfFtVUlxYgQOrFrOnpBQCLTRFklFT71CpWMa6umETdV2sE56RpytbNRWY
5xXdNU32eWg2X7UaqHSqbqjuBQWJg66NXHBusSdVKjZZoomGjIN2ZFyMcvRTSijFhGQw6b6os3W9
2MoZ3Zk/1M5DSefJk1I9vrQcATcM0NeqBVi5jsdKUTouJ66qSHA2scF7y4JRUSLJ0mhH3EqqwKBd
R+xf0JSZ9hzkGro5U77TjSqwcSipnXGcneiTZe+ahBZTM7q55dwv0lobs4/KBLNlII2mYCdr1cfF
HlPfiO2HsDYujaQQqEuk5NRL16CCtkM1v8pxdo5S7rhXZ44CZqCL+RP9aZd9w2bOLRb34ioNTxho
Z0Kbw8OUtxd2qleZTpG4yk3Qg6H90iTG5C9indOjC9bQBr83Lb06VPdCVLFb2aGfTMQZqPrik2W+
LVONjN9WcQAxU0ip2kbfs+o/pmhfQiqP/jh3JzyYl3nxo1zdEzgOqkYD12WgyRgrx0vocLjGvFDi
1jVGIza30TpQqkGJ2lpMPy39J6nMdn3UH0xEvhQOQ4PdEhI9Ccy5MQLBqHaTVZ5MudgJ7YbKI9v+
CXBWxWoSToTiTCX6Uz4aamDk6sJP6syudvvOMr18KuddK2pX1PTZxhk0FcW/m8nON13W86yRCN2P
zuhSg3AplO3HSI+otl8WTd7SPfMj83WabA56bchi7nyxqnyrpVlPRNV73YYU7PWlP8uEWN+2UHt8
K66ZWslz8OYUfTSwPN2vdDXZEUlaMpZxEnIOes0J6ir1mNFdSWezYMLLZ2Sk4+i3URAulNiG8hA3
DYFm+kvbPip25I2Ocy07qtckzsZq9NobAfovud8qjauhREhOTmL71dgm7qSHvlkfnEnxp+apVt7t
RHllcz65ndK0gdTZN1mphfvImI94E3jgCQI7ziOC0lC+KfrmnBqUXJnkP5fyfM0JZF9M01M3tydZ
PDlqdykbJDVUmKxgAui4g77ylCbpNuaYYtZ8KXXceXnYHpKhZ8GdpQeA5WiZ6GnMXisPR5l4cbtY
/AU0sCr3vlGcRFbupcTe4fWJji2/Nw17TZlJ5rwhAmxTjVupPenUqdgE6QcbDXiYP1B3cLPwoZmI
aWNGsZY7RR2o9PebxNmO1EXrnja0QKhKkWWWLS8s7DMtFTcejmnzxFTksudwqUG4YdzSxLjAm32Y
9QkrpkC3od2YxoM9dJ6ivhjic9Y90G7hsMdxkPWgY96tlvnYIqa26k1nP3ey5PW14inUO+R1s9CX
V71EzW3I0CIxp3GefJqljjjRKj8u8mC5NRCM+47oBH+ggR6odGu8XLXvx9jRN+WsXnRrEOemazmH
qCFgrP5dn61DkVWBrg7XmO2LjZO02UGv6TWwf/Gl2FaOVTjd13V31SBbbkmnYlSXfGWxU3BoRHoc
W9Vy0sPWXzTa/+lg7WKZY6iK5V4W9m266GZgSmKquQfOd8KMjqoyfCoNLYmolw3WWSv6exk5387u
DXGinKXnt1rev7MEUf2w2Mno8XBC3Ca7abbO5L2wr8O0n7eAkImFzCh8MP3S0XgOowiTYrF0t5P8
YElg3VGs55PGsxxr5nWCyGFPZ5oS7nCnZ1SHTY41DaYaazX1LmH03Pe6OFkgNNlb068bn+tauPRE
rU1XVSdVvVlaVlp1mxFbj/xkdjYQAqZAma37GD4e4NSjnMrXdf04tSMV7uI+k0DNjr2PaMJ2S1k5
TKm+mQo6bOXye9FUFdEhmdYUn9wON5TCQXc5dU0JcKnPujyb+6yvz4lsUMyt/ViOLzWFXMos0Uhm
nXNbQPXhLGPMvJatmETFXdZg24cFNSUAaV7FEcmVM/ocXcdOSzhpfo7CY6oaww6Ce8Q5JGx2zlC1
t4pjPadJlOy7DgCD0ibO9apRPCSgwWI+Bc+wauvsNMW+SKrrON40GtpuGAmfK17mksFJBuaYhZ7A
yDK7fMbKrqS2ulWcyXRJ52x3xPGyAWIQWijulkj0rmZKLwZ7w8yR4h2bhz5YlR0u/YPcmx14lY3N
5mjqEdjnj/bQX0Vsmu/FKrAfEJK4nN4uc+q8FpO+JWnnNJl2sl308knk0hWlhAcUETvJmHdKbd8u
qI39Xh6oWDkj1X3jAB/tVmNbN3T0avNBc2Ng1aAj+4eioS+OSsnTll6n+Jug38+a6ax0vRoYOsAe
aJq/xWyh3SW1291SZZ9jEbJDNFivxox91SAnr6n9ai3NrWUkGSUHHidZnJNIf7A5KUqU37dAFqhy
IHvdcJbfNzkoqGJWMVPXeuy1SGtCAvwS+hFLfujwNm2dLn7LbVp5MbUChZUwku8WO96XC234CkuB
JwtGGwp6154Z3WHly1F2kixNMMVM9BBwI8cHc0wPlNjCzVSNYjs2oek7Ofa6SNe2FWmEsdnyO6Ly
TJOE5qRqJG/BdP8QFbYCRtu8GmWZ3Y1ZO+Bds9MYhwo+C7T6IPUNqI5ry625ZaUl7hxnoOcMjblt
yum9HihRDCYK+jDTlM3SRURBo0MKIqwNV1muXSfp1CObZsy2vV3s+7YuDlGjMd/U8wAJtEUt1GnW
zlT6T2G81BsKFqo/tWGMdaLYzJJyx8N30yaUaqhjIaMjnSRolp7eLqk/bgiz/tmE8sKTIyZOam1z
nHI5/WK2erW3m7g9LHhX3HkcdCp4Qt0kSiL5RiYDGwF4tGnNeNo3s9HtJRN7iVMWGdZSqIKJliqu
mqakDi5O72szhG+E1w2aJYqvQ1I2QRuh3ZuTJ6lgT9em6VYZ0RyoGmFbZislPqTE54iW0Q1++Roq
toJrbtbLgLJR6oHMk/zJHqSztuj0K6oRZVU6Y1Z20jsxtPeEHb/kgyxt9HZxTmwNsW33tL6TFgWP
05UcTmTzXHEATsCgktwrtXsMyulDtYxw+Yba2LcD9Wxk9FSYhXyDUs+5Wur8ujLVcps4ffWlt3R0
VWorn9Qmcj6LqZOeyHecnxMwoVu9GgR1z4jqf9F8UqTS5KizXNVmfC1i9SKN6lqU5Q3Y1VLdzY02
UfykY5Fq7PfmpvUxMn/Jas2PnbEMLLVtPMrQbH6SzEGiwJahYC++uFWq53s9t1ENqJN5iRJd9Qur
fjAd9jOpaqMu0MMx6GZ72UWlI+57snx3BHB3D6rUnQtFTj7RRMFwhjPYVdr5XJh8hpWWbsckqfdW
gu4Nbe55KFGyhFZCTm5dbChCBfThtKDoy2If9wL8tTYl+ypON1WIC5mq17kK8/Z6mobX0OjyAOkD
M1q3qJ03xWwbCLrsfKduD458EpH82lM9iCVlI3Wx32vlWpvi6Yn1ZVZBmWsabHPjrpO7YVvBK9mR
8Kj9oXv/t9RXP9RVfaPH+l91Wv8f1VcrHOQ//qlx+k59tX97z1/LL9+or9ZX/KG+khTt19VII8uy
ykOgonX6p/yK0vevGNFAmSBARi+Kqvpf+ivT+hVMxmo2lHmVRcLBv/RXpvYrBmawU7wGNZcBYfyf
7+3/oL/6Vq0KnMDU0YSpbNhtByeBoX4rCxStQDc6VGMAOIc+FjoMkTYz/fyZ8SUIlc9lsmq/+nz+
fA9fa76+FXyt1wSEguYRNJwC9Fr5IPgaTCNmYq47Sr5d8kp/utwokwJW3B5vxkk2fnK5b1XHf1wO
vwftD7RvaGM/yON74GJVpjVdUKID33Y681mr8oDLaW3+RGT5l5dy5FVzzNUQ3X37aYYkB8pIxrsg
gq5EXIUTG5xEBe0+mQJr8OOPEQneV7q5P+8L7h8sA1DuqNi/vRj+6EoplKoLyJTKrmKtHbYJS9+n
hu4OnaTJ9NtcpVWrmkN71rH6/OT6f/U1rsI92H7EDHC/316ftTs0MUyi0jft4lgP3eLSKGpP/TKk
nPekn5Gr/vJ6dMpIzvqdRfHhfh2O+qpaaGhFwpBu29I0Z3PWxqM82fbRgZnw44/3ry+3Yt5Ui3A3
bRXUfiWYbYrBmYxIb4PakizfkfLGpx6g0rW2jd3k2Pnu37/emuSywn8hvZjr+/nqep2ogZBNAr2W
PROqEpnKjTzlzrlQo+Z6UrWfsX8+jlV43Pi7UKqvMxDC8Q9fX25QeNQzVFwlZ6wbGCLpBrFjTIO7
TF5+fGsf6PYYzz9c64MA2GF1TUu6w8FQlt0+MzG+RzlWEjmDpCpF0cCWXAXcXs23digNV/U066ew
DlF6/Pid/NVNM2BltM4qpwrnw1wwpQLRYM4bEQ5eVWFJE4k2cXKkOD99/vGl1vHxP7LW3+9ZJXgD
Wbe6moc+uktsQ6kjY4mbwIgd4SYJJydjUea7XlS543X99BbxwiKIoybc/PjSH2cG4PEGS84q3sVJ
g1v+26FUK5lDAzAqguIxCaQrXfWGZ2k7CP9nQNXvLsRMx+LGvaysBCz5314o0nv0BPSsg2zCM1vx
HHl9aDUkyFtoWAsnsvZksmiBlI/dc92TEvPjG/3uM8asrjMdAFuFiWT87qv56pkZE4jDUkWtSs/H
5KjFkLLRy8wnkGagqCPlyxTr/T5aSusnc99f3DiLJbk1jCWbxXgdZ19dGGVciWMgzgOSMdsdF6Fm
Q+f1IBoho2foSoCa0rhtRqQoWsTp+Mf3/f3lV48hjBiWNBbRj1xVmqGOkoZdHHSLsWzUiDaGFmLw
0WrixwI1N6nraILqp9n39q5ie/Ez7t33nzxYJ+SALD8WT9NHy2aXl4kc900dEEO5KrfTL4leaV5j
xuVWaceKRnTpbCZFbn8ytv/6wrYs4yPAfOJ8+OTrZIhoFNQIXlOFgpNTOeSi5/T8QSJfRemgP8xi
vCCjSH6ytq/LyzfPs6KvbheiAtmRQar5MIfJIlQU+iFVYAHZ9gklqDeyXXSeDAWTjF3Gf41i+Sfz
1V/crY1nwiG6jNKJidb+m3GGviLtx1ZUQdnM0WmKEVJ2pjru68JBKdmpymWyO/uudIyfcZK+vzL7
T5vdIbwcmyCAdQh+NcI1ouDnTp6KQCsMyoWZVL1EcvZYC32ViOvaHsvROY9k4yfJTh+XXRzPCh4m
JjDglNhaP6zytFSlvGJJoMlH5zKdbCWQySY62kJDie1I+x8/SR8Ap8we62KrrkYm1Dcwcj5cL6kk
1WnSTvI5di+vHNsU31LjHlJiMsk7ew7bUyhZ6CBqcilOMCyTs4VK/3NPQzlokjxzSejS9/VUd/cS
jtRdojrTT2ab74Yez7iuyiwjConEHBm+/S6QD5KJBM+RYnocewRlR5CJpmpn6v/N3pks141sWfZf
ag4ZendMcVv2pMRG0gRGiiL6zgE4HPj6WmCE1YuItJdpb1aDHMRIQYnkBdxPs/faVXFGOKV3nEXj
6X/4zeD0/ucjT24ict/PmosqM/rHMyCI1RhTsAz7bYpaw6rRav3peK1Xffg01P2tYFVirmuTW/ZV
OuaFh1SwWMMTFg2vOnXr7BYnMxtTfRtyxOsB8zoo4Ht7Stz855RMtn0Lq8t3viWEzUTsVYeOaWDf
EiNbmiYbzonfN8FP7S5tc2YCtZY4axdljYymMH8dalEl66XMvLo6T55jzywQO2hW2MCq+tabPfmK
abUOX4BcZOlNx16+2yetR0JXiSOpigtrHN8YkYK+trJUA6UY0L10liLpruFRz1FO9uvX1DMTA0zw
fjmjg7L0D8bD/BYnQ4u4zsvY5xK9jIymiZzFfpzk7P8uu9acNxTu9yU16B0kc2My7XSUPtEggTUS
9bjtSbpZotOOrOZ+zTx2DVbWR/a+q2oQM8PaWdc9hwAuibEeXiNfe90xC9TMspey4qJP8cAwCNZ0
9oSXgRqpfVZAvWAmrWAt/lxIKdCXqbJArmqjxK2RxkJqQi/EklImQXcqI7LNONAy0TEx8KwWlVIF
+snW/L8Hk7vlSblL7u2G3B1eGwVf/OALa2SUij0GQBlZVTtrVCjnCmJbX5FC69upFeF8nK0x0eSx
GABO+dRloMZztAK7xemmGTUNed4VqPRrZ+2ZVvD39TsX0tQtk+32wwvssTm5Csb6xRJa47Tj584Z
2M/Zmp7JCHIvRKIglgrHzpb9lNkwNLPUtg6wISPrpIJgTI/Oai0F9Jy8JlNlXEIUeEka3ooKvSnT
srHP9x2guOIA6kvBeZtdQcxBlkn3OIdGlJe5X6BlyqxlOHLpe4BsKerSk1eDCNk7S8auxB4YARo/
3RIx+iIdcSvUjcaE0vuwaClrJ1JZmVsf3aVLfiOemm/DAZ/2rohKNR+kZxFKCKpEP3qdIkoj7zoK
8Xp2sw1GZhFgnYS6RQrJBu/gq9EBcsJp1hx9Fl6PXpPmfAxqTFKyipLx6K352H7F4WdVe2d00+LB
nr3hAMvB1FdIAvP6VLvFKO/GlqUvy612uEV+7KVXPeXWN+TzlhVnLeFfCGvtRH7rxkZddyuDNsAs
6CyOHkNPSUKxnlgx1UvK4jMjpOukFgflejMV7WkK/OTer6BxnKkgCnRyXaF5nfqhpxCuO+CfDdce
aGZTjFwwzE6fgKkkz9xnG3EsswEmelGCfNokTNfCMSTduq4qArDCzsXjTPRi+xamA3cUFarlx2KO
lhxTftHreyQyhf3ggsbvDww5qodN32GdvNbujiBVkTtUuWpHfh32FN0vXdhH9zQ+jL+BZHrdDVIo
8w2No1NeEnU5XefKwY/ushz8ZdjdzCQTTzrZB7JNLprcoLM1lGzAQXKIOox5XRfFT2U7BbaCfoK4
n3im3TdRPS2ktFcB8k9kGxbr6TB9L0bXXg/pKt0bq/JRzrBoys56YWKDWF/adyNz4aRAip8xZ/Z2
jBWzPacJzVOGi2Xc2RUBs7upLhz1klp5yIoe4I8+6nLb9MhejNnd1Dk4pcjx6LLLsp678aJtZ15z
lEeROC7syYdd6lbzfAyWDgNLVUfB7QThcnkqdelrShCU6qdiBFL+1Q/6QO/9yh6LHdA4AEq2BvCf
h7TIhzzsEy8OlbFjUwy63o1et34jrluya2kcc1wRkTQsAASmBrT4eGlKvMYNs/9oTeKO5bV9wQS8
uGuWrqn2+LJS726y/elZ2ErY59Se5ocoSrPHRC7h95qAzwWwAjgWlNZ44MgFgTcVkmQGStaUXRQP
FIb5HmSM3x9CAfkxXgzbrr2useHtEp13K/fOPGOtIr70qUyTYDnkSVPch6rYAiL7bGHcXDNnPXS9
rL+ZVi4coEvofBNNk/4aCHvtdhSIzM1CNv2/y4V68qINWbNflLzn6bFBMlee1mnUw4UPY4itSUa6
dzjkE9eRzNPfdVr2atfi001PqODEU2TyjM0fOVg4DgnZAXZVJxr2S7ASI9hVy4kU6OYyRNu8MmJK
xm/Ak4o8Bgg6X60D9ux4KZIKheVo0vW0JKC2WCYI67sa1vWjqT2DGrdwQ+c8rYncDYSssXhpMnQl
9aJYCjBAqvMjjxTHUuquxc0aqXlAcJdYv50sGB8w4CzdxaITZFkwhbhSnc7G7lUUCMozy3Yv0f4R
Z56jU6/2npfI/pgUCS/GPHgBXCff4yaamnbZFEYOpms5b+LKLPSaJPZrja87zSk6eD8W923OquHa
zoboLciCsifotYnkZgXsj0unTLE3bY24oYzy9S11iKfZtR2rGgQUM1ZKdqnhXe/2C1a3NtTBQdgl
+/M0XLqRznXGnFRnw2XWtu8EzdG4eqIVAMDEwOi/Ll+ntMouhyBr7P3GO9lUXEHzFugKRpmFQvOG
W3DQmKwW8db6/eDGUc/ScGcml231GFU+steyJmHWrLK0r/OxDwYCDtRw4zv5+pgK0/+oFtaLMZpo
qb4tYk4iIHMSYLtInfTdmlIZngjTdrKnWq3lHRsQiLoYfFdWt0HlUo9aVflrwdB4ocJ0Cg9JmGD8
020aPS481j7WF6IYEKZswxfSSdVehbr8lSQFfpLOmTISFCW6s8tWm63O9Sh9hB8iz5gp4a4WMU3V
Re0bBPbzCpLOHh3zY+4W99zJksVe4aOr21V84PW+W5rGOmh0I0+pEfro+hwuh5lF3+9ktGd8MNh1
ZhJ9OX4Na+bsvArtMISqbImGyEILsOsasVR7KiZ5CUhstHerslOyKio+rUGyddkJZ1XODQCbYThW
U4cVa1VelOJgkKzR/Mpp0pMTguXdG4IPuyvLGZqcQ1YjuArQw+1qYzi9qlA1/rl3HVZlES+0Hbur
XrKjO6XdctmnVfQ8t10cJfKNatL3SIYNth10xpjKG5Ek5nDZdoHpXrRj8ufGz9c0TlWblkwOxVDE
evTNk4WO8OCTgPzYrMW2q+qTZb7MqL/fZwpRBkJh5j42lk4fkRQNLQV+Vb+AQpu7d/TxmBf9cfVg
chlT3zRJiG9Ks6XPWa26pqS6TfvxekAacI3mJejudKD6yyLBXHLsRNNxiuE1nC9WbFeCFM2lPq9W
HaJewxjbx5WGRBYvgQ6bS4LEW3Q0omOyYM39QJS0yastYGO06lulbZ0dJRundTeHg57O3dxjJcaG
VGbnJS1mDwOxDz+z6iSZO2k9Q4thADfjSwoS3J9Zo+QVJe+YnwsVrToGpwHYaiU+5zVaajZ6bN+w
OBDaXF1tufTDqUxVTWUjk/SMW90T5Mh3gAFnk3lnaybA+VAhKIU16DjDm+VNzq8Oqht1UYoucs0D
5e3niS33Tmd+ne6YKjmPNpLcJQ5XPLm7Cioekb0oWxE6+SnsDiOm+igClD0WknTW1oroi72I+hkP
jw+aDnlSFvEX2uvA6VNS5e7csZT6YJZEToxTu+Kh6EfORJfYqrM7cDGecYV3Gvd3xL/ZLK58H3Nf
EI+Iou6XlfkIffjUOPmEP4+AC7ulMKw3sRLtnSzvc3RqRFXEvbY2BVsl5nE/166dxEoU3k+PMItX
XTIMOg3LkCMSm6LmJq+SSB1MJ3IisbVXvRRMWEjZKxVvaC4nUTKpmt0L1XkjZScUB1QYCOSx8ogQ
EuOoatJyfdn3EWtGCXnJLUpiCJvI9A2FcKOKC7k64mSzSAZS6ZfBeIekVRY7vxu3HEZ/sKhC5pkq
e4u327PW6JbDslhIU3rcKC+au8vsM4WLZPINclASCypMzIimp5gNaNpcmsrW/sGl1EPNT/Uaa6/s
77N6Eo+psYdLwYoWqfCc0OiFNmD21g8s+zDxais2IflkU5xZo79Hz0GKHek25wZWoo4na5qeS2Yi
Ihaim1zEE3hZT62DNnrn8mvlwRSbPBGpTxcCGXH1ezEzfbz0rWawr4q8H7x3Kcfl7IMJnQ5FlTdv
EjGGfyRCsf4F2d7wphAAzF3RCK/blzOrv9i3uOlIQnZIjRh8UfmbkW09iWhEJILINkUAmaUY2U1j
imPjTqzvu3lsL6wlrNazFrX1i98phopANJgkCYvFmtdUmhy/1ixf6WInLnDSu2NCQXjLHMs1xZ1F
CvuFcuuIKLM+Xa/6QOJSnHrPms+WFsASqsK0X0vdjfSucxARDzptCRJ1PsyKxby/3rWq9EmXpu9+
0gV1Al+OOIhvCemBQ+HxbIVVoHaaVZFN+q6L/tnHMgn0hxsTGURPMhWZPpS+mUnq64nhAWZhdmtP
ZQ2rZM8hy/HHfHeK6WNyN3ariu7M8Nqqc1R5aPrWeaSky7qGcDx861QsDiYHQ3keyuMwcuUoWrpp
Lyq3yneY57NvQY1JBs1pbj9VskaO2actLLNl0CgPkgFyxNJbYLBzYj8uZM4BiWbYhv6NANkcxy5T
xwkqKSopM7rBwfEM+o0g9xg5s4mbi1h4syCIJivXc1GHQ897hcgAMULjvIWTyeZjj/rzmxx0c537
41I/2HUmkx3B0YYKr10i0nMcObp7T+Tceh5jkfSOfVT46E9k/iF7A2MBQlUQXZu6YxRTFNQCmRyD
iyurrpYWgd2U2HFeWdl8aJcRLVmnx+4Wu960XHSdO6dHFm386vIBHRS+PlcirOszgUKgzaCeY8lp
/VMNhgsPAJnlB36jSfJNBkW5NahtkO+movaHI+EDnbqbQmi1v6u8SKHHBBNn9X7ip2LP43o0W1NN
0GTMZrSMLvpCpEuscFst8IFGRMZjQU78lggbrKe0pbxm7gZQIFSYruBtJQ5uNjktz9LGEHkMnGS+
SNoGs59lKOgAuefm5+p2FuDfjBMpTAvuJDvvpt9+OazXcL9XjhHcBfN1voYZGNLMRaxble3g7HPK
DnPdug4ZwCwKJmRizsDiu5Ucw/sB7od10Um3mA5eqfuHxCa7Fdd/nQ53jcUNHgceQnfUlSJDzMdF
ZsGZckV6blD847Usrag/VtTGGo5lJPL9aqnF3iVDWVOakXFx1EDnyRX2TP3hEzBx00Xu6h6xfvCR
2MoHkuDrPtyHtFjo6VMm1DsvZUgZ8xgMPwTjMHmQGIvQhw/gbvdeBLhxg4j1P4l9oEIzfmaFT2at
p4DW23UuzURm565gR/0AtTTNsOD5iqisCVDEHgDmiIVNYo+9jkLj/iIFHh4HR3GhkOq1cEQMudkY
gX2l8A0HOeRS03KZ44ixIvfIbYUVXI8EirLn6tInmwrM2vmNVqj0xwHsU1DKkSXcOsvsRN5FBv8D
jhlM1t4ihm2tbQtB6JJk4lCiSB5oLZSbYm4tZXpwKD0vSo8vJTlknm6YJQi0ZiYh4rnBS2f2IBMU
DgDpwqrFfrThfDHAvhp3mG4zilpe1NYLcbgwTkuR5nJf0khDgsVXuKbPTp3TqyeOMdfYrDAt4PUV
16sPFhwsXZd85Jy8b/UYyidlDcbf1cQJ8BP4mo3LKjv1jX8yWC4R07XPXpsRiOqFWfKeLRA8zpCM
Lfec0UlyowwBsBJyoMQdFeK6nEMItICtkB4jI6fY7DAQQA/ZlYxAOHtWqQTn8jjcFsRaY/xHc/km
nHwDWVCZ/baWSrzZY49Heh0mphZG4hwYmhB8SVUxdblqGdxkBy8LgusCXjEQgJCA9AuYJPYzKYDj
i6+xK8TLOJdP+Jft9144xr3t+oYRmc7y0dvbPl94sVZzemq7Pg2POGgKJIspKSmQNxwEmav/i5Xh
qeO6cXc69WByYNnNT9Pg0cO2isIelKuz3oeIWS+WYinfPTy6ETeD5bxxfEz9V2roLDyT5C4kCk0K
iD1zhpLnnXYsO+CophphNASMkh65f08Hi9RAumaE90zI7EMweExsBrHyQYOys34CAa5pmCMsmCex
INO7yld8n7Fva8wC0UwRhdSwG/Zc5KtHezpY/nmxIRF0U94Ve9uriClZPbUcYbAwa2D2iGe8q11B
61quGhhCLsbvtVdaemd53MZH7Wj7bSK3sSD1ymItFqBE+VbA5JBXeAWRD7r+iLHQKaqZJzaikbwK
A2kf037CrS3GFLu2nYoRRb63vbP40/QlF1NdHnkW2O2RAm0gHHnlXeWthjoG6HLLbIx4kJMrrcYD
VxxNpDz4IV2UZlz8k6MOxx7PQ3pbllH6W1hphgLVHgp0aVZT8JH1YppPCOgjG0gYr8NuImyW1UO/
WC37e4gaTLd0NJETwXKq5GPctRNyxLPTe/RTqNyS6tDrMYJ7oSanosXu0SrWlVC4wXX7w8oLfz2G
iZ6/NpsVFnHOGirMUhupXmTGXDhjrZg59GFdn8uBOR7/wsA5BDmme06x4jsXkebQ/8bARkWHevVD
yh7GmP4R1FgA/CQdMybVUVu2x9IhFgyh/kDnzknhKOrTtsWs7OL42IXJ1NO44N312AhoXZ146MY7
u6UhdoIqojXMnc1ruAIR9JMODsGyZgOTW7lu7hIrxavMgLe+zbopYxSVBeszsxyWZ9IGlJGtCXMN
G1P098GHaD26YfYyRZMOdkER6mw30of0cYrXBDh4tRk4FFPjBCfGoplIQu55LziwGCoJfzlhG0Lo
KALZn+ZS9U/8dgBmelaVXXWsqqJY6HW8Ei0lUDy4TXDiQKCT0fNqpl1XV7LdI5zEkE7H16Fs7dC3
xlYXqoR9iyvaM5WFTWmx9pNzNE7H5L2hfKajkYU06DJXFAWw/hyxYwOqp+uxzJc7K0+S6LhUTjAc
Oeh1ew02pZYnuYZRdDbarrdMwFHi7w1yNR5dp+t/MM8t6YBWUMj7VDf9eRE8LruZzaw+Wb1bPY7w
dupzEKQYA5D/OEg1J/mjZJrr7xKyVR9CTwXtVVHZ6Q2/+9HsCyQkd0nQeiMQgoQAnq7MbOqXtGiY
Pw+Jf50vSerGYQC+C5MR7JMDUy4o6qPw+BgkS/cIonqd+MfK3hzveZqWX8FsZHQhlZxfM0g3QZw3
ibA2d4B+Nrm0MJGsuKHNyjZo341SfbdSeOyQ5DORQD5yRLOXImiGPYzcjAApuBjTeYuB+KkW5dAO
6aFpbsYCIkFMIK77y9VdtlniGvmLeF/30cd+gAeNWe8UJy5RnLzmbnlMl8z7LQYFmGrBTfUS4r48
YbtilBglFnLgTtQLsb3Ub8CdMuyYIKGoWlEyzd/RNug3M8/MSZIcmbc1zH11qvt1YTuCT5QYMkYg
aNp5LFOoY1UVHtqmzcoDKZhde4JxkF+WoUCvHaVrL8/1sARfIzqjgnN0Cof7jE7ZYRw0pA8MuNev
QURi7QFlepufFqCB7g3VHx0LvCSdXPlQbZKvOfuJYY/H254/etI2K8VHKQbxxLqFqJ5qYRV5aqFV
eFfWYorswa0hOtxOxujlTpInFn1tiXgR1z6kn/FnUEYevhenYLrMlnK4hzVdo4n1nS78n2RV/2V/
zYYWTUQIaVoSuPFPQaVfd0tI02j2XpLPJJBiG7HR4h845LwjRp7xD4XAf6S7/bdq2r9pbv9bde7/
j7rbjWL673W3l7/V8Hv5m+x2+4I/ZbfuF5tUZA9tIqJbGD420qQ/qIeW+4VZkdzyf9j7I+xz/5/q
1o++MOomtQtN0yZD2GQ9w5/Uw+iLE3qoJIUADcsu/j+iHm7f2N/EJMD1oZGLaJMeQGz+Z14lVFGO
TEWEhbL5BuPVagcXb3HbHRZ/ZjVWtU35g9HudHYlrz31GP1g3Dtsxux5Nu9DOWM9V1DbmLGXj8k8
1SrupqJ5URwoqOWr6IdfRuJesmr/Pjhz+IEi89XnKPr1+Uv/3+fv/6D8/O+ev+vXUeevf3v+ti/4
E7opv7gIOUPCcFA4k0uLvOaPx8+1v2yBkE7E1tNF8r1p5v6Ebgbyi430xSEMkxsm8DYU+5+PXxB8
Ie8+pGXhwXV4ZqL/RPSN/PJvz9/W2SPc4hnkPzLkvE/B5l/UPaUR8OjZtO+R9TUfdTRGP5qaeTXs
5+lUsY/+XTaajp1Bh/yRAMCZDnKZzM22vvWPDouM55DtQxdbDqBcoHj03IeFNd+pWDsKRSUFMAUM
SwKOF731ELd+BZ4koSX6kcB0Zz4mg80UbibhAEHQbo+ao6SRAWTBqg3CXnt0cHW4V95Ifbkr56x8
5LdGoAmNmvll/FZZpzrwCT5dO0k5noLdYzYyz0CxJaZ0lqNB3sPi6XPSUzLfxiViEoQXSV0V371K
YrH1w811Oyy96g6el3kBCYWW91rlpjdYSUKfhq71lX1259K65NZc4mCY13sdJc0HQ3brsqQWgOjU
m6/kiaqHJChFurcxaphjDbv0FX+knF4WZ2K850GTwtpYL7eBuwBAoPmBrLjA0zwY5sYXEeCeGiyS
BEDXILbhBmaWeOwxin9XWdplUGya7tWUgwpj9qnsmEvPhgTEIQiMjiwapBmSDe27mi0WTivTbAgs
XR7ciClkGdEDzU/31MvTB0E9+XPq889gbWLds2sGdM4IrtKsiit7tm4chkXrJcup9GnpfOWxLJgh
0eUgD8jZyQLaL7Ij631Ocs/I5HxIn0fM/+lO1W3Un5SWdo+VJQS93IXtPF6Cw4SK56/QLw5NlW0u
+dKx8XAzdrmYl4Y6M9WF8z5BeL70OquW8eyAWmCAWALaqrrMPfUuPw4fr0erDXXUBMdu1dPlUrvT
Frkw4XUtuXh9jLI1+3nc15jtmQZ06kwepgOQTBJja4TyINu4ej+11iIOyFFqYlb9nt27zZTgemKs
3OzB9PI9aNFjrpxCsbx5VtB893Hr88wwH3nzO5tgA8cfUcFPvg82YmRwnezGKeFRUku+srdF83yt
bAtnWZYP/YNvCUzKzmo3xLoE5fucsNTaZbkIn0ifDtHSSrzsfFRpUR4IOBhjNHDR9xEXXEkkahVS
5onto2/ZC2HNilDNEPw4WS/+0pfhmdC39MOW5bycGq6FcI/2Iy/vjF3aAGKAd8L/NN1yoi5DcuUk
rodrzFXZc7Km0bCBMhMFMa9jRlqM3vrcYTDLYU+A/duNLAQ6xo8KokFG35sdrRKaxa5mWzCSTDOz
eaKTLVBXzYpMyj4afxKA4L0kOMWSveesGBI7DOvDjSdLXcSOV4r6hK6rqC/bWjT+RZqCLLnwmN2g
R68KX+7wauGlZeqRF3fLbE02PnxnZYg3rHzmDhhNgCsq6ZFRVRHEwyUX6bwHErAtSmXFvLmLIlzA
PbAic8mIMHlkkM+bbK/tnO3zLtcPUsnWucwtH5+WUfiuvxnWxs7PvPF8eBFIEtkEVY7p9r1ah++K
B8FHOTFr1jLKQ+LgLgXiJQScC0MvEpNx8sUdXWt3l5dZkDywWYFMkiUW62EXRNx8PSGpwpaq8d/f
ll6Uf4whSr44KyMdcfTA7ou9vPSGkw5X+xlJaiRhXXXFL4C9YkSchKQfOl7rpW8+u+efzJbSd81S
7F1ltV0dsmbymXdOett2oYl/hk0ABKDjHDmo0MFTC4S0fAHpFY5xAPAtipUM0xdRu0N/PeFtE4em
C8aXhl4eeZWvfGTsxuD3Rs+GWoNQKAmRpmXbdYC6FKYPLttLGXpdc6iR3b1F2rFMrGagNjsTztO0
72Swsittcu9xZfQJAMV2pnZf2cLqceNpVUIgsJPLkW2IF/PPDi+9Xw1v3lyOyQHM3iBi3DwWOCfH
b3FlE9LLKDmYJDnurHAdgIVhmx8nFrF7NVVOcWHZlvggu9ps7JHEYz2tOcUvyLOMvEMwO5xXeYIG
hsepZOMr/V4cZKRR/smuqxGpZSbK+f2E83hmPSy/51wAzsmisHtTNsAnDo8itPfKBU94Sac/rucs
LxWhPW03/hoUTXRsxn59tIj2fByElAMcIvnDEjT4oLaK9QQGMLxcEzUz+mrTqymMXAYRw5SwEnXR
kbWmfVS+HG+YSdUf25JFnkC2LOfRQqlKHNm25yyC7sNY7MDiClcCl8lcMXwDU8ZNNoOENHEP3O4n
x7cIY8Ej+h2DvDM/WoUjv64yHF9k7wxw03Iz3QvfR5hWrsn8UrLjQn0Ekp6DGBrgSbBgGOATLtUF
I1o8vczIlvao+jAk0k0Uhu60XFx374Q2ki1n1CdfVcG3dqqIua91SeB2FtBZM3FhQRQjx4p+kFPJ
sNePkuy1HCbGLG1X2BXyhKgdjjJBJL3TnfH8mONo/eDn0eoK50EUncihA8mZbLKvPXxtpniSWeld
prIFEXHpGDY3adRVsa0aRi2tk7DLybGxwiuzsgwQ7AyYYfe/VfG4fLLotyjCf9+VIVnJptfmn4Ux
X/NnYRx+kZtnAL8Y6UiScO2/FsYBQfDYnxzyv5Cg/KswDr9QqDIhcZBBB4Kv+ldh7EG3hxqPXtze
/iD4T+riTyvgvzT+AksFVTEN4ybA5Vv4jOD+S1nsJ0HFuRt0eyGSLtp3gH/a2G4ABloyHct9y6Ty
hTpEPypjflYMk3b2CtvguDJKdg5wwKEtsfeur/QAhPWwDjWiWq+1pHVwdTo2hynvdXTfpJD2roxx
rIXc4dA8/+VXfv/HN/xXgyW6qv9S3/Mj4OnErhDii9naj7+q99FQeoI9EyunGXnKeU37bGISh7jh
sp8VSw9RVvl77qroSrDb/J1z3Ye7tJ8Z8nAhwn5X6AR424K1JzTUZYnDODa/DxO/9nb0pdWVwe9a
7NGVjV/tFBEvZVAU5hCSF1luWAeXcbGUVXpmRWf68+COyEtm27bSmCIzZcfAVPJ7Ms325VxraDFy
mKG4eqqY3XuSjOpnAG4GicpgV2qXrRsPP23H6lcns1ofZrRS1T4DGAgKwm6RPKp8JLy3MK700JmH
RXBoZniclC66zHYELDLb03haxM4vLdRmuUq7+wy4YLWLuhJ5wCC0hJ5CPh/6Bz7ka+5Z+RCSyIOM
h6WuPhRODmMLpSSYnrEOneEcRqk1HxF8q2tmb4u8pJ9KupMzsMJjbVF17zIX/WW/RsFVoWS9Kwtg
5RcV1f2PAp+3D/iepJSzZfW9imXmNGIXedF67tWU/ghYb9/DrGWDXxmXjTgXh75lqcedApqH6sW1
VisElSxsFll1YtaYGOUJ4AsKu7s61x71K3js92REIAw0a/Y+ei6ngR+imh8BSGpEL17m/k5dCKOQ
7VV+GBeruIUcU7h3rWnc634OZyD2VcsbMPMdg81TiORFgaYlsOf1sQTdMn8VIOvWOB+Qgx8NurY7
u8brHzszwvS49bRLugvsp2s5MH3ZZUm7zaHrqUajrfzguYGU8YtQGM5ipFqcy8XnGU0JznntfJ7d
2ec5Hn6e6VgiON+j7ahfP0996/MGWD9vA+vzZjCft0T/eWF83h0ot7hH7M87hSeR+6X6vGt8PWev
8+cNxEQp+rEgNubP/HXd+FHbfZU6HejxuUAe7XKfMXriZrM+bznUpDMwiaTi9qPs4CbEKsStiKio
uuD5466ct2vT+rxBq8/bFOna/EJzzh2rajndoxLk5rU0+7dku46Zzq7zo+cOxffi877OpZl/+sgm
DPMeCwAwG040KkEDTP9i+bz1YSJ2H9ZWCkyfVcG6FQh1BzP4hLK4+miCZbyhxW4fQ2oKLlmqC/1Z
aVS8xFf2Vn7UWyESfNYkKcpmlsDyx/hZsaxwSR6XrYzZAhKAQ27FDW7nLrqIkE6svN9b/eN+1kLD
Z10kBHqHZaLeOllDL79H06ShL3/WU/BpqK2izzprQBm4AQ6ovorPSswJEqgzOAuFdyg/q7UFUZKD
smyr4rBWi4/hs7bTW5kn/6j4LDE6h+GzErSVoiq0PivEjMSQjXW1VY5rBILvoLaCEi388BI0KVWm
txWc2+6hPNWfdejk+WO711VKfcqN5D4y6eZlXj4r2GZNqWazOaOydWdawjJx2+aQGMIaI9dPH1rP
IY8DcyDEG1BH1Mm5mYv2oD/r58LioQGlrcaXkqMV1b+LAoS+ALbiDkI0ULUx1zMQIFHXhyEnVASf
CqS2LEzKl5z2ZzliutZI68A9Boz8qvRrFqHE3zlTTi3rDLJpriJ76UgPCVjBx34PRjs2bGcC9Cne
BO0tNAPIuNDJnfuUQjo9ZkSsNbHtOHV7DOkxkOVM2hfHsWQXfmTokt5C/4DXbqEE6ONJzEJe10wr
AA6ran516R8fpTf4qIurMnx3WXmag82KUF8joJ7r9zBHkgFSyg3h5SUj7hIHkGRMfnC0XrKkqIAL
FWHt7zu3Wa7olkCfz9I2ryXKhpvcjB3DgWRmrwzPgD4WoVWMr54jq83xUsSEP7jfIvTnV+wvlqds
8YChl8PQPBAXJO9EVroPbmKGDxo9VMS6MepYll7AnneeyIdIhkFUIFBKN+INY5xCnzGG6lBxcE9c
WFl6V9SCq6KdgwaGFE8X67Mkda5lNw6vdPol7dIUgaXHeYn+VQFZQpAxivEJaR/NlcGrme8GLYLl
zFpmtfmr8qk/ykWPP/vMLlgVMVmA25eVuYEbHpS/WNMjZ2i0nIq4b4ek2CMo8x/zZOH/rupRy8tx
QsCBws5z7kOvRnIfpBZbop49/7IjXgYe0f9l7zyW68aybfsvrw8F3Ibpwh1P7zsIkiLhvcfX3wFl
mcx8cSsqX6tu3BehzFKlROqQOgDWXnPOMZloRmpneYt55jR17GqGBGfKSMF1dlbbyr6Z2r5/mAsS
nfgzpvAG7M6WXCDYxAmiwdnxW6Dt/y+N/w92wN/Nav8XLOScfH3G/VfZ9V/JHyueto/7bUS2fzAZ
k003hYzsy+6N5e1vu2P7h476wOoYFVa3t8DiP0Zk3fyhmgzWZPk590MQ+OeIzC8xTEOpppN0m6t1
86/MyL9K+v4wI+OjJvTM8pg/B0T5Jm38bkYe5AmSGoc9p1aLFhIXg+wKAx+uN9NB2A9BJHLtiowa
dUM6yGkeZayZyyXzZHkwHkzcjV5T6sNlrYAzY5vALht90EHzghmvdVUeP25hiGu0zsnLuHmnPWio
FYWaU/VzZuC7bXNLPWQ1o7WV1gDAcm4xfg3pVXWaJGwg/RUVC8689vQKrX4u8hCRflgfpaIqEydT
zUOdIjkapjCcMrLKgEFVv6bAZoMfFii0cnwjSWz5LBk/X6ZMgHu27oW+LGlDpu1lBz/PvNObQff+
+sHxoSr48edesj9oef+e4rf7qraGsO7Pn+o/Uezb+Aj//bHyPq/G9+zPp0o+5G+nSvWHIKUKZccw
f7sy/n7JKNt5E72Otkm88UTmf3fJcKFxeW0xelgQv72T/672mXScoc8ht2gGHyMbf+WS4QP/fB5T
+TQWL0GQMYZE8+vXf3fRdN2SYWKnrShsORi9bmMOi3lbHkE/jxsGulZbRBJ8luChW03kP62UVfYK
PBozLeRRcIE4Z37BpSWojLt1I04vG3s6nKBQs14nfbWRqSMOAU+g73kCga0WNXtyAtyD18118cCR
UOymERL4shGv875OT6OexS8TlpE7SFVeuRGyaXOU9vDJZ99sx/JT3UjaEEzHJ5wv8DI3znZY99K5
Tk3g2xCGm0CYU7FXZaSfpYH6poPrbuWncVvHR295bAb4fT6ntLyxKUXWn+oN+Q0vDDrGhgGnV9Y1
hkn/iaJf3OvMPdcTxr0BOpnaX5kbTDxaRvVuABZ5a6ax8VL+oo5zK6QkZ0ORY443btMcY5q9gcpT
GQo/N8X+WGuWawrc4niD8asMqbUPN9h5U+dGAEjN8AEXNvtpEuELfiL9isixwq7J68h3Ql3Hi4V7
QnZk1VrJpaaPg1lLaAfEQUbf2ADsWlNPp2KDslcbnn3YQO34j8JdaLBZ78SnkonB61k13pQmyL5x
w7zTqKKwVMOEU4GAp4xUgdu1UeHxXNxOmf2kspV0540dPxQdX8LGkyfs2B0rfGNerYCYL4rawx/6
k92EcUi20BTtQg+SgFFvb7R6rGDzjltceZ5VwmlCowpl2vj2k4EruzE64zHd4PdyJG4I6obYu0zt
XIEn24VJwtbQoi7IsTaG/gJMP0zr0pmWQtszukpHdWPua61WvVOiZBDDIE6RtreGNKiXiVO1O9r9
N1ZWKP55PSjXxYb2L42qv8y8LoKyuGuNcpVPdMpjXq/0Pr+ztoqAeRyhamZRucPHBW5yqxIY+7l/
UiZzouSOb9wIVu5Zw20j0F+2WTk6Ef9rjjVja6AKafKivEJoQLgoGlXGv95su4yWiUyd1elIKYsa
GFqsvxGFaXZdvNjEDmr5QrSXJ1afrOSlGhXAMRUKaWU1eHLR1Zy+ScHGSOn8Wqoz7uWtgKEqt9Qb
BXOKN9LPIPMh7jpjGToUGrTATpN1moF6c4+HjFBJI8zr1t7CDT3nUEJCK+7Odlo4a1ENwdaAONqs
msdhK46Q8Fb7bZKEj8WvXomUhgkVqTTAVNx+9lv9RF8rK6JEpDxiJW4PYZjIyuYNI76T18pBkVst
QEl6ncyeKo0efjT8G4rWaL2YsUHAGK2pwuDd826nEgkEPGLHeCvM0LbqDBoLIVxsdRpdvZa7mA4f
t5OrKJhX4w1iJK5oeavi4GDCRkJN46AYG2pDtsoOBlim0V89HutqZN6qU+6xZpJwCHBjnt6qP4ok
GY/yVgdCjprKmWQcT0KhLCRUt96QSbEfjJQqETYOG5WUYEj5q2nE2EpHhkkloLgVkSB06e+UJXIa
0EhC2jODRK5QXSLwpp4stVbvpURV/SjXz+paXZiVklfVsO46OlCkpBv8eqtFMXWpPsdbVYqURffr
QnlKTYsKcHTUgK1YJeeS5tg3c/yaRrI9eLgd0SDAtlspiyRNVBFgn/eiX5UtW3mLHOnmh74Vuszd
nOCm1M17gqoQJAmxnUIOZSDdpwmML7UwFJ3pXBN9VHCdcfet6lEm+i7fREr6kah7XZc6fzHVQBr0
t0jaG0ZBz9R2pkJGC+a6+WBy1KuANc95oTN6HzcFlYmllEh3qDTrtWbBoJ5qKpWkyWcZi99zZE6T
MUFSID/WPtmbMBjrqT3ADuvYvU3PErWHviwXbgIDcsNiCydf0doisrFsCCGEwc5Qs/EEQLM8bHA3
Z+hLdW+v3b1uJdeLQtlaJUbVJ6xeXA2YY2+mIYme5ZB+lEHFmAtWky4pYd2QYNYgY5ZbKcVLKcxD
o26yy6Lax0m34V1YR1mo/b25poFCQfZOmsyD2QPYjyBQEJkhW7pEJAzlCEpsxIYxiCbpOGv2t5am
NwJ0g0+uKiT9G73LNkqYBHnuiuxOfdSNpCHWwmmvba31k10ip62O6xTLd8+hjO2jwXlJymQi1Wpo
CPZgHX/7S/3dqtkreS4wRFKhPlBuEQVyDvuyn6evRMfKjSOEPLce5vtVlcRrYiSAMmsEDwlVmRO6
fhrryPIrfAQ5IRqd4zpg2YpH+SG1zCaI1qzhoDlcZrLsRxPdttWUWy6yQAEjmrkqIqNjrleKlaXX
A0wS28AJ7VfqqB0w2WM94KSKjjLSDzmPLKICSCIK8ZAq/rbHcHwUCsTfXJ+mnblq8lU15W84krRd
hPf4YHSTdqD16ZvqvTywYrutyWRV1n1WhzR4W0J2O8jOJ8nqpB2Zm053ZJPQYyiF4o5eEP0qsof6
xto6DNiBU0XDBvcOJ4e8Q4I2jsPahxc2m0bQNEONqJRXJ/L7Cxhu9kDz1LG4bFPpkbwhK6+KhPqy
pDzt+hWstyNTVP5oRwmIAcuquy/dgnDg2Eujei2nYNfkOcGWRhByIfd1tEscuzmSO13vw3ADkwBx
u1+mn2WtVRlOLD06oTxFlyLNLCI11HhO49mkCyvQC2MvYJZQxio3B7mHAIQZ1dNTMkV1pf/MJp1v
LI/sQy5rxZnemtHHssxZXgZbjx8ip5EwNwxf1qTwek4XsW8YsjyabCxkeyt666SVUc86AGtkv76c
iKo79HgERiMHsgZHuBagTNlXZclAjqbct3Z6Gmj9dZuVm/ckaTF27/wi6gnT6qIR4a11ePSE0rWc
fGo25GfCTHrQ0JKUDTMRhbC+XUbDpJnCAHtbTCyAouUT1fQQsmZcO9ZC83Kz9Kekj/A40z+HFd5M
o1dcKAioc3WBS3tlRWTbOmk59QJefsUbeTeI9lnJ1stoUgqx+WU5NXZQ8ol3wCkPCzKe7E9dKRul
ndphtK6IOMv5vpD0Q76sm1lWhiJlf8aQkbw45U3MNRIkm3cd7re9i8mCDNn00UhvPVWACdeoMl8s
HmWetraF09qE3zCjWmHLzozv5NwpWoCl4JwO2eMYkb8w8urBii2NP4upK6qgDOX1Limv7YXSk2oV
uy6CHrKQgGEdDXK7X+SCyNr4s1XUydMm1FdZKpF48sZZ6BSNTGZwBO7iIKnhZzXaT8I4LiohFUZv
p9QIUUgyFa+QklFnTlqzhYL5Pod5r3HRcKOJTZ6POe0LNVt5p7bD1V30ZKdHygPp9b2CzEvotVuu
w7j/SaTwNMeEA7KlMPzJjJ96nZ2pPJABre4RS36ObfQdZo0/yek+LrOGGBiYDiDZeG9AvVNwehvi
HnTXuijOkmzUgTYy/A64upelpyZKLo56pAbxQAEtIlLid9OveoMOwkMmrHubv29OBCOmBw0v8vgc
49whRq40wHSigMjIVSRwNCNfUMCByAQ96LHcnPWsKJ+IMR3T2Rtn7qmLKPrbme7DUIkO+Giqo0J3
IUHFaHqm+ZWY8ohQ8yH12sO4lhLBWyU5S1zNFsNOzdF9mYd92zYPtUhUX+mJgReJoAAhT6+I6bf0
GJVivxAqxJ/CI+WFUAuiTyGp3/mairec8N1MZQwtwUcm/k2366ngZaOHYujmc32V8VbkfDHHFEJC
diGWiewkGrP9GpFsgoiGH7dqeKeruh5ojbn6NBePDHAlHPGWBEtvKB98dcdcki7F2BueSXD6Wh4z
67G3DExFLPCuzFaEDEar5TeS0WKlGRqvtYAnUdrWPSu0qrqmPW4lJUoQr3m1G/tGOkkCTcZc7eJC
IZLxCF2AML9h1Du1MiuaLO4WbeZl29zsLE/QdNWlqpOoJMrS/n0k8JXbFlYhpEzZWM4U+uKKIxmh
q1dVmBzrpKkomSiTYwcbfRnT16WliTHthUpwfDxS48DdCaGN6G3k95N1lSi2fOp0atFAligX5hLD
EdOkcBHMAdfdBY7AWyaPRqDP6wXwCw89gLiHMc1p/l6n9DA01g2PARo91/DUk3ilpbmZn/VQ4WzR
TF9gZug/NiISPH14xCnFsN9KkzOBvmbsb2fqcrULnqu7vskhK6u9weVc61wnyUs+4iRZiw7OBbmH
61HujRfC0hEHdJv7m6R3fiz1H3mS0KdDtDOArGoGthEFxIge9Lx4KmUajHPb+B4V+16tsjueiF6Z
JOyFJfNgGWhHrWqQMd1W8QNxWXfJl4XCEjIMCUYHoqu8ztrGWDf16y3FFoCfy/wdoHvNrWyRvCw1
GCIsilzlhDgAMu+u5CSPDyp3J2Idchkey6zKPUkZaTSx6siPRF08Q1fzIZ0ox04IAkcDyCvJ4uaa
mk+qAiiAmusjrkS3ye1zrJL2wm83H2oF5pVJD+8OW+PduOBEW4W45JbpcwMLPTJbBuEUQHMgHvFw
biIQ9o1LWxmLPybqZ68SoJb7a6x04Q1RmVtVJCeW5a9q2gCdKJmACmIelhWGTCapsosV+RnCv4XS
VjKbW2roQ4MpOQ5VTwQgiBnGsXzRDORXht58x9hZUyFSLMcOVgvfxGHhUAfRxBRi+ElpHLVAXKYz
iTc7tw5LKaUvm1BwESZ4LBP7C6nEFY2ZpaH5XharumsNfSw5EVEdrKZF+CKto/YMBAybp0GZKW1F
kxvFkNfSaKgQMTeISlzYh7Zd60cgRIUTFp0GU8GYM6zZJkPmsvEr4hTE2GwX4rmQ8okEuJ28xGnP
YmDlLu1gDSasZMrLcmU0GqUicm481MXwOcxdcQCzUxybChJLRvDUGxfGY3gQxLAjlXpACExnKdH1
Qzn0pmf2lXlL9B+fQlbJB+56yUMpjDTglCdd2evCk9fsTWKqod5d9ZpasuOUpfcpzPrbobdLt9d7
8S0VnPuydaGdKKUHBNjDBlzLhaMKsZZOw0WKYJA2z8k4y6RW1uzAxThec0GpVGUu+CSNWkHTQwMK
71HwwP/WSC++UZfN3dRW6dvQGTKnr1bsRQwXjgCVdIdRdD1ZHAdcteNc39al8DXYIjxbQiuI5FDe
WSlwvr5K8sBUzBQ8UL3GtzY2sd3UYlu1CUqdaHza4iyd8YFQaJ6UoUM3S6uE1AsqpKtTu76nq4oL
cdS03B+alcf4XOoFncZgdTRHsmqCQ5E6B5OttUEzTNYpy2ZLdotx6phszISmsNkc3B5L0bUV140/
mhacrDLsxlOeCOMVdod8IXTWu8socs+kaf6YQSz02kLpDmqJl6FIsjCwdDV9xP323rC/u8WJ/S4k
NoAVTLVdY8ftQYQ0oeQ2ss4Uc7vK2JZvf4W6L2yZ6a/ywLp4OCwuBRMKvbas6cIVmhPQ0X6ltpQj
vrEGWTHyYuMHWrF6wMyxR/GB8lMMpnVk0Lc9yRTrPpGI7Ii6rnfYBWUMyEJ7LZuBzixyqVCyYMqQ
SqONXW6lm7KLeyB9cxEfCV4l+1bS7c9Krmq6P1rpo8bRGPSVOuyMDTLl90BpHq2lF/dk+75SyeZu
ZWKYBJek3a0yyySQSbQUzW1ExTQrBp721P4WFGE05jyCA55wy6q1iedYzZ/tUSQPURyaV7I8x/TE
ddpdOETcA/KtfS5Vbf2wbo10JdV0KLF0NvTzVlhXbN112a8aO+R/Ku0mQCkl5nSa7nB0as/a1n43
W00RO9RqcAKrtn48fWvKw3FGaZ6+tVNk+FLxR2+teib+0ZtIBo+gs7VhLbD178EDooqPMHn0Mv0q
6NO5JdzH+FAyV/yq8KNDhjo/wrD9KddSw/nrysG/jPj8ewLCf6A2oJr/MohxqUoUtS9AOsgBJT3a
v3xqvz7ob+qA/APcvL2FgfCK2ab6D0FNsX4A/DFMm0gtGQ3UtX8KatoP9sPgkzftQAP2i9jwd3VA
+cGZFuzuFtbALPbXwhj8fhSz3ylqaH044RAuFHjRQsN69kdFjYWtSuQ5zzDijHi0u6oFDYhXQsdl
SRK2wT5az286X7nqD+Oipk6UjrnhzGXeR/tcUVN4JIDH/LGoVaz1EKLOXdd3q58mC/iYlbzcA4Co
TNmGHfNnplkTBOqisPMz25TJm4iGFx5pS6gVvd5+kd1Q5x2XisnuuxecjkLMzUMYk5DHCz9e66We
sgNYQt78Ou1vj/ksZCdMGgJ2Q9Os8c4adIt9OIlIV2fhhLVdwpxVJsMssMyt6Tatt2+LIoyLrkUW
BqHO7B7Bs9kJt2uiHa4ZMuk5el1xwMjpKKIND0QDtg5uV5wEJXmfapKG30LXv4wGZqyr6C00loZo
sUufZkJ3Ok2Ir2yOqbGxtb7qyanAdvHKSdLZsAlRnylZyI6WXNcDlak9A5bZVPFea3PssnjJVXmv
L2r0kFNOdUzkgaZGStZxdqBiFleZQWSZOKxlvEp5L567TlNxJQxLdTKJYjOcDBW+8d5OeVrUduUr
kwqkoUkXaGNA0tgt6ZM63shWzaEBXtj4yMSfg+SLWHo7QJI2+1vYEfrirs0XUetL9p0NQr/MYs6u
o1HXPkRJWn5XFJbgLl/BCPGqgVrCyxIVypF9qgqLPx+UvV2QwsZHOd9WOn4Cv1zn4qBm8AAd3E+G
5ND73d2UFW1J9kBsu4ni7Gwhyz5DMLOfDLWnuQamiHY0h+0smCe2xNeS99KCwGTfmVCYn3iDY+QY
RiOcfYuTfe5LYYlE1MEZtb2+pR7gCrBre7P27XpSAfjMnp1UrFJ13nzWQULqeYKnrPD2F0oEzGky
tqG2IcYThcwabiSxuCOvnW5JVXbehOrfE4otVgSuftqmnoj+oGzUe8NdCA1jkVk4ojpUWrevsryC
11l7gkxRBrjKxf/Trk5WZf1dFrGEIs0u82fYelKy14qLyVUZPA5FaWBBTMiyYA4Z1pXuJ2vIbjqb
tjUWw3PZMVKxAXJxWJqp06st4SfWCRz5YwmYgyMkbiWQYw3jyiolE+Zeo/fXejpWkl+zSm69ZpaT
r1iFe3rg0ThebKmLjoI70N5UodnSUEZXjFehAhKU0LX60FVmgexWKCkcC56opavIYwphd9AuVB3L
Xg81/TaVyYKRMwrZ8i6JXoiNbyffFgkIzEOtSfOZtllWMhDtMKeoDVroQ1+YG86cYPD/yyPq31Ou
/+WD7D/wEaVgqvgX8vV5mL+KDwaE6PePqF8f9NsjyvjB6U3HV7HZm/FxaLhBfvN8CJRohGMyqZj+
zc2/8Y9HlJB/KPgwMFNjVFBtSN3/fERhFYFmzfVMxhQsGQbgv1ASo4k/ppoxRiOP8wjEmMLWzUJn
/+MjaqlFHGlDpDtq18P3GObF7wuwr3aVt59NTYHXTIR+H6eFcotKjdhI/4efymnhxQoD6Zit2NlC
XL6k29SdQS/MEzP8h+jWfrcqE7u0Db5gR/17UhjvtRk+Va3+yj3KjRsO3pZIvonlP8hLSfNsTL23
Em9b+Var3b4897Gwj+YS3ZmS9VPXN1qYXjeHeW1MKiDh/hl0ariqmtPNay8ti6zwo5nt6bVXwN4Q
2U/ugQgtkBbwVa3RVkCobAhTY6EJNOKUN5Iv80sYZXydlHqiiq2BFUFJjcFNXnNMsfehMc3nDY7J
gRESXAe7mLq0R6sM3yJ2PcdMzW7jkM56jomS5dpibHapWLLjIHGHzMh/gXNR3nDIg61N5x2OxE9A
GPnR7unnKzhKzUp4suKZnuhIs4KyKj4gGmm7pMfOi+bQBMzAIdwShn+ZoDkt2WwlGzR7DNsRzKKC
Z7RhWO9Tb6jc9JPeI27WH+EIRqeut97qrmXdbrbqR0WOj1Rja4q9jsvnFKfQJUlsqJRWm4/lFnpj
AbdceGZKWBfg3qZIQGSxyPotOS2dlnSekk7hdtw2V1NFw1UP1ddNlmXyiKDdISQKtEa7w2PPSVhN
1EsuupQX2rIpT9g0NJyEXVG3T9qiEjDFWs2/NpOD3Txq6ZI7DOULer54MobqATSS5VqCAtg8xqZQ
932QKctFTDRcThx8rlSGEwf913L5TtdOHi9sYaRln1D5CNIDXlGsjM/9xA5HV5v7TmkQibrx0utI
DFVZVr7cAjhL6iWANRaI7RWkVv5OSQlOQeUsGgqPU9ySW3X11TrCOu1C9UNeIoPjZsp3r66CWpdf
B4OyhgzhUinigv2rdspR5pxoKzKEHv7Rjqw78nK9lqLykVhOkG3ednWGed6JZ+pww6CndycAhtP4
/Uj2rarpGm9VViiFRn3bVIOt12LTaUP9ZzQJVpLl9Gx0uk4snLV+DDjSyTlV+3Y7vJIFeKghotwL
qYFdH4Fw12LGN8LN3qKrR7Wz9phoMDuHtcGR36Tflq9SCRIeSD45YDaoNTwmFA4bplr7io2SB45l
KbgZzXCfDvgC2h6Rdxzm/dhrBzm1rL29aLtalPSk8f56lvv2ozfkzFPKavCq7S8hgoUeGPBmgmS0
3uQh+rTG5hHrhOrMCBSelZOf7HhNTmGv9o4UGe3dJq8zH/Or2p5jd9X5RjNVnrKBrS0RhvU8k307
dqWKvZVzgpeKil39FrqrlAQLJoaLGAGAc74qE17Kntm65kGiZ5hwuuleE+lrkkx+v9arZyGtEQJr
c48mK5irCmZv7o3qjuGVIuSNY2kXTUwAQwFEZ0n9lWhZBxO5c6E4YZpBbtoLyL8BRpSCeIHMGtDK
9LvF7MQDSGHLI0OZe5DL0OhX7v6eoiwnLAUHFrctl5qRgBgEWqJmHbESNgn4BU9qiZ0hlRLFLd91
eC932FQOoVajs4De8cKCELC9yqYz4auxo+WjDadsJ/WrYbkiBFEVQYdsav5JzEfbhgpCJoS3XxT2
ToKBbijNjxFUXz5mXKJVZJDaa7SAQqbnfLLxd0zxvoQp5BeN/EE5p7bLTdC1BDlDqL9cnS3s20oa
llNqSsKb8CJx+fB6NkDxPkzMr6wdMNvkKBWWNl44h/ys8Lc7KVZjbeqqAwh+k30H5KS/fnz+X2m8
E2SD/nvjHYfr988/HKyV7QN+m1pMTs8b4cAkqo9JTtEYQH6bWvgV2ZZZFxEOEKauKlRH/I1yoGs/
TCqD+ChAB+R4t06Tvx+s+SVVNyGomNAReMv/JcgGAbE/HaxlC9IHiTFqcmxaw9Q/TS1mTIE6+JoR
mM9tRwzQG063wlvcNYjd1Bv3aBDeIEOdu8eocZz80it2yY6S9iVYU5oWF+f0FBGiLCp3p+16f+Tp
9sLz9zjgmPfSYHrBA3Qc/f44RXuEPnnwKEbvrp46v3OKPS4m3wrW9oydGjnPRz5WiycZsxpCLteT
Q4kyGtVlFHd14oy8MGaRYPSoPJmDkOjpm/AG93bgVdyC5/FtL9/FB8OPd4mXOWjkt9oEr/w8nBIO
Xc4T0OizfKXe5geZL0c4WKGO9dnYqbvaE68nycv5JJLH0n3fHnNf/UiC0B/2T0AT7slBONufQCTV
vEbY0M5hQIttYjry3fiqXgZ3cG7hLfvKNe5y4Twdb5+ebOdy2v7P4rbn/ND5b7qLhOC05/ZcOcsx
w8vgnOiKdV6Ch4fI+cC3dsYg5xd3mBKd7KmBBMh6lmjGSSb4y5YfhLJrw7N8igMIzSaf23TeEueB
75WTHnqv57/NnvlpO6TLXaSDj/ZV87K73iOpc+Y+egWA1E0esaLcodwk4OrJpRMHN0uiZbfN57qT
D/W+P+mpl+ks9AMsRYKPO4vb5CZy6123BzZ63cNJjZCACl+9TvjauyM/DOt6Mm/alzXIPctLztGB
98HT7CMWeMZbfiRCQTsHx+yO/CA1uTcNkLUb/AVS52a39Yc+seR1hq/6WiE3/SWC5nbYgdvw+k+j
9trMOaGvQaAQh7eZeDULDRKt/F2zM12/xosgcLTbcsE7/B3PQAMdzFuP+DbYOZgXrKWq375FB1Jx
WXzgLhsfbsr48NrOh/h74A4KEZ8RJUCeO8kHpN9z+7q8wXKfVZYaDtA4u9nHOoJ05PWRR5FDI3vm
uZP9cXxeMfflV/Zt6gCf3VnP9SU+qxftvj1Pu+HRMG+kD/ujWmVPthKMfw6ESn4iH+kl9KRrtAlg
k5dp8mVqes/YLGQRFPzbovIWlcxh24JSOZ3NQzl7RPiVmCgwaV5fVS5ah6nISQxn+EbhU2HlscEF
+/AwvEPREuf+uuNzVAAkjiTMt+2NFx7jm/SQnvHyDN/hLZ/S+0C+cG5uzkdef+PK9/A2uQVUs4Pw
HL9IlVM/0JpKt0TC0+rbeDMuxSne2QdUCLZikk8hTSDxBttOMJIvPgEl8B5Qdl5M5Nwt3BCnEYZW
px8dA5452tUL7zrWOsmzQrmeK149FiXhvfyZBg6TnoNBYq/jBXUZEXj2fvKFEfsP4mAIbpY9KRQ3
yk4k1PjuMGONXnSlXYePoI297QqWtcflOc48ki9wrs8FkLPSrV/o8AZ3ML6Et+lNdJp/GmjIX9IH
pe8UtqsNZsSgmfdiV0bPDUrS8kAmT9kvF5pE3AAUMzqe0x9W7xrn3OmDSuALl01ySn9mV8YR16vx
DunZyb5Cwko+sBXrFQ6m5LR79fUmutjvpOZxOaQ36p12k9jM6cxdr+ty6F3lVruor9a5bntSnA6J
uU/5oKwX69pfXXNnvYQOkvh5dPFpfqg3B+1uZ7rKVfytXVk3o6v5y712vGoO6R4sTAMSkYXTAQyA
/qS3fEHtVc2ydJ953Jb99/cYoLhrH2TnPt5XN8fU19xnn3Yb52rxfMH5yv9UPYhzbvdTPfMzR/b0
l/L9VeNmziEHCF/Q+4M3BfH74NGBzX8BcerPfr4X7upP5ys1UNyr0mmfKNzVr9cjX4KTjC6l9mcU
Wt+6rg4yvwX7rFM7o4vSz+DF77F3LG7zK3GcPF4QP57PwNHgPe05n9gaqoObXYzX7KBDQfjGa8dP
8+9Xc/frVVz1TwvgixPdSk7+ZJImdggpFBgHzs2ZGCrHOgd8y/idqsfOw+mrtA66c8CsNvA/vV8c
+OnZ3o1MU4JHVX/Ejhle5+BBnV7ZDUsweHwMUv0uFwH9MTj9Zt6e8kX/jGRALiLQ/OhG7F7hw/A1
4FfEuMHhace70jN3eM68d+39MXXS4727/5YQKT31ZJys4BH3tMOSKbQc8Y60eWh5bpoX5YoyleUm
4Vs0BI0HLHm3/UOH+y3LNemNZywv36SxxokeyvescDt71515UdYL0/7VdMbWaiCmOzG98m8LLuaf
o44sikqGRHwd+re2JyYeX1Adk+sx2uu4Hnke5rxkQBJa6nRWADtYG/fYXagXwHhi2H9rE/1Liad/
Y7z8n5TYMP5lYuPynvfvf9h2bb//t7lR0X8Ikw5ggkx/g2D9fW7kV1BDwKwxFrK2oljwH3OjZkDH
oj8Z/YZpTqYS7R9zoyZ+oN+oAs6bIAWl09X6F7ZdvybQPwgyKiwVZCEdgh8hLJhvf9x2yVNUSCyI
waJACUowQKiT7g0idEtjuC1JcSTLe69pN0r+vsYg1h6HatcjyxhLfEvCYKelNbajcwEYpevuUdo5
h+6JQzCr7jVM0QQ1/KipqM7i+LjuLeV2VfHaiJe1vhioF9sfPdUPaDDgbN3xJNWfmIptyVeWffRo
zLdyvjNb3m7QNEzAjuWhjxpmDwfxlTt96FXVfgXjyDPVoBQqp4y+4j+ZueyR0LfQeqApOzLms6T9
yovUa4F2y91NHWVktr706gZjsZM07f1YMifV3+vEXcJ+WWpsekXzgTfzupfxZ2qsYTIOrtG+FdoF
y1GAiuDMxYuVfbCydJMqgolrOGQCHFD2nhISerT9dtFIYX+qdX2uxL0cqrt4fJ+16klg6QPZGYiF
fZNGw10RPlHhHih1FBRVfAJjgLOFwPisHIhn8U0EhKOMQRVp8CiZis16z7bJU+bveaLzJHZq83ZJ
SE4fxpjygup1iE4x3WgCcqeckahpr4i+ultZSAibago/uc8Uy+wIdZ/LX8r6aQFusd8VA+W/1fwN
Eh4vHxvFpo+SG3AlD8NWf2ruBS2kbZbRfsAQb77g2CGXjWhWT76kS84g+kvIJi5XdmEV+3HqdgQG
7DJ38fbuxmi4pu+O+xUFaJDDMg0FJNYwWkF/NQa/rSnoxoCmcVjp2ASorKPyyY/hZk8SEU1WQXHz
XlJDR1+kMyWE3E/TGB+TuAPIhn8BvWRcklMtq6zY7jUkxfQnMBu0qMgtzcmjJXW2dJzPb/KceCoI
QeLizgb8lri5TpFG0RDvb5H7pRm5JCeckk+lRR3m4J1Uyd5slzuk8rNRjCeTTW6JM5g+rd1qXde9
cDXTjxIyOGp+jIyncXwl2ABR4JJD0KBwxi25ErY/MRJvysCqcosplP9F3Zk1N45c2/oXwYFEIjG8
kiBISpSoWap6QdSIeZ7x6++H6j73SKo+JfvGfTlth8N2dDVBEMjMvfda3/pEhhK3iSdVHpP4G0b7
HfFoHgklzCpRsVSS7sTiDexLSwTjO0AdjFi2pSEByu5QROiGMf4Am9guYvJi2LCF/Jan8aHIUepP
xYwqiVieaOZUJDi3TZ5po/SzCX3ii+unQdxX6XTOg79MfgzYwx/lP/A5VjPm7wuM0glep6UPnY+e
/msPJehQw4062tRG9jOmOGnzx5ST+BjkPqfHxbgJJc1wTXhL45zMOjnONiFnA9jUZfK1YNyXWeBP
iDUHKfyBLkxo3uRB5ONl448BvBJfi+mOmelCShtjJUoi/oyAo0DcgwkHGrjeyFSpSd2NMVyW0d1S
+8RCbTGnbWd6d+YqRpOfSYQwJCI7/cnVyp3B27zSigeHd5z+zHKyzO8RHpuk0C6t9rLOQTm1xyT6
Ikncmhks0loaGZ6ii3Na2rMW7edzG93l+HDUtH/Vl/iHmyrYTv54U9cZxiuPXW/PsPbW3v+SPepd
emOWCckpSLqndJMXn+eKppj+ggZ9cfZizdmu8w9+V/oTv1+CyRziV88Dh+67hkMxAJ74O3/G3kmL
IXdEZo4Xtjfk+SXWV7DiJMYyJNypZkf1o4w70zoW2kttH6dgl8JtZ10ynvT4xFuvzdBULkNnn7ke
HNuNbh0qnQl4f/7znXs33KEvwpjboD1or1dOR+btjRM8Mag1M4wP7te+o+eok5Vjn+Z0+eD+rP+g
10KHvz4IvYU00HsK9/0vFPYZ9mGG+LxlhOYi1yODx5n2sXMI648+y/7tawkOCTqjJFzPpkJc8fZr
rfQARNhRv6m1k1NYd3YgjgQkHDAHHwZr8LBe0QcmUSGRL2OFVU/JvVBH+GYKGGA6XmU2GtGCFk06
J48rYVKkGV6qFdFNzzrUvJB9nmQF9s78kCG4TkKgBfIp4uVluvJda2jMosR3s/oYD/Rk1tW8X8UL
12P7TaDq7tR8swiPNJ2rCdfkdDb125rhvKQaDOfbBo8GLFEPkemsMHRKFzMCPiM7xfhMUYiZR4fu
xrzt85DLY6lPpykDIy9YSsbVvJkdjPApo77so/pYNaGnRdohBFWx/My1mzBtLxp6/a2NQMkAvjF5
3XBNu9koVwu14cWCIQkbogNKugse9OwYO9VGdQcbrIKcWdUrnzHPRtjtBi3exv6Eqt4fq2dNkZQ1
ezY8N0WdivRX1khf8+WAvm07mPeVDRsBi+GsX40TxfL8Xein1Kk9az3Iaw9zwiAl+z47+YWeE/Ws
LuZ+2KTuT0d8t7kFMKw1eIRj8QWQLo3/sy3ukvwMXwQVG9P8gZ3DwlVYa89hOnh6/WsHyMvnrne9
2kGDImKvJx2uNU4jiRkJsA5ALXmJWdHpMajN+0XOnhVVW4u31eTQ1jmo+SavLSdWT/AiMElNyi6T
HABkAR3SkHqRRzTFD07W7VGFsH/GyjOH0cts8zCRP9iSlpiUMM65dYh8sakxrscwn3wzat77TFwu
FFBCbt34EAFhhL5AUt7engkPqj2okzvJe7L6vSDCb/tmq8IT2SxeadIv4WzGxxURhtbGPCZDAJrj
iVDRi9FiirMvJDZHtSlouATWkwjC3dDXB9u6QWnPUm6Te5Zw5GLSSIhexUEGG9NB14otjpWta12r
+Dt0zdsp3QWoQkXS7Xn0fD31c+PFEYwhFH+sDw9yMvdYubaDuhwcDo9zdKES96hyZg6OtcFMBg4/
ZjhFZmh7txjqPpOPgxqupNnTe7QuBO7T8NGJEJ06kkAAcmcjYLF0teB+5MEdUvO9o90QIQfy5Lbu
v2HH4/SFJlwHdqJfIJf1Bogno+2PDjE+LhUhp1gDcN5ocR6xdhBA7goTtkc1HgWtE6P6WeoHq7ur
GhyPJITxbq2kwNGk15FSs4cv8TDyrCaoMrVNWRrHyL3h+Dc6PxYr3zoR5zoX8T1bpHiqnXOvhIe4
Eg4IAxs28dxlo9YeVPzcTw+61I8a2abuGKFKhP1MPJkoOiZ454DsWhtSad9+00p+L/MFX+M2ciOP
GN+LKAjv1yPlyOiud1fG4kDMz+BH1beifa7SCkgte0Z6Rmfgd/0nPY4e0SDiFtG3Vh3uON/J9qAF
iO0RWz8NNjtls8LtfxoVR03FNDW2idzCT1GSpkkkKKU9ptFSUVvk1nacbB7Vm4xxGLGRGzkj4qQr
0T/bxlXIMtsOz5B9N2bMcwlmqTOXnYlxokDjMxsvpX7RInZRvPPIfZC5FPTbAo0sWeNGHNIICRC5
XtFTrUUXIa6juUyfXJBbI0JUJ1a7tZToRXa27XBnMRbE57mvyUBTRbeTM/00UAx5hBY+A3aTAfcM
2nMtnG1oTYeEhMnMOsqGcwvTZsviNaZVSpAHM7ojvxZ2zqc+eRTFz4KzEnHLyL8zj5nCEdIK3Min
Fo7xUgovuc+m74qypwbNPUF44y5omrXv5uUiymmbIH3Qo+ZWa+/qdDkGBmde9N5WA00/PsTLyFyR
RgYzZTA3m0Uikyru2RpaEW2yLnvQx8uo4SnNjoNzCbBbjDSCuRTEa57QblImgjb1CtPiHVydLdlY
HKvajam+YWDfOoLXVm88ydNKI2Oeqh2o6Q1+fZ8HCSNGAz2pQFuFiYzKlukm2iok3vazmu9zE8tV
m22XtLxInO8ClhdLXh+ISwryfciIIaJRjo3gq7NcDO5hNGniKIwdxmXQPab6oR/pPDX7dDgM+idS
9jZpd6pjekZ2cVTmGeDoZIBxvm00Lx7IcN1XAZyAk5zuQSHXwSHjVOCIk01ym9HlW8ZLh5YWdKv9
aKeXgNqLs4+LsLpNDdaCyypVm8Taj/XnpXiq1s/Js2t8gp81CEWDqj8jBt0GfbFNnkDneA5Ddk73
2DceGjskAoJCgofW1aeNntDyC/VtP52J7WEo2W/tiszAyr7WqL+7sfYXBq3NUH524kM6GIRl1zhS
EuhAvkkNm+4QAz+I8lha10P6abA/CyN7FI21NcVPBFabefGrpPTWIIVs4jllABVhANEpTCLDWz5P
iPvTxaetGlAQRfFR9oDcgh2s0E3P2NbMvVlnzoKcrUhZidBOu7cLP1iy0DgTa64luzaP6tQTiUbp
WlmbZPDI7tigtuCH7vyaDrBNaz8SFw2LKbnfeScPg3hcXPPWKNVuctDDWek+bQZ/clycKdpzzVI/
loM/U15F1f3Unvq+3uA+wgldnQSx7uzKHZ4bZ4x2rv1CcX8tSTIr6sdg+qFp83UrscIx+DAMEz1F
+lMHFFh3FQXbsXB3dCX4YT4R1LjpXHdXIH1QJJV0enHl5sEmYNYWpL2nAsr5B6AC2xw3w5T3WImp
V3isKwuEPpLS9fs7M/VRhEnRLPAadjixwn1fJA9xiTePwYuzpBcLA3u3G2mZkuM9aQAcNlqBJ8U1
iNdD67+iu0GE8bAnqD0m7q7kGypQafVSXBlGtbMiElPYYrKBeczAfg5ZtHQxBeqHKE8uOuR2aTUz
gol3c8ZJroRMwOZbbknv5nBCrxNPWq5P1xrvckRfpQt+1ohtWiPDoEd0tH0D9KuygAGSWRGnfBe5
xT20D03Ns2n5pIba56hknFJtlnw5SSp+LUh+DLoClE2Ucl7tG6ZCJvmsue5cR+spRbZnohUZFule
bB7EnPuIWwiZ5+nRqyszJPM9MCnaicjtn8jiY+KV7KyAJ5V5EMmmVjJdZynHzjS/qrpznnL8yEmT
XKvWqfiCw+e6b8IjmRvBJocitbKd8/57y5I5WNlFP4hjiHfKMUfK1WY71TfLjJUQxnNiLUeXgygx
cw4GJtvKv0u40ghoCNcVNF3IbZp8Y2qRadYbiNlegKF0zgXoNE6f3CNHEf2n+SzGnX4p9cWDgrsh
Bds3rU+5c993oGNDtr/ihafZDLZi1vcmzgbsOAQCW+gsyJsNPrcQryKNtPKZUrlcvLF8aozFLyS/
d/m4FI8UBUbVIq1SPtmzrGF+U30JM1rzw2rvfAkbtFymuKyTl9B5ydOV/zbsx/lKTiWG5DY7k212
PTLPWrp6HxvjniacMrMLfDVeXsR3v6q6/98d539Pj/m/qC9trHTY/1nQsJKEfrzj0/76I3+3plFi
OkphKaZ0XJmzVI1/SRqE/Je0FW4ZsFuQ/KSg3vwvSQOQIduyaBfzH/C3bPo5/yVpUP9C/bDCafn3
WvYa/0lrGmvB2hp6VUNTpUOaWfMbKJ9NklfftY5IXR6sqWeOUoISfOozAj16Hb/+JlkUA+hMmvGI
HV+5sS+oGu44jSzjXk2iJg5JTAOzGqAJ0cbso+gQoRqnFd1GzbmJ7Lzzor6wvuL9ioC3ApC9rkQ0
zAc9Iy/J66FoGyjDDN6dWUBPxSzAOBQaaHTRJgE7FcAAs3JbY1+AsHsMnU6Uu8osu8gficiTGzXE
DpjQNrmHE0nlPTQyKzEM0HOk7KBBTJ8mca6WYpowq1u2BXe6BgzDfFqSBZZiTwevK4P0TLQi6JxW
yVYcQCMiCiXxW1yX5F9ZntEjyw8cvcuB1KjwcjTtogb25RhfBHhQuoy0G5lgFi6GuZo6nG2XRiKk
1HDS6AmbkXvCUtqcpOXkp3QSxgwLL4woWYmNDMlewk3N5tCCpp76QRpnshQUWD0tQ9gZ1Hba+VNT
dC8k7AmNVrLF1Kl2KxIg6yWZXozFrO9kwU/JWA4zE4iblJltv6LmW8dtXvJQmZ9sEaonO4T7mdZu
fQ6seOAMOFlk1KtGRux9kEag2k/JtUR/Gw9s/QbTwAB4LOHYgGFcB8hMidA2bGnxcWLXJAlpAqCj
piPy0s528ELaIEDMy6AytpAzvMg1D1wFFqptbcZIzcDBMuObY8OPs+kLVdmtLk4lVo7BWZ7puiJp
KZfuekliz2UGYaBa6AhjAnGQf10049EJYrqydM0rUZ/VnG/rub8S8PytfDlPff+gB+5FpImnrP2R
VEgm1n5F/GNNSUtC/SXuUXUwlC7oI/c46zKNZl4cHAXJx9vRlPsgal/qdNWjJtfQHvaNWd8KAws2
tR/ZCAU1wkwWRInp96KcUJWFSCEmy/DzhgBNJ4j2XVqdFidv9oZEgNi59S4J3BhJSGc8uMqS96Ts
lt8SvT3KiWfOGSeIDXaGpwDU50Mw2HSuTbEbRt2+T1XMdKjqeOewCChzhy5Qe2HQFAP56H8aaXNl
OcmNAlRxWax612Fsx4cWVWoDRLoPQO+EQ3NtYww2Q2AZQ33s3FNj0DoYmzsTc09MZO5ius+u+KLP
1zMt/JSppVnBQH62SD1kNPPMSWNHZOeB4RagkpsZZc2S6RvpuMsuhp5i0YPU+pyzL3A9MOzd8hkb
7G2wdPfSHn0tsRBCI5KupIctlHL4OrOU77joJuzw3Lp4c5TpmS5zCoArscN0N9L9aQQQoSWX4dqB
LTS/TlbUb+K5+CwQax6UJEQGmweWnuZQduV9rz1G2TesxZfSTrbh/GJYCeweVM9QPfX4Mg4yH0ox
Ds8D5KRvkUVfO2T+g+YYqGo7fCLCGyRWsLWjeyLGHuqpKCEUuV81BjY8apdDPvNGIO9UtZF7Wno7
uma/jSEE4AUewBqtyhdw1rZT3eYUt4FFxVtbIwtV8WJ13Qk0GqdKC0oryct5VxnHDqHOQOVJFujk
wVTdJa0697HGnG38oXriyVhYDeMWCMXoGXImtDBMb2LTgeeZoZqMrhZdQgYjdR7xSZr7Ilbp5ZT1
0x3tfG+sh0+2VnK4S4arObGu5ZI+G5bal4OkKDHAq6T9US3OfQ42amhHH2HoZlnOehxfuFQjZaah
MeLpHdrsWs/ir27ElF8s/aZKYxXThssIvmVNd/2aXks6NJZPOOFOb1/kID7X+URvL0/uVxmpCRQL
2vctieGgnE8q1k9h6uyrIXuYSvvaLqA20xq1h2pbMSq0k+HO0MYjOQU70d7QTlvoLdyN1nBq6vSi
gDIwEGbitn1zn9nLVciir4Xh0yybO5Bc7tj4Q2M/dlXqVeiB6MsURrefRuaLcQXnIlxONnTURkOr
LZL4TPTuiVDrUwZP1US2VI6tP9e3UYX0ydJOKl+QJ19nxiGXzWmMHHublsizWxLbzSHEOE3Vpyed
vStt3MyASVwX4NHQGH5SVw5+BHSDBYzVLWmLKCuCn+2koPGkh3i0g8uicJsvuQJrpQ/Owa7qM3aZ
FR+DkzcdhkdzzPEK0cHikK7CdFemNIracT8lzX7pkMFl5h4H6oZ9denOcadObfCtyfSTwI3jFKXf
YelPUTuoZNo1RIbHkbFf0v7rStCGMXYjyobZDPXnOBHBDJVKfV2Mo7sUZ3s6O0DWl/ZGp4c76pcm
IC9Ltp6oooMLVCgFX2sypFk6Ts+cScttn7bnNJg2PTYne9bHL3HVnkzbfFnaZmMu/QuK78t+RvMr
aZrP6MjwFfp1xxxHANK182M90usOrYfRzIxnZ4R0ZtgnjfFmnFZEV6+LbSnzx75Rn5wFTVNtfasB
RyV693Vpen9stfJrY85eaz8NOhgiOP0bxxA4xxxn187gNDJcEkFTvkRaM3ptrN8Q1YtGfblxxZFs
7E2rJ7xkJBiW5Gnq7c6x84Ok48zi+yW2mi8G2ZYbvT0TQnhldNOhZjEXgoN+ZzF1pSWwWrWRCroH
xNhQGV1UL/FLo9n8XukpHGtxSwwMKq4nXe9ajSGvq66Xhl6hXkPIopOlGpdmnTkdQCLxpjJTH5bs
MMuXNgidy2aZjtaorjBY/FRsaynYR2+qGSSb8VbN46Fc99KUSZhzFs2zSW+L/fEJ8e1FWOYMrWb3
tgtunNB+npL0CBnHJ5hlM01fHUEP3iyny1qvdonqt+S57msZXyRu+JD0iCyNCWkSzKweEymzAFhW
+Gh2TaI/u6781pSVFycV7JT2uu9WXwRvUtkdU0j+9KiQ/Lj99xDnyFap+Kp1+ouxSm8YAluro7Pz
xlk8KAs1AWLy+Sg7k6K+VadQBkfM+GGcb62lOXDciq4TvhthKaDv9r0YAJuBAkqo/mOxW5LvJRB1
NmuLtFiskUnOmjt9yS0EUwNfcL7PktCvSZqs088yWenxxaeKIM8B0I+DylzOnyWMnphWvLUMtzEl
bIKtnCQ9Ra9xWhhxTPF17eCTj04ZaVMx0cC6c7AUmVNWeDBY4OGNn6BiXbQEw0N/WNESWyZmWxvp
nIqL1XBH4AvdFW26cXu167SAXn5Eq8xiXy6fLGyaSfxpqZ6jhFgx9IL5OaanakcG2EWTsE5wf2kJ
B4pxA7F/14zDbLrlJtaBWloXDvS5DdVpeIgN1G4YEWZSg535EhnKS1Or+xHWwzNYTzhcyYFTCcoL
wYkUEZml7SKIdSEFgdnOVJSDX5EIROjPMjPb4/SoZxDN2VwnkBMjFzLRsS7obeiWxeOJf3TWl0ch
7B12V5N84duRc/dtnMyWN8RrC6SiHVSpEA6ivKpS42lAXUg++VwCULnMq25HLJrnZoyfErJTq6/O
NNEwOdmoO8odqTVeAD+U27GHViSLH4Eajml+hoR2obrykqCH8GUArtsOExmf9S41I8QYNIIazdh1
pnmfuRy2uvBode1eZCP57sph3emIZcq6XakSOEMLVX5YhoxKqDBS6hkQ/siY2+xF1oIzcHETJ3Rl
a6N7ise6PirmsC4u2YZLIOZUN70CNwnABXlf0NFd+MQUPqhN82kCDlRzfWWivtjtXsESQK1TTPPW
He3vrdV4s6Y/KLq77gL2AptZxy6eVayFgKL6Faew2O1Xhq3byZDfu34Ybwt0sLJe1QumP4d0RO0f
EMw+180FxqdtwOAJRUXiRFd4pQ/x3KvbghRffbmMNeNHbnOCKTVvauhPBhyFCpcSQge11PMGBWiL
DLgztl4DVkl263mH5OHNahDrI8Mfa5pjEz+Uyo/R9HXMpkOWyCtCJfd2hcguU/uh+RHqxU7FtICC
b0E0njt8OSG68yTDT0T0V1gWl6Gd+VbjbpIIqc5w19qHPL/jWl0iLRFyRHi02HSoVW8NOmUGAb+l
UVwlTBZ7xz6Y0HWW4adEADkgSSUP5WoI9ZPDYnlt5v1eSWrPsbkRCSy+PEF4IOm8MmT1WqHdwqn5
Isi3rvVReqoRKflSQ8w4hQEOzl+kIQHq9gUfsK1O9qQ+TzN40TCxD1NdBWRZgz6Ui3Z27Z6jj868
NXnJ7LvMGbCS6VvYrdCASKfSVdZ8kaC+atshv4XA9fRCJM1NgHtlNyy21DcZjsiLIms8MKZXsmqQ
YPfMdqyZSrz5uYSCbA68btIDyEuvKdWvA44/BAKPCO1lBnGpTq7CRdvKKd/VtUn0F1j4TWzYpFb1
4+fIYT03GMstHBVzyuJQ/5KSJ3JIyDDYARtatQEcf2TxYPCm59QfcyNcbySClLym4SLDWMiY1wX6
zjvYxUwkVN8eXMUkqVHZPaDboIZ5xwtMUq8J6mMdXuGBEuu+obvzdztFbF2SenVBrEd3adi93GYY
nX9ortPsYqGd0rT+VgO/lYAO+fmnvTvSQbOcaPaItLtMJH1GOJbA6SuI+YtTTyfgROusGt5r7wsL
1nY/yUu1gOBgWJu2zhXZY8/FjG+Cbujs0ExbajRDWkh6s9t+ycMB276hebOo0ZYt2ZZGuCoL9KWA
T2/qFbVBGtWE/siGwlrRq2XEMjunLqBrbKPsMjinmoUORLe6rdp9H1XWboCo45ZHa+5/LvFx/e16
H/4Q/5CECRcvUpPMC9YCwnsiF5P+tsuc9lNMyjlkoj7ofkIwDYwDgztYB0hFmsBHvujkmyRdescj
lUJHFzf1GqevxV3Hi0zMOU+L2Tz3ZU4tlTEF4fsXAplflJXutQ6uh+DyGspdbzh9fMw5s74EARlm
h3CNttxbJaEO266uq/OQT5XmldjHyMaq2X063lamokJUGk7S2b4huZS6gGgfbqhR5+7LuFBZ7BsQ
fsO2KZ0u4KsuwDujSm/Wk19fwvC0DNLA6sgxbsBX06WWqBF0vmbaf//P+5f/XnPyf5tZ/JcR6Q8d
yuFL9vVLw+16RTNZvUt/dSglYBIhTDKdpNR1CAC0O//uUOr/QjmLb8rQ1TuaiaNjurJNwgQUqbT0
KPFj/d2htM1/SUlr0tJB+v8VVfsfiGf557xqTxIXg9TGlqBMCO5G4SvfKaA0nuglbXWysLBMnkUJ
jBPuJkpf4ipz1zkJFgHH79sQN0QZ61l30gaC5J9ftXQ5Ac/sKq8DsMSq0P3vLulfl+FAaFnzdV3T
sVcB3istWMGRrnUZErAAxlG6DabJdI8lDZBgM5Ax9DleFuwQiV1lL31t4WntGzeedwlIw/nQV3WA
EgeT2hGntS23ZhTi/kkb5OL6XDPaSGyzCG8+uOZVj/T6mukOKymEQI9s8zuuZrrX15wkC8kCVil3
ToRyRZeAUuPA7q5LRjSXQ2hw2EyD6A4DPtVGn1hHpjuQmWpGDuFgocBh8QZyGpG1ufng0t7q2ixI
Eabi2nSpK11fQ4vfXhoNZm62JuB9jiK/tGcLOspM4u8UycFvodcxh5THojVab9GEYNCtGi8T8BA/
uJK3CrK/LwQhFno16SjoMG8vJOXAxiofmTtCscFSwRorfsyNlt3AGxh9MkCxiQbLsjBxxQnw57vw
/pn6dRPApZPcbQFqcFb94atnqgniRThrJhGpa4u+mYYJHkLcJ7qfDg6CCKeiq7Mpa1xIf/7gX2nM
754Mi5kEqgmb98p5LyukYxLoI3JX0D4InXNtcmvai0BjWyKc4Y2MeYMB2xk3DWP+u7HH205Yc35r
p4FbfnAX3tGK1p9AMfCHAkEJjujeeveYWovTIH/WjZ1RaZ3ux7aWNF4iZE0irV7auGq6okwumsSY
wYpaU/alIq1VkmVchxgG/u+6+O+85qxaND0N3hkcnvyPd6/5aAKQD1L0LE5tztRNA0kENmzFq7BP
V4g2qcifYpMGXojA7zo2g/lx0OL6YVBAfK1Cp2GNiO5TY07aaYKF73FijA7gqIPnP1/p78/tr3WR
sZLSiYIw3y2LIBsZEehI37U56ilSGBcB4J/oAzXhlZEF2bXZU9/McxUe/vzJvz88DIx0iB7cJ9My
xerCeP3YljCZhqZuY99ZQBcLCERQ0qHLJ0jHK/1TnLfGs+iz5WfqRtNhKp3ocjKn2E8du/tAaGqs
n/XmQeYKHPrMPEMOh51f1/rqFeqTMNGnOYQxFMf07NN6IjQNpU8QnTqZLXdF7hYz1KIxwINLGDqw
1bpFGxAjSPA6ZGa3bUZj47KoQV4+I2LzyiJEBgBjBykmsYRoF6Q+i5OmJBKZ0sinbt8WJdFOpp2h
0UrniSHZB3d4/fHefivbZI/h7RTwu8QvIeqrb5Vk0lKxSAffVF13GPqxP4iC1tcYjbE31JhMZSpn
DKpG8m0aBg3DB4KPD67irdqV15J2HL5qGIjQWdb/8vZnZkkOY6ucet+wKliNbUe64gZJHEDHDmRH
Tr/xz1/7H35MNldpAwKSzD0d590nyr6ZKjG7vT8xMv+ky7JkHkA6laFn0AvqeGHoAxviVC8loK1K
6RezWqj0jc6+BV7yvTWm7GlYaCLNs5E8VSWoJxvZYCRmuv5R3uYHRUcAR5vKYSvFRFTQxtTsb3/+
HqsV/d3Px/ewOBmx9wrOZu82N6ZiJo2uYPC71qT6b0y921ll376YWlhflgJ2ZOD2mDO0sDpUQA28
Ni/t+7GtbmezqXw3CjGXBYZ1R7R5Q62swPnDWDsHqURjwQr6wX5grHf27QMHLo41b137LEsZ63b9
6oEj64wAy64ZfYS5Kxcng2lajj3ztWyGMRMZB4MXBmGbkUPEGb+tzPMTol6oNGENN2JJZiTRAVJV
gMzd2SglnkWGg9pmCpb5eSknajSmsOdk6h7tUEuPQxNcaSD0EXHabLG6NgzXEw3MD85Avz/E62sk
WCLYZw1+kLdfzOic2kkKDD1Br8+nNtX63SCH8sxJbgZjYSYfPMO/fx4afc5xwAokBAP5bv+AugfU
I8A1a0xT8SI77TuHjrj1wNB+1cO4Sz/YPP/h80wH9AGWMhTV/H5vv19TDTn80H7041aZaFxV+kNb
JvtSKTxJhJSoDxbcVa3w7klZR5RKARV0cM/p726onSaFA8MfaE1Tqm0v7ZDJb5nfkydUIxAcULhF
7Dt1rw077DuCg3Bf0LhmMi5uersLH2jn6tuum6wP9qXf3zquTFli9flJhxfr7a0YGU9rbRxMvpvJ
dB/MrngKA0S/bmb111PnuOASLPGjYw6yAVrb7v781v/TxxPIxEmO0yzv/rvFC/64SW58CehBT6dH
XavEZ+yFe8CAjK+6tpOoiLrvtLGriyiBu/7nTxdvVRzras0zAJlwBU8ign3/4AElLvDfqtFvS84s
iGhd9dCArNpm9bz0yPraB3xv9k0X2seYmcKx0e3hLIH+pNvEkTRo+ioAgZAgNWdGHj7++fp+uzu4
HsnGIr9DcNDlr7c/jkVA4EjsqvQtjgKHxlyTYMOSprlR1y+jkt8cBB13EW+VX2Stfv/nT//9yIJW
hn+xp5K2av1mo4nbulykS8c9odOi3WllXz6OmD3G64RQCljSDX2ObcjEtNu1aQtENg7L5iCIBEG0
l7Tdf3z054JslxqHnQ4H6vuqNgwWUM9pYbJOjCshodMAP+trlJGWjig1ulOvFebxz7fhH34ERkgW
B36craso6e2PkC9mMLlSmH4akpyySdxB/OygMe9h/dt7fAX5N9stxAGyFv9fqRnVB0eKtZPwdvWA
cipBtECWw63DDXh7BVM0WkY0WBbEKYnJO+0Ad8LPGkkdmw29vmjghOXHmRRLlHT8LadIG8rxRnaC
1L0iqYv14Q3y8oN39xe35c3+x3VZnOOpidafRb07TcfWbHTC6JnYE8FJNzCrB7WlgVuMTP6ICkQ3
qwBvztwY+G2llQNJG9oWfWTcWcep0AeEhYPhzAeXAaDrF+TzgAdBU2J70KXVPZgnbG0axKNg344G
LfqCwNfxo/v72yqAzowhJpWsKxyCGd/d36bMM1ERVOAzf02Cw9otQWCSkMK1jQYiTDdBEZpwreRq
HAlchPRAnm0w/6mp0h35DHO3H+OwPYuCP7mtUKBVnpxnRnH/6aNosDvivGbVgt3zvv63S6vLYgZV
vkbzx0uzWRHQoD/XRuZeGeQcH5xa4Iqtyv1sGbH/5w//bdPkgMMBzdKFoutlyfU9eXXaMRu00mkc
Q98fpYb9IxxurMjFLiQoHuir1td//rxfx6e3jxeKPQzlZAYiS3btd48XDYbWEhHUwcgu+q+VJqd9
Rs1L7pepnwKpmeUuMNV4YE+FQhC6+i6d0vJoZCxEZMzk1+Vip54CA3gp81VoPce1tisyuiF5uDgv
kV2BSJtbzlczk4o/X/07GyRbCyRJHSykbnDOUHyJt7cLZH6i6X2s+wVP+LVsXPdBFBIFWCjCJ/Il
aiToWgSxBDbwyZ1xtQvYc9DBK+xutkwGv7YIX/vgzCrWZ/ntTZVsevxlk0iPt379lV/9ig0tk7Ja
ECwETZgx8mDfm+EyBdVjbJlB+TyZkb5CXBApbE1jsModqgHr1C3SvugUk0LitbQQOnKfNFcuUN4A
UaE2j5dj7Q6Im5p4UKeKNIP/lwt3OWwL9mmDi3934TwJRmEN5C4LZ0I3Wbs5Uoe0t1zS/KzgU9HV
qCACkRW0D2UPuykRYvzct4jZ162a4Tb9dIHPpqWTj3cvtA99QM4ITYD1xN0KRnqRbWr6Rxf+++rN
bmVYK2hrPfutotTXd3ysOhvKoVj8uNaRxIdSdF9UygA+k+FtIabOz0NH+2w2rXYbGlH74JQZOHZ9
Kq6Tjhf7g+fyHy5nLU0d0AomiZy/ippXD0AnB6oOzvy+ZY+zH/4fzs5kSVIkzbpPhAjzsLV58Nk9
PIYNElERiYIqkyqgwNP/x+rfdHqkZEj3okVKsqvSzTBQvuHec/OAPY8/l5c2jsx9bmL2MkYklxQP
waVFXvWgvLW+5z+cE38prn/4NL8fvQEnbnxzvnKFoo9vdCKmKnSsMxVO2R5VkC9y69adfUEYk9/G
ED6Rc1IfhqFH9RTr8dMsASuxWJ/2K3nnpKfo9QkQL/I0M6k/lO3/cALRAYFZTTPIrxxCH06gm8o0
0W6/HnQ+OeF9y/iaSK+87J4cVr14CYJSJJ+dxRmOEZor90AoXjB/K7OCAkjB2m4PhBW03j3zM2bJ
eRR38S5FEksktFxFfVl9LAm7LsGKAaSIONKDWkvKzJKu5U+X+h9+eDhwt2qS4QgHwIcvk3ZIuCp0
FQc0U2wzha9pQ4EizlVBEpsGAXsf+NQRdireHK7JU6Cr+BSwUzsi7Iz+cD76//DLc6R7FHHRzWf/
ccwe8+uJkc7gIJCgniu3aR6agV9j50UuFqEh8PbDEkBURQROrvuCQ8017lNaz9CZ+onwi8GSXuRx
VtCZwIreEzOjMQyzQd2u5Y0soILReUuIvENeKKpvPYGNbVENP8p2rr6qOonf/3A3B78drrSwPt/G
i3i8vI/thK7k4kgdZwefB+xReDK4jzVWXPgS8vuUgG4oZI8ZzC0XFht59qss7A9+iFuU1CJeBpet
+f/hI9FggdBnG8Tc+kPnWbXj4Ev2LYgFRoBwsenwXME1Yay87nx0scdYqfFLxlvpgXNhQQp1c9Ro
L96vfJVHvIXhHz7Tb2MTJtakyDF5dCMmZB9PoAnT0Ox6SX5g0Rp/XnD4kEcatffU9BNpP63zKTSI
xv79QvzD/cbIl3uNvRibA0qKvx/DGF6nsU7pHURfhEcGn/5paHCNVIQ9HT1R19eMD/Gl1FV17Ywb
/4Wn5bsgEhXeRhO1RwKA9L2jMnbfftBcI9/ED06GB1quHvqYBtnisa0nb+9UjjqvTZe/tVDf33jR
3JEnp5M/XEXvv0OD//kqhwVN4cp7hc1aQIfy8Rsp7d9eie7egIjJUCusMSo61gZvVeYv886ZOvTP
mLjSYschjKAzGP3sPNeDCZBx0XJuFMrhFftSYLv3Bq5EsSOXZln3s5lc/2FxAzxlrjsRETB7aiZq
xSXyuFm02U6VHxZsxeO3SIoFX6AHZiFt5Hs7I2UuRjFte8iyZMT13i1fMlNU71XQo9zIeUwA3FAf
j9RuoX2SIwF1MBoSiw9KhPO3CE4F3jRZekw1Za4ugTGF3U/tBDsjrpFjojNz1l3ozU6GjCBqb4Lh
UMFYDV37QEjRzT8QBfkzl64MtlWl5S89lkF1cOSMQ1XhRJquuNO7/OSj39W72h8MyQ2JM8ozFYJ8
ZpCj/yKs1GabhS9HfMmCBon1gAXX4ikk3K3pHzD+EkqsOtMG23a+xd+MNrtptJKI+GKsbeiLseg7
V6QIPRqBsIsRcPhQJFbHIqNtQVbjBB1bXvb1gnYnh22kTybqp7NR4PkPQVqh/ssLcmdcjBqPmUHc
dCGlLy33clUi3uFxx58pevKejnYgiPYYSKNeuHgch1reLlQu8VXyNEqsC22c/Kx71MV/6k5+W0lx
Q3Kcw/qkXKc1jD6cNV0f60ZwpO9rr/TIfpbNwbnFtfpeX94Ha43JZJlVBzZIzpewDeSZ/tH7Q7v+
26yNP+Dfhm23xTdtc/ih3nJDvaKNxD64VN1wVjIvLk0VEbWbEoE32gZ0bfyaGqdkmlroaz2ThLQk
mXNkKYIje1hi5kCl+fXv58/H7un/fypqnDSO2U24H7qnruf079cCU+NS219KzqCpxkQ/TWOhvkTE
JB/+/e/9VrtwwtGp8YJFeg5HK/7Qf3RyEk2sp2RP1kR2V0G/umhXqK/pBEm1jHqejSJsHtaxLs5m
rUsCJsV0a7M8eBCx9CLWFpVY32OiDl4AhVWvUd2Redcl8b1bj5wROKvJxZjwPIWu8dw/nW+Q7T+8
TkMKQ3zY1Bo+rwremX8/spHwRp0/qnzfeeMa70lm0um5Vz153lhp4SUA+hKXHHG4ORL0ur723H/F
JhlXNzvYyIPmUaSIvaVFYbnzJppaoibL9iuSVAvrGL30QBhjgO/fuN8LKam7pwalNMgD3bREOnXD
u27CKwGqRX3MExuJS2+MbpBTt2J+FvVNBQXtK243K/7qLyImTW7bD6ZrjgzvIPgUnVtWJ2OLwezb
as4VvIepXc9FqpoBcFVOnnxFasjl1l9nO9/VXrSHIt8iyVyn+kdHeHZ3qJQv131OJ/EjGftGncBA
YZOJM03hCPwbz1Fcemt4qdbcB82Z6uVulYzGcFXyezG00z85INTwxhBG/xC6AZsBJgLkEq8+r76A
V8EIP0+s9XZpHUQPKg2Q16ZuiSijmlb7PXSX2j+Ec0WWQMvcD+BofFswoXRpijNrsWLewutDE6BI
yIG02t9QNp3vEqXD9Y/AL6oytSevK1VzSVQWLveVrscAWPUKdNS1OcZejvbF7dbbtfZf8jajIFpM
AJMVI2r4Hw6g9CmKSLHdDhXBMsHcOBn7xgofkVsHJ+Zi/WsYDI1DuPxKLxGQ+hSBj1Pm0Tp1N2+D
SBqxGTMX8CzKP/9rWjrZE9EuWF+E10qcO3JF3ZWTLPDWIMq3e4Ss6slpB7zhRKnAwm7sQApJwHds
bdyYk5oraBo53Ca9z0dSXvfGcRv/wP8Xhm4kGAxvRiRc6jWBXf9AnZ+Iy5ze5HKeLppXFKR9vV9n
Zfo3NIajeUqStpmOKA8teKRWOD9lRe96LiLemXuYbGGMKRhzt1MM2XTI+qbBblL7Gh+cM6gZY0nI
lAxhob62XbeQ2LgQ+ks/LwUCidZkJfC7OLP9ExpNUl6Ccmk+ZRXTJYCOXIRdguAVfIRbEWlDow8k
WeMnOXbk8E1300RczTaSctRM9Yo2P0A6T0l2XDv10vCanXZBUy67qJ5k82S8AUNGlY4OSWYzQGCs
ENy6vh2T4r4JCWHb5+S0vzRjTWZjNab5fEem2Nq9OmsXWxj8xrXnUicISf3VLs5xbiKcFGE6JqzH
MO9Ud+uS5LhdppTguyHoZnVcfanE0YunaWcZ6Ne/JOYM0E3WFeGl7qaYZQr//f6UTSqbt17poKD0
y95DicekM9yTRCfHrWUguz5y6yHer20IhysUSh8KgPjJIU6hgnnGSzvCcvOeQ52uhSbPZt+sHxpy
JDxQPqJM9B0/JNpOrth8Jnj7xvpMy+xVN6yRnzhQpgU5NfLB3bTeVjGWLeibsr7m7ZUasyuKkayj
yeO9ed95EWHnYUEpixxU59jQwBnI7VKENiSawUBQUiT3RNsyXLLX2mCFvjT1Er0OprQ/Iz22HG/t
RHZ1FqSBOfhW1QLAX8iWzWH6aDa9XvVXAt9UtMVk1JCwZzqP5AFP4X/gdYqYdyCWy54Jmh/HvSVS
9V3aMf1lEzd4D6Vu+m3kREONWBdZwBWvUw1vubZptC+WhgBhOU6GOMASQ8MmSOrqR966dkDu3pr3
mHWvPiLesCvzPGeFIlM4IfAtgnbE3lMFSDHBHUM0V9h0w3Mi+KIHxC5UjLMvS7OvkhkPRibVfyov
der9kKFIR+oQreGzO3RQwsOcik+Fq2fZtt2EzvCWxTenlqh4/LHknGhJrG83LNY12bOQP07aFNCV
CjXyqDPJJrivmAboBpFKh2e3H4dPq9GgC80khwoCamXwwTMv8D9lgQn/4upGzZWM2wXtJkXSu7OE
MGTQOq131hrzKwi0Ydy8kk69D5JhAE7jrGiR1xIQyUsRZQ5Mgiiy/nGeefThAJpiInlgLjDzdOAY
8FA2wRkf3nx2qkqNZzn27athDoDaPh5ICZkxlIzclLilDorAddDa2VrLXZ8MFGmpC/pg00Mb20fM
0lBuTwJdKTOkgcBEnZK2G0RttJPS6XFFDC5WorwYU5C9TcoNLEwRXgLt1w0Bv2RIR1mtufbN2g3H
xa9D8mI613+TSWvK19whf+Y8klUAEpMop+HUUJtSsQ3jW5ep7sr6uXheJM/ofokr0M1QXb5MQ9LO
R+m6eFeX1syvSWDAQJgaA9Yj6R0W18qawE+SJuSIFahmscH2w0xyWY9dbDdILaj9qlYjiepdlBmV
R2Ytlsba8o4u/c9iHHPEtGtWBlfuA0NEaqSGFzsR7biNk8SmG1R4SnPozxg0vDno0md2B3N7gPKR
/RJVevOz+j0jSubD0JAdG4KvqITHvwVrQ3eep2i+rtNkx116O702ei14Cw5UBBijFjzFG1uXDN+y
kdn3YpHU7aTtCXEmCR2+9cA/Ck5qCuF7Z7qCI+I3PQYSK9T70gWqulrm3stZp4nC5OLXFhoam+lL
OShqnZSU1+icxyvqD+dmNMvGBg076mH3QSIuxGNTBz7FDyXWdUlaWrWpSkZBfN0awQ2vY++KsQ8w
KObveb7rupTd7Kpwj3VlujAgmxkwX3I58yJs2IRQFZQMvIh/j1+QHQ1QmCPlZm+1EtZ9qFmbiSv5
kfEPtGsZoBQCgmHcaA0sau4LXeM/7IfvYgix90RjwF+jy1/xZ9ZJt5+mTE/btF0NiK/VmmEbBOTs
baa5X14wzKwDcBhn/jnOifs98dRzwdPC5+pHD9+NszJgGgM1gWht5bhxWzd4zpfVx7vFlBtJHxso
796pXDybMSjae79xmJcn2Tw5/I0M4JycSPhEe9NiTihTlezqflpgpixpehmS0XFOVaO4Nq5XF59K
pq8b5ptyPNnQiOIejz+SA5+pVr0l+DcD4jigajkzk5mJEi384WWdG5K8k7UPf0HPn70DNZ/jPhNk
nrRbnvc4P9SBGJ7DjEXUfpKGO5WSguqoWQXlsDF5ddOvr0WLbWbILrxXw2GHTLVudjNK2OnUuCSC
Hjg1YrPXgA2WbZJlGMYTnKLpCTdZSiAzvvjnvg8shB8rndMQWWDWPQc5Pm5YPRBjupCI46hLw3PS
5FgPgdA6LATTwTmNOl2H7ww+3fs2No5DKg1hu5sixb3/VNTxmB/dLgbHKr0bmddEHjTtoCsb2mrh
ZMTcOPN6TFU5MIAwENSOeRfG9d5hLVqd+YJx/tKOlX9GgJav91jQrXjEcBlpZH2e4x5JGvf+YugU
2MvcKdfZhi4C/EmFtb9PhpkFZU2O3HtYukNyakovrnlGy+A7KEvSZo2DhmA3zGqFHOLACSDtJyz6
U2ikxk3Ve0m742FvcbFmxbYm5SlYatBOgoys74VXJ5+I9W6wIscjqBs/VL3/lDWGM509GuHXsTMn
X2UVFulT1zWVPnS55BxKu0qQBtTjivvisioj3cI24nEYa7+/coIzh8HQNj/YtM7kJbCkNG4aVoR4
jeaeFD6J2SWCm7aO9q4KeVDvMJsaauEuJE6vrAuc0z6bhifRQ0vAYEAoGK4P3bLXLlNh70Q2huLa
lwLIUirQNx1bM8YUGKZ0dn27cKaWQVC/cMujaCmRxKK5ChWQdfBYIYj4dlFXz6fR3E3REkPwSzp7
53s5TQTvYM+7LyyZUUxfgvT7IFr4R/nitj+rHDcLRWPdnfPG64udqhihn1xXRi990PstCQkIxvY0
LDnkiUYQgMl6pVgh08wE9oaD5ZPMSXyDmtfV+sMtJdx8W4rigt40G7ZzV3EJnf5GG67HdNi6KJx6
bJaN42CgadO99RYM3BKk868ihIwHzsyxwUPlxMEp99f6RzBbutLZdilCqaHF0EcYV/9r1tRvZ/IK
x/YYiVs04UxCcwHAqS27vePkRQ35AX/dpgmXsT2kCXyA0PQGPo7MCWOum2G9hUDfdLFRHeq329Ng
t32No21b2aJ7Z1/Zv3rc0SV8uw6AbFfNFjBlnc4uPiBaMTIdygpWD1SNaFuZYDgO7VySGS5QBmI+
Kf6yUpfy2o+9NKwbg+AyqAQ7oBt2XXlxqsxarOnqBhhIUYDEnFz+TiW0Vnc8z+NTYZs0PQy12wDz
MLI8dmXoVlfO3uHZ0krE+6Gqo599Yz3nRnMK3NdsCutrOdwSraUPX3/svZYFZOAm3zNsRg/lTOUN
jVjPh6KtbPqWDWj9dunasa8wsFj8PRN90/4VzwtZS8Z4uT6WTgdIc0zD9Q16czed2SjldzXgpnhb
+Z4GjI8M1hw8r6ef1UWpUjiWYzKRYLYm1aEsuB92edoQMYB9/AZv0zrbzT7/m0D6fOk6SQUyk9QP
f5ajU76PYT1BSCm6+ZW5nXjRfUuaBPhRuRdUSM3GQp9bz5Tyg3goup4AFR1N6idsOQPVKFHBZokd
6oMETMEC6tia+TmntnB3vt+S7FyQSNZuI6/3/COWB0yQkgIuuRNr46d3MFT4OO1icEaX4IuznU7Y
iWxj3xY3dQpl6iOYwKzb8jqoJioPHIu7mbHdS4imixCOCf9Uy+OSA7uEEpPXT1RB8g4OtTPeicSJ
T2Rv+8SKLGMyUj3XWfnkWH/wd+3kEIJCSpx96d2SgUEQFmY5trxakk9sefB6ZagRMWYUTjZg/Zz7
4LGTC8g5/M8BekWQHieemOxrgA50nyMn5yVA0QJ8ypcRE3TfyWCe5EIXn0TR37hpqugoMesENNUC
dtol7irc6sW4+Z7y2iNqVugy2WkUJBxPLPJORIGusI41UyAceVP4YNq1xbQIRxXNdRWs9hCaTFzd
Rbik8JEfvh2pdC4oj1x7WeYWTyVDh/LuNpaCcmBLb9n3qa/il4xY+b3yYotapfM59aOkM8M1cvOp
Pa5dED9SY2lnHwrPXvMEw/U+bOElHkSjblNfVJSQj3Hx2mS7FmHqbpD7leQZaZkS960YPYM/rZae
VI1FZuoadZnLmDxrRgbOZZ4/a5M76QELaHTWNtGEB+b59E2szBcOPQv/ZTeyCegfRZup9i3rRwcW
nErI82VUnTBrR3/NWzK1X3VGJiyHEwrtiUzxBGjpCMW0KNREWA/Zj81T6lAwnzUx5P45WULcjM7S
8ErpPSP607zejkxH9W1D9UG/fE7lGGk4i7Vx38Fy3OIpLZUP/BXi4mHvSc+SUyfz71WVcgyCkIO5
5TcI73ewOKtX3jFxfGL17I8n7iqCnJTH1OzqRGXgku84JT8EJPR8G+d5RdxR383VozffMB71unr/
qT2G8lvlLvjOiQQsxb6Jmrk5VSBgj4lsSUJZSZikRzSDulRhI72Nx97EbDVo8i+lBX+xndvZ8BpU
BcqBTHCzbsEvZUBuGR7sxhT5y65MsEKusSiBywZ85c1syDt+byOALTjqyf07aDRyvJqieRweBuLj
si26Gkz6fuuUwAcmi8E/FWl/TjTd8GOjXPk+t7L6HkwSwKPfVwIrfBWn01aRRwo535SAyoSx4gur
qWE7BDHZxtQVy9sKcp69Ak33fKHRGVngtWO+b+YWdy6DKgj0WTfBewRmD327x3G7SQpPCKyrVXWP
UycnCE4n3Z1ba/r2vJ+6EF6sCb7i3cTL3wkb/sgY+JEoV+UNqLqAocjB78pi2QqXDh8CssTZvzCd
nK9ZNofrcyczVOlJg00F8v2af7F1UhFi2WYgQjwnnpKvgdH1F28RLCQbHtEQjz78rG0+LCNM2KJt
7yUsuPRdE+uA0CMWBGY1EoJ4SyULm3IyjALjuJhgF6MRVVjWO6wvs2nVrymJSfidw7T6i76+bY5d
J9f8IZoXVrBNa4MfUzO7RANHHnS+jH/tho/mp0eYWnyekuDlHDB85EB4zEN9ZHJUQrNIc4q2WVn3
3lvddNnxo1CHBwkZ2A2zHo/quMh+oYUb/X1h64p8bCBbeIghFD2JLoI3MDMwVjSGdqTeXUfAS2sz
XXW9gilViRC8zwhvHTCqLr3dOHyjZTu2sqTh7lGHbdh8G9AFZVL/QmiznlOCpX8wG0TGovIUC5oL
zNqh31o2VWuaL8sqpU/XtJT50yo6/2ul51gQzGLQqYGqdCSh4jAeaPDxdlBrOQYQoGtAJXex+YtR
t02es6AEMRKl1tEvAS+neK+RhzQHvSYpWZSWSNUdM4ksvLjjClWcUjedt5mT1uI+aOysyb/WwLqJ
BecO47e25yjn/QVMMe3Qlw8r1dtMs/5qyLeILukAjvHSid69H4K2fLUBqbBkxCwggII2W8hvdPyj
9nUqYbGmVJhLhM/5zu+mOd9hZqeLpKsRT0WX4HDvDLyTDWOM5B62XNlfWE/H5iCIcrAEVepEP7jJ
EuGVHpeJlsbr5fB9dCSG/iW1+tgKlOKqc51vdQyOCMGlLcDXlw2QRdl192hTF2KqkKUCEUycJTpk
UwWnxChFZrsXDVN4m1nAmGC4t0bHHrl18ug2sKwPw9ougv/VvMSfmWF2uM4DUmJ3sqz7/sQ3JuQd
aoNv9jk+q+nSK7LqX6scyOJl8L0R/7iScXYG/QNttEjdnBFEaQh/Lc2k5SGylgy9nBNthYJJiRp0
0USljVO1p5KoR//oLK0POs7JauU/dr1wz9SVADqH1dePlqrJO9naTxCwexk1OC7z1HzrDcqZB+AU
Vl3mqO2+hLJKfqAGJr1ANIPACK162FyBLp5BQZP+42rX0DJoWZE8GUuyeQFLR1uteaeDDugQby0k
v+P3r5txITjMtJ9XF/T3zhZB5e9M1AJFLuKVb8ixFspdyNzsa7b26eekmW8S+ZwJ1K6mIYQN7pmF
TJBi/tHKWvxw27H4lk+VWU6pY3M0OHFd/mTEN55DO3rJQbs5YIA26+EQCUI3X7EL4Tin4MN9bfll
GPkKP0U7UdT6Ngl1zTbsI332Ky/53Et3/SlLPeiz6aKW3EBZu9WB57mL4fYyId950xBAvJHSJtc2
u00/GQxbce/N/tRCDclFCsVSu78Ysob5l6Sv2vgbu9slh5xvQ1BhlTd6B9nIJn3p0CQBzZqTefoV
+0s27fDPZwSJ2RDhasWdGDytPdyALZBh5uAUcyaE85moeyMn9n+sh+X3NhPIjaJFNDuQuMlRlRYw
i1gDTe4yKpYjF4M/03s5Lb4faUYJusswKFT5YggZ48dRDyKJbXtY2Ul/m2acFU84hcobunCSyZVS
ctzFvHP2OmxKgGTM2Szxen2ex6dITPXPzjcR+XRh1ww/Ad6MCHwsDITNqguYzMil6OsXqB0g51pH
ZveCwdVz3si4Y0eG3mObsQb5HPZ9udyBHhqz00ytteMVxRvBMmkLf9TcsO8m98Zu7waVOmUVcMlL
OQ6s94Oy8ANGuxDDdrLSrvprjlZI9BZ5JgFsUROv16rMhFi3zMfDHLGStqeyZVm2s8jef9JNV8tu
8XznL97G9FOdMxoFmdRZ3Ndm5e55WDH5VTzEWXcqS/Dqdw0pAiE7VAb220TJNtvWqnY7KEiDeTNN
wwMLi5Q5aik60EvtQKj0ripzuNijmDtiU2C8InhMA9AcTskF2Hj5ZHHFopYGJFb3wQVEF7C40o0b
Yo5Zzu+ipQqCY1W76E5dVJMJMHvW32AXebq+WA0FmY4TYNAn9m/tI2qRIdqIUQ/yOk5d4MKyoIs8
kpScPWIbi2EnF7HvbEHO6XHPP4Dmimv4PylWJrBb6xyepAf73/YcXJuuXiUQfmfOc9oun0ON2bKL
Pw9Fx0sh2DlvmAUEZ0fZqN1iHA1i+LdB8VAO8KQP02IGewxZiUBqzL0G1FSK144HjFRyRtxFZ875
NE/jVoULg04TS3QudixHpL/hEsc7ZodOxZoISfyuZQ887tZYM5ubvLmvtzoqSzoNXbfPuB29+hA4
65R8n73YvPUcfV+AmozlHgdhT9RPOQT3wo9akPPpvL4vMMa8C3pgIVkpTLCmeYDAyAddIsw5HTuC
SkGqpR5hw2AMGTNwrTox3B6nQU7kvvnQ1Y51rVLyAdjMbV2lVXYc0DHTTrXlDUNo8vnd1En7H/A9
ln0qS8tkG+TEO1v0xZpYFZ92pU8TXe0Cm4bXqe9IHZLOLXGgwJlNIZcYAXRDNGN4pVrFZ2emKP5F
J9TDe06XNqLjUDa9YMBCQpK3Ffu2ZCKVklKmQAoze2MF8h6BLWNR33tU4C0XoOrImlkpCkQGtwbo
3kW77e4764FRUhlp3ULlxEDN/Fee69qb1DZpFfmYtlWEpSYlJKiozPSvWYY1/JkJhueFyk0xtsCO
f5CcxOOhqUVaneqJ+Q2TNdaoO7Fa2zyKxEWn1PI942OChBVmkmIHyA6h1HesD5kTNqQS/VUVN3zo
JlFz9Kp0kJO7Gg/IFwB+rievHNmmb5yA+fVWO0tOSBc9K9S7JWUQ48UqoKeCWrDvx5krXs9RfjFz
5xZ708fut7KZblimxc7Tn6RrN93M34ReEa7l8Ob+gHqL1/ODP6GQLj2bN8LpzpkpGWYqu2GKxovr
lBP+wbb4Wbg5qUyrlxgAQLF3mNuYbntcg8sSk3Eg7OpfxnWNT7LVZEpNg/jU8cxSwBfFV89V0Z68
7IyI2FyZT/8uRPkoOOdlg8mODx75SOLd+IOIQ9WLiie2JYcW+ycwFb88iyTJWOtMwVkZxRKlSWbm
pizv/iAhST7qMfHi3pSWUeixHeY/f/jbLKnWNJTtepgi3xAHgUQtH0IPzLzKXFhJvLFm1OFsv6sj
hDub73QcL/GxTmwQHDA3gHAo/TqG7tU1boTSPWW0T5eNRI58oZBjhyK7vPKiK56Nre1blfh2ffDK
Kq021KtWUsR3CJhnj9QO9hkxPLM6YUS3D1U36YOYAOttfJY/LFhY0kR7nc9191CoRXwuo/Dm0e4B
38zOhDx86Qf7qcScHWybdfgZIGfaMtBtPiOCHZ9YdNzSjKq5QNYygSMrzJDEJJUtAuyVcLnU/Ehx
+UyJsvaktuZxunMHtnAgSP3q+wqajUQVim2n+cLQGWe4CSNirETUyp81MNHnwlsC92kEysMmHDnd
9CIKPa1HL0R2xQmdt9+iGZzN1rTW+YZyBXW5WwgiRdIutC1DVuUw0A5k7h3qqe+/VjFMiz8p7n/T
Dd1+dvDP/g0QcbM1/l03FDLrZfoOQrVU4AA5Y6GxY0c6+1z+fTAob2eTdfqhMzIC4h7KbV4nh6ZY
7yHEsm6uw+nRlnzmf38QfnOE3O7GiKTFAIfRf+3hf/9YgpmJz+hwPiBC6R54mbnvmaiGI5yx9bVl
dX/suRtgcWW6IEcjD96j2IK1Q7QLt19McuNb4oX+/VN9FOPyoXg0uEZ+ghQHtMjfP9Tgd7CPMekT
MtoVF521461TIOoMquu6sTSd5wjFzZ9cCLcn729H2o3DndxCoXDDpuFHh3GcDBROcK0OpmOoXWpD
5SlD/YCWHjkJfmc2aHTPr06vyksfTp/51zSPKm3WUxEn7gFwVvYUSfiSq5bUSv9+Uf7p04H34KyN
Mda7H28gDzG0ZAvqHThhH61sjCEBoO7vO1+N0x+E8L+5LKn2whiZGx4D7gwUH3//BQRLZhGMBYe2
M4Q/RtOHRNSCJdwPk1v+9Bdqtb4E+VSGHQnBrctEXHUJ2+l83f9vvza0dV4yjPsJwwNT8fdPMlRD
Z0NXEF5c2uFF0rozbiqzbJvCy/7573/r99dC6iOE9FxkmpiPPx7NDCdH1BViPQRJR2OeIA8FEBiw
E2wxVnHwSPFlTOn4R4qBP/zt37SYKPSz2xVHGIlzP/lwPpg5zdk6cc+PZShebM0CIPWnOtikRpm9
Ryil+MMN5fsf73e89Ey0fSxXuB7cj4+ZNwp4p51HzvtYKX5BAEdQESe33Q9BTU0flON0hmLmToj/
JJmkQ+O1RwZYtPi0RO65SUMqksYdb+HWbjNET64jCbT2nJUxpaQc4K5hExDsc2rFXa4ULV8JGd5c
kJEp509uko/XMILJz04ijW4IGm6aD3rWQc7cRb2ggUfq/IN+h3y2BtfiG8d/c+2LyH7t0x6VZb1w
ptUJiPRIkmyewpAkNDkjRmUMwK2ZvnDvx9EJvs1JUd39+032Tx/yVnjgV+T/0Hp/uKHRh9c1a+7j
2LaJd1hUOS6f3Jacva07zJ65YH4bb/G5/0rD+ViucWm4RX2Pmif2U3ztf/+ryJdcHUL8OXbt2J+Z
/HRUZmH0Qo2W71cW5vdBnE8nvbA82djm1jBa0lRPLKP/ZPf7rzn5f56zsRsAsuJ8udlGsf98qIAK
xy9bl/XTMfdc5HUt6sBra4x/H8liTe662K/L60rPJx94Igg5w4FXJWdS5AjUlglbjE2GKz7Y4WTM
pjsErywx0JBp7zp1HqObRRn+iasNx7gjTfTAfgUAdhykpj9bn+Ns0xbCFSffdPldViLggAprGBt3
s1/q+xqRQ3KRIefcpYIamd9FKwO2nbHMdzZraOEjlEzmfPYMAThlGtAVPqilx7pDfG++RKBklq8F
COrqsdUNA93ZLOu1m8osvgahDoMHf0DIVEaVG98V3GpqS+gCfrzWGWmMkePGnxI83vnOZnVkn5C2
iXnL+BJnhMYIe/zD7fHxKIh53bo3w8b/4+5MlhvHtvX8KoozufdGmHkAEK3D90QkO/VKpaRUZtWE
AUlMNERHNARAhyM88UN47NEZeOahZ/UmfhJ/mxSzBIglKZPwqfThoKKUlDY2drP22mv96/8p6ccl
blvZOsgj4o2VdEjhgTSFY8BKvAFxT8rMHMmA0aq/oPZvuNAkc0nhk9tHNWoemOgXTr0iOJUqswTz
s5DS5SuuQPvUww4rfQMaJkEFAXy+VSBGmacE+ZqD5F6AJEueOwmFqai7EBqhUvUVA8JB2jKJkG9Q
iwLBCFcb/A+jde7Ftd8LMz13DkGuGQsBAJPjD9N4Mf8a9ntJPe5TFAGUywcd9rGwsvLWKkwPJSwC
hM6HeklByuG8cDTpV8csuG9XGmCjj8Tf3AsrFHSrjuUs1dM5mCT5lxgK7Opm4XqLYLzATa7GSZKl
0lgzyXGMtFLC3c9quJDOpzHxdgpZ1gMeQwJ2sZKmznJYMPr+2KhKJziczsue4vBn2ly+LTynqo+y
DC2aT4YM/HtQLlRYSFUITeQjay4EeXuUtI1EevSLJU/NWR5PiaI4sgGRnUNUDscuyuveGJ628Fcl
dORDSdan+kmARE46pEhrKsG1TN0ShfYwmuD797MPQLhTjfQ5vtUhGbHQHWVuXcDRzK0AYbp+bzn9
lJG0P9SJuwdDiPjj+6ovISgHBik1wSUnixsrVShIWSx6xdckRhowWVllcM+pQcQntPpF+IU0jbJA
m9eTb+rK86dD3KF+isyd5hw7XJ9C2EG15VU/TnSOtSmq15BNT6uHPpYVEx9TIg8xc1HcmP3IKo9L
sof9EVnq7Is4rKzBAoSpC7t6idw9+olokepm0P8qB4pEKNbL6xkqJOp1P5inxgMqgMDRe+5Ch9W3
mE7nPpXd6AojQyD7JCFYLGcQ0QbzYZSVFXL1JrWlY+A2wQIA1rSYqEYYkV9NK+KKJH+4xQD9KeAv
NT302vx5KFS9+vEiphea1OcYZcSpXzF951DnwroaSnIR/WIi0qUMjHCpEM/Sk+mvHJCrWLhtbs8/
jCtDGys+0Jsjp/Jr5ZbiWSqOlVW+PFHl1Ds2lr2VOQbXZ1JHTboOe1b4iXkUwHYUjjTXzGaVvyTv
GMoO98gFbA69AQA48g4A1/LydMEB5E4q2BmReuD+i5Aq8Mbo1C0S57SEO3FxQozdoCDLM1x4+Puu
d5f7kZ9QalzCASfLXhgO56mMnB03I2M1xGYzDW6kqUCJlzVaXKQvnUvFA/xOXEcL5qMeqpTZuAdp
bjLs61l4LQF1RoIyqrxTczlXKR9Y6Nps5SsE+qlMMRHDiFEoD/lzfxRjVs0PxMgBwsCte4l0QWpz
+0ezk8gUOsR+mN2p85WmTHCjuOsYVJwPE1Wt4JFVw8QgQewuoTxawtqsRCHuU+lOFWfspzCs6/Jc
no+jHOHfo14Y3Vi6Xx9HwAgewJQsjvW5iVofNRRzdZL04Us5jvrMIAQmAZhL6mTMZNTjHrsaQlRe
mwMyhf0zT9EsTullBBA417IEpA71sTjfcCucLHsL95ZwbJGeO3lSXUkyCkCDZZjIZ0A6ezBQ58Yi
OiNwCV+ksTKM6VWprFzr1F9mPkqyORkbilhWyi+RjFQ9JXwUEA4IqDHcEbBFaspkR6pGKW4s3N3z
qiJ5BVNdSs57Or/sBYFbH9UVoS2AbL4C07VDpIMSHuoUBoE2RfKevKuQmLEcrJAl4DzGFAmyKPHq
cgzrpdcnEt2LPoLaX3xRCZIZg3ilaVfeskK2p2868elKVM8PJFyE/siYgx0ZLKp5+bkEDhCfmOYS
im5KAb6E+KTRsK57EUK+ie9Ux0t0QpFb0aQKsYeVirweSZlwSNmWD6eThY5orRASKBMFbhk58n4J
5hS8HFnhAsr2dQnN1HKQvlCCVXLr+OACIW2DNBoRyxBHElkd1jbNm59Kz/McEkJT/3OcQjME35lW
BeMVyJ8JGj8hjMbhfEGFnWJJ00mESjYSqabi1x9zNUwtRFR19TJKHFIckerGV9lU15RRKkGSfyqt
wEoPRS4HAXNIaTzi94p6jygrNZfLcGUkxxAyr76UOuI3SCCxUj3YvPTPkGLPgZsAWfJHhPCpSlTy
Hpt8WZLAj+ukdobxvK9M6imhUJQbLG3c4x8QBkwMALmupC3udRSTQKjGHkQfgOaNj+W8wvwgpj79
NQzJ1Q8LKIowP6YF0DEvNWpMan/1aQWzF4oFaqpc47eh364vYQM4hilM4NmRIvKGKy2NR5VLFpHw
ldJTBpWkIuXiKpIRnJJrqm79imwpdryq3CvNyeYPabmSPwZSvHCP9AgGTgyWUK5xqqmsfZbJqySI
G8ISdAL/Qo+6Sh0tt4zs2md5HlGlvwTPF49JdeojqSbV4wRylXxOE1dZjlIzApWOmSLbrMJJCL9H
bamry0UkOZOeBXBpuFqhq3JU57hKA4DcsjTpJf2QyylZAOUwWFLmV/YrU5+4au7qEz+WzcXQzZR4
RsUbFPwFZNMy2FcwEcBt0GEGkmiMKWE6gZe7yqmuLKgMWyleJWLY8eLeJAmLzDQEGuVQryvNQKga
wuybJDP7FXjrYilfVgoatp+mOktvSO0vhxpUTsS2rCW6l4YGAGPk+1PnSvEp5qECfFkdpngPGYac
Uq2BBaiNEckJfRpJsXIuA/J+F1YGAGjE0Ba/9ut5D12JudNbGhMPK8HflLIFB57TC8apUVEbKlWK
lHGaLtLp8dJDcvXUDVX5k1zWVnhM2J76L8L1+f0cnFZE7cViKn00pVAdGwXEPiPASG4KBExGS1tO
Fp9zzUOyyI0As01kw6XaozYhwgLfOhcVHhbSfhABOldzrPI92G/fYxD7KuKfKAjeAd+NvEntVcWt
4UrTe01eIRmEmlU1dhFDtOdcFFeThRfGM8MxAfml7MwQLSHwV5QsxGGBLFdURxinObGwsvQMCbQH
Zxd1GFq+Gi4p7EQTulxUpwZXHrLB8mpZHvV6KbQ8UHIb3IYh9LpQAuh6PkHXOyV3i0SogQpvrF/n
cz90JrrqY8cCvZ/x95IVfDJWdZlx/Firs2U8h58TMqDoOFC4ErDxCmYtjxxQrbGmnyVTuCSHkknB
w2S6QrCMhIZJqZ9ZKUCfe37uQ82bIEKLZLibQDqYIeqFZkOFcGg6D2vy7LqFmoUMkeJDlToLc1B7
iaIe+tXcSFnnGUH9lWSA7cxN1oHlJNdy6CsOcLQi+7RM6mCFx6ipw1ARESKXfeYNnTohHR76OUKa
KqGzaLCyFtViwkphBzl9rnzhfFUvz0jnLGwIrqg8kCtpqX3okVQukfWt5YsVgDpMz0pOqlGEOJl7
FuVRkQ5Q3Zr+qi0dbbbAnGiDZelr8WlUL5VLiuFI8FD8nM/1016EktrIT9BBOzE9qD5H8xBjfQYv
RpIIilM/GXMeeIgLl7I6vWDTr0xwc8tqbOUYrfMeOfhzOakj7bRIcOY/qrHTo+DHhczzxIyYpJG4
SgMjcc1lOOxLIMsmip9qZ3jJq3pkzSVERvp+bH7pOZUrYZyAQAwiiGHMI9eZu1QA196qh7sBGdC4
7oHujQYG6RrrAklnTRrJirwyhygdLVYI0OpVjMLBtDDHeNX56ggHfZoJxeSCun+oHxAhVkA3jMFL
QvC+rAIcRQdFIP9LAoREmwTLeCFzbPWQ7cwUNT+HUroXnoQENO2VVCiEgYuFdz/Vmesh1TVFfhbL
wGRPF2E/0D9AeaQvv2ZIni7Hc2D8y+PIX6kfe76naod4VBlWH4RbVQxqsB9Co0i1fpFdNTqqXA+d
AVpRqXHKIL259DLXJAWxVCJpbBC0CMc+ooXFUNX8HAle1bH8q0AvEQ/TsV7L49IMHPfGoBhTlEMm
fWfszX0JAZUVeJLzELbYYEJ1iFN+kZdOwnUc5TQkJ6Ykpc6MwJ0uD0nixc5VAD025QGLZV8uSPro
WT3R9XDqAzGsApPUrCtTdgkUU8brX4BSAcjfKy/hZ0XUkGLc+KOTZ8DYDfjuymG/JHeFABDx0s+q
q8YfQT9S675ygQbgXnrhF6l2PMSjXr6vP48h4emDY5FNQ+9bsGg0ozlITGjAA5ziEKhafAEJxK8J
BXzlgJyxNEq86jVyXhE4exqxgTmEPAE8IiaEHTButYroLS7fAaIwxaGPGuFt1ve8ISeBf1W6eTEh
WzEthlZUfoFnpjjH332tbnzX4wkAQC5G6IhIZet1C1MnwpySlZC8EvhSEfeguMhUNf1Uqm52a8mZ
8zXIUVx0Yy876/V7X18e7vbzRcaG+AhgbgaC+KyInjyhJyJ8WqcpxVKHhGtic0AFF1EY/LFj4E/5
GBaPxXhlxkuBxgNTj2+5GL3cgXZYQkRByM/g7MhEpRW1NQAJ3oQEyXsNXRhociDXzknPS6TPFq+O
GEqx/EXjLH4l8v6MOkE8lVAQdGE66Urc/OZrO5TmKenUhWoeNVEyNt7JskSMXgGr6o0knyIHxzfN
U1+GXCMA9n0FtUT4Svzn2dDDgqetyROgMFb6lvj+ydCbZkmxMDNz6OKGxieaDqnbqVQWy3IIAeJi
haIuPv6Vu1DTh9BypA9QquTZ5OXhXweOn65/nCpITaAuIA+rEyRrjQS8LFEsy8DE/VqrkbzMp7jf
UpqUq4dUW5TLK2ArijFMCadookYu/6rgiXsTBPWc/Dz3Mzk4D9RSQaUdYdHsa5knAUXAnm44p45q
zFdHuAD1ErWqHAaYZbIKxtNpYiBVLLngkVRXx+D20roYzxfAYoa9XA6k01VlAqitFm5cThJV0qdH
PmRW4SfKL9T4CzhxU7kw/YLCC82dFuiApIDZBigppqujwChKdTjXiYJMithSA0rIqTgcVD3ETkoK
hrX4M4n3Wh4XhRI+UDoq5YMyBT44TCAOuyH8jiayCmtKcDoPq6n2SpT8WWLSkEksQyCj9eHG0Yx+
a8glQLS1MS+pLIPWeVSBjJlMY3M10haKd+sDBDnTgrg6QQ4lHsR41x9gk9cO54nInRc1ErhSEh+9
vAzkZ+uARBgJOBPmS4MoG8xvzdWYo9zk9OChm1iZCc9TSaVZ7ySPfLl3m9chvADmdEllJDjKxdDp
I7g3Lgw8o4uUeBl7JIIr9LZCoSI9BtZWS4egd+TFQF0S9Higtjq7NSmbd47qKQGjcRn1Fr8YyDyA
9qwq7UtSaKaO72osPveyNPBPKh8EcABR7mLihGiTH6kKpQWDYqHABFspEeAMeDJAvITTGt/QIew3
DrxpAm6wmC+NU8o1yuiE6Iemfiz7fpVMAhV22Wsz153FMW5nLpG+iV11QqF72RvkPd88m8N/qI7I
pGqflQWS6QB9F1VKsLyYorgmG8hj1LlacNOFwCOdxEjaUO1FKRxXZDR08TPzXANzISu5f1njqBon
XH9IeEM8vfLHNSKIxQddSSMiiNEivVL9ROJABZ5TH+sQAem3hQxvltPz+4CnwGfonxwm6rZcxn07
62lFcppVhF/GrgtfGxBYZepOohXpFRDSGbhcF1Ha1QTVYse7KPO05IKcrcwbdanW2nCeOKurjI0V
DWNIRPSRj2/gIqbXI6pmaGHpcZ8rENIicmVxx89IhpEntJYX2tK34hE0DUTM4YdMx8zCajqixrCe
TzLNLOwkcFR0OqBcOalkB1Bs4frZpKjQ8hzixfEKbuHqIJhK+DoBCKhITk5DuTfOoJX3Pix9KG5O
YilkmWsAipboEiZxeQ/fKej9AQsAbmbYVnOoeUiE9fpnTmqJ+6uc9XiWoweH4FfN+jKZZ1Iy8HpG
9oUrGY4w0BeQcNlccasPTmYt9Cu5iIMTwEwyyHFTD1zKdrziENBTLE+mMqLoh1GvkrVTKgF5aQ+S
OO8CQoPpF0rd4UC35qaaQskAGxVq9NOZ6ubUQwV1CWCshLXxJAsqIzupeylQpp4elbfhPCuMAZFg
qXjlFGu7ShAc4vdqQvxGiKf0W1gCGM8TyfVWDuxakOM5lZV+XKWovODOrI4jFtp35nHF8/ATBKkX
8yEbrQMLZ7QolgrP64e9/jX8xfc1dS6I1jrunaul5d3LNulZEpfnQZVtWghHgFuAg7VpkoyelQSQ
xFANZ2gUzhhp9cF1rElKHeQvfgizDKRWy+C0sJZoVnmlKg9yS6kOybWbvyi6Y88NKeKCrKujcmVA
MQt3tG8Oo2npTUcWSLkh/lB8Nk+W0ZlLWTT1pp76+eV3aKfdxSvwBopiknqRTallVbmfTd1iDuue
U0H7QrWBPDGoixrpxoqYq6NAiCYRBjwrKEs4fPnRish7Pj3ZweMgzIDqEZl/Cy62VjY2jgtwkcVU
n0QeJTfAF+cQ5GZlRAXZVNIK6yJSltQTATcG6prpDliPXumvvlT5QitGSg4L+BCnEWanjDs2hXr9
AlVZk7PgBPqt1b0e6Kw1fUVggkpPLjFD6nssd2JqBWBmZyH3zhPPsKDNIf60HLz8ds/WPkkAxhbU
CCZI7rfdll60nDpRvEyoTq79kU6856vjw+eKzhdSeT2557/ip/ZFOq45nDANQmIPCg2PEZ+5uRod
uAahH3IWh2UtEfWeOsjNmEUISx2VlxwEalp6pwbhiPBQcVId1U0cq/6ICqB+MZZyb14P1ViiwAR2
Dou8jp6Gt1EWqDkIBI+iAe5j1CEbbp8ioxXJ6tteWFSfHGXhOcdAiQjWe0i8BtyKpSOq+ULurKqP
WikYjvuE2+G4FNljrG92ux7qv95X/9GZxZebd8zW4lf3cYIylOPmrR//9qLWGA19+8O//aF2mXje
t1+j/cfnj+zcbvxA2oA008diltZXs6wI8q0sl/jNt375qCF2Uyezf//LfVxEuWjN8eKoIS+mYTK/
YQ1E+49/d2GH/N2tnXv3dnQwpD/P/myjSiYraI/BOixWhYoXL2hyy1mW//tfxDdg4QG9aOxBXbAu
RnGau//+F1V+t4b9CEpgXSZ0wcbM4IXcfoUx5/eFQUfL6C/bt2/M0+/z9lQOTG0uWfY/0AgIcE34
8vDqQJg3lyy8BQr3d4h8LMkFRfDRUz9Oc3sqAqb5KIuOcNOM6lpC1tU6+jAJkyvL+8Dde4yUxkiD
ex0KpwnsbZSpwNWf3kSL235yq9Wf3PKTtLpwF5dFvhj5hxAiITF7SJlgbX7U43vTuHCqM1Iwmnz9
/UvxJkafI1wvn2/Lqbl4/5+swSfL9dki3OwWJkUsocuYIqQbCEBay/hNv7Sd7d0NvXFVC0hbY1Wv
u7TeUS+1ELDc8+KBha9K75AaAysm6C7FhxUakNx8/LqHFB/gOW7PT77ngU+G6I8G4eX3e77fn7fz
0hvM1mN+/MDu4zDcbwiMd5ppSKgxMJhP3l1W3wGutVAhJEolPsSLfq5Xt/Z9dU1+x/2PsBj4k/Wn
NQIsDhMMmgmob/P52UZAQFv2mny9/w40JuYZjo/1B7ftyRpQtHcCyohvtfn251sD+mZVbk74b7bk
OyyAJl4Rz1WmhGDHCJjvCL+Z0Oltzs+faOMLxN1ec69a74BoQ0gIVnb94RWfzL2sIRtqCtP4OPk/
3f4XzKR7jYAmvUMwD47j/uP+b1p/9R3BK9DKiroZn59v9QsE6F4joOrv9HUsTHhtTyZ/7eyJ+Bh0
TD+n6dOZq71eXVPeCeC0RVh4M71N09cz3lnwX7MAflrbJwsNjr3GQMW/wWsniPy4xNlRT1YBnj2O
NR9zY2t+Iuu3FmHc692ZfwUeYFE7s1nhzc2vsTEIx/x+9hOT4Xk/1RDse/pr1jsiClg/nJz1pzX9
aEqj5Yke7k/36tbepp/ZZ23DHvzo3TZ3v2y9A18i4MM/q+lH32LPzd+33qE8JhRrm7ZfWD6+wPST
qVt/NuvsJ1r6xGT3fHmWvhAYAyi+c/dz+cEfNLkYre0fo/CzbQGW5p5DwNlvSlRdiPvv+tP0/8x3
LH6LCrLtCPx8q0Bl0+53BvTfWVQ990VOev1pngE9hes/IkKqUEVffzYPfNNOeMMvfQuUDF0veFjH
UbxZ9iQg+OovbKMMzxt4jB6IEAE1F6b8Lby2/lURLtw0vokkiJ//1ogerk+6J1/+J65YT35s/G72
7JcfX/7ps57+U+NVd77D9h+PvFlqp/duvf6T+vGtNlHLoR3ZD/bTeKWQjvu9k8/iod/WykutHqaz
WRTY0cO2KTGEwtju2/D5rPLu420769iNCKLu2+y1TRTu4JJxSmcHdPvgnArqGV7ctun1EpA6eNKn
yMtnDwfXuZ3PskbrKveQfd9jSAOpHRy8D2cpwehtg+veUwnIzvvDJ9CZN03t0E69u7uZ3RgajF+f
KBcR5Vfa37WAvzmEzzdgM8T3/d8/dmf7/tY/4QZ+X2Riyr3GZAs8xh/OxBsn+iJOv8LycYCSTWsj
i1JZZtvSKUbDuccycqy9/Lg/b94p4Kaoe2sKnxrTF4zxn2OLB7abYoi2Y7m2bq+O7CZq95IxHtYJ
EiNPWxW58Zfn6/VWD+2VjRlLvWTb1rq/Ime9b9PHacu6yB0Y3uMstWfBtnPrvorMRwd9XWxbWTcq
vOp9Gz2J04fWECgdDMFpUdpevu3eurf9Dpo9m93ZUfOolLtwIj6ErTHQOzghP5JzSxtDYHWwCq7t
4sE7eJ/ad007rAikwb6r4Zoke8O6KwL7sm+rj46I6PPBOPTSZ/6IQIjs+5DPJLcPBnY03zYlFh3B
su2POzPub3JDfpmFs4alhKhi/1Yv4gMW3b9kB+0jj3Lw/Vs/jGn24Lq4e/A4s737xlZUWSsdmOWb
Irp7PLIbJl/kIMBgdTBG7++Kg/Mia6zIx9Y7GKP/fDW+Hl/djkf/5UAsnlnKgLXXPwEHVKf7ukwt
IIE1FXb/1ybnz/M/CA2gjf0W/4N0dMSGe+Z7NP2U+B7f+5Xf+Rkulu+/tm8gBInb0/T4ym/0SN9H
2O57gbLZtrM+w0gsbn/e2pPvbDdr2Vfc2/1aHBdpnMy2bax7iXL9s833fd3EIc/dnVe7dWyiZay/
r+2dtwhBHrPnQFwLpNKuPoNjs575Ht/X5w9iJzRnDuISKF2gVAFwAvuNoPPZTsKPLY1L3AUK9VtP
oTgaUB/sIILHDCS8CP7+4VH51os1a8ZuLUQdXiLYcahbptaIDPoauLj3gwY2Gn/3O0IQcGnJ2FPS
GbyfAkztxYP6re91PsviJM7tsDmIGHGqGqirQUXSoKoB9EAHg3huO246u9u2JHYeSGdIDlkOsBUY
FlVbIgW99yB+C4McXMxyd5YKh6Fx4JrAAgiKquhXiFoJGfn0Vx/7551Swja/5YwqfodG/v9wBgUO
cbDGadGBU/s+cnDktpMpltgzI/lkmN54tkHulJXEYp82K3fR7ixqRhQEfvQPV/9bO1ukRfTgbRsS
QyBY+PZtdujaD9tWRJvPD8zvH9erWVLcBZi7+OsB+/RgCDCxET9WX9qWbxyP0Qx6Hm5QPOb153Ww
AocAjtO4eeV+3Qd+PaaDDGmcxg0zpr0U033j8HyLSq9dwujbGD2d6xePmrc+x05mB7ez9KHheb14
OL+xZbi77/BkGiteKLrvu+JhdUgat0D9JU/ijZ0dLwo7j7F7wcFhwZWiYVP0DmzKOPXytNmsIXcw
GPBUxUnTXAvS4H0H+YZtf2iHrdCM+cz7/H7jcmjfNTfh64Hw1zfhods6Bp774D/Q02cLgZTN/kM7
/O1/5bODh385XsZe2th1FAHv3/zpLKobq3fHxez7x+LMu2t7BfLzq+kPtIujiwre9rXFCSYL/sAZ
15q83t4/fqBd7641CoIqc99Wz0n7OnZ234qGdnGMnNuQnubN5fCi9/tGw3ZuB3bZsMGAqrsYiaDV
aAdG+JyD9L6Vqe4ivnduF1hfr5nPAV3cxTCIlts3armLY+48Xgn7S0p928315hDw032X8YWHi79t
Zt1qF0fGutXmSSQLrPi+vd2cxz0YDzO72Da37vXzYMj3G4qr3/5eoDrSCItTmbF9zo9boCtuJk2Q
CBwg+zd7Pavv3VkQzBoeJ5CxDprexJ2exSApxOig8Vk0c+xGLlERnCH7ro5rgT+xD85mcdTYKIrg
hNi78ThsowRg4O+g3aKVqiTUsX+rN3Hzlqb0O/C2r3/7H/EB1YC//X2N8blMf/uf0b3XjNMqoi5+
37EmCQPzS8NzUfodbJgbO1q1DTSwu/07/Ml5tsFFeei+4zAo0rkX2QcTO2u4RWDG928c/JrX8ukh
6dm/3TFxGDIxDZdA6eKA/fXZHQSO/f37+6sX3tl3ZdNidJEq38Tur5/tb1EYvPfK8NKDG5y5hhEl
Xr9/y+/v6llj7gzoFCj5pwzBsEgZyjtyGsXvUc21K/rnxWHldZronzESC0akaRG7mOvoIebE3C4a
4Uh14Dusc2HNvooC4b2X/AxN2iLcNiQ62wVWaIBGqGevD7SjWbqaQcWLyW08pQNjO5gFdgtE9jxH
2t5Gr8c6hE4veNJGdwXB1b5jPZpFoZ02UCddwEOOU4ahCWru4g4zzvJ2ihHIwN6DMFzN7t3m2HZx
h4HOtj0IooR63ymb2Gk824VceTEv+MbIwQRE4X3jhBRVn/t2+dC7A3nbwpNZHczcIXQmUTart10U
tkJwLe7d4VkKvKnZbBfjANq/ObpdXDqHaYwf1jANnN37D8JREWFzGoMgd3ErPL5/ZhwoCt+/v8e5
HTR7K0pW910KJ7O0tcCoYuqgWQBuhP+a0Ly1ftS+HT6z82VrNXRxRTnzcrdouyZrXtd9O3wdxEt7
3u5yB2N85mHX81kEOq6Z2kWmaP8ZPCuqWUiyK3W2ba3jU4LYZN8ROY+DB8Zk29C6Xa0Ds3YeR3Y7
1NrBFiHcLNSlNm+97mwX17U/gIusa7H3HWAQYqXdtBVdHM2QSbW8HiiItwPz41HFS/BsRSuOtq7I
3XcYrgh1tS4b8JLs32Gxo4FTNNaE0kWpzfXaaqYQr287KZYb9NLbH398kK+TVkUJaKQOWl3awZ0t
GCF/3x2K4Ljbd+quy9lD8/BYlynv36yXrzYgrW0f1yPcxZH3aS6KdhrOJXi97WN+fOY+bSoFT73I
eYib18YuspUv09XtmbLEInNAzZy0uaC7uNVcz9J21K8L8AFVbjOBETpv1ZxQ6tZBoGID3T2372cP
7Zse5Cld+HPoAsbLxmjDuaRCJrr/Qvztvwnzv+tqJtRp0cqziK9Bw0+I+/XH/XmhNYFm3h/k+LT/
Ym9TAP70n8Zi42zrzxthvO032398qWKPaIu3almU/edxGGdQVl614POdhMyDg2s7WNpE47bdFObV
6MC3OwTLNCNz1Th0nwP+i1YE9/XQ01EcPQjE9dMOU8ay/fHH7fYFA5zaTtHoMQIC+7d8CTAobDb7
elRg1+p8Yc12WHENlvyfsuB6ZxWK9vrS+fNmAif1n3Imvjpg5aila57ZHVyx3+Ms3tme32y4g9v1
+5SyxeYNogN3nApLJ7AfZpm7NTJr77aDgTivbRFJbzTbRYcRTGqObRfpcUiJo2buT+gB7Xt3AGx9
Fz8056yLyNN16h2cURrbMOhdePZwHDQTQF2EhTgunYNT8Z/r91fbQRWrTO4CCXRMIi+atSAT8NFv
H/TjpzEtN6cOCu39Wz2xk+byRTt+/1ZP69SpV21zRu56/6Y3F5DTuAXblvsdDPEGJ7Cj7Q7CF6ew
TMzd50PSwb4+s5uVDtxh9h9nrnh2/GyLaB2MMldqyo5aa7kL550w54O3bGLwZL2Ds46G7bq9p7so
cLiYJU30nWx0MHWXeO2kcHbdc9Fb239pXJIMeLaQu8gWXkJ85iUJMajGZeblOsc3Jk6viT7ZCWZj
+/5rx0IIoO17rN64ttcOKyuCQXfvhm3fez7SgIC6aNoDCbttZ+NjddFjYHLCLWyvDqULi/RpdTfb
MRxd5HNuvVnOjbQxHl2Yug+wY8TLg+OcMsPk4K8HY6qZ4rx43JlPHycIxzuYgMcHnhaRnbkg0/56
sP1fb9dDDbWLRNB1QsVgUO+yN5Rhd+H7nHsPD0Q1x3aWPx20DSPWH+8zrMibKFgeR+3a9eaUd0eM
2rf/3cEZZiFg0gVUdX2q2ExQ6gX/57/+92xu1/bBYVpTzkIPjqjICu3trDXsIeE/Hbnj7Uj8uEt5
gwhy2jsT7CTbxoQpQLzF6ksdOJfXMy4F8+1yz/468uy45r7kHXyk6tZuBnkhnlW6qHgYxfOHmAG8
sedcI71mmAn+bhgBOggln9qFhzzR02FDjhP1eiFDsa/hv7TR0O7dA3nqZVmxbW9zR1k/o4O5J1Pn
7Gi5Axt0Zie523JrNkPz6sH15wWWvvE+bqPaQ0HC+hgXJwb7+5S+Qoz69BUe//zpP407Cau/T4u7
xm27A7ccThqPWO8afzmw0zvQ0k/XRwe3QugGCi9oBsC7cMBEb4nYN2xkF5koUW4LkyGR6kbTXVyQ
h3ZNZn/XidmFOzNsrY4uagtHcUgpQZOwqAvnYdvu7mL6Lm5vUPi2mYG7AH2Qz3mAWLdoVt10Uf12
BLeh93TvyV0cxies49b8yV0w453bqSgyaZdEdkG3IJLvmagka3h9chcMC5cAU/NY5BAbXojSBTve
hoP51MvzbG1NL2ZLr2lBunD1N085K+6bkRT0IbdLZw/HEASP92A/rLt/E9/BHLVtdH1XVLq4NnNX
3IzPkHUZZ7uModIFNH8zULceuGmosQUAQNCnbKzCs1BDFwXpA1HXnLkHt17qeDuNPLR/2/H88Un6
dP3iEzo4sAfAEVtsCAiA7t/zIelqoovbhtZLqgvX/9puekWK0YEzTuAoPxgXhDTaxepITG5f4cdn
cbM6cWFy97e/B7OwAXrUuoBdr1/g3OYJTTya0HPowN3fvMDmFDj41019wr9tx0VMbR/WsFcvLLt8
5H9Mcn/D37ev2//CFeFP0kN4nzri0tJMoHURjBkQvG8B2LtAlg1Se9WsouyiUlpc4xrBjS7iJsM4
iNssPF2EC8f3+JRN5FEXmhATHOB7V1Aotfh4uqh/ndjB/A9RdR0EWg4LEveNmyhxlq152cPsEnUj
4ttYGihr79+wSL5wjW6YcVkopv0eQfgxJZLLWVpsW1mHgrqgaPqUFu3OogC6fcyPD+8tmNkVuiON
iYNC8rWW/7xjYBfh6j/hobCRU4GK2g7jxuR04WkMqMprh406cHSvhbmNdzrSXSAKhrG4ffzr6Qys
auT82657SBe3gjVwQbCA4yoJQ7zrOV3UEA3jeCt10rh0ah3cCyee7223sLBBXWSrJ9RJCM7+rZTQ
Grvu3afPYTQvqvK8MdXzeBYKVflnMJ0ukK2P7a+RJGKyxXXzG9u3QEk9NCali4OBQFQjc/mcKbr4
fkzxjJqYxxW6fofz+xGXwWD7b42XgOphuyh+/MQ4JZ1yxxVr29L6iOuCwmbopuSjieE+vk7zAR30
/GJWHgztYEdBRBdVIhdei2usixqRWzsCjd50J7q4K1/A6dZstYs9Kwb41xkYnCZhAQUb27n88WV3
6eX3xDh2Hi7wlHfwADshqSJe4TmFqdxNsjBoM7B1sKg5pDKSeLtBRF1ULWzCBkezgOD8fzh4nxGc
y2B820QcxY4lPUIifFhEbsNPgT5+/0m5ief4po2VirxlF+0CMto2IyyY0gUs8aagSLHV2Q5W5mem
19tEYCdFDmKk0fEuckbPnEyli9T7UGDERPR+u2mf9lsj2GQY8NWjU0qqXNW6KBt+LGC8XksdoqgY
xenBhwLIC/7iTjfOEDADCWkXE3E5FBxe5yr+Ey8+OzQg9r34PH0bYZtfri17+tvjp/nxDkt4dglQ
/GPfclPItYYVbF9y24GXKugOZzFZhMbe7ALDeVVkLUCr0kWS8ea3/w1RXj17uiWRF9n++Efn9K4V
8I+J/u5SCtlOyz8GArLr3Z+I/jY6s104b/r+MeK0vqftkChpNPy4SV+IYj8TyXja759jj+/SR/nn
e8tdciw/2Vs+XRo7luzjaXAfcMn82/8FAAD//w==</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Data!A1"/><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hyperlink" Target="#'Pivote Tables'!A1"/><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17</xdr:col>
      <xdr:colOff>63500</xdr:colOff>
      <xdr:row>0</xdr:row>
      <xdr:rowOff>95250</xdr:rowOff>
    </xdr:from>
    <xdr:to>
      <xdr:col>19</xdr:col>
      <xdr:colOff>12700</xdr:colOff>
      <xdr:row>31</xdr:row>
      <xdr:rowOff>31750</xdr:rowOff>
    </xdr:to>
    <xdr:sp macro="" textlink="">
      <xdr:nvSpPr>
        <xdr:cNvPr id="77" name="Rectangle: Rounded Corners 76">
          <a:extLst>
            <a:ext uri="{FF2B5EF4-FFF2-40B4-BE49-F238E27FC236}">
              <a16:creationId xmlns:a16="http://schemas.microsoft.com/office/drawing/2014/main" id="{FDECF10A-D534-4468-920B-E0EE1900AD41}"/>
            </a:ext>
          </a:extLst>
        </xdr:cNvPr>
        <xdr:cNvSpPr/>
      </xdr:nvSpPr>
      <xdr:spPr>
        <a:xfrm>
          <a:off x="10426700" y="95250"/>
          <a:ext cx="1168400" cy="5645150"/>
        </a:xfrm>
        <a:prstGeom prst="roundRect">
          <a:avLst>
            <a:gd name="adj" fmla="val 7314"/>
          </a:avLst>
        </a:prstGeom>
        <a:ln>
          <a:solidFill>
            <a:schemeClr val="bg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a:t>
          </a:r>
        </a:p>
      </xdr:txBody>
    </xdr:sp>
    <xdr:clientData/>
  </xdr:twoCellAnchor>
  <xdr:twoCellAnchor>
    <xdr:from>
      <xdr:col>0</xdr:col>
      <xdr:colOff>69850</xdr:colOff>
      <xdr:row>0</xdr:row>
      <xdr:rowOff>76200</xdr:rowOff>
    </xdr:from>
    <xdr:to>
      <xdr:col>16</xdr:col>
      <xdr:colOff>571500</xdr:colOff>
      <xdr:row>3</xdr:row>
      <xdr:rowOff>38100</xdr:rowOff>
    </xdr:to>
    <xdr:sp macro="" textlink="">
      <xdr:nvSpPr>
        <xdr:cNvPr id="2" name="Rectangle: Rounded Corners 1">
          <a:extLst>
            <a:ext uri="{FF2B5EF4-FFF2-40B4-BE49-F238E27FC236}">
              <a16:creationId xmlns:a16="http://schemas.microsoft.com/office/drawing/2014/main" id="{1980D181-18E3-A1B0-553C-519F26706742}"/>
            </a:ext>
          </a:extLst>
        </xdr:cNvPr>
        <xdr:cNvSpPr/>
      </xdr:nvSpPr>
      <xdr:spPr>
        <a:xfrm>
          <a:off x="69850" y="76200"/>
          <a:ext cx="10255250" cy="514350"/>
        </a:xfrm>
        <a:prstGeom prst="roundRect">
          <a:avLst/>
        </a:prstGeom>
        <a:ln>
          <a:solidFill>
            <a:schemeClr val="bg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0</xdr:colOff>
      <xdr:row>0</xdr:row>
      <xdr:rowOff>127000</xdr:rowOff>
    </xdr:from>
    <xdr:to>
      <xdr:col>6</xdr:col>
      <xdr:colOff>603250</xdr:colOff>
      <xdr:row>2</xdr:row>
      <xdr:rowOff>44450</xdr:rowOff>
    </xdr:to>
    <xdr:sp macro="" textlink="">
      <xdr:nvSpPr>
        <xdr:cNvPr id="3" name="TextBox 2">
          <a:extLst>
            <a:ext uri="{FF2B5EF4-FFF2-40B4-BE49-F238E27FC236}">
              <a16:creationId xmlns:a16="http://schemas.microsoft.com/office/drawing/2014/main" id="{9EDA6672-BFE1-C2A7-DAF9-7BBE2FEE5F1E}"/>
            </a:ext>
          </a:extLst>
        </xdr:cNvPr>
        <xdr:cNvSpPr txBox="1"/>
      </xdr:nvSpPr>
      <xdr:spPr>
        <a:xfrm>
          <a:off x="609600" y="127000"/>
          <a:ext cx="3651250" cy="2857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t>Executive Summary</a:t>
          </a:r>
          <a:r>
            <a:rPr lang="en-US" sz="1400" b="0" baseline="0"/>
            <a:t> &amp; Probability Dashboard</a:t>
          </a:r>
        </a:p>
        <a:p>
          <a:pPr algn="ctr"/>
          <a:endParaRPr lang="en-US" sz="1100"/>
        </a:p>
      </xdr:txBody>
    </xdr:sp>
    <xdr:clientData/>
  </xdr:twoCellAnchor>
  <xdr:twoCellAnchor editAs="oneCell">
    <xdr:from>
      <xdr:col>0</xdr:col>
      <xdr:colOff>120650</xdr:colOff>
      <xdr:row>0</xdr:row>
      <xdr:rowOff>76200</xdr:rowOff>
    </xdr:from>
    <xdr:to>
      <xdr:col>1</xdr:col>
      <xdr:colOff>95250</xdr:colOff>
      <xdr:row>2</xdr:row>
      <xdr:rowOff>114300</xdr:rowOff>
    </xdr:to>
    <xdr:pic>
      <xdr:nvPicPr>
        <xdr:cNvPr id="5" name="Graphic 4" descr="Laptop with solid fill">
          <a:extLst>
            <a:ext uri="{FF2B5EF4-FFF2-40B4-BE49-F238E27FC236}">
              <a16:creationId xmlns:a16="http://schemas.microsoft.com/office/drawing/2014/main" id="{3A66992A-6B05-AE17-CAB0-F90BD8FDD62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0650" y="76200"/>
          <a:ext cx="584200" cy="406400"/>
        </a:xfrm>
        <a:prstGeom prst="rect">
          <a:avLst/>
        </a:prstGeom>
      </xdr:spPr>
    </xdr:pic>
    <xdr:clientData/>
  </xdr:twoCellAnchor>
  <xdr:twoCellAnchor>
    <xdr:from>
      <xdr:col>0</xdr:col>
      <xdr:colOff>82550</xdr:colOff>
      <xdr:row>3</xdr:row>
      <xdr:rowOff>177800</xdr:rowOff>
    </xdr:from>
    <xdr:to>
      <xdr:col>3</xdr:col>
      <xdr:colOff>35445</xdr:colOff>
      <xdr:row>8</xdr:row>
      <xdr:rowOff>25400</xdr:rowOff>
    </xdr:to>
    <xdr:grpSp>
      <xdr:nvGrpSpPr>
        <xdr:cNvPr id="11" name="Group 10">
          <a:extLst>
            <a:ext uri="{FF2B5EF4-FFF2-40B4-BE49-F238E27FC236}">
              <a16:creationId xmlns:a16="http://schemas.microsoft.com/office/drawing/2014/main" id="{35013D6A-ED4E-7C0F-2FA2-1D4D46CFF3CA}"/>
            </a:ext>
          </a:extLst>
        </xdr:cNvPr>
        <xdr:cNvGrpSpPr/>
      </xdr:nvGrpSpPr>
      <xdr:grpSpPr>
        <a:xfrm>
          <a:off x="82550" y="730250"/>
          <a:ext cx="1781695" cy="768350"/>
          <a:chOff x="82550" y="730250"/>
          <a:chExt cx="1473582" cy="768350"/>
        </a:xfrm>
      </xdr:grpSpPr>
      <xdr:sp macro="" textlink="">
        <xdr:nvSpPr>
          <xdr:cNvPr id="6" name="Rectangle: Rounded Corners 5">
            <a:extLst>
              <a:ext uri="{FF2B5EF4-FFF2-40B4-BE49-F238E27FC236}">
                <a16:creationId xmlns:a16="http://schemas.microsoft.com/office/drawing/2014/main" id="{E47DC95E-DBB8-4E7D-B5C8-4653BA710EC5}"/>
              </a:ext>
            </a:extLst>
          </xdr:cNvPr>
          <xdr:cNvSpPr/>
        </xdr:nvSpPr>
        <xdr:spPr>
          <a:xfrm>
            <a:off x="82550" y="730250"/>
            <a:ext cx="1282700" cy="768350"/>
          </a:xfrm>
          <a:prstGeom prst="roundRect">
            <a:avLst/>
          </a:prstGeom>
          <a:ln>
            <a:solidFill>
              <a:schemeClr val="bg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9" name="TextBox 8">
            <a:extLst>
              <a:ext uri="{FF2B5EF4-FFF2-40B4-BE49-F238E27FC236}">
                <a16:creationId xmlns:a16="http://schemas.microsoft.com/office/drawing/2014/main" id="{7F74225D-04DD-CC2D-88C9-FE8FFC1304F3}"/>
              </a:ext>
            </a:extLst>
          </xdr:cNvPr>
          <xdr:cNvSpPr txBox="1"/>
        </xdr:nvSpPr>
        <xdr:spPr>
          <a:xfrm>
            <a:off x="260971" y="800100"/>
            <a:ext cx="1276350" cy="266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Total</a:t>
            </a:r>
            <a:r>
              <a:rPr lang="en-US" sz="1200" baseline="0"/>
              <a:t> Revenue</a:t>
            </a:r>
            <a:endParaRPr lang="en-US" sz="1200"/>
          </a:p>
        </xdr:txBody>
      </xdr:sp>
      <xdr:sp macro="" textlink="'Pivote Tables'!A4">
        <xdr:nvSpPr>
          <xdr:cNvPr id="10" name="TextBox 9">
            <a:extLst>
              <a:ext uri="{FF2B5EF4-FFF2-40B4-BE49-F238E27FC236}">
                <a16:creationId xmlns:a16="http://schemas.microsoft.com/office/drawing/2014/main" id="{0962B089-131E-48EB-A387-511BAEB2A347}"/>
              </a:ext>
            </a:extLst>
          </xdr:cNvPr>
          <xdr:cNvSpPr txBox="1"/>
        </xdr:nvSpPr>
        <xdr:spPr>
          <a:xfrm>
            <a:off x="279782" y="1066800"/>
            <a:ext cx="1276350" cy="266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B9BE73-4547-479C-BFFB-82BB782651B2}" type="TxLink">
              <a:rPr lang="en-US" sz="1400" b="1" i="0" u="none" strike="noStrike">
                <a:solidFill>
                  <a:schemeClr val="tx2">
                    <a:lumMod val="50000"/>
                    <a:lumOff val="50000"/>
                  </a:schemeClr>
                </a:solidFill>
                <a:latin typeface="Aptos Narrow"/>
              </a:rPr>
              <a:t>$645,223.2</a:t>
            </a:fld>
            <a:endParaRPr lang="en-US" sz="1400" b="1">
              <a:solidFill>
                <a:schemeClr val="tx2">
                  <a:lumMod val="50000"/>
                  <a:lumOff val="50000"/>
                </a:schemeClr>
              </a:solidFill>
            </a:endParaRPr>
          </a:p>
        </xdr:txBody>
      </xdr:sp>
    </xdr:grpSp>
    <xdr:clientData/>
  </xdr:twoCellAnchor>
  <xdr:twoCellAnchor>
    <xdr:from>
      <xdr:col>2</xdr:col>
      <xdr:colOff>571500</xdr:colOff>
      <xdr:row>3</xdr:row>
      <xdr:rowOff>177800</xdr:rowOff>
    </xdr:from>
    <xdr:to>
      <xdr:col>5</xdr:col>
      <xdr:colOff>562494</xdr:colOff>
      <xdr:row>8</xdr:row>
      <xdr:rowOff>25400</xdr:rowOff>
    </xdr:to>
    <xdr:grpSp>
      <xdr:nvGrpSpPr>
        <xdr:cNvPr id="21" name="Group 20">
          <a:extLst>
            <a:ext uri="{FF2B5EF4-FFF2-40B4-BE49-F238E27FC236}">
              <a16:creationId xmlns:a16="http://schemas.microsoft.com/office/drawing/2014/main" id="{2F45C76C-1811-3489-CAB2-3E196B91BE55}"/>
            </a:ext>
          </a:extLst>
        </xdr:cNvPr>
        <xdr:cNvGrpSpPr/>
      </xdr:nvGrpSpPr>
      <xdr:grpSpPr>
        <a:xfrm>
          <a:off x="1790700" y="730250"/>
          <a:ext cx="1819794" cy="768350"/>
          <a:chOff x="82550" y="730250"/>
          <a:chExt cx="1505093" cy="768350"/>
        </a:xfrm>
      </xdr:grpSpPr>
      <xdr:sp macro="" textlink="">
        <xdr:nvSpPr>
          <xdr:cNvPr id="22" name="Rectangle: Rounded Corners 21">
            <a:extLst>
              <a:ext uri="{FF2B5EF4-FFF2-40B4-BE49-F238E27FC236}">
                <a16:creationId xmlns:a16="http://schemas.microsoft.com/office/drawing/2014/main" id="{DFFD73E0-974F-7818-A950-0F77A3D6B36C}"/>
              </a:ext>
            </a:extLst>
          </xdr:cNvPr>
          <xdr:cNvSpPr/>
        </xdr:nvSpPr>
        <xdr:spPr>
          <a:xfrm>
            <a:off x="82550" y="730250"/>
            <a:ext cx="1282700" cy="768350"/>
          </a:xfrm>
          <a:prstGeom prst="roundRect">
            <a:avLst/>
          </a:prstGeom>
          <a:ln>
            <a:solidFill>
              <a:schemeClr val="bg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795DA418-105D-E060-A2FB-D59CCF340C0B}"/>
              </a:ext>
            </a:extLst>
          </xdr:cNvPr>
          <xdr:cNvSpPr txBox="1"/>
        </xdr:nvSpPr>
        <xdr:spPr>
          <a:xfrm>
            <a:off x="203200" y="800100"/>
            <a:ext cx="1276350" cy="266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Total</a:t>
            </a:r>
            <a:r>
              <a:rPr lang="en-US" sz="1200" baseline="0"/>
              <a:t> Gross Proftit</a:t>
            </a:r>
            <a:endParaRPr lang="en-US" sz="1200"/>
          </a:p>
        </xdr:txBody>
      </xdr:sp>
      <xdr:sp macro="" textlink="'Pivote Tables'!C4">
        <xdr:nvSpPr>
          <xdr:cNvPr id="24" name="TextBox 23">
            <a:extLst>
              <a:ext uri="{FF2B5EF4-FFF2-40B4-BE49-F238E27FC236}">
                <a16:creationId xmlns:a16="http://schemas.microsoft.com/office/drawing/2014/main" id="{C1638B7A-D071-BA20-8CB9-F3D8D89EC471}"/>
              </a:ext>
            </a:extLst>
          </xdr:cNvPr>
          <xdr:cNvSpPr txBox="1"/>
        </xdr:nvSpPr>
        <xdr:spPr>
          <a:xfrm>
            <a:off x="311293" y="1066800"/>
            <a:ext cx="1276350" cy="266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12A6A8-6830-4CB5-9498-44AD11640B14}" type="TxLink">
              <a:rPr lang="en-US" sz="1400" b="1" i="0" u="none" strike="noStrike">
                <a:solidFill>
                  <a:schemeClr val="tx2">
                    <a:lumMod val="50000"/>
                    <a:lumOff val="50000"/>
                  </a:schemeClr>
                </a:solidFill>
                <a:latin typeface="Aptos Narrow"/>
              </a:rPr>
              <a:t>$296,384.25</a:t>
            </a:fld>
            <a:endParaRPr lang="en-US" sz="1400" b="1">
              <a:solidFill>
                <a:schemeClr val="tx2">
                  <a:lumMod val="50000"/>
                  <a:lumOff val="50000"/>
                </a:schemeClr>
              </a:solidFill>
            </a:endParaRPr>
          </a:p>
        </xdr:txBody>
      </xdr:sp>
    </xdr:grpSp>
    <xdr:clientData/>
  </xdr:twoCellAnchor>
  <xdr:twoCellAnchor>
    <xdr:from>
      <xdr:col>5</xdr:col>
      <xdr:colOff>482600</xdr:colOff>
      <xdr:row>3</xdr:row>
      <xdr:rowOff>171450</xdr:rowOff>
    </xdr:from>
    <xdr:to>
      <xdr:col>8</xdr:col>
      <xdr:colOff>342900</xdr:colOff>
      <xdr:row>8</xdr:row>
      <xdr:rowOff>19050</xdr:rowOff>
    </xdr:to>
    <xdr:grpSp>
      <xdr:nvGrpSpPr>
        <xdr:cNvPr id="25" name="Group 24">
          <a:extLst>
            <a:ext uri="{FF2B5EF4-FFF2-40B4-BE49-F238E27FC236}">
              <a16:creationId xmlns:a16="http://schemas.microsoft.com/office/drawing/2014/main" id="{0C323DF9-1089-7F88-2A63-5FF1D0D9415A}"/>
            </a:ext>
          </a:extLst>
        </xdr:cNvPr>
        <xdr:cNvGrpSpPr/>
      </xdr:nvGrpSpPr>
      <xdr:grpSpPr>
        <a:xfrm>
          <a:off x="3530600" y="723900"/>
          <a:ext cx="1689100" cy="768350"/>
          <a:chOff x="82550" y="730250"/>
          <a:chExt cx="1397000" cy="768350"/>
        </a:xfrm>
      </xdr:grpSpPr>
      <xdr:sp macro="" textlink="">
        <xdr:nvSpPr>
          <xdr:cNvPr id="26" name="Rectangle: Rounded Corners 25">
            <a:extLst>
              <a:ext uri="{FF2B5EF4-FFF2-40B4-BE49-F238E27FC236}">
                <a16:creationId xmlns:a16="http://schemas.microsoft.com/office/drawing/2014/main" id="{372D8D96-B0DD-4204-2F44-5AE5E478A150}"/>
              </a:ext>
            </a:extLst>
          </xdr:cNvPr>
          <xdr:cNvSpPr/>
        </xdr:nvSpPr>
        <xdr:spPr>
          <a:xfrm>
            <a:off x="82550" y="730250"/>
            <a:ext cx="1282700" cy="768350"/>
          </a:xfrm>
          <a:prstGeom prst="roundRect">
            <a:avLst/>
          </a:prstGeom>
          <a:ln>
            <a:solidFill>
              <a:schemeClr val="bg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69718516-2818-492A-3E62-576AC3D108B3}"/>
              </a:ext>
            </a:extLst>
          </xdr:cNvPr>
          <xdr:cNvSpPr txBox="1"/>
        </xdr:nvSpPr>
        <xdr:spPr>
          <a:xfrm>
            <a:off x="203200" y="800100"/>
            <a:ext cx="1276350" cy="266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Gross</a:t>
            </a:r>
            <a:r>
              <a:rPr lang="en-US" sz="1200" baseline="0"/>
              <a:t> Profit Margin</a:t>
            </a:r>
            <a:endParaRPr lang="en-US" sz="1200"/>
          </a:p>
        </xdr:txBody>
      </xdr:sp>
      <xdr:sp macro="" textlink="'Pivote Tables'!E4">
        <xdr:nvSpPr>
          <xdr:cNvPr id="28" name="TextBox 27">
            <a:extLst>
              <a:ext uri="{FF2B5EF4-FFF2-40B4-BE49-F238E27FC236}">
                <a16:creationId xmlns:a16="http://schemas.microsoft.com/office/drawing/2014/main" id="{354F6617-0725-20C5-E2A8-F6C9B4AED811}"/>
              </a:ext>
            </a:extLst>
          </xdr:cNvPr>
          <xdr:cNvSpPr txBox="1"/>
        </xdr:nvSpPr>
        <xdr:spPr>
          <a:xfrm>
            <a:off x="190500" y="1073150"/>
            <a:ext cx="1276350" cy="266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176BBA-1EC5-472E-B905-C2B9573D1DEB}" type="TxLink">
              <a:rPr lang="en-US" sz="1400" b="1" i="0" u="none" strike="noStrike">
                <a:solidFill>
                  <a:schemeClr val="tx2">
                    <a:lumMod val="50000"/>
                    <a:lumOff val="50000"/>
                  </a:schemeClr>
                </a:solidFill>
                <a:latin typeface="Aptos Narrow"/>
              </a:rPr>
              <a:pPr algn="ctr"/>
              <a:t>46%</a:t>
            </a:fld>
            <a:endParaRPr lang="en-US" sz="1400" b="1">
              <a:solidFill>
                <a:schemeClr val="tx2">
                  <a:lumMod val="50000"/>
                  <a:lumOff val="50000"/>
                </a:schemeClr>
              </a:solidFill>
            </a:endParaRPr>
          </a:p>
        </xdr:txBody>
      </xdr:sp>
    </xdr:grpSp>
    <xdr:clientData/>
  </xdr:twoCellAnchor>
  <xdr:twoCellAnchor>
    <xdr:from>
      <xdr:col>8</xdr:col>
      <xdr:colOff>393700</xdr:colOff>
      <xdr:row>3</xdr:row>
      <xdr:rowOff>165100</xdr:rowOff>
    </xdr:from>
    <xdr:to>
      <xdr:col>11</xdr:col>
      <xdr:colOff>254000</xdr:colOff>
      <xdr:row>8</xdr:row>
      <xdr:rowOff>12700</xdr:rowOff>
    </xdr:to>
    <xdr:grpSp>
      <xdr:nvGrpSpPr>
        <xdr:cNvPr id="29" name="Group 28">
          <a:extLst>
            <a:ext uri="{FF2B5EF4-FFF2-40B4-BE49-F238E27FC236}">
              <a16:creationId xmlns:a16="http://schemas.microsoft.com/office/drawing/2014/main" id="{E6A88572-79A9-E7E5-853A-6EC86A3D6195}"/>
            </a:ext>
          </a:extLst>
        </xdr:cNvPr>
        <xdr:cNvGrpSpPr/>
      </xdr:nvGrpSpPr>
      <xdr:grpSpPr>
        <a:xfrm>
          <a:off x="5270500" y="717550"/>
          <a:ext cx="1689100" cy="768350"/>
          <a:chOff x="82550" y="730250"/>
          <a:chExt cx="1397000" cy="768350"/>
        </a:xfrm>
      </xdr:grpSpPr>
      <xdr:sp macro="" textlink="">
        <xdr:nvSpPr>
          <xdr:cNvPr id="30" name="Rectangle: Rounded Corners 29">
            <a:extLst>
              <a:ext uri="{FF2B5EF4-FFF2-40B4-BE49-F238E27FC236}">
                <a16:creationId xmlns:a16="http://schemas.microsoft.com/office/drawing/2014/main" id="{1A9E8AD7-1C91-1A5B-69B6-E97C96249394}"/>
              </a:ext>
            </a:extLst>
          </xdr:cNvPr>
          <xdr:cNvSpPr/>
        </xdr:nvSpPr>
        <xdr:spPr>
          <a:xfrm>
            <a:off x="82550" y="730250"/>
            <a:ext cx="1282700" cy="768350"/>
          </a:xfrm>
          <a:prstGeom prst="roundRect">
            <a:avLst/>
          </a:prstGeom>
          <a:ln>
            <a:solidFill>
              <a:schemeClr val="bg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D304A1D8-431E-FD5F-F5C3-34B883E9164D}"/>
              </a:ext>
            </a:extLst>
          </xdr:cNvPr>
          <xdr:cNvSpPr txBox="1"/>
        </xdr:nvSpPr>
        <xdr:spPr>
          <a:xfrm>
            <a:off x="203200" y="800100"/>
            <a:ext cx="1276350" cy="266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Total Orders</a:t>
            </a:r>
          </a:p>
        </xdr:txBody>
      </xdr:sp>
      <xdr:sp macro="" textlink="'Pivote Tables'!G4">
        <xdr:nvSpPr>
          <xdr:cNvPr id="32" name="TextBox 31">
            <a:extLst>
              <a:ext uri="{FF2B5EF4-FFF2-40B4-BE49-F238E27FC236}">
                <a16:creationId xmlns:a16="http://schemas.microsoft.com/office/drawing/2014/main" id="{FB3CC0E9-9DB6-A566-5CC3-C30E68D4BE46}"/>
              </a:ext>
            </a:extLst>
          </xdr:cNvPr>
          <xdr:cNvSpPr txBox="1"/>
        </xdr:nvSpPr>
        <xdr:spPr>
          <a:xfrm>
            <a:off x="190500" y="1073150"/>
            <a:ext cx="1276350" cy="266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A8FE8-CFDA-4697-8C5A-31D18C85B853}" type="TxLink">
              <a:rPr lang="en-US" sz="1400" b="1" i="0" u="none" strike="noStrike">
                <a:solidFill>
                  <a:schemeClr val="tx2">
                    <a:lumMod val="50000"/>
                    <a:lumOff val="50000"/>
                  </a:schemeClr>
                </a:solidFill>
                <a:latin typeface="Aptos Narrow"/>
              </a:rPr>
              <a:pPr algn="ctr"/>
              <a:t>2707</a:t>
            </a:fld>
            <a:endParaRPr lang="en-US" sz="1400" b="1">
              <a:solidFill>
                <a:schemeClr val="tx2">
                  <a:lumMod val="50000"/>
                  <a:lumOff val="50000"/>
                </a:schemeClr>
              </a:solidFill>
            </a:endParaRPr>
          </a:p>
        </xdr:txBody>
      </xdr:sp>
    </xdr:grpSp>
    <xdr:clientData/>
  </xdr:twoCellAnchor>
  <xdr:twoCellAnchor>
    <xdr:from>
      <xdr:col>11</xdr:col>
      <xdr:colOff>304800</xdr:colOff>
      <xdr:row>3</xdr:row>
      <xdr:rowOff>158750</xdr:rowOff>
    </xdr:from>
    <xdr:to>
      <xdr:col>14</xdr:col>
      <xdr:colOff>165100</xdr:colOff>
      <xdr:row>8</xdr:row>
      <xdr:rowOff>6350</xdr:rowOff>
    </xdr:to>
    <xdr:grpSp>
      <xdr:nvGrpSpPr>
        <xdr:cNvPr id="33" name="Group 32">
          <a:extLst>
            <a:ext uri="{FF2B5EF4-FFF2-40B4-BE49-F238E27FC236}">
              <a16:creationId xmlns:a16="http://schemas.microsoft.com/office/drawing/2014/main" id="{4C7978C1-C440-285B-2691-9AFF72375360}"/>
            </a:ext>
          </a:extLst>
        </xdr:cNvPr>
        <xdr:cNvGrpSpPr/>
      </xdr:nvGrpSpPr>
      <xdr:grpSpPr>
        <a:xfrm>
          <a:off x="7010400" y="711200"/>
          <a:ext cx="1689100" cy="768350"/>
          <a:chOff x="82550" y="730250"/>
          <a:chExt cx="1397000" cy="768350"/>
        </a:xfrm>
      </xdr:grpSpPr>
      <xdr:sp macro="" textlink="">
        <xdr:nvSpPr>
          <xdr:cNvPr id="34" name="Rectangle: Rounded Corners 33">
            <a:extLst>
              <a:ext uri="{FF2B5EF4-FFF2-40B4-BE49-F238E27FC236}">
                <a16:creationId xmlns:a16="http://schemas.microsoft.com/office/drawing/2014/main" id="{F1C548A9-ABAA-5644-F63D-65D34E865E07}"/>
              </a:ext>
            </a:extLst>
          </xdr:cNvPr>
          <xdr:cNvSpPr/>
        </xdr:nvSpPr>
        <xdr:spPr>
          <a:xfrm>
            <a:off x="82550" y="730250"/>
            <a:ext cx="1282700" cy="768350"/>
          </a:xfrm>
          <a:prstGeom prst="roundRect">
            <a:avLst/>
          </a:prstGeom>
          <a:ln>
            <a:solidFill>
              <a:schemeClr val="bg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5" name="TextBox 34">
            <a:extLst>
              <a:ext uri="{FF2B5EF4-FFF2-40B4-BE49-F238E27FC236}">
                <a16:creationId xmlns:a16="http://schemas.microsoft.com/office/drawing/2014/main" id="{4137B9AE-0983-0D5B-5529-37D02A80C85E}"/>
              </a:ext>
            </a:extLst>
          </xdr:cNvPr>
          <xdr:cNvSpPr txBox="1"/>
        </xdr:nvSpPr>
        <xdr:spPr>
          <a:xfrm>
            <a:off x="203200" y="800100"/>
            <a:ext cx="1276350" cy="266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Total</a:t>
            </a:r>
            <a:r>
              <a:rPr lang="en-US" sz="1200" baseline="0"/>
              <a:t> Units Sold</a:t>
            </a:r>
            <a:endParaRPr lang="en-US" sz="1200"/>
          </a:p>
        </xdr:txBody>
      </xdr:sp>
      <xdr:sp macro="" textlink="'Pivote Tables'!I4">
        <xdr:nvSpPr>
          <xdr:cNvPr id="36" name="TextBox 35">
            <a:extLst>
              <a:ext uri="{FF2B5EF4-FFF2-40B4-BE49-F238E27FC236}">
                <a16:creationId xmlns:a16="http://schemas.microsoft.com/office/drawing/2014/main" id="{FF2215F4-356E-6504-FCD0-1788A3797CCA}"/>
              </a:ext>
            </a:extLst>
          </xdr:cNvPr>
          <xdr:cNvSpPr txBox="1"/>
        </xdr:nvSpPr>
        <xdr:spPr>
          <a:xfrm>
            <a:off x="190500" y="1073150"/>
            <a:ext cx="1276350" cy="266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92A734-99E9-4840-B310-E8CF3F7A5C9E}" type="TxLink">
              <a:rPr lang="en-US" sz="1400" b="1" i="0" u="none" strike="noStrike">
                <a:solidFill>
                  <a:schemeClr val="tx2">
                    <a:lumMod val="50000"/>
                    <a:lumOff val="50000"/>
                  </a:schemeClr>
                </a:solidFill>
                <a:latin typeface="Aptos Narrow"/>
              </a:rPr>
              <a:pPr algn="ctr"/>
              <a:t>6698</a:t>
            </a:fld>
            <a:endParaRPr lang="en-US" sz="1400" b="1">
              <a:solidFill>
                <a:schemeClr val="tx2">
                  <a:lumMod val="50000"/>
                  <a:lumOff val="50000"/>
                </a:schemeClr>
              </a:solidFill>
            </a:endParaRPr>
          </a:p>
        </xdr:txBody>
      </xdr:sp>
    </xdr:grpSp>
    <xdr:clientData/>
  </xdr:twoCellAnchor>
  <xdr:twoCellAnchor>
    <xdr:from>
      <xdr:col>14</xdr:col>
      <xdr:colOff>215900</xdr:colOff>
      <xdr:row>3</xdr:row>
      <xdr:rowOff>152400</xdr:rowOff>
    </xdr:from>
    <xdr:to>
      <xdr:col>17</xdr:col>
      <xdr:colOff>137044</xdr:colOff>
      <xdr:row>8</xdr:row>
      <xdr:rowOff>0</xdr:rowOff>
    </xdr:to>
    <xdr:grpSp>
      <xdr:nvGrpSpPr>
        <xdr:cNvPr id="37" name="Group 36">
          <a:extLst>
            <a:ext uri="{FF2B5EF4-FFF2-40B4-BE49-F238E27FC236}">
              <a16:creationId xmlns:a16="http://schemas.microsoft.com/office/drawing/2014/main" id="{81619935-342E-6CAB-E35D-2886AC8FADA9}"/>
            </a:ext>
          </a:extLst>
        </xdr:cNvPr>
        <xdr:cNvGrpSpPr/>
      </xdr:nvGrpSpPr>
      <xdr:grpSpPr>
        <a:xfrm>
          <a:off x="8750300" y="704850"/>
          <a:ext cx="1749944" cy="768350"/>
          <a:chOff x="82550" y="730250"/>
          <a:chExt cx="1447322" cy="768350"/>
        </a:xfrm>
      </xdr:grpSpPr>
      <xdr:sp macro="" textlink="">
        <xdr:nvSpPr>
          <xdr:cNvPr id="38" name="Rectangle: Rounded Corners 37">
            <a:extLst>
              <a:ext uri="{FF2B5EF4-FFF2-40B4-BE49-F238E27FC236}">
                <a16:creationId xmlns:a16="http://schemas.microsoft.com/office/drawing/2014/main" id="{558BDE65-5DB5-39F6-A856-8293D5C037EF}"/>
              </a:ext>
            </a:extLst>
          </xdr:cNvPr>
          <xdr:cNvSpPr/>
        </xdr:nvSpPr>
        <xdr:spPr>
          <a:xfrm>
            <a:off x="82550" y="730250"/>
            <a:ext cx="1282700" cy="768350"/>
          </a:xfrm>
          <a:prstGeom prst="roundRect">
            <a:avLst/>
          </a:prstGeom>
          <a:ln>
            <a:solidFill>
              <a:schemeClr val="bg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9" name="TextBox 38">
            <a:extLst>
              <a:ext uri="{FF2B5EF4-FFF2-40B4-BE49-F238E27FC236}">
                <a16:creationId xmlns:a16="http://schemas.microsoft.com/office/drawing/2014/main" id="{11770873-BD2E-51B0-CF5F-1A08B464BD78}"/>
              </a:ext>
            </a:extLst>
          </xdr:cNvPr>
          <xdr:cNvSpPr txBox="1"/>
        </xdr:nvSpPr>
        <xdr:spPr>
          <a:xfrm>
            <a:off x="203200" y="800100"/>
            <a:ext cx="1276350" cy="266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t>           COGS</a:t>
            </a:r>
          </a:p>
          <a:p>
            <a:endParaRPr lang="en-US" sz="1200"/>
          </a:p>
        </xdr:txBody>
      </xdr:sp>
      <xdr:sp macro="" textlink="'Pivote Tables'!K4">
        <xdr:nvSpPr>
          <xdr:cNvPr id="40" name="TextBox 39">
            <a:extLst>
              <a:ext uri="{FF2B5EF4-FFF2-40B4-BE49-F238E27FC236}">
                <a16:creationId xmlns:a16="http://schemas.microsoft.com/office/drawing/2014/main" id="{F560ACD3-62CD-2A51-9528-0716BCC08FC6}"/>
              </a:ext>
            </a:extLst>
          </xdr:cNvPr>
          <xdr:cNvSpPr txBox="1"/>
        </xdr:nvSpPr>
        <xdr:spPr>
          <a:xfrm>
            <a:off x="253522" y="1060450"/>
            <a:ext cx="1276350" cy="2667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0E2D861-05CE-4CE7-A0AB-4FC0C4F921EF}" type="TxLink">
              <a:rPr lang="en-US" sz="1400" b="1" i="0" u="none" strike="noStrike">
                <a:solidFill>
                  <a:schemeClr val="tx2">
                    <a:lumMod val="50000"/>
                    <a:lumOff val="50000"/>
                  </a:schemeClr>
                </a:solidFill>
                <a:latin typeface="Aptos Narrow"/>
              </a:rPr>
              <a:t> $348,838.93 </a:t>
            </a:fld>
            <a:endParaRPr lang="en-US" sz="1400" b="1">
              <a:solidFill>
                <a:schemeClr val="tx2">
                  <a:lumMod val="50000"/>
                  <a:lumOff val="50000"/>
                </a:schemeClr>
              </a:solidFill>
            </a:endParaRPr>
          </a:p>
        </xdr:txBody>
      </xdr:sp>
    </xdr:grpSp>
    <xdr:clientData/>
  </xdr:twoCellAnchor>
  <xdr:twoCellAnchor>
    <xdr:from>
      <xdr:col>15</xdr:col>
      <xdr:colOff>241300</xdr:colOff>
      <xdr:row>0</xdr:row>
      <xdr:rowOff>146050</xdr:rowOff>
    </xdr:from>
    <xdr:to>
      <xdr:col>16</xdr:col>
      <xdr:colOff>457200</xdr:colOff>
      <xdr:row>2</xdr:row>
      <xdr:rowOff>127000</xdr:rowOff>
    </xdr:to>
    <xdr:sp macro="" textlink="">
      <xdr:nvSpPr>
        <xdr:cNvPr id="41" name="Rectangle: Rounded Corners 40">
          <a:hlinkClick xmlns:r="http://schemas.openxmlformats.org/officeDocument/2006/relationships" r:id="rId3"/>
          <a:extLst>
            <a:ext uri="{FF2B5EF4-FFF2-40B4-BE49-F238E27FC236}">
              <a16:creationId xmlns:a16="http://schemas.microsoft.com/office/drawing/2014/main" id="{5983F292-AF18-C4E9-1EA9-0B51BD821C80}"/>
            </a:ext>
          </a:extLst>
        </xdr:cNvPr>
        <xdr:cNvSpPr/>
      </xdr:nvSpPr>
      <xdr:spPr>
        <a:xfrm>
          <a:off x="9385300" y="146050"/>
          <a:ext cx="825500" cy="349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Sales Data</a:t>
          </a:r>
        </a:p>
      </xdr:txBody>
    </xdr:sp>
    <xdr:clientData/>
  </xdr:twoCellAnchor>
  <xdr:twoCellAnchor>
    <xdr:from>
      <xdr:col>13</xdr:col>
      <xdr:colOff>196850</xdr:colOff>
      <xdr:row>0</xdr:row>
      <xdr:rowOff>146050</xdr:rowOff>
    </xdr:from>
    <xdr:to>
      <xdr:col>15</xdr:col>
      <xdr:colOff>12700</xdr:colOff>
      <xdr:row>2</xdr:row>
      <xdr:rowOff>127000</xdr:rowOff>
    </xdr:to>
    <xdr:sp macro="" textlink="">
      <xdr:nvSpPr>
        <xdr:cNvPr id="43" name="Rectangle: Rounded Corners 42">
          <a:hlinkClick xmlns:r="http://schemas.openxmlformats.org/officeDocument/2006/relationships" r:id="rId4"/>
          <a:extLst>
            <a:ext uri="{FF2B5EF4-FFF2-40B4-BE49-F238E27FC236}">
              <a16:creationId xmlns:a16="http://schemas.microsoft.com/office/drawing/2014/main" id="{4C897A4D-C970-C20D-DA05-FBCFB53D5C93}"/>
            </a:ext>
          </a:extLst>
        </xdr:cNvPr>
        <xdr:cNvSpPr/>
      </xdr:nvSpPr>
      <xdr:spPr>
        <a:xfrm>
          <a:off x="8121650" y="146050"/>
          <a:ext cx="1035050" cy="349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All</a:t>
          </a:r>
          <a:r>
            <a:rPr lang="en-US" sz="1100" baseline="0"/>
            <a:t> Pivot Tabes</a:t>
          </a:r>
          <a:endParaRPr lang="en-US" sz="1100"/>
        </a:p>
      </xdr:txBody>
    </xdr:sp>
    <xdr:clientData/>
  </xdr:twoCellAnchor>
  <xdr:twoCellAnchor>
    <xdr:from>
      <xdr:col>0</xdr:col>
      <xdr:colOff>95250</xdr:colOff>
      <xdr:row>8</xdr:row>
      <xdr:rowOff>152400</xdr:rowOff>
    </xdr:from>
    <xdr:to>
      <xdr:col>9</xdr:col>
      <xdr:colOff>31750</xdr:colOff>
      <xdr:row>19</xdr:row>
      <xdr:rowOff>177800</xdr:rowOff>
    </xdr:to>
    <xdr:sp macro="" textlink="">
      <xdr:nvSpPr>
        <xdr:cNvPr id="46" name="Rectangle: Rounded Corners 45">
          <a:extLst>
            <a:ext uri="{FF2B5EF4-FFF2-40B4-BE49-F238E27FC236}">
              <a16:creationId xmlns:a16="http://schemas.microsoft.com/office/drawing/2014/main" id="{E5015EBB-C538-4930-9A99-2AF483390DC8}"/>
            </a:ext>
          </a:extLst>
        </xdr:cNvPr>
        <xdr:cNvSpPr/>
      </xdr:nvSpPr>
      <xdr:spPr>
        <a:xfrm>
          <a:off x="95250" y="1625600"/>
          <a:ext cx="5422900" cy="2051050"/>
        </a:xfrm>
        <a:prstGeom prst="roundRect">
          <a:avLst>
            <a:gd name="adj" fmla="val 10284"/>
          </a:avLst>
        </a:prstGeom>
        <a:ln>
          <a:solidFill>
            <a:schemeClr val="bg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266700</xdr:colOff>
      <xdr:row>10</xdr:row>
      <xdr:rowOff>88900</xdr:rowOff>
    </xdr:from>
    <xdr:to>
      <xdr:col>8</xdr:col>
      <xdr:colOff>393700</xdr:colOff>
      <xdr:row>19</xdr:row>
      <xdr:rowOff>158750</xdr:rowOff>
    </xdr:to>
    <xdr:graphicFrame macro="">
      <xdr:nvGraphicFramePr>
        <xdr:cNvPr id="45" name="Chart 44">
          <a:extLst>
            <a:ext uri="{FF2B5EF4-FFF2-40B4-BE49-F238E27FC236}">
              <a16:creationId xmlns:a16="http://schemas.microsoft.com/office/drawing/2014/main" id="{CDE61FDA-ACB4-4D35-A5CF-C0FB9523D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266700</xdr:colOff>
      <xdr:row>8</xdr:row>
      <xdr:rowOff>158750</xdr:rowOff>
    </xdr:from>
    <xdr:to>
      <xdr:col>17</xdr:col>
      <xdr:colOff>6350</xdr:colOff>
      <xdr:row>20</xdr:row>
      <xdr:rowOff>0</xdr:rowOff>
    </xdr:to>
    <xdr:sp macro="" textlink="">
      <xdr:nvSpPr>
        <xdr:cNvPr id="49" name="Rectangle: Rounded Corners 48">
          <a:extLst>
            <a:ext uri="{FF2B5EF4-FFF2-40B4-BE49-F238E27FC236}">
              <a16:creationId xmlns:a16="http://schemas.microsoft.com/office/drawing/2014/main" id="{71D82D4E-C49A-D3E0-9203-CDABD76F7FBF}"/>
            </a:ext>
          </a:extLst>
        </xdr:cNvPr>
        <xdr:cNvSpPr/>
      </xdr:nvSpPr>
      <xdr:spPr>
        <a:xfrm>
          <a:off x="5753100" y="1631950"/>
          <a:ext cx="4616450" cy="2051050"/>
        </a:xfrm>
        <a:prstGeom prst="roundRect">
          <a:avLst>
            <a:gd name="adj" fmla="val 10284"/>
          </a:avLst>
        </a:prstGeom>
        <a:ln>
          <a:solidFill>
            <a:schemeClr val="bg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a:t>
          </a:r>
        </a:p>
      </xdr:txBody>
    </xdr:sp>
    <xdr:clientData/>
  </xdr:twoCellAnchor>
  <xdr:twoCellAnchor>
    <xdr:from>
      <xdr:col>9</xdr:col>
      <xdr:colOff>355600</xdr:colOff>
      <xdr:row>10</xdr:row>
      <xdr:rowOff>133350</xdr:rowOff>
    </xdr:from>
    <xdr:to>
      <xdr:col>16</xdr:col>
      <xdr:colOff>508000</xdr:colOff>
      <xdr:row>19</xdr:row>
      <xdr:rowOff>101600</xdr:rowOff>
    </xdr:to>
    <xdr:graphicFrame macro="">
      <xdr:nvGraphicFramePr>
        <xdr:cNvPr id="51" name="Chart 50">
          <a:extLst>
            <a:ext uri="{FF2B5EF4-FFF2-40B4-BE49-F238E27FC236}">
              <a16:creationId xmlns:a16="http://schemas.microsoft.com/office/drawing/2014/main" id="{30D5FE18-2A91-4C22-B21A-32614B73D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127000</xdr:colOff>
      <xdr:row>20</xdr:row>
      <xdr:rowOff>133350</xdr:rowOff>
    </xdr:from>
    <xdr:to>
      <xdr:col>5</xdr:col>
      <xdr:colOff>101600</xdr:colOff>
      <xdr:row>31</xdr:row>
      <xdr:rowOff>44450</xdr:rowOff>
    </xdr:to>
    <xdr:grpSp>
      <xdr:nvGrpSpPr>
        <xdr:cNvPr id="57" name="Group 56">
          <a:extLst>
            <a:ext uri="{FF2B5EF4-FFF2-40B4-BE49-F238E27FC236}">
              <a16:creationId xmlns:a16="http://schemas.microsoft.com/office/drawing/2014/main" id="{ED4FCA70-F99F-B4E2-49CF-F07772BCA1A1}"/>
            </a:ext>
          </a:extLst>
        </xdr:cNvPr>
        <xdr:cNvGrpSpPr/>
      </xdr:nvGrpSpPr>
      <xdr:grpSpPr>
        <a:xfrm>
          <a:off x="127000" y="3816350"/>
          <a:ext cx="3022600" cy="1936750"/>
          <a:chOff x="127000" y="3816350"/>
          <a:chExt cx="3708400" cy="2235200"/>
        </a:xfrm>
      </xdr:grpSpPr>
      <xdr:sp macro="" textlink="">
        <xdr:nvSpPr>
          <xdr:cNvPr id="54" name="Rectangle: Rounded Corners 53">
            <a:extLst>
              <a:ext uri="{FF2B5EF4-FFF2-40B4-BE49-F238E27FC236}">
                <a16:creationId xmlns:a16="http://schemas.microsoft.com/office/drawing/2014/main" id="{4B532995-4B6F-4344-804C-8BEDE6A821D4}"/>
              </a:ext>
            </a:extLst>
          </xdr:cNvPr>
          <xdr:cNvSpPr/>
        </xdr:nvSpPr>
        <xdr:spPr>
          <a:xfrm>
            <a:off x="127000" y="3816350"/>
            <a:ext cx="3708400" cy="2235200"/>
          </a:xfrm>
          <a:prstGeom prst="roundRect">
            <a:avLst>
              <a:gd name="adj" fmla="val 10284"/>
            </a:avLst>
          </a:prstGeom>
          <a:ln>
            <a:solidFill>
              <a:schemeClr val="bg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a:t>
            </a:r>
          </a:p>
        </xdr:txBody>
      </xdr:sp>
      <xdr:graphicFrame macro="">
        <xdr:nvGraphicFramePr>
          <xdr:cNvPr id="53" name="Chart 52">
            <a:extLst>
              <a:ext uri="{FF2B5EF4-FFF2-40B4-BE49-F238E27FC236}">
                <a16:creationId xmlns:a16="http://schemas.microsoft.com/office/drawing/2014/main" id="{6E5A9510-71C1-4213-B47B-2431F56FE420}"/>
              </a:ext>
            </a:extLst>
          </xdr:cNvPr>
          <xdr:cNvGraphicFramePr>
            <a:graphicFrameLocks/>
          </xdr:cNvGraphicFramePr>
        </xdr:nvGraphicFramePr>
        <xdr:xfrm>
          <a:off x="234950" y="4212090"/>
          <a:ext cx="3492500" cy="1801361"/>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5</xdr:col>
      <xdr:colOff>266700</xdr:colOff>
      <xdr:row>20</xdr:row>
      <xdr:rowOff>120647</xdr:rowOff>
    </xdr:from>
    <xdr:to>
      <xdr:col>17</xdr:col>
      <xdr:colOff>6350</xdr:colOff>
      <xdr:row>31</xdr:row>
      <xdr:rowOff>25396</xdr:rowOff>
    </xdr:to>
    <xdr:grpSp>
      <xdr:nvGrpSpPr>
        <xdr:cNvPr id="58" name="Group 57">
          <a:extLst>
            <a:ext uri="{FF2B5EF4-FFF2-40B4-BE49-F238E27FC236}">
              <a16:creationId xmlns:a16="http://schemas.microsoft.com/office/drawing/2014/main" id="{F5CD3A30-E7E6-AA0B-1E6D-823033B252C0}"/>
            </a:ext>
          </a:extLst>
        </xdr:cNvPr>
        <xdr:cNvGrpSpPr/>
      </xdr:nvGrpSpPr>
      <xdr:grpSpPr>
        <a:xfrm>
          <a:off x="3314700" y="3803647"/>
          <a:ext cx="7054850" cy="1930399"/>
          <a:chOff x="4038600" y="3808973"/>
          <a:chExt cx="8667098" cy="2242577"/>
        </a:xfrm>
      </xdr:grpSpPr>
      <xdr:sp macro="" textlink="">
        <xdr:nvSpPr>
          <xdr:cNvPr id="55" name="Rectangle: Rounded Corners 54">
            <a:extLst>
              <a:ext uri="{FF2B5EF4-FFF2-40B4-BE49-F238E27FC236}">
                <a16:creationId xmlns:a16="http://schemas.microsoft.com/office/drawing/2014/main" id="{A86C0B28-388D-4043-8990-7F06A4543A05}"/>
              </a:ext>
            </a:extLst>
          </xdr:cNvPr>
          <xdr:cNvSpPr/>
        </xdr:nvSpPr>
        <xdr:spPr>
          <a:xfrm>
            <a:off x="4038600" y="3816350"/>
            <a:ext cx="3708400" cy="2235200"/>
          </a:xfrm>
          <a:prstGeom prst="roundRect">
            <a:avLst>
              <a:gd name="adj" fmla="val 10284"/>
            </a:avLst>
          </a:prstGeom>
          <a:ln>
            <a:solidFill>
              <a:schemeClr val="bg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a:t>
            </a:r>
          </a:p>
        </xdr:txBody>
      </xdr:sp>
      <xdr:graphicFrame macro="">
        <xdr:nvGraphicFramePr>
          <xdr:cNvPr id="56" name="Chart 55">
            <a:extLst>
              <a:ext uri="{FF2B5EF4-FFF2-40B4-BE49-F238E27FC236}">
                <a16:creationId xmlns:a16="http://schemas.microsoft.com/office/drawing/2014/main" id="{012B9D72-2131-432E-B4AC-2AFAB75A691E}"/>
              </a:ext>
            </a:extLst>
          </xdr:cNvPr>
          <xdr:cNvGraphicFramePr>
            <a:graphicFrameLocks/>
          </xdr:cNvGraphicFramePr>
        </xdr:nvGraphicFramePr>
        <xdr:xfrm>
          <a:off x="4102100" y="4170445"/>
          <a:ext cx="3575049" cy="1773155"/>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64" name="Rectangle: Rounded Corners 63">
            <a:extLst>
              <a:ext uri="{FF2B5EF4-FFF2-40B4-BE49-F238E27FC236}">
                <a16:creationId xmlns:a16="http://schemas.microsoft.com/office/drawing/2014/main" id="{FFB9D4A8-C447-ADBB-822D-9712590962EF}"/>
              </a:ext>
            </a:extLst>
          </xdr:cNvPr>
          <xdr:cNvSpPr/>
        </xdr:nvSpPr>
        <xdr:spPr>
          <a:xfrm>
            <a:off x="7845570" y="3808973"/>
            <a:ext cx="4860128" cy="2235200"/>
          </a:xfrm>
          <a:prstGeom prst="roundRect">
            <a:avLst>
              <a:gd name="adj" fmla="val 10284"/>
            </a:avLst>
          </a:prstGeom>
          <a:ln>
            <a:solidFill>
              <a:schemeClr val="bg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a:t>
            </a:r>
          </a:p>
        </xdr:txBody>
      </xdr:sp>
    </xdr:grpSp>
    <xdr:clientData/>
  </xdr:twoCellAnchor>
  <xdr:twoCellAnchor>
    <xdr:from>
      <xdr:col>10</xdr:col>
      <xdr:colOff>374650</xdr:colOff>
      <xdr:row>22</xdr:row>
      <xdr:rowOff>6350</xdr:rowOff>
    </xdr:from>
    <xdr:to>
      <xdr:col>16</xdr:col>
      <xdr:colOff>533400</xdr:colOff>
      <xdr:row>30</xdr:row>
      <xdr:rowOff>146050</xdr:rowOff>
    </xdr:to>
    <mc:AlternateContent xmlns:mc="http://schemas.openxmlformats.org/markup-compatibility/2006">
      <mc:Choice xmlns:cx4="http://schemas.microsoft.com/office/drawing/2016/5/10/chartex" Requires="cx4">
        <xdr:graphicFrame macro="">
          <xdr:nvGraphicFramePr>
            <xdr:cNvPr id="65" name="Chart 64">
              <a:extLst>
                <a:ext uri="{FF2B5EF4-FFF2-40B4-BE49-F238E27FC236}">
                  <a16:creationId xmlns:a16="http://schemas.microsoft.com/office/drawing/2014/main" id="{49810E88-BE0C-47C7-B28A-94C47A9CF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470650" y="4057650"/>
              <a:ext cx="3816350" cy="1612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260350</xdr:colOff>
      <xdr:row>9</xdr:row>
      <xdr:rowOff>12700</xdr:rowOff>
    </xdr:from>
    <xdr:to>
      <xdr:col>6</xdr:col>
      <xdr:colOff>412750</xdr:colOff>
      <xdr:row>10</xdr:row>
      <xdr:rowOff>120650</xdr:rowOff>
    </xdr:to>
    <xdr:sp macro="" textlink="">
      <xdr:nvSpPr>
        <xdr:cNvPr id="66" name="Rectangle 65">
          <a:extLst>
            <a:ext uri="{FF2B5EF4-FFF2-40B4-BE49-F238E27FC236}">
              <a16:creationId xmlns:a16="http://schemas.microsoft.com/office/drawing/2014/main" id="{F94C1D33-24E1-A424-9827-42D45B905CFB}"/>
            </a:ext>
          </a:extLst>
        </xdr:cNvPr>
        <xdr:cNvSpPr/>
      </xdr:nvSpPr>
      <xdr:spPr>
        <a:xfrm>
          <a:off x="1479550" y="1670050"/>
          <a:ext cx="2590800" cy="292100"/>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Monthly</a:t>
          </a:r>
          <a:r>
            <a:rPr lang="en-US" sz="1100" baseline="0"/>
            <a:t> Revenue and Profit </a:t>
          </a:r>
          <a:endParaRPr lang="en-US" sz="1100"/>
        </a:p>
      </xdr:txBody>
    </xdr:sp>
    <xdr:clientData/>
  </xdr:twoCellAnchor>
  <xdr:twoCellAnchor>
    <xdr:from>
      <xdr:col>10</xdr:col>
      <xdr:colOff>501650</xdr:colOff>
      <xdr:row>9</xdr:row>
      <xdr:rowOff>19050</xdr:rowOff>
    </xdr:from>
    <xdr:to>
      <xdr:col>15</xdr:col>
      <xdr:colOff>44450</xdr:colOff>
      <xdr:row>10</xdr:row>
      <xdr:rowOff>127000</xdr:rowOff>
    </xdr:to>
    <xdr:sp macro="" textlink="">
      <xdr:nvSpPr>
        <xdr:cNvPr id="68" name="Rectangle 67">
          <a:extLst>
            <a:ext uri="{FF2B5EF4-FFF2-40B4-BE49-F238E27FC236}">
              <a16:creationId xmlns:a16="http://schemas.microsoft.com/office/drawing/2014/main" id="{39328875-E331-C038-1E2D-23B3DC8E22EA}"/>
            </a:ext>
          </a:extLst>
        </xdr:cNvPr>
        <xdr:cNvSpPr/>
      </xdr:nvSpPr>
      <xdr:spPr>
        <a:xfrm>
          <a:off x="6597650" y="1676400"/>
          <a:ext cx="2590800" cy="292100"/>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chemeClr val="lt1"/>
              </a:solidFill>
              <a:latin typeface="+mn-lt"/>
              <a:ea typeface="+mn-ea"/>
              <a:cs typeface="+mn-cs"/>
            </a:rPr>
            <a:t>Top 5 Countries By Revenue</a:t>
          </a:r>
        </a:p>
      </xdr:txBody>
    </xdr:sp>
    <xdr:clientData/>
  </xdr:twoCellAnchor>
  <xdr:twoCellAnchor>
    <xdr:from>
      <xdr:col>0</xdr:col>
      <xdr:colOff>330200</xdr:colOff>
      <xdr:row>20</xdr:row>
      <xdr:rowOff>177800</xdr:rowOff>
    </xdr:from>
    <xdr:to>
      <xdr:col>4</xdr:col>
      <xdr:colOff>482600</xdr:colOff>
      <xdr:row>22</xdr:row>
      <xdr:rowOff>101600</xdr:rowOff>
    </xdr:to>
    <xdr:sp macro="" textlink="">
      <xdr:nvSpPr>
        <xdr:cNvPr id="69" name="Rectangle 68">
          <a:extLst>
            <a:ext uri="{FF2B5EF4-FFF2-40B4-BE49-F238E27FC236}">
              <a16:creationId xmlns:a16="http://schemas.microsoft.com/office/drawing/2014/main" id="{BD66577C-F400-7086-658A-3054A46A4CBB}"/>
            </a:ext>
          </a:extLst>
        </xdr:cNvPr>
        <xdr:cNvSpPr/>
      </xdr:nvSpPr>
      <xdr:spPr>
        <a:xfrm>
          <a:off x="330200" y="3860800"/>
          <a:ext cx="2590800" cy="292100"/>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chemeClr val="lt1"/>
              </a:solidFill>
              <a:latin typeface="+mn-lt"/>
              <a:ea typeface="+mn-ea"/>
              <a:cs typeface="+mn-cs"/>
            </a:rPr>
            <a:t>Revenue Share By Channel </a:t>
          </a:r>
        </a:p>
      </xdr:txBody>
    </xdr:sp>
    <xdr:clientData/>
  </xdr:twoCellAnchor>
  <xdr:twoCellAnchor>
    <xdr:from>
      <xdr:col>5</xdr:col>
      <xdr:colOff>514350</xdr:colOff>
      <xdr:row>20</xdr:row>
      <xdr:rowOff>171450</xdr:rowOff>
    </xdr:from>
    <xdr:to>
      <xdr:col>10</xdr:col>
      <xdr:colOff>57150</xdr:colOff>
      <xdr:row>22</xdr:row>
      <xdr:rowOff>95250</xdr:rowOff>
    </xdr:to>
    <xdr:sp macro="" textlink="">
      <xdr:nvSpPr>
        <xdr:cNvPr id="70" name="Rectangle 69">
          <a:extLst>
            <a:ext uri="{FF2B5EF4-FFF2-40B4-BE49-F238E27FC236}">
              <a16:creationId xmlns:a16="http://schemas.microsoft.com/office/drawing/2014/main" id="{2C09BF95-9D96-16B7-4F20-9B78B0310C3E}"/>
            </a:ext>
          </a:extLst>
        </xdr:cNvPr>
        <xdr:cNvSpPr/>
      </xdr:nvSpPr>
      <xdr:spPr>
        <a:xfrm>
          <a:off x="3562350" y="3854450"/>
          <a:ext cx="2590800" cy="292100"/>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chemeClr val="lt1"/>
              </a:solidFill>
              <a:latin typeface="+mn-lt"/>
              <a:ea typeface="+mn-ea"/>
              <a:cs typeface="+mn-cs"/>
            </a:rPr>
            <a:t>Region Wise Comparison </a:t>
          </a:r>
        </a:p>
      </xdr:txBody>
    </xdr:sp>
    <xdr:clientData/>
  </xdr:twoCellAnchor>
  <xdr:twoCellAnchor>
    <xdr:from>
      <xdr:col>11</xdr:col>
      <xdr:colOff>279400</xdr:colOff>
      <xdr:row>20</xdr:row>
      <xdr:rowOff>158750</xdr:rowOff>
    </xdr:from>
    <xdr:to>
      <xdr:col>15</xdr:col>
      <xdr:colOff>431800</xdr:colOff>
      <xdr:row>22</xdr:row>
      <xdr:rowOff>82550</xdr:rowOff>
    </xdr:to>
    <xdr:sp macro="" textlink="">
      <xdr:nvSpPr>
        <xdr:cNvPr id="71" name="Rectangle 70">
          <a:extLst>
            <a:ext uri="{FF2B5EF4-FFF2-40B4-BE49-F238E27FC236}">
              <a16:creationId xmlns:a16="http://schemas.microsoft.com/office/drawing/2014/main" id="{0E8F7CAE-2774-35C7-5CF8-738D0B199C05}"/>
            </a:ext>
          </a:extLst>
        </xdr:cNvPr>
        <xdr:cNvSpPr/>
      </xdr:nvSpPr>
      <xdr:spPr>
        <a:xfrm>
          <a:off x="6985000" y="3841750"/>
          <a:ext cx="2590800" cy="292100"/>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chemeClr val="lt1"/>
              </a:solidFill>
              <a:latin typeface="+mn-lt"/>
              <a:ea typeface="+mn-ea"/>
              <a:cs typeface="+mn-cs"/>
            </a:rPr>
            <a:t>Country Wise Map Chat </a:t>
          </a:r>
        </a:p>
      </xdr:txBody>
    </xdr:sp>
    <xdr:clientData/>
  </xdr:twoCellAnchor>
  <xdr:twoCellAnchor editAs="oneCell">
    <xdr:from>
      <xdr:col>17</xdr:col>
      <xdr:colOff>69850</xdr:colOff>
      <xdr:row>1</xdr:row>
      <xdr:rowOff>31750</xdr:rowOff>
    </xdr:from>
    <xdr:to>
      <xdr:col>18</xdr:col>
      <xdr:colOff>603250</xdr:colOff>
      <xdr:row>9</xdr:row>
      <xdr:rowOff>152400</xdr:rowOff>
    </xdr:to>
    <mc:AlternateContent xmlns:mc="http://schemas.openxmlformats.org/markup-compatibility/2006">
      <mc:Choice xmlns:a14="http://schemas.microsoft.com/office/drawing/2010/main" Requires="a14">
        <xdr:graphicFrame macro="">
          <xdr:nvGraphicFramePr>
            <xdr:cNvPr id="72" name="Product Category">
              <a:extLst>
                <a:ext uri="{FF2B5EF4-FFF2-40B4-BE49-F238E27FC236}">
                  <a16:creationId xmlns:a16="http://schemas.microsoft.com/office/drawing/2014/main" id="{FE2CA38C-CE20-E76E-3F89-86B213604D43}"/>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433050" y="215900"/>
              <a:ext cx="1143000" cy="1593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76200</xdr:colOff>
      <xdr:row>10</xdr:row>
      <xdr:rowOff>120650</xdr:rowOff>
    </xdr:from>
    <xdr:to>
      <xdr:col>19</xdr:col>
      <xdr:colOff>0</xdr:colOff>
      <xdr:row>22</xdr:row>
      <xdr:rowOff>0</xdr:rowOff>
    </xdr:to>
    <mc:AlternateContent xmlns:mc="http://schemas.openxmlformats.org/markup-compatibility/2006">
      <mc:Choice xmlns:a14="http://schemas.microsoft.com/office/drawing/2010/main" Requires="a14">
        <xdr:graphicFrame macro="">
          <xdr:nvGraphicFramePr>
            <xdr:cNvPr id="80" name="Country">
              <a:extLst>
                <a:ext uri="{FF2B5EF4-FFF2-40B4-BE49-F238E27FC236}">
                  <a16:creationId xmlns:a16="http://schemas.microsoft.com/office/drawing/2014/main" id="{43FB5D09-A37E-E544-060C-C31C13A55FC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439400" y="1962150"/>
              <a:ext cx="1143000" cy="2089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69850</xdr:colOff>
      <xdr:row>22</xdr:row>
      <xdr:rowOff>114300</xdr:rowOff>
    </xdr:from>
    <xdr:to>
      <xdr:col>19</xdr:col>
      <xdr:colOff>12700</xdr:colOff>
      <xdr:row>30</xdr:row>
      <xdr:rowOff>146050</xdr:rowOff>
    </xdr:to>
    <mc:AlternateContent xmlns:mc="http://schemas.openxmlformats.org/markup-compatibility/2006">
      <mc:Choice xmlns:a14="http://schemas.microsoft.com/office/drawing/2010/main" Requires="a14">
        <xdr:graphicFrame macro="">
          <xdr:nvGraphicFramePr>
            <xdr:cNvPr id="82" name="Quarter2">
              <a:extLst>
                <a:ext uri="{FF2B5EF4-FFF2-40B4-BE49-F238E27FC236}">
                  <a16:creationId xmlns:a16="http://schemas.microsoft.com/office/drawing/2014/main" id="{AE8E84E2-8DEE-4614-09CE-28FD59AC4260}"/>
                </a:ext>
              </a:extLst>
            </xdr:cNvPr>
            <xdr:cNvGraphicFramePr/>
          </xdr:nvGraphicFramePr>
          <xdr:xfrm>
            <a:off x="0" y="0"/>
            <a:ext cx="0" cy="0"/>
          </xdr:xfrm>
          <a:graphic>
            <a:graphicData uri="http://schemas.microsoft.com/office/drawing/2010/slicer">
              <sle:slicer xmlns:sle="http://schemas.microsoft.com/office/drawing/2010/slicer" name="Quarter2"/>
            </a:graphicData>
          </a:graphic>
        </xdr:graphicFrame>
      </mc:Choice>
      <mc:Fallback>
        <xdr:sp macro="" textlink="">
          <xdr:nvSpPr>
            <xdr:cNvPr id="0" name=""/>
            <xdr:cNvSpPr>
              <a:spLocks noTextEdit="1"/>
            </xdr:cNvSpPr>
          </xdr:nvSpPr>
          <xdr:spPr>
            <a:xfrm>
              <a:off x="10433050" y="4165600"/>
              <a:ext cx="1162050"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l Ahmad" refreshedDate="46306.054886111109" backgroundQuery="1" createdVersion="8" refreshedVersion="8" minRefreshableVersion="3" recordCount="0" supportSubquery="1" supportAdvancedDrill="1" xr:uid="{C2A8ED4B-3C2A-4EFD-BF7F-E488254D7D07}">
  <cacheSource type="external" connectionId="1"/>
  <cacheFields count="4">
    <cacheField name="[Measures].[Sum of Gross Profit]" caption="Sum of Gross Profit" numFmtId="0" hierarchy="30" level="32767"/>
    <cacheField name="[Measures].[Sum of Revenue]" caption="Sum of Revenue" numFmtId="0" hierarchy="29" level="32767"/>
    <cacheField name="[SalesDataTable].[Month Name].[Month Name]" caption="Month Name" numFmtId="0" hierarchy="5" level="1">
      <sharedItems count="12">
        <s v="Apr"/>
        <s v="Aug"/>
        <s v="Dec"/>
        <s v="Feb"/>
        <s v="Jan"/>
        <s v="Jul"/>
        <s v="Jun"/>
        <s v="Mar"/>
        <s v="May"/>
        <s v="Nov"/>
        <s v="Oct"/>
        <s v="Sep"/>
      </sharedItems>
    </cacheField>
    <cacheField name="[SalesDataTable].[Country].[Country]" caption="Country" numFmtId="0" hierarchy="8"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2" memberValueDatatype="2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Quarter]" caption="Quarter" attribute="1" defaultMemberUniqueName="[SalesDataTable].[Quarter].[All]" allUniqueName="[SalesDataTable].[Quarter].[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20" unbalanced="0"/>
    <cacheHierarchy uniqueName="[SalesDataTable].[Month Name]" caption="Month Name" attribute="1" defaultMemberUniqueName="[SalesDataTable].[Month Name].[All]" allUniqueName="[SalesDataTable].[Month Name].[All]" dimensionUniqueName="[SalesDataTable]" displayFolder="" count="2" memberValueDatatype="130" unbalanced="0">
      <fieldsUsage count="2">
        <fieldUsage x="-1"/>
        <fieldUsage x="2"/>
      </fieldsUsage>
    </cacheHierarchy>
    <cacheHierarchy uniqueName="[SalesDataTable].[Day]" caption="Day" attribute="1" defaultMemberUniqueName="[SalesDataTable].[Day].[All]" allUniqueName="[SalesDataTable].[Day].[All]" dimensionUniqueName="[SalesDataTable]" displayFolder="" count="2" memberValueDatatype="20" unbalanced="0"/>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3"/>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Year2]" caption="Year2" attribute="1" defaultMemberUniqueName="[SalesDataTable].[Year2].[All]" allUniqueName="[SalesDataTable].[Year2].[All]" dimensionUniqueName="[SalesDataTable]" displayFolder="" count="2" memberValueDatatype="20"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2" memberValueDatatype="20" unbalanced="0"/>
    <cacheHierarchy uniqueName="[SalesDataTable].[Month2]" caption="Month2" attribute="1" defaultMemberUniqueName="[SalesDataTable].[Month2].[All]" allUniqueName="[SalesDataTable].[Month2].[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DataTabl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Gross Profit]" caption="Sum of Gross Profit" measure="1" displayFolder="" measureGroup="SalesDataTable"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l Ahmad" refreshedDate="46306.054886574071" backgroundQuery="1" createdVersion="8" refreshedVersion="8" minRefreshableVersion="3" recordCount="0" supportSubquery="1" supportAdvancedDrill="1" xr:uid="{35BAF226-AEAF-4A8E-9F22-638C2F418EA6}">
  <cacheSource type="external" connectionId="1"/>
  <cacheFields count="2">
    <cacheField name="[Measures].[Sum of COGS]" caption="Sum of COGS" numFmtId="0" hierarchy="34" level="32767"/>
    <cacheField name="[SalesDataTable].[Country].[Country]" caption="Country" numFmtId="0" hierarchy="8"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20" unbalanced="0"/>
    <cacheHierarchy uniqueName="[SalesDataTable].[Month Name]" caption="Month Name" attribute="1" defaultMemberUniqueName="[SalesDataTable].[Month Name].[All]" allUniqueName="[SalesDataTable].[Month Name].[All]" dimensionUniqueName="[SalesDataTable]" displayFolder="" count="0" memberValueDatatype="130" unbalanced="0"/>
    <cacheHierarchy uniqueName="[SalesDataTable].[Day]" caption="Day" attribute="1" defaultMemberUniqueName="[SalesDataTable].[Day].[All]" allUniqueName="[SalesDataTable].[Day].[All]" dimensionUniqueName="[SalesDataTable]" displayFolder="" count="0" memberValueDatatype="2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7"/>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9"/>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SalesDataTable"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l Ahmad" refreshedDate="46306.054886921294" backgroundQuery="1" createdVersion="8" refreshedVersion="8" minRefreshableVersion="3" recordCount="0" supportSubquery="1" supportAdvancedDrill="1" xr:uid="{20E6A753-6194-4A3D-A64E-77A433089787}">
  <cacheSource type="external" connectionId="1"/>
  <cacheFields count="2">
    <cacheField name="[Measures].[Count of ID]" caption="Count of ID" numFmtId="0" hierarchy="32" level="32767"/>
    <cacheField name="[SalesDataTable].[Country].[Country]" caption="Country" numFmtId="0" hierarchy="8"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20" unbalanced="0"/>
    <cacheHierarchy uniqueName="[SalesDataTable].[Month Name]" caption="Month Name" attribute="1" defaultMemberUniqueName="[SalesDataTable].[Month Name].[All]" allUniqueName="[SalesDataTable].[Month Name].[All]" dimensionUniqueName="[SalesDataTable]" displayFolder="" count="0" memberValueDatatype="130" unbalanced="0"/>
    <cacheHierarchy uniqueName="[SalesDataTable].[Day]" caption="Day" attribute="1" defaultMemberUniqueName="[SalesDataTable].[Day].[All]" allUniqueName="[SalesDataTable].[Day].[All]" dimensionUniqueName="[SalesDataTable]" displayFolder="" count="0" memberValueDatatype="2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7"/>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9"/>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l Ahmad" refreshedDate="46306.054887384256" backgroundQuery="1" createdVersion="8" refreshedVersion="8" minRefreshableVersion="3" recordCount="0" supportSubquery="1" supportAdvancedDrill="1" xr:uid="{D7BA6156-BBFD-4E1B-A264-5E85C0D234E6}">
  <cacheSource type="external" connectionId="1"/>
  <cacheFields count="2">
    <cacheField name="[Measures].[Sum of Revenue]" caption="Sum of Revenue" numFmtId="0" hierarchy="29" level="32767"/>
    <cacheField name="[SalesDataTable].[Country].[Country]" caption="Country" numFmtId="0" hierarchy="8" level="1">
      <sharedItems count="17">
        <s v="Austria"/>
        <s v="Belgium"/>
        <s v="Czechia"/>
        <s v="Denmark"/>
        <s v="Finland"/>
        <s v="France"/>
        <s v="Germany"/>
        <s v="Ireland"/>
        <s v="Italy"/>
        <s v="Netherlands"/>
        <s v="Norway"/>
        <s v="Poland"/>
        <s v="Portugal"/>
        <s v="Spain"/>
        <s v="Sweden"/>
        <s v="Switzerland"/>
        <s v="United Kingdom"/>
      </sharedItems>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20" unbalanced="0"/>
    <cacheHierarchy uniqueName="[SalesDataTable].[Month Name]" caption="Month Name" attribute="1" defaultMemberUniqueName="[SalesDataTable].[Month Name].[All]" allUniqueName="[SalesDataTable].[Month Name].[All]" dimensionUniqueName="[SalesDataTable]" displayFolder="" count="2" memberValueDatatype="130" unbalanced="0"/>
    <cacheHierarchy uniqueName="[SalesDataTable].[Day]" caption="Day" attribute="1" defaultMemberUniqueName="[SalesDataTable].[Day].[All]" allUniqueName="[SalesDataTable].[Day].[All]" dimensionUniqueName="[SalesDataTable]" displayFolder="" count="0" memberValueDatatype="2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9"/>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l Ahmad" refreshedDate="46306.054887962964" backgroundQuery="1" createdVersion="8" refreshedVersion="8" minRefreshableVersion="3" recordCount="0" supportSubquery="1" supportAdvancedDrill="1" xr:uid="{DA1C0B2F-5053-493B-A91D-AE631431FB45}">
  <cacheSource type="external" connectionId="1"/>
  <cacheFields count="3">
    <cacheField name="[Measures].[Sum of Revenue]" caption="Sum of Revenue" numFmtId="0" hierarchy="29" level="32767"/>
    <cacheField name="[SalesDataTable].[Region].[Region]" caption="Region" numFmtId="0" hierarchy="7" level="1">
      <sharedItems count="4">
        <s v="Central Europe"/>
        <s v="Northern Europe"/>
        <s v="Southern Europe"/>
        <s v="Western Europe"/>
      </sharedItems>
    </cacheField>
    <cacheField name="[SalesDataTable].[Country].[Country]" caption="Country" numFmtId="0" hierarchy="8"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20" unbalanced="0"/>
    <cacheHierarchy uniqueName="[SalesDataTable].[Month Name]" caption="Month Name" attribute="1" defaultMemberUniqueName="[SalesDataTable].[Month Name].[All]" allUniqueName="[SalesDataTable].[Month Name].[All]" dimensionUniqueName="[SalesDataTable]" displayFolder="" count="2" memberValueDatatype="130" unbalanced="0"/>
    <cacheHierarchy uniqueName="[SalesDataTable].[Day]" caption="Day" attribute="1" defaultMemberUniqueName="[SalesDataTable].[Day].[All]" allUniqueName="[SalesDataTable].[Day].[All]" dimensionUniqueName="[SalesDataTable]" displayFolder="" count="0" memberValueDatatype="20" unbalanced="0"/>
    <cacheHierarchy uniqueName="[SalesDataTable].[Region]" caption="Region" attribute="1" defaultMemberUniqueName="[SalesDataTable].[Region].[All]" allUniqueName="[SalesDataTable].[Region].[All]" dimensionUniqueName="[SalesDataTable]" displayFolder="" count="2" memberValueDatatype="130" unbalanced="0">
      <fieldsUsage count="2">
        <fieldUsage x="-1"/>
        <fieldUsage x="1"/>
      </fieldsUsage>
    </cacheHierarchy>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2"/>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9"/>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l Ahmad" refreshedDate="46306.054888541665" backgroundQuery="1" createdVersion="8" refreshedVersion="8" minRefreshableVersion="3" recordCount="0" supportSubquery="1" supportAdvancedDrill="1" xr:uid="{BB62A91B-107A-4E19-AC9B-6738B5FB1713}">
  <cacheSource type="external" connectionId="1"/>
  <cacheFields count="3">
    <cacheField name="[Measures].[Sum of Revenue]" caption="Sum of Revenue" numFmtId="0" hierarchy="29" level="32767"/>
    <cacheField name="[SalesDataTable].[Sales Channel].[Sales Channel]" caption="Sales Channel" numFmtId="0" hierarchy="9" level="1">
      <sharedItems count="4">
        <s v="Corporate"/>
        <s v="Marketplace"/>
        <s v="Online Store"/>
        <s v="Retail Partners"/>
      </sharedItems>
    </cacheField>
    <cacheField name="[SalesDataTable].[Country].[Country]" caption="Country" numFmtId="0" hierarchy="8"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20" unbalanced="0"/>
    <cacheHierarchy uniqueName="[SalesDataTable].[Month Name]" caption="Month Name" attribute="1" defaultMemberUniqueName="[SalesDataTable].[Month Name].[All]" allUniqueName="[SalesDataTable].[Month Name].[All]" dimensionUniqueName="[SalesDataTable]" displayFolder="" count="2" memberValueDatatype="130" unbalanced="0"/>
    <cacheHierarchy uniqueName="[SalesDataTable].[Day]" caption="Day" attribute="1" defaultMemberUniqueName="[SalesDataTable].[Day].[All]" allUniqueName="[SalesDataTable].[Day].[All]" dimensionUniqueName="[SalesDataTable]" displayFolder="" count="0" memberValueDatatype="2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2"/>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fieldsUsage count="2">
        <fieldUsage x="-1"/>
        <fieldUsage x="1"/>
      </fieldsUsage>
    </cacheHierarchy>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9"/>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l Ahmad" refreshedDate="46306.054888888888" backgroundQuery="1" createdVersion="8" refreshedVersion="8" minRefreshableVersion="3" recordCount="0" supportSubquery="1" supportAdvancedDrill="1" xr:uid="{58831BCB-F215-4D38-8D54-533C3743F75A}">
  <cacheSource type="external" connectionId="1"/>
  <cacheFields count="2">
    <cacheField name="[Measures].[Sum of Gross Profit]" caption="Sum of Gross Profit" numFmtId="0" hierarchy="30" level="32767"/>
    <cacheField name="[SalesDataTable].[Country].[Country]" caption="Country" numFmtId="0" hierarchy="8"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20" unbalanced="0"/>
    <cacheHierarchy uniqueName="[SalesDataTable].[Month Name]" caption="Month Name" attribute="1" defaultMemberUniqueName="[SalesDataTable].[Month Name].[All]" allUniqueName="[SalesDataTable].[Month Name].[All]" dimensionUniqueName="[SalesDataTable]" displayFolder="" count="0" memberValueDatatype="130" unbalanced="0"/>
    <cacheHierarchy uniqueName="[SalesDataTable].[Day]" caption="Day" attribute="1" defaultMemberUniqueName="[SalesDataTable].[Day].[All]" allUniqueName="[SalesDataTable].[Day].[All]" dimensionUniqueName="[SalesDataTable]" displayFolder="" count="0" memberValueDatatype="2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7"/>
        </ext>
      </extLst>
    </cacheHierarchy>
    <cacheHierarchy uniqueName="[Measures].[Sum of Gross Profit]" caption="Sum of Gross Profit" measure="1" displayFolder="" measureGroup="SalesDataTable"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l Ahmad" refreshedDate="46306.054889236111" backgroundQuery="1" createdVersion="8" refreshedVersion="8" minRefreshableVersion="3" recordCount="0" supportSubquery="1" supportAdvancedDrill="1" xr:uid="{61BB5871-0812-4B7D-B9FF-E1BA0B781C05}">
  <cacheSource type="external" connectionId="1"/>
  <cacheFields count="2">
    <cacheField name="[Measures].[Sum of Units Sold]" caption="Sum of Units Sold" numFmtId="0" hierarchy="33" level="32767"/>
    <cacheField name="[SalesDataTable].[Country].[Country]" caption="Country" numFmtId="0" hierarchy="8"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20" unbalanced="0"/>
    <cacheHierarchy uniqueName="[SalesDataTable].[Month Name]" caption="Month Name" attribute="1" defaultMemberUniqueName="[SalesDataTable].[Month Name].[All]" allUniqueName="[SalesDataTable].[Month Name].[All]" dimensionUniqueName="[SalesDataTable]" displayFolder="" count="0" memberValueDatatype="130" unbalanced="0"/>
    <cacheHierarchy uniqueName="[SalesDataTable].[Day]" caption="Day" attribute="1" defaultMemberUniqueName="[SalesDataTable].[Day].[All]" allUniqueName="[SalesDataTable].[Day].[All]" dimensionUniqueName="[SalesDataTable]" displayFolder="" count="0" memberValueDatatype="2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7"/>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9"/>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alesData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l Ahmad" refreshedDate="46306.054889814812" backgroundQuery="1" createdVersion="8" refreshedVersion="8" minRefreshableVersion="3" recordCount="0" supportSubquery="1" supportAdvancedDrill="1" xr:uid="{46AF9A13-67C3-4F7E-93F7-ADBBCA8ECFB1}">
  <cacheSource type="external" connectionId="1"/>
  <cacheFields count="2">
    <cacheField name="[Measures].[Sum of Revenue]" caption="Sum of Revenue" numFmtId="0" hierarchy="29" level="32767"/>
    <cacheField name="[SalesDataTable].[Country].[Country]" caption="Country" numFmtId="0" hierarchy="8" level="1">
      <sharedItems count="17">
        <s v="Austria"/>
        <s v="Belgium"/>
        <s v="Czechia"/>
        <s v="Denmark"/>
        <s v="Finland"/>
        <s v="France"/>
        <s v="Germany"/>
        <s v="Ireland"/>
        <s v="Italy"/>
        <s v="Netherlands"/>
        <s v="Norway"/>
        <s v="Poland"/>
        <s v="Portugal"/>
        <s v="Spain"/>
        <s v="Sweden"/>
        <s v="Switzerland"/>
        <s v="United Kingdom"/>
      </sharedItems>
    </cacheField>
  </cacheFields>
  <cacheHierarchies count="35">
    <cacheHierarchy uniqueName="[SalesDataTable].[ID]" caption="ID" attribute="1" defaultMemberUniqueName="[SalesDataTable].[ID].[All]" allUniqueName="[SalesDataTable].[ID].[All]" dimensionUniqueName="[SalesDataTable]" displayFolder="" count="2" memberValueDatatype="2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Quarter]" caption="Quarter" attribute="1" defaultMemberUniqueName="[SalesDataTable].[Quarter].[All]" allUniqueName="[SalesDataTable].[Quarter].[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20" unbalanced="0"/>
    <cacheHierarchy uniqueName="[SalesDataTable].[Month Name]" caption="Month Name" attribute="1" defaultMemberUniqueName="[SalesDataTable].[Month Name].[All]" allUniqueName="[SalesDataTable].[Month Name].[All]" dimensionUniqueName="[SalesDataTable]" displayFolder="" count="2" memberValueDatatype="130" unbalanced="0"/>
    <cacheHierarchy uniqueName="[SalesDataTable].[Day]" caption="Day" attribute="1" defaultMemberUniqueName="[SalesDataTable].[Day].[All]" allUniqueName="[SalesDataTable].[Day].[All]" dimensionUniqueName="[SalesDataTable]" displayFolder="" count="2" memberValueDatatype="20" unbalanced="0"/>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Year2]" caption="Year2" attribute="1" defaultMemberUniqueName="[SalesDataTable].[Year2].[All]" allUniqueName="[SalesDataTable].[Year2].[All]" dimensionUniqueName="[SalesDataTable]" displayFolder="" count="2" memberValueDatatype="20"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2" memberValueDatatype="20" unbalanced="0"/>
    <cacheHierarchy uniqueName="[SalesDataTable].[Month2]" caption="Month2" attribute="1" defaultMemberUniqueName="[SalesDataTable].[Month2].[All]" allUniqueName="[SalesDataTable].[Month2].[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9"/>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l Ahmad" refreshedDate="46306.054890277781" backgroundQuery="1" createdVersion="8" refreshedVersion="8" minRefreshableVersion="3" recordCount="0" supportSubquery="1" supportAdvancedDrill="1" xr:uid="{7AAF9033-F7A6-4E72-88BF-96567AD731B1}">
  <cacheSource type="external" connectionId="1"/>
  <cacheFields count="2">
    <cacheField name="[Measures].[Sum of Revenue]" caption="Sum of Revenue" numFmtId="0" hierarchy="29" level="32767"/>
    <cacheField name="[SalesDataTable].[Country].[Country]" caption="Country" numFmtId="0" hierarchy="8"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20" unbalanced="0"/>
    <cacheHierarchy uniqueName="[SalesDataTable].[Month Name]" caption="Month Name" attribute="1" defaultMemberUniqueName="[SalesDataTable].[Month Name].[All]" allUniqueName="[SalesDataTable].[Month Name].[All]" dimensionUniqueName="[SalesDataTable]" displayFolder="" count="0" memberValueDatatype="130" unbalanced="0"/>
    <cacheHierarchy uniqueName="[SalesDataTable].[Day]" caption="Day" attribute="1" defaultMemberUniqueName="[SalesDataTable].[Day].[All]" allUniqueName="[SalesDataTable].[Day].[All]" dimensionUniqueName="[SalesDataTable]" displayFolder="" count="0" memberValueDatatype="2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9"/>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yal Ahmad" refreshedDate="46306.028632060188" backgroundQuery="1" createdVersion="3" refreshedVersion="8" minRefreshableVersion="3" recordCount="0" supportSubquery="1" supportAdvancedDrill="1" xr:uid="{3C4CE5F3-8AA8-4353-9C64-4C07BFD12F9D}">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0" memberValueDatatype="20" unbalanced="0"/>
    <cacheHierarchy uniqueName="[SalesDataTable].[Month Name]" caption="Month Name" attribute="1" defaultMemberUniqueName="[SalesDataTable].[Month Name].[All]" allUniqueName="[SalesDataTable].[Month Name].[All]" dimensionUniqueName="[SalesDataTable]" displayFolder="" count="0" memberValueDatatype="130" unbalanced="0"/>
    <cacheHierarchy uniqueName="[SalesDataTable].[Day]" caption="Day" attribute="1" defaultMemberUniqueName="[SalesDataTable].[Day].[All]" allUniqueName="[SalesDataTable].[Day].[All]" dimensionUniqueName="[SalesDataTable]" displayFolder="" count="0" memberValueDatatype="2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7"/>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9"/>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3"/>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3066712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BCE435-C9C9-468A-AF3B-6AE246460477}" name="Countrywise Map" cacheId="9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D27:E45" firstHeaderRow="1" firstDataRow="1" firstDataCol="1"/>
  <pivotFields count="2">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0" baseField="0" baseItem="0"/>
  </dataFields>
  <formats count="3">
    <format dxfId="311">
      <pivotArea dataOnly="0" outline="0" axis="axisValues" fieldPosition="0"/>
    </format>
    <format dxfId="312">
      <pivotArea outline="0" collapsedLevelsAreSubtotals="1" fieldPosition="0"/>
    </format>
    <format dxfId="313">
      <pivotArea collapsedLevelsAreSubtotals="1" fieldPosition="0">
        <references count="1">
          <reference field="1" count="0"/>
        </references>
      </pivotArea>
    </format>
  </formats>
  <chartFormats count="4">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DE6E7F-6558-422D-B0E3-FFC333594E32}" name="Regionwise Comparsion" cacheId="9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H19:I2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Revenue" fld="0" baseField="0" baseItem="0"/>
  </dataFields>
  <formats count="3">
    <format dxfId="308">
      <pivotArea dataOnly="0" outline="0" axis="axisValues" fieldPosition="0"/>
    </format>
    <format dxfId="309">
      <pivotArea outline="0" collapsedLevelsAreSubtotals="1" fieldPosition="0"/>
    </format>
    <format dxfId="310">
      <pivotArea collapsedLevelsAreSubtotals="1" fieldPosition="0">
        <references count="1">
          <reference field="1" count="0"/>
        </references>
      </pivotArea>
    </format>
  </formats>
  <chartFormats count="14">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1" count="1" selected="0">
            <x v="0"/>
          </reference>
        </references>
      </pivotArea>
    </chartFormat>
    <chartFormat chart="26" format="8">
      <pivotArea type="data" outline="0" fieldPosition="0">
        <references count="2">
          <reference field="4294967294" count="1" selected="0">
            <x v="0"/>
          </reference>
          <reference field="1" count="1" selected="0">
            <x v="1"/>
          </reference>
        </references>
      </pivotArea>
    </chartFormat>
    <chartFormat chart="26" format="9">
      <pivotArea type="data" outline="0" fieldPosition="0">
        <references count="2">
          <reference field="4294967294" count="1" selected="0">
            <x v="0"/>
          </reference>
          <reference field="1" count="1" selected="0">
            <x v="2"/>
          </reference>
        </references>
      </pivotArea>
    </chartFormat>
    <chartFormat chart="26" format="10">
      <pivotArea type="data" outline="0" fieldPosition="0">
        <references count="2">
          <reference field="4294967294" count="1" selected="0">
            <x v="0"/>
          </reference>
          <reference field="1" count="1" selected="0">
            <x v="3"/>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689C5F-429A-4168-99B6-C89EB108819C}" name="Sales Channel Revenue" cacheId="9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H10:I15"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Revenue" fld="0" baseField="0" baseItem="0"/>
  </dataFields>
  <formats count="2">
    <format dxfId="306">
      <pivotArea dataOnly="0" outline="0" axis="axisValues" fieldPosition="0"/>
    </format>
    <format dxfId="307">
      <pivotArea outline="0" collapsedLevelsAreSubtotals="1" fieldPosition="0"/>
    </format>
  </formats>
  <chartFormats count="10">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 count="1" selected="0">
            <x v="0"/>
          </reference>
        </references>
      </pivotArea>
    </chartFormat>
    <chartFormat chart="21" format="8">
      <pivotArea type="data" outline="0" fieldPosition="0">
        <references count="2">
          <reference field="4294967294" count="1" selected="0">
            <x v="0"/>
          </reference>
          <reference field="1" count="1" selected="0">
            <x v="1"/>
          </reference>
        </references>
      </pivotArea>
    </chartFormat>
    <chartFormat chart="21" format="9">
      <pivotArea type="data" outline="0" fieldPosition="0">
        <references count="2">
          <reference field="4294967294" count="1" selected="0">
            <x v="0"/>
          </reference>
          <reference field="1" count="1" selected="0">
            <x v="2"/>
          </reference>
        </references>
      </pivotArea>
    </chartFormat>
    <chartFormat chart="21" format="10">
      <pivotArea type="data" outline="0" fieldPosition="0">
        <references count="2">
          <reference field="4294967294" count="1" selected="0">
            <x v="0"/>
          </reference>
          <reference field="1" count="1" selected="0">
            <x v="3"/>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8EA14A-7CA0-4FF9-8B8F-01A4169C5DFD}" name="Top 5 by revenue" cacheId="10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P15:Q33" firstHeaderRow="1" firstDataRow="1" firstDataCol="1"/>
  <pivotFields count="2">
    <pivotField dataField="1" subtotalTop="0" showAll="0" defaultSubtotal="0"/>
    <pivotField axis="axisRow" allDrilled="1" subtotalTop="0" showAll="0" defaultSubtotal="0" defaultAttributeDrillState="1">
      <items count="17">
        <item x="0"/>
        <item x="1"/>
        <item x="2"/>
        <item x="3"/>
        <item x="4"/>
        <item x="5"/>
        <item x="6"/>
        <item x="7"/>
        <item x="8"/>
        <item x="9"/>
        <item x="10"/>
        <item x="11"/>
        <item x="12"/>
        <item x="13"/>
        <item x="14"/>
        <item x="15"/>
        <item x="16"/>
      </items>
    </pivotField>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0" baseField="0" baseItem="0"/>
  </dataFields>
  <formats count="3">
    <format dxfId="211">
      <pivotArea dataOnly="0" outline="0" axis="axisValues" fieldPosition="0"/>
    </format>
    <format dxfId="212">
      <pivotArea outline="0" collapsedLevelsAreSubtotals="1" fieldPosition="0"/>
    </format>
    <format dxfId="213">
      <pivotArea collapsedLevelsAreSubtotals="1" fieldPosition="0">
        <references count="1">
          <reference field="1" count="0"/>
        </references>
      </pivotArea>
    </format>
  </formats>
  <chartFormats count="4">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21113E-B0F8-48DF-9C2F-A3A1F3297A99}" name="Monthly Revenue &amp; Profit" cacheId="9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0:C23" firstHeaderRow="0" firstDataRow="1" firstDataCol="1"/>
  <pivotFields count="4">
    <pivotField dataField="1" subtotalTop="0" showAll="0" defaultSubtotal="0"/>
    <pivotField dataField="1" subtotalTop="0" showAll="0" defaultSubtotal="0"/>
    <pivotField axis="axisRow" allDrilled="1" subtotalTop="0" showAll="0" nonAutoSortDefault="1" defaultSubtotal="0" defaultAttributeDrillState="1">
      <items count="12">
        <item x="4"/>
        <item x="3"/>
        <item x="7"/>
        <item x="0"/>
        <item x="1"/>
        <item x="2"/>
        <item x="5"/>
        <item x="6"/>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Total Gross Profit" fld="0" baseField="2" baseItem="0"/>
    <dataField name="Total Revenue" fld="1" baseField="2" baseItem="0"/>
  </dataFields>
  <formats count="4">
    <format dxfId="296">
      <pivotArea dataOnly="0" outline="0" axis="axisValues" fieldPosition="0"/>
    </format>
    <format dxfId="297">
      <pivotArea outline="0" collapsedLevelsAreSubtotals="1" fieldPosition="0"/>
    </format>
    <format dxfId="298">
      <pivotArea collapsedLevelsAreSubtotals="1" fieldPosition="0">
        <references count="2">
          <reference field="4294967294" count="1" selected="0">
            <x v="0"/>
          </reference>
          <reference field="2" count="0"/>
        </references>
      </pivotArea>
    </format>
    <format dxfId="299">
      <pivotArea collapsedLevelsAreSubtotals="1" fieldPosition="0">
        <references count="2">
          <reference field="4294967294" count="1" selected="0">
            <x v="1"/>
          </reference>
          <reference field="2" count="0"/>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6AFABA-5679-45EB-ACF9-F086831C39F7}" name="COGS" cacheId="9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numFmtId="44"/>
  </dataFields>
  <formats count="2">
    <format dxfId="316">
      <pivotArea dataOnly="0" outline="0" axis="axisValues" fieldPosition="0"/>
    </format>
    <format dxfId="317">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58C6DA-CFF6-48F1-A802-4A1FEFAF96E6}" name="Sum of Units Sold" cacheId="9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s Sold" fld="0" baseField="0" baseItem="0"/>
  </dataFields>
  <formats count="2">
    <format dxfId="302">
      <pivotArea dataOnly="0" outline="0" axis="axisValues" fieldPosition="0"/>
    </format>
    <format dxfId="303">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C3DFF3-3369-4555-B26E-FFD46CACA942}" name="Count ID" cacheId="9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D" fld="0" subtotal="count" baseField="0" baseItem="0"/>
  </dataFields>
  <formats count="2">
    <format dxfId="314">
      <pivotArea dataOnly="0" outline="0" axis="axisValues" fieldPosition="0"/>
    </format>
    <format dxfId="315">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caption="Count of 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CA996B-3852-4A44-AAF9-4F9F5AD3AEBA}" name="Sum of Gross Profit" cacheId="9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Gross Profit" fld="0" baseField="0" baseItem="0"/>
  </dataFields>
  <formats count="2">
    <format dxfId="304">
      <pivotArea dataOnly="0" outline="0" axis="axisValues" fieldPosition="0"/>
    </format>
    <format dxfId="305">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A07B95-0560-4AFE-8DBF-1F8B3F8E1E76}" name="total_revenue" cacheId="10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74"/>
  </dataFields>
  <formats count="2">
    <format dxfId="300">
      <pivotArea dataOnly="0" outline="0" axis="axisValues" fieldPosition="0"/>
    </format>
    <format dxfId="301">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4289882-F1C5-4949-BD04-80D776724F9C}" sourceName="[SalesDataTable].[Product Category]">
  <pivotTables>
    <pivotTable tabId="4" name="Top 5 by revenue"/>
    <pivotTable tabId="4" name="COGS"/>
    <pivotTable tabId="4" name="Count ID"/>
    <pivotTable tabId="4" name="Countrywise Map"/>
    <pivotTable tabId="4" name="Monthly Revenue &amp; Profit"/>
    <pivotTable tabId="4" name="Regionwise Comparsion"/>
    <pivotTable tabId="4" name="Sales Channel Revenue"/>
    <pivotTable tabId="4" name="Sum of Gross Profit"/>
    <pivotTable tabId="4" name="Sum of Units Sold"/>
    <pivotTable tabId="4" name="total_revenue"/>
  </pivotTables>
  <data>
    <olap pivotCacheId="1306671279">
      <levels count="2">
        <level uniqueName="[SalesDataTable].[Product Category].[(All)]" sourceCaption="(All)" count="0"/>
        <level uniqueName="[SalesDataTable].[Product Category].[Product Category]" sourceCaption="Product Category" count="5">
          <ranges>
            <range startItem="0">
              <i n="[SalesDataTable].[Product Category].&amp;[Camping]" c="Camping"/>
              <i n="[SalesDataTable].[Product Category].&amp;[Cycling]" c="Cycling"/>
              <i n="[SalesDataTable].[Product Category].&amp;[Fitness]" c="Fitness"/>
              <i n="[SalesDataTable].[Product Category].&amp;[Hiking]" c="Hiking"/>
              <i n="[SalesDataTable].[Product Category].&amp;[Travel]" c="Travel"/>
            </range>
          </ranges>
        </level>
      </levels>
      <selections count="1">
        <selection n="[SalesDataTable].[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2811B61-B081-4414-828E-FE2664855490}" sourceName="[SalesDataTable].[Country]">
  <pivotTables>
    <pivotTable tabId="4" name="Monthly Revenue &amp; Profit"/>
    <pivotTable tabId="4" name="COGS"/>
    <pivotTable tabId="4" name="Count ID"/>
    <pivotTable tabId="4" name="Countrywise Map"/>
    <pivotTable tabId="4" name="Regionwise Comparsion"/>
    <pivotTable tabId="4" name="Sales Channel Revenue"/>
    <pivotTable tabId="4" name="Sum of Gross Profit"/>
    <pivotTable tabId="4" name="Sum of Units Sold"/>
    <pivotTable tabId="4" name="Top 5 by revenue"/>
    <pivotTable tabId="4" name="total_revenue"/>
  </pivotTables>
  <data>
    <olap pivotCacheId="1306671279">
      <levels count="2">
        <level uniqueName="[SalesDataTable].[Country].[(All)]" sourceCaption="(All)" count="0"/>
        <level uniqueName="[SalesDataTable].[Country].[Country]" sourceCaption="Country" count="17">
          <ranges>
            <range startItem="0">
              <i n="[SalesDataTable].[Country].&amp;[Austria]" c="Austria"/>
              <i n="[SalesDataTable].[Country].&amp;[Belgium]" c="Belgium"/>
              <i n="[SalesDataTable].[Country].&amp;[Czechia]" c="Czechia"/>
              <i n="[SalesDataTable].[Country].&amp;[Denmark]" c="Denmark"/>
              <i n="[SalesDataTable].[Country].&amp;[Finland]" c="Finland"/>
              <i n="[SalesDataTable].[Country].&amp;[France]" c="France"/>
              <i n="[SalesDataTable].[Country].&amp;[Germany]" c="Germany"/>
              <i n="[SalesDataTable].[Country].&amp;[Ireland]" c="Ireland"/>
              <i n="[SalesDataTable].[Country].&amp;[Italy]" c="Italy"/>
              <i n="[SalesDataTable].[Country].&amp;[Netherlands]" c="Netherlands"/>
              <i n="[SalesDataTable].[Country].&amp;[Norway]" c="Norway"/>
              <i n="[SalesDataTable].[Country].&amp;[Poland]" c="Poland"/>
              <i n="[SalesDataTable].[Country].&amp;[Portugal]" c="Portugal"/>
              <i n="[SalesDataTable].[Country].&amp;[Spain]" c="Spain"/>
              <i n="[SalesDataTable].[Country].&amp;[Sweden]" c="Sweden"/>
              <i n="[SalesDataTable].[Country].&amp;[Switzerland]" c="Switzerland"/>
              <i n="[SalesDataTable].[Country].&amp;[United Kingdom]" c="United Kingdom"/>
            </range>
          </ranges>
        </level>
      </levels>
      <selections count="1">
        <selection n="[SalesDataTable].[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2" xr10:uid="{ACF4D9FE-E51D-431E-BB35-8700547DB32C}" sourceName="[SalesDataTable].[Quarter2]">
  <pivotTables>
    <pivotTable tabId="4" name="Monthly Revenue &amp; Profit"/>
    <pivotTable tabId="4" name="COGS"/>
    <pivotTable tabId="4" name="Count ID"/>
    <pivotTable tabId="4" name="Countrywise Map"/>
    <pivotTable tabId="4" name="Regionwise Comparsion"/>
    <pivotTable tabId="4" name="Sales Channel Revenue"/>
    <pivotTable tabId="4" name="Sum of Gross Profit"/>
    <pivotTable tabId="4" name="Sum of Units Sold"/>
    <pivotTable tabId="4" name="Top 5 by revenue"/>
    <pivotTable tabId="4" name="total_revenue"/>
  </pivotTables>
  <data>
    <olap pivotCacheId="1306671279">
      <levels count="2">
        <level uniqueName="[SalesDataTable].[Quarter2].[(All)]" sourceCaption="(All)" count="0"/>
        <level uniqueName="[SalesDataTable].[Quarter2].[Quarter2]" sourceCaption="Quarter2" count="4">
          <ranges>
            <range startItem="0">
              <i n="[SalesDataTable].[Quarter2].&amp;[Q1]" c="Q1"/>
              <i n="[SalesDataTable].[Quarter2].&amp;[Q2]" c="Q2"/>
              <i n="[SalesDataTable].[Quarter2].&amp;[Q3]" c="Q3"/>
              <i n="[SalesDataTable].[Quarter2].&amp;[Q4]" c="Q4"/>
            </range>
          </ranges>
        </level>
      </levels>
      <selections count="1">
        <selection n="[SalesDataTable].[Quarter2].[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EB6C802C-48AC-4990-B140-6268ABA2A24E}" cache="Slicer_Product_Category" caption="Product Category" level="1" rowHeight="251883"/>
  <slicer name="Country" xr10:uid="{FF33F15F-371D-478A-85A2-12CA6D82E114}" cache="Slicer_Country" caption="Country" startItem="6" level="1" rowHeight="251883"/>
  <slicer name="Quarter2" xr10:uid="{7DCE4974-8AC5-4CDC-B2CE-D929F7A6280D}" cache="Slicer_Quarter2" caption="Quarter2"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Y2708" totalsRowShown="0" headerRowDxfId="547" dataDxfId="546">
  <autoFilter ref="A1:Y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21" xr3:uid="{6225545C-05B8-4FEB-B4C9-2C84CBF55B01}" name="ID" dataDxfId="571"/>
    <tableColumn id="2" xr3:uid="{99F5FD81-8F5C-4B7A-810D-BB7E4869701E}" name="Order Date" dataDxfId="570"/>
    <tableColumn id="1" xr3:uid="{3A077520-3B4F-431A-A1FF-17BF68DE0AFE}" name="Year" dataDxfId="569">
      <calculatedColumnFormula>YEAR( SalesDataTable[[#This Row],[Order Date]])</calculatedColumnFormula>
    </tableColumn>
    <tableColumn id="26" xr3:uid="{9CAEB43D-9C65-45F6-97C8-A4EF917AC261}" name="Quarter" dataDxfId="568">
      <calculatedColumnFormula>ROUNDUP(MONTH(SalesDataTable[[#This Row],[Order Date]])/3,0)</calculatedColumnFormula>
    </tableColumn>
    <tableColumn id="23" xr3:uid="{E8CA4B48-10C9-4275-A1C4-7B51E36C7AE4}" name="Month" dataDxfId="567">
      <calculatedColumnFormula>MONTH(SalesDataTable[[#This Row],[Order Date]])</calculatedColumnFormula>
    </tableColumn>
    <tableColumn id="27" xr3:uid="{5491917A-D9A8-4050-AB56-FF654BE6E8B1}" name="Month Name" dataDxfId="545">
      <calculatedColumnFormula>TEXT(SalesDataTable[[#This Row],[Order Date]],"mmm")</calculatedColumnFormula>
    </tableColumn>
    <tableColumn id="25" xr3:uid="{D9D39E49-2074-4A3B-8E9E-A871C81F9307}" name="Day" dataDxfId="566">
      <calculatedColumnFormula>DAY(SalesDataTable[[#This Row],[Order Date]])</calculatedColumnFormula>
    </tableColumn>
    <tableColumn id="3" xr3:uid="{BABD2837-4996-49F4-B8FC-F980EA4C9534}" name="Region" dataDxfId="565"/>
    <tableColumn id="4" xr3:uid="{ED840ADB-B6D0-4386-8CC3-66DEA65BED3E}" name="Country" dataDxfId="564"/>
    <tableColumn id="5" xr3:uid="{C21A7B37-6F6C-4361-82C1-4670F9FDBEC2}" name="Sales Channel" dataDxfId="563"/>
    <tableColumn id="6" xr3:uid="{84080584-6B54-4896-A4DE-A87DFF0731C6}" name="Customer Type" dataDxfId="562"/>
    <tableColumn id="7" xr3:uid="{0B005238-5F14-4C46-B503-7F3DFF36170E}" name="Product Category" dataDxfId="561"/>
    <tableColumn id="8" xr3:uid="{B930794A-6484-4BE3-BBD2-E8771691DFAD}" name="Product" dataDxfId="560"/>
    <tableColumn id="9" xr3:uid="{5CA4DF7A-9AF5-4D9D-9D5A-DDED3D0A7E80}" name="Units Sold" dataDxfId="559"/>
    <tableColumn id="10" xr3:uid="{6756035F-A4CB-4AFF-BFF3-3610B142F0EE}" name="Unit Price" dataDxfId="558"/>
    <tableColumn id="11" xr3:uid="{B694F18E-F9BD-40E2-A356-3F67136CB960}" name="Discount %" dataDxfId="557"/>
    <tableColumn id="12" xr3:uid="{15D4CF49-FA19-4C44-A023-7C629B44C0DB}" name="Unit Cost" dataDxfId="556"/>
    <tableColumn id="13" xr3:uid="{3D8A84CF-5674-491F-8F81-BB5FC7A74D30}" name="Revenue" dataDxfId="555">
      <calculatedColumnFormula>N2*O2*(1-P2)</calculatedColumnFormula>
    </tableColumn>
    <tableColumn id="14" xr3:uid="{455060E3-F1BA-493D-AC17-8D56984B9F5C}" name="COGS" dataDxfId="554">
      <calculatedColumnFormula>N2*Q2</calculatedColumnFormula>
    </tableColumn>
    <tableColumn id="15" xr3:uid="{89F4A687-84DC-4069-9C8B-9548E670D916}" name="Gross Profit" dataDxfId="553">
      <calculatedColumnFormula>R2-S2</calculatedColumnFormula>
    </tableColumn>
    <tableColumn id="16" xr3:uid="{F7B6CDDB-7E56-4D6C-91A8-8CE6DC05EA92}" name="Gross Margin %" dataDxfId="552">
      <calculatedColumnFormula>IFERROR(T2/R2,0)</calculatedColumnFormula>
    </tableColumn>
    <tableColumn id="17" xr3:uid="{08206B5F-132F-48A2-8A7D-C8ED29DE854B}" name="Year2" dataDxfId="551">
      <calculatedColumnFormula>YEAR(SalesDataTable[[#This Row],[Order Date]])</calculatedColumnFormula>
    </tableColumn>
    <tableColumn id="18" xr3:uid="{530C4447-0E80-44A0-80E4-83BFF5397AA3}" name="Quarter2" dataDxfId="550">
      <calculatedColumnFormula>"Q"&amp;ROUNDUP(MONTH(SalesDataTable[[#This Row],[Order Date]])/3,0)</calculatedColumnFormula>
    </tableColumn>
    <tableColumn id="19" xr3:uid="{64306A9E-3E61-4C1D-8A04-5C3C05269760}" name="MonthNo" dataDxfId="549">
      <calculatedColumnFormula>MONTH(SalesDataTable[[#This Row],[Order Date]])</calculatedColumnFormula>
    </tableColumn>
    <tableColumn id="20" xr3:uid="{053C1C3B-A83C-4691-96F2-805F5CEED276}" name="Month2" dataDxfId="548">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AC834-65AD-4387-9D2A-F5DFD3089645}">
  <dimension ref="A3:Q45"/>
  <sheetViews>
    <sheetView workbookViewId="0"/>
  </sheetViews>
  <sheetFormatPr defaultRowHeight="14.5"/>
  <cols>
    <col min="1" max="1" width="14.36328125" bestFit="1" customWidth="1"/>
    <col min="2" max="2" width="15" bestFit="1" customWidth="1"/>
    <col min="3" max="3" width="16.7265625" bestFit="1" customWidth="1"/>
    <col min="4" max="4" width="13.54296875" bestFit="1" customWidth="1"/>
    <col min="5" max="6" width="12.54296875" bestFit="1" customWidth="1"/>
    <col min="7" max="7" width="10.08984375" bestFit="1" customWidth="1"/>
    <col min="8" max="8" width="12.7265625" bestFit="1" customWidth="1"/>
    <col min="9" max="9" width="15.6328125" bestFit="1" customWidth="1"/>
    <col min="10" max="10" width="11.1796875" bestFit="1" customWidth="1"/>
    <col min="11" max="11" width="12.1796875" bestFit="1" customWidth="1"/>
    <col min="12" max="12" width="13.1796875" bestFit="1" customWidth="1"/>
    <col min="13" max="13" width="10.36328125" bestFit="1" customWidth="1"/>
    <col min="16" max="16" width="13.54296875" bestFit="1" customWidth="1"/>
    <col min="17" max="17" width="12.54296875" bestFit="1" customWidth="1"/>
  </cols>
  <sheetData>
    <row r="3" spans="1:17">
      <c r="A3" s="5" t="s">
        <v>93</v>
      </c>
      <c r="C3" s="5" t="s">
        <v>94</v>
      </c>
      <c r="E3" t="s">
        <v>95</v>
      </c>
      <c r="G3" s="5" t="s">
        <v>96</v>
      </c>
      <c r="I3" s="5" t="s">
        <v>92</v>
      </c>
      <c r="K3" s="5" t="s">
        <v>97</v>
      </c>
    </row>
    <row r="4" spans="1:17">
      <c r="A4" s="20">
        <v>645223.1794999995</v>
      </c>
      <c r="C4" s="17">
        <v>296384.2495000005</v>
      </c>
      <c r="E4" s="18">
        <f>GETPIVOTDATA("[Measures].[Sum of Gross Profit]",$C$3)/GETPIVOTDATA("[Measures].[Sum of Revenue]",$A$3)</f>
        <v>0.45935152194884954</v>
      </c>
      <c r="G4" s="5">
        <v>2707</v>
      </c>
      <c r="I4" s="5">
        <v>6698</v>
      </c>
      <c r="K4" s="16">
        <v>348838.93000000058</v>
      </c>
    </row>
    <row r="10" spans="1:17">
      <c r="A10" s="14" t="s">
        <v>78</v>
      </c>
      <c r="B10" t="s">
        <v>99</v>
      </c>
      <c r="C10" t="s">
        <v>100</v>
      </c>
      <c r="H10" s="14" t="s">
        <v>78</v>
      </c>
      <c r="I10" s="5" t="s">
        <v>100</v>
      </c>
    </row>
    <row r="11" spans="1:17">
      <c r="A11" s="15" t="s">
        <v>80</v>
      </c>
      <c r="B11" s="21">
        <v>17596.939500000004</v>
      </c>
      <c r="C11" s="22">
        <v>39091.819499999998</v>
      </c>
      <c r="H11" s="15" t="s">
        <v>8</v>
      </c>
      <c r="I11" s="20">
        <v>179633.50449999995</v>
      </c>
    </row>
    <row r="12" spans="1:17">
      <c r="A12" s="15" t="s">
        <v>81</v>
      </c>
      <c r="B12" s="21">
        <v>16561.507000000001</v>
      </c>
      <c r="C12" s="22">
        <v>35647.71699999999</v>
      </c>
      <c r="H12" s="15" t="s">
        <v>28</v>
      </c>
      <c r="I12" s="20">
        <v>92836.006999999969</v>
      </c>
    </row>
    <row r="13" spans="1:17">
      <c r="A13" s="15" t="s">
        <v>82</v>
      </c>
      <c r="B13" s="21">
        <v>21465.038499999991</v>
      </c>
      <c r="C13" s="22">
        <v>44696.898499999996</v>
      </c>
      <c r="H13" s="15" t="s">
        <v>2</v>
      </c>
      <c r="I13" s="20">
        <v>260307.05699999991</v>
      </c>
    </row>
    <row r="14" spans="1:17">
      <c r="A14" s="15" t="s">
        <v>83</v>
      </c>
      <c r="B14" s="21">
        <v>25283.649000000012</v>
      </c>
      <c r="C14" s="22">
        <v>54688.639000000017</v>
      </c>
      <c r="H14" s="15" t="s">
        <v>19</v>
      </c>
      <c r="I14" s="20">
        <v>112446.61100000008</v>
      </c>
    </row>
    <row r="15" spans="1:17">
      <c r="A15" s="15" t="s">
        <v>87</v>
      </c>
      <c r="B15" s="21">
        <v>27126.764499999972</v>
      </c>
      <c r="C15" s="22">
        <v>57609.044499999975</v>
      </c>
      <c r="H15" s="15" t="s">
        <v>79</v>
      </c>
      <c r="I15" s="20">
        <v>645223.1794999995</v>
      </c>
      <c r="P15" s="14" t="s">
        <v>78</v>
      </c>
      <c r="Q15" s="5" t="s">
        <v>100</v>
      </c>
    </row>
    <row r="16" spans="1:17">
      <c r="A16" s="15" t="s">
        <v>91</v>
      </c>
      <c r="B16" s="21">
        <v>22442.840000000007</v>
      </c>
      <c r="C16" s="22">
        <v>51026.850000000006</v>
      </c>
      <c r="P16" s="15" t="s">
        <v>27</v>
      </c>
      <c r="Q16" s="21">
        <v>32754.26549999999</v>
      </c>
    </row>
    <row r="17" spans="1:17">
      <c r="A17" s="15" t="s">
        <v>86</v>
      </c>
      <c r="B17" s="21">
        <v>31035.085999999967</v>
      </c>
      <c r="C17" s="22">
        <v>66442.23599999999</v>
      </c>
      <c r="P17" s="15" t="s">
        <v>21</v>
      </c>
      <c r="Q17" s="21">
        <v>26318.221999999987</v>
      </c>
    </row>
    <row r="18" spans="1:17">
      <c r="A18" s="15" t="s">
        <v>85</v>
      </c>
      <c r="B18" s="21">
        <v>31109.926999999985</v>
      </c>
      <c r="C18" s="22">
        <v>69504.337000000014</v>
      </c>
      <c r="P18" s="15" t="s">
        <v>7</v>
      </c>
      <c r="Q18" s="21">
        <v>23348.653999999995</v>
      </c>
    </row>
    <row r="19" spans="1:17">
      <c r="A19" s="15" t="s">
        <v>84</v>
      </c>
      <c r="B19" s="21">
        <v>27301.534999999993</v>
      </c>
      <c r="C19" s="22">
        <v>58235.185000000005</v>
      </c>
      <c r="H19" s="14" t="s">
        <v>78</v>
      </c>
      <c r="I19" s="5" t="s">
        <v>100</v>
      </c>
      <c r="P19" s="15" t="s">
        <v>25</v>
      </c>
      <c r="Q19" s="21">
        <v>28462.138000000006</v>
      </c>
    </row>
    <row r="20" spans="1:17">
      <c r="A20" s="15" t="s">
        <v>90</v>
      </c>
      <c r="B20" s="21">
        <v>28666.869500000012</v>
      </c>
      <c r="C20" s="22">
        <v>65523.639499999968</v>
      </c>
      <c r="H20" s="15" t="s">
        <v>6</v>
      </c>
      <c r="I20" s="21">
        <v>191158.65549999985</v>
      </c>
      <c r="P20" s="15" t="s">
        <v>39</v>
      </c>
      <c r="Q20" s="21">
        <v>24075.482</v>
      </c>
    </row>
    <row r="21" spans="1:17">
      <c r="A21" s="15" t="s">
        <v>89</v>
      </c>
      <c r="B21" s="21">
        <v>22793.035</v>
      </c>
      <c r="C21" s="22">
        <v>49147.535000000003</v>
      </c>
      <c r="H21" s="15" t="s">
        <v>11</v>
      </c>
      <c r="I21" s="21">
        <v>131488.62350000007</v>
      </c>
      <c r="P21" s="15" t="s">
        <v>47</v>
      </c>
      <c r="Q21" s="21">
        <v>55102.048500000012</v>
      </c>
    </row>
    <row r="22" spans="1:17">
      <c r="A22" s="15" t="s">
        <v>88</v>
      </c>
      <c r="B22" s="21">
        <v>25001.058499999999</v>
      </c>
      <c r="C22" s="22">
        <v>53609.278500000037</v>
      </c>
      <c r="H22" s="15" t="s">
        <v>0</v>
      </c>
      <c r="I22" s="21">
        <v>124535.48550000002</v>
      </c>
      <c r="P22" s="15" t="s">
        <v>43</v>
      </c>
      <c r="Q22" s="21">
        <v>70034.105500000005</v>
      </c>
    </row>
    <row r="23" spans="1:17">
      <c r="A23" s="15" t="s">
        <v>79</v>
      </c>
      <c r="B23" s="20">
        <v>296384.2495000005</v>
      </c>
      <c r="C23" s="20">
        <v>645223.1794999995</v>
      </c>
      <c r="H23" s="15" t="s">
        <v>20</v>
      </c>
      <c r="I23" s="21">
        <v>198040.41499999989</v>
      </c>
      <c r="P23" s="15" t="s">
        <v>18</v>
      </c>
      <c r="Q23" s="21">
        <v>16596.517499999994</v>
      </c>
    </row>
    <row r="24" spans="1:17">
      <c r="H24" s="15" t="s">
        <v>79</v>
      </c>
      <c r="I24" s="20">
        <v>645223.1794999995</v>
      </c>
      <c r="P24" s="15" t="s">
        <v>50</v>
      </c>
      <c r="Q24" s="21">
        <v>50319.473499999986</v>
      </c>
    </row>
    <row r="25" spans="1:17">
      <c r="P25" s="15" t="s">
        <v>31</v>
      </c>
      <c r="Q25" s="21">
        <v>42192.776500000007</v>
      </c>
    </row>
    <row r="26" spans="1:17">
      <c r="P26" s="15" t="s">
        <v>52</v>
      </c>
      <c r="Q26" s="21">
        <v>26376.673999999999</v>
      </c>
    </row>
    <row r="27" spans="1:17">
      <c r="D27" s="14" t="s">
        <v>78</v>
      </c>
      <c r="E27" s="5" t="s">
        <v>100</v>
      </c>
      <c r="G27" t="str">
        <f>D27</f>
        <v>Row Labels</v>
      </c>
      <c r="H27" s="21" t="str">
        <f>E27</f>
        <v>Total Revenue</v>
      </c>
      <c r="P27" s="15" t="s">
        <v>49</v>
      </c>
      <c r="Q27" s="21">
        <v>40290.002</v>
      </c>
    </row>
    <row r="28" spans="1:17">
      <c r="D28" s="15" t="s">
        <v>27</v>
      </c>
      <c r="E28" s="21">
        <v>32754.26549999999</v>
      </c>
      <c r="G28" t="str">
        <f t="shared" ref="G28:G45" si="0">D28</f>
        <v>Austria</v>
      </c>
      <c r="H28" s="21">
        <f t="shared" ref="H28:H44" si="1">E28</f>
        <v>32754.26549999999</v>
      </c>
      <c r="P28" s="15" t="s">
        <v>36</v>
      </c>
      <c r="Q28" s="21">
        <v>27591.421000000006</v>
      </c>
    </row>
    <row r="29" spans="1:17">
      <c r="D29" s="15" t="s">
        <v>21</v>
      </c>
      <c r="E29" s="21">
        <v>26318.221999999987</v>
      </c>
      <c r="G29" t="str">
        <f t="shared" si="0"/>
        <v>Belgium</v>
      </c>
      <c r="H29" s="21">
        <f t="shared" si="1"/>
        <v>26318.221999999987</v>
      </c>
      <c r="P29" s="15" t="s">
        <v>1</v>
      </c>
      <c r="Q29" s="21">
        <v>46624.590999999986</v>
      </c>
    </row>
    <row r="30" spans="1:17">
      <c r="D30" s="15" t="s">
        <v>7</v>
      </c>
      <c r="E30" s="21">
        <v>23348.653999999995</v>
      </c>
      <c r="G30" t="str">
        <f t="shared" si="0"/>
        <v>Czechia</v>
      </c>
      <c r="H30" s="21">
        <f t="shared" si="1"/>
        <v>23348.653999999995</v>
      </c>
      <c r="P30" s="15" t="s">
        <v>12</v>
      </c>
      <c r="Q30" s="21">
        <v>35977.811999999991</v>
      </c>
    </row>
    <row r="31" spans="1:17">
      <c r="D31" s="15" t="s">
        <v>25</v>
      </c>
      <c r="E31" s="21">
        <v>28462.138000000006</v>
      </c>
      <c r="G31" t="str">
        <f t="shared" si="0"/>
        <v>Denmark</v>
      </c>
      <c r="H31" s="21">
        <f t="shared" si="1"/>
        <v>28462.138000000006</v>
      </c>
      <c r="P31" s="15" t="s">
        <v>41</v>
      </c>
      <c r="Q31" s="21">
        <v>24731.628500000003</v>
      </c>
    </row>
    <row r="32" spans="1:17">
      <c r="D32" s="15" t="s">
        <v>39</v>
      </c>
      <c r="E32" s="21">
        <v>24075.482</v>
      </c>
      <c r="G32" t="str">
        <f t="shared" si="0"/>
        <v>Finland</v>
      </c>
      <c r="H32" s="21">
        <f t="shared" si="1"/>
        <v>24075.482</v>
      </c>
      <c r="P32" s="15" t="s">
        <v>33</v>
      </c>
      <c r="Q32" s="21">
        <v>74427.368000000002</v>
      </c>
    </row>
    <row r="33" spans="4:17">
      <c r="D33" s="15" t="s">
        <v>47</v>
      </c>
      <c r="E33" s="21">
        <v>55102.048500000012</v>
      </c>
      <c r="G33" t="str">
        <f t="shared" si="0"/>
        <v>France</v>
      </c>
      <c r="H33" s="21">
        <f t="shared" si="1"/>
        <v>55102.048500000012</v>
      </c>
      <c r="P33" s="15" t="s">
        <v>79</v>
      </c>
      <c r="Q33" s="20">
        <v>645223.1794999995</v>
      </c>
    </row>
    <row r="34" spans="4:17">
      <c r="D34" s="15" t="s">
        <v>43</v>
      </c>
      <c r="E34" s="21">
        <v>70034.105500000005</v>
      </c>
      <c r="G34" t="str">
        <f t="shared" si="0"/>
        <v>Germany</v>
      </c>
      <c r="H34" s="21">
        <f t="shared" si="1"/>
        <v>70034.105500000005</v>
      </c>
    </row>
    <row r="35" spans="4:17">
      <c r="D35" s="15" t="s">
        <v>18</v>
      </c>
      <c r="E35" s="21">
        <v>16596.517499999994</v>
      </c>
      <c r="G35" t="str">
        <f t="shared" si="0"/>
        <v>Ireland</v>
      </c>
      <c r="H35" s="21">
        <f t="shared" si="1"/>
        <v>16596.517499999994</v>
      </c>
    </row>
    <row r="36" spans="4:17">
      <c r="D36" s="15" t="s">
        <v>50</v>
      </c>
      <c r="E36" s="21">
        <v>50319.473499999986</v>
      </c>
      <c r="G36" t="str">
        <f t="shared" si="0"/>
        <v>Italy</v>
      </c>
      <c r="H36" s="21">
        <f t="shared" si="1"/>
        <v>50319.473499999986</v>
      </c>
    </row>
    <row r="37" spans="4:17">
      <c r="D37" s="15" t="s">
        <v>31</v>
      </c>
      <c r="E37" s="21">
        <v>42192.776500000007</v>
      </c>
      <c r="G37" t="str">
        <f t="shared" si="0"/>
        <v>Netherlands</v>
      </c>
      <c r="H37" s="21">
        <f t="shared" si="1"/>
        <v>42192.776500000007</v>
      </c>
    </row>
    <row r="38" spans="4:17">
      <c r="D38" s="15" t="s">
        <v>52</v>
      </c>
      <c r="E38" s="21">
        <v>26376.673999999999</v>
      </c>
      <c r="G38" t="str">
        <f t="shared" si="0"/>
        <v>Norway</v>
      </c>
      <c r="H38" s="21">
        <f t="shared" si="1"/>
        <v>26376.673999999999</v>
      </c>
    </row>
    <row r="39" spans="4:17">
      <c r="D39" s="15" t="s">
        <v>49</v>
      </c>
      <c r="E39" s="21">
        <v>40290.002</v>
      </c>
      <c r="G39" t="str">
        <f t="shared" si="0"/>
        <v>Poland</v>
      </c>
      <c r="H39" s="21">
        <f t="shared" si="1"/>
        <v>40290.002</v>
      </c>
    </row>
    <row r="40" spans="4:17">
      <c r="D40" s="15" t="s">
        <v>36</v>
      </c>
      <c r="E40" s="21">
        <v>27591.421000000006</v>
      </c>
      <c r="G40" t="str">
        <f t="shared" si="0"/>
        <v>Portugal</v>
      </c>
      <c r="H40" s="21">
        <f t="shared" si="1"/>
        <v>27591.421000000006</v>
      </c>
    </row>
    <row r="41" spans="4:17">
      <c r="D41" s="15" t="s">
        <v>1</v>
      </c>
      <c r="E41" s="21">
        <v>46624.590999999986</v>
      </c>
      <c r="G41" t="str">
        <f t="shared" si="0"/>
        <v>Spain</v>
      </c>
      <c r="H41" s="21">
        <f t="shared" si="1"/>
        <v>46624.590999999986</v>
      </c>
    </row>
    <row r="42" spans="4:17">
      <c r="D42" s="15" t="s">
        <v>12</v>
      </c>
      <c r="E42" s="21">
        <v>35977.811999999991</v>
      </c>
      <c r="G42" t="str">
        <f>D42</f>
        <v>Sweden</v>
      </c>
      <c r="H42" s="21">
        <f t="shared" si="1"/>
        <v>35977.811999999991</v>
      </c>
    </row>
    <row r="43" spans="4:17">
      <c r="D43" s="15" t="s">
        <v>41</v>
      </c>
      <c r="E43" s="21">
        <v>24731.628500000003</v>
      </c>
      <c r="G43" t="str">
        <f t="shared" si="0"/>
        <v>Switzerland</v>
      </c>
      <c r="H43" s="21">
        <f>E43</f>
        <v>24731.628500000003</v>
      </c>
    </row>
    <row r="44" spans="4:17">
      <c r="D44" s="15" t="s">
        <v>33</v>
      </c>
      <c r="E44" s="21">
        <v>74427.368000000002</v>
      </c>
      <c r="G44" t="str">
        <f t="shared" si="0"/>
        <v>United Kingdom</v>
      </c>
      <c r="H44" s="21">
        <f t="shared" si="1"/>
        <v>74427.368000000002</v>
      </c>
    </row>
    <row r="45" spans="4:17">
      <c r="D45" s="15" t="s">
        <v>79</v>
      </c>
      <c r="E45" s="20">
        <v>645223.1794999995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0C3A7-CDCE-4B1B-8575-ACF91246EE41}">
  <dimension ref="D8:O23"/>
  <sheetViews>
    <sheetView showGridLines="0" tabSelected="1" workbookViewId="0">
      <selection activeCell="G34" sqref="G34"/>
    </sheetView>
  </sheetViews>
  <sheetFormatPr defaultRowHeight="14.5"/>
  <cols>
    <col min="1" max="16384" width="8.7265625" style="19"/>
  </cols>
  <sheetData>
    <row r="8" spans="4:15">
      <c r="D8" s="19" t="s">
        <v>74</v>
      </c>
      <c r="L8" s="19" t="s">
        <v>74</v>
      </c>
    </row>
    <row r="10" spans="4:15">
      <c r="J10" s="19" t="s">
        <v>74</v>
      </c>
    </row>
    <row r="13" spans="4:15">
      <c r="L13" s="19" t="s">
        <v>74</v>
      </c>
    </row>
    <row r="14" spans="4:15">
      <c r="K14" s="19" t="s">
        <v>74</v>
      </c>
      <c r="O14" s="19" t="s">
        <v>74</v>
      </c>
    </row>
    <row r="23" spans="15:15">
      <c r="O23" s="19" t="s">
        <v>74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Y2708"/>
  <sheetViews>
    <sheetView workbookViewId="0"/>
  </sheetViews>
  <sheetFormatPr defaultColWidth="9.81640625" defaultRowHeight="14.5"/>
  <cols>
    <col min="1" max="1" width="5.453125" style="6" bestFit="1" customWidth="1"/>
    <col min="2" max="2" width="13.1796875" style="6" customWidth="1"/>
    <col min="3" max="3" width="15.81640625" style="6" bestFit="1" customWidth="1"/>
    <col min="4" max="4" width="15" style="13" bestFit="1" customWidth="1"/>
    <col min="5" max="5" width="15.81640625" style="6" customWidth="1"/>
    <col min="6" max="6" width="16.6328125" style="6" customWidth="1"/>
    <col min="7" max="7" width="18.453125" style="6" customWidth="1"/>
    <col min="8" max="8" width="21.453125" style="6" bestFit="1" customWidth="1"/>
    <col min="9" max="9" width="10.453125" style="6" customWidth="1"/>
    <col min="10" max="10" width="13.36328125" style="6" customWidth="1"/>
    <col min="11" max="11" width="12.08984375" style="6" customWidth="1"/>
    <col min="12" max="12" width="11.6328125" style="6" customWidth="1"/>
    <col min="13" max="13" width="15.453125" style="6" customWidth="1"/>
    <col min="14" max="14" width="10.453125" style="6" customWidth="1"/>
    <col min="15" max="15" width="14.453125" style="6" customWidth="1"/>
    <col min="16" max="16" width="16.6328125" style="6" customWidth="1"/>
    <col min="17" max="17" width="7.08984375" style="6" customWidth="1"/>
    <col min="18" max="16384" width="9.81640625" style="6"/>
  </cols>
  <sheetData>
    <row r="1" spans="1:25" ht="21.65" customHeight="1">
      <c r="A1" s="1" t="s">
        <v>53</v>
      </c>
      <c r="B1" s="1" t="s">
        <v>54</v>
      </c>
      <c r="C1" s="1" t="s">
        <v>69</v>
      </c>
      <c r="D1" s="4" t="s">
        <v>70</v>
      </c>
      <c r="E1" s="1" t="s">
        <v>72</v>
      </c>
      <c r="F1" s="1" t="s">
        <v>98</v>
      </c>
      <c r="G1" s="1" t="s">
        <v>76</v>
      </c>
      <c r="H1" s="1" t="s">
        <v>55</v>
      </c>
      <c r="I1" s="1" t="s">
        <v>56</v>
      </c>
      <c r="J1" s="1" t="s">
        <v>57</v>
      </c>
      <c r="K1" s="1" t="s">
        <v>58</v>
      </c>
      <c r="L1" s="1" t="s">
        <v>59</v>
      </c>
      <c r="M1" s="1" t="s">
        <v>60</v>
      </c>
      <c r="N1" s="1" t="s">
        <v>61</v>
      </c>
      <c r="O1" s="1" t="s">
        <v>62</v>
      </c>
      <c r="P1" s="1" t="s">
        <v>63</v>
      </c>
      <c r="Q1" s="1" t="s">
        <v>64</v>
      </c>
      <c r="R1" s="1" t="s">
        <v>65</v>
      </c>
      <c r="S1" s="1" t="s">
        <v>66</v>
      </c>
      <c r="T1" s="1" t="s">
        <v>67</v>
      </c>
      <c r="U1" s="1" t="s">
        <v>68</v>
      </c>
      <c r="V1" s="1" t="s">
        <v>73</v>
      </c>
      <c r="W1" s="1" t="s">
        <v>77</v>
      </c>
      <c r="X1" s="1" t="s">
        <v>71</v>
      </c>
      <c r="Y1" s="1" t="s">
        <v>75</v>
      </c>
    </row>
    <row r="2" spans="1:25" ht="16">
      <c r="A2" s="7">
        <v>3392</v>
      </c>
      <c r="B2" s="3">
        <v>46023</v>
      </c>
      <c r="C2" s="2">
        <f>YEAR( SalesDataTable[[#This Row],[Order Date]])</f>
        <v>2026</v>
      </c>
      <c r="D2" s="2">
        <f>ROUNDUP(MONTH(SalesDataTable[[#This Row],[Order Date]])/3,0)</f>
        <v>1</v>
      </c>
      <c r="E2" s="2">
        <f>MONTH(SalesDataTable[[#This Row],[Order Date]])</f>
        <v>1</v>
      </c>
      <c r="F2" s="2" t="str">
        <f>TEXT(SalesDataTable[[#This Row],[Order Date]],"mmm")</f>
        <v>Jan</v>
      </c>
      <c r="G2" s="2">
        <f>DAY(SalesDataTable[[#This Row],[Order Date]])</f>
        <v>1</v>
      </c>
      <c r="H2" s="8" t="s">
        <v>0</v>
      </c>
      <c r="I2" s="8" t="s">
        <v>1</v>
      </c>
      <c r="J2" s="8" t="s">
        <v>2</v>
      </c>
      <c r="K2" s="8" t="s">
        <v>3</v>
      </c>
      <c r="L2" s="8" t="s">
        <v>4</v>
      </c>
      <c r="M2" s="8" t="s">
        <v>5</v>
      </c>
      <c r="N2" s="9">
        <v>2</v>
      </c>
      <c r="O2" s="10">
        <v>82.06</v>
      </c>
      <c r="P2" s="11">
        <v>0</v>
      </c>
      <c r="Q2" s="10">
        <v>42.94</v>
      </c>
      <c r="R2" s="10">
        <f t="shared" ref="R2:R65" si="0">N2*O2*(1-P2)</f>
        <v>164.12</v>
      </c>
      <c r="S2" s="10">
        <f t="shared" ref="S2:S65" si="1">N2*Q2</f>
        <v>85.88</v>
      </c>
      <c r="T2" s="10">
        <f t="shared" ref="T2:T65" si="2">R2-S2</f>
        <v>78.240000000000009</v>
      </c>
      <c r="U2" s="12">
        <f t="shared" ref="U2:U65" si="3">IFERROR(T2/R2,0)</f>
        <v>0.476724348038021</v>
      </c>
      <c r="V2" s="9">
        <f>YEAR(SalesDataTable[[#This Row],[Order Date]])</f>
        <v>2026</v>
      </c>
      <c r="W2" s="12" t="str">
        <f>"Q"&amp;ROUNDUP(MONTH(SalesDataTable[[#This Row],[Order Date]])/3,0)</f>
        <v>Q1</v>
      </c>
      <c r="X2" s="9">
        <f>MONTH(SalesDataTable[[#This Row],[Order Date]])</f>
        <v>1</v>
      </c>
      <c r="Y2" s="12" t="str">
        <f>TEXT(SalesDataTable[[#This Row],[Order Date]],"mmm")</f>
        <v>Jan</v>
      </c>
    </row>
    <row r="3" spans="1:25" ht="16">
      <c r="A3" s="7">
        <v>4836</v>
      </c>
      <c r="B3" s="3">
        <v>46024</v>
      </c>
      <c r="C3" s="2">
        <f>YEAR( SalesDataTable[[#This Row],[Order Date]])</f>
        <v>2026</v>
      </c>
      <c r="D3" s="2">
        <f>ROUNDUP(MONTH(SalesDataTable[[#This Row],[Order Date]])/3,0)</f>
        <v>1</v>
      </c>
      <c r="E3" s="2">
        <f>MONTH(SalesDataTable[[#This Row],[Order Date]])</f>
        <v>1</v>
      </c>
      <c r="F3" s="2" t="str">
        <f>TEXT(SalesDataTable[[#This Row],[Order Date]],"mmm")</f>
        <v>Jan</v>
      </c>
      <c r="G3" s="2">
        <f>DAY(SalesDataTable[[#This Row],[Order Date]])</f>
        <v>2</v>
      </c>
      <c r="H3" s="8" t="s">
        <v>6</v>
      </c>
      <c r="I3" s="8" t="s">
        <v>7</v>
      </c>
      <c r="J3" s="8" t="s">
        <v>8</v>
      </c>
      <c r="K3" s="8" t="s">
        <v>3</v>
      </c>
      <c r="L3" s="8" t="s">
        <v>9</v>
      </c>
      <c r="M3" s="8" t="s">
        <v>10</v>
      </c>
      <c r="N3" s="9">
        <v>4</v>
      </c>
      <c r="O3" s="10">
        <v>94.18</v>
      </c>
      <c r="P3" s="11">
        <v>0.15</v>
      </c>
      <c r="Q3" s="10">
        <v>45.03</v>
      </c>
      <c r="R3" s="10">
        <f t="shared" si="0"/>
        <v>320.21199999999999</v>
      </c>
      <c r="S3" s="10">
        <f t="shared" si="1"/>
        <v>180.12</v>
      </c>
      <c r="T3" s="10">
        <f t="shared" si="2"/>
        <v>140.09199999999998</v>
      </c>
      <c r="U3" s="12">
        <f t="shared" si="3"/>
        <v>0.43749765780170635</v>
      </c>
      <c r="V3" s="9">
        <f>YEAR(SalesDataTable[[#This Row],[Order Date]])</f>
        <v>2026</v>
      </c>
      <c r="W3" s="12" t="str">
        <f>"Q"&amp;ROUNDUP(MONTH(SalesDataTable[[#This Row],[Order Date]])/3,0)</f>
        <v>Q1</v>
      </c>
      <c r="X3" s="9">
        <f>MONTH(SalesDataTable[[#This Row],[Order Date]])</f>
        <v>1</v>
      </c>
      <c r="Y3" s="12" t="str">
        <f>TEXT(SalesDataTable[[#This Row],[Order Date]],"mmm")</f>
        <v>Jan</v>
      </c>
    </row>
    <row r="4" spans="1:25" ht="16">
      <c r="A4" s="7">
        <v>163</v>
      </c>
      <c r="B4" s="3">
        <v>46025</v>
      </c>
      <c r="C4" s="2">
        <f>YEAR( SalesDataTable[[#This Row],[Order Date]])</f>
        <v>2026</v>
      </c>
      <c r="D4" s="2">
        <f>ROUNDUP(MONTH(SalesDataTable[[#This Row],[Order Date]])/3,0)</f>
        <v>1</v>
      </c>
      <c r="E4" s="2">
        <f>MONTH(SalesDataTable[[#This Row],[Order Date]])</f>
        <v>1</v>
      </c>
      <c r="F4" s="2" t="str">
        <f>TEXT(SalesDataTable[[#This Row],[Order Date]],"mmm")</f>
        <v>Jan</v>
      </c>
      <c r="G4" s="2">
        <f>DAY(SalesDataTable[[#This Row],[Order Date]])</f>
        <v>3</v>
      </c>
      <c r="H4" s="8" t="s">
        <v>11</v>
      </c>
      <c r="I4" s="8" t="s">
        <v>12</v>
      </c>
      <c r="J4" s="8" t="s">
        <v>2</v>
      </c>
      <c r="K4" s="8" t="s">
        <v>13</v>
      </c>
      <c r="L4" s="8" t="s">
        <v>14</v>
      </c>
      <c r="M4" s="8" t="s">
        <v>15</v>
      </c>
      <c r="N4" s="9">
        <v>2</v>
      </c>
      <c r="O4" s="10">
        <v>36.72</v>
      </c>
      <c r="P4" s="11">
        <v>0.05</v>
      </c>
      <c r="Q4" s="10">
        <v>13.76</v>
      </c>
      <c r="R4" s="10">
        <f t="shared" si="0"/>
        <v>69.768000000000001</v>
      </c>
      <c r="S4" s="10">
        <f t="shared" si="1"/>
        <v>27.52</v>
      </c>
      <c r="T4" s="10">
        <f t="shared" si="2"/>
        <v>42.248000000000005</v>
      </c>
      <c r="U4" s="12">
        <f t="shared" si="3"/>
        <v>0.60554982226808862</v>
      </c>
      <c r="V4" s="9">
        <f>YEAR(SalesDataTable[[#This Row],[Order Date]])</f>
        <v>2026</v>
      </c>
      <c r="W4" s="12" t="str">
        <f>"Q"&amp;ROUNDUP(MONTH(SalesDataTable[[#This Row],[Order Date]])/3,0)</f>
        <v>Q1</v>
      </c>
      <c r="X4" s="9">
        <f>MONTH(SalesDataTable[[#This Row],[Order Date]])</f>
        <v>1</v>
      </c>
      <c r="Y4" s="12" t="str">
        <f>TEXT(SalesDataTable[[#This Row],[Order Date]],"mmm")</f>
        <v>Jan</v>
      </c>
    </row>
    <row r="5" spans="1:25" ht="16">
      <c r="A5" s="7">
        <v>542</v>
      </c>
      <c r="B5" s="3">
        <v>46025</v>
      </c>
      <c r="C5" s="2">
        <f>YEAR( SalesDataTable[[#This Row],[Order Date]])</f>
        <v>2026</v>
      </c>
      <c r="D5" s="2">
        <f>ROUNDUP(MONTH(SalesDataTable[[#This Row],[Order Date]])/3,0)</f>
        <v>1</v>
      </c>
      <c r="E5" s="2">
        <f>MONTH(SalesDataTable[[#This Row],[Order Date]])</f>
        <v>1</v>
      </c>
      <c r="F5" s="2" t="str">
        <f>TEXT(SalesDataTable[[#This Row],[Order Date]],"mmm")</f>
        <v>Jan</v>
      </c>
      <c r="G5" s="2">
        <f>DAY(SalesDataTable[[#This Row],[Order Date]])</f>
        <v>3</v>
      </c>
      <c r="H5" s="8" t="s">
        <v>0</v>
      </c>
      <c r="I5" s="8" t="s">
        <v>1</v>
      </c>
      <c r="J5" s="8" t="s">
        <v>8</v>
      </c>
      <c r="K5" s="8" t="s">
        <v>16</v>
      </c>
      <c r="L5" s="8" t="s">
        <v>9</v>
      </c>
      <c r="M5" s="8" t="s">
        <v>17</v>
      </c>
      <c r="N5" s="9">
        <v>4</v>
      </c>
      <c r="O5" s="10">
        <v>143.66999999999999</v>
      </c>
      <c r="P5" s="11">
        <v>0.1</v>
      </c>
      <c r="Q5" s="10">
        <v>81.22</v>
      </c>
      <c r="R5" s="10">
        <f t="shared" si="0"/>
        <v>517.21199999999999</v>
      </c>
      <c r="S5" s="10">
        <f t="shared" si="1"/>
        <v>324.88</v>
      </c>
      <c r="T5" s="10">
        <f t="shared" si="2"/>
        <v>192.33199999999999</v>
      </c>
      <c r="U5" s="12">
        <f t="shared" si="3"/>
        <v>0.37186298848441257</v>
      </c>
      <c r="V5" s="9">
        <f>YEAR(SalesDataTable[[#This Row],[Order Date]])</f>
        <v>2026</v>
      </c>
      <c r="W5" s="12" t="str">
        <f>"Q"&amp;ROUNDUP(MONTH(SalesDataTable[[#This Row],[Order Date]])/3,0)</f>
        <v>Q1</v>
      </c>
      <c r="X5" s="9">
        <f>MONTH(SalesDataTable[[#This Row],[Order Date]])</f>
        <v>1</v>
      </c>
      <c r="Y5" s="12" t="str">
        <f>TEXT(SalesDataTable[[#This Row],[Order Date]],"mmm")</f>
        <v>Jan</v>
      </c>
    </row>
    <row r="6" spans="1:25" ht="16">
      <c r="A6" s="7">
        <v>2002</v>
      </c>
      <c r="B6" s="3">
        <v>46025</v>
      </c>
      <c r="C6" s="2">
        <f>YEAR( SalesDataTable[[#This Row],[Order Date]])</f>
        <v>2026</v>
      </c>
      <c r="D6" s="2">
        <f>ROUNDUP(MONTH(SalesDataTable[[#This Row],[Order Date]])/3,0)</f>
        <v>1</v>
      </c>
      <c r="E6" s="2">
        <f>MONTH(SalesDataTable[[#This Row],[Order Date]])</f>
        <v>1</v>
      </c>
      <c r="F6" s="2" t="str">
        <f>TEXT(SalesDataTable[[#This Row],[Order Date]],"mmm")</f>
        <v>Jan</v>
      </c>
      <c r="G6" s="2">
        <f>DAY(SalesDataTable[[#This Row],[Order Date]])</f>
        <v>3</v>
      </c>
      <c r="H6" s="8" t="s">
        <v>0</v>
      </c>
      <c r="I6" s="8" t="s">
        <v>1</v>
      </c>
      <c r="J6" s="8" t="s">
        <v>8</v>
      </c>
      <c r="K6" s="8" t="s">
        <v>16</v>
      </c>
      <c r="L6" s="8" t="s">
        <v>14</v>
      </c>
      <c r="M6" s="8" t="s">
        <v>15</v>
      </c>
      <c r="N6" s="9">
        <v>3</v>
      </c>
      <c r="O6" s="10">
        <v>36.53</v>
      </c>
      <c r="P6" s="11">
        <v>0.15</v>
      </c>
      <c r="Q6" s="10">
        <v>13.67</v>
      </c>
      <c r="R6" s="10">
        <f t="shared" si="0"/>
        <v>93.151499999999999</v>
      </c>
      <c r="S6" s="10">
        <f t="shared" si="1"/>
        <v>41.01</v>
      </c>
      <c r="T6" s="10">
        <f t="shared" si="2"/>
        <v>52.141500000000001</v>
      </c>
      <c r="U6" s="12">
        <f t="shared" si="3"/>
        <v>0.55974944042769037</v>
      </c>
      <c r="V6" s="9">
        <f>YEAR(SalesDataTable[[#This Row],[Order Date]])</f>
        <v>2026</v>
      </c>
      <c r="W6" s="12" t="str">
        <f>"Q"&amp;ROUNDUP(MONTH(SalesDataTable[[#This Row],[Order Date]])/3,0)</f>
        <v>Q1</v>
      </c>
      <c r="X6" s="9">
        <f>MONTH(SalesDataTable[[#This Row],[Order Date]])</f>
        <v>1</v>
      </c>
      <c r="Y6" s="12" t="str">
        <f>TEXT(SalesDataTable[[#This Row],[Order Date]],"mmm")</f>
        <v>Jan</v>
      </c>
    </row>
    <row r="7" spans="1:25" ht="16">
      <c r="A7" s="7">
        <v>2005</v>
      </c>
      <c r="B7" s="3">
        <v>46025</v>
      </c>
      <c r="C7" s="2">
        <f>YEAR( SalesDataTable[[#This Row],[Order Date]])</f>
        <v>2026</v>
      </c>
      <c r="D7" s="2">
        <f>ROUNDUP(MONTH(SalesDataTable[[#This Row],[Order Date]])/3,0)</f>
        <v>1</v>
      </c>
      <c r="E7" s="2">
        <f>MONTH(SalesDataTable[[#This Row],[Order Date]])</f>
        <v>1</v>
      </c>
      <c r="F7" s="2" t="str">
        <f>TEXT(SalesDataTable[[#This Row],[Order Date]],"mmm")</f>
        <v>Jan</v>
      </c>
      <c r="G7" s="2">
        <f>DAY(SalesDataTable[[#This Row],[Order Date]])</f>
        <v>3</v>
      </c>
      <c r="H7" s="8" t="s">
        <v>11</v>
      </c>
      <c r="I7" s="8" t="s">
        <v>18</v>
      </c>
      <c r="J7" s="8" t="s">
        <v>19</v>
      </c>
      <c r="K7" s="8" t="s">
        <v>13</v>
      </c>
      <c r="L7" s="8" t="s">
        <v>14</v>
      </c>
      <c r="M7" s="8" t="s">
        <v>15</v>
      </c>
      <c r="N7" s="9">
        <v>1</v>
      </c>
      <c r="O7" s="10">
        <v>35.340000000000003</v>
      </c>
      <c r="P7" s="11">
        <v>0</v>
      </c>
      <c r="Q7" s="10">
        <v>13.37</v>
      </c>
      <c r="R7" s="10">
        <f t="shared" si="0"/>
        <v>35.340000000000003</v>
      </c>
      <c r="S7" s="10">
        <f t="shared" si="1"/>
        <v>13.37</v>
      </c>
      <c r="T7" s="10">
        <f t="shared" si="2"/>
        <v>21.970000000000006</v>
      </c>
      <c r="U7" s="12">
        <f t="shared" si="3"/>
        <v>0.62167515563101317</v>
      </c>
      <c r="V7" s="9">
        <f>YEAR(SalesDataTable[[#This Row],[Order Date]])</f>
        <v>2026</v>
      </c>
      <c r="W7" s="12" t="str">
        <f>"Q"&amp;ROUNDUP(MONTH(SalesDataTable[[#This Row],[Order Date]])/3,0)</f>
        <v>Q1</v>
      </c>
      <c r="X7" s="9">
        <f>MONTH(SalesDataTable[[#This Row],[Order Date]])</f>
        <v>1</v>
      </c>
      <c r="Y7" s="12" t="str">
        <f>TEXT(SalesDataTable[[#This Row],[Order Date]],"mmm")</f>
        <v>Jan</v>
      </c>
    </row>
    <row r="8" spans="1:25" ht="16">
      <c r="A8" s="7">
        <v>2937</v>
      </c>
      <c r="B8" s="3">
        <v>46025</v>
      </c>
      <c r="C8" s="2">
        <f>YEAR( SalesDataTable[[#This Row],[Order Date]])</f>
        <v>2026</v>
      </c>
      <c r="D8" s="2">
        <f>ROUNDUP(MONTH(SalesDataTable[[#This Row],[Order Date]])/3,0)</f>
        <v>1</v>
      </c>
      <c r="E8" s="2">
        <f>MONTH(SalesDataTable[[#This Row],[Order Date]])</f>
        <v>1</v>
      </c>
      <c r="F8" s="2" t="str">
        <f>TEXT(SalesDataTable[[#This Row],[Order Date]],"mmm")</f>
        <v>Jan</v>
      </c>
      <c r="G8" s="2">
        <f>DAY(SalesDataTable[[#This Row],[Order Date]])</f>
        <v>3</v>
      </c>
      <c r="H8" s="8" t="s">
        <v>20</v>
      </c>
      <c r="I8" s="8" t="s">
        <v>21</v>
      </c>
      <c r="J8" s="8" t="s">
        <v>8</v>
      </c>
      <c r="K8" s="8" t="s">
        <v>3</v>
      </c>
      <c r="L8" s="8" t="s">
        <v>4</v>
      </c>
      <c r="M8" s="8" t="s">
        <v>22</v>
      </c>
      <c r="N8" s="9">
        <v>8</v>
      </c>
      <c r="O8" s="10">
        <v>49.6</v>
      </c>
      <c r="P8" s="11">
        <v>0.1</v>
      </c>
      <c r="Q8" s="10">
        <v>23.05</v>
      </c>
      <c r="R8" s="10">
        <f t="shared" si="0"/>
        <v>357.12</v>
      </c>
      <c r="S8" s="10">
        <f t="shared" si="1"/>
        <v>184.4</v>
      </c>
      <c r="T8" s="10">
        <f t="shared" si="2"/>
        <v>172.72</v>
      </c>
      <c r="U8" s="12">
        <f t="shared" si="3"/>
        <v>0.4836469534050179</v>
      </c>
      <c r="V8" s="9">
        <f>YEAR(SalesDataTable[[#This Row],[Order Date]])</f>
        <v>2026</v>
      </c>
      <c r="W8" s="12" t="str">
        <f>"Q"&amp;ROUNDUP(MONTH(SalesDataTable[[#This Row],[Order Date]])/3,0)</f>
        <v>Q1</v>
      </c>
      <c r="X8" s="9">
        <f>MONTH(SalesDataTable[[#This Row],[Order Date]])</f>
        <v>1</v>
      </c>
      <c r="Y8" s="12" t="str">
        <f>TEXT(SalesDataTable[[#This Row],[Order Date]],"mmm")</f>
        <v>Jan</v>
      </c>
    </row>
    <row r="9" spans="1:25" ht="16">
      <c r="A9" s="7">
        <v>3326</v>
      </c>
      <c r="B9" s="3">
        <v>46025</v>
      </c>
      <c r="C9" s="2">
        <f>YEAR( SalesDataTable[[#This Row],[Order Date]])</f>
        <v>2026</v>
      </c>
      <c r="D9" s="2">
        <f>ROUNDUP(MONTH(SalesDataTable[[#This Row],[Order Date]])/3,0)</f>
        <v>1</v>
      </c>
      <c r="E9" s="2">
        <f>MONTH(SalesDataTable[[#This Row],[Order Date]])</f>
        <v>1</v>
      </c>
      <c r="F9" s="2" t="str">
        <f>TEXT(SalesDataTable[[#This Row],[Order Date]],"mmm")</f>
        <v>Jan</v>
      </c>
      <c r="G9" s="2">
        <f>DAY(SalesDataTable[[#This Row],[Order Date]])</f>
        <v>3</v>
      </c>
      <c r="H9" s="8" t="s">
        <v>0</v>
      </c>
      <c r="I9" s="8" t="s">
        <v>1</v>
      </c>
      <c r="J9" s="8" t="s">
        <v>19</v>
      </c>
      <c r="K9" s="8" t="s">
        <v>13</v>
      </c>
      <c r="L9" s="8" t="s">
        <v>23</v>
      </c>
      <c r="M9" s="8" t="s">
        <v>24</v>
      </c>
      <c r="N9" s="9">
        <v>2</v>
      </c>
      <c r="O9" s="10">
        <v>347.51</v>
      </c>
      <c r="P9" s="11">
        <v>0</v>
      </c>
      <c r="Q9" s="10">
        <v>190.16</v>
      </c>
      <c r="R9" s="10">
        <f t="shared" si="0"/>
        <v>695.02</v>
      </c>
      <c r="S9" s="10">
        <f t="shared" si="1"/>
        <v>380.32</v>
      </c>
      <c r="T9" s="10">
        <f t="shared" si="2"/>
        <v>314.7</v>
      </c>
      <c r="U9" s="12">
        <f t="shared" si="3"/>
        <v>0.4527927253891974</v>
      </c>
      <c r="V9" s="9">
        <f>YEAR(SalesDataTable[[#This Row],[Order Date]])</f>
        <v>2026</v>
      </c>
      <c r="W9" s="12" t="str">
        <f>"Q"&amp;ROUNDUP(MONTH(SalesDataTable[[#This Row],[Order Date]])/3,0)</f>
        <v>Q1</v>
      </c>
      <c r="X9" s="9">
        <f>MONTH(SalesDataTable[[#This Row],[Order Date]])</f>
        <v>1</v>
      </c>
      <c r="Y9" s="12" t="str">
        <f>TEXT(SalesDataTable[[#This Row],[Order Date]],"mmm")</f>
        <v>Jan</v>
      </c>
    </row>
    <row r="10" spans="1:25" ht="16">
      <c r="A10" s="7">
        <v>3863</v>
      </c>
      <c r="B10" s="3">
        <v>46025</v>
      </c>
      <c r="C10" s="2">
        <f>YEAR( SalesDataTable[[#This Row],[Order Date]])</f>
        <v>2026</v>
      </c>
      <c r="D10" s="2">
        <f>ROUNDUP(MONTH(SalesDataTable[[#This Row],[Order Date]])/3,0)</f>
        <v>1</v>
      </c>
      <c r="E10" s="2">
        <f>MONTH(SalesDataTable[[#This Row],[Order Date]])</f>
        <v>1</v>
      </c>
      <c r="F10" s="2" t="str">
        <f>TEXT(SalesDataTable[[#This Row],[Order Date]],"mmm")</f>
        <v>Jan</v>
      </c>
      <c r="G10" s="2">
        <f>DAY(SalesDataTable[[#This Row],[Order Date]])</f>
        <v>3</v>
      </c>
      <c r="H10" s="8" t="s">
        <v>11</v>
      </c>
      <c r="I10" s="8" t="s">
        <v>25</v>
      </c>
      <c r="J10" s="8" t="s">
        <v>8</v>
      </c>
      <c r="K10" s="8" t="s">
        <v>3</v>
      </c>
      <c r="L10" s="8" t="s">
        <v>4</v>
      </c>
      <c r="M10" s="8" t="s">
        <v>26</v>
      </c>
      <c r="N10" s="9">
        <v>12</v>
      </c>
      <c r="O10" s="10">
        <v>41.22</v>
      </c>
      <c r="P10" s="11">
        <v>0.1</v>
      </c>
      <c r="Q10" s="10">
        <v>16.64</v>
      </c>
      <c r="R10" s="10">
        <f t="shared" si="0"/>
        <v>445.17599999999999</v>
      </c>
      <c r="S10" s="10">
        <f t="shared" si="1"/>
        <v>199.68</v>
      </c>
      <c r="T10" s="10">
        <f t="shared" si="2"/>
        <v>245.49599999999998</v>
      </c>
      <c r="U10" s="12">
        <f t="shared" si="3"/>
        <v>0.55145829963879456</v>
      </c>
      <c r="V10" s="9">
        <f>YEAR(SalesDataTable[[#This Row],[Order Date]])</f>
        <v>2026</v>
      </c>
      <c r="W10" s="12" t="str">
        <f>"Q"&amp;ROUNDUP(MONTH(SalesDataTable[[#This Row],[Order Date]])/3,0)</f>
        <v>Q1</v>
      </c>
      <c r="X10" s="9">
        <f>MONTH(SalesDataTable[[#This Row],[Order Date]])</f>
        <v>1</v>
      </c>
      <c r="Y10" s="12" t="str">
        <f>TEXT(SalesDataTable[[#This Row],[Order Date]],"mmm")</f>
        <v>Jan</v>
      </c>
    </row>
    <row r="11" spans="1:25" ht="16">
      <c r="A11" s="7">
        <v>4910</v>
      </c>
      <c r="B11" s="3">
        <v>46025</v>
      </c>
      <c r="C11" s="2">
        <f>YEAR( SalesDataTable[[#This Row],[Order Date]])</f>
        <v>2026</v>
      </c>
      <c r="D11" s="2">
        <f>ROUNDUP(MONTH(SalesDataTable[[#This Row],[Order Date]])/3,0)</f>
        <v>1</v>
      </c>
      <c r="E11" s="2">
        <f>MONTH(SalesDataTable[[#This Row],[Order Date]])</f>
        <v>1</v>
      </c>
      <c r="F11" s="2" t="str">
        <f>TEXT(SalesDataTable[[#This Row],[Order Date]],"mmm")</f>
        <v>Jan</v>
      </c>
      <c r="G11" s="2">
        <f>DAY(SalesDataTable[[#This Row],[Order Date]])</f>
        <v>3</v>
      </c>
      <c r="H11" s="8" t="s">
        <v>11</v>
      </c>
      <c r="I11" s="8" t="s">
        <v>18</v>
      </c>
      <c r="J11" s="8" t="s">
        <v>19</v>
      </c>
      <c r="K11" s="8" t="s">
        <v>16</v>
      </c>
      <c r="L11" s="8" t="s">
        <v>23</v>
      </c>
      <c r="M11" s="8" t="s">
        <v>24</v>
      </c>
      <c r="N11" s="9">
        <v>1</v>
      </c>
      <c r="O11" s="10">
        <v>332.18</v>
      </c>
      <c r="P11" s="11">
        <v>0</v>
      </c>
      <c r="Q11" s="10">
        <v>195.33</v>
      </c>
      <c r="R11" s="10">
        <f t="shared" si="0"/>
        <v>332.18</v>
      </c>
      <c r="S11" s="10">
        <f t="shared" si="1"/>
        <v>195.33</v>
      </c>
      <c r="T11" s="10">
        <f t="shared" si="2"/>
        <v>136.85</v>
      </c>
      <c r="U11" s="12">
        <f t="shared" si="3"/>
        <v>0.41197543500511768</v>
      </c>
      <c r="V11" s="9">
        <f>YEAR(SalesDataTable[[#This Row],[Order Date]])</f>
        <v>2026</v>
      </c>
      <c r="W11" s="12" t="str">
        <f>"Q"&amp;ROUNDUP(MONTH(SalesDataTable[[#This Row],[Order Date]])/3,0)</f>
        <v>Q1</v>
      </c>
      <c r="X11" s="9">
        <f>MONTH(SalesDataTable[[#This Row],[Order Date]])</f>
        <v>1</v>
      </c>
      <c r="Y11" s="12" t="str">
        <f>TEXT(SalesDataTable[[#This Row],[Order Date]],"mmm")</f>
        <v>Jan</v>
      </c>
    </row>
    <row r="12" spans="1:25" ht="16">
      <c r="A12" s="7">
        <v>5188</v>
      </c>
      <c r="B12" s="3">
        <v>46025</v>
      </c>
      <c r="C12" s="2">
        <f>YEAR( SalesDataTable[[#This Row],[Order Date]])</f>
        <v>2026</v>
      </c>
      <c r="D12" s="2">
        <f>ROUNDUP(MONTH(SalesDataTable[[#This Row],[Order Date]])/3,0)</f>
        <v>1</v>
      </c>
      <c r="E12" s="2">
        <f>MONTH(SalesDataTable[[#This Row],[Order Date]])</f>
        <v>1</v>
      </c>
      <c r="F12" s="2" t="str">
        <f>TEXT(SalesDataTable[[#This Row],[Order Date]],"mmm")</f>
        <v>Jan</v>
      </c>
      <c r="G12" s="2">
        <f>DAY(SalesDataTable[[#This Row],[Order Date]])</f>
        <v>3</v>
      </c>
      <c r="H12" s="8" t="s">
        <v>6</v>
      </c>
      <c r="I12" s="8" t="s">
        <v>27</v>
      </c>
      <c r="J12" s="8" t="s">
        <v>28</v>
      </c>
      <c r="K12" s="8" t="s">
        <v>3</v>
      </c>
      <c r="L12" s="8" t="s">
        <v>4</v>
      </c>
      <c r="M12" s="8" t="s">
        <v>22</v>
      </c>
      <c r="N12" s="9">
        <v>1</v>
      </c>
      <c r="O12" s="10">
        <v>49.71</v>
      </c>
      <c r="P12" s="11">
        <v>0</v>
      </c>
      <c r="Q12" s="10">
        <v>23.15</v>
      </c>
      <c r="R12" s="10">
        <f t="shared" si="0"/>
        <v>49.71</v>
      </c>
      <c r="S12" s="10">
        <f t="shared" si="1"/>
        <v>23.15</v>
      </c>
      <c r="T12" s="10">
        <f t="shared" si="2"/>
        <v>26.560000000000002</v>
      </c>
      <c r="U12" s="12">
        <f t="shared" si="3"/>
        <v>0.53429893381613358</v>
      </c>
      <c r="V12" s="9">
        <f>YEAR(SalesDataTable[[#This Row],[Order Date]])</f>
        <v>2026</v>
      </c>
      <c r="W12" s="12" t="str">
        <f>"Q"&amp;ROUNDUP(MONTH(SalesDataTable[[#This Row],[Order Date]])/3,0)</f>
        <v>Q1</v>
      </c>
      <c r="X12" s="9">
        <f>MONTH(SalesDataTable[[#This Row],[Order Date]])</f>
        <v>1</v>
      </c>
      <c r="Y12" s="12" t="str">
        <f>TEXT(SalesDataTable[[#This Row],[Order Date]],"mmm")</f>
        <v>Jan</v>
      </c>
    </row>
    <row r="13" spans="1:25" ht="16">
      <c r="A13" s="7">
        <v>845</v>
      </c>
      <c r="B13" s="3">
        <v>46026</v>
      </c>
      <c r="C13" s="2">
        <f>YEAR( SalesDataTable[[#This Row],[Order Date]])</f>
        <v>2026</v>
      </c>
      <c r="D13" s="2">
        <f>ROUNDUP(MONTH(SalesDataTable[[#This Row],[Order Date]])/3,0)</f>
        <v>1</v>
      </c>
      <c r="E13" s="2">
        <f>MONTH(SalesDataTable[[#This Row],[Order Date]])</f>
        <v>1</v>
      </c>
      <c r="F13" s="2" t="str">
        <f>TEXT(SalesDataTable[[#This Row],[Order Date]],"mmm")</f>
        <v>Jan</v>
      </c>
      <c r="G13" s="2">
        <f>DAY(SalesDataTable[[#This Row],[Order Date]])</f>
        <v>4</v>
      </c>
      <c r="H13" s="8" t="s">
        <v>11</v>
      </c>
      <c r="I13" s="8" t="s">
        <v>18</v>
      </c>
      <c r="J13" s="8" t="s">
        <v>2</v>
      </c>
      <c r="K13" s="8" t="s">
        <v>13</v>
      </c>
      <c r="L13" s="8" t="s">
        <v>23</v>
      </c>
      <c r="M13" s="8" t="s">
        <v>29</v>
      </c>
      <c r="N13" s="9">
        <v>2</v>
      </c>
      <c r="O13" s="10">
        <v>194.35</v>
      </c>
      <c r="P13" s="11">
        <v>0</v>
      </c>
      <c r="Q13" s="10">
        <v>104.22</v>
      </c>
      <c r="R13" s="10">
        <f t="shared" si="0"/>
        <v>388.7</v>
      </c>
      <c r="S13" s="10">
        <f t="shared" si="1"/>
        <v>208.44</v>
      </c>
      <c r="T13" s="10">
        <f t="shared" si="2"/>
        <v>180.26</v>
      </c>
      <c r="U13" s="12">
        <f t="shared" si="3"/>
        <v>0.46375096475430921</v>
      </c>
      <c r="V13" s="9">
        <f>YEAR(SalesDataTable[[#This Row],[Order Date]])</f>
        <v>2026</v>
      </c>
      <c r="W13" s="12" t="str">
        <f>"Q"&amp;ROUNDUP(MONTH(SalesDataTable[[#This Row],[Order Date]])/3,0)</f>
        <v>Q1</v>
      </c>
      <c r="X13" s="9">
        <f>MONTH(SalesDataTable[[#This Row],[Order Date]])</f>
        <v>1</v>
      </c>
      <c r="Y13" s="12" t="str">
        <f>TEXT(SalesDataTable[[#This Row],[Order Date]],"mmm")</f>
        <v>Jan</v>
      </c>
    </row>
    <row r="14" spans="1:25" ht="16">
      <c r="A14" s="7">
        <v>1077</v>
      </c>
      <c r="B14" s="3">
        <v>46026</v>
      </c>
      <c r="C14" s="2">
        <f>YEAR( SalesDataTable[[#This Row],[Order Date]])</f>
        <v>2026</v>
      </c>
      <c r="D14" s="2">
        <f>ROUNDUP(MONTH(SalesDataTable[[#This Row],[Order Date]])/3,0)</f>
        <v>1</v>
      </c>
      <c r="E14" s="2">
        <f>MONTH(SalesDataTable[[#This Row],[Order Date]])</f>
        <v>1</v>
      </c>
      <c r="F14" s="2" t="str">
        <f>TEXT(SalesDataTable[[#This Row],[Order Date]],"mmm")</f>
        <v>Jan</v>
      </c>
      <c r="G14" s="2">
        <f>DAY(SalesDataTable[[#This Row],[Order Date]])</f>
        <v>4</v>
      </c>
      <c r="H14" s="8" t="s">
        <v>6</v>
      </c>
      <c r="I14" s="8" t="s">
        <v>27</v>
      </c>
      <c r="J14" s="8" t="s">
        <v>2</v>
      </c>
      <c r="K14" s="8" t="s">
        <v>13</v>
      </c>
      <c r="L14" s="8" t="s">
        <v>4</v>
      </c>
      <c r="M14" s="8" t="s">
        <v>30</v>
      </c>
      <c r="N14" s="9">
        <v>3</v>
      </c>
      <c r="O14" s="10">
        <v>102.12</v>
      </c>
      <c r="P14" s="11">
        <v>0.1</v>
      </c>
      <c r="Q14" s="10">
        <v>51.28</v>
      </c>
      <c r="R14" s="10">
        <f t="shared" si="0"/>
        <v>275.72400000000005</v>
      </c>
      <c r="S14" s="10">
        <f t="shared" si="1"/>
        <v>153.84</v>
      </c>
      <c r="T14" s="10">
        <f t="shared" si="2"/>
        <v>121.88400000000004</v>
      </c>
      <c r="U14" s="12">
        <f t="shared" si="3"/>
        <v>0.44205074639857256</v>
      </c>
      <c r="V14" s="9">
        <f>YEAR(SalesDataTable[[#This Row],[Order Date]])</f>
        <v>2026</v>
      </c>
      <c r="W14" s="12" t="str">
        <f>"Q"&amp;ROUNDUP(MONTH(SalesDataTable[[#This Row],[Order Date]])/3,0)</f>
        <v>Q1</v>
      </c>
      <c r="X14" s="9">
        <f>MONTH(SalesDataTable[[#This Row],[Order Date]])</f>
        <v>1</v>
      </c>
      <c r="Y14" s="12" t="str">
        <f>TEXT(SalesDataTable[[#This Row],[Order Date]],"mmm")</f>
        <v>Jan</v>
      </c>
    </row>
    <row r="15" spans="1:25" ht="16">
      <c r="A15" s="7">
        <v>1237</v>
      </c>
      <c r="B15" s="3">
        <v>46026</v>
      </c>
      <c r="C15" s="2">
        <f>YEAR( SalesDataTable[[#This Row],[Order Date]])</f>
        <v>2026</v>
      </c>
      <c r="D15" s="2">
        <f>ROUNDUP(MONTH(SalesDataTable[[#This Row],[Order Date]])/3,0)</f>
        <v>1</v>
      </c>
      <c r="E15" s="2">
        <f>MONTH(SalesDataTable[[#This Row],[Order Date]])</f>
        <v>1</v>
      </c>
      <c r="F15" s="2" t="str">
        <f>TEXT(SalesDataTable[[#This Row],[Order Date]],"mmm")</f>
        <v>Jan</v>
      </c>
      <c r="G15" s="2">
        <f>DAY(SalesDataTable[[#This Row],[Order Date]])</f>
        <v>4</v>
      </c>
      <c r="H15" s="8" t="s">
        <v>20</v>
      </c>
      <c r="I15" s="8" t="s">
        <v>31</v>
      </c>
      <c r="J15" s="8" t="s">
        <v>19</v>
      </c>
      <c r="K15" s="8" t="s">
        <v>16</v>
      </c>
      <c r="L15" s="8" t="s">
        <v>14</v>
      </c>
      <c r="M15" s="8" t="s">
        <v>32</v>
      </c>
      <c r="N15" s="9">
        <v>1</v>
      </c>
      <c r="O15" s="10">
        <v>46.99</v>
      </c>
      <c r="P15" s="11">
        <v>0.05</v>
      </c>
      <c r="Q15" s="10">
        <v>18.11</v>
      </c>
      <c r="R15" s="10">
        <f t="shared" si="0"/>
        <v>44.640500000000003</v>
      </c>
      <c r="S15" s="10">
        <f t="shared" si="1"/>
        <v>18.11</v>
      </c>
      <c r="T15" s="10">
        <f t="shared" si="2"/>
        <v>26.530500000000004</v>
      </c>
      <c r="U15" s="12">
        <f t="shared" si="3"/>
        <v>0.59431457980981395</v>
      </c>
      <c r="V15" s="9">
        <f>YEAR(SalesDataTable[[#This Row],[Order Date]])</f>
        <v>2026</v>
      </c>
      <c r="W15" s="12" t="str">
        <f>"Q"&amp;ROUNDUP(MONTH(SalesDataTable[[#This Row],[Order Date]])/3,0)</f>
        <v>Q1</v>
      </c>
      <c r="X15" s="9">
        <f>MONTH(SalesDataTable[[#This Row],[Order Date]])</f>
        <v>1</v>
      </c>
      <c r="Y15" s="12" t="str">
        <f>TEXT(SalesDataTable[[#This Row],[Order Date]],"mmm")</f>
        <v>Jan</v>
      </c>
    </row>
    <row r="16" spans="1:25" ht="16">
      <c r="A16" s="7">
        <v>1908</v>
      </c>
      <c r="B16" s="3">
        <v>46026</v>
      </c>
      <c r="C16" s="2">
        <f>YEAR( SalesDataTable[[#This Row],[Order Date]])</f>
        <v>2026</v>
      </c>
      <c r="D16" s="2">
        <f>ROUNDUP(MONTH(SalesDataTable[[#This Row],[Order Date]])/3,0)</f>
        <v>1</v>
      </c>
      <c r="E16" s="2">
        <f>MONTH(SalesDataTable[[#This Row],[Order Date]])</f>
        <v>1</v>
      </c>
      <c r="F16" s="2" t="str">
        <f>TEXT(SalesDataTable[[#This Row],[Order Date]],"mmm")</f>
        <v>Jan</v>
      </c>
      <c r="G16" s="2">
        <f>DAY(SalesDataTable[[#This Row],[Order Date]])</f>
        <v>4</v>
      </c>
      <c r="H16" s="8" t="s">
        <v>20</v>
      </c>
      <c r="I16" s="8" t="s">
        <v>33</v>
      </c>
      <c r="J16" s="8" t="s">
        <v>2</v>
      </c>
      <c r="K16" s="8" t="s">
        <v>13</v>
      </c>
      <c r="L16" s="8" t="s">
        <v>34</v>
      </c>
      <c r="M16" s="8" t="s">
        <v>35</v>
      </c>
      <c r="N16" s="9">
        <v>1</v>
      </c>
      <c r="O16" s="10">
        <v>40</v>
      </c>
      <c r="P16" s="11">
        <v>0</v>
      </c>
      <c r="Q16" s="10">
        <v>15.04</v>
      </c>
      <c r="R16" s="10">
        <f t="shared" si="0"/>
        <v>40</v>
      </c>
      <c r="S16" s="10">
        <f t="shared" si="1"/>
        <v>15.04</v>
      </c>
      <c r="T16" s="10">
        <f t="shared" si="2"/>
        <v>24.96</v>
      </c>
      <c r="U16" s="12">
        <f t="shared" si="3"/>
        <v>0.624</v>
      </c>
      <c r="V16" s="9">
        <f>YEAR(SalesDataTable[[#This Row],[Order Date]])</f>
        <v>2026</v>
      </c>
      <c r="W16" s="12" t="str">
        <f>"Q"&amp;ROUNDUP(MONTH(SalesDataTable[[#This Row],[Order Date]])/3,0)</f>
        <v>Q1</v>
      </c>
      <c r="X16" s="9">
        <f>MONTH(SalesDataTable[[#This Row],[Order Date]])</f>
        <v>1</v>
      </c>
      <c r="Y16" s="12" t="str">
        <f>TEXT(SalesDataTable[[#This Row],[Order Date]],"mmm")</f>
        <v>Jan</v>
      </c>
    </row>
    <row r="17" spans="1:25" ht="16">
      <c r="A17" s="7">
        <v>2245</v>
      </c>
      <c r="B17" s="3">
        <v>46026</v>
      </c>
      <c r="C17" s="2">
        <f>YEAR( SalesDataTable[[#This Row],[Order Date]])</f>
        <v>2026</v>
      </c>
      <c r="D17" s="2">
        <f>ROUNDUP(MONTH(SalesDataTable[[#This Row],[Order Date]])/3,0)</f>
        <v>1</v>
      </c>
      <c r="E17" s="2">
        <f>MONTH(SalesDataTable[[#This Row],[Order Date]])</f>
        <v>1</v>
      </c>
      <c r="F17" s="2" t="str">
        <f>TEXT(SalesDataTable[[#This Row],[Order Date]],"mmm")</f>
        <v>Jan</v>
      </c>
      <c r="G17" s="2">
        <f>DAY(SalesDataTable[[#This Row],[Order Date]])</f>
        <v>4</v>
      </c>
      <c r="H17" s="8" t="s">
        <v>0</v>
      </c>
      <c r="I17" s="8" t="s">
        <v>36</v>
      </c>
      <c r="J17" s="8" t="s">
        <v>2</v>
      </c>
      <c r="K17" s="8" t="s">
        <v>13</v>
      </c>
      <c r="L17" s="8" t="s">
        <v>9</v>
      </c>
      <c r="M17" s="8" t="s">
        <v>37</v>
      </c>
      <c r="N17" s="9">
        <v>1</v>
      </c>
      <c r="O17" s="10">
        <v>153.38999999999999</v>
      </c>
      <c r="P17" s="11">
        <v>0</v>
      </c>
      <c r="Q17" s="10">
        <v>78.59</v>
      </c>
      <c r="R17" s="10">
        <f t="shared" si="0"/>
        <v>153.38999999999999</v>
      </c>
      <c r="S17" s="10">
        <f t="shared" si="1"/>
        <v>78.59</v>
      </c>
      <c r="T17" s="10">
        <f t="shared" si="2"/>
        <v>74.799999999999983</v>
      </c>
      <c r="U17" s="12">
        <f t="shared" si="3"/>
        <v>0.48764587000456344</v>
      </c>
      <c r="V17" s="9">
        <f>YEAR(SalesDataTable[[#This Row],[Order Date]])</f>
        <v>2026</v>
      </c>
      <c r="W17" s="12" t="str">
        <f>"Q"&amp;ROUNDUP(MONTH(SalesDataTable[[#This Row],[Order Date]])/3,0)</f>
        <v>Q1</v>
      </c>
      <c r="X17" s="9">
        <f>MONTH(SalesDataTable[[#This Row],[Order Date]])</f>
        <v>1</v>
      </c>
      <c r="Y17" s="12" t="str">
        <f>TEXT(SalesDataTable[[#This Row],[Order Date]],"mmm")</f>
        <v>Jan</v>
      </c>
    </row>
    <row r="18" spans="1:25" ht="16">
      <c r="A18" s="7">
        <v>2928</v>
      </c>
      <c r="B18" s="3">
        <v>46026</v>
      </c>
      <c r="C18" s="2">
        <f>YEAR( SalesDataTable[[#This Row],[Order Date]])</f>
        <v>2026</v>
      </c>
      <c r="D18" s="2">
        <f>ROUNDUP(MONTH(SalesDataTable[[#This Row],[Order Date]])/3,0)</f>
        <v>1</v>
      </c>
      <c r="E18" s="2">
        <f>MONTH(SalesDataTable[[#This Row],[Order Date]])</f>
        <v>1</v>
      </c>
      <c r="F18" s="2" t="str">
        <f>TEXT(SalesDataTable[[#This Row],[Order Date]],"mmm")</f>
        <v>Jan</v>
      </c>
      <c r="G18" s="2">
        <f>DAY(SalesDataTable[[#This Row],[Order Date]])</f>
        <v>4</v>
      </c>
      <c r="H18" s="8" t="s">
        <v>6</v>
      </c>
      <c r="I18" s="8" t="s">
        <v>27</v>
      </c>
      <c r="J18" s="8" t="s">
        <v>2</v>
      </c>
      <c r="K18" s="8" t="s">
        <v>3</v>
      </c>
      <c r="L18" s="8" t="s">
        <v>34</v>
      </c>
      <c r="M18" s="8" t="s">
        <v>38</v>
      </c>
      <c r="N18" s="9">
        <v>2</v>
      </c>
      <c r="O18" s="10">
        <v>124.97</v>
      </c>
      <c r="P18" s="11">
        <v>0.1</v>
      </c>
      <c r="Q18" s="10">
        <v>67.36</v>
      </c>
      <c r="R18" s="10">
        <f t="shared" si="0"/>
        <v>224.946</v>
      </c>
      <c r="S18" s="10">
        <f t="shared" si="1"/>
        <v>134.72</v>
      </c>
      <c r="T18" s="10">
        <f t="shared" si="2"/>
        <v>90.225999999999999</v>
      </c>
      <c r="U18" s="12">
        <f t="shared" si="3"/>
        <v>0.40110070861451191</v>
      </c>
      <c r="V18" s="9">
        <f>YEAR(SalesDataTable[[#This Row],[Order Date]])</f>
        <v>2026</v>
      </c>
      <c r="W18" s="12" t="str">
        <f>"Q"&amp;ROUNDUP(MONTH(SalesDataTable[[#This Row],[Order Date]])/3,0)</f>
        <v>Q1</v>
      </c>
      <c r="X18" s="9">
        <f>MONTH(SalesDataTable[[#This Row],[Order Date]])</f>
        <v>1</v>
      </c>
      <c r="Y18" s="12" t="str">
        <f>TEXT(SalesDataTable[[#This Row],[Order Date]],"mmm")</f>
        <v>Jan</v>
      </c>
    </row>
    <row r="19" spans="1:25" ht="16">
      <c r="A19" s="7">
        <v>4249</v>
      </c>
      <c r="B19" s="3">
        <v>46026</v>
      </c>
      <c r="C19" s="2">
        <f>YEAR( SalesDataTable[[#This Row],[Order Date]])</f>
        <v>2026</v>
      </c>
      <c r="D19" s="2">
        <f>ROUNDUP(MONTH(SalesDataTable[[#This Row],[Order Date]])/3,0)</f>
        <v>1</v>
      </c>
      <c r="E19" s="2">
        <f>MONTH(SalesDataTable[[#This Row],[Order Date]])</f>
        <v>1</v>
      </c>
      <c r="F19" s="2" t="str">
        <f>TEXT(SalesDataTable[[#This Row],[Order Date]],"mmm")</f>
        <v>Jan</v>
      </c>
      <c r="G19" s="2">
        <f>DAY(SalesDataTable[[#This Row],[Order Date]])</f>
        <v>4</v>
      </c>
      <c r="H19" s="8" t="s">
        <v>20</v>
      </c>
      <c r="I19" s="8" t="s">
        <v>21</v>
      </c>
      <c r="J19" s="8" t="s">
        <v>28</v>
      </c>
      <c r="K19" s="8" t="s">
        <v>13</v>
      </c>
      <c r="L19" s="8" t="s">
        <v>4</v>
      </c>
      <c r="M19" s="8" t="s">
        <v>30</v>
      </c>
      <c r="N19" s="9">
        <v>2</v>
      </c>
      <c r="O19" s="10">
        <v>100.12</v>
      </c>
      <c r="P19" s="11">
        <v>0.1</v>
      </c>
      <c r="Q19" s="10">
        <v>49.67</v>
      </c>
      <c r="R19" s="10">
        <f t="shared" si="0"/>
        <v>180.21600000000001</v>
      </c>
      <c r="S19" s="10">
        <f t="shared" si="1"/>
        <v>99.34</v>
      </c>
      <c r="T19" s="10">
        <f t="shared" si="2"/>
        <v>80.876000000000005</v>
      </c>
      <c r="U19" s="12">
        <f t="shared" si="3"/>
        <v>0.44877258401029874</v>
      </c>
      <c r="V19" s="9">
        <f>YEAR(SalesDataTable[[#This Row],[Order Date]])</f>
        <v>2026</v>
      </c>
      <c r="W19" s="12" t="str">
        <f>"Q"&amp;ROUNDUP(MONTH(SalesDataTable[[#This Row],[Order Date]])/3,0)</f>
        <v>Q1</v>
      </c>
      <c r="X19" s="9">
        <f>MONTH(SalesDataTable[[#This Row],[Order Date]])</f>
        <v>1</v>
      </c>
      <c r="Y19" s="12" t="str">
        <f>TEXT(SalesDataTable[[#This Row],[Order Date]],"mmm")</f>
        <v>Jan</v>
      </c>
    </row>
    <row r="20" spans="1:25" ht="16">
      <c r="A20" s="7">
        <v>1734</v>
      </c>
      <c r="B20" s="3">
        <v>46027</v>
      </c>
      <c r="C20" s="2">
        <f>YEAR( SalesDataTable[[#This Row],[Order Date]])</f>
        <v>2026</v>
      </c>
      <c r="D20" s="2">
        <f>ROUNDUP(MONTH(SalesDataTable[[#This Row],[Order Date]])/3,0)</f>
        <v>1</v>
      </c>
      <c r="E20" s="2">
        <f>MONTH(SalesDataTable[[#This Row],[Order Date]])</f>
        <v>1</v>
      </c>
      <c r="F20" s="2" t="str">
        <f>TEXT(SalesDataTable[[#This Row],[Order Date]],"mmm")</f>
        <v>Jan</v>
      </c>
      <c r="G20" s="2">
        <f>DAY(SalesDataTable[[#This Row],[Order Date]])</f>
        <v>5</v>
      </c>
      <c r="H20" s="8" t="s">
        <v>20</v>
      </c>
      <c r="I20" s="8" t="s">
        <v>33</v>
      </c>
      <c r="J20" s="8" t="s">
        <v>28</v>
      </c>
      <c r="K20" s="8" t="s">
        <v>3</v>
      </c>
      <c r="L20" s="8" t="s">
        <v>34</v>
      </c>
      <c r="M20" s="8" t="s">
        <v>35</v>
      </c>
      <c r="N20" s="9">
        <v>1</v>
      </c>
      <c r="O20" s="10">
        <v>40.6</v>
      </c>
      <c r="P20" s="11">
        <v>0.15</v>
      </c>
      <c r="Q20" s="10">
        <v>14.61</v>
      </c>
      <c r="R20" s="10">
        <f t="shared" si="0"/>
        <v>34.51</v>
      </c>
      <c r="S20" s="10">
        <f t="shared" si="1"/>
        <v>14.61</v>
      </c>
      <c r="T20" s="10">
        <f t="shared" si="2"/>
        <v>19.899999999999999</v>
      </c>
      <c r="U20" s="12">
        <f t="shared" si="3"/>
        <v>0.57664445088380178</v>
      </c>
      <c r="V20" s="9">
        <f>YEAR(SalesDataTable[[#This Row],[Order Date]])</f>
        <v>2026</v>
      </c>
      <c r="W20" s="12" t="str">
        <f>"Q"&amp;ROUNDUP(MONTH(SalesDataTable[[#This Row],[Order Date]])/3,0)</f>
        <v>Q1</v>
      </c>
      <c r="X20" s="9">
        <f>MONTH(SalesDataTable[[#This Row],[Order Date]])</f>
        <v>1</v>
      </c>
      <c r="Y20" s="12" t="str">
        <f>TEXT(SalesDataTable[[#This Row],[Order Date]],"mmm")</f>
        <v>Jan</v>
      </c>
    </row>
    <row r="21" spans="1:25" ht="16">
      <c r="A21" s="7">
        <v>2331</v>
      </c>
      <c r="B21" s="3">
        <v>46027</v>
      </c>
      <c r="C21" s="2">
        <f>YEAR( SalesDataTable[[#This Row],[Order Date]])</f>
        <v>2026</v>
      </c>
      <c r="D21" s="2">
        <f>ROUNDUP(MONTH(SalesDataTable[[#This Row],[Order Date]])/3,0)</f>
        <v>1</v>
      </c>
      <c r="E21" s="2">
        <f>MONTH(SalesDataTable[[#This Row],[Order Date]])</f>
        <v>1</v>
      </c>
      <c r="F21" s="2" t="str">
        <f>TEXT(SalesDataTable[[#This Row],[Order Date]],"mmm")</f>
        <v>Jan</v>
      </c>
      <c r="G21" s="2">
        <f>DAY(SalesDataTable[[#This Row],[Order Date]])</f>
        <v>5</v>
      </c>
      <c r="H21" s="8" t="s">
        <v>20</v>
      </c>
      <c r="I21" s="8" t="s">
        <v>33</v>
      </c>
      <c r="J21" s="8" t="s">
        <v>2</v>
      </c>
      <c r="K21" s="8" t="s">
        <v>13</v>
      </c>
      <c r="L21" s="8" t="s">
        <v>4</v>
      </c>
      <c r="M21" s="8" t="s">
        <v>30</v>
      </c>
      <c r="N21" s="9">
        <v>1</v>
      </c>
      <c r="O21" s="10">
        <v>104.23</v>
      </c>
      <c r="P21" s="11">
        <v>0.1</v>
      </c>
      <c r="Q21" s="10">
        <v>51.6</v>
      </c>
      <c r="R21" s="10">
        <f t="shared" si="0"/>
        <v>93.807000000000002</v>
      </c>
      <c r="S21" s="10">
        <f t="shared" si="1"/>
        <v>51.6</v>
      </c>
      <c r="T21" s="10">
        <f t="shared" si="2"/>
        <v>42.207000000000001</v>
      </c>
      <c r="U21" s="12">
        <f t="shared" si="3"/>
        <v>0.44993443986056475</v>
      </c>
      <c r="V21" s="9">
        <f>YEAR(SalesDataTable[[#This Row],[Order Date]])</f>
        <v>2026</v>
      </c>
      <c r="W21" s="12" t="str">
        <f>"Q"&amp;ROUNDUP(MONTH(SalesDataTable[[#This Row],[Order Date]])/3,0)</f>
        <v>Q1</v>
      </c>
      <c r="X21" s="9">
        <f>MONTH(SalesDataTable[[#This Row],[Order Date]])</f>
        <v>1</v>
      </c>
      <c r="Y21" s="12" t="str">
        <f>TEXT(SalesDataTable[[#This Row],[Order Date]],"mmm")</f>
        <v>Jan</v>
      </c>
    </row>
    <row r="22" spans="1:25" ht="16">
      <c r="A22" s="7">
        <v>2475</v>
      </c>
      <c r="B22" s="3">
        <v>46027</v>
      </c>
      <c r="C22" s="2">
        <f>YEAR( SalesDataTable[[#This Row],[Order Date]])</f>
        <v>2026</v>
      </c>
      <c r="D22" s="2">
        <f>ROUNDUP(MONTH(SalesDataTable[[#This Row],[Order Date]])/3,0)</f>
        <v>1</v>
      </c>
      <c r="E22" s="2">
        <f>MONTH(SalesDataTable[[#This Row],[Order Date]])</f>
        <v>1</v>
      </c>
      <c r="F22" s="2" t="str">
        <f>TEXT(SalesDataTable[[#This Row],[Order Date]],"mmm")</f>
        <v>Jan</v>
      </c>
      <c r="G22" s="2">
        <f>DAY(SalesDataTable[[#This Row],[Order Date]])</f>
        <v>5</v>
      </c>
      <c r="H22" s="8" t="s">
        <v>6</v>
      </c>
      <c r="I22" s="8" t="s">
        <v>7</v>
      </c>
      <c r="J22" s="8" t="s">
        <v>19</v>
      </c>
      <c r="K22" s="8" t="s">
        <v>3</v>
      </c>
      <c r="L22" s="8" t="s">
        <v>34</v>
      </c>
      <c r="M22" s="8" t="s">
        <v>38</v>
      </c>
      <c r="N22" s="9">
        <v>5</v>
      </c>
      <c r="O22" s="10">
        <v>122.87</v>
      </c>
      <c r="P22" s="11">
        <v>0.05</v>
      </c>
      <c r="Q22" s="10">
        <v>69.67</v>
      </c>
      <c r="R22" s="10">
        <f t="shared" si="0"/>
        <v>583.63250000000005</v>
      </c>
      <c r="S22" s="10">
        <f t="shared" si="1"/>
        <v>348.35</v>
      </c>
      <c r="T22" s="10">
        <f t="shared" si="2"/>
        <v>235.28250000000003</v>
      </c>
      <c r="U22" s="12">
        <f t="shared" si="3"/>
        <v>0.40313467807224584</v>
      </c>
      <c r="V22" s="9">
        <f>YEAR(SalesDataTable[[#This Row],[Order Date]])</f>
        <v>2026</v>
      </c>
      <c r="W22" s="12" t="str">
        <f>"Q"&amp;ROUNDUP(MONTH(SalesDataTable[[#This Row],[Order Date]])/3,0)</f>
        <v>Q1</v>
      </c>
      <c r="X22" s="9">
        <f>MONTH(SalesDataTable[[#This Row],[Order Date]])</f>
        <v>1</v>
      </c>
      <c r="Y22" s="12" t="str">
        <f>TEXT(SalesDataTable[[#This Row],[Order Date]],"mmm")</f>
        <v>Jan</v>
      </c>
    </row>
    <row r="23" spans="1:25" ht="16">
      <c r="A23" s="7">
        <v>1433</v>
      </c>
      <c r="B23" s="3">
        <v>46028</v>
      </c>
      <c r="C23" s="2">
        <f>YEAR( SalesDataTable[[#This Row],[Order Date]])</f>
        <v>2026</v>
      </c>
      <c r="D23" s="2">
        <f>ROUNDUP(MONTH(SalesDataTable[[#This Row],[Order Date]])/3,0)</f>
        <v>1</v>
      </c>
      <c r="E23" s="2">
        <f>MONTH(SalesDataTable[[#This Row],[Order Date]])</f>
        <v>1</v>
      </c>
      <c r="F23" s="2" t="str">
        <f>TEXT(SalesDataTable[[#This Row],[Order Date]],"mmm")</f>
        <v>Jan</v>
      </c>
      <c r="G23" s="2">
        <f>DAY(SalesDataTable[[#This Row],[Order Date]])</f>
        <v>6</v>
      </c>
      <c r="H23" s="8" t="s">
        <v>11</v>
      </c>
      <c r="I23" s="8" t="s">
        <v>39</v>
      </c>
      <c r="J23" s="8" t="s">
        <v>2</v>
      </c>
      <c r="K23" s="8" t="s">
        <v>13</v>
      </c>
      <c r="L23" s="8" t="s">
        <v>14</v>
      </c>
      <c r="M23" s="8" t="s">
        <v>15</v>
      </c>
      <c r="N23" s="9">
        <v>2</v>
      </c>
      <c r="O23" s="10">
        <v>36.619999999999997</v>
      </c>
      <c r="P23" s="11">
        <v>0.05</v>
      </c>
      <c r="Q23" s="10">
        <v>13.87</v>
      </c>
      <c r="R23" s="10">
        <f t="shared" si="0"/>
        <v>69.577999999999989</v>
      </c>
      <c r="S23" s="10">
        <f t="shared" si="1"/>
        <v>27.74</v>
      </c>
      <c r="T23" s="10">
        <f t="shared" si="2"/>
        <v>41.837999999999994</v>
      </c>
      <c r="U23" s="12">
        <f t="shared" si="3"/>
        <v>0.60131075914800658</v>
      </c>
      <c r="V23" s="9">
        <f>YEAR(SalesDataTable[[#This Row],[Order Date]])</f>
        <v>2026</v>
      </c>
      <c r="W23" s="12" t="str">
        <f>"Q"&amp;ROUNDUP(MONTH(SalesDataTable[[#This Row],[Order Date]])/3,0)</f>
        <v>Q1</v>
      </c>
      <c r="X23" s="9">
        <f>MONTH(SalesDataTable[[#This Row],[Order Date]])</f>
        <v>1</v>
      </c>
      <c r="Y23" s="12" t="str">
        <f>TEXT(SalesDataTable[[#This Row],[Order Date]],"mmm")</f>
        <v>Jan</v>
      </c>
    </row>
    <row r="24" spans="1:25" ht="16">
      <c r="A24" s="7">
        <v>3624</v>
      </c>
      <c r="B24" s="3">
        <v>46028</v>
      </c>
      <c r="C24" s="2">
        <f>YEAR( SalesDataTable[[#This Row],[Order Date]])</f>
        <v>2026</v>
      </c>
      <c r="D24" s="2">
        <f>ROUNDUP(MONTH(SalesDataTable[[#This Row],[Order Date]])/3,0)</f>
        <v>1</v>
      </c>
      <c r="E24" s="2">
        <f>MONTH(SalesDataTable[[#This Row],[Order Date]])</f>
        <v>1</v>
      </c>
      <c r="F24" s="2" t="str">
        <f>TEXT(SalesDataTable[[#This Row],[Order Date]],"mmm")</f>
        <v>Jan</v>
      </c>
      <c r="G24" s="2">
        <f>DAY(SalesDataTable[[#This Row],[Order Date]])</f>
        <v>6</v>
      </c>
      <c r="H24" s="8" t="s">
        <v>20</v>
      </c>
      <c r="I24" s="8" t="s">
        <v>31</v>
      </c>
      <c r="J24" s="8" t="s">
        <v>2</v>
      </c>
      <c r="K24" s="8" t="s">
        <v>13</v>
      </c>
      <c r="L24" s="8" t="s">
        <v>9</v>
      </c>
      <c r="M24" s="8" t="s">
        <v>10</v>
      </c>
      <c r="N24" s="9">
        <v>1</v>
      </c>
      <c r="O24" s="10">
        <v>93.4</v>
      </c>
      <c r="P24" s="11">
        <v>0</v>
      </c>
      <c r="Q24" s="10">
        <v>46.11</v>
      </c>
      <c r="R24" s="10">
        <f t="shared" si="0"/>
        <v>93.4</v>
      </c>
      <c r="S24" s="10">
        <f t="shared" si="1"/>
        <v>46.11</v>
      </c>
      <c r="T24" s="10">
        <f t="shared" si="2"/>
        <v>47.290000000000006</v>
      </c>
      <c r="U24" s="12">
        <f t="shared" si="3"/>
        <v>0.50631691648822275</v>
      </c>
      <c r="V24" s="9">
        <f>YEAR(SalesDataTable[[#This Row],[Order Date]])</f>
        <v>2026</v>
      </c>
      <c r="W24" s="12" t="str">
        <f>"Q"&amp;ROUNDUP(MONTH(SalesDataTable[[#This Row],[Order Date]])/3,0)</f>
        <v>Q1</v>
      </c>
      <c r="X24" s="9">
        <f>MONTH(SalesDataTable[[#This Row],[Order Date]])</f>
        <v>1</v>
      </c>
      <c r="Y24" s="12" t="str">
        <f>TEXT(SalesDataTable[[#This Row],[Order Date]],"mmm")</f>
        <v>Jan</v>
      </c>
    </row>
    <row r="25" spans="1:25" ht="16">
      <c r="A25" s="7">
        <v>4680</v>
      </c>
      <c r="B25" s="3">
        <v>46028</v>
      </c>
      <c r="C25" s="2">
        <f>YEAR( SalesDataTable[[#This Row],[Order Date]])</f>
        <v>2026</v>
      </c>
      <c r="D25" s="2">
        <f>ROUNDUP(MONTH(SalesDataTable[[#This Row],[Order Date]])/3,0)</f>
        <v>1</v>
      </c>
      <c r="E25" s="2">
        <f>MONTH(SalesDataTable[[#This Row],[Order Date]])</f>
        <v>1</v>
      </c>
      <c r="F25" s="2" t="str">
        <f>TEXT(SalesDataTable[[#This Row],[Order Date]],"mmm")</f>
        <v>Jan</v>
      </c>
      <c r="G25" s="2">
        <f>DAY(SalesDataTable[[#This Row],[Order Date]])</f>
        <v>6</v>
      </c>
      <c r="H25" s="8" t="s">
        <v>6</v>
      </c>
      <c r="I25" s="8" t="s">
        <v>7</v>
      </c>
      <c r="J25" s="8" t="s">
        <v>28</v>
      </c>
      <c r="K25" s="8" t="s">
        <v>13</v>
      </c>
      <c r="L25" s="8" t="s">
        <v>23</v>
      </c>
      <c r="M25" s="8" t="s">
        <v>40</v>
      </c>
      <c r="N25" s="9">
        <v>2</v>
      </c>
      <c r="O25" s="10">
        <v>81.260000000000005</v>
      </c>
      <c r="P25" s="11">
        <v>0</v>
      </c>
      <c r="Q25" s="10">
        <v>39.119999999999997</v>
      </c>
      <c r="R25" s="10">
        <f t="shared" si="0"/>
        <v>162.52000000000001</v>
      </c>
      <c r="S25" s="10">
        <f t="shared" si="1"/>
        <v>78.239999999999995</v>
      </c>
      <c r="T25" s="10">
        <f t="shared" si="2"/>
        <v>84.280000000000015</v>
      </c>
      <c r="U25" s="12">
        <f t="shared" si="3"/>
        <v>0.51858232832882112</v>
      </c>
      <c r="V25" s="9">
        <f>YEAR(SalesDataTable[[#This Row],[Order Date]])</f>
        <v>2026</v>
      </c>
      <c r="W25" s="12" t="str">
        <f>"Q"&amp;ROUNDUP(MONTH(SalesDataTable[[#This Row],[Order Date]])/3,0)</f>
        <v>Q1</v>
      </c>
      <c r="X25" s="9">
        <f>MONTH(SalesDataTable[[#This Row],[Order Date]])</f>
        <v>1</v>
      </c>
      <c r="Y25" s="12" t="str">
        <f>TEXT(SalesDataTable[[#This Row],[Order Date]],"mmm")</f>
        <v>Jan</v>
      </c>
    </row>
    <row r="26" spans="1:25" ht="16">
      <c r="A26" s="7">
        <v>4803</v>
      </c>
      <c r="B26" s="3">
        <v>46028</v>
      </c>
      <c r="C26" s="2">
        <f>YEAR( SalesDataTable[[#This Row],[Order Date]])</f>
        <v>2026</v>
      </c>
      <c r="D26" s="2">
        <f>ROUNDUP(MONTH(SalesDataTable[[#This Row],[Order Date]])/3,0)</f>
        <v>1</v>
      </c>
      <c r="E26" s="2">
        <f>MONTH(SalesDataTable[[#This Row],[Order Date]])</f>
        <v>1</v>
      </c>
      <c r="F26" s="2" t="str">
        <f>TEXT(SalesDataTable[[#This Row],[Order Date]],"mmm")</f>
        <v>Jan</v>
      </c>
      <c r="G26" s="2">
        <f>DAY(SalesDataTable[[#This Row],[Order Date]])</f>
        <v>6</v>
      </c>
      <c r="H26" s="8" t="s">
        <v>6</v>
      </c>
      <c r="I26" s="8" t="s">
        <v>41</v>
      </c>
      <c r="J26" s="8" t="s">
        <v>28</v>
      </c>
      <c r="K26" s="8" t="s">
        <v>13</v>
      </c>
      <c r="L26" s="8" t="s">
        <v>34</v>
      </c>
      <c r="M26" s="8" t="s">
        <v>42</v>
      </c>
      <c r="N26" s="9">
        <v>2</v>
      </c>
      <c r="O26" s="10">
        <v>35.78</v>
      </c>
      <c r="P26" s="11">
        <v>0</v>
      </c>
      <c r="Q26" s="10">
        <v>13.84</v>
      </c>
      <c r="R26" s="10">
        <f t="shared" si="0"/>
        <v>71.56</v>
      </c>
      <c r="S26" s="10">
        <f t="shared" si="1"/>
        <v>27.68</v>
      </c>
      <c r="T26" s="10">
        <f t="shared" si="2"/>
        <v>43.88</v>
      </c>
      <c r="U26" s="12">
        <f t="shared" si="3"/>
        <v>0.61319172722191173</v>
      </c>
      <c r="V26" s="9">
        <f>YEAR(SalesDataTable[[#This Row],[Order Date]])</f>
        <v>2026</v>
      </c>
      <c r="W26" s="12" t="str">
        <f>"Q"&amp;ROUNDUP(MONTH(SalesDataTable[[#This Row],[Order Date]])/3,0)</f>
        <v>Q1</v>
      </c>
      <c r="X26" s="9">
        <f>MONTH(SalesDataTable[[#This Row],[Order Date]])</f>
        <v>1</v>
      </c>
      <c r="Y26" s="12" t="str">
        <f>TEXT(SalesDataTable[[#This Row],[Order Date]],"mmm")</f>
        <v>Jan</v>
      </c>
    </row>
    <row r="27" spans="1:25" ht="16">
      <c r="A27" s="7">
        <v>248</v>
      </c>
      <c r="B27" s="3">
        <v>46029</v>
      </c>
      <c r="C27" s="2">
        <f>YEAR( SalesDataTable[[#This Row],[Order Date]])</f>
        <v>2026</v>
      </c>
      <c r="D27" s="2">
        <f>ROUNDUP(MONTH(SalesDataTable[[#This Row],[Order Date]])/3,0)</f>
        <v>1</v>
      </c>
      <c r="E27" s="2">
        <f>MONTH(SalesDataTable[[#This Row],[Order Date]])</f>
        <v>1</v>
      </c>
      <c r="F27" s="2" t="str">
        <f>TEXT(SalesDataTable[[#This Row],[Order Date]],"mmm")</f>
        <v>Jan</v>
      </c>
      <c r="G27" s="2">
        <f>DAY(SalesDataTable[[#This Row],[Order Date]])</f>
        <v>7</v>
      </c>
      <c r="H27" s="8" t="s">
        <v>6</v>
      </c>
      <c r="I27" s="8" t="s">
        <v>43</v>
      </c>
      <c r="J27" s="8" t="s">
        <v>28</v>
      </c>
      <c r="K27" s="8" t="s">
        <v>13</v>
      </c>
      <c r="L27" s="8" t="s">
        <v>4</v>
      </c>
      <c r="M27" s="8" t="s">
        <v>5</v>
      </c>
      <c r="N27" s="9">
        <v>3</v>
      </c>
      <c r="O27" s="10">
        <v>81.64</v>
      </c>
      <c r="P27" s="11">
        <v>0</v>
      </c>
      <c r="Q27" s="10">
        <v>43.84</v>
      </c>
      <c r="R27" s="10">
        <f t="shared" si="0"/>
        <v>244.92000000000002</v>
      </c>
      <c r="S27" s="10">
        <f t="shared" si="1"/>
        <v>131.52000000000001</v>
      </c>
      <c r="T27" s="10">
        <f t="shared" si="2"/>
        <v>113.4</v>
      </c>
      <c r="U27" s="12">
        <f t="shared" si="3"/>
        <v>0.46300832925036745</v>
      </c>
      <c r="V27" s="9">
        <f>YEAR(SalesDataTable[[#This Row],[Order Date]])</f>
        <v>2026</v>
      </c>
      <c r="W27" s="12" t="str">
        <f>"Q"&amp;ROUNDUP(MONTH(SalesDataTable[[#This Row],[Order Date]])/3,0)</f>
        <v>Q1</v>
      </c>
      <c r="X27" s="9">
        <f>MONTH(SalesDataTable[[#This Row],[Order Date]])</f>
        <v>1</v>
      </c>
      <c r="Y27" s="12" t="str">
        <f>TEXT(SalesDataTable[[#This Row],[Order Date]],"mmm")</f>
        <v>Jan</v>
      </c>
    </row>
    <row r="28" spans="1:25" ht="16">
      <c r="A28" s="7">
        <v>1118</v>
      </c>
      <c r="B28" s="3">
        <v>46029</v>
      </c>
      <c r="C28" s="2">
        <f>YEAR( SalesDataTable[[#This Row],[Order Date]])</f>
        <v>2026</v>
      </c>
      <c r="D28" s="2">
        <f>ROUNDUP(MONTH(SalesDataTable[[#This Row],[Order Date]])/3,0)</f>
        <v>1</v>
      </c>
      <c r="E28" s="2">
        <f>MONTH(SalesDataTable[[#This Row],[Order Date]])</f>
        <v>1</v>
      </c>
      <c r="F28" s="2" t="str">
        <f>TEXT(SalesDataTable[[#This Row],[Order Date]],"mmm")</f>
        <v>Jan</v>
      </c>
      <c r="G28" s="2">
        <f>DAY(SalesDataTable[[#This Row],[Order Date]])</f>
        <v>7</v>
      </c>
      <c r="H28" s="8" t="s">
        <v>6</v>
      </c>
      <c r="I28" s="8" t="s">
        <v>43</v>
      </c>
      <c r="J28" s="8" t="s">
        <v>2</v>
      </c>
      <c r="K28" s="8" t="s">
        <v>3</v>
      </c>
      <c r="L28" s="8" t="s">
        <v>14</v>
      </c>
      <c r="M28" s="8" t="s">
        <v>44</v>
      </c>
      <c r="N28" s="9">
        <v>2</v>
      </c>
      <c r="O28" s="10">
        <v>131.63999999999999</v>
      </c>
      <c r="P28" s="11">
        <v>0.05</v>
      </c>
      <c r="Q28" s="10">
        <v>69.02</v>
      </c>
      <c r="R28" s="10">
        <f t="shared" si="0"/>
        <v>250.11599999999996</v>
      </c>
      <c r="S28" s="10">
        <f t="shared" si="1"/>
        <v>138.04</v>
      </c>
      <c r="T28" s="10">
        <f t="shared" si="2"/>
        <v>112.07599999999996</v>
      </c>
      <c r="U28" s="12">
        <f t="shared" si="3"/>
        <v>0.44809608341729429</v>
      </c>
      <c r="V28" s="9">
        <f>YEAR(SalesDataTable[[#This Row],[Order Date]])</f>
        <v>2026</v>
      </c>
      <c r="W28" s="12" t="str">
        <f>"Q"&amp;ROUNDUP(MONTH(SalesDataTable[[#This Row],[Order Date]])/3,0)</f>
        <v>Q1</v>
      </c>
      <c r="X28" s="9">
        <f>MONTH(SalesDataTable[[#This Row],[Order Date]])</f>
        <v>1</v>
      </c>
      <c r="Y28" s="12" t="str">
        <f>TEXT(SalesDataTable[[#This Row],[Order Date]],"mmm")</f>
        <v>Jan</v>
      </c>
    </row>
    <row r="29" spans="1:25" ht="16">
      <c r="A29" s="7">
        <v>3023</v>
      </c>
      <c r="B29" s="3">
        <v>46029</v>
      </c>
      <c r="C29" s="2">
        <f>YEAR( SalesDataTable[[#This Row],[Order Date]])</f>
        <v>2026</v>
      </c>
      <c r="D29" s="2">
        <f>ROUNDUP(MONTH(SalesDataTable[[#This Row],[Order Date]])/3,0)</f>
        <v>1</v>
      </c>
      <c r="E29" s="2">
        <f>MONTH(SalesDataTable[[#This Row],[Order Date]])</f>
        <v>1</v>
      </c>
      <c r="F29" s="2" t="str">
        <f>TEXT(SalesDataTable[[#This Row],[Order Date]],"mmm")</f>
        <v>Jan</v>
      </c>
      <c r="G29" s="2">
        <f>DAY(SalesDataTable[[#This Row],[Order Date]])</f>
        <v>7</v>
      </c>
      <c r="H29" s="8" t="s">
        <v>11</v>
      </c>
      <c r="I29" s="8" t="s">
        <v>18</v>
      </c>
      <c r="J29" s="8" t="s">
        <v>28</v>
      </c>
      <c r="K29" s="8" t="s">
        <v>13</v>
      </c>
      <c r="L29" s="8" t="s">
        <v>9</v>
      </c>
      <c r="M29" s="8" t="s">
        <v>37</v>
      </c>
      <c r="N29" s="9">
        <v>2</v>
      </c>
      <c r="O29" s="10">
        <v>155.35</v>
      </c>
      <c r="P29" s="11">
        <v>0</v>
      </c>
      <c r="Q29" s="10">
        <v>80.790000000000006</v>
      </c>
      <c r="R29" s="10">
        <f t="shared" si="0"/>
        <v>310.7</v>
      </c>
      <c r="S29" s="10">
        <f t="shared" si="1"/>
        <v>161.58000000000001</v>
      </c>
      <c r="T29" s="10">
        <f t="shared" si="2"/>
        <v>149.11999999999998</v>
      </c>
      <c r="U29" s="12">
        <f t="shared" si="3"/>
        <v>0.47994850337946565</v>
      </c>
      <c r="V29" s="9">
        <f>YEAR(SalesDataTable[[#This Row],[Order Date]])</f>
        <v>2026</v>
      </c>
      <c r="W29" s="12" t="str">
        <f>"Q"&amp;ROUNDUP(MONTH(SalesDataTable[[#This Row],[Order Date]])/3,0)</f>
        <v>Q1</v>
      </c>
      <c r="X29" s="9">
        <f>MONTH(SalesDataTable[[#This Row],[Order Date]])</f>
        <v>1</v>
      </c>
      <c r="Y29" s="12" t="str">
        <f>TEXT(SalesDataTable[[#This Row],[Order Date]],"mmm")</f>
        <v>Jan</v>
      </c>
    </row>
    <row r="30" spans="1:25" ht="16">
      <c r="A30" s="7">
        <v>3903</v>
      </c>
      <c r="B30" s="3">
        <v>46029</v>
      </c>
      <c r="C30" s="2">
        <f>YEAR( SalesDataTable[[#This Row],[Order Date]])</f>
        <v>2026</v>
      </c>
      <c r="D30" s="2">
        <f>ROUNDUP(MONTH(SalesDataTable[[#This Row],[Order Date]])/3,0)</f>
        <v>1</v>
      </c>
      <c r="E30" s="2">
        <f>MONTH(SalesDataTable[[#This Row],[Order Date]])</f>
        <v>1</v>
      </c>
      <c r="F30" s="2" t="str">
        <f>TEXT(SalesDataTable[[#This Row],[Order Date]],"mmm")</f>
        <v>Jan</v>
      </c>
      <c r="G30" s="2">
        <f>DAY(SalesDataTable[[#This Row],[Order Date]])</f>
        <v>7</v>
      </c>
      <c r="H30" s="8" t="s">
        <v>20</v>
      </c>
      <c r="I30" s="8" t="s">
        <v>33</v>
      </c>
      <c r="J30" s="8" t="s">
        <v>2</v>
      </c>
      <c r="K30" s="8" t="s">
        <v>3</v>
      </c>
      <c r="L30" s="8" t="s">
        <v>34</v>
      </c>
      <c r="M30" s="8" t="s">
        <v>45</v>
      </c>
      <c r="N30" s="9">
        <v>2</v>
      </c>
      <c r="O30" s="10">
        <v>51.56</v>
      </c>
      <c r="P30" s="11">
        <v>0.05</v>
      </c>
      <c r="Q30" s="10">
        <v>22.26</v>
      </c>
      <c r="R30" s="10">
        <f t="shared" si="0"/>
        <v>97.963999999999999</v>
      </c>
      <c r="S30" s="10">
        <f t="shared" si="1"/>
        <v>44.52</v>
      </c>
      <c r="T30" s="10">
        <f t="shared" si="2"/>
        <v>53.443999999999996</v>
      </c>
      <c r="U30" s="12">
        <f t="shared" si="3"/>
        <v>0.54554734392225712</v>
      </c>
      <c r="V30" s="9">
        <f>YEAR(SalesDataTable[[#This Row],[Order Date]])</f>
        <v>2026</v>
      </c>
      <c r="W30" s="12" t="str">
        <f>"Q"&amp;ROUNDUP(MONTH(SalesDataTable[[#This Row],[Order Date]])/3,0)</f>
        <v>Q1</v>
      </c>
      <c r="X30" s="9">
        <f>MONTH(SalesDataTable[[#This Row],[Order Date]])</f>
        <v>1</v>
      </c>
      <c r="Y30" s="12" t="str">
        <f>TEXT(SalesDataTable[[#This Row],[Order Date]],"mmm")</f>
        <v>Jan</v>
      </c>
    </row>
    <row r="31" spans="1:25" ht="16">
      <c r="A31" s="7">
        <v>62</v>
      </c>
      <c r="B31" s="3">
        <v>46030</v>
      </c>
      <c r="C31" s="2">
        <f>YEAR( SalesDataTable[[#This Row],[Order Date]])</f>
        <v>2026</v>
      </c>
      <c r="D31" s="2">
        <f>ROUNDUP(MONTH(SalesDataTable[[#This Row],[Order Date]])/3,0)</f>
        <v>1</v>
      </c>
      <c r="E31" s="2">
        <f>MONTH(SalesDataTable[[#This Row],[Order Date]])</f>
        <v>1</v>
      </c>
      <c r="F31" s="2" t="str">
        <f>TEXT(SalesDataTable[[#This Row],[Order Date]],"mmm")</f>
        <v>Jan</v>
      </c>
      <c r="G31" s="2">
        <f>DAY(SalesDataTable[[#This Row],[Order Date]])</f>
        <v>8</v>
      </c>
      <c r="H31" s="8" t="s">
        <v>6</v>
      </c>
      <c r="I31" s="8" t="s">
        <v>43</v>
      </c>
      <c r="J31" s="8" t="s">
        <v>2</v>
      </c>
      <c r="K31" s="8" t="s">
        <v>13</v>
      </c>
      <c r="L31" s="8" t="s">
        <v>4</v>
      </c>
      <c r="M31" s="8" t="s">
        <v>22</v>
      </c>
      <c r="N31" s="9">
        <v>2</v>
      </c>
      <c r="O31" s="10">
        <v>51.63</v>
      </c>
      <c r="P31" s="11">
        <v>0</v>
      </c>
      <c r="Q31" s="10">
        <v>22.54</v>
      </c>
      <c r="R31" s="10">
        <f t="shared" si="0"/>
        <v>103.26</v>
      </c>
      <c r="S31" s="10">
        <f t="shared" si="1"/>
        <v>45.08</v>
      </c>
      <c r="T31" s="10">
        <f t="shared" si="2"/>
        <v>58.180000000000007</v>
      </c>
      <c r="U31" s="12">
        <f t="shared" si="3"/>
        <v>0.5634321131125315</v>
      </c>
      <c r="V31" s="9">
        <f>YEAR(SalesDataTable[[#This Row],[Order Date]])</f>
        <v>2026</v>
      </c>
      <c r="W31" s="12" t="str">
        <f>"Q"&amp;ROUNDUP(MONTH(SalesDataTable[[#This Row],[Order Date]])/3,0)</f>
        <v>Q1</v>
      </c>
      <c r="X31" s="9">
        <f>MONTH(SalesDataTable[[#This Row],[Order Date]])</f>
        <v>1</v>
      </c>
      <c r="Y31" s="12" t="str">
        <f>TEXT(SalesDataTable[[#This Row],[Order Date]],"mmm")</f>
        <v>Jan</v>
      </c>
    </row>
    <row r="32" spans="1:25" ht="16">
      <c r="A32" s="7">
        <v>142</v>
      </c>
      <c r="B32" s="3">
        <v>46030</v>
      </c>
      <c r="C32" s="2">
        <f>YEAR( SalesDataTable[[#This Row],[Order Date]])</f>
        <v>2026</v>
      </c>
      <c r="D32" s="2">
        <f>ROUNDUP(MONTH(SalesDataTable[[#This Row],[Order Date]])/3,0)</f>
        <v>1</v>
      </c>
      <c r="E32" s="2">
        <f>MONTH(SalesDataTable[[#This Row],[Order Date]])</f>
        <v>1</v>
      </c>
      <c r="F32" s="2" t="str">
        <f>TEXT(SalesDataTable[[#This Row],[Order Date]],"mmm")</f>
        <v>Jan</v>
      </c>
      <c r="G32" s="2">
        <f>DAY(SalesDataTable[[#This Row],[Order Date]])</f>
        <v>8</v>
      </c>
      <c r="H32" s="8" t="s">
        <v>0</v>
      </c>
      <c r="I32" s="8" t="s">
        <v>36</v>
      </c>
      <c r="J32" s="8" t="s">
        <v>8</v>
      </c>
      <c r="K32" s="8" t="s">
        <v>16</v>
      </c>
      <c r="L32" s="8" t="s">
        <v>23</v>
      </c>
      <c r="M32" s="8" t="s">
        <v>24</v>
      </c>
      <c r="N32" s="9">
        <v>5</v>
      </c>
      <c r="O32" s="10">
        <v>344.88</v>
      </c>
      <c r="P32" s="11">
        <v>0.15</v>
      </c>
      <c r="Q32" s="10">
        <v>190.66</v>
      </c>
      <c r="R32" s="10">
        <f t="shared" si="0"/>
        <v>1465.74</v>
      </c>
      <c r="S32" s="10">
        <f t="shared" si="1"/>
        <v>953.3</v>
      </c>
      <c r="T32" s="10">
        <f t="shared" si="2"/>
        <v>512.44000000000005</v>
      </c>
      <c r="U32" s="12">
        <f t="shared" si="3"/>
        <v>0.34961180018284282</v>
      </c>
      <c r="V32" s="9">
        <f>YEAR(SalesDataTable[[#This Row],[Order Date]])</f>
        <v>2026</v>
      </c>
      <c r="W32" s="12" t="str">
        <f>"Q"&amp;ROUNDUP(MONTH(SalesDataTable[[#This Row],[Order Date]])/3,0)</f>
        <v>Q1</v>
      </c>
      <c r="X32" s="9">
        <f>MONTH(SalesDataTable[[#This Row],[Order Date]])</f>
        <v>1</v>
      </c>
      <c r="Y32" s="12" t="str">
        <f>TEXT(SalesDataTable[[#This Row],[Order Date]],"mmm")</f>
        <v>Jan</v>
      </c>
    </row>
    <row r="33" spans="1:25" ht="16">
      <c r="A33" s="7">
        <v>450</v>
      </c>
      <c r="B33" s="3">
        <v>46030</v>
      </c>
      <c r="C33" s="2">
        <f>YEAR( SalesDataTable[[#This Row],[Order Date]])</f>
        <v>2026</v>
      </c>
      <c r="D33" s="2">
        <f>ROUNDUP(MONTH(SalesDataTable[[#This Row],[Order Date]])/3,0)</f>
        <v>1</v>
      </c>
      <c r="E33" s="2">
        <f>MONTH(SalesDataTable[[#This Row],[Order Date]])</f>
        <v>1</v>
      </c>
      <c r="F33" s="2" t="str">
        <f>TEXT(SalesDataTable[[#This Row],[Order Date]],"mmm")</f>
        <v>Jan</v>
      </c>
      <c r="G33" s="2">
        <f>DAY(SalesDataTable[[#This Row],[Order Date]])</f>
        <v>8</v>
      </c>
      <c r="H33" s="8" t="s">
        <v>11</v>
      </c>
      <c r="I33" s="8" t="s">
        <v>18</v>
      </c>
      <c r="J33" s="8" t="s">
        <v>19</v>
      </c>
      <c r="K33" s="8" t="s">
        <v>13</v>
      </c>
      <c r="L33" s="8" t="s">
        <v>9</v>
      </c>
      <c r="M33" s="8" t="s">
        <v>10</v>
      </c>
      <c r="N33" s="9">
        <v>2</v>
      </c>
      <c r="O33" s="10">
        <v>94.06</v>
      </c>
      <c r="P33" s="11">
        <v>0.15</v>
      </c>
      <c r="Q33" s="10">
        <v>46.33</v>
      </c>
      <c r="R33" s="10">
        <f t="shared" si="0"/>
        <v>159.90199999999999</v>
      </c>
      <c r="S33" s="10">
        <f t="shared" si="1"/>
        <v>92.66</v>
      </c>
      <c r="T33" s="10">
        <f t="shared" si="2"/>
        <v>67.24199999999999</v>
      </c>
      <c r="U33" s="12">
        <f t="shared" si="3"/>
        <v>0.42052006854198193</v>
      </c>
      <c r="V33" s="9">
        <f>YEAR(SalesDataTable[[#This Row],[Order Date]])</f>
        <v>2026</v>
      </c>
      <c r="W33" s="12" t="str">
        <f>"Q"&amp;ROUNDUP(MONTH(SalesDataTable[[#This Row],[Order Date]])/3,0)</f>
        <v>Q1</v>
      </c>
      <c r="X33" s="9">
        <f>MONTH(SalesDataTable[[#This Row],[Order Date]])</f>
        <v>1</v>
      </c>
      <c r="Y33" s="12" t="str">
        <f>TEXT(SalesDataTable[[#This Row],[Order Date]],"mmm")</f>
        <v>Jan</v>
      </c>
    </row>
    <row r="34" spans="1:25" ht="16">
      <c r="A34" s="7">
        <v>4397</v>
      </c>
      <c r="B34" s="3">
        <v>46030</v>
      </c>
      <c r="C34" s="2">
        <f>YEAR( SalesDataTable[[#This Row],[Order Date]])</f>
        <v>2026</v>
      </c>
      <c r="D34" s="2">
        <f>ROUNDUP(MONTH(SalesDataTable[[#This Row],[Order Date]])/3,0)</f>
        <v>1</v>
      </c>
      <c r="E34" s="2">
        <f>MONTH(SalesDataTable[[#This Row],[Order Date]])</f>
        <v>1</v>
      </c>
      <c r="F34" s="2" t="str">
        <f>TEXT(SalesDataTable[[#This Row],[Order Date]],"mmm")</f>
        <v>Jan</v>
      </c>
      <c r="G34" s="2">
        <f>DAY(SalesDataTable[[#This Row],[Order Date]])</f>
        <v>8</v>
      </c>
      <c r="H34" s="8" t="s">
        <v>0</v>
      </c>
      <c r="I34" s="8" t="s">
        <v>1</v>
      </c>
      <c r="J34" s="8" t="s">
        <v>2</v>
      </c>
      <c r="K34" s="8" t="s">
        <v>16</v>
      </c>
      <c r="L34" s="8" t="s">
        <v>9</v>
      </c>
      <c r="M34" s="8" t="s">
        <v>46</v>
      </c>
      <c r="N34" s="9">
        <v>1</v>
      </c>
      <c r="O34" s="10">
        <v>72.38</v>
      </c>
      <c r="P34" s="11">
        <v>0</v>
      </c>
      <c r="Q34" s="10">
        <v>31.65</v>
      </c>
      <c r="R34" s="10">
        <f t="shared" si="0"/>
        <v>72.38</v>
      </c>
      <c r="S34" s="10">
        <f t="shared" si="1"/>
        <v>31.65</v>
      </c>
      <c r="T34" s="10">
        <f t="shared" si="2"/>
        <v>40.729999999999997</v>
      </c>
      <c r="U34" s="12">
        <f t="shared" si="3"/>
        <v>0.56272450953302011</v>
      </c>
      <c r="V34" s="9">
        <f>YEAR(SalesDataTable[[#This Row],[Order Date]])</f>
        <v>2026</v>
      </c>
      <c r="W34" s="12" t="str">
        <f>"Q"&amp;ROUNDUP(MONTH(SalesDataTable[[#This Row],[Order Date]])/3,0)</f>
        <v>Q1</v>
      </c>
      <c r="X34" s="9">
        <f>MONTH(SalesDataTable[[#This Row],[Order Date]])</f>
        <v>1</v>
      </c>
      <c r="Y34" s="12" t="str">
        <f>TEXT(SalesDataTable[[#This Row],[Order Date]],"mmm")</f>
        <v>Jan</v>
      </c>
    </row>
    <row r="35" spans="1:25" ht="16">
      <c r="A35" s="7">
        <v>4798</v>
      </c>
      <c r="B35" s="3">
        <v>46030</v>
      </c>
      <c r="C35" s="2">
        <f>YEAR( SalesDataTable[[#This Row],[Order Date]])</f>
        <v>2026</v>
      </c>
      <c r="D35" s="2">
        <f>ROUNDUP(MONTH(SalesDataTable[[#This Row],[Order Date]])/3,0)</f>
        <v>1</v>
      </c>
      <c r="E35" s="2">
        <f>MONTH(SalesDataTable[[#This Row],[Order Date]])</f>
        <v>1</v>
      </c>
      <c r="F35" s="2" t="str">
        <f>TEXT(SalesDataTable[[#This Row],[Order Date]],"mmm")</f>
        <v>Jan</v>
      </c>
      <c r="G35" s="2">
        <f>DAY(SalesDataTable[[#This Row],[Order Date]])</f>
        <v>8</v>
      </c>
      <c r="H35" s="8" t="s">
        <v>6</v>
      </c>
      <c r="I35" s="8" t="s">
        <v>27</v>
      </c>
      <c r="J35" s="8" t="s">
        <v>2</v>
      </c>
      <c r="K35" s="8" t="s">
        <v>13</v>
      </c>
      <c r="L35" s="8" t="s">
        <v>9</v>
      </c>
      <c r="M35" s="8" t="s">
        <v>37</v>
      </c>
      <c r="N35" s="9">
        <v>1</v>
      </c>
      <c r="O35" s="10">
        <v>153.69</v>
      </c>
      <c r="P35" s="11">
        <v>0</v>
      </c>
      <c r="Q35" s="10">
        <v>77.47</v>
      </c>
      <c r="R35" s="10">
        <f t="shared" si="0"/>
        <v>153.69</v>
      </c>
      <c r="S35" s="10">
        <f t="shared" si="1"/>
        <v>77.47</v>
      </c>
      <c r="T35" s="10">
        <f t="shared" si="2"/>
        <v>76.22</v>
      </c>
      <c r="U35" s="12">
        <f t="shared" si="3"/>
        <v>0.49593337237295854</v>
      </c>
      <c r="V35" s="9">
        <f>YEAR(SalesDataTable[[#This Row],[Order Date]])</f>
        <v>2026</v>
      </c>
      <c r="W35" s="12" t="str">
        <f>"Q"&amp;ROUNDUP(MONTH(SalesDataTable[[#This Row],[Order Date]])/3,0)</f>
        <v>Q1</v>
      </c>
      <c r="X35" s="9">
        <f>MONTH(SalesDataTable[[#This Row],[Order Date]])</f>
        <v>1</v>
      </c>
      <c r="Y35" s="12" t="str">
        <f>TEXT(SalesDataTable[[#This Row],[Order Date]],"mmm")</f>
        <v>Jan</v>
      </c>
    </row>
    <row r="36" spans="1:25" ht="16">
      <c r="A36" s="7">
        <v>136</v>
      </c>
      <c r="B36" s="3">
        <v>46031</v>
      </c>
      <c r="C36" s="2">
        <f>YEAR( SalesDataTable[[#This Row],[Order Date]])</f>
        <v>2026</v>
      </c>
      <c r="D36" s="2">
        <f>ROUNDUP(MONTH(SalesDataTable[[#This Row],[Order Date]])/3,0)</f>
        <v>1</v>
      </c>
      <c r="E36" s="2">
        <f>MONTH(SalesDataTable[[#This Row],[Order Date]])</f>
        <v>1</v>
      </c>
      <c r="F36" s="2" t="str">
        <f>TEXT(SalesDataTable[[#This Row],[Order Date]],"mmm")</f>
        <v>Jan</v>
      </c>
      <c r="G36" s="2">
        <f>DAY(SalesDataTable[[#This Row],[Order Date]])</f>
        <v>9</v>
      </c>
      <c r="H36" s="8" t="s">
        <v>20</v>
      </c>
      <c r="I36" s="8" t="s">
        <v>47</v>
      </c>
      <c r="J36" s="8" t="s">
        <v>8</v>
      </c>
      <c r="K36" s="8" t="s">
        <v>16</v>
      </c>
      <c r="L36" s="8" t="s">
        <v>14</v>
      </c>
      <c r="M36" s="8" t="s">
        <v>48</v>
      </c>
      <c r="N36" s="9">
        <v>15</v>
      </c>
      <c r="O36" s="10">
        <v>168.62</v>
      </c>
      <c r="P36" s="11">
        <v>0.05</v>
      </c>
      <c r="Q36" s="10">
        <v>86.09</v>
      </c>
      <c r="R36" s="10">
        <f t="shared" si="0"/>
        <v>2402.835</v>
      </c>
      <c r="S36" s="10">
        <f t="shared" si="1"/>
        <v>1291.3500000000001</v>
      </c>
      <c r="T36" s="10">
        <f t="shared" si="2"/>
        <v>1111.4849999999999</v>
      </c>
      <c r="U36" s="12">
        <f t="shared" si="3"/>
        <v>0.46257233642759488</v>
      </c>
      <c r="V36" s="9">
        <f>YEAR(SalesDataTable[[#This Row],[Order Date]])</f>
        <v>2026</v>
      </c>
      <c r="W36" s="12" t="str">
        <f>"Q"&amp;ROUNDUP(MONTH(SalesDataTable[[#This Row],[Order Date]])/3,0)</f>
        <v>Q1</v>
      </c>
      <c r="X36" s="9">
        <f>MONTH(SalesDataTable[[#This Row],[Order Date]])</f>
        <v>1</v>
      </c>
      <c r="Y36" s="12" t="str">
        <f>TEXT(SalesDataTable[[#This Row],[Order Date]],"mmm")</f>
        <v>Jan</v>
      </c>
    </row>
    <row r="37" spans="1:25" ht="16">
      <c r="A37" s="7">
        <v>2782</v>
      </c>
      <c r="B37" s="3">
        <v>46031</v>
      </c>
      <c r="C37" s="2">
        <f>YEAR( SalesDataTable[[#This Row],[Order Date]])</f>
        <v>2026</v>
      </c>
      <c r="D37" s="2">
        <f>ROUNDUP(MONTH(SalesDataTable[[#This Row],[Order Date]])/3,0)</f>
        <v>1</v>
      </c>
      <c r="E37" s="2">
        <f>MONTH(SalesDataTable[[#This Row],[Order Date]])</f>
        <v>1</v>
      </c>
      <c r="F37" s="2" t="str">
        <f>TEXT(SalesDataTable[[#This Row],[Order Date]],"mmm")</f>
        <v>Jan</v>
      </c>
      <c r="G37" s="2">
        <f>DAY(SalesDataTable[[#This Row],[Order Date]])</f>
        <v>9</v>
      </c>
      <c r="H37" s="8" t="s">
        <v>20</v>
      </c>
      <c r="I37" s="8" t="s">
        <v>21</v>
      </c>
      <c r="J37" s="8" t="s">
        <v>2</v>
      </c>
      <c r="K37" s="8" t="s">
        <v>13</v>
      </c>
      <c r="L37" s="8" t="s">
        <v>9</v>
      </c>
      <c r="M37" s="8" t="s">
        <v>37</v>
      </c>
      <c r="N37" s="9">
        <v>1</v>
      </c>
      <c r="O37" s="10">
        <v>152.75</v>
      </c>
      <c r="P37" s="11">
        <v>0.05</v>
      </c>
      <c r="Q37" s="10">
        <v>79.88</v>
      </c>
      <c r="R37" s="10">
        <f t="shared" si="0"/>
        <v>145.11249999999998</v>
      </c>
      <c r="S37" s="10">
        <f t="shared" si="1"/>
        <v>79.88</v>
      </c>
      <c r="T37" s="10">
        <f t="shared" si="2"/>
        <v>65.232499999999987</v>
      </c>
      <c r="U37" s="12">
        <f t="shared" si="3"/>
        <v>0.44953053665259707</v>
      </c>
      <c r="V37" s="9">
        <f>YEAR(SalesDataTable[[#This Row],[Order Date]])</f>
        <v>2026</v>
      </c>
      <c r="W37" s="12" t="str">
        <f>"Q"&amp;ROUNDUP(MONTH(SalesDataTable[[#This Row],[Order Date]])/3,0)</f>
        <v>Q1</v>
      </c>
      <c r="X37" s="9">
        <f>MONTH(SalesDataTable[[#This Row],[Order Date]])</f>
        <v>1</v>
      </c>
      <c r="Y37" s="12" t="str">
        <f>TEXT(SalesDataTable[[#This Row],[Order Date]],"mmm")</f>
        <v>Jan</v>
      </c>
    </row>
    <row r="38" spans="1:25" ht="16">
      <c r="A38" s="7">
        <v>4704</v>
      </c>
      <c r="B38" s="3">
        <v>46031</v>
      </c>
      <c r="C38" s="2">
        <f>YEAR( SalesDataTable[[#This Row],[Order Date]])</f>
        <v>2026</v>
      </c>
      <c r="D38" s="2">
        <f>ROUNDUP(MONTH(SalesDataTable[[#This Row],[Order Date]])/3,0)</f>
        <v>1</v>
      </c>
      <c r="E38" s="2">
        <f>MONTH(SalesDataTable[[#This Row],[Order Date]])</f>
        <v>1</v>
      </c>
      <c r="F38" s="2" t="str">
        <f>TEXT(SalesDataTable[[#This Row],[Order Date]],"mmm")</f>
        <v>Jan</v>
      </c>
      <c r="G38" s="2">
        <f>DAY(SalesDataTable[[#This Row],[Order Date]])</f>
        <v>9</v>
      </c>
      <c r="H38" s="8" t="s">
        <v>6</v>
      </c>
      <c r="I38" s="8" t="s">
        <v>49</v>
      </c>
      <c r="J38" s="8" t="s">
        <v>28</v>
      </c>
      <c r="K38" s="8" t="s">
        <v>13</v>
      </c>
      <c r="L38" s="8" t="s">
        <v>34</v>
      </c>
      <c r="M38" s="8" t="s">
        <v>42</v>
      </c>
      <c r="N38" s="9">
        <v>2</v>
      </c>
      <c r="O38" s="10">
        <v>36.72</v>
      </c>
      <c r="P38" s="11">
        <v>0.05</v>
      </c>
      <c r="Q38" s="10">
        <v>14.15</v>
      </c>
      <c r="R38" s="10">
        <f t="shared" si="0"/>
        <v>69.768000000000001</v>
      </c>
      <c r="S38" s="10">
        <f t="shared" si="1"/>
        <v>28.3</v>
      </c>
      <c r="T38" s="10">
        <f t="shared" si="2"/>
        <v>41.468000000000004</v>
      </c>
      <c r="U38" s="12">
        <f t="shared" si="3"/>
        <v>0.59436991170737308</v>
      </c>
      <c r="V38" s="9">
        <f>YEAR(SalesDataTable[[#This Row],[Order Date]])</f>
        <v>2026</v>
      </c>
      <c r="W38" s="12" t="str">
        <f>"Q"&amp;ROUNDUP(MONTH(SalesDataTable[[#This Row],[Order Date]])/3,0)</f>
        <v>Q1</v>
      </c>
      <c r="X38" s="9">
        <f>MONTH(SalesDataTable[[#This Row],[Order Date]])</f>
        <v>1</v>
      </c>
      <c r="Y38" s="12" t="str">
        <f>TEXT(SalesDataTable[[#This Row],[Order Date]],"mmm")</f>
        <v>Jan</v>
      </c>
    </row>
    <row r="39" spans="1:25" ht="16">
      <c r="A39" s="7">
        <v>69</v>
      </c>
      <c r="B39" s="3">
        <v>46032</v>
      </c>
      <c r="C39" s="2">
        <f>YEAR( SalesDataTable[[#This Row],[Order Date]])</f>
        <v>2026</v>
      </c>
      <c r="D39" s="2">
        <f>ROUNDUP(MONTH(SalesDataTable[[#This Row],[Order Date]])/3,0)</f>
        <v>1</v>
      </c>
      <c r="E39" s="2">
        <f>MONTH(SalesDataTable[[#This Row],[Order Date]])</f>
        <v>1</v>
      </c>
      <c r="F39" s="2" t="str">
        <f>TEXT(SalesDataTable[[#This Row],[Order Date]],"mmm")</f>
        <v>Jan</v>
      </c>
      <c r="G39" s="2">
        <f>DAY(SalesDataTable[[#This Row],[Order Date]])</f>
        <v>10</v>
      </c>
      <c r="H39" s="8" t="s">
        <v>0</v>
      </c>
      <c r="I39" s="8" t="s">
        <v>50</v>
      </c>
      <c r="J39" s="8" t="s">
        <v>2</v>
      </c>
      <c r="K39" s="8" t="s">
        <v>3</v>
      </c>
      <c r="L39" s="8" t="s">
        <v>9</v>
      </c>
      <c r="M39" s="8" t="s">
        <v>17</v>
      </c>
      <c r="N39" s="9">
        <v>6</v>
      </c>
      <c r="O39" s="10">
        <v>141.31</v>
      </c>
      <c r="P39" s="11">
        <v>0.05</v>
      </c>
      <c r="Q39" s="10">
        <v>79.349999999999994</v>
      </c>
      <c r="R39" s="10">
        <f t="shared" si="0"/>
        <v>805.46699999999998</v>
      </c>
      <c r="S39" s="10">
        <f t="shared" si="1"/>
        <v>476.09999999999997</v>
      </c>
      <c r="T39" s="10">
        <f t="shared" si="2"/>
        <v>329.36700000000002</v>
      </c>
      <c r="U39" s="12">
        <f t="shared" si="3"/>
        <v>0.4089143316858419</v>
      </c>
      <c r="V39" s="9">
        <f>YEAR(SalesDataTable[[#This Row],[Order Date]])</f>
        <v>2026</v>
      </c>
      <c r="W39" s="12" t="str">
        <f>"Q"&amp;ROUNDUP(MONTH(SalesDataTable[[#This Row],[Order Date]])/3,0)</f>
        <v>Q1</v>
      </c>
      <c r="X39" s="9">
        <f>MONTH(SalesDataTable[[#This Row],[Order Date]])</f>
        <v>1</v>
      </c>
      <c r="Y39" s="12" t="str">
        <f>TEXT(SalesDataTable[[#This Row],[Order Date]],"mmm")</f>
        <v>Jan</v>
      </c>
    </row>
    <row r="40" spans="1:25" ht="16">
      <c r="A40" s="7">
        <v>490</v>
      </c>
      <c r="B40" s="3">
        <v>46032</v>
      </c>
      <c r="C40" s="2">
        <f>YEAR( SalesDataTable[[#This Row],[Order Date]])</f>
        <v>2026</v>
      </c>
      <c r="D40" s="2">
        <f>ROUNDUP(MONTH(SalesDataTable[[#This Row],[Order Date]])/3,0)</f>
        <v>1</v>
      </c>
      <c r="E40" s="2">
        <f>MONTH(SalesDataTable[[#This Row],[Order Date]])</f>
        <v>1</v>
      </c>
      <c r="F40" s="2" t="str">
        <f>TEXT(SalesDataTable[[#This Row],[Order Date]],"mmm")</f>
        <v>Jan</v>
      </c>
      <c r="G40" s="2">
        <f>DAY(SalesDataTable[[#This Row],[Order Date]])</f>
        <v>10</v>
      </c>
      <c r="H40" s="8" t="s">
        <v>11</v>
      </c>
      <c r="I40" s="8" t="s">
        <v>39</v>
      </c>
      <c r="J40" s="8" t="s">
        <v>2</v>
      </c>
      <c r="K40" s="8" t="s">
        <v>16</v>
      </c>
      <c r="L40" s="8" t="s">
        <v>23</v>
      </c>
      <c r="M40" s="8" t="s">
        <v>51</v>
      </c>
      <c r="N40" s="9">
        <v>2</v>
      </c>
      <c r="O40" s="10">
        <v>121.23</v>
      </c>
      <c r="P40" s="11">
        <v>0</v>
      </c>
      <c r="Q40" s="10">
        <v>59.66</v>
      </c>
      <c r="R40" s="10">
        <f t="shared" si="0"/>
        <v>242.46</v>
      </c>
      <c r="S40" s="10">
        <f t="shared" si="1"/>
        <v>119.32</v>
      </c>
      <c r="T40" s="10">
        <f t="shared" si="2"/>
        <v>123.14000000000001</v>
      </c>
      <c r="U40" s="12">
        <f t="shared" si="3"/>
        <v>0.50787758805576178</v>
      </c>
      <c r="V40" s="9">
        <f>YEAR(SalesDataTable[[#This Row],[Order Date]])</f>
        <v>2026</v>
      </c>
      <c r="W40" s="12" t="str">
        <f>"Q"&amp;ROUNDUP(MONTH(SalesDataTable[[#This Row],[Order Date]])/3,0)</f>
        <v>Q1</v>
      </c>
      <c r="X40" s="9">
        <f>MONTH(SalesDataTable[[#This Row],[Order Date]])</f>
        <v>1</v>
      </c>
      <c r="Y40" s="12" t="str">
        <f>TEXT(SalesDataTable[[#This Row],[Order Date]],"mmm")</f>
        <v>Jan</v>
      </c>
    </row>
    <row r="41" spans="1:25" ht="16">
      <c r="A41" s="7">
        <v>3685</v>
      </c>
      <c r="B41" s="3">
        <v>46032</v>
      </c>
      <c r="C41" s="2">
        <f>YEAR( SalesDataTable[[#This Row],[Order Date]])</f>
        <v>2026</v>
      </c>
      <c r="D41" s="2">
        <f>ROUNDUP(MONTH(SalesDataTable[[#This Row],[Order Date]])/3,0)</f>
        <v>1</v>
      </c>
      <c r="E41" s="2">
        <f>MONTH(SalesDataTable[[#This Row],[Order Date]])</f>
        <v>1</v>
      </c>
      <c r="F41" s="2" t="str">
        <f>TEXT(SalesDataTable[[#This Row],[Order Date]],"mmm")</f>
        <v>Jan</v>
      </c>
      <c r="G41" s="2">
        <f>DAY(SalesDataTable[[#This Row],[Order Date]])</f>
        <v>10</v>
      </c>
      <c r="H41" s="8" t="s">
        <v>20</v>
      </c>
      <c r="I41" s="8" t="s">
        <v>33</v>
      </c>
      <c r="J41" s="8" t="s">
        <v>2</v>
      </c>
      <c r="K41" s="8" t="s">
        <v>13</v>
      </c>
      <c r="L41" s="8" t="s">
        <v>14</v>
      </c>
      <c r="M41" s="8" t="s">
        <v>48</v>
      </c>
      <c r="N41" s="9">
        <v>3</v>
      </c>
      <c r="O41" s="10">
        <v>161.58000000000001</v>
      </c>
      <c r="P41" s="11">
        <v>0</v>
      </c>
      <c r="Q41" s="10">
        <v>85.58</v>
      </c>
      <c r="R41" s="10">
        <f t="shared" si="0"/>
        <v>484.74</v>
      </c>
      <c r="S41" s="10">
        <f t="shared" si="1"/>
        <v>256.74</v>
      </c>
      <c r="T41" s="10">
        <f t="shared" si="2"/>
        <v>228</v>
      </c>
      <c r="U41" s="12">
        <f t="shared" si="3"/>
        <v>0.47035524198539425</v>
      </c>
      <c r="V41" s="9">
        <f>YEAR(SalesDataTable[[#This Row],[Order Date]])</f>
        <v>2026</v>
      </c>
      <c r="W41" s="12" t="str">
        <f>"Q"&amp;ROUNDUP(MONTH(SalesDataTable[[#This Row],[Order Date]])/3,0)</f>
        <v>Q1</v>
      </c>
      <c r="X41" s="9">
        <f>MONTH(SalesDataTable[[#This Row],[Order Date]])</f>
        <v>1</v>
      </c>
      <c r="Y41" s="12" t="str">
        <f>TEXT(SalesDataTable[[#This Row],[Order Date]],"mmm")</f>
        <v>Jan</v>
      </c>
    </row>
    <row r="42" spans="1:25" ht="16">
      <c r="A42" s="7">
        <v>3796</v>
      </c>
      <c r="B42" s="3">
        <v>46032</v>
      </c>
      <c r="C42" s="2">
        <f>YEAR( SalesDataTable[[#This Row],[Order Date]])</f>
        <v>2026</v>
      </c>
      <c r="D42" s="2">
        <f>ROUNDUP(MONTH(SalesDataTable[[#This Row],[Order Date]])/3,0)</f>
        <v>1</v>
      </c>
      <c r="E42" s="2">
        <f>MONTH(SalesDataTable[[#This Row],[Order Date]])</f>
        <v>1</v>
      </c>
      <c r="F42" s="2" t="str">
        <f>TEXT(SalesDataTable[[#This Row],[Order Date]],"mmm")</f>
        <v>Jan</v>
      </c>
      <c r="G42" s="2">
        <f>DAY(SalesDataTable[[#This Row],[Order Date]])</f>
        <v>10</v>
      </c>
      <c r="H42" s="8" t="s">
        <v>20</v>
      </c>
      <c r="I42" s="8" t="s">
        <v>33</v>
      </c>
      <c r="J42" s="8" t="s">
        <v>19</v>
      </c>
      <c r="K42" s="8" t="s">
        <v>3</v>
      </c>
      <c r="L42" s="8" t="s">
        <v>14</v>
      </c>
      <c r="M42" s="8" t="s">
        <v>48</v>
      </c>
      <c r="N42" s="9">
        <v>2</v>
      </c>
      <c r="O42" s="10">
        <v>166.84</v>
      </c>
      <c r="P42" s="11">
        <v>0</v>
      </c>
      <c r="Q42" s="10">
        <v>88.67</v>
      </c>
      <c r="R42" s="10">
        <f t="shared" si="0"/>
        <v>333.68</v>
      </c>
      <c r="S42" s="10">
        <f t="shared" si="1"/>
        <v>177.34</v>
      </c>
      <c r="T42" s="10">
        <f t="shared" si="2"/>
        <v>156.34</v>
      </c>
      <c r="U42" s="12">
        <f t="shared" si="3"/>
        <v>0.4685327259649964</v>
      </c>
      <c r="V42" s="9">
        <f>YEAR(SalesDataTable[[#This Row],[Order Date]])</f>
        <v>2026</v>
      </c>
      <c r="W42" s="12" t="str">
        <f>"Q"&amp;ROUNDUP(MONTH(SalesDataTable[[#This Row],[Order Date]])/3,0)</f>
        <v>Q1</v>
      </c>
      <c r="X42" s="9">
        <f>MONTH(SalesDataTable[[#This Row],[Order Date]])</f>
        <v>1</v>
      </c>
      <c r="Y42" s="12" t="str">
        <f>TEXT(SalesDataTable[[#This Row],[Order Date]],"mmm")</f>
        <v>Jan</v>
      </c>
    </row>
    <row r="43" spans="1:25" ht="16">
      <c r="A43" s="7">
        <v>387</v>
      </c>
      <c r="B43" s="3">
        <v>46033</v>
      </c>
      <c r="C43" s="2">
        <f>YEAR( SalesDataTable[[#This Row],[Order Date]])</f>
        <v>2026</v>
      </c>
      <c r="D43" s="2">
        <f>ROUNDUP(MONTH(SalesDataTable[[#This Row],[Order Date]])/3,0)</f>
        <v>1</v>
      </c>
      <c r="E43" s="2">
        <f>MONTH(SalesDataTable[[#This Row],[Order Date]])</f>
        <v>1</v>
      </c>
      <c r="F43" s="2" t="str">
        <f>TEXT(SalesDataTable[[#This Row],[Order Date]],"mmm")</f>
        <v>Jan</v>
      </c>
      <c r="G43" s="2">
        <f>DAY(SalesDataTable[[#This Row],[Order Date]])</f>
        <v>11</v>
      </c>
      <c r="H43" s="8" t="s">
        <v>11</v>
      </c>
      <c r="I43" s="8" t="s">
        <v>25</v>
      </c>
      <c r="J43" s="8" t="s">
        <v>2</v>
      </c>
      <c r="K43" s="8" t="s">
        <v>3</v>
      </c>
      <c r="L43" s="8" t="s">
        <v>9</v>
      </c>
      <c r="M43" s="8" t="s">
        <v>37</v>
      </c>
      <c r="N43" s="9">
        <v>1</v>
      </c>
      <c r="O43" s="10">
        <v>150.96</v>
      </c>
      <c r="P43" s="11">
        <v>0</v>
      </c>
      <c r="Q43" s="10">
        <v>77.5</v>
      </c>
      <c r="R43" s="10">
        <f t="shared" si="0"/>
        <v>150.96</v>
      </c>
      <c r="S43" s="10">
        <f t="shared" si="1"/>
        <v>77.5</v>
      </c>
      <c r="T43" s="10">
        <f t="shared" si="2"/>
        <v>73.460000000000008</v>
      </c>
      <c r="U43" s="12">
        <f t="shared" si="3"/>
        <v>0.48661897191308956</v>
      </c>
      <c r="V43" s="9">
        <f>YEAR(SalesDataTable[[#This Row],[Order Date]])</f>
        <v>2026</v>
      </c>
      <c r="W43" s="12" t="str">
        <f>"Q"&amp;ROUNDUP(MONTH(SalesDataTable[[#This Row],[Order Date]])/3,0)</f>
        <v>Q1</v>
      </c>
      <c r="X43" s="9">
        <f>MONTH(SalesDataTable[[#This Row],[Order Date]])</f>
        <v>1</v>
      </c>
      <c r="Y43" s="12" t="str">
        <f>TEXT(SalesDataTable[[#This Row],[Order Date]],"mmm")</f>
        <v>Jan</v>
      </c>
    </row>
    <row r="44" spans="1:25" ht="16">
      <c r="A44" s="7">
        <v>2796</v>
      </c>
      <c r="B44" s="3">
        <v>46033</v>
      </c>
      <c r="C44" s="2">
        <f>YEAR( SalesDataTable[[#This Row],[Order Date]])</f>
        <v>2026</v>
      </c>
      <c r="D44" s="2">
        <f>ROUNDUP(MONTH(SalesDataTable[[#This Row],[Order Date]])/3,0)</f>
        <v>1</v>
      </c>
      <c r="E44" s="2">
        <f>MONTH(SalesDataTable[[#This Row],[Order Date]])</f>
        <v>1</v>
      </c>
      <c r="F44" s="2" t="str">
        <f>TEXT(SalesDataTable[[#This Row],[Order Date]],"mmm")</f>
        <v>Jan</v>
      </c>
      <c r="G44" s="2">
        <f>DAY(SalesDataTable[[#This Row],[Order Date]])</f>
        <v>11</v>
      </c>
      <c r="H44" s="8" t="s">
        <v>20</v>
      </c>
      <c r="I44" s="8" t="s">
        <v>31</v>
      </c>
      <c r="J44" s="8" t="s">
        <v>19</v>
      </c>
      <c r="K44" s="8" t="s">
        <v>3</v>
      </c>
      <c r="L44" s="8" t="s">
        <v>14</v>
      </c>
      <c r="M44" s="8" t="s">
        <v>15</v>
      </c>
      <c r="N44" s="9">
        <v>3</v>
      </c>
      <c r="O44" s="10">
        <v>36.33</v>
      </c>
      <c r="P44" s="11">
        <v>0.05</v>
      </c>
      <c r="Q44" s="10">
        <v>13.27</v>
      </c>
      <c r="R44" s="10">
        <f t="shared" si="0"/>
        <v>103.54049999999999</v>
      </c>
      <c r="S44" s="10">
        <f t="shared" si="1"/>
        <v>39.81</v>
      </c>
      <c r="T44" s="10">
        <f t="shared" si="2"/>
        <v>63.730499999999992</v>
      </c>
      <c r="U44" s="12">
        <f t="shared" si="3"/>
        <v>0.61551277036521934</v>
      </c>
      <c r="V44" s="9">
        <f>YEAR(SalesDataTable[[#This Row],[Order Date]])</f>
        <v>2026</v>
      </c>
      <c r="W44" s="12" t="str">
        <f>"Q"&amp;ROUNDUP(MONTH(SalesDataTable[[#This Row],[Order Date]])/3,0)</f>
        <v>Q1</v>
      </c>
      <c r="X44" s="9">
        <f>MONTH(SalesDataTable[[#This Row],[Order Date]])</f>
        <v>1</v>
      </c>
      <c r="Y44" s="12" t="str">
        <f>TEXT(SalesDataTable[[#This Row],[Order Date]],"mmm")</f>
        <v>Jan</v>
      </c>
    </row>
    <row r="45" spans="1:25" ht="16">
      <c r="A45" s="7">
        <v>3703</v>
      </c>
      <c r="B45" s="3">
        <v>46033</v>
      </c>
      <c r="C45" s="2">
        <f>YEAR( SalesDataTable[[#This Row],[Order Date]])</f>
        <v>2026</v>
      </c>
      <c r="D45" s="2">
        <f>ROUNDUP(MONTH(SalesDataTable[[#This Row],[Order Date]])/3,0)</f>
        <v>1</v>
      </c>
      <c r="E45" s="2">
        <f>MONTH(SalesDataTable[[#This Row],[Order Date]])</f>
        <v>1</v>
      </c>
      <c r="F45" s="2" t="str">
        <f>TEXT(SalesDataTable[[#This Row],[Order Date]],"mmm")</f>
        <v>Jan</v>
      </c>
      <c r="G45" s="2">
        <f>DAY(SalesDataTable[[#This Row],[Order Date]])</f>
        <v>11</v>
      </c>
      <c r="H45" s="8" t="s">
        <v>20</v>
      </c>
      <c r="I45" s="8" t="s">
        <v>33</v>
      </c>
      <c r="J45" s="8" t="s">
        <v>2</v>
      </c>
      <c r="K45" s="8" t="s">
        <v>3</v>
      </c>
      <c r="L45" s="8" t="s">
        <v>14</v>
      </c>
      <c r="M45" s="8" t="s">
        <v>15</v>
      </c>
      <c r="N45" s="9">
        <v>1</v>
      </c>
      <c r="O45" s="10">
        <v>35.340000000000003</v>
      </c>
      <c r="P45" s="11">
        <v>0.1</v>
      </c>
      <c r="Q45" s="10">
        <v>13.36</v>
      </c>
      <c r="R45" s="10">
        <f t="shared" si="0"/>
        <v>31.806000000000004</v>
      </c>
      <c r="S45" s="10">
        <f t="shared" si="1"/>
        <v>13.36</v>
      </c>
      <c r="T45" s="10">
        <f t="shared" si="2"/>
        <v>18.446000000000005</v>
      </c>
      <c r="U45" s="12">
        <f t="shared" si="3"/>
        <v>0.5799534678991386</v>
      </c>
      <c r="V45" s="9">
        <f>YEAR(SalesDataTable[[#This Row],[Order Date]])</f>
        <v>2026</v>
      </c>
      <c r="W45" s="12" t="str">
        <f>"Q"&amp;ROUNDUP(MONTH(SalesDataTable[[#This Row],[Order Date]])/3,0)</f>
        <v>Q1</v>
      </c>
      <c r="X45" s="9">
        <f>MONTH(SalesDataTable[[#This Row],[Order Date]])</f>
        <v>1</v>
      </c>
      <c r="Y45" s="12" t="str">
        <f>TEXT(SalesDataTable[[#This Row],[Order Date]],"mmm")</f>
        <v>Jan</v>
      </c>
    </row>
    <row r="46" spans="1:25" ht="16">
      <c r="A46" s="7">
        <v>4674</v>
      </c>
      <c r="B46" s="3">
        <v>46033</v>
      </c>
      <c r="C46" s="2">
        <f>YEAR( SalesDataTable[[#This Row],[Order Date]])</f>
        <v>2026</v>
      </c>
      <c r="D46" s="2">
        <f>ROUNDUP(MONTH(SalesDataTable[[#This Row],[Order Date]])/3,0)</f>
        <v>1</v>
      </c>
      <c r="E46" s="2">
        <f>MONTH(SalesDataTable[[#This Row],[Order Date]])</f>
        <v>1</v>
      </c>
      <c r="F46" s="2" t="str">
        <f>TEXT(SalesDataTable[[#This Row],[Order Date]],"mmm")</f>
        <v>Jan</v>
      </c>
      <c r="G46" s="2">
        <f>DAY(SalesDataTable[[#This Row],[Order Date]])</f>
        <v>11</v>
      </c>
      <c r="H46" s="8" t="s">
        <v>20</v>
      </c>
      <c r="I46" s="8" t="s">
        <v>33</v>
      </c>
      <c r="J46" s="8" t="s">
        <v>2</v>
      </c>
      <c r="K46" s="8" t="s">
        <v>3</v>
      </c>
      <c r="L46" s="8" t="s">
        <v>14</v>
      </c>
      <c r="M46" s="8" t="s">
        <v>32</v>
      </c>
      <c r="N46" s="9">
        <v>2</v>
      </c>
      <c r="O46" s="10">
        <v>46.27</v>
      </c>
      <c r="P46" s="11">
        <v>0</v>
      </c>
      <c r="Q46" s="10">
        <v>18.23</v>
      </c>
      <c r="R46" s="10">
        <f t="shared" si="0"/>
        <v>92.54</v>
      </c>
      <c r="S46" s="10">
        <f t="shared" si="1"/>
        <v>36.46</v>
      </c>
      <c r="T46" s="10">
        <f t="shared" si="2"/>
        <v>56.080000000000005</v>
      </c>
      <c r="U46" s="12">
        <f t="shared" si="3"/>
        <v>0.60600821266479366</v>
      </c>
      <c r="V46" s="9">
        <f>YEAR(SalesDataTable[[#This Row],[Order Date]])</f>
        <v>2026</v>
      </c>
      <c r="W46" s="12" t="str">
        <f>"Q"&amp;ROUNDUP(MONTH(SalesDataTable[[#This Row],[Order Date]])/3,0)</f>
        <v>Q1</v>
      </c>
      <c r="X46" s="9">
        <f>MONTH(SalesDataTable[[#This Row],[Order Date]])</f>
        <v>1</v>
      </c>
      <c r="Y46" s="12" t="str">
        <f>TEXT(SalesDataTable[[#This Row],[Order Date]],"mmm")</f>
        <v>Jan</v>
      </c>
    </row>
    <row r="47" spans="1:25" ht="16">
      <c r="A47" s="7">
        <v>4789</v>
      </c>
      <c r="B47" s="3">
        <v>46033</v>
      </c>
      <c r="C47" s="2">
        <f>YEAR( SalesDataTable[[#This Row],[Order Date]])</f>
        <v>2026</v>
      </c>
      <c r="D47" s="2">
        <f>ROUNDUP(MONTH(SalesDataTable[[#This Row],[Order Date]])/3,0)</f>
        <v>1</v>
      </c>
      <c r="E47" s="2">
        <f>MONTH(SalesDataTable[[#This Row],[Order Date]])</f>
        <v>1</v>
      </c>
      <c r="F47" s="2" t="str">
        <f>TEXT(SalesDataTable[[#This Row],[Order Date]],"mmm")</f>
        <v>Jan</v>
      </c>
      <c r="G47" s="2">
        <f>DAY(SalesDataTable[[#This Row],[Order Date]])</f>
        <v>11</v>
      </c>
      <c r="H47" s="8" t="s">
        <v>20</v>
      </c>
      <c r="I47" s="8" t="s">
        <v>31</v>
      </c>
      <c r="J47" s="8" t="s">
        <v>2</v>
      </c>
      <c r="K47" s="8" t="s">
        <v>3</v>
      </c>
      <c r="L47" s="8" t="s">
        <v>4</v>
      </c>
      <c r="M47" s="8" t="s">
        <v>5</v>
      </c>
      <c r="N47" s="9">
        <v>1</v>
      </c>
      <c r="O47" s="10">
        <v>79.930000000000007</v>
      </c>
      <c r="P47" s="11">
        <v>0.05</v>
      </c>
      <c r="Q47" s="10">
        <v>43.73</v>
      </c>
      <c r="R47" s="10">
        <f t="shared" si="0"/>
        <v>75.933500000000009</v>
      </c>
      <c r="S47" s="10">
        <f t="shared" si="1"/>
        <v>43.73</v>
      </c>
      <c r="T47" s="10">
        <f t="shared" si="2"/>
        <v>32.203500000000012</v>
      </c>
      <c r="U47" s="12">
        <f t="shared" si="3"/>
        <v>0.42410135184075554</v>
      </c>
      <c r="V47" s="9">
        <f>YEAR(SalesDataTable[[#This Row],[Order Date]])</f>
        <v>2026</v>
      </c>
      <c r="W47" s="12" t="str">
        <f>"Q"&amp;ROUNDUP(MONTH(SalesDataTable[[#This Row],[Order Date]])/3,0)</f>
        <v>Q1</v>
      </c>
      <c r="X47" s="9">
        <f>MONTH(SalesDataTable[[#This Row],[Order Date]])</f>
        <v>1</v>
      </c>
      <c r="Y47" s="12" t="str">
        <f>TEXT(SalesDataTable[[#This Row],[Order Date]],"mmm")</f>
        <v>Jan</v>
      </c>
    </row>
    <row r="48" spans="1:25" ht="16">
      <c r="A48" s="7">
        <v>804</v>
      </c>
      <c r="B48" s="3">
        <v>46034</v>
      </c>
      <c r="C48" s="2">
        <f>YEAR( SalesDataTable[[#This Row],[Order Date]])</f>
        <v>2026</v>
      </c>
      <c r="D48" s="2">
        <f>ROUNDUP(MONTH(SalesDataTable[[#This Row],[Order Date]])/3,0)</f>
        <v>1</v>
      </c>
      <c r="E48" s="2">
        <f>MONTH(SalesDataTable[[#This Row],[Order Date]])</f>
        <v>1</v>
      </c>
      <c r="F48" s="2" t="str">
        <f>TEXT(SalesDataTable[[#This Row],[Order Date]],"mmm")</f>
        <v>Jan</v>
      </c>
      <c r="G48" s="2">
        <f>DAY(SalesDataTable[[#This Row],[Order Date]])</f>
        <v>12</v>
      </c>
      <c r="H48" s="8" t="s">
        <v>6</v>
      </c>
      <c r="I48" s="8" t="s">
        <v>43</v>
      </c>
      <c r="J48" s="8" t="s">
        <v>19</v>
      </c>
      <c r="K48" s="8" t="s">
        <v>13</v>
      </c>
      <c r="L48" s="8" t="s">
        <v>9</v>
      </c>
      <c r="M48" s="8" t="s">
        <v>17</v>
      </c>
      <c r="N48" s="9">
        <v>1</v>
      </c>
      <c r="O48" s="10">
        <v>141.25</v>
      </c>
      <c r="P48" s="11">
        <v>0</v>
      </c>
      <c r="Q48" s="10">
        <v>78.72</v>
      </c>
      <c r="R48" s="10">
        <f t="shared" si="0"/>
        <v>141.25</v>
      </c>
      <c r="S48" s="10">
        <f t="shared" si="1"/>
        <v>78.72</v>
      </c>
      <c r="T48" s="10">
        <f t="shared" si="2"/>
        <v>62.53</v>
      </c>
      <c r="U48" s="12">
        <f t="shared" si="3"/>
        <v>0.44269026548672569</v>
      </c>
      <c r="V48" s="9">
        <f>YEAR(SalesDataTable[[#This Row],[Order Date]])</f>
        <v>2026</v>
      </c>
      <c r="W48" s="12" t="str">
        <f>"Q"&amp;ROUNDUP(MONTH(SalesDataTable[[#This Row],[Order Date]])/3,0)</f>
        <v>Q1</v>
      </c>
      <c r="X48" s="9">
        <f>MONTH(SalesDataTable[[#This Row],[Order Date]])</f>
        <v>1</v>
      </c>
      <c r="Y48" s="12" t="str">
        <f>TEXT(SalesDataTable[[#This Row],[Order Date]],"mmm")</f>
        <v>Jan</v>
      </c>
    </row>
    <row r="49" spans="1:25" ht="16">
      <c r="A49" s="7">
        <v>1780</v>
      </c>
      <c r="B49" s="3">
        <v>46034</v>
      </c>
      <c r="C49" s="2">
        <f>YEAR( SalesDataTable[[#This Row],[Order Date]])</f>
        <v>2026</v>
      </c>
      <c r="D49" s="2">
        <f>ROUNDUP(MONTH(SalesDataTable[[#This Row],[Order Date]])/3,0)</f>
        <v>1</v>
      </c>
      <c r="E49" s="2">
        <f>MONTH(SalesDataTable[[#This Row],[Order Date]])</f>
        <v>1</v>
      </c>
      <c r="F49" s="2" t="str">
        <f>TEXT(SalesDataTable[[#This Row],[Order Date]],"mmm")</f>
        <v>Jan</v>
      </c>
      <c r="G49" s="2">
        <f>DAY(SalesDataTable[[#This Row],[Order Date]])</f>
        <v>12</v>
      </c>
      <c r="H49" s="8" t="s">
        <v>20</v>
      </c>
      <c r="I49" s="8" t="s">
        <v>33</v>
      </c>
      <c r="J49" s="8" t="s">
        <v>2</v>
      </c>
      <c r="K49" s="8" t="s">
        <v>3</v>
      </c>
      <c r="L49" s="8" t="s">
        <v>4</v>
      </c>
      <c r="M49" s="8" t="s">
        <v>30</v>
      </c>
      <c r="N49" s="9">
        <v>2</v>
      </c>
      <c r="O49" s="10">
        <v>103.64</v>
      </c>
      <c r="P49" s="11">
        <v>0.1</v>
      </c>
      <c r="Q49" s="10">
        <v>50.96</v>
      </c>
      <c r="R49" s="10">
        <f t="shared" si="0"/>
        <v>186.55199999999999</v>
      </c>
      <c r="S49" s="10">
        <f t="shared" si="1"/>
        <v>101.92</v>
      </c>
      <c r="T49" s="10">
        <f t="shared" si="2"/>
        <v>84.631999999999991</v>
      </c>
      <c r="U49" s="12">
        <f t="shared" si="3"/>
        <v>0.45366439384193147</v>
      </c>
      <c r="V49" s="9">
        <f>YEAR(SalesDataTable[[#This Row],[Order Date]])</f>
        <v>2026</v>
      </c>
      <c r="W49" s="12" t="str">
        <f>"Q"&amp;ROUNDUP(MONTH(SalesDataTable[[#This Row],[Order Date]])/3,0)</f>
        <v>Q1</v>
      </c>
      <c r="X49" s="9">
        <f>MONTH(SalesDataTable[[#This Row],[Order Date]])</f>
        <v>1</v>
      </c>
      <c r="Y49" s="12" t="str">
        <f>TEXT(SalesDataTable[[#This Row],[Order Date]],"mmm")</f>
        <v>Jan</v>
      </c>
    </row>
    <row r="50" spans="1:25" ht="16">
      <c r="A50" s="7">
        <v>2844</v>
      </c>
      <c r="B50" s="3">
        <v>46034</v>
      </c>
      <c r="C50" s="2">
        <f>YEAR( SalesDataTable[[#This Row],[Order Date]])</f>
        <v>2026</v>
      </c>
      <c r="D50" s="2">
        <f>ROUNDUP(MONTH(SalesDataTable[[#This Row],[Order Date]])/3,0)</f>
        <v>1</v>
      </c>
      <c r="E50" s="2">
        <f>MONTH(SalesDataTable[[#This Row],[Order Date]])</f>
        <v>1</v>
      </c>
      <c r="F50" s="2" t="str">
        <f>TEXT(SalesDataTable[[#This Row],[Order Date]],"mmm")</f>
        <v>Jan</v>
      </c>
      <c r="G50" s="2">
        <f>DAY(SalesDataTable[[#This Row],[Order Date]])</f>
        <v>12</v>
      </c>
      <c r="H50" s="8" t="s">
        <v>0</v>
      </c>
      <c r="I50" s="8" t="s">
        <v>1</v>
      </c>
      <c r="J50" s="8" t="s">
        <v>2</v>
      </c>
      <c r="K50" s="8" t="s">
        <v>13</v>
      </c>
      <c r="L50" s="8" t="s">
        <v>14</v>
      </c>
      <c r="M50" s="8" t="s">
        <v>44</v>
      </c>
      <c r="N50" s="9">
        <v>1</v>
      </c>
      <c r="O50" s="10">
        <v>136.18</v>
      </c>
      <c r="P50" s="11">
        <v>0</v>
      </c>
      <c r="Q50" s="10">
        <v>68.34</v>
      </c>
      <c r="R50" s="10">
        <f t="shared" si="0"/>
        <v>136.18</v>
      </c>
      <c r="S50" s="10">
        <f t="shared" si="1"/>
        <v>68.34</v>
      </c>
      <c r="T50" s="10">
        <f t="shared" si="2"/>
        <v>67.84</v>
      </c>
      <c r="U50" s="12">
        <f t="shared" si="3"/>
        <v>0.498164194448524</v>
      </c>
      <c r="V50" s="9">
        <f>YEAR(SalesDataTable[[#This Row],[Order Date]])</f>
        <v>2026</v>
      </c>
      <c r="W50" s="12" t="str">
        <f>"Q"&amp;ROUNDUP(MONTH(SalesDataTable[[#This Row],[Order Date]])/3,0)</f>
        <v>Q1</v>
      </c>
      <c r="X50" s="9">
        <f>MONTH(SalesDataTable[[#This Row],[Order Date]])</f>
        <v>1</v>
      </c>
      <c r="Y50" s="12" t="str">
        <f>TEXT(SalesDataTable[[#This Row],[Order Date]],"mmm")</f>
        <v>Jan</v>
      </c>
    </row>
    <row r="51" spans="1:25" ht="16">
      <c r="A51" s="7">
        <v>3068</v>
      </c>
      <c r="B51" s="3">
        <v>46034</v>
      </c>
      <c r="C51" s="2">
        <f>YEAR( SalesDataTable[[#This Row],[Order Date]])</f>
        <v>2026</v>
      </c>
      <c r="D51" s="2">
        <f>ROUNDUP(MONTH(SalesDataTable[[#This Row],[Order Date]])/3,0)</f>
        <v>1</v>
      </c>
      <c r="E51" s="2">
        <f>MONTH(SalesDataTable[[#This Row],[Order Date]])</f>
        <v>1</v>
      </c>
      <c r="F51" s="2" t="str">
        <f>TEXT(SalesDataTable[[#This Row],[Order Date]],"mmm")</f>
        <v>Jan</v>
      </c>
      <c r="G51" s="2">
        <f>DAY(SalesDataTable[[#This Row],[Order Date]])</f>
        <v>12</v>
      </c>
      <c r="H51" s="8" t="s">
        <v>11</v>
      </c>
      <c r="I51" s="8" t="s">
        <v>12</v>
      </c>
      <c r="J51" s="8" t="s">
        <v>28</v>
      </c>
      <c r="K51" s="8" t="s">
        <v>13</v>
      </c>
      <c r="L51" s="8" t="s">
        <v>34</v>
      </c>
      <c r="M51" s="8" t="s">
        <v>42</v>
      </c>
      <c r="N51" s="9">
        <v>1</v>
      </c>
      <c r="O51" s="10">
        <v>36.43</v>
      </c>
      <c r="P51" s="11">
        <v>0</v>
      </c>
      <c r="Q51" s="10">
        <v>14.33</v>
      </c>
      <c r="R51" s="10">
        <f t="shared" si="0"/>
        <v>36.43</v>
      </c>
      <c r="S51" s="10">
        <f t="shared" si="1"/>
        <v>14.33</v>
      </c>
      <c r="T51" s="10">
        <f t="shared" si="2"/>
        <v>22.1</v>
      </c>
      <c r="U51" s="12">
        <f t="shared" si="3"/>
        <v>0.60664287674993145</v>
      </c>
      <c r="V51" s="9">
        <f>YEAR(SalesDataTable[[#This Row],[Order Date]])</f>
        <v>2026</v>
      </c>
      <c r="W51" s="12" t="str">
        <f>"Q"&amp;ROUNDUP(MONTH(SalesDataTable[[#This Row],[Order Date]])/3,0)</f>
        <v>Q1</v>
      </c>
      <c r="X51" s="9">
        <f>MONTH(SalesDataTable[[#This Row],[Order Date]])</f>
        <v>1</v>
      </c>
      <c r="Y51" s="12" t="str">
        <f>TEXT(SalesDataTable[[#This Row],[Order Date]],"mmm")</f>
        <v>Jan</v>
      </c>
    </row>
    <row r="52" spans="1:25" ht="16">
      <c r="A52" s="7">
        <v>3096</v>
      </c>
      <c r="B52" s="3">
        <v>46034</v>
      </c>
      <c r="C52" s="2">
        <f>YEAR( SalesDataTable[[#This Row],[Order Date]])</f>
        <v>2026</v>
      </c>
      <c r="D52" s="2">
        <f>ROUNDUP(MONTH(SalesDataTable[[#This Row],[Order Date]])/3,0)</f>
        <v>1</v>
      </c>
      <c r="E52" s="2">
        <f>MONTH(SalesDataTable[[#This Row],[Order Date]])</f>
        <v>1</v>
      </c>
      <c r="F52" s="2" t="str">
        <f>TEXT(SalesDataTable[[#This Row],[Order Date]],"mmm")</f>
        <v>Jan</v>
      </c>
      <c r="G52" s="2">
        <f>DAY(SalesDataTable[[#This Row],[Order Date]])</f>
        <v>12</v>
      </c>
      <c r="H52" s="8" t="s">
        <v>20</v>
      </c>
      <c r="I52" s="8" t="s">
        <v>31</v>
      </c>
      <c r="J52" s="8" t="s">
        <v>2</v>
      </c>
      <c r="K52" s="8" t="s">
        <v>13</v>
      </c>
      <c r="L52" s="8" t="s">
        <v>34</v>
      </c>
      <c r="M52" s="8" t="s">
        <v>45</v>
      </c>
      <c r="N52" s="9">
        <v>2</v>
      </c>
      <c r="O52" s="10">
        <v>50.51</v>
      </c>
      <c r="P52" s="11">
        <v>0.1</v>
      </c>
      <c r="Q52" s="10">
        <v>21.84</v>
      </c>
      <c r="R52" s="10">
        <f t="shared" si="0"/>
        <v>90.917999999999992</v>
      </c>
      <c r="S52" s="10">
        <f t="shared" si="1"/>
        <v>43.68</v>
      </c>
      <c r="T52" s="10">
        <f t="shared" si="2"/>
        <v>47.237999999999992</v>
      </c>
      <c r="U52" s="12">
        <f t="shared" si="3"/>
        <v>0.5195670824259222</v>
      </c>
      <c r="V52" s="9">
        <f>YEAR(SalesDataTable[[#This Row],[Order Date]])</f>
        <v>2026</v>
      </c>
      <c r="W52" s="12" t="str">
        <f>"Q"&amp;ROUNDUP(MONTH(SalesDataTable[[#This Row],[Order Date]])/3,0)</f>
        <v>Q1</v>
      </c>
      <c r="X52" s="9">
        <f>MONTH(SalesDataTable[[#This Row],[Order Date]])</f>
        <v>1</v>
      </c>
      <c r="Y52" s="12" t="str">
        <f>TEXT(SalesDataTable[[#This Row],[Order Date]],"mmm")</f>
        <v>Jan</v>
      </c>
    </row>
    <row r="53" spans="1:25" ht="16">
      <c r="A53" s="7">
        <v>3129</v>
      </c>
      <c r="B53" s="3">
        <v>46034</v>
      </c>
      <c r="C53" s="2">
        <f>YEAR( SalesDataTable[[#This Row],[Order Date]])</f>
        <v>2026</v>
      </c>
      <c r="D53" s="2">
        <f>ROUNDUP(MONTH(SalesDataTable[[#This Row],[Order Date]])/3,0)</f>
        <v>1</v>
      </c>
      <c r="E53" s="2">
        <f>MONTH(SalesDataTable[[#This Row],[Order Date]])</f>
        <v>1</v>
      </c>
      <c r="F53" s="2" t="str">
        <f>TEXT(SalesDataTable[[#This Row],[Order Date]],"mmm")</f>
        <v>Jan</v>
      </c>
      <c r="G53" s="2">
        <f>DAY(SalesDataTable[[#This Row],[Order Date]])</f>
        <v>12</v>
      </c>
      <c r="H53" s="8" t="s">
        <v>20</v>
      </c>
      <c r="I53" s="8" t="s">
        <v>47</v>
      </c>
      <c r="J53" s="8" t="s">
        <v>19</v>
      </c>
      <c r="K53" s="8" t="s">
        <v>3</v>
      </c>
      <c r="L53" s="8" t="s">
        <v>34</v>
      </c>
      <c r="M53" s="8" t="s">
        <v>38</v>
      </c>
      <c r="N53" s="9">
        <v>1</v>
      </c>
      <c r="O53" s="10">
        <v>123</v>
      </c>
      <c r="P53" s="11">
        <v>0</v>
      </c>
      <c r="Q53" s="10">
        <v>67.3</v>
      </c>
      <c r="R53" s="10">
        <f t="shared" si="0"/>
        <v>123</v>
      </c>
      <c r="S53" s="10">
        <f t="shared" si="1"/>
        <v>67.3</v>
      </c>
      <c r="T53" s="10">
        <f t="shared" si="2"/>
        <v>55.7</v>
      </c>
      <c r="U53" s="12">
        <f t="shared" si="3"/>
        <v>0.45284552845528458</v>
      </c>
      <c r="V53" s="9">
        <f>YEAR(SalesDataTable[[#This Row],[Order Date]])</f>
        <v>2026</v>
      </c>
      <c r="W53" s="12" t="str">
        <f>"Q"&amp;ROUNDUP(MONTH(SalesDataTable[[#This Row],[Order Date]])/3,0)</f>
        <v>Q1</v>
      </c>
      <c r="X53" s="9">
        <f>MONTH(SalesDataTable[[#This Row],[Order Date]])</f>
        <v>1</v>
      </c>
      <c r="Y53" s="12" t="str">
        <f>TEXT(SalesDataTable[[#This Row],[Order Date]],"mmm")</f>
        <v>Jan</v>
      </c>
    </row>
    <row r="54" spans="1:25" ht="16">
      <c r="A54" s="7">
        <v>3948</v>
      </c>
      <c r="B54" s="3">
        <v>46034</v>
      </c>
      <c r="C54" s="2">
        <f>YEAR( SalesDataTable[[#This Row],[Order Date]])</f>
        <v>2026</v>
      </c>
      <c r="D54" s="2">
        <f>ROUNDUP(MONTH(SalesDataTable[[#This Row],[Order Date]])/3,0)</f>
        <v>1</v>
      </c>
      <c r="E54" s="2">
        <f>MONTH(SalesDataTable[[#This Row],[Order Date]])</f>
        <v>1</v>
      </c>
      <c r="F54" s="2" t="str">
        <f>TEXT(SalesDataTable[[#This Row],[Order Date]],"mmm")</f>
        <v>Jan</v>
      </c>
      <c r="G54" s="2">
        <f>DAY(SalesDataTable[[#This Row],[Order Date]])</f>
        <v>12</v>
      </c>
      <c r="H54" s="8" t="s">
        <v>6</v>
      </c>
      <c r="I54" s="8" t="s">
        <v>49</v>
      </c>
      <c r="J54" s="8" t="s">
        <v>2</v>
      </c>
      <c r="K54" s="8" t="s">
        <v>13</v>
      </c>
      <c r="L54" s="8" t="s">
        <v>9</v>
      </c>
      <c r="M54" s="8" t="s">
        <v>46</v>
      </c>
      <c r="N54" s="9">
        <v>2</v>
      </c>
      <c r="O54" s="10">
        <v>72.239999999999995</v>
      </c>
      <c r="P54" s="11">
        <v>0</v>
      </c>
      <c r="Q54" s="10">
        <v>32.94</v>
      </c>
      <c r="R54" s="10">
        <f t="shared" si="0"/>
        <v>144.47999999999999</v>
      </c>
      <c r="S54" s="10">
        <f t="shared" si="1"/>
        <v>65.88</v>
      </c>
      <c r="T54" s="10">
        <f t="shared" si="2"/>
        <v>78.599999999999994</v>
      </c>
      <c r="U54" s="12">
        <f t="shared" si="3"/>
        <v>0.54401993355481726</v>
      </c>
      <c r="V54" s="9">
        <f>YEAR(SalesDataTable[[#This Row],[Order Date]])</f>
        <v>2026</v>
      </c>
      <c r="W54" s="12" t="str">
        <f>"Q"&amp;ROUNDUP(MONTH(SalesDataTable[[#This Row],[Order Date]])/3,0)</f>
        <v>Q1</v>
      </c>
      <c r="X54" s="9">
        <f>MONTH(SalesDataTable[[#This Row],[Order Date]])</f>
        <v>1</v>
      </c>
      <c r="Y54" s="12" t="str">
        <f>TEXT(SalesDataTable[[#This Row],[Order Date]],"mmm")</f>
        <v>Jan</v>
      </c>
    </row>
    <row r="55" spans="1:25" ht="16">
      <c r="A55" s="7">
        <v>5036</v>
      </c>
      <c r="B55" s="3">
        <v>46034</v>
      </c>
      <c r="C55" s="2">
        <f>YEAR( SalesDataTable[[#This Row],[Order Date]])</f>
        <v>2026</v>
      </c>
      <c r="D55" s="2">
        <f>ROUNDUP(MONTH(SalesDataTable[[#This Row],[Order Date]])/3,0)</f>
        <v>1</v>
      </c>
      <c r="E55" s="2">
        <f>MONTH(SalesDataTable[[#This Row],[Order Date]])</f>
        <v>1</v>
      </c>
      <c r="F55" s="2" t="str">
        <f>TEXT(SalesDataTable[[#This Row],[Order Date]],"mmm")</f>
        <v>Jan</v>
      </c>
      <c r="G55" s="2">
        <f>DAY(SalesDataTable[[#This Row],[Order Date]])</f>
        <v>12</v>
      </c>
      <c r="H55" s="8" t="s">
        <v>11</v>
      </c>
      <c r="I55" s="8" t="s">
        <v>18</v>
      </c>
      <c r="J55" s="8" t="s">
        <v>19</v>
      </c>
      <c r="K55" s="8" t="s">
        <v>3</v>
      </c>
      <c r="L55" s="8" t="s">
        <v>9</v>
      </c>
      <c r="M55" s="8" t="s">
        <v>37</v>
      </c>
      <c r="N55" s="9">
        <v>1</v>
      </c>
      <c r="O55" s="10">
        <v>151.11000000000001</v>
      </c>
      <c r="P55" s="11">
        <v>0.15</v>
      </c>
      <c r="Q55" s="10">
        <v>79.650000000000006</v>
      </c>
      <c r="R55" s="10">
        <f t="shared" si="0"/>
        <v>128.4435</v>
      </c>
      <c r="S55" s="10">
        <f t="shared" si="1"/>
        <v>79.650000000000006</v>
      </c>
      <c r="T55" s="10">
        <f t="shared" si="2"/>
        <v>48.793499999999995</v>
      </c>
      <c r="U55" s="12">
        <f t="shared" si="3"/>
        <v>0.37988298356865075</v>
      </c>
      <c r="V55" s="9">
        <f>YEAR(SalesDataTable[[#This Row],[Order Date]])</f>
        <v>2026</v>
      </c>
      <c r="W55" s="12" t="str">
        <f>"Q"&amp;ROUNDUP(MONTH(SalesDataTable[[#This Row],[Order Date]])/3,0)</f>
        <v>Q1</v>
      </c>
      <c r="X55" s="9">
        <f>MONTH(SalesDataTable[[#This Row],[Order Date]])</f>
        <v>1</v>
      </c>
      <c r="Y55" s="12" t="str">
        <f>TEXT(SalesDataTable[[#This Row],[Order Date]],"mmm")</f>
        <v>Jan</v>
      </c>
    </row>
    <row r="56" spans="1:25" ht="16">
      <c r="A56" s="7">
        <v>2681</v>
      </c>
      <c r="B56" s="3">
        <v>46035</v>
      </c>
      <c r="C56" s="2">
        <f>YEAR( SalesDataTable[[#This Row],[Order Date]])</f>
        <v>2026</v>
      </c>
      <c r="D56" s="2">
        <f>ROUNDUP(MONTH(SalesDataTable[[#This Row],[Order Date]])/3,0)</f>
        <v>1</v>
      </c>
      <c r="E56" s="2">
        <f>MONTH(SalesDataTable[[#This Row],[Order Date]])</f>
        <v>1</v>
      </c>
      <c r="F56" s="2" t="str">
        <f>TEXT(SalesDataTable[[#This Row],[Order Date]],"mmm")</f>
        <v>Jan</v>
      </c>
      <c r="G56" s="2">
        <f>DAY(SalesDataTable[[#This Row],[Order Date]])</f>
        <v>13</v>
      </c>
      <c r="H56" s="8" t="s">
        <v>20</v>
      </c>
      <c r="I56" s="8" t="s">
        <v>21</v>
      </c>
      <c r="J56" s="8" t="s">
        <v>2</v>
      </c>
      <c r="K56" s="8" t="s">
        <v>13</v>
      </c>
      <c r="L56" s="8" t="s">
        <v>9</v>
      </c>
      <c r="M56" s="8" t="s">
        <v>10</v>
      </c>
      <c r="N56" s="9">
        <v>1</v>
      </c>
      <c r="O56" s="10">
        <v>94.32</v>
      </c>
      <c r="P56" s="11">
        <v>0</v>
      </c>
      <c r="Q56" s="10">
        <v>45.93</v>
      </c>
      <c r="R56" s="10">
        <f t="shared" si="0"/>
        <v>94.32</v>
      </c>
      <c r="S56" s="10">
        <f t="shared" si="1"/>
        <v>45.93</v>
      </c>
      <c r="T56" s="10">
        <f t="shared" si="2"/>
        <v>48.389999999999993</v>
      </c>
      <c r="U56" s="12">
        <f t="shared" si="3"/>
        <v>0.51304071246819338</v>
      </c>
      <c r="V56" s="9">
        <f>YEAR(SalesDataTable[[#This Row],[Order Date]])</f>
        <v>2026</v>
      </c>
      <c r="W56" s="12" t="str">
        <f>"Q"&amp;ROUNDUP(MONTH(SalesDataTable[[#This Row],[Order Date]])/3,0)</f>
        <v>Q1</v>
      </c>
      <c r="X56" s="9">
        <f>MONTH(SalesDataTable[[#This Row],[Order Date]])</f>
        <v>1</v>
      </c>
      <c r="Y56" s="12" t="str">
        <f>TEXT(SalesDataTable[[#This Row],[Order Date]],"mmm")</f>
        <v>Jan</v>
      </c>
    </row>
    <row r="57" spans="1:25" ht="16">
      <c r="A57" s="7">
        <v>5101</v>
      </c>
      <c r="B57" s="3">
        <v>46035</v>
      </c>
      <c r="C57" s="2">
        <f>YEAR( SalesDataTable[[#This Row],[Order Date]])</f>
        <v>2026</v>
      </c>
      <c r="D57" s="2">
        <f>ROUNDUP(MONTH(SalesDataTable[[#This Row],[Order Date]])/3,0)</f>
        <v>1</v>
      </c>
      <c r="E57" s="2">
        <f>MONTH(SalesDataTable[[#This Row],[Order Date]])</f>
        <v>1</v>
      </c>
      <c r="F57" s="2" t="str">
        <f>TEXT(SalesDataTable[[#This Row],[Order Date]],"mmm")</f>
        <v>Jan</v>
      </c>
      <c r="G57" s="2">
        <f>DAY(SalesDataTable[[#This Row],[Order Date]])</f>
        <v>13</v>
      </c>
      <c r="H57" s="8" t="s">
        <v>6</v>
      </c>
      <c r="I57" s="8" t="s">
        <v>43</v>
      </c>
      <c r="J57" s="8" t="s">
        <v>2</v>
      </c>
      <c r="K57" s="8" t="s">
        <v>3</v>
      </c>
      <c r="L57" s="8" t="s">
        <v>4</v>
      </c>
      <c r="M57" s="8" t="s">
        <v>22</v>
      </c>
      <c r="N57" s="9">
        <v>3</v>
      </c>
      <c r="O57" s="10">
        <v>51.52</v>
      </c>
      <c r="P57" s="11">
        <v>0</v>
      </c>
      <c r="Q57" s="10">
        <v>21.92</v>
      </c>
      <c r="R57" s="10">
        <f t="shared" si="0"/>
        <v>154.56</v>
      </c>
      <c r="S57" s="10">
        <f t="shared" si="1"/>
        <v>65.760000000000005</v>
      </c>
      <c r="T57" s="10">
        <f t="shared" si="2"/>
        <v>88.8</v>
      </c>
      <c r="U57" s="12">
        <f t="shared" si="3"/>
        <v>0.57453416149068315</v>
      </c>
      <c r="V57" s="9">
        <f>YEAR(SalesDataTable[[#This Row],[Order Date]])</f>
        <v>2026</v>
      </c>
      <c r="W57" s="12" t="str">
        <f>"Q"&amp;ROUNDUP(MONTH(SalesDataTable[[#This Row],[Order Date]])/3,0)</f>
        <v>Q1</v>
      </c>
      <c r="X57" s="9">
        <f>MONTH(SalesDataTable[[#This Row],[Order Date]])</f>
        <v>1</v>
      </c>
      <c r="Y57" s="12" t="str">
        <f>TEXT(SalesDataTable[[#This Row],[Order Date]],"mmm")</f>
        <v>Jan</v>
      </c>
    </row>
    <row r="58" spans="1:25" ht="16">
      <c r="A58" s="7">
        <v>3871</v>
      </c>
      <c r="B58" s="3">
        <v>46036</v>
      </c>
      <c r="C58" s="2">
        <f>YEAR( SalesDataTable[[#This Row],[Order Date]])</f>
        <v>2026</v>
      </c>
      <c r="D58" s="2">
        <f>ROUNDUP(MONTH(SalesDataTable[[#This Row],[Order Date]])/3,0)</f>
        <v>1</v>
      </c>
      <c r="E58" s="2">
        <f>MONTH(SalesDataTable[[#This Row],[Order Date]])</f>
        <v>1</v>
      </c>
      <c r="F58" s="2" t="str">
        <f>TEXT(SalesDataTable[[#This Row],[Order Date]],"mmm")</f>
        <v>Jan</v>
      </c>
      <c r="G58" s="2">
        <f>DAY(SalesDataTable[[#This Row],[Order Date]])</f>
        <v>14</v>
      </c>
      <c r="H58" s="8" t="s">
        <v>0</v>
      </c>
      <c r="I58" s="8" t="s">
        <v>50</v>
      </c>
      <c r="J58" s="8" t="s">
        <v>2</v>
      </c>
      <c r="K58" s="8" t="s">
        <v>13</v>
      </c>
      <c r="L58" s="8" t="s">
        <v>9</v>
      </c>
      <c r="M58" s="8" t="s">
        <v>17</v>
      </c>
      <c r="N58" s="9">
        <v>2</v>
      </c>
      <c r="O58" s="10">
        <v>146.4</v>
      </c>
      <c r="P58" s="11">
        <v>0.05</v>
      </c>
      <c r="Q58" s="10">
        <v>81.72</v>
      </c>
      <c r="R58" s="10">
        <f t="shared" si="0"/>
        <v>278.16000000000003</v>
      </c>
      <c r="S58" s="10">
        <f t="shared" si="1"/>
        <v>163.44</v>
      </c>
      <c r="T58" s="10">
        <f t="shared" si="2"/>
        <v>114.72000000000003</v>
      </c>
      <c r="U58" s="12">
        <f t="shared" si="3"/>
        <v>0.4124245038826575</v>
      </c>
      <c r="V58" s="9">
        <f>YEAR(SalesDataTable[[#This Row],[Order Date]])</f>
        <v>2026</v>
      </c>
      <c r="W58" s="12" t="str">
        <f>"Q"&amp;ROUNDUP(MONTH(SalesDataTable[[#This Row],[Order Date]])/3,0)</f>
        <v>Q1</v>
      </c>
      <c r="X58" s="9">
        <f>MONTH(SalesDataTable[[#This Row],[Order Date]])</f>
        <v>1</v>
      </c>
      <c r="Y58" s="12" t="str">
        <f>TEXT(SalesDataTable[[#This Row],[Order Date]],"mmm")</f>
        <v>Jan</v>
      </c>
    </row>
    <row r="59" spans="1:25" ht="16">
      <c r="A59" s="7">
        <v>4643</v>
      </c>
      <c r="B59" s="3">
        <v>46036</v>
      </c>
      <c r="C59" s="2">
        <f>YEAR( SalesDataTable[[#This Row],[Order Date]])</f>
        <v>2026</v>
      </c>
      <c r="D59" s="2">
        <f>ROUNDUP(MONTH(SalesDataTable[[#This Row],[Order Date]])/3,0)</f>
        <v>1</v>
      </c>
      <c r="E59" s="2">
        <f>MONTH(SalesDataTable[[#This Row],[Order Date]])</f>
        <v>1</v>
      </c>
      <c r="F59" s="2" t="str">
        <f>TEXT(SalesDataTable[[#This Row],[Order Date]],"mmm")</f>
        <v>Jan</v>
      </c>
      <c r="G59" s="2">
        <f>DAY(SalesDataTable[[#This Row],[Order Date]])</f>
        <v>14</v>
      </c>
      <c r="H59" s="8" t="s">
        <v>0</v>
      </c>
      <c r="I59" s="8" t="s">
        <v>1</v>
      </c>
      <c r="J59" s="8" t="s">
        <v>8</v>
      </c>
      <c r="K59" s="8" t="s">
        <v>16</v>
      </c>
      <c r="L59" s="8" t="s">
        <v>14</v>
      </c>
      <c r="M59" s="8" t="s">
        <v>32</v>
      </c>
      <c r="N59" s="9">
        <v>3</v>
      </c>
      <c r="O59" s="10">
        <v>47.32</v>
      </c>
      <c r="P59" s="11">
        <v>0.1</v>
      </c>
      <c r="Q59" s="10">
        <v>18.420000000000002</v>
      </c>
      <c r="R59" s="10">
        <f t="shared" si="0"/>
        <v>127.76400000000001</v>
      </c>
      <c r="S59" s="10">
        <f t="shared" si="1"/>
        <v>55.260000000000005</v>
      </c>
      <c r="T59" s="10">
        <f t="shared" si="2"/>
        <v>72.504000000000005</v>
      </c>
      <c r="U59" s="12">
        <f t="shared" si="3"/>
        <v>0.56748379825302897</v>
      </c>
      <c r="V59" s="9">
        <f>YEAR(SalesDataTable[[#This Row],[Order Date]])</f>
        <v>2026</v>
      </c>
      <c r="W59" s="12" t="str">
        <f>"Q"&amp;ROUNDUP(MONTH(SalesDataTable[[#This Row],[Order Date]])/3,0)</f>
        <v>Q1</v>
      </c>
      <c r="X59" s="9">
        <f>MONTH(SalesDataTable[[#This Row],[Order Date]])</f>
        <v>1</v>
      </c>
      <c r="Y59" s="12" t="str">
        <f>TEXT(SalesDataTable[[#This Row],[Order Date]],"mmm")</f>
        <v>Jan</v>
      </c>
    </row>
    <row r="60" spans="1:25" ht="16">
      <c r="A60" s="7">
        <v>4703</v>
      </c>
      <c r="B60" s="3">
        <v>46036</v>
      </c>
      <c r="C60" s="2">
        <f>YEAR( SalesDataTable[[#This Row],[Order Date]])</f>
        <v>2026</v>
      </c>
      <c r="D60" s="2">
        <f>ROUNDUP(MONTH(SalesDataTable[[#This Row],[Order Date]])/3,0)</f>
        <v>1</v>
      </c>
      <c r="E60" s="2">
        <f>MONTH(SalesDataTable[[#This Row],[Order Date]])</f>
        <v>1</v>
      </c>
      <c r="F60" s="2" t="str">
        <f>TEXT(SalesDataTable[[#This Row],[Order Date]],"mmm")</f>
        <v>Jan</v>
      </c>
      <c r="G60" s="2">
        <f>DAY(SalesDataTable[[#This Row],[Order Date]])</f>
        <v>14</v>
      </c>
      <c r="H60" s="8" t="s">
        <v>20</v>
      </c>
      <c r="I60" s="8" t="s">
        <v>47</v>
      </c>
      <c r="J60" s="8" t="s">
        <v>19</v>
      </c>
      <c r="K60" s="8" t="s">
        <v>16</v>
      </c>
      <c r="L60" s="8" t="s">
        <v>34</v>
      </c>
      <c r="M60" s="8" t="s">
        <v>35</v>
      </c>
      <c r="N60" s="9">
        <v>2</v>
      </c>
      <c r="O60" s="10">
        <v>40.450000000000003</v>
      </c>
      <c r="P60" s="11">
        <v>0.05</v>
      </c>
      <c r="Q60" s="10">
        <v>15.14</v>
      </c>
      <c r="R60" s="10">
        <f t="shared" si="0"/>
        <v>76.855000000000004</v>
      </c>
      <c r="S60" s="10">
        <f t="shared" si="1"/>
        <v>30.28</v>
      </c>
      <c r="T60" s="10">
        <f t="shared" si="2"/>
        <v>46.575000000000003</v>
      </c>
      <c r="U60" s="12">
        <f t="shared" si="3"/>
        <v>0.60601132001821612</v>
      </c>
      <c r="V60" s="9">
        <f>YEAR(SalesDataTable[[#This Row],[Order Date]])</f>
        <v>2026</v>
      </c>
      <c r="W60" s="12" t="str">
        <f>"Q"&amp;ROUNDUP(MONTH(SalesDataTable[[#This Row],[Order Date]])/3,0)</f>
        <v>Q1</v>
      </c>
      <c r="X60" s="9">
        <f>MONTH(SalesDataTable[[#This Row],[Order Date]])</f>
        <v>1</v>
      </c>
      <c r="Y60" s="12" t="str">
        <f>TEXT(SalesDataTable[[#This Row],[Order Date]],"mmm")</f>
        <v>Jan</v>
      </c>
    </row>
    <row r="61" spans="1:25" ht="16">
      <c r="A61" s="7">
        <v>5068</v>
      </c>
      <c r="B61" s="3">
        <v>46036</v>
      </c>
      <c r="C61" s="2">
        <f>YEAR( SalesDataTable[[#This Row],[Order Date]])</f>
        <v>2026</v>
      </c>
      <c r="D61" s="2">
        <f>ROUNDUP(MONTH(SalesDataTable[[#This Row],[Order Date]])/3,0)</f>
        <v>1</v>
      </c>
      <c r="E61" s="2">
        <f>MONTH(SalesDataTable[[#This Row],[Order Date]])</f>
        <v>1</v>
      </c>
      <c r="F61" s="2" t="str">
        <f>TEXT(SalesDataTable[[#This Row],[Order Date]],"mmm")</f>
        <v>Jan</v>
      </c>
      <c r="G61" s="2">
        <f>DAY(SalesDataTable[[#This Row],[Order Date]])</f>
        <v>14</v>
      </c>
      <c r="H61" s="8" t="s">
        <v>0</v>
      </c>
      <c r="I61" s="8" t="s">
        <v>1</v>
      </c>
      <c r="J61" s="8" t="s">
        <v>2</v>
      </c>
      <c r="K61" s="8" t="s">
        <v>3</v>
      </c>
      <c r="L61" s="8" t="s">
        <v>14</v>
      </c>
      <c r="M61" s="8" t="s">
        <v>32</v>
      </c>
      <c r="N61" s="9">
        <v>2</v>
      </c>
      <c r="O61" s="10">
        <v>47.05</v>
      </c>
      <c r="P61" s="11">
        <v>0.1</v>
      </c>
      <c r="Q61" s="10">
        <v>18.8</v>
      </c>
      <c r="R61" s="10">
        <f t="shared" si="0"/>
        <v>84.69</v>
      </c>
      <c r="S61" s="10">
        <f t="shared" si="1"/>
        <v>37.6</v>
      </c>
      <c r="T61" s="10">
        <f t="shared" si="2"/>
        <v>47.089999999999996</v>
      </c>
      <c r="U61" s="12">
        <f t="shared" si="3"/>
        <v>0.55602786633604906</v>
      </c>
      <c r="V61" s="9">
        <f>YEAR(SalesDataTable[[#This Row],[Order Date]])</f>
        <v>2026</v>
      </c>
      <c r="W61" s="12" t="str">
        <f>"Q"&amp;ROUNDUP(MONTH(SalesDataTable[[#This Row],[Order Date]])/3,0)</f>
        <v>Q1</v>
      </c>
      <c r="X61" s="9">
        <f>MONTH(SalesDataTable[[#This Row],[Order Date]])</f>
        <v>1</v>
      </c>
      <c r="Y61" s="12" t="str">
        <f>TEXT(SalesDataTable[[#This Row],[Order Date]],"mmm")</f>
        <v>Jan</v>
      </c>
    </row>
    <row r="62" spans="1:25" ht="16">
      <c r="A62" s="7">
        <v>1539</v>
      </c>
      <c r="B62" s="3">
        <v>46037</v>
      </c>
      <c r="C62" s="2">
        <f>YEAR( SalesDataTable[[#This Row],[Order Date]])</f>
        <v>2026</v>
      </c>
      <c r="D62" s="2">
        <f>ROUNDUP(MONTH(SalesDataTable[[#This Row],[Order Date]])/3,0)</f>
        <v>1</v>
      </c>
      <c r="E62" s="2">
        <f>MONTH(SalesDataTable[[#This Row],[Order Date]])</f>
        <v>1</v>
      </c>
      <c r="F62" s="2" t="str">
        <f>TEXT(SalesDataTable[[#This Row],[Order Date]],"mmm")</f>
        <v>Jan</v>
      </c>
      <c r="G62" s="2">
        <f>DAY(SalesDataTable[[#This Row],[Order Date]])</f>
        <v>15</v>
      </c>
      <c r="H62" s="8" t="s">
        <v>20</v>
      </c>
      <c r="I62" s="8" t="s">
        <v>33</v>
      </c>
      <c r="J62" s="8" t="s">
        <v>19</v>
      </c>
      <c r="K62" s="8" t="s">
        <v>16</v>
      </c>
      <c r="L62" s="8" t="s">
        <v>34</v>
      </c>
      <c r="M62" s="8" t="s">
        <v>38</v>
      </c>
      <c r="N62" s="9">
        <v>3</v>
      </c>
      <c r="O62" s="10">
        <v>123.14</v>
      </c>
      <c r="P62" s="11">
        <v>0.05</v>
      </c>
      <c r="Q62" s="10">
        <v>70.67</v>
      </c>
      <c r="R62" s="10">
        <f t="shared" si="0"/>
        <v>350.94900000000001</v>
      </c>
      <c r="S62" s="10">
        <f t="shared" si="1"/>
        <v>212.01</v>
      </c>
      <c r="T62" s="10">
        <f t="shared" si="2"/>
        <v>138.93900000000002</v>
      </c>
      <c r="U62" s="12">
        <f t="shared" si="3"/>
        <v>0.39589513006163296</v>
      </c>
      <c r="V62" s="9">
        <f>YEAR(SalesDataTable[[#This Row],[Order Date]])</f>
        <v>2026</v>
      </c>
      <c r="W62" s="12" t="str">
        <f>"Q"&amp;ROUNDUP(MONTH(SalesDataTable[[#This Row],[Order Date]])/3,0)</f>
        <v>Q1</v>
      </c>
      <c r="X62" s="9">
        <f>MONTH(SalesDataTable[[#This Row],[Order Date]])</f>
        <v>1</v>
      </c>
      <c r="Y62" s="12" t="str">
        <f>TEXT(SalesDataTable[[#This Row],[Order Date]],"mmm")</f>
        <v>Jan</v>
      </c>
    </row>
    <row r="63" spans="1:25" ht="16">
      <c r="A63" s="7">
        <v>1709</v>
      </c>
      <c r="B63" s="3">
        <v>46037</v>
      </c>
      <c r="C63" s="2">
        <f>YEAR( SalesDataTable[[#This Row],[Order Date]])</f>
        <v>2026</v>
      </c>
      <c r="D63" s="2">
        <f>ROUNDUP(MONTH(SalesDataTable[[#This Row],[Order Date]])/3,0)</f>
        <v>1</v>
      </c>
      <c r="E63" s="2">
        <f>MONTH(SalesDataTable[[#This Row],[Order Date]])</f>
        <v>1</v>
      </c>
      <c r="F63" s="2" t="str">
        <f>TEXT(SalesDataTable[[#This Row],[Order Date]],"mmm")</f>
        <v>Jan</v>
      </c>
      <c r="G63" s="2">
        <f>DAY(SalesDataTable[[#This Row],[Order Date]])</f>
        <v>15</v>
      </c>
      <c r="H63" s="8" t="s">
        <v>20</v>
      </c>
      <c r="I63" s="8" t="s">
        <v>47</v>
      </c>
      <c r="J63" s="8" t="s">
        <v>2</v>
      </c>
      <c r="K63" s="8" t="s">
        <v>3</v>
      </c>
      <c r="L63" s="8" t="s">
        <v>9</v>
      </c>
      <c r="M63" s="8" t="s">
        <v>37</v>
      </c>
      <c r="N63" s="9">
        <v>2</v>
      </c>
      <c r="O63" s="10">
        <v>151.33000000000001</v>
      </c>
      <c r="P63" s="11">
        <v>0.1</v>
      </c>
      <c r="Q63" s="10">
        <v>78.44</v>
      </c>
      <c r="R63" s="10">
        <f t="shared" si="0"/>
        <v>272.39400000000001</v>
      </c>
      <c r="S63" s="10">
        <f t="shared" si="1"/>
        <v>156.88</v>
      </c>
      <c r="T63" s="10">
        <f t="shared" si="2"/>
        <v>115.51400000000001</v>
      </c>
      <c r="U63" s="12">
        <f t="shared" si="3"/>
        <v>0.42406954631893512</v>
      </c>
      <c r="V63" s="9">
        <f>YEAR(SalesDataTable[[#This Row],[Order Date]])</f>
        <v>2026</v>
      </c>
      <c r="W63" s="12" t="str">
        <f>"Q"&amp;ROUNDUP(MONTH(SalesDataTable[[#This Row],[Order Date]])/3,0)</f>
        <v>Q1</v>
      </c>
      <c r="X63" s="9">
        <f>MONTH(SalesDataTable[[#This Row],[Order Date]])</f>
        <v>1</v>
      </c>
      <c r="Y63" s="12" t="str">
        <f>TEXT(SalesDataTable[[#This Row],[Order Date]],"mmm")</f>
        <v>Jan</v>
      </c>
    </row>
    <row r="64" spans="1:25" ht="16">
      <c r="A64" s="7">
        <v>2702</v>
      </c>
      <c r="B64" s="3">
        <v>46037</v>
      </c>
      <c r="C64" s="2">
        <f>YEAR( SalesDataTable[[#This Row],[Order Date]])</f>
        <v>2026</v>
      </c>
      <c r="D64" s="2">
        <f>ROUNDUP(MONTH(SalesDataTable[[#This Row],[Order Date]])/3,0)</f>
        <v>1</v>
      </c>
      <c r="E64" s="2">
        <f>MONTH(SalesDataTable[[#This Row],[Order Date]])</f>
        <v>1</v>
      </c>
      <c r="F64" s="2" t="str">
        <f>TEXT(SalesDataTable[[#This Row],[Order Date]],"mmm")</f>
        <v>Jan</v>
      </c>
      <c r="G64" s="2">
        <f>DAY(SalesDataTable[[#This Row],[Order Date]])</f>
        <v>15</v>
      </c>
      <c r="H64" s="8" t="s">
        <v>6</v>
      </c>
      <c r="I64" s="8" t="s">
        <v>49</v>
      </c>
      <c r="J64" s="8" t="s">
        <v>2</v>
      </c>
      <c r="K64" s="8" t="s">
        <v>3</v>
      </c>
      <c r="L64" s="8" t="s">
        <v>9</v>
      </c>
      <c r="M64" s="8" t="s">
        <v>17</v>
      </c>
      <c r="N64" s="9">
        <v>5</v>
      </c>
      <c r="O64" s="10">
        <v>144.01</v>
      </c>
      <c r="P64" s="11">
        <v>0.05</v>
      </c>
      <c r="Q64" s="10">
        <v>79.64</v>
      </c>
      <c r="R64" s="10">
        <f t="shared" si="0"/>
        <v>684.0474999999999</v>
      </c>
      <c r="S64" s="10">
        <f t="shared" si="1"/>
        <v>398.2</v>
      </c>
      <c r="T64" s="10">
        <f t="shared" si="2"/>
        <v>285.84749999999991</v>
      </c>
      <c r="U64" s="12">
        <f t="shared" si="3"/>
        <v>0.41787668254032062</v>
      </c>
      <c r="V64" s="9">
        <f>YEAR(SalesDataTable[[#This Row],[Order Date]])</f>
        <v>2026</v>
      </c>
      <c r="W64" s="12" t="str">
        <f>"Q"&amp;ROUNDUP(MONTH(SalesDataTable[[#This Row],[Order Date]])/3,0)</f>
        <v>Q1</v>
      </c>
      <c r="X64" s="9">
        <f>MONTH(SalesDataTable[[#This Row],[Order Date]])</f>
        <v>1</v>
      </c>
      <c r="Y64" s="12" t="str">
        <f>TEXT(SalesDataTable[[#This Row],[Order Date]],"mmm")</f>
        <v>Jan</v>
      </c>
    </row>
    <row r="65" spans="1:25" ht="16">
      <c r="A65" s="7">
        <v>3176</v>
      </c>
      <c r="B65" s="3">
        <v>46037</v>
      </c>
      <c r="C65" s="2">
        <f>YEAR( SalesDataTable[[#This Row],[Order Date]])</f>
        <v>2026</v>
      </c>
      <c r="D65" s="2">
        <f>ROUNDUP(MONTH(SalesDataTable[[#This Row],[Order Date]])/3,0)</f>
        <v>1</v>
      </c>
      <c r="E65" s="2">
        <f>MONTH(SalesDataTable[[#This Row],[Order Date]])</f>
        <v>1</v>
      </c>
      <c r="F65" s="2" t="str">
        <f>TEXT(SalesDataTable[[#This Row],[Order Date]],"mmm")</f>
        <v>Jan</v>
      </c>
      <c r="G65" s="2">
        <f>DAY(SalesDataTable[[#This Row],[Order Date]])</f>
        <v>15</v>
      </c>
      <c r="H65" s="8" t="s">
        <v>20</v>
      </c>
      <c r="I65" s="8" t="s">
        <v>33</v>
      </c>
      <c r="J65" s="8" t="s">
        <v>2</v>
      </c>
      <c r="K65" s="8" t="s">
        <v>3</v>
      </c>
      <c r="L65" s="8" t="s">
        <v>9</v>
      </c>
      <c r="M65" s="8" t="s">
        <v>10</v>
      </c>
      <c r="N65" s="9">
        <v>3</v>
      </c>
      <c r="O65" s="10">
        <v>91.19</v>
      </c>
      <c r="P65" s="11">
        <v>0</v>
      </c>
      <c r="Q65" s="10">
        <v>44.47</v>
      </c>
      <c r="R65" s="10">
        <f t="shared" si="0"/>
        <v>273.57</v>
      </c>
      <c r="S65" s="10">
        <f t="shared" si="1"/>
        <v>133.41</v>
      </c>
      <c r="T65" s="10">
        <f t="shared" si="2"/>
        <v>140.16</v>
      </c>
      <c r="U65" s="12">
        <f t="shared" si="3"/>
        <v>0.5123368790437548</v>
      </c>
      <c r="V65" s="9">
        <f>YEAR(SalesDataTable[[#This Row],[Order Date]])</f>
        <v>2026</v>
      </c>
      <c r="W65" s="12" t="str">
        <f>"Q"&amp;ROUNDUP(MONTH(SalesDataTable[[#This Row],[Order Date]])/3,0)</f>
        <v>Q1</v>
      </c>
      <c r="X65" s="9">
        <f>MONTH(SalesDataTable[[#This Row],[Order Date]])</f>
        <v>1</v>
      </c>
      <c r="Y65" s="12" t="str">
        <f>TEXT(SalesDataTable[[#This Row],[Order Date]],"mmm")</f>
        <v>Jan</v>
      </c>
    </row>
    <row r="66" spans="1:25" ht="16">
      <c r="A66" s="7">
        <v>3705</v>
      </c>
      <c r="B66" s="3">
        <v>46037</v>
      </c>
      <c r="C66" s="2">
        <f>YEAR( SalesDataTable[[#This Row],[Order Date]])</f>
        <v>2026</v>
      </c>
      <c r="D66" s="2">
        <f>ROUNDUP(MONTH(SalesDataTable[[#This Row],[Order Date]])/3,0)</f>
        <v>1</v>
      </c>
      <c r="E66" s="2">
        <f>MONTH(SalesDataTable[[#This Row],[Order Date]])</f>
        <v>1</v>
      </c>
      <c r="F66" s="2" t="str">
        <f>TEXT(SalesDataTable[[#This Row],[Order Date]],"mmm")</f>
        <v>Jan</v>
      </c>
      <c r="G66" s="2">
        <f>DAY(SalesDataTable[[#This Row],[Order Date]])</f>
        <v>15</v>
      </c>
      <c r="H66" s="8" t="s">
        <v>20</v>
      </c>
      <c r="I66" s="8" t="s">
        <v>31</v>
      </c>
      <c r="J66" s="8" t="s">
        <v>19</v>
      </c>
      <c r="K66" s="8" t="s">
        <v>13</v>
      </c>
      <c r="L66" s="8" t="s">
        <v>14</v>
      </c>
      <c r="M66" s="8" t="s">
        <v>32</v>
      </c>
      <c r="N66" s="9">
        <v>2</v>
      </c>
      <c r="O66" s="10">
        <v>45.45</v>
      </c>
      <c r="P66" s="11">
        <v>0</v>
      </c>
      <c r="Q66" s="10">
        <v>18.190000000000001</v>
      </c>
      <c r="R66" s="10">
        <f t="shared" ref="R66:R129" si="4">N66*O66*(1-P66)</f>
        <v>90.9</v>
      </c>
      <c r="S66" s="10">
        <f t="shared" ref="S66:S129" si="5">N66*Q66</f>
        <v>36.380000000000003</v>
      </c>
      <c r="T66" s="10">
        <f t="shared" ref="T66:T129" si="6">R66-S66</f>
        <v>54.52</v>
      </c>
      <c r="U66" s="12">
        <f t="shared" ref="U66:U129" si="7">IFERROR(T66/R66,0)</f>
        <v>0.59977997799779981</v>
      </c>
      <c r="V66" s="9">
        <f>YEAR(SalesDataTable[[#This Row],[Order Date]])</f>
        <v>2026</v>
      </c>
      <c r="W66" s="12" t="str">
        <f>"Q"&amp;ROUNDUP(MONTH(SalesDataTable[[#This Row],[Order Date]])/3,0)</f>
        <v>Q1</v>
      </c>
      <c r="X66" s="9">
        <f>MONTH(SalesDataTable[[#This Row],[Order Date]])</f>
        <v>1</v>
      </c>
      <c r="Y66" s="12" t="str">
        <f>TEXT(SalesDataTable[[#This Row],[Order Date]],"mmm")</f>
        <v>Jan</v>
      </c>
    </row>
    <row r="67" spans="1:25" ht="16">
      <c r="A67" s="7">
        <v>3736</v>
      </c>
      <c r="B67" s="3">
        <v>46037</v>
      </c>
      <c r="C67" s="2">
        <f>YEAR( SalesDataTable[[#This Row],[Order Date]])</f>
        <v>2026</v>
      </c>
      <c r="D67" s="2">
        <f>ROUNDUP(MONTH(SalesDataTable[[#This Row],[Order Date]])/3,0)</f>
        <v>1</v>
      </c>
      <c r="E67" s="2">
        <f>MONTH(SalesDataTable[[#This Row],[Order Date]])</f>
        <v>1</v>
      </c>
      <c r="F67" s="2" t="str">
        <f>TEXT(SalesDataTable[[#This Row],[Order Date]],"mmm")</f>
        <v>Jan</v>
      </c>
      <c r="G67" s="2">
        <f>DAY(SalesDataTable[[#This Row],[Order Date]])</f>
        <v>15</v>
      </c>
      <c r="H67" s="8" t="s">
        <v>6</v>
      </c>
      <c r="I67" s="8" t="s">
        <v>7</v>
      </c>
      <c r="J67" s="8" t="s">
        <v>28</v>
      </c>
      <c r="K67" s="8" t="s">
        <v>13</v>
      </c>
      <c r="L67" s="8" t="s">
        <v>34</v>
      </c>
      <c r="M67" s="8" t="s">
        <v>35</v>
      </c>
      <c r="N67" s="9">
        <v>1</v>
      </c>
      <c r="O67" s="10">
        <v>40.72</v>
      </c>
      <c r="P67" s="11">
        <v>0</v>
      </c>
      <c r="Q67" s="10">
        <v>14.94</v>
      </c>
      <c r="R67" s="10">
        <f t="shared" si="4"/>
        <v>40.72</v>
      </c>
      <c r="S67" s="10">
        <f t="shared" si="5"/>
        <v>14.94</v>
      </c>
      <c r="T67" s="10">
        <f t="shared" si="6"/>
        <v>25.78</v>
      </c>
      <c r="U67" s="12">
        <f t="shared" si="7"/>
        <v>0.6331041257367388</v>
      </c>
      <c r="V67" s="9">
        <f>YEAR(SalesDataTable[[#This Row],[Order Date]])</f>
        <v>2026</v>
      </c>
      <c r="W67" s="12" t="str">
        <f>"Q"&amp;ROUNDUP(MONTH(SalesDataTable[[#This Row],[Order Date]])/3,0)</f>
        <v>Q1</v>
      </c>
      <c r="X67" s="9">
        <f>MONTH(SalesDataTable[[#This Row],[Order Date]])</f>
        <v>1</v>
      </c>
      <c r="Y67" s="12" t="str">
        <f>TEXT(SalesDataTable[[#This Row],[Order Date]],"mmm")</f>
        <v>Jan</v>
      </c>
    </row>
    <row r="68" spans="1:25" ht="16">
      <c r="A68" s="7">
        <v>3967</v>
      </c>
      <c r="B68" s="3">
        <v>46037</v>
      </c>
      <c r="C68" s="2">
        <f>YEAR( SalesDataTable[[#This Row],[Order Date]])</f>
        <v>2026</v>
      </c>
      <c r="D68" s="2">
        <f>ROUNDUP(MONTH(SalesDataTable[[#This Row],[Order Date]])/3,0)</f>
        <v>1</v>
      </c>
      <c r="E68" s="2">
        <f>MONTH(SalesDataTable[[#This Row],[Order Date]])</f>
        <v>1</v>
      </c>
      <c r="F68" s="2" t="str">
        <f>TEXT(SalesDataTable[[#This Row],[Order Date]],"mmm")</f>
        <v>Jan</v>
      </c>
      <c r="G68" s="2">
        <f>DAY(SalesDataTable[[#This Row],[Order Date]])</f>
        <v>15</v>
      </c>
      <c r="H68" s="8" t="s">
        <v>6</v>
      </c>
      <c r="I68" s="8" t="s">
        <v>43</v>
      </c>
      <c r="J68" s="8" t="s">
        <v>2</v>
      </c>
      <c r="K68" s="8" t="s">
        <v>16</v>
      </c>
      <c r="L68" s="8" t="s">
        <v>14</v>
      </c>
      <c r="M68" s="8" t="s">
        <v>15</v>
      </c>
      <c r="N68" s="9">
        <v>2</v>
      </c>
      <c r="O68" s="10">
        <v>37.090000000000003</v>
      </c>
      <c r="P68" s="11">
        <v>0</v>
      </c>
      <c r="Q68" s="10">
        <v>13.29</v>
      </c>
      <c r="R68" s="10">
        <f t="shared" si="4"/>
        <v>74.180000000000007</v>
      </c>
      <c r="S68" s="10">
        <f t="shared" si="5"/>
        <v>26.58</v>
      </c>
      <c r="T68" s="10">
        <f t="shared" si="6"/>
        <v>47.600000000000009</v>
      </c>
      <c r="U68" s="12">
        <f t="shared" si="7"/>
        <v>0.64168239417632789</v>
      </c>
      <c r="V68" s="9">
        <f>YEAR(SalesDataTable[[#This Row],[Order Date]])</f>
        <v>2026</v>
      </c>
      <c r="W68" s="12" t="str">
        <f>"Q"&amp;ROUNDUP(MONTH(SalesDataTable[[#This Row],[Order Date]])/3,0)</f>
        <v>Q1</v>
      </c>
      <c r="X68" s="9">
        <f>MONTH(SalesDataTable[[#This Row],[Order Date]])</f>
        <v>1</v>
      </c>
      <c r="Y68" s="12" t="str">
        <f>TEXT(SalesDataTable[[#This Row],[Order Date]],"mmm")</f>
        <v>Jan</v>
      </c>
    </row>
    <row r="69" spans="1:25" ht="16">
      <c r="A69" s="7">
        <v>170</v>
      </c>
      <c r="B69" s="3">
        <v>46038</v>
      </c>
      <c r="C69" s="2">
        <f>YEAR( SalesDataTable[[#This Row],[Order Date]])</f>
        <v>2026</v>
      </c>
      <c r="D69" s="2">
        <f>ROUNDUP(MONTH(SalesDataTable[[#This Row],[Order Date]])/3,0)</f>
        <v>1</v>
      </c>
      <c r="E69" s="2">
        <f>MONTH(SalesDataTable[[#This Row],[Order Date]])</f>
        <v>1</v>
      </c>
      <c r="F69" s="2" t="str">
        <f>TEXT(SalesDataTable[[#This Row],[Order Date]],"mmm")</f>
        <v>Jan</v>
      </c>
      <c r="G69" s="2">
        <f>DAY(SalesDataTable[[#This Row],[Order Date]])</f>
        <v>16</v>
      </c>
      <c r="H69" s="8" t="s">
        <v>11</v>
      </c>
      <c r="I69" s="8" t="s">
        <v>39</v>
      </c>
      <c r="J69" s="8" t="s">
        <v>2</v>
      </c>
      <c r="K69" s="8" t="s">
        <v>13</v>
      </c>
      <c r="L69" s="8" t="s">
        <v>23</v>
      </c>
      <c r="M69" s="8" t="s">
        <v>51</v>
      </c>
      <c r="N69" s="9">
        <v>1</v>
      </c>
      <c r="O69" s="10">
        <v>124.45</v>
      </c>
      <c r="P69" s="11">
        <v>0.15</v>
      </c>
      <c r="Q69" s="10">
        <v>59.77</v>
      </c>
      <c r="R69" s="10">
        <f t="shared" si="4"/>
        <v>105.7825</v>
      </c>
      <c r="S69" s="10">
        <f t="shared" si="5"/>
        <v>59.77</v>
      </c>
      <c r="T69" s="10">
        <f t="shared" si="6"/>
        <v>46.012499999999996</v>
      </c>
      <c r="U69" s="12">
        <f t="shared" si="7"/>
        <v>0.43497270342447941</v>
      </c>
      <c r="V69" s="9">
        <f>YEAR(SalesDataTable[[#This Row],[Order Date]])</f>
        <v>2026</v>
      </c>
      <c r="W69" s="12" t="str">
        <f>"Q"&amp;ROUNDUP(MONTH(SalesDataTable[[#This Row],[Order Date]])/3,0)</f>
        <v>Q1</v>
      </c>
      <c r="X69" s="9">
        <f>MONTH(SalesDataTable[[#This Row],[Order Date]])</f>
        <v>1</v>
      </c>
      <c r="Y69" s="12" t="str">
        <f>TEXT(SalesDataTable[[#This Row],[Order Date]],"mmm")</f>
        <v>Jan</v>
      </c>
    </row>
    <row r="70" spans="1:25" ht="16">
      <c r="A70" s="7">
        <v>1040</v>
      </c>
      <c r="B70" s="3">
        <v>46038</v>
      </c>
      <c r="C70" s="2">
        <f>YEAR( SalesDataTable[[#This Row],[Order Date]])</f>
        <v>2026</v>
      </c>
      <c r="D70" s="2">
        <f>ROUNDUP(MONTH(SalesDataTable[[#This Row],[Order Date]])/3,0)</f>
        <v>1</v>
      </c>
      <c r="E70" s="2">
        <f>MONTH(SalesDataTable[[#This Row],[Order Date]])</f>
        <v>1</v>
      </c>
      <c r="F70" s="2" t="str">
        <f>TEXT(SalesDataTable[[#This Row],[Order Date]],"mmm")</f>
        <v>Jan</v>
      </c>
      <c r="G70" s="2">
        <f>DAY(SalesDataTable[[#This Row],[Order Date]])</f>
        <v>16</v>
      </c>
      <c r="H70" s="8" t="s">
        <v>0</v>
      </c>
      <c r="I70" s="8" t="s">
        <v>1</v>
      </c>
      <c r="J70" s="8" t="s">
        <v>19</v>
      </c>
      <c r="K70" s="8" t="s">
        <v>13</v>
      </c>
      <c r="L70" s="8" t="s">
        <v>14</v>
      </c>
      <c r="M70" s="8" t="s">
        <v>15</v>
      </c>
      <c r="N70" s="9">
        <v>1</v>
      </c>
      <c r="O70" s="10">
        <v>35.93</v>
      </c>
      <c r="P70" s="11">
        <v>0.05</v>
      </c>
      <c r="Q70" s="10">
        <v>13.33</v>
      </c>
      <c r="R70" s="10">
        <f t="shared" si="4"/>
        <v>34.133499999999998</v>
      </c>
      <c r="S70" s="10">
        <f t="shared" si="5"/>
        <v>13.33</v>
      </c>
      <c r="T70" s="10">
        <f t="shared" si="6"/>
        <v>20.8035</v>
      </c>
      <c r="U70" s="12">
        <f t="shared" si="7"/>
        <v>0.60947456311248482</v>
      </c>
      <c r="V70" s="9">
        <f>YEAR(SalesDataTable[[#This Row],[Order Date]])</f>
        <v>2026</v>
      </c>
      <c r="W70" s="12" t="str">
        <f>"Q"&amp;ROUNDUP(MONTH(SalesDataTable[[#This Row],[Order Date]])/3,0)</f>
        <v>Q1</v>
      </c>
      <c r="X70" s="9">
        <f>MONTH(SalesDataTable[[#This Row],[Order Date]])</f>
        <v>1</v>
      </c>
      <c r="Y70" s="12" t="str">
        <f>TEXT(SalesDataTable[[#This Row],[Order Date]],"mmm")</f>
        <v>Jan</v>
      </c>
    </row>
    <row r="71" spans="1:25" ht="16">
      <c r="A71" s="7">
        <v>2380</v>
      </c>
      <c r="B71" s="3">
        <v>46038</v>
      </c>
      <c r="C71" s="2">
        <f>YEAR( SalesDataTable[[#This Row],[Order Date]])</f>
        <v>2026</v>
      </c>
      <c r="D71" s="2">
        <f>ROUNDUP(MONTH(SalesDataTable[[#This Row],[Order Date]])/3,0)</f>
        <v>1</v>
      </c>
      <c r="E71" s="2">
        <f>MONTH(SalesDataTable[[#This Row],[Order Date]])</f>
        <v>1</v>
      </c>
      <c r="F71" s="2" t="str">
        <f>TEXT(SalesDataTable[[#This Row],[Order Date]],"mmm")</f>
        <v>Jan</v>
      </c>
      <c r="G71" s="2">
        <f>DAY(SalesDataTable[[#This Row],[Order Date]])</f>
        <v>16</v>
      </c>
      <c r="H71" s="8" t="s">
        <v>20</v>
      </c>
      <c r="I71" s="8" t="s">
        <v>47</v>
      </c>
      <c r="J71" s="8" t="s">
        <v>2</v>
      </c>
      <c r="K71" s="8" t="s">
        <v>3</v>
      </c>
      <c r="L71" s="8" t="s">
        <v>23</v>
      </c>
      <c r="M71" s="8" t="s">
        <v>51</v>
      </c>
      <c r="N71" s="9">
        <v>4</v>
      </c>
      <c r="O71" s="10">
        <v>121.8</v>
      </c>
      <c r="P71" s="11">
        <v>0.05</v>
      </c>
      <c r="Q71" s="10">
        <v>59.57</v>
      </c>
      <c r="R71" s="10">
        <f t="shared" si="4"/>
        <v>462.84</v>
      </c>
      <c r="S71" s="10">
        <f t="shared" si="5"/>
        <v>238.28</v>
      </c>
      <c r="T71" s="10">
        <f t="shared" si="6"/>
        <v>224.55999999999997</v>
      </c>
      <c r="U71" s="12">
        <f t="shared" si="7"/>
        <v>0.48517846339987897</v>
      </c>
      <c r="V71" s="9">
        <f>YEAR(SalesDataTable[[#This Row],[Order Date]])</f>
        <v>2026</v>
      </c>
      <c r="W71" s="12" t="str">
        <f>"Q"&amp;ROUNDUP(MONTH(SalesDataTable[[#This Row],[Order Date]])/3,0)</f>
        <v>Q1</v>
      </c>
      <c r="X71" s="9">
        <f>MONTH(SalesDataTable[[#This Row],[Order Date]])</f>
        <v>1</v>
      </c>
      <c r="Y71" s="12" t="str">
        <f>TEXT(SalesDataTable[[#This Row],[Order Date]],"mmm")</f>
        <v>Jan</v>
      </c>
    </row>
    <row r="72" spans="1:25" ht="16">
      <c r="A72" s="7">
        <v>3219</v>
      </c>
      <c r="B72" s="3">
        <v>46038</v>
      </c>
      <c r="C72" s="2">
        <f>YEAR( SalesDataTable[[#This Row],[Order Date]])</f>
        <v>2026</v>
      </c>
      <c r="D72" s="2">
        <f>ROUNDUP(MONTH(SalesDataTable[[#This Row],[Order Date]])/3,0)</f>
        <v>1</v>
      </c>
      <c r="E72" s="2">
        <f>MONTH(SalesDataTable[[#This Row],[Order Date]])</f>
        <v>1</v>
      </c>
      <c r="F72" s="2" t="str">
        <f>TEXT(SalesDataTable[[#This Row],[Order Date]],"mmm")</f>
        <v>Jan</v>
      </c>
      <c r="G72" s="2">
        <f>DAY(SalesDataTable[[#This Row],[Order Date]])</f>
        <v>16</v>
      </c>
      <c r="H72" s="8" t="s">
        <v>6</v>
      </c>
      <c r="I72" s="8" t="s">
        <v>41</v>
      </c>
      <c r="J72" s="8" t="s">
        <v>19</v>
      </c>
      <c r="K72" s="8" t="s">
        <v>3</v>
      </c>
      <c r="L72" s="8" t="s">
        <v>9</v>
      </c>
      <c r="M72" s="8" t="s">
        <v>10</v>
      </c>
      <c r="N72" s="9">
        <v>1</v>
      </c>
      <c r="O72" s="10">
        <v>92.6</v>
      </c>
      <c r="P72" s="11">
        <v>0.05</v>
      </c>
      <c r="Q72" s="10">
        <v>44.15</v>
      </c>
      <c r="R72" s="10">
        <f t="shared" si="4"/>
        <v>87.969999999999985</v>
      </c>
      <c r="S72" s="10">
        <f t="shared" si="5"/>
        <v>44.15</v>
      </c>
      <c r="T72" s="10">
        <f t="shared" si="6"/>
        <v>43.819999999999986</v>
      </c>
      <c r="U72" s="12">
        <f t="shared" si="7"/>
        <v>0.4981243605774695</v>
      </c>
      <c r="V72" s="9">
        <f>YEAR(SalesDataTable[[#This Row],[Order Date]])</f>
        <v>2026</v>
      </c>
      <c r="W72" s="12" t="str">
        <f>"Q"&amp;ROUNDUP(MONTH(SalesDataTable[[#This Row],[Order Date]])/3,0)</f>
        <v>Q1</v>
      </c>
      <c r="X72" s="9">
        <f>MONTH(SalesDataTable[[#This Row],[Order Date]])</f>
        <v>1</v>
      </c>
      <c r="Y72" s="12" t="str">
        <f>TEXT(SalesDataTable[[#This Row],[Order Date]],"mmm")</f>
        <v>Jan</v>
      </c>
    </row>
    <row r="73" spans="1:25" ht="16">
      <c r="A73" s="7">
        <v>4425</v>
      </c>
      <c r="B73" s="3">
        <v>46038</v>
      </c>
      <c r="C73" s="2">
        <f>YEAR( SalesDataTable[[#This Row],[Order Date]])</f>
        <v>2026</v>
      </c>
      <c r="D73" s="2">
        <f>ROUNDUP(MONTH(SalesDataTable[[#This Row],[Order Date]])/3,0)</f>
        <v>1</v>
      </c>
      <c r="E73" s="2">
        <f>MONTH(SalesDataTable[[#This Row],[Order Date]])</f>
        <v>1</v>
      </c>
      <c r="F73" s="2" t="str">
        <f>TEXT(SalesDataTable[[#This Row],[Order Date]],"mmm")</f>
        <v>Jan</v>
      </c>
      <c r="G73" s="2">
        <f>DAY(SalesDataTable[[#This Row],[Order Date]])</f>
        <v>16</v>
      </c>
      <c r="H73" s="8" t="s">
        <v>6</v>
      </c>
      <c r="I73" s="8" t="s">
        <v>43</v>
      </c>
      <c r="J73" s="8" t="s">
        <v>8</v>
      </c>
      <c r="K73" s="8" t="s">
        <v>16</v>
      </c>
      <c r="L73" s="8" t="s">
        <v>4</v>
      </c>
      <c r="M73" s="8" t="s">
        <v>30</v>
      </c>
      <c r="N73" s="9">
        <v>10</v>
      </c>
      <c r="O73" s="10">
        <v>102.68</v>
      </c>
      <c r="P73" s="11">
        <v>0.15</v>
      </c>
      <c r="Q73" s="10">
        <v>51.07</v>
      </c>
      <c r="R73" s="10">
        <f t="shared" si="4"/>
        <v>872.78000000000009</v>
      </c>
      <c r="S73" s="10">
        <f t="shared" si="5"/>
        <v>510.7</v>
      </c>
      <c r="T73" s="10">
        <f t="shared" si="6"/>
        <v>362.0800000000001</v>
      </c>
      <c r="U73" s="12">
        <f t="shared" si="7"/>
        <v>0.41485826897958256</v>
      </c>
      <c r="V73" s="9">
        <f>YEAR(SalesDataTable[[#This Row],[Order Date]])</f>
        <v>2026</v>
      </c>
      <c r="W73" s="12" t="str">
        <f>"Q"&amp;ROUNDUP(MONTH(SalesDataTable[[#This Row],[Order Date]])/3,0)</f>
        <v>Q1</v>
      </c>
      <c r="X73" s="9">
        <f>MONTH(SalesDataTable[[#This Row],[Order Date]])</f>
        <v>1</v>
      </c>
      <c r="Y73" s="12" t="str">
        <f>TEXT(SalesDataTable[[#This Row],[Order Date]],"mmm")</f>
        <v>Jan</v>
      </c>
    </row>
    <row r="74" spans="1:25" ht="16">
      <c r="A74" s="7">
        <v>4508</v>
      </c>
      <c r="B74" s="3">
        <v>46038</v>
      </c>
      <c r="C74" s="2">
        <f>YEAR( SalesDataTable[[#This Row],[Order Date]])</f>
        <v>2026</v>
      </c>
      <c r="D74" s="2">
        <f>ROUNDUP(MONTH(SalesDataTable[[#This Row],[Order Date]])/3,0)</f>
        <v>1</v>
      </c>
      <c r="E74" s="2">
        <f>MONTH(SalesDataTable[[#This Row],[Order Date]])</f>
        <v>1</v>
      </c>
      <c r="F74" s="2" t="str">
        <f>TEXT(SalesDataTable[[#This Row],[Order Date]],"mmm")</f>
        <v>Jan</v>
      </c>
      <c r="G74" s="2">
        <f>DAY(SalesDataTable[[#This Row],[Order Date]])</f>
        <v>16</v>
      </c>
      <c r="H74" s="8" t="s">
        <v>20</v>
      </c>
      <c r="I74" s="8" t="s">
        <v>47</v>
      </c>
      <c r="J74" s="8" t="s">
        <v>28</v>
      </c>
      <c r="K74" s="8" t="s">
        <v>13</v>
      </c>
      <c r="L74" s="8" t="s">
        <v>4</v>
      </c>
      <c r="M74" s="8" t="s">
        <v>26</v>
      </c>
      <c r="N74" s="9">
        <v>3</v>
      </c>
      <c r="O74" s="10">
        <v>40.92</v>
      </c>
      <c r="P74" s="11">
        <v>0.15</v>
      </c>
      <c r="Q74" s="10">
        <v>16.71</v>
      </c>
      <c r="R74" s="10">
        <f t="shared" si="4"/>
        <v>104.346</v>
      </c>
      <c r="S74" s="10">
        <f t="shared" si="5"/>
        <v>50.13</v>
      </c>
      <c r="T74" s="10">
        <f t="shared" si="6"/>
        <v>54.216000000000001</v>
      </c>
      <c r="U74" s="12">
        <f t="shared" si="7"/>
        <v>0.51957909263412105</v>
      </c>
      <c r="V74" s="9">
        <f>YEAR(SalesDataTable[[#This Row],[Order Date]])</f>
        <v>2026</v>
      </c>
      <c r="W74" s="12" t="str">
        <f>"Q"&amp;ROUNDUP(MONTH(SalesDataTable[[#This Row],[Order Date]])/3,0)</f>
        <v>Q1</v>
      </c>
      <c r="X74" s="9">
        <f>MONTH(SalesDataTable[[#This Row],[Order Date]])</f>
        <v>1</v>
      </c>
      <c r="Y74" s="12" t="str">
        <f>TEXT(SalesDataTable[[#This Row],[Order Date]],"mmm")</f>
        <v>Jan</v>
      </c>
    </row>
    <row r="75" spans="1:25" ht="16">
      <c r="A75" s="7">
        <v>4806</v>
      </c>
      <c r="B75" s="3">
        <v>46038</v>
      </c>
      <c r="C75" s="2">
        <f>YEAR( SalesDataTable[[#This Row],[Order Date]])</f>
        <v>2026</v>
      </c>
      <c r="D75" s="2">
        <f>ROUNDUP(MONTH(SalesDataTable[[#This Row],[Order Date]])/3,0)</f>
        <v>1</v>
      </c>
      <c r="E75" s="2">
        <f>MONTH(SalesDataTable[[#This Row],[Order Date]])</f>
        <v>1</v>
      </c>
      <c r="F75" s="2" t="str">
        <f>TEXT(SalesDataTable[[#This Row],[Order Date]],"mmm")</f>
        <v>Jan</v>
      </c>
      <c r="G75" s="2">
        <f>DAY(SalesDataTable[[#This Row],[Order Date]])</f>
        <v>16</v>
      </c>
      <c r="H75" s="8" t="s">
        <v>11</v>
      </c>
      <c r="I75" s="8" t="s">
        <v>52</v>
      </c>
      <c r="J75" s="8" t="s">
        <v>19</v>
      </c>
      <c r="K75" s="8" t="s">
        <v>13</v>
      </c>
      <c r="L75" s="8" t="s">
        <v>4</v>
      </c>
      <c r="M75" s="8" t="s">
        <v>30</v>
      </c>
      <c r="N75" s="9">
        <v>4</v>
      </c>
      <c r="O75" s="10">
        <v>102.68</v>
      </c>
      <c r="P75" s="11">
        <v>0</v>
      </c>
      <c r="Q75" s="10">
        <v>50.83</v>
      </c>
      <c r="R75" s="10">
        <f t="shared" si="4"/>
        <v>410.72</v>
      </c>
      <c r="S75" s="10">
        <f t="shared" si="5"/>
        <v>203.32</v>
      </c>
      <c r="T75" s="10">
        <f t="shared" si="6"/>
        <v>207.40000000000003</v>
      </c>
      <c r="U75" s="12">
        <f t="shared" si="7"/>
        <v>0.50496688741721862</v>
      </c>
      <c r="V75" s="9">
        <f>YEAR(SalesDataTable[[#This Row],[Order Date]])</f>
        <v>2026</v>
      </c>
      <c r="W75" s="12" t="str">
        <f>"Q"&amp;ROUNDUP(MONTH(SalesDataTable[[#This Row],[Order Date]])/3,0)</f>
        <v>Q1</v>
      </c>
      <c r="X75" s="9">
        <f>MONTH(SalesDataTable[[#This Row],[Order Date]])</f>
        <v>1</v>
      </c>
      <c r="Y75" s="12" t="str">
        <f>TEXT(SalesDataTable[[#This Row],[Order Date]],"mmm")</f>
        <v>Jan</v>
      </c>
    </row>
    <row r="76" spans="1:25" ht="16">
      <c r="A76" s="7">
        <v>755</v>
      </c>
      <c r="B76" s="3">
        <v>46039</v>
      </c>
      <c r="C76" s="2">
        <f>YEAR( SalesDataTable[[#This Row],[Order Date]])</f>
        <v>2026</v>
      </c>
      <c r="D76" s="2">
        <f>ROUNDUP(MONTH(SalesDataTable[[#This Row],[Order Date]])/3,0)</f>
        <v>1</v>
      </c>
      <c r="E76" s="2">
        <f>MONTH(SalesDataTable[[#This Row],[Order Date]])</f>
        <v>1</v>
      </c>
      <c r="F76" s="2" t="str">
        <f>TEXT(SalesDataTable[[#This Row],[Order Date]],"mmm")</f>
        <v>Jan</v>
      </c>
      <c r="G76" s="2">
        <f>DAY(SalesDataTable[[#This Row],[Order Date]])</f>
        <v>17</v>
      </c>
      <c r="H76" s="8" t="s">
        <v>0</v>
      </c>
      <c r="I76" s="8" t="s">
        <v>36</v>
      </c>
      <c r="J76" s="8" t="s">
        <v>28</v>
      </c>
      <c r="K76" s="8" t="s">
        <v>13</v>
      </c>
      <c r="L76" s="8" t="s">
        <v>14</v>
      </c>
      <c r="M76" s="8" t="s">
        <v>48</v>
      </c>
      <c r="N76" s="9">
        <v>2</v>
      </c>
      <c r="O76" s="10">
        <v>164.38</v>
      </c>
      <c r="P76" s="11">
        <v>0.05</v>
      </c>
      <c r="Q76" s="10">
        <v>85.93</v>
      </c>
      <c r="R76" s="10">
        <f t="shared" si="4"/>
        <v>312.322</v>
      </c>
      <c r="S76" s="10">
        <f t="shared" si="5"/>
        <v>171.86</v>
      </c>
      <c r="T76" s="10">
        <f t="shared" si="6"/>
        <v>140.46199999999999</v>
      </c>
      <c r="U76" s="12">
        <f t="shared" si="7"/>
        <v>0.44973456881039436</v>
      </c>
      <c r="V76" s="9">
        <f>YEAR(SalesDataTable[[#This Row],[Order Date]])</f>
        <v>2026</v>
      </c>
      <c r="W76" s="12" t="str">
        <f>"Q"&amp;ROUNDUP(MONTH(SalesDataTable[[#This Row],[Order Date]])/3,0)</f>
        <v>Q1</v>
      </c>
      <c r="X76" s="9">
        <f>MONTH(SalesDataTable[[#This Row],[Order Date]])</f>
        <v>1</v>
      </c>
      <c r="Y76" s="12" t="str">
        <f>TEXT(SalesDataTable[[#This Row],[Order Date]],"mmm")</f>
        <v>Jan</v>
      </c>
    </row>
    <row r="77" spans="1:25" ht="16">
      <c r="A77" s="7">
        <v>3171</v>
      </c>
      <c r="B77" s="3">
        <v>46039</v>
      </c>
      <c r="C77" s="2">
        <f>YEAR( SalesDataTable[[#This Row],[Order Date]])</f>
        <v>2026</v>
      </c>
      <c r="D77" s="2">
        <f>ROUNDUP(MONTH(SalesDataTable[[#This Row],[Order Date]])/3,0)</f>
        <v>1</v>
      </c>
      <c r="E77" s="2">
        <f>MONTH(SalesDataTable[[#This Row],[Order Date]])</f>
        <v>1</v>
      </c>
      <c r="F77" s="2" t="str">
        <f>TEXT(SalesDataTable[[#This Row],[Order Date]],"mmm")</f>
        <v>Jan</v>
      </c>
      <c r="G77" s="2">
        <f>DAY(SalesDataTable[[#This Row],[Order Date]])</f>
        <v>17</v>
      </c>
      <c r="H77" s="8" t="s">
        <v>0</v>
      </c>
      <c r="I77" s="8" t="s">
        <v>50</v>
      </c>
      <c r="J77" s="8" t="s">
        <v>19</v>
      </c>
      <c r="K77" s="8" t="s">
        <v>3</v>
      </c>
      <c r="L77" s="8" t="s">
        <v>4</v>
      </c>
      <c r="M77" s="8" t="s">
        <v>22</v>
      </c>
      <c r="N77" s="9">
        <v>1</v>
      </c>
      <c r="O77" s="10">
        <v>51.78</v>
      </c>
      <c r="P77" s="11">
        <v>0</v>
      </c>
      <c r="Q77" s="10">
        <v>22.64</v>
      </c>
      <c r="R77" s="10">
        <f t="shared" si="4"/>
        <v>51.78</v>
      </c>
      <c r="S77" s="10">
        <f t="shared" si="5"/>
        <v>22.64</v>
      </c>
      <c r="T77" s="10">
        <f t="shared" si="6"/>
        <v>29.14</v>
      </c>
      <c r="U77" s="12">
        <f t="shared" si="7"/>
        <v>0.56276554654306687</v>
      </c>
      <c r="V77" s="9">
        <f>YEAR(SalesDataTable[[#This Row],[Order Date]])</f>
        <v>2026</v>
      </c>
      <c r="W77" s="12" t="str">
        <f>"Q"&amp;ROUNDUP(MONTH(SalesDataTable[[#This Row],[Order Date]])/3,0)</f>
        <v>Q1</v>
      </c>
      <c r="X77" s="9">
        <f>MONTH(SalesDataTable[[#This Row],[Order Date]])</f>
        <v>1</v>
      </c>
      <c r="Y77" s="12" t="str">
        <f>TEXT(SalesDataTable[[#This Row],[Order Date]],"mmm")</f>
        <v>Jan</v>
      </c>
    </row>
    <row r="78" spans="1:25" ht="16">
      <c r="A78" s="7">
        <v>4277</v>
      </c>
      <c r="B78" s="3">
        <v>46039</v>
      </c>
      <c r="C78" s="2">
        <f>YEAR( SalesDataTable[[#This Row],[Order Date]])</f>
        <v>2026</v>
      </c>
      <c r="D78" s="2">
        <f>ROUNDUP(MONTH(SalesDataTable[[#This Row],[Order Date]])/3,0)</f>
        <v>1</v>
      </c>
      <c r="E78" s="2">
        <f>MONTH(SalesDataTable[[#This Row],[Order Date]])</f>
        <v>1</v>
      </c>
      <c r="F78" s="2" t="str">
        <f>TEXT(SalesDataTable[[#This Row],[Order Date]],"mmm")</f>
        <v>Jan</v>
      </c>
      <c r="G78" s="2">
        <f>DAY(SalesDataTable[[#This Row],[Order Date]])</f>
        <v>17</v>
      </c>
      <c r="H78" s="8" t="s">
        <v>6</v>
      </c>
      <c r="I78" s="8" t="s">
        <v>41</v>
      </c>
      <c r="J78" s="8" t="s">
        <v>19</v>
      </c>
      <c r="K78" s="8" t="s">
        <v>3</v>
      </c>
      <c r="L78" s="8" t="s">
        <v>34</v>
      </c>
      <c r="M78" s="8" t="s">
        <v>45</v>
      </c>
      <c r="N78" s="9">
        <v>1</v>
      </c>
      <c r="O78" s="10">
        <v>50.52</v>
      </c>
      <c r="P78" s="11">
        <v>0.05</v>
      </c>
      <c r="Q78" s="10">
        <v>22.37</v>
      </c>
      <c r="R78" s="10">
        <f t="shared" si="4"/>
        <v>47.994</v>
      </c>
      <c r="S78" s="10">
        <f t="shared" si="5"/>
        <v>22.37</v>
      </c>
      <c r="T78" s="10">
        <f t="shared" si="6"/>
        <v>25.623999999999999</v>
      </c>
      <c r="U78" s="12">
        <f t="shared" si="7"/>
        <v>0.5339000708421886</v>
      </c>
      <c r="V78" s="9">
        <f>YEAR(SalesDataTable[[#This Row],[Order Date]])</f>
        <v>2026</v>
      </c>
      <c r="W78" s="12" t="str">
        <f>"Q"&amp;ROUNDUP(MONTH(SalesDataTable[[#This Row],[Order Date]])/3,0)</f>
        <v>Q1</v>
      </c>
      <c r="X78" s="9">
        <f>MONTH(SalesDataTable[[#This Row],[Order Date]])</f>
        <v>1</v>
      </c>
      <c r="Y78" s="12" t="str">
        <f>TEXT(SalesDataTable[[#This Row],[Order Date]],"mmm")</f>
        <v>Jan</v>
      </c>
    </row>
    <row r="79" spans="1:25" ht="16">
      <c r="A79" s="7">
        <v>4648</v>
      </c>
      <c r="B79" s="3">
        <v>46039</v>
      </c>
      <c r="C79" s="2">
        <f>YEAR( SalesDataTable[[#This Row],[Order Date]])</f>
        <v>2026</v>
      </c>
      <c r="D79" s="2">
        <f>ROUNDUP(MONTH(SalesDataTable[[#This Row],[Order Date]])/3,0)</f>
        <v>1</v>
      </c>
      <c r="E79" s="2">
        <f>MONTH(SalesDataTable[[#This Row],[Order Date]])</f>
        <v>1</v>
      </c>
      <c r="F79" s="2" t="str">
        <f>TEXT(SalesDataTable[[#This Row],[Order Date]],"mmm")</f>
        <v>Jan</v>
      </c>
      <c r="G79" s="2">
        <f>DAY(SalesDataTable[[#This Row],[Order Date]])</f>
        <v>17</v>
      </c>
      <c r="H79" s="8" t="s">
        <v>6</v>
      </c>
      <c r="I79" s="8" t="s">
        <v>49</v>
      </c>
      <c r="J79" s="8" t="s">
        <v>28</v>
      </c>
      <c r="K79" s="8" t="s">
        <v>13</v>
      </c>
      <c r="L79" s="8" t="s">
        <v>23</v>
      </c>
      <c r="M79" s="8" t="s">
        <v>29</v>
      </c>
      <c r="N79" s="9">
        <v>1</v>
      </c>
      <c r="O79" s="10">
        <v>199.02</v>
      </c>
      <c r="P79" s="11">
        <v>0</v>
      </c>
      <c r="Q79" s="10">
        <v>106.49</v>
      </c>
      <c r="R79" s="10">
        <f t="shared" si="4"/>
        <v>199.02</v>
      </c>
      <c r="S79" s="10">
        <f t="shared" si="5"/>
        <v>106.49</v>
      </c>
      <c r="T79" s="10">
        <f t="shared" si="6"/>
        <v>92.530000000000015</v>
      </c>
      <c r="U79" s="12">
        <f t="shared" si="7"/>
        <v>0.46492814792483173</v>
      </c>
      <c r="V79" s="9">
        <f>YEAR(SalesDataTable[[#This Row],[Order Date]])</f>
        <v>2026</v>
      </c>
      <c r="W79" s="12" t="str">
        <f>"Q"&amp;ROUNDUP(MONTH(SalesDataTable[[#This Row],[Order Date]])/3,0)</f>
        <v>Q1</v>
      </c>
      <c r="X79" s="9">
        <f>MONTH(SalesDataTable[[#This Row],[Order Date]])</f>
        <v>1</v>
      </c>
      <c r="Y79" s="12" t="str">
        <f>TEXT(SalesDataTable[[#This Row],[Order Date]],"mmm")</f>
        <v>Jan</v>
      </c>
    </row>
    <row r="80" spans="1:25" ht="16">
      <c r="A80" s="7">
        <v>157</v>
      </c>
      <c r="B80" s="3">
        <v>46040</v>
      </c>
      <c r="C80" s="2">
        <f>YEAR( SalesDataTable[[#This Row],[Order Date]])</f>
        <v>2026</v>
      </c>
      <c r="D80" s="2">
        <f>ROUNDUP(MONTH(SalesDataTable[[#This Row],[Order Date]])/3,0)</f>
        <v>1</v>
      </c>
      <c r="E80" s="2">
        <f>MONTH(SalesDataTable[[#This Row],[Order Date]])</f>
        <v>1</v>
      </c>
      <c r="F80" s="2" t="str">
        <f>TEXT(SalesDataTable[[#This Row],[Order Date]],"mmm")</f>
        <v>Jan</v>
      </c>
      <c r="G80" s="2">
        <f>DAY(SalesDataTable[[#This Row],[Order Date]])</f>
        <v>18</v>
      </c>
      <c r="H80" s="8" t="s">
        <v>20</v>
      </c>
      <c r="I80" s="8" t="s">
        <v>33</v>
      </c>
      <c r="J80" s="8" t="s">
        <v>19</v>
      </c>
      <c r="K80" s="8" t="s">
        <v>3</v>
      </c>
      <c r="L80" s="8" t="s">
        <v>23</v>
      </c>
      <c r="M80" s="8" t="s">
        <v>40</v>
      </c>
      <c r="N80" s="9">
        <v>3</v>
      </c>
      <c r="O80" s="10">
        <v>80.27</v>
      </c>
      <c r="P80" s="11">
        <v>0.1</v>
      </c>
      <c r="Q80" s="10">
        <v>39.26</v>
      </c>
      <c r="R80" s="10">
        <f t="shared" si="4"/>
        <v>216.72900000000001</v>
      </c>
      <c r="S80" s="10">
        <f t="shared" si="5"/>
        <v>117.78</v>
      </c>
      <c r="T80" s="10">
        <f t="shared" si="6"/>
        <v>98.949000000000012</v>
      </c>
      <c r="U80" s="12">
        <f t="shared" si="7"/>
        <v>0.45655634455933447</v>
      </c>
      <c r="V80" s="9">
        <f>YEAR(SalesDataTable[[#This Row],[Order Date]])</f>
        <v>2026</v>
      </c>
      <c r="W80" s="12" t="str">
        <f>"Q"&amp;ROUNDUP(MONTH(SalesDataTable[[#This Row],[Order Date]])/3,0)</f>
        <v>Q1</v>
      </c>
      <c r="X80" s="9">
        <f>MONTH(SalesDataTable[[#This Row],[Order Date]])</f>
        <v>1</v>
      </c>
      <c r="Y80" s="12" t="str">
        <f>TEXT(SalesDataTable[[#This Row],[Order Date]],"mmm")</f>
        <v>Jan</v>
      </c>
    </row>
    <row r="81" spans="1:25" ht="16">
      <c r="A81" s="7">
        <v>2271</v>
      </c>
      <c r="B81" s="3">
        <v>46040</v>
      </c>
      <c r="C81" s="2">
        <f>YEAR( SalesDataTable[[#This Row],[Order Date]])</f>
        <v>2026</v>
      </c>
      <c r="D81" s="2">
        <f>ROUNDUP(MONTH(SalesDataTable[[#This Row],[Order Date]])/3,0)</f>
        <v>1</v>
      </c>
      <c r="E81" s="2">
        <f>MONTH(SalesDataTable[[#This Row],[Order Date]])</f>
        <v>1</v>
      </c>
      <c r="F81" s="2" t="str">
        <f>TEXT(SalesDataTable[[#This Row],[Order Date]],"mmm")</f>
        <v>Jan</v>
      </c>
      <c r="G81" s="2">
        <f>DAY(SalesDataTable[[#This Row],[Order Date]])</f>
        <v>18</v>
      </c>
      <c r="H81" s="8" t="s">
        <v>6</v>
      </c>
      <c r="I81" s="8" t="s">
        <v>7</v>
      </c>
      <c r="J81" s="8" t="s">
        <v>19</v>
      </c>
      <c r="K81" s="8" t="s">
        <v>13</v>
      </c>
      <c r="L81" s="8" t="s">
        <v>23</v>
      </c>
      <c r="M81" s="8" t="s">
        <v>24</v>
      </c>
      <c r="N81" s="9">
        <v>4</v>
      </c>
      <c r="O81" s="10">
        <v>333.28</v>
      </c>
      <c r="P81" s="11">
        <v>0</v>
      </c>
      <c r="Q81" s="10">
        <v>195.76</v>
      </c>
      <c r="R81" s="10">
        <f t="shared" si="4"/>
        <v>1333.12</v>
      </c>
      <c r="S81" s="10">
        <f t="shared" si="5"/>
        <v>783.04</v>
      </c>
      <c r="T81" s="10">
        <f t="shared" si="6"/>
        <v>550.07999999999993</v>
      </c>
      <c r="U81" s="12">
        <f t="shared" si="7"/>
        <v>0.41262602016322608</v>
      </c>
      <c r="V81" s="9">
        <f>YEAR(SalesDataTable[[#This Row],[Order Date]])</f>
        <v>2026</v>
      </c>
      <c r="W81" s="12" t="str">
        <f>"Q"&amp;ROUNDUP(MONTH(SalesDataTable[[#This Row],[Order Date]])/3,0)</f>
        <v>Q1</v>
      </c>
      <c r="X81" s="9">
        <f>MONTH(SalesDataTable[[#This Row],[Order Date]])</f>
        <v>1</v>
      </c>
      <c r="Y81" s="12" t="str">
        <f>TEXT(SalesDataTable[[#This Row],[Order Date]],"mmm")</f>
        <v>Jan</v>
      </c>
    </row>
    <row r="82" spans="1:25" ht="16">
      <c r="A82" s="7">
        <v>3330</v>
      </c>
      <c r="B82" s="3">
        <v>46040</v>
      </c>
      <c r="C82" s="2">
        <f>YEAR( SalesDataTable[[#This Row],[Order Date]])</f>
        <v>2026</v>
      </c>
      <c r="D82" s="2">
        <f>ROUNDUP(MONTH(SalesDataTable[[#This Row],[Order Date]])/3,0)</f>
        <v>1</v>
      </c>
      <c r="E82" s="2">
        <f>MONTH(SalesDataTable[[#This Row],[Order Date]])</f>
        <v>1</v>
      </c>
      <c r="F82" s="2" t="str">
        <f>TEXT(SalesDataTable[[#This Row],[Order Date]],"mmm")</f>
        <v>Jan</v>
      </c>
      <c r="G82" s="2">
        <f>DAY(SalesDataTable[[#This Row],[Order Date]])</f>
        <v>18</v>
      </c>
      <c r="H82" s="8" t="s">
        <v>20</v>
      </c>
      <c r="I82" s="8" t="s">
        <v>47</v>
      </c>
      <c r="J82" s="8" t="s">
        <v>28</v>
      </c>
      <c r="K82" s="8" t="s">
        <v>13</v>
      </c>
      <c r="L82" s="8" t="s">
        <v>4</v>
      </c>
      <c r="M82" s="8" t="s">
        <v>30</v>
      </c>
      <c r="N82" s="9">
        <v>1</v>
      </c>
      <c r="O82" s="10">
        <v>104.36</v>
      </c>
      <c r="P82" s="11">
        <v>0</v>
      </c>
      <c r="Q82" s="10">
        <v>51.63</v>
      </c>
      <c r="R82" s="10">
        <f t="shared" si="4"/>
        <v>104.36</v>
      </c>
      <c r="S82" s="10">
        <f t="shared" si="5"/>
        <v>51.63</v>
      </c>
      <c r="T82" s="10">
        <f t="shared" si="6"/>
        <v>52.73</v>
      </c>
      <c r="U82" s="12">
        <f t="shared" si="7"/>
        <v>0.50527021847451126</v>
      </c>
      <c r="V82" s="9">
        <f>YEAR(SalesDataTable[[#This Row],[Order Date]])</f>
        <v>2026</v>
      </c>
      <c r="W82" s="12" t="str">
        <f>"Q"&amp;ROUNDUP(MONTH(SalesDataTable[[#This Row],[Order Date]])/3,0)</f>
        <v>Q1</v>
      </c>
      <c r="X82" s="9">
        <f>MONTH(SalesDataTable[[#This Row],[Order Date]])</f>
        <v>1</v>
      </c>
      <c r="Y82" s="12" t="str">
        <f>TEXT(SalesDataTable[[#This Row],[Order Date]],"mmm")</f>
        <v>Jan</v>
      </c>
    </row>
    <row r="83" spans="1:25" ht="16">
      <c r="A83" s="7">
        <v>4547</v>
      </c>
      <c r="B83" s="3">
        <v>46040</v>
      </c>
      <c r="C83" s="2">
        <f>YEAR( SalesDataTable[[#This Row],[Order Date]])</f>
        <v>2026</v>
      </c>
      <c r="D83" s="2">
        <f>ROUNDUP(MONTH(SalesDataTable[[#This Row],[Order Date]])/3,0)</f>
        <v>1</v>
      </c>
      <c r="E83" s="2">
        <f>MONTH(SalesDataTable[[#This Row],[Order Date]])</f>
        <v>1</v>
      </c>
      <c r="F83" s="2" t="str">
        <f>TEXT(SalesDataTable[[#This Row],[Order Date]],"mmm")</f>
        <v>Jan</v>
      </c>
      <c r="G83" s="2">
        <f>DAY(SalesDataTable[[#This Row],[Order Date]])</f>
        <v>18</v>
      </c>
      <c r="H83" s="8" t="s">
        <v>11</v>
      </c>
      <c r="I83" s="8" t="s">
        <v>25</v>
      </c>
      <c r="J83" s="8" t="s">
        <v>28</v>
      </c>
      <c r="K83" s="8" t="s">
        <v>13</v>
      </c>
      <c r="L83" s="8" t="s">
        <v>4</v>
      </c>
      <c r="M83" s="8" t="s">
        <v>5</v>
      </c>
      <c r="N83" s="9">
        <v>1</v>
      </c>
      <c r="O83" s="10">
        <v>83.52</v>
      </c>
      <c r="P83" s="11">
        <v>0.05</v>
      </c>
      <c r="Q83" s="10">
        <v>42.97</v>
      </c>
      <c r="R83" s="10">
        <f t="shared" si="4"/>
        <v>79.343999999999994</v>
      </c>
      <c r="S83" s="10">
        <f t="shared" si="5"/>
        <v>42.97</v>
      </c>
      <c r="T83" s="10">
        <f t="shared" si="6"/>
        <v>36.373999999999995</v>
      </c>
      <c r="U83" s="12">
        <f t="shared" si="7"/>
        <v>0.45843416011292598</v>
      </c>
      <c r="V83" s="9">
        <f>YEAR(SalesDataTable[[#This Row],[Order Date]])</f>
        <v>2026</v>
      </c>
      <c r="W83" s="12" t="str">
        <f>"Q"&amp;ROUNDUP(MONTH(SalesDataTable[[#This Row],[Order Date]])/3,0)</f>
        <v>Q1</v>
      </c>
      <c r="X83" s="9">
        <f>MONTH(SalesDataTable[[#This Row],[Order Date]])</f>
        <v>1</v>
      </c>
      <c r="Y83" s="12" t="str">
        <f>TEXT(SalesDataTable[[#This Row],[Order Date]],"mmm")</f>
        <v>Jan</v>
      </c>
    </row>
    <row r="84" spans="1:25" ht="16">
      <c r="A84" s="7">
        <v>1840</v>
      </c>
      <c r="B84" s="3">
        <v>46041</v>
      </c>
      <c r="C84" s="2">
        <f>YEAR( SalesDataTable[[#This Row],[Order Date]])</f>
        <v>2026</v>
      </c>
      <c r="D84" s="2">
        <f>ROUNDUP(MONTH(SalesDataTable[[#This Row],[Order Date]])/3,0)</f>
        <v>1</v>
      </c>
      <c r="E84" s="2">
        <f>MONTH(SalesDataTable[[#This Row],[Order Date]])</f>
        <v>1</v>
      </c>
      <c r="F84" s="2" t="str">
        <f>TEXT(SalesDataTable[[#This Row],[Order Date]],"mmm")</f>
        <v>Jan</v>
      </c>
      <c r="G84" s="2">
        <f>DAY(SalesDataTable[[#This Row],[Order Date]])</f>
        <v>19</v>
      </c>
      <c r="H84" s="8" t="s">
        <v>11</v>
      </c>
      <c r="I84" s="8" t="s">
        <v>39</v>
      </c>
      <c r="J84" s="8" t="s">
        <v>2</v>
      </c>
      <c r="K84" s="8" t="s">
        <v>13</v>
      </c>
      <c r="L84" s="8" t="s">
        <v>34</v>
      </c>
      <c r="M84" s="8" t="s">
        <v>38</v>
      </c>
      <c r="N84" s="9">
        <v>2</v>
      </c>
      <c r="O84" s="10">
        <v>125.93</v>
      </c>
      <c r="P84" s="11">
        <v>0</v>
      </c>
      <c r="Q84" s="10">
        <v>69.150000000000006</v>
      </c>
      <c r="R84" s="10">
        <f t="shared" si="4"/>
        <v>251.86</v>
      </c>
      <c r="S84" s="10">
        <f t="shared" si="5"/>
        <v>138.30000000000001</v>
      </c>
      <c r="T84" s="10">
        <f t="shared" si="6"/>
        <v>113.56</v>
      </c>
      <c r="U84" s="12">
        <f t="shared" si="7"/>
        <v>0.45088541253077102</v>
      </c>
      <c r="V84" s="9">
        <f>YEAR(SalesDataTable[[#This Row],[Order Date]])</f>
        <v>2026</v>
      </c>
      <c r="W84" s="12" t="str">
        <f>"Q"&amp;ROUNDUP(MONTH(SalesDataTable[[#This Row],[Order Date]])/3,0)</f>
        <v>Q1</v>
      </c>
      <c r="X84" s="9">
        <f>MONTH(SalesDataTable[[#This Row],[Order Date]])</f>
        <v>1</v>
      </c>
      <c r="Y84" s="12" t="str">
        <f>TEXT(SalesDataTable[[#This Row],[Order Date]],"mmm")</f>
        <v>Jan</v>
      </c>
    </row>
    <row r="85" spans="1:25" ht="16">
      <c r="A85" s="7">
        <v>1850</v>
      </c>
      <c r="B85" s="3">
        <v>46041</v>
      </c>
      <c r="C85" s="2">
        <f>YEAR( SalesDataTable[[#This Row],[Order Date]])</f>
        <v>2026</v>
      </c>
      <c r="D85" s="2">
        <f>ROUNDUP(MONTH(SalesDataTable[[#This Row],[Order Date]])/3,0)</f>
        <v>1</v>
      </c>
      <c r="E85" s="2">
        <f>MONTH(SalesDataTable[[#This Row],[Order Date]])</f>
        <v>1</v>
      </c>
      <c r="F85" s="2" t="str">
        <f>TEXT(SalesDataTable[[#This Row],[Order Date]],"mmm")</f>
        <v>Jan</v>
      </c>
      <c r="G85" s="2">
        <f>DAY(SalesDataTable[[#This Row],[Order Date]])</f>
        <v>19</v>
      </c>
      <c r="H85" s="8" t="s">
        <v>6</v>
      </c>
      <c r="I85" s="8" t="s">
        <v>27</v>
      </c>
      <c r="J85" s="8" t="s">
        <v>2</v>
      </c>
      <c r="K85" s="8" t="s">
        <v>16</v>
      </c>
      <c r="L85" s="8" t="s">
        <v>4</v>
      </c>
      <c r="M85" s="8" t="s">
        <v>22</v>
      </c>
      <c r="N85" s="9">
        <v>1</v>
      </c>
      <c r="O85" s="10">
        <v>49.85</v>
      </c>
      <c r="P85" s="11">
        <v>0</v>
      </c>
      <c r="Q85" s="10">
        <v>23.07</v>
      </c>
      <c r="R85" s="10">
        <f t="shared" si="4"/>
        <v>49.85</v>
      </c>
      <c r="S85" s="10">
        <f t="shared" si="5"/>
        <v>23.07</v>
      </c>
      <c r="T85" s="10">
        <f t="shared" si="6"/>
        <v>26.78</v>
      </c>
      <c r="U85" s="12">
        <f t="shared" si="7"/>
        <v>0.53721163490471413</v>
      </c>
      <c r="V85" s="9">
        <f>YEAR(SalesDataTable[[#This Row],[Order Date]])</f>
        <v>2026</v>
      </c>
      <c r="W85" s="12" t="str">
        <f>"Q"&amp;ROUNDUP(MONTH(SalesDataTable[[#This Row],[Order Date]])/3,0)</f>
        <v>Q1</v>
      </c>
      <c r="X85" s="9">
        <f>MONTH(SalesDataTable[[#This Row],[Order Date]])</f>
        <v>1</v>
      </c>
      <c r="Y85" s="12" t="str">
        <f>TEXT(SalesDataTable[[#This Row],[Order Date]],"mmm")</f>
        <v>Jan</v>
      </c>
    </row>
    <row r="86" spans="1:25" ht="16">
      <c r="A86" s="7">
        <v>1858</v>
      </c>
      <c r="B86" s="3">
        <v>46041</v>
      </c>
      <c r="C86" s="2">
        <f>YEAR( SalesDataTable[[#This Row],[Order Date]])</f>
        <v>2026</v>
      </c>
      <c r="D86" s="2">
        <f>ROUNDUP(MONTH(SalesDataTable[[#This Row],[Order Date]])/3,0)</f>
        <v>1</v>
      </c>
      <c r="E86" s="2">
        <f>MONTH(SalesDataTable[[#This Row],[Order Date]])</f>
        <v>1</v>
      </c>
      <c r="F86" s="2" t="str">
        <f>TEXT(SalesDataTable[[#This Row],[Order Date]],"mmm")</f>
        <v>Jan</v>
      </c>
      <c r="G86" s="2">
        <f>DAY(SalesDataTable[[#This Row],[Order Date]])</f>
        <v>19</v>
      </c>
      <c r="H86" s="8" t="s">
        <v>6</v>
      </c>
      <c r="I86" s="8" t="s">
        <v>7</v>
      </c>
      <c r="J86" s="8" t="s">
        <v>2</v>
      </c>
      <c r="K86" s="8" t="s">
        <v>3</v>
      </c>
      <c r="L86" s="8" t="s">
        <v>14</v>
      </c>
      <c r="M86" s="8" t="s">
        <v>15</v>
      </c>
      <c r="N86" s="9">
        <v>1</v>
      </c>
      <c r="O86" s="10">
        <v>36.130000000000003</v>
      </c>
      <c r="P86" s="11">
        <v>0</v>
      </c>
      <c r="Q86" s="10">
        <v>13.39</v>
      </c>
      <c r="R86" s="10">
        <f t="shared" si="4"/>
        <v>36.130000000000003</v>
      </c>
      <c r="S86" s="10">
        <f t="shared" si="5"/>
        <v>13.39</v>
      </c>
      <c r="T86" s="10">
        <f t="shared" si="6"/>
        <v>22.740000000000002</v>
      </c>
      <c r="U86" s="12">
        <f t="shared" si="7"/>
        <v>0.62939385552172711</v>
      </c>
      <c r="V86" s="9">
        <f>YEAR(SalesDataTable[[#This Row],[Order Date]])</f>
        <v>2026</v>
      </c>
      <c r="W86" s="12" t="str">
        <f>"Q"&amp;ROUNDUP(MONTH(SalesDataTable[[#This Row],[Order Date]])/3,0)</f>
        <v>Q1</v>
      </c>
      <c r="X86" s="9">
        <f>MONTH(SalesDataTable[[#This Row],[Order Date]])</f>
        <v>1</v>
      </c>
      <c r="Y86" s="12" t="str">
        <f>TEXT(SalesDataTable[[#This Row],[Order Date]],"mmm")</f>
        <v>Jan</v>
      </c>
    </row>
    <row r="87" spans="1:25" ht="16">
      <c r="A87" s="7">
        <v>2910</v>
      </c>
      <c r="B87" s="3">
        <v>46041</v>
      </c>
      <c r="C87" s="2">
        <f>YEAR( SalesDataTable[[#This Row],[Order Date]])</f>
        <v>2026</v>
      </c>
      <c r="D87" s="2">
        <f>ROUNDUP(MONTH(SalesDataTable[[#This Row],[Order Date]])/3,0)</f>
        <v>1</v>
      </c>
      <c r="E87" s="2">
        <f>MONTH(SalesDataTable[[#This Row],[Order Date]])</f>
        <v>1</v>
      </c>
      <c r="F87" s="2" t="str">
        <f>TEXT(SalesDataTable[[#This Row],[Order Date]],"mmm")</f>
        <v>Jan</v>
      </c>
      <c r="G87" s="2">
        <f>DAY(SalesDataTable[[#This Row],[Order Date]])</f>
        <v>19</v>
      </c>
      <c r="H87" s="8" t="s">
        <v>20</v>
      </c>
      <c r="I87" s="8" t="s">
        <v>47</v>
      </c>
      <c r="J87" s="8" t="s">
        <v>19</v>
      </c>
      <c r="K87" s="8" t="s">
        <v>3</v>
      </c>
      <c r="L87" s="8" t="s">
        <v>4</v>
      </c>
      <c r="M87" s="8" t="s">
        <v>30</v>
      </c>
      <c r="N87" s="9">
        <v>1</v>
      </c>
      <c r="O87" s="10">
        <v>104.83</v>
      </c>
      <c r="P87" s="11">
        <v>0.05</v>
      </c>
      <c r="Q87" s="10">
        <v>51.06</v>
      </c>
      <c r="R87" s="10">
        <f t="shared" si="4"/>
        <v>99.588499999999996</v>
      </c>
      <c r="S87" s="10">
        <f t="shared" si="5"/>
        <v>51.06</v>
      </c>
      <c r="T87" s="10">
        <f t="shared" si="6"/>
        <v>48.528499999999994</v>
      </c>
      <c r="U87" s="12">
        <f t="shared" si="7"/>
        <v>0.48729019916958277</v>
      </c>
      <c r="V87" s="9">
        <f>YEAR(SalesDataTable[[#This Row],[Order Date]])</f>
        <v>2026</v>
      </c>
      <c r="W87" s="12" t="str">
        <f>"Q"&amp;ROUNDUP(MONTH(SalesDataTable[[#This Row],[Order Date]])/3,0)</f>
        <v>Q1</v>
      </c>
      <c r="X87" s="9">
        <f>MONTH(SalesDataTable[[#This Row],[Order Date]])</f>
        <v>1</v>
      </c>
      <c r="Y87" s="12" t="str">
        <f>TEXT(SalesDataTable[[#This Row],[Order Date]],"mmm")</f>
        <v>Jan</v>
      </c>
    </row>
    <row r="88" spans="1:25" ht="16">
      <c r="A88" s="7">
        <v>3694</v>
      </c>
      <c r="B88" s="3">
        <v>46041</v>
      </c>
      <c r="C88" s="2">
        <f>YEAR( SalesDataTable[[#This Row],[Order Date]])</f>
        <v>2026</v>
      </c>
      <c r="D88" s="2">
        <f>ROUNDUP(MONTH(SalesDataTable[[#This Row],[Order Date]])/3,0)</f>
        <v>1</v>
      </c>
      <c r="E88" s="2">
        <f>MONTH(SalesDataTable[[#This Row],[Order Date]])</f>
        <v>1</v>
      </c>
      <c r="F88" s="2" t="str">
        <f>TEXT(SalesDataTable[[#This Row],[Order Date]],"mmm")</f>
        <v>Jan</v>
      </c>
      <c r="G88" s="2">
        <f>DAY(SalesDataTable[[#This Row],[Order Date]])</f>
        <v>19</v>
      </c>
      <c r="H88" s="8" t="s">
        <v>0</v>
      </c>
      <c r="I88" s="8" t="s">
        <v>1</v>
      </c>
      <c r="J88" s="8" t="s">
        <v>19</v>
      </c>
      <c r="K88" s="8" t="s">
        <v>3</v>
      </c>
      <c r="L88" s="8" t="s">
        <v>14</v>
      </c>
      <c r="M88" s="8" t="s">
        <v>15</v>
      </c>
      <c r="N88" s="9">
        <v>1</v>
      </c>
      <c r="O88" s="10">
        <v>35.46</v>
      </c>
      <c r="P88" s="11">
        <v>0.05</v>
      </c>
      <c r="Q88" s="10">
        <v>13.81</v>
      </c>
      <c r="R88" s="10">
        <f t="shared" si="4"/>
        <v>33.686999999999998</v>
      </c>
      <c r="S88" s="10">
        <f t="shared" si="5"/>
        <v>13.81</v>
      </c>
      <c r="T88" s="10">
        <f t="shared" si="6"/>
        <v>19.876999999999995</v>
      </c>
      <c r="U88" s="12">
        <f t="shared" si="7"/>
        <v>0.59004957401965141</v>
      </c>
      <c r="V88" s="9">
        <f>YEAR(SalesDataTable[[#This Row],[Order Date]])</f>
        <v>2026</v>
      </c>
      <c r="W88" s="12" t="str">
        <f>"Q"&amp;ROUNDUP(MONTH(SalesDataTable[[#This Row],[Order Date]])/3,0)</f>
        <v>Q1</v>
      </c>
      <c r="X88" s="9">
        <f>MONTH(SalesDataTable[[#This Row],[Order Date]])</f>
        <v>1</v>
      </c>
      <c r="Y88" s="12" t="str">
        <f>TEXT(SalesDataTable[[#This Row],[Order Date]],"mmm")</f>
        <v>Jan</v>
      </c>
    </row>
    <row r="89" spans="1:25" ht="16">
      <c r="A89" s="7">
        <v>631</v>
      </c>
      <c r="B89" s="3">
        <v>46042</v>
      </c>
      <c r="C89" s="2">
        <f>YEAR( SalesDataTable[[#This Row],[Order Date]])</f>
        <v>2026</v>
      </c>
      <c r="D89" s="2">
        <f>ROUNDUP(MONTH(SalesDataTable[[#This Row],[Order Date]])/3,0)</f>
        <v>1</v>
      </c>
      <c r="E89" s="2">
        <f>MONTH(SalesDataTable[[#This Row],[Order Date]])</f>
        <v>1</v>
      </c>
      <c r="F89" s="2" t="str">
        <f>TEXT(SalesDataTable[[#This Row],[Order Date]],"mmm")</f>
        <v>Jan</v>
      </c>
      <c r="G89" s="2">
        <f>DAY(SalesDataTable[[#This Row],[Order Date]])</f>
        <v>20</v>
      </c>
      <c r="H89" s="8" t="s">
        <v>20</v>
      </c>
      <c r="I89" s="8" t="s">
        <v>33</v>
      </c>
      <c r="J89" s="8" t="s">
        <v>28</v>
      </c>
      <c r="K89" s="8" t="s">
        <v>3</v>
      </c>
      <c r="L89" s="8" t="s">
        <v>14</v>
      </c>
      <c r="M89" s="8" t="s">
        <v>48</v>
      </c>
      <c r="N89" s="9">
        <v>1</v>
      </c>
      <c r="O89" s="10">
        <v>165.42</v>
      </c>
      <c r="P89" s="11">
        <v>0</v>
      </c>
      <c r="Q89" s="10">
        <v>85.69</v>
      </c>
      <c r="R89" s="10">
        <f t="shared" si="4"/>
        <v>165.42</v>
      </c>
      <c r="S89" s="10">
        <f t="shared" si="5"/>
        <v>85.69</v>
      </c>
      <c r="T89" s="10">
        <f t="shared" si="6"/>
        <v>79.72999999999999</v>
      </c>
      <c r="U89" s="12">
        <f t="shared" si="7"/>
        <v>0.48198524966751299</v>
      </c>
      <c r="V89" s="9">
        <f>YEAR(SalesDataTable[[#This Row],[Order Date]])</f>
        <v>2026</v>
      </c>
      <c r="W89" s="12" t="str">
        <f>"Q"&amp;ROUNDUP(MONTH(SalesDataTable[[#This Row],[Order Date]])/3,0)</f>
        <v>Q1</v>
      </c>
      <c r="X89" s="9">
        <f>MONTH(SalesDataTable[[#This Row],[Order Date]])</f>
        <v>1</v>
      </c>
      <c r="Y89" s="12" t="str">
        <f>TEXT(SalesDataTable[[#This Row],[Order Date]],"mmm")</f>
        <v>Jan</v>
      </c>
    </row>
    <row r="90" spans="1:25" ht="16">
      <c r="A90" s="7">
        <v>1113</v>
      </c>
      <c r="B90" s="3">
        <v>46042</v>
      </c>
      <c r="C90" s="2">
        <f>YEAR( SalesDataTable[[#This Row],[Order Date]])</f>
        <v>2026</v>
      </c>
      <c r="D90" s="2">
        <f>ROUNDUP(MONTH(SalesDataTable[[#This Row],[Order Date]])/3,0)</f>
        <v>1</v>
      </c>
      <c r="E90" s="2">
        <f>MONTH(SalesDataTable[[#This Row],[Order Date]])</f>
        <v>1</v>
      </c>
      <c r="F90" s="2" t="str">
        <f>TEXT(SalesDataTable[[#This Row],[Order Date]],"mmm")</f>
        <v>Jan</v>
      </c>
      <c r="G90" s="2">
        <f>DAY(SalesDataTable[[#This Row],[Order Date]])</f>
        <v>20</v>
      </c>
      <c r="H90" s="8" t="s">
        <v>11</v>
      </c>
      <c r="I90" s="8" t="s">
        <v>25</v>
      </c>
      <c r="J90" s="8" t="s">
        <v>2</v>
      </c>
      <c r="K90" s="8" t="s">
        <v>3</v>
      </c>
      <c r="L90" s="8" t="s">
        <v>23</v>
      </c>
      <c r="M90" s="8" t="s">
        <v>51</v>
      </c>
      <c r="N90" s="9">
        <v>1</v>
      </c>
      <c r="O90" s="10">
        <v>122.86</v>
      </c>
      <c r="P90" s="11">
        <v>0.05</v>
      </c>
      <c r="Q90" s="10">
        <v>60.36</v>
      </c>
      <c r="R90" s="10">
        <f t="shared" si="4"/>
        <v>116.717</v>
      </c>
      <c r="S90" s="10">
        <f t="shared" si="5"/>
        <v>60.36</v>
      </c>
      <c r="T90" s="10">
        <f t="shared" si="6"/>
        <v>56.356999999999999</v>
      </c>
      <c r="U90" s="12">
        <f t="shared" si="7"/>
        <v>0.48285168398776529</v>
      </c>
      <c r="V90" s="9">
        <f>YEAR(SalesDataTable[[#This Row],[Order Date]])</f>
        <v>2026</v>
      </c>
      <c r="W90" s="12" t="str">
        <f>"Q"&amp;ROUNDUP(MONTH(SalesDataTable[[#This Row],[Order Date]])/3,0)</f>
        <v>Q1</v>
      </c>
      <c r="X90" s="9">
        <f>MONTH(SalesDataTable[[#This Row],[Order Date]])</f>
        <v>1</v>
      </c>
      <c r="Y90" s="12" t="str">
        <f>TEXT(SalesDataTable[[#This Row],[Order Date]],"mmm")</f>
        <v>Jan</v>
      </c>
    </row>
    <row r="91" spans="1:25" ht="16">
      <c r="A91" s="7">
        <v>1525</v>
      </c>
      <c r="B91" s="3">
        <v>46042</v>
      </c>
      <c r="C91" s="2">
        <f>YEAR( SalesDataTable[[#This Row],[Order Date]])</f>
        <v>2026</v>
      </c>
      <c r="D91" s="2">
        <f>ROUNDUP(MONTH(SalesDataTable[[#This Row],[Order Date]])/3,0)</f>
        <v>1</v>
      </c>
      <c r="E91" s="2">
        <f>MONTH(SalesDataTable[[#This Row],[Order Date]])</f>
        <v>1</v>
      </c>
      <c r="F91" s="2" t="str">
        <f>TEXT(SalesDataTable[[#This Row],[Order Date]],"mmm")</f>
        <v>Jan</v>
      </c>
      <c r="G91" s="2">
        <f>DAY(SalesDataTable[[#This Row],[Order Date]])</f>
        <v>20</v>
      </c>
      <c r="H91" s="8" t="s">
        <v>0</v>
      </c>
      <c r="I91" s="8" t="s">
        <v>1</v>
      </c>
      <c r="J91" s="8" t="s">
        <v>19</v>
      </c>
      <c r="K91" s="8" t="s">
        <v>3</v>
      </c>
      <c r="L91" s="8" t="s">
        <v>34</v>
      </c>
      <c r="M91" s="8" t="s">
        <v>42</v>
      </c>
      <c r="N91" s="9">
        <v>2</v>
      </c>
      <c r="O91" s="10">
        <v>35.82</v>
      </c>
      <c r="P91" s="11">
        <v>0</v>
      </c>
      <c r="Q91" s="10">
        <v>14.09</v>
      </c>
      <c r="R91" s="10">
        <f t="shared" si="4"/>
        <v>71.64</v>
      </c>
      <c r="S91" s="10">
        <f t="shared" si="5"/>
        <v>28.18</v>
      </c>
      <c r="T91" s="10">
        <f t="shared" si="6"/>
        <v>43.46</v>
      </c>
      <c r="U91" s="12">
        <f t="shared" si="7"/>
        <v>0.60664433277498608</v>
      </c>
      <c r="V91" s="9">
        <f>YEAR(SalesDataTable[[#This Row],[Order Date]])</f>
        <v>2026</v>
      </c>
      <c r="W91" s="12" t="str">
        <f>"Q"&amp;ROUNDUP(MONTH(SalesDataTable[[#This Row],[Order Date]])/3,0)</f>
        <v>Q1</v>
      </c>
      <c r="X91" s="9">
        <f>MONTH(SalesDataTable[[#This Row],[Order Date]])</f>
        <v>1</v>
      </c>
      <c r="Y91" s="12" t="str">
        <f>TEXT(SalesDataTable[[#This Row],[Order Date]],"mmm")</f>
        <v>Jan</v>
      </c>
    </row>
    <row r="92" spans="1:25" ht="16">
      <c r="A92" s="7">
        <v>3233</v>
      </c>
      <c r="B92" s="3">
        <v>46042</v>
      </c>
      <c r="C92" s="2">
        <f>YEAR( SalesDataTable[[#This Row],[Order Date]])</f>
        <v>2026</v>
      </c>
      <c r="D92" s="2">
        <f>ROUNDUP(MONTH(SalesDataTable[[#This Row],[Order Date]])/3,0)</f>
        <v>1</v>
      </c>
      <c r="E92" s="2">
        <f>MONTH(SalesDataTable[[#This Row],[Order Date]])</f>
        <v>1</v>
      </c>
      <c r="F92" s="2" t="str">
        <f>TEXT(SalesDataTable[[#This Row],[Order Date]],"mmm")</f>
        <v>Jan</v>
      </c>
      <c r="G92" s="2">
        <f>DAY(SalesDataTable[[#This Row],[Order Date]])</f>
        <v>20</v>
      </c>
      <c r="H92" s="8" t="s">
        <v>0</v>
      </c>
      <c r="I92" s="8" t="s">
        <v>1</v>
      </c>
      <c r="J92" s="8" t="s">
        <v>2</v>
      </c>
      <c r="K92" s="8" t="s">
        <v>13</v>
      </c>
      <c r="L92" s="8" t="s">
        <v>23</v>
      </c>
      <c r="M92" s="8" t="s">
        <v>51</v>
      </c>
      <c r="N92" s="9">
        <v>3</v>
      </c>
      <c r="O92" s="10">
        <v>120.29</v>
      </c>
      <c r="P92" s="11">
        <v>0.1</v>
      </c>
      <c r="Q92" s="10">
        <v>62.41</v>
      </c>
      <c r="R92" s="10">
        <f t="shared" si="4"/>
        <v>324.78300000000002</v>
      </c>
      <c r="S92" s="10">
        <f t="shared" si="5"/>
        <v>187.23</v>
      </c>
      <c r="T92" s="10">
        <f t="shared" si="6"/>
        <v>137.55300000000003</v>
      </c>
      <c r="U92" s="12">
        <f t="shared" si="7"/>
        <v>0.42352278290427769</v>
      </c>
      <c r="V92" s="9">
        <f>YEAR(SalesDataTable[[#This Row],[Order Date]])</f>
        <v>2026</v>
      </c>
      <c r="W92" s="12" t="str">
        <f>"Q"&amp;ROUNDUP(MONTH(SalesDataTable[[#This Row],[Order Date]])/3,0)</f>
        <v>Q1</v>
      </c>
      <c r="X92" s="9">
        <f>MONTH(SalesDataTable[[#This Row],[Order Date]])</f>
        <v>1</v>
      </c>
      <c r="Y92" s="12" t="str">
        <f>TEXT(SalesDataTable[[#This Row],[Order Date]],"mmm")</f>
        <v>Jan</v>
      </c>
    </row>
    <row r="93" spans="1:25" ht="16">
      <c r="A93" s="7">
        <v>4455</v>
      </c>
      <c r="B93" s="3">
        <v>46042</v>
      </c>
      <c r="C93" s="2">
        <f>YEAR( SalesDataTable[[#This Row],[Order Date]])</f>
        <v>2026</v>
      </c>
      <c r="D93" s="2">
        <f>ROUNDUP(MONTH(SalesDataTable[[#This Row],[Order Date]])/3,0)</f>
        <v>1</v>
      </c>
      <c r="E93" s="2">
        <f>MONTH(SalesDataTable[[#This Row],[Order Date]])</f>
        <v>1</v>
      </c>
      <c r="F93" s="2" t="str">
        <f>TEXT(SalesDataTable[[#This Row],[Order Date]],"mmm")</f>
        <v>Jan</v>
      </c>
      <c r="G93" s="2">
        <f>DAY(SalesDataTable[[#This Row],[Order Date]])</f>
        <v>20</v>
      </c>
      <c r="H93" s="8" t="s">
        <v>6</v>
      </c>
      <c r="I93" s="8" t="s">
        <v>41</v>
      </c>
      <c r="J93" s="8" t="s">
        <v>28</v>
      </c>
      <c r="K93" s="8" t="s">
        <v>3</v>
      </c>
      <c r="L93" s="8" t="s">
        <v>23</v>
      </c>
      <c r="M93" s="8" t="s">
        <v>40</v>
      </c>
      <c r="N93" s="9">
        <v>1</v>
      </c>
      <c r="O93" s="10">
        <v>80.239999999999995</v>
      </c>
      <c r="P93" s="11">
        <v>0.1</v>
      </c>
      <c r="Q93" s="10">
        <v>39.950000000000003</v>
      </c>
      <c r="R93" s="10">
        <f t="shared" si="4"/>
        <v>72.215999999999994</v>
      </c>
      <c r="S93" s="10">
        <f t="shared" si="5"/>
        <v>39.950000000000003</v>
      </c>
      <c r="T93" s="10">
        <f t="shared" si="6"/>
        <v>32.265999999999991</v>
      </c>
      <c r="U93" s="12">
        <f t="shared" si="7"/>
        <v>0.44679849340866279</v>
      </c>
      <c r="V93" s="9">
        <f>YEAR(SalesDataTable[[#This Row],[Order Date]])</f>
        <v>2026</v>
      </c>
      <c r="W93" s="12" t="str">
        <f>"Q"&amp;ROUNDUP(MONTH(SalesDataTable[[#This Row],[Order Date]])/3,0)</f>
        <v>Q1</v>
      </c>
      <c r="X93" s="9">
        <f>MONTH(SalesDataTable[[#This Row],[Order Date]])</f>
        <v>1</v>
      </c>
      <c r="Y93" s="12" t="str">
        <f>TEXT(SalesDataTable[[#This Row],[Order Date]],"mmm")</f>
        <v>Jan</v>
      </c>
    </row>
    <row r="94" spans="1:25" ht="16">
      <c r="A94" s="7">
        <v>1769</v>
      </c>
      <c r="B94" s="3">
        <v>46043</v>
      </c>
      <c r="C94" s="2">
        <f>YEAR( SalesDataTable[[#This Row],[Order Date]])</f>
        <v>2026</v>
      </c>
      <c r="D94" s="2">
        <f>ROUNDUP(MONTH(SalesDataTable[[#This Row],[Order Date]])/3,0)</f>
        <v>1</v>
      </c>
      <c r="E94" s="2">
        <f>MONTH(SalesDataTable[[#This Row],[Order Date]])</f>
        <v>1</v>
      </c>
      <c r="F94" s="2" t="str">
        <f>TEXT(SalesDataTable[[#This Row],[Order Date]],"mmm")</f>
        <v>Jan</v>
      </c>
      <c r="G94" s="2">
        <f>DAY(SalesDataTable[[#This Row],[Order Date]])</f>
        <v>21</v>
      </c>
      <c r="H94" s="8" t="s">
        <v>0</v>
      </c>
      <c r="I94" s="8" t="s">
        <v>50</v>
      </c>
      <c r="J94" s="8" t="s">
        <v>19</v>
      </c>
      <c r="K94" s="8" t="s">
        <v>13</v>
      </c>
      <c r="L94" s="8" t="s">
        <v>34</v>
      </c>
      <c r="M94" s="8" t="s">
        <v>42</v>
      </c>
      <c r="N94" s="9">
        <v>2</v>
      </c>
      <c r="O94" s="10">
        <v>35.97</v>
      </c>
      <c r="P94" s="11">
        <v>0</v>
      </c>
      <c r="Q94" s="10">
        <v>13.55</v>
      </c>
      <c r="R94" s="10">
        <f t="shared" si="4"/>
        <v>71.94</v>
      </c>
      <c r="S94" s="10">
        <f t="shared" si="5"/>
        <v>27.1</v>
      </c>
      <c r="T94" s="10">
        <f t="shared" si="6"/>
        <v>44.839999999999996</v>
      </c>
      <c r="U94" s="12">
        <f t="shared" si="7"/>
        <v>0.62329719210453149</v>
      </c>
      <c r="V94" s="9">
        <f>YEAR(SalesDataTable[[#This Row],[Order Date]])</f>
        <v>2026</v>
      </c>
      <c r="W94" s="12" t="str">
        <f>"Q"&amp;ROUNDUP(MONTH(SalesDataTable[[#This Row],[Order Date]])/3,0)</f>
        <v>Q1</v>
      </c>
      <c r="X94" s="9">
        <f>MONTH(SalesDataTable[[#This Row],[Order Date]])</f>
        <v>1</v>
      </c>
      <c r="Y94" s="12" t="str">
        <f>TEXT(SalesDataTable[[#This Row],[Order Date]],"mmm")</f>
        <v>Jan</v>
      </c>
    </row>
    <row r="95" spans="1:25" ht="16">
      <c r="A95" s="7">
        <v>3467</v>
      </c>
      <c r="B95" s="3">
        <v>46043</v>
      </c>
      <c r="C95" s="2">
        <f>YEAR( SalesDataTable[[#This Row],[Order Date]])</f>
        <v>2026</v>
      </c>
      <c r="D95" s="2">
        <f>ROUNDUP(MONTH(SalesDataTable[[#This Row],[Order Date]])/3,0)</f>
        <v>1</v>
      </c>
      <c r="E95" s="2">
        <f>MONTH(SalesDataTable[[#This Row],[Order Date]])</f>
        <v>1</v>
      </c>
      <c r="F95" s="2" t="str">
        <f>TEXT(SalesDataTable[[#This Row],[Order Date]],"mmm")</f>
        <v>Jan</v>
      </c>
      <c r="G95" s="2">
        <f>DAY(SalesDataTable[[#This Row],[Order Date]])</f>
        <v>21</v>
      </c>
      <c r="H95" s="8" t="s">
        <v>6</v>
      </c>
      <c r="I95" s="8" t="s">
        <v>41</v>
      </c>
      <c r="J95" s="8" t="s">
        <v>2</v>
      </c>
      <c r="K95" s="8" t="s">
        <v>13</v>
      </c>
      <c r="L95" s="8" t="s">
        <v>9</v>
      </c>
      <c r="M95" s="8" t="s">
        <v>46</v>
      </c>
      <c r="N95" s="9">
        <v>1</v>
      </c>
      <c r="O95" s="10">
        <v>72.239999999999995</v>
      </c>
      <c r="P95" s="11">
        <v>0</v>
      </c>
      <c r="Q95" s="10">
        <v>33.26</v>
      </c>
      <c r="R95" s="10">
        <f t="shared" si="4"/>
        <v>72.239999999999995</v>
      </c>
      <c r="S95" s="10">
        <f t="shared" si="5"/>
        <v>33.26</v>
      </c>
      <c r="T95" s="10">
        <f t="shared" si="6"/>
        <v>38.979999999999997</v>
      </c>
      <c r="U95" s="12">
        <f t="shared" si="7"/>
        <v>0.53959025470653377</v>
      </c>
      <c r="V95" s="9">
        <f>YEAR(SalesDataTable[[#This Row],[Order Date]])</f>
        <v>2026</v>
      </c>
      <c r="W95" s="12" t="str">
        <f>"Q"&amp;ROUNDUP(MONTH(SalesDataTable[[#This Row],[Order Date]])/3,0)</f>
        <v>Q1</v>
      </c>
      <c r="X95" s="9">
        <f>MONTH(SalesDataTable[[#This Row],[Order Date]])</f>
        <v>1</v>
      </c>
      <c r="Y95" s="12" t="str">
        <f>TEXT(SalesDataTable[[#This Row],[Order Date]],"mmm")</f>
        <v>Jan</v>
      </c>
    </row>
    <row r="96" spans="1:25" ht="16">
      <c r="A96" s="7">
        <v>3911</v>
      </c>
      <c r="B96" s="3">
        <v>46043</v>
      </c>
      <c r="C96" s="2">
        <f>YEAR( SalesDataTable[[#This Row],[Order Date]])</f>
        <v>2026</v>
      </c>
      <c r="D96" s="2">
        <f>ROUNDUP(MONTH(SalesDataTable[[#This Row],[Order Date]])/3,0)</f>
        <v>1</v>
      </c>
      <c r="E96" s="2">
        <f>MONTH(SalesDataTable[[#This Row],[Order Date]])</f>
        <v>1</v>
      </c>
      <c r="F96" s="2" t="str">
        <f>TEXT(SalesDataTable[[#This Row],[Order Date]],"mmm")</f>
        <v>Jan</v>
      </c>
      <c r="G96" s="2">
        <f>DAY(SalesDataTable[[#This Row],[Order Date]])</f>
        <v>21</v>
      </c>
      <c r="H96" s="8" t="s">
        <v>0</v>
      </c>
      <c r="I96" s="8" t="s">
        <v>50</v>
      </c>
      <c r="J96" s="8" t="s">
        <v>2</v>
      </c>
      <c r="K96" s="8" t="s">
        <v>3</v>
      </c>
      <c r="L96" s="8" t="s">
        <v>9</v>
      </c>
      <c r="M96" s="8" t="s">
        <v>37</v>
      </c>
      <c r="N96" s="9">
        <v>5</v>
      </c>
      <c r="O96" s="10">
        <v>152.81</v>
      </c>
      <c r="P96" s="11">
        <v>0</v>
      </c>
      <c r="Q96" s="10">
        <v>78.989999999999995</v>
      </c>
      <c r="R96" s="10">
        <f t="shared" si="4"/>
        <v>764.05</v>
      </c>
      <c r="S96" s="10">
        <f t="shared" si="5"/>
        <v>394.95</v>
      </c>
      <c r="T96" s="10">
        <f t="shared" si="6"/>
        <v>369.09999999999997</v>
      </c>
      <c r="U96" s="12">
        <f t="shared" si="7"/>
        <v>0.48308356782933054</v>
      </c>
      <c r="V96" s="9">
        <f>YEAR(SalesDataTable[[#This Row],[Order Date]])</f>
        <v>2026</v>
      </c>
      <c r="W96" s="12" t="str">
        <f>"Q"&amp;ROUNDUP(MONTH(SalesDataTable[[#This Row],[Order Date]])/3,0)</f>
        <v>Q1</v>
      </c>
      <c r="X96" s="9">
        <f>MONTH(SalesDataTable[[#This Row],[Order Date]])</f>
        <v>1</v>
      </c>
      <c r="Y96" s="12" t="str">
        <f>TEXT(SalesDataTable[[#This Row],[Order Date]],"mmm")</f>
        <v>Jan</v>
      </c>
    </row>
    <row r="97" spans="1:25" ht="16">
      <c r="A97" s="7">
        <v>4401</v>
      </c>
      <c r="B97" s="3">
        <v>46043</v>
      </c>
      <c r="C97" s="2">
        <f>YEAR( SalesDataTable[[#This Row],[Order Date]])</f>
        <v>2026</v>
      </c>
      <c r="D97" s="2">
        <f>ROUNDUP(MONTH(SalesDataTable[[#This Row],[Order Date]])/3,0)</f>
        <v>1</v>
      </c>
      <c r="E97" s="2">
        <f>MONTH(SalesDataTable[[#This Row],[Order Date]])</f>
        <v>1</v>
      </c>
      <c r="F97" s="2" t="str">
        <f>TEXT(SalesDataTable[[#This Row],[Order Date]],"mmm")</f>
        <v>Jan</v>
      </c>
      <c r="G97" s="2">
        <f>DAY(SalesDataTable[[#This Row],[Order Date]])</f>
        <v>21</v>
      </c>
      <c r="H97" s="8" t="s">
        <v>0</v>
      </c>
      <c r="I97" s="8" t="s">
        <v>50</v>
      </c>
      <c r="J97" s="8" t="s">
        <v>2</v>
      </c>
      <c r="K97" s="8" t="s">
        <v>13</v>
      </c>
      <c r="L97" s="8" t="s">
        <v>4</v>
      </c>
      <c r="M97" s="8" t="s">
        <v>5</v>
      </c>
      <c r="N97" s="9">
        <v>3</v>
      </c>
      <c r="O97" s="10">
        <v>83.34</v>
      </c>
      <c r="P97" s="11">
        <v>0</v>
      </c>
      <c r="Q97" s="10">
        <v>41.44</v>
      </c>
      <c r="R97" s="10">
        <f t="shared" si="4"/>
        <v>250.02</v>
      </c>
      <c r="S97" s="10">
        <f t="shared" si="5"/>
        <v>124.32</v>
      </c>
      <c r="T97" s="10">
        <f t="shared" si="6"/>
        <v>125.70000000000002</v>
      </c>
      <c r="U97" s="12">
        <f t="shared" si="7"/>
        <v>0.50275977921766268</v>
      </c>
      <c r="V97" s="9">
        <f>YEAR(SalesDataTable[[#This Row],[Order Date]])</f>
        <v>2026</v>
      </c>
      <c r="W97" s="12" t="str">
        <f>"Q"&amp;ROUNDUP(MONTH(SalesDataTable[[#This Row],[Order Date]])/3,0)</f>
        <v>Q1</v>
      </c>
      <c r="X97" s="9">
        <f>MONTH(SalesDataTable[[#This Row],[Order Date]])</f>
        <v>1</v>
      </c>
      <c r="Y97" s="12" t="str">
        <f>TEXT(SalesDataTable[[#This Row],[Order Date]],"mmm")</f>
        <v>Jan</v>
      </c>
    </row>
    <row r="98" spans="1:25" ht="16">
      <c r="A98" s="7">
        <v>4864</v>
      </c>
      <c r="B98" s="3">
        <v>46043</v>
      </c>
      <c r="C98" s="2">
        <f>YEAR( SalesDataTable[[#This Row],[Order Date]])</f>
        <v>2026</v>
      </c>
      <c r="D98" s="2">
        <f>ROUNDUP(MONTH(SalesDataTable[[#This Row],[Order Date]])/3,0)</f>
        <v>1</v>
      </c>
      <c r="E98" s="2">
        <f>MONTH(SalesDataTable[[#This Row],[Order Date]])</f>
        <v>1</v>
      </c>
      <c r="F98" s="2" t="str">
        <f>TEXT(SalesDataTable[[#This Row],[Order Date]],"mmm")</f>
        <v>Jan</v>
      </c>
      <c r="G98" s="2">
        <f>DAY(SalesDataTable[[#This Row],[Order Date]])</f>
        <v>21</v>
      </c>
      <c r="H98" s="8" t="s">
        <v>20</v>
      </c>
      <c r="I98" s="8" t="s">
        <v>47</v>
      </c>
      <c r="J98" s="8" t="s">
        <v>2</v>
      </c>
      <c r="K98" s="8" t="s">
        <v>3</v>
      </c>
      <c r="L98" s="8" t="s">
        <v>34</v>
      </c>
      <c r="M98" s="8" t="s">
        <v>42</v>
      </c>
      <c r="N98" s="9">
        <v>1</v>
      </c>
      <c r="O98" s="10">
        <v>35.869999999999997</v>
      </c>
      <c r="P98" s="11">
        <v>0</v>
      </c>
      <c r="Q98" s="10">
        <v>13.64</v>
      </c>
      <c r="R98" s="10">
        <f t="shared" si="4"/>
        <v>35.869999999999997</v>
      </c>
      <c r="S98" s="10">
        <f t="shared" si="5"/>
        <v>13.64</v>
      </c>
      <c r="T98" s="10">
        <f t="shared" si="6"/>
        <v>22.229999999999997</v>
      </c>
      <c r="U98" s="12">
        <f t="shared" si="7"/>
        <v>0.61973794257039305</v>
      </c>
      <c r="V98" s="9">
        <f>YEAR(SalesDataTable[[#This Row],[Order Date]])</f>
        <v>2026</v>
      </c>
      <c r="W98" s="12" t="str">
        <f>"Q"&amp;ROUNDUP(MONTH(SalesDataTable[[#This Row],[Order Date]])/3,0)</f>
        <v>Q1</v>
      </c>
      <c r="X98" s="9">
        <f>MONTH(SalesDataTable[[#This Row],[Order Date]])</f>
        <v>1</v>
      </c>
      <c r="Y98" s="12" t="str">
        <f>TEXT(SalesDataTable[[#This Row],[Order Date]],"mmm")</f>
        <v>Jan</v>
      </c>
    </row>
    <row r="99" spans="1:25" ht="16">
      <c r="A99" s="7">
        <v>347</v>
      </c>
      <c r="B99" s="3">
        <v>46044</v>
      </c>
      <c r="C99" s="2">
        <f>YEAR( SalesDataTable[[#This Row],[Order Date]])</f>
        <v>2026</v>
      </c>
      <c r="D99" s="2">
        <f>ROUNDUP(MONTH(SalesDataTable[[#This Row],[Order Date]])/3,0)</f>
        <v>1</v>
      </c>
      <c r="E99" s="2">
        <f>MONTH(SalesDataTable[[#This Row],[Order Date]])</f>
        <v>1</v>
      </c>
      <c r="F99" s="2" t="str">
        <f>TEXT(SalesDataTable[[#This Row],[Order Date]],"mmm")</f>
        <v>Jan</v>
      </c>
      <c r="G99" s="2">
        <f>DAY(SalesDataTable[[#This Row],[Order Date]])</f>
        <v>22</v>
      </c>
      <c r="H99" s="8" t="s">
        <v>20</v>
      </c>
      <c r="I99" s="8" t="s">
        <v>21</v>
      </c>
      <c r="J99" s="8" t="s">
        <v>28</v>
      </c>
      <c r="K99" s="8" t="s">
        <v>13</v>
      </c>
      <c r="L99" s="8" t="s">
        <v>23</v>
      </c>
      <c r="M99" s="8" t="s">
        <v>29</v>
      </c>
      <c r="N99" s="9">
        <v>1</v>
      </c>
      <c r="O99" s="10">
        <v>199.42</v>
      </c>
      <c r="P99" s="11">
        <v>0.05</v>
      </c>
      <c r="Q99" s="10">
        <v>101.82</v>
      </c>
      <c r="R99" s="10">
        <f t="shared" si="4"/>
        <v>189.44899999999998</v>
      </c>
      <c r="S99" s="10">
        <f t="shared" si="5"/>
        <v>101.82</v>
      </c>
      <c r="T99" s="10">
        <f t="shared" si="6"/>
        <v>87.628999999999991</v>
      </c>
      <c r="U99" s="12">
        <f t="shared" si="7"/>
        <v>0.46254664843836601</v>
      </c>
      <c r="V99" s="9">
        <f>YEAR(SalesDataTable[[#This Row],[Order Date]])</f>
        <v>2026</v>
      </c>
      <c r="W99" s="12" t="str">
        <f>"Q"&amp;ROUNDUP(MONTH(SalesDataTable[[#This Row],[Order Date]])/3,0)</f>
        <v>Q1</v>
      </c>
      <c r="X99" s="9">
        <f>MONTH(SalesDataTable[[#This Row],[Order Date]])</f>
        <v>1</v>
      </c>
      <c r="Y99" s="12" t="str">
        <f>TEXT(SalesDataTable[[#This Row],[Order Date]],"mmm")</f>
        <v>Jan</v>
      </c>
    </row>
    <row r="100" spans="1:25" ht="16">
      <c r="A100" s="7">
        <v>2051</v>
      </c>
      <c r="B100" s="3">
        <v>46044</v>
      </c>
      <c r="C100" s="2">
        <f>YEAR( SalesDataTable[[#This Row],[Order Date]])</f>
        <v>2026</v>
      </c>
      <c r="D100" s="2">
        <f>ROUNDUP(MONTH(SalesDataTable[[#This Row],[Order Date]])/3,0)</f>
        <v>1</v>
      </c>
      <c r="E100" s="2">
        <f>MONTH(SalesDataTable[[#This Row],[Order Date]])</f>
        <v>1</v>
      </c>
      <c r="F100" s="2" t="str">
        <f>TEXT(SalesDataTable[[#This Row],[Order Date]],"mmm")</f>
        <v>Jan</v>
      </c>
      <c r="G100" s="2">
        <f>DAY(SalesDataTable[[#This Row],[Order Date]])</f>
        <v>22</v>
      </c>
      <c r="H100" s="8" t="s">
        <v>11</v>
      </c>
      <c r="I100" s="8" t="s">
        <v>25</v>
      </c>
      <c r="J100" s="8" t="s">
        <v>2</v>
      </c>
      <c r="K100" s="8" t="s">
        <v>13</v>
      </c>
      <c r="L100" s="8" t="s">
        <v>23</v>
      </c>
      <c r="M100" s="8" t="s">
        <v>24</v>
      </c>
      <c r="N100" s="9">
        <v>3</v>
      </c>
      <c r="O100" s="10">
        <v>347.41</v>
      </c>
      <c r="P100" s="11">
        <v>0.1</v>
      </c>
      <c r="Q100" s="10">
        <v>192.13</v>
      </c>
      <c r="R100" s="10">
        <f t="shared" si="4"/>
        <v>938.00700000000006</v>
      </c>
      <c r="S100" s="10">
        <f t="shared" si="5"/>
        <v>576.39</v>
      </c>
      <c r="T100" s="10">
        <f t="shared" si="6"/>
        <v>361.61700000000008</v>
      </c>
      <c r="U100" s="12">
        <f t="shared" si="7"/>
        <v>0.38551631277804971</v>
      </c>
      <c r="V100" s="9">
        <f>YEAR(SalesDataTable[[#This Row],[Order Date]])</f>
        <v>2026</v>
      </c>
      <c r="W100" s="12" t="str">
        <f>"Q"&amp;ROUNDUP(MONTH(SalesDataTable[[#This Row],[Order Date]])/3,0)</f>
        <v>Q1</v>
      </c>
      <c r="X100" s="9">
        <f>MONTH(SalesDataTable[[#This Row],[Order Date]])</f>
        <v>1</v>
      </c>
      <c r="Y100" s="12" t="str">
        <f>TEXT(SalesDataTable[[#This Row],[Order Date]],"mmm")</f>
        <v>Jan</v>
      </c>
    </row>
    <row r="101" spans="1:25" ht="16">
      <c r="A101" s="7">
        <v>2314</v>
      </c>
      <c r="B101" s="3">
        <v>46044</v>
      </c>
      <c r="C101" s="2">
        <f>YEAR( SalesDataTable[[#This Row],[Order Date]])</f>
        <v>2026</v>
      </c>
      <c r="D101" s="2">
        <f>ROUNDUP(MONTH(SalesDataTable[[#This Row],[Order Date]])/3,0)</f>
        <v>1</v>
      </c>
      <c r="E101" s="2">
        <f>MONTH(SalesDataTable[[#This Row],[Order Date]])</f>
        <v>1</v>
      </c>
      <c r="F101" s="2" t="str">
        <f>TEXT(SalesDataTable[[#This Row],[Order Date]],"mmm")</f>
        <v>Jan</v>
      </c>
      <c r="G101" s="2">
        <f>DAY(SalesDataTable[[#This Row],[Order Date]])</f>
        <v>22</v>
      </c>
      <c r="H101" s="8" t="s">
        <v>0</v>
      </c>
      <c r="I101" s="8" t="s">
        <v>36</v>
      </c>
      <c r="J101" s="8" t="s">
        <v>2</v>
      </c>
      <c r="K101" s="8" t="s">
        <v>13</v>
      </c>
      <c r="L101" s="8" t="s">
        <v>4</v>
      </c>
      <c r="M101" s="8" t="s">
        <v>26</v>
      </c>
      <c r="N101" s="9">
        <v>1</v>
      </c>
      <c r="O101" s="10">
        <v>40.28</v>
      </c>
      <c r="P101" s="11">
        <v>0</v>
      </c>
      <c r="Q101" s="10">
        <v>16.79</v>
      </c>
      <c r="R101" s="10">
        <f t="shared" si="4"/>
        <v>40.28</v>
      </c>
      <c r="S101" s="10">
        <f t="shared" si="5"/>
        <v>16.79</v>
      </c>
      <c r="T101" s="10">
        <f t="shared" si="6"/>
        <v>23.490000000000002</v>
      </c>
      <c r="U101" s="12">
        <f t="shared" si="7"/>
        <v>0.58316782522343602</v>
      </c>
      <c r="V101" s="9">
        <f>YEAR(SalesDataTable[[#This Row],[Order Date]])</f>
        <v>2026</v>
      </c>
      <c r="W101" s="12" t="str">
        <f>"Q"&amp;ROUNDUP(MONTH(SalesDataTable[[#This Row],[Order Date]])/3,0)</f>
        <v>Q1</v>
      </c>
      <c r="X101" s="9">
        <f>MONTH(SalesDataTable[[#This Row],[Order Date]])</f>
        <v>1</v>
      </c>
      <c r="Y101" s="12" t="str">
        <f>TEXT(SalesDataTable[[#This Row],[Order Date]],"mmm")</f>
        <v>Jan</v>
      </c>
    </row>
    <row r="102" spans="1:25" ht="16">
      <c r="A102" s="7">
        <v>3861</v>
      </c>
      <c r="B102" s="3">
        <v>46044</v>
      </c>
      <c r="C102" s="2">
        <f>YEAR( SalesDataTable[[#This Row],[Order Date]])</f>
        <v>2026</v>
      </c>
      <c r="D102" s="2">
        <f>ROUNDUP(MONTH(SalesDataTable[[#This Row],[Order Date]])/3,0)</f>
        <v>1</v>
      </c>
      <c r="E102" s="2">
        <f>MONTH(SalesDataTable[[#This Row],[Order Date]])</f>
        <v>1</v>
      </c>
      <c r="F102" s="2" t="str">
        <f>TEXT(SalesDataTable[[#This Row],[Order Date]],"mmm")</f>
        <v>Jan</v>
      </c>
      <c r="G102" s="2">
        <f>DAY(SalesDataTable[[#This Row],[Order Date]])</f>
        <v>22</v>
      </c>
      <c r="H102" s="8" t="s">
        <v>20</v>
      </c>
      <c r="I102" s="8" t="s">
        <v>47</v>
      </c>
      <c r="J102" s="8" t="s">
        <v>2</v>
      </c>
      <c r="K102" s="8" t="s">
        <v>3</v>
      </c>
      <c r="L102" s="8" t="s">
        <v>23</v>
      </c>
      <c r="M102" s="8" t="s">
        <v>29</v>
      </c>
      <c r="N102" s="9">
        <v>3</v>
      </c>
      <c r="O102" s="10">
        <v>195.49</v>
      </c>
      <c r="P102" s="11">
        <v>0.05</v>
      </c>
      <c r="Q102" s="10">
        <v>106.38</v>
      </c>
      <c r="R102" s="10">
        <f t="shared" si="4"/>
        <v>557.14649999999995</v>
      </c>
      <c r="S102" s="10">
        <f t="shared" si="5"/>
        <v>319.14</v>
      </c>
      <c r="T102" s="10">
        <f t="shared" si="6"/>
        <v>238.00649999999996</v>
      </c>
      <c r="U102" s="12">
        <f t="shared" si="7"/>
        <v>0.42718836069148775</v>
      </c>
      <c r="V102" s="9">
        <f>YEAR(SalesDataTable[[#This Row],[Order Date]])</f>
        <v>2026</v>
      </c>
      <c r="W102" s="12" t="str">
        <f>"Q"&amp;ROUNDUP(MONTH(SalesDataTable[[#This Row],[Order Date]])/3,0)</f>
        <v>Q1</v>
      </c>
      <c r="X102" s="9">
        <f>MONTH(SalesDataTable[[#This Row],[Order Date]])</f>
        <v>1</v>
      </c>
      <c r="Y102" s="12" t="str">
        <f>TEXT(SalesDataTable[[#This Row],[Order Date]],"mmm")</f>
        <v>Jan</v>
      </c>
    </row>
    <row r="103" spans="1:25" ht="16">
      <c r="A103" s="7">
        <v>843</v>
      </c>
      <c r="B103" s="3">
        <v>46045</v>
      </c>
      <c r="C103" s="2">
        <f>YEAR( SalesDataTable[[#This Row],[Order Date]])</f>
        <v>2026</v>
      </c>
      <c r="D103" s="2">
        <f>ROUNDUP(MONTH(SalesDataTable[[#This Row],[Order Date]])/3,0)</f>
        <v>1</v>
      </c>
      <c r="E103" s="2">
        <f>MONTH(SalesDataTable[[#This Row],[Order Date]])</f>
        <v>1</v>
      </c>
      <c r="F103" s="2" t="str">
        <f>TEXT(SalesDataTable[[#This Row],[Order Date]],"mmm")</f>
        <v>Jan</v>
      </c>
      <c r="G103" s="2">
        <f>DAY(SalesDataTable[[#This Row],[Order Date]])</f>
        <v>23</v>
      </c>
      <c r="H103" s="8" t="s">
        <v>6</v>
      </c>
      <c r="I103" s="8" t="s">
        <v>41</v>
      </c>
      <c r="J103" s="8" t="s">
        <v>2</v>
      </c>
      <c r="K103" s="8" t="s">
        <v>3</v>
      </c>
      <c r="L103" s="8" t="s">
        <v>34</v>
      </c>
      <c r="M103" s="8" t="s">
        <v>42</v>
      </c>
      <c r="N103" s="9">
        <v>2</v>
      </c>
      <c r="O103" s="10">
        <v>35.75</v>
      </c>
      <c r="P103" s="11">
        <v>0</v>
      </c>
      <c r="Q103" s="10">
        <v>13.94</v>
      </c>
      <c r="R103" s="10">
        <f t="shared" si="4"/>
        <v>71.5</v>
      </c>
      <c r="S103" s="10">
        <f t="shared" si="5"/>
        <v>27.88</v>
      </c>
      <c r="T103" s="10">
        <f t="shared" si="6"/>
        <v>43.620000000000005</v>
      </c>
      <c r="U103" s="12">
        <f t="shared" si="7"/>
        <v>0.61006993006993016</v>
      </c>
      <c r="V103" s="9">
        <f>YEAR(SalesDataTable[[#This Row],[Order Date]])</f>
        <v>2026</v>
      </c>
      <c r="W103" s="12" t="str">
        <f>"Q"&amp;ROUNDUP(MONTH(SalesDataTable[[#This Row],[Order Date]])/3,0)</f>
        <v>Q1</v>
      </c>
      <c r="X103" s="9">
        <f>MONTH(SalesDataTable[[#This Row],[Order Date]])</f>
        <v>1</v>
      </c>
      <c r="Y103" s="12" t="str">
        <f>TEXT(SalesDataTable[[#This Row],[Order Date]],"mmm")</f>
        <v>Jan</v>
      </c>
    </row>
    <row r="104" spans="1:25" ht="16">
      <c r="A104" s="7">
        <v>868</v>
      </c>
      <c r="B104" s="3">
        <v>46045</v>
      </c>
      <c r="C104" s="2">
        <f>YEAR( SalesDataTable[[#This Row],[Order Date]])</f>
        <v>2026</v>
      </c>
      <c r="D104" s="2">
        <f>ROUNDUP(MONTH(SalesDataTable[[#This Row],[Order Date]])/3,0)</f>
        <v>1</v>
      </c>
      <c r="E104" s="2">
        <f>MONTH(SalesDataTable[[#This Row],[Order Date]])</f>
        <v>1</v>
      </c>
      <c r="F104" s="2" t="str">
        <f>TEXT(SalesDataTable[[#This Row],[Order Date]],"mmm")</f>
        <v>Jan</v>
      </c>
      <c r="G104" s="2">
        <f>DAY(SalesDataTable[[#This Row],[Order Date]])</f>
        <v>23</v>
      </c>
      <c r="H104" s="8" t="s">
        <v>0</v>
      </c>
      <c r="I104" s="8" t="s">
        <v>50</v>
      </c>
      <c r="J104" s="8" t="s">
        <v>2</v>
      </c>
      <c r="K104" s="8" t="s">
        <v>3</v>
      </c>
      <c r="L104" s="8" t="s">
        <v>4</v>
      </c>
      <c r="M104" s="8" t="s">
        <v>30</v>
      </c>
      <c r="N104" s="9">
        <v>1</v>
      </c>
      <c r="O104" s="10">
        <v>103.39</v>
      </c>
      <c r="P104" s="11">
        <v>0</v>
      </c>
      <c r="Q104" s="10">
        <v>51.32</v>
      </c>
      <c r="R104" s="10">
        <f t="shared" si="4"/>
        <v>103.39</v>
      </c>
      <c r="S104" s="10">
        <f t="shared" si="5"/>
        <v>51.32</v>
      </c>
      <c r="T104" s="10">
        <f t="shared" si="6"/>
        <v>52.07</v>
      </c>
      <c r="U104" s="12">
        <f t="shared" si="7"/>
        <v>0.50362704323435536</v>
      </c>
      <c r="V104" s="9">
        <f>YEAR(SalesDataTable[[#This Row],[Order Date]])</f>
        <v>2026</v>
      </c>
      <c r="W104" s="12" t="str">
        <f>"Q"&amp;ROUNDUP(MONTH(SalesDataTable[[#This Row],[Order Date]])/3,0)</f>
        <v>Q1</v>
      </c>
      <c r="X104" s="9">
        <f>MONTH(SalesDataTable[[#This Row],[Order Date]])</f>
        <v>1</v>
      </c>
      <c r="Y104" s="12" t="str">
        <f>TEXT(SalesDataTable[[#This Row],[Order Date]],"mmm")</f>
        <v>Jan</v>
      </c>
    </row>
    <row r="105" spans="1:25" ht="16">
      <c r="A105" s="7">
        <v>890</v>
      </c>
      <c r="B105" s="3">
        <v>46045</v>
      </c>
      <c r="C105" s="2">
        <f>YEAR( SalesDataTable[[#This Row],[Order Date]])</f>
        <v>2026</v>
      </c>
      <c r="D105" s="2">
        <f>ROUNDUP(MONTH(SalesDataTable[[#This Row],[Order Date]])/3,0)</f>
        <v>1</v>
      </c>
      <c r="E105" s="2">
        <f>MONTH(SalesDataTable[[#This Row],[Order Date]])</f>
        <v>1</v>
      </c>
      <c r="F105" s="2" t="str">
        <f>TEXT(SalesDataTable[[#This Row],[Order Date]],"mmm")</f>
        <v>Jan</v>
      </c>
      <c r="G105" s="2">
        <f>DAY(SalesDataTable[[#This Row],[Order Date]])</f>
        <v>23</v>
      </c>
      <c r="H105" s="8" t="s">
        <v>0</v>
      </c>
      <c r="I105" s="8" t="s">
        <v>50</v>
      </c>
      <c r="J105" s="8" t="s">
        <v>2</v>
      </c>
      <c r="K105" s="8" t="s">
        <v>13</v>
      </c>
      <c r="L105" s="8" t="s">
        <v>23</v>
      </c>
      <c r="M105" s="8" t="s">
        <v>40</v>
      </c>
      <c r="N105" s="9">
        <v>3</v>
      </c>
      <c r="O105" s="10">
        <v>81.98</v>
      </c>
      <c r="P105" s="11">
        <v>0.1</v>
      </c>
      <c r="Q105" s="10">
        <v>40.229999999999997</v>
      </c>
      <c r="R105" s="10">
        <f t="shared" si="4"/>
        <v>221.346</v>
      </c>
      <c r="S105" s="10">
        <f t="shared" si="5"/>
        <v>120.69</v>
      </c>
      <c r="T105" s="10">
        <f t="shared" si="6"/>
        <v>100.65600000000001</v>
      </c>
      <c r="U105" s="12">
        <f t="shared" si="7"/>
        <v>0.45474505977067581</v>
      </c>
      <c r="V105" s="9">
        <f>YEAR(SalesDataTable[[#This Row],[Order Date]])</f>
        <v>2026</v>
      </c>
      <c r="W105" s="12" t="str">
        <f>"Q"&amp;ROUNDUP(MONTH(SalesDataTable[[#This Row],[Order Date]])/3,0)</f>
        <v>Q1</v>
      </c>
      <c r="X105" s="9">
        <f>MONTH(SalesDataTable[[#This Row],[Order Date]])</f>
        <v>1</v>
      </c>
      <c r="Y105" s="12" t="str">
        <f>TEXT(SalesDataTable[[#This Row],[Order Date]],"mmm")</f>
        <v>Jan</v>
      </c>
    </row>
    <row r="106" spans="1:25" ht="16">
      <c r="A106" s="7">
        <v>2185</v>
      </c>
      <c r="B106" s="3">
        <v>46045</v>
      </c>
      <c r="C106" s="2">
        <f>YEAR( SalesDataTable[[#This Row],[Order Date]])</f>
        <v>2026</v>
      </c>
      <c r="D106" s="2">
        <f>ROUNDUP(MONTH(SalesDataTable[[#This Row],[Order Date]])/3,0)</f>
        <v>1</v>
      </c>
      <c r="E106" s="2">
        <f>MONTH(SalesDataTable[[#This Row],[Order Date]])</f>
        <v>1</v>
      </c>
      <c r="F106" s="2" t="str">
        <f>TEXT(SalesDataTable[[#This Row],[Order Date]],"mmm")</f>
        <v>Jan</v>
      </c>
      <c r="G106" s="2">
        <f>DAY(SalesDataTable[[#This Row],[Order Date]])</f>
        <v>23</v>
      </c>
      <c r="H106" s="8" t="s">
        <v>11</v>
      </c>
      <c r="I106" s="8" t="s">
        <v>12</v>
      </c>
      <c r="J106" s="8" t="s">
        <v>8</v>
      </c>
      <c r="K106" s="8" t="s">
        <v>16</v>
      </c>
      <c r="L106" s="8" t="s">
        <v>23</v>
      </c>
      <c r="M106" s="8" t="s">
        <v>24</v>
      </c>
      <c r="N106" s="9">
        <v>10</v>
      </c>
      <c r="O106" s="10">
        <v>337.69</v>
      </c>
      <c r="P106" s="11">
        <v>0.1</v>
      </c>
      <c r="Q106" s="10">
        <v>200.27</v>
      </c>
      <c r="R106" s="10">
        <f t="shared" si="4"/>
        <v>3039.21</v>
      </c>
      <c r="S106" s="10">
        <f t="shared" si="5"/>
        <v>2002.7</v>
      </c>
      <c r="T106" s="10">
        <f t="shared" si="6"/>
        <v>1036.51</v>
      </c>
      <c r="U106" s="12">
        <f t="shared" si="7"/>
        <v>0.34104586389226149</v>
      </c>
      <c r="V106" s="9">
        <f>YEAR(SalesDataTable[[#This Row],[Order Date]])</f>
        <v>2026</v>
      </c>
      <c r="W106" s="12" t="str">
        <f>"Q"&amp;ROUNDUP(MONTH(SalesDataTable[[#This Row],[Order Date]])/3,0)</f>
        <v>Q1</v>
      </c>
      <c r="X106" s="9">
        <f>MONTH(SalesDataTable[[#This Row],[Order Date]])</f>
        <v>1</v>
      </c>
      <c r="Y106" s="12" t="str">
        <f>TEXT(SalesDataTable[[#This Row],[Order Date]],"mmm")</f>
        <v>Jan</v>
      </c>
    </row>
    <row r="107" spans="1:25" ht="16">
      <c r="A107" s="7">
        <v>2335</v>
      </c>
      <c r="B107" s="3">
        <v>46045</v>
      </c>
      <c r="C107" s="2">
        <f>YEAR( SalesDataTable[[#This Row],[Order Date]])</f>
        <v>2026</v>
      </c>
      <c r="D107" s="2">
        <f>ROUNDUP(MONTH(SalesDataTable[[#This Row],[Order Date]])/3,0)</f>
        <v>1</v>
      </c>
      <c r="E107" s="2">
        <f>MONTH(SalesDataTable[[#This Row],[Order Date]])</f>
        <v>1</v>
      </c>
      <c r="F107" s="2" t="str">
        <f>TEXT(SalesDataTable[[#This Row],[Order Date]],"mmm")</f>
        <v>Jan</v>
      </c>
      <c r="G107" s="2">
        <f>DAY(SalesDataTable[[#This Row],[Order Date]])</f>
        <v>23</v>
      </c>
      <c r="H107" s="8" t="s">
        <v>20</v>
      </c>
      <c r="I107" s="8" t="s">
        <v>33</v>
      </c>
      <c r="J107" s="8" t="s">
        <v>2</v>
      </c>
      <c r="K107" s="8" t="s">
        <v>13</v>
      </c>
      <c r="L107" s="8" t="s">
        <v>23</v>
      </c>
      <c r="M107" s="8" t="s">
        <v>24</v>
      </c>
      <c r="N107" s="9">
        <v>2</v>
      </c>
      <c r="O107" s="10">
        <v>333.29</v>
      </c>
      <c r="P107" s="11">
        <v>0</v>
      </c>
      <c r="Q107" s="10">
        <v>197.18</v>
      </c>
      <c r="R107" s="10">
        <f t="shared" si="4"/>
        <v>666.58</v>
      </c>
      <c r="S107" s="10">
        <f t="shared" si="5"/>
        <v>394.36</v>
      </c>
      <c r="T107" s="10">
        <f t="shared" si="6"/>
        <v>272.22000000000003</v>
      </c>
      <c r="U107" s="12">
        <f t="shared" si="7"/>
        <v>0.40838308980167426</v>
      </c>
      <c r="V107" s="9">
        <f>YEAR(SalesDataTable[[#This Row],[Order Date]])</f>
        <v>2026</v>
      </c>
      <c r="W107" s="12" t="str">
        <f>"Q"&amp;ROUNDUP(MONTH(SalesDataTable[[#This Row],[Order Date]])/3,0)</f>
        <v>Q1</v>
      </c>
      <c r="X107" s="9">
        <f>MONTH(SalesDataTable[[#This Row],[Order Date]])</f>
        <v>1</v>
      </c>
      <c r="Y107" s="12" t="str">
        <f>TEXT(SalesDataTable[[#This Row],[Order Date]],"mmm")</f>
        <v>Jan</v>
      </c>
    </row>
    <row r="108" spans="1:25" ht="16">
      <c r="A108" s="7">
        <v>2784</v>
      </c>
      <c r="B108" s="3">
        <v>46045</v>
      </c>
      <c r="C108" s="2">
        <f>YEAR( SalesDataTable[[#This Row],[Order Date]])</f>
        <v>2026</v>
      </c>
      <c r="D108" s="2">
        <f>ROUNDUP(MONTH(SalesDataTable[[#This Row],[Order Date]])/3,0)</f>
        <v>1</v>
      </c>
      <c r="E108" s="2">
        <f>MONTH(SalesDataTable[[#This Row],[Order Date]])</f>
        <v>1</v>
      </c>
      <c r="F108" s="2" t="str">
        <f>TEXT(SalesDataTable[[#This Row],[Order Date]],"mmm")</f>
        <v>Jan</v>
      </c>
      <c r="G108" s="2">
        <f>DAY(SalesDataTable[[#This Row],[Order Date]])</f>
        <v>23</v>
      </c>
      <c r="H108" s="8" t="s">
        <v>0</v>
      </c>
      <c r="I108" s="8" t="s">
        <v>50</v>
      </c>
      <c r="J108" s="8" t="s">
        <v>19</v>
      </c>
      <c r="K108" s="8" t="s">
        <v>13</v>
      </c>
      <c r="L108" s="8" t="s">
        <v>4</v>
      </c>
      <c r="M108" s="8" t="s">
        <v>5</v>
      </c>
      <c r="N108" s="9">
        <v>1</v>
      </c>
      <c r="O108" s="10">
        <v>80.11</v>
      </c>
      <c r="P108" s="11">
        <v>0.05</v>
      </c>
      <c r="Q108" s="10">
        <v>43.54</v>
      </c>
      <c r="R108" s="10">
        <f t="shared" si="4"/>
        <v>76.104500000000002</v>
      </c>
      <c r="S108" s="10">
        <f t="shared" si="5"/>
        <v>43.54</v>
      </c>
      <c r="T108" s="10">
        <f t="shared" si="6"/>
        <v>32.564500000000002</v>
      </c>
      <c r="U108" s="12">
        <f t="shared" si="7"/>
        <v>0.42789191177919839</v>
      </c>
      <c r="V108" s="9">
        <f>YEAR(SalesDataTable[[#This Row],[Order Date]])</f>
        <v>2026</v>
      </c>
      <c r="W108" s="12" t="str">
        <f>"Q"&amp;ROUNDUP(MONTH(SalesDataTable[[#This Row],[Order Date]])/3,0)</f>
        <v>Q1</v>
      </c>
      <c r="X108" s="9">
        <f>MONTH(SalesDataTable[[#This Row],[Order Date]])</f>
        <v>1</v>
      </c>
      <c r="Y108" s="12" t="str">
        <f>TEXT(SalesDataTable[[#This Row],[Order Date]],"mmm")</f>
        <v>Jan</v>
      </c>
    </row>
    <row r="109" spans="1:25" ht="16">
      <c r="A109" s="7">
        <v>3820</v>
      </c>
      <c r="B109" s="3">
        <v>46045</v>
      </c>
      <c r="C109" s="2">
        <f>YEAR( SalesDataTable[[#This Row],[Order Date]])</f>
        <v>2026</v>
      </c>
      <c r="D109" s="2">
        <f>ROUNDUP(MONTH(SalesDataTable[[#This Row],[Order Date]])/3,0)</f>
        <v>1</v>
      </c>
      <c r="E109" s="2">
        <f>MONTH(SalesDataTable[[#This Row],[Order Date]])</f>
        <v>1</v>
      </c>
      <c r="F109" s="2" t="str">
        <f>TEXT(SalesDataTable[[#This Row],[Order Date]],"mmm")</f>
        <v>Jan</v>
      </c>
      <c r="G109" s="2">
        <f>DAY(SalesDataTable[[#This Row],[Order Date]])</f>
        <v>23</v>
      </c>
      <c r="H109" s="8" t="s">
        <v>20</v>
      </c>
      <c r="I109" s="8" t="s">
        <v>47</v>
      </c>
      <c r="J109" s="8" t="s">
        <v>19</v>
      </c>
      <c r="K109" s="8" t="s">
        <v>13</v>
      </c>
      <c r="L109" s="8" t="s">
        <v>23</v>
      </c>
      <c r="M109" s="8" t="s">
        <v>40</v>
      </c>
      <c r="N109" s="9">
        <v>1</v>
      </c>
      <c r="O109" s="10">
        <v>82.6</v>
      </c>
      <c r="P109" s="11">
        <v>0.05</v>
      </c>
      <c r="Q109" s="10">
        <v>38.299999999999997</v>
      </c>
      <c r="R109" s="10">
        <f t="shared" si="4"/>
        <v>78.469999999999985</v>
      </c>
      <c r="S109" s="10">
        <f t="shared" si="5"/>
        <v>38.299999999999997</v>
      </c>
      <c r="T109" s="10">
        <f t="shared" si="6"/>
        <v>40.169999999999987</v>
      </c>
      <c r="U109" s="12">
        <f t="shared" si="7"/>
        <v>0.51191538167452522</v>
      </c>
      <c r="V109" s="9">
        <f>YEAR(SalesDataTable[[#This Row],[Order Date]])</f>
        <v>2026</v>
      </c>
      <c r="W109" s="12" t="str">
        <f>"Q"&amp;ROUNDUP(MONTH(SalesDataTable[[#This Row],[Order Date]])/3,0)</f>
        <v>Q1</v>
      </c>
      <c r="X109" s="9">
        <f>MONTH(SalesDataTable[[#This Row],[Order Date]])</f>
        <v>1</v>
      </c>
      <c r="Y109" s="12" t="str">
        <f>TEXT(SalesDataTable[[#This Row],[Order Date]],"mmm")</f>
        <v>Jan</v>
      </c>
    </row>
    <row r="110" spans="1:25" ht="16">
      <c r="A110" s="7">
        <v>994</v>
      </c>
      <c r="B110" s="3">
        <v>46046</v>
      </c>
      <c r="C110" s="2">
        <f>YEAR( SalesDataTable[[#This Row],[Order Date]])</f>
        <v>2026</v>
      </c>
      <c r="D110" s="2">
        <f>ROUNDUP(MONTH(SalesDataTable[[#This Row],[Order Date]])/3,0)</f>
        <v>1</v>
      </c>
      <c r="E110" s="2">
        <f>MONTH(SalesDataTable[[#This Row],[Order Date]])</f>
        <v>1</v>
      </c>
      <c r="F110" s="2" t="str">
        <f>TEXT(SalesDataTable[[#This Row],[Order Date]],"mmm")</f>
        <v>Jan</v>
      </c>
      <c r="G110" s="2">
        <f>DAY(SalesDataTable[[#This Row],[Order Date]])</f>
        <v>24</v>
      </c>
      <c r="H110" s="8" t="s">
        <v>0</v>
      </c>
      <c r="I110" s="8" t="s">
        <v>50</v>
      </c>
      <c r="J110" s="8" t="s">
        <v>2</v>
      </c>
      <c r="K110" s="8" t="s">
        <v>3</v>
      </c>
      <c r="L110" s="8" t="s">
        <v>9</v>
      </c>
      <c r="M110" s="8" t="s">
        <v>10</v>
      </c>
      <c r="N110" s="9">
        <v>1</v>
      </c>
      <c r="O110" s="10">
        <v>94.07</v>
      </c>
      <c r="P110" s="11">
        <v>0</v>
      </c>
      <c r="Q110" s="10">
        <v>46.28</v>
      </c>
      <c r="R110" s="10">
        <f t="shared" si="4"/>
        <v>94.07</v>
      </c>
      <c r="S110" s="10">
        <f t="shared" si="5"/>
        <v>46.28</v>
      </c>
      <c r="T110" s="10">
        <f t="shared" si="6"/>
        <v>47.789999999999992</v>
      </c>
      <c r="U110" s="12">
        <f t="shared" si="7"/>
        <v>0.50802593813117891</v>
      </c>
      <c r="V110" s="9">
        <f>YEAR(SalesDataTable[[#This Row],[Order Date]])</f>
        <v>2026</v>
      </c>
      <c r="W110" s="12" t="str">
        <f>"Q"&amp;ROUNDUP(MONTH(SalesDataTable[[#This Row],[Order Date]])/3,0)</f>
        <v>Q1</v>
      </c>
      <c r="X110" s="9">
        <f>MONTH(SalesDataTable[[#This Row],[Order Date]])</f>
        <v>1</v>
      </c>
      <c r="Y110" s="12" t="str">
        <f>TEXT(SalesDataTable[[#This Row],[Order Date]],"mmm")</f>
        <v>Jan</v>
      </c>
    </row>
    <row r="111" spans="1:25" ht="16">
      <c r="A111" s="7">
        <v>1643</v>
      </c>
      <c r="B111" s="3">
        <v>46046</v>
      </c>
      <c r="C111" s="2">
        <f>YEAR( SalesDataTable[[#This Row],[Order Date]])</f>
        <v>2026</v>
      </c>
      <c r="D111" s="2">
        <f>ROUNDUP(MONTH(SalesDataTable[[#This Row],[Order Date]])/3,0)</f>
        <v>1</v>
      </c>
      <c r="E111" s="2">
        <f>MONTH(SalesDataTable[[#This Row],[Order Date]])</f>
        <v>1</v>
      </c>
      <c r="F111" s="2" t="str">
        <f>TEXT(SalesDataTable[[#This Row],[Order Date]],"mmm")</f>
        <v>Jan</v>
      </c>
      <c r="G111" s="2">
        <f>DAY(SalesDataTable[[#This Row],[Order Date]])</f>
        <v>24</v>
      </c>
      <c r="H111" s="8" t="s">
        <v>0</v>
      </c>
      <c r="I111" s="8" t="s">
        <v>50</v>
      </c>
      <c r="J111" s="8" t="s">
        <v>2</v>
      </c>
      <c r="K111" s="8" t="s">
        <v>3</v>
      </c>
      <c r="L111" s="8" t="s">
        <v>14</v>
      </c>
      <c r="M111" s="8" t="s">
        <v>48</v>
      </c>
      <c r="N111" s="9">
        <v>1</v>
      </c>
      <c r="O111" s="10">
        <v>163.71</v>
      </c>
      <c r="P111" s="11">
        <v>0</v>
      </c>
      <c r="Q111" s="10">
        <v>90.06</v>
      </c>
      <c r="R111" s="10">
        <f t="shared" si="4"/>
        <v>163.71</v>
      </c>
      <c r="S111" s="10">
        <f t="shared" si="5"/>
        <v>90.06</v>
      </c>
      <c r="T111" s="10">
        <f t="shared" si="6"/>
        <v>73.650000000000006</v>
      </c>
      <c r="U111" s="12">
        <f t="shared" si="7"/>
        <v>0.44988088693421296</v>
      </c>
      <c r="V111" s="9">
        <f>YEAR(SalesDataTable[[#This Row],[Order Date]])</f>
        <v>2026</v>
      </c>
      <c r="W111" s="12" t="str">
        <f>"Q"&amp;ROUNDUP(MONTH(SalesDataTable[[#This Row],[Order Date]])/3,0)</f>
        <v>Q1</v>
      </c>
      <c r="X111" s="9">
        <f>MONTH(SalesDataTable[[#This Row],[Order Date]])</f>
        <v>1</v>
      </c>
      <c r="Y111" s="12" t="str">
        <f>TEXT(SalesDataTable[[#This Row],[Order Date]],"mmm")</f>
        <v>Jan</v>
      </c>
    </row>
    <row r="112" spans="1:25" ht="16">
      <c r="A112" s="7">
        <v>1971</v>
      </c>
      <c r="B112" s="3">
        <v>46046</v>
      </c>
      <c r="C112" s="2">
        <f>YEAR( SalesDataTable[[#This Row],[Order Date]])</f>
        <v>2026</v>
      </c>
      <c r="D112" s="2">
        <f>ROUNDUP(MONTH(SalesDataTable[[#This Row],[Order Date]])/3,0)</f>
        <v>1</v>
      </c>
      <c r="E112" s="2">
        <f>MONTH(SalesDataTable[[#This Row],[Order Date]])</f>
        <v>1</v>
      </c>
      <c r="F112" s="2" t="str">
        <f>TEXT(SalesDataTable[[#This Row],[Order Date]],"mmm")</f>
        <v>Jan</v>
      </c>
      <c r="G112" s="2">
        <f>DAY(SalesDataTable[[#This Row],[Order Date]])</f>
        <v>24</v>
      </c>
      <c r="H112" s="8" t="s">
        <v>20</v>
      </c>
      <c r="I112" s="8" t="s">
        <v>33</v>
      </c>
      <c r="J112" s="8" t="s">
        <v>19</v>
      </c>
      <c r="K112" s="8" t="s">
        <v>3</v>
      </c>
      <c r="L112" s="8" t="s">
        <v>23</v>
      </c>
      <c r="M112" s="8" t="s">
        <v>29</v>
      </c>
      <c r="N112" s="9">
        <v>4</v>
      </c>
      <c r="O112" s="10">
        <v>191.43</v>
      </c>
      <c r="P112" s="11">
        <v>0</v>
      </c>
      <c r="Q112" s="10">
        <v>106.82</v>
      </c>
      <c r="R112" s="10">
        <f t="shared" si="4"/>
        <v>765.72</v>
      </c>
      <c r="S112" s="10">
        <f t="shared" si="5"/>
        <v>427.28</v>
      </c>
      <c r="T112" s="10">
        <f t="shared" si="6"/>
        <v>338.44000000000005</v>
      </c>
      <c r="U112" s="12">
        <f t="shared" si="7"/>
        <v>0.441989238886277</v>
      </c>
      <c r="V112" s="9">
        <f>YEAR(SalesDataTable[[#This Row],[Order Date]])</f>
        <v>2026</v>
      </c>
      <c r="W112" s="12" t="str">
        <f>"Q"&amp;ROUNDUP(MONTH(SalesDataTable[[#This Row],[Order Date]])/3,0)</f>
        <v>Q1</v>
      </c>
      <c r="X112" s="9">
        <f>MONTH(SalesDataTable[[#This Row],[Order Date]])</f>
        <v>1</v>
      </c>
      <c r="Y112" s="12" t="str">
        <f>TEXT(SalesDataTable[[#This Row],[Order Date]],"mmm")</f>
        <v>Jan</v>
      </c>
    </row>
    <row r="113" spans="1:25" ht="16">
      <c r="A113" s="7">
        <v>2828</v>
      </c>
      <c r="B113" s="3">
        <v>46046</v>
      </c>
      <c r="C113" s="2">
        <f>YEAR( SalesDataTable[[#This Row],[Order Date]])</f>
        <v>2026</v>
      </c>
      <c r="D113" s="2">
        <f>ROUNDUP(MONTH(SalesDataTable[[#This Row],[Order Date]])/3,0)</f>
        <v>1</v>
      </c>
      <c r="E113" s="2">
        <f>MONTH(SalesDataTable[[#This Row],[Order Date]])</f>
        <v>1</v>
      </c>
      <c r="F113" s="2" t="str">
        <f>TEXT(SalesDataTable[[#This Row],[Order Date]],"mmm")</f>
        <v>Jan</v>
      </c>
      <c r="G113" s="2">
        <f>DAY(SalesDataTable[[#This Row],[Order Date]])</f>
        <v>24</v>
      </c>
      <c r="H113" s="8" t="s">
        <v>6</v>
      </c>
      <c r="I113" s="8" t="s">
        <v>41</v>
      </c>
      <c r="J113" s="8" t="s">
        <v>8</v>
      </c>
      <c r="K113" s="8" t="s">
        <v>16</v>
      </c>
      <c r="L113" s="8" t="s">
        <v>14</v>
      </c>
      <c r="M113" s="8" t="s">
        <v>32</v>
      </c>
      <c r="N113" s="9">
        <v>3</v>
      </c>
      <c r="O113" s="10">
        <v>46.94</v>
      </c>
      <c r="P113" s="11">
        <v>0.05</v>
      </c>
      <c r="Q113" s="10">
        <v>18.18</v>
      </c>
      <c r="R113" s="10">
        <f t="shared" si="4"/>
        <v>133.779</v>
      </c>
      <c r="S113" s="10">
        <f t="shared" si="5"/>
        <v>54.54</v>
      </c>
      <c r="T113" s="10">
        <f t="shared" si="6"/>
        <v>79.239000000000004</v>
      </c>
      <c r="U113" s="12">
        <f t="shared" si="7"/>
        <v>0.59231269481757232</v>
      </c>
      <c r="V113" s="9">
        <f>YEAR(SalesDataTable[[#This Row],[Order Date]])</f>
        <v>2026</v>
      </c>
      <c r="W113" s="12" t="str">
        <f>"Q"&amp;ROUNDUP(MONTH(SalesDataTable[[#This Row],[Order Date]])/3,0)</f>
        <v>Q1</v>
      </c>
      <c r="X113" s="9">
        <f>MONTH(SalesDataTable[[#This Row],[Order Date]])</f>
        <v>1</v>
      </c>
      <c r="Y113" s="12" t="str">
        <f>TEXT(SalesDataTable[[#This Row],[Order Date]],"mmm")</f>
        <v>Jan</v>
      </c>
    </row>
    <row r="114" spans="1:25" ht="16">
      <c r="A114" s="7">
        <v>5175</v>
      </c>
      <c r="B114" s="3">
        <v>46046</v>
      </c>
      <c r="C114" s="2">
        <f>YEAR( SalesDataTable[[#This Row],[Order Date]])</f>
        <v>2026</v>
      </c>
      <c r="D114" s="2">
        <f>ROUNDUP(MONTH(SalesDataTable[[#This Row],[Order Date]])/3,0)</f>
        <v>1</v>
      </c>
      <c r="E114" s="2">
        <f>MONTH(SalesDataTable[[#This Row],[Order Date]])</f>
        <v>1</v>
      </c>
      <c r="F114" s="2" t="str">
        <f>TEXT(SalesDataTable[[#This Row],[Order Date]],"mmm")</f>
        <v>Jan</v>
      </c>
      <c r="G114" s="2">
        <f>DAY(SalesDataTable[[#This Row],[Order Date]])</f>
        <v>24</v>
      </c>
      <c r="H114" s="8" t="s">
        <v>20</v>
      </c>
      <c r="I114" s="8" t="s">
        <v>31</v>
      </c>
      <c r="J114" s="8" t="s">
        <v>2</v>
      </c>
      <c r="K114" s="8" t="s">
        <v>3</v>
      </c>
      <c r="L114" s="8" t="s">
        <v>9</v>
      </c>
      <c r="M114" s="8" t="s">
        <v>17</v>
      </c>
      <c r="N114" s="9">
        <v>1</v>
      </c>
      <c r="O114" s="10">
        <v>147.21</v>
      </c>
      <c r="P114" s="11">
        <v>0</v>
      </c>
      <c r="Q114" s="10">
        <v>79.510000000000005</v>
      </c>
      <c r="R114" s="10">
        <f t="shared" si="4"/>
        <v>147.21</v>
      </c>
      <c r="S114" s="10">
        <f t="shared" si="5"/>
        <v>79.510000000000005</v>
      </c>
      <c r="T114" s="10">
        <f t="shared" si="6"/>
        <v>67.7</v>
      </c>
      <c r="U114" s="12">
        <f t="shared" si="7"/>
        <v>0.45988723592147274</v>
      </c>
      <c r="V114" s="9">
        <f>YEAR(SalesDataTable[[#This Row],[Order Date]])</f>
        <v>2026</v>
      </c>
      <c r="W114" s="12" t="str">
        <f>"Q"&amp;ROUNDUP(MONTH(SalesDataTable[[#This Row],[Order Date]])/3,0)</f>
        <v>Q1</v>
      </c>
      <c r="X114" s="9">
        <f>MONTH(SalesDataTable[[#This Row],[Order Date]])</f>
        <v>1</v>
      </c>
      <c r="Y114" s="12" t="str">
        <f>TEXT(SalesDataTable[[#This Row],[Order Date]],"mmm")</f>
        <v>Jan</v>
      </c>
    </row>
    <row r="115" spans="1:25" ht="16">
      <c r="A115" s="7">
        <v>1874</v>
      </c>
      <c r="B115" s="3">
        <v>46047</v>
      </c>
      <c r="C115" s="2">
        <f>YEAR( SalesDataTable[[#This Row],[Order Date]])</f>
        <v>2026</v>
      </c>
      <c r="D115" s="2">
        <f>ROUNDUP(MONTH(SalesDataTable[[#This Row],[Order Date]])/3,0)</f>
        <v>1</v>
      </c>
      <c r="E115" s="2">
        <f>MONTH(SalesDataTable[[#This Row],[Order Date]])</f>
        <v>1</v>
      </c>
      <c r="F115" s="2" t="str">
        <f>TEXT(SalesDataTable[[#This Row],[Order Date]],"mmm")</f>
        <v>Jan</v>
      </c>
      <c r="G115" s="2">
        <f>DAY(SalesDataTable[[#This Row],[Order Date]])</f>
        <v>25</v>
      </c>
      <c r="H115" s="8" t="s">
        <v>0</v>
      </c>
      <c r="I115" s="8" t="s">
        <v>1</v>
      </c>
      <c r="J115" s="8" t="s">
        <v>2</v>
      </c>
      <c r="K115" s="8" t="s">
        <v>16</v>
      </c>
      <c r="L115" s="8" t="s">
        <v>14</v>
      </c>
      <c r="M115" s="8" t="s">
        <v>15</v>
      </c>
      <c r="N115" s="9">
        <v>1</v>
      </c>
      <c r="O115" s="10">
        <v>35.729999999999997</v>
      </c>
      <c r="P115" s="11">
        <v>0</v>
      </c>
      <c r="Q115" s="10">
        <v>13.57</v>
      </c>
      <c r="R115" s="10">
        <f t="shared" si="4"/>
        <v>35.729999999999997</v>
      </c>
      <c r="S115" s="10">
        <f t="shared" si="5"/>
        <v>13.57</v>
      </c>
      <c r="T115" s="10">
        <f t="shared" si="6"/>
        <v>22.159999999999997</v>
      </c>
      <c r="U115" s="12">
        <f t="shared" si="7"/>
        <v>0.62020710887209629</v>
      </c>
      <c r="V115" s="9">
        <f>YEAR(SalesDataTable[[#This Row],[Order Date]])</f>
        <v>2026</v>
      </c>
      <c r="W115" s="12" t="str">
        <f>"Q"&amp;ROUNDUP(MONTH(SalesDataTable[[#This Row],[Order Date]])/3,0)</f>
        <v>Q1</v>
      </c>
      <c r="X115" s="9">
        <f>MONTH(SalesDataTable[[#This Row],[Order Date]])</f>
        <v>1</v>
      </c>
      <c r="Y115" s="12" t="str">
        <f>TEXT(SalesDataTable[[#This Row],[Order Date]],"mmm")</f>
        <v>Jan</v>
      </c>
    </row>
    <row r="116" spans="1:25" ht="16">
      <c r="A116" s="7">
        <v>2490</v>
      </c>
      <c r="B116" s="3">
        <v>46047</v>
      </c>
      <c r="C116" s="2">
        <f>YEAR( SalesDataTable[[#This Row],[Order Date]])</f>
        <v>2026</v>
      </c>
      <c r="D116" s="2">
        <f>ROUNDUP(MONTH(SalesDataTable[[#This Row],[Order Date]])/3,0)</f>
        <v>1</v>
      </c>
      <c r="E116" s="2">
        <f>MONTH(SalesDataTable[[#This Row],[Order Date]])</f>
        <v>1</v>
      </c>
      <c r="F116" s="2" t="str">
        <f>TEXT(SalesDataTable[[#This Row],[Order Date]],"mmm")</f>
        <v>Jan</v>
      </c>
      <c r="G116" s="2">
        <f>DAY(SalesDataTable[[#This Row],[Order Date]])</f>
        <v>25</v>
      </c>
      <c r="H116" s="8" t="s">
        <v>6</v>
      </c>
      <c r="I116" s="8" t="s">
        <v>49</v>
      </c>
      <c r="J116" s="8" t="s">
        <v>2</v>
      </c>
      <c r="K116" s="8" t="s">
        <v>13</v>
      </c>
      <c r="L116" s="8" t="s">
        <v>4</v>
      </c>
      <c r="M116" s="8" t="s">
        <v>30</v>
      </c>
      <c r="N116" s="9">
        <v>2</v>
      </c>
      <c r="O116" s="10">
        <v>103.99</v>
      </c>
      <c r="P116" s="11">
        <v>0.15</v>
      </c>
      <c r="Q116" s="10">
        <v>51.94</v>
      </c>
      <c r="R116" s="10">
        <f t="shared" si="4"/>
        <v>176.78299999999999</v>
      </c>
      <c r="S116" s="10">
        <f t="shared" si="5"/>
        <v>103.88</v>
      </c>
      <c r="T116" s="10">
        <f t="shared" si="6"/>
        <v>72.902999999999992</v>
      </c>
      <c r="U116" s="12">
        <f t="shared" si="7"/>
        <v>0.41238693765803269</v>
      </c>
      <c r="V116" s="9">
        <f>YEAR(SalesDataTable[[#This Row],[Order Date]])</f>
        <v>2026</v>
      </c>
      <c r="W116" s="12" t="str">
        <f>"Q"&amp;ROUNDUP(MONTH(SalesDataTable[[#This Row],[Order Date]])/3,0)</f>
        <v>Q1</v>
      </c>
      <c r="X116" s="9">
        <f>MONTH(SalesDataTable[[#This Row],[Order Date]])</f>
        <v>1</v>
      </c>
      <c r="Y116" s="12" t="str">
        <f>TEXT(SalesDataTable[[#This Row],[Order Date]],"mmm")</f>
        <v>Jan</v>
      </c>
    </row>
    <row r="117" spans="1:25" ht="16">
      <c r="A117" s="7">
        <v>5078</v>
      </c>
      <c r="B117" s="3">
        <v>46047</v>
      </c>
      <c r="C117" s="2">
        <f>YEAR( SalesDataTable[[#This Row],[Order Date]])</f>
        <v>2026</v>
      </c>
      <c r="D117" s="2">
        <f>ROUNDUP(MONTH(SalesDataTable[[#This Row],[Order Date]])/3,0)</f>
        <v>1</v>
      </c>
      <c r="E117" s="2">
        <f>MONTH(SalesDataTable[[#This Row],[Order Date]])</f>
        <v>1</v>
      </c>
      <c r="F117" s="2" t="str">
        <f>TEXT(SalesDataTable[[#This Row],[Order Date]],"mmm")</f>
        <v>Jan</v>
      </c>
      <c r="G117" s="2">
        <f>DAY(SalesDataTable[[#This Row],[Order Date]])</f>
        <v>25</v>
      </c>
      <c r="H117" s="8" t="s">
        <v>6</v>
      </c>
      <c r="I117" s="8" t="s">
        <v>43</v>
      </c>
      <c r="J117" s="8" t="s">
        <v>2</v>
      </c>
      <c r="K117" s="8" t="s">
        <v>3</v>
      </c>
      <c r="L117" s="8" t="s">
        <v>9</v>
      </c>
      <c r="M117" s="8" t="s">
        <v>46</v>
      </c>
      <c r="N117" s="9">
        <v>2</v>
      </c>
      <c r="O117" s="10">
        <v>72.739999999999995</v>
      </c>
      <c r="P117" s="11">
        <v>0</v>
      </c>
      <c r="Q117" s="10">
        <v>31.96</v>
      </c>
      <c r="R117" s="10">
        <f t="shared" si="4"/>
        <v>145.47999999999999</v>
      </c>
      <c r="S117" s="10">
        <f t="shared" si="5"/>
        <v>63.92</v>
      </c>
      <c r="T117" s="10">
        <f t="shared" si="6"/>
        <v>81.559999999999988</v>
      </c>
      <c r="U117" s="12">
        <f t="shared" si="7"/>
        <v>0.56062689029419843</v>
      </c>
      <c r="V117" s="9">
        <f>YEAR(SalesDataTable[[#This Row],[Order Date]])</f>
        <v>2026</v>
      </c>
      <c r="W117" s="12" t="str">
        <f>"Q"&amp;ROUNDUP(MONTH(SalesDataTable[[#This Row],[Order Date]])/3,0)</f>
        <v>Q1</v>
      </c>
      <c r="X117" s="9">
        <f>MONTH(SalesDataTable[[#This Row],[Order Date]])</f>
        <v>1</v>
      </c>
      <c r="Y117" s="12" t="str">
        <f>TEXT(SalesDataTable[[#This Row],[Order Date]],"mmm")</f>
        <v>Jan</v>
      </c>
    </row>
    <row r="118" spans="1:25" ht="16">
      <c r="A118" s="7">
        <v>230</v>
      </c>
      <c r="B118" s="3">
        <v>46048</v>
      </c>
      <c r="C118" s="2">
        <f>YEAR( SalesDataTable[[#This Row],[Order Date]])</f>
        <v>2026</v>
      </c>
      <c r="D118" s="2">
        <f>ROUNDUP(MONTH(SalesDataTable[[#This Row],[Order Date]])/3,0)</f>
        <v>1</v>
      </c>
      <c r="E118" s="2">
        <f>MONTH(SalesDataTable[[#This Row],[Order Date]])</f>
        <v>1</v>
      </c>
      <c r="F118" s="2" t="str">
        <f>TEXT(SalesDataTable[[#This Row],[Order Date]],"mmm")</f>
        <v>Jan</v>
      </c>
      <c r="G118" s="2">
        <f>DAY(SalesDataTable[[#This Row],[Order Date]])</f>
        <v>26</v>
      </c>
      <c r="H118" s="8" t="s">
        <v>11</v>
      </c>
      <c r="I118" s="8" t="s">
        <v>39</v>
      </c>
      <c r="J118" s="8" t="s">
        <v>19</v>
      </c>
      <c r="K118" s="8" t="s">
        <v>3</v>
      </c>
      <c r="L118" s="8" t="s">
        <v>4</v>
      </c>
      <c r="M118" s="8" t="s">
        <v>30</v>
      </c>
      <c r="N118" s="9">
        <v>1</v>
      </c>
      <c r="O118" s="10">
        <v>100.01</v>
      </c>
      <c r="P118" s="11">
        <v>0.05</v>
      </c>
      <c r="Q118" s="10">
        <v>49.41</v>
      </c>
      <c r="R118" s="10">
        <f t="shared" si="4"/>
        <v>95.009500000000003</v>
      </c>
      <c r="S118" s="10">
        <f t="shared" si="5"/>
        <v>49.41</v>
      </c>
      <c r="T118" s="10">
        <f t="shared" si="6"/>
        <v>45.599500000000006</v>
      </c>
      <c r="U118" s="12">
        <f t="shared" si="7"/>
        <v>0.47994674216788852</v>
      </c>
      <c r="V118" s="9">
        <f>YEAR(SalesDataTable[[#This Row],[Order Date]])</f>
        <v>2026</v>
      </c>
      <c r="W118" s="12" t="str">
        <f>"Q"&amp;ROUNDUP(MONTH(SalesDataTable[[#This Row],[Order Date]])/3,0)</f>
        <v>Q1</v>
      </c>
      <c r="X118" s="9">
        <f>MONTH(SalesDataTable[[#This Row],[Order Date]])</f>
        <v>1</v>
      </c>
      <c r="Y118" s="12" t="str">
        <f>TEXT(SalesDataTable[[#This Row],[Order Date]],"mmm")</f>
        <v>Jan</v>
      </c>
    </row>
    <row r="119" spans="1:25" ht="16">
      <c r="A119" s="7">
        <v>1757</v>
      </c>
      <c r="B119" s="3">
        <v>46048</v>
      </c>
      <c r="C119" s="2">
        <f>YEAR( SalesDataTable[[#This Row],[Order Date]])</f>
        <v>2026</v>
      </c>
      <c r="D119" s="2">
        <f>ROUNDUP(MONTH(SalesDataTable[[#This Row],[Order Date]])/3,0)</f>
        <v>1</v>
      </c>
      <c r="E119" s="2">
        <f>MONTH(SalesDataTable[[#This Row],[Order Date]])</f>
        <v>1</v>
      </c>
      <c r="F119" s="2" t="str">
        <f>TEXT(SalesDataTable[[#This Row],[Order Date]],"mmm")</f>
        <v>Jan</v>
      </c>
      <c r="G119" s="2">
        <f>DAY(SalesDataTable[[#This Row],[Order Date]])</f>
        <v>26</v>
      </c>
      <c r="H119" s="8" t="s">
        <v>20</v>
      </c>
      <c r="I119" s="8" t="s">
        <v>31</v>
      </c>
      <c r="J119" s="8" t="s">
        <v>2</v>
      </c>
      <c r="K119" s="8" t="s">
        <v>16</v>
      </c>
      <c r="L119" s="8" t="s">
        <v>14</v>
      </c>
      <c r="M119" s="8" t="s">
        <v>32</v>
      </c>
      <c r="N119" s="9">
        <v>2</v>
      </c>
      <c r="O119" s="10">
        <v>45.73</v>
      </c>
      <c r="P119" s="11">
        <v>0</v>
      </c>
      <c r="Q119" s="10">
        <v>18.11</v>
      </c>
      <c r="R119" s="10">
        <f t="shared" si="4"/>
        <v>91.46</v>
      </c>
      <c r="S119" s="10">
        <f t="shared" si="5"/>
        <v>36.22</v>
      </c>
      <c r="T119" s="10">
        <f t="shared" si="6"/>
        <v>55.239999999999995</v>
      </c>
      <c r="U119" s="12">
        <f t="shared" si="7"/>
        <v>0.60397988191559149</v>
      </c>
      <c r="V119" s="9">
        <f>YEAR(SalesDataTable[[#This Row],[Order Date]])</f>
        <v>2026</v>
      </c>
      <c r="W119" s="12" t="str">
        <f>"Q"&amp;ROUNDUP(MONTH(SalesDataTable[[#This Row],[Order Date]])/3,0)</f>
        <v>Q1</v>
      </c>
      <c r="X119" s="9">
        <f>MONTH(SalesDataTable[[#This Row],[Order Date]])</f>
        <v>1</v>
      </c>
      <c r="Y119" s="12" t="str">
        <f>TEXT(SalesDataTable[[#This Row],[Order Date]],"mmm")</f>
        <v>Jan</v>
      </c>
    </row>
    <row r="120" spans="1:25" ht="16">
      <c r="A120" s="7">
        <v>1944</v>
      </c>
      <c r="B120" s="3">
        <v>46048</v>
      </c>
      <c r="C120" s="2">
        <f>YEAR( SalesDataTable[[#This Row],[Order Date]])</f>
        <v>2026</v>
      </c>
      <c r="D120" s="2">
        <f>ROUNDUP(MONTH(SalesDataTable[[#This Row],[Order Date]])/3,0)</f>
        <v>1</v>
      </c>
      <c r="E120" s="2">
        <f>MONTH(SalesDataTable[[#This Row],[Order Date]])</f>
        <v>1</v>
      </c>
      <c r="F120" s="2" t="str">
        <f>TEXT(SalesDataTable[[#This Row],[Order Date]],"mmm")</f>
        <v>Jan</v>
      </c>
      <c r="G120" s="2">
        <f>DAY(SalesDataTable[[#This Row],[Order Date]])</f>
        <v>26</v>
      </c>
      <c r="H120" s="8" t="s">
        <v>11</v>
      </c>
      <c r="I120" s="8" t="s">
        <v>52</v>
      </c>
      <c r="J120" s="8" t="s">
        <v>2</v>
      </c>
      <c r="K120" s="8" t="s">
        <v>3</v>
      </c>
      <c r="L120" s="8" t="s">
        <v>9</v>
      </c>
      <c r="M120" s="8" t="s">
        <v>17</v>
      </c>
      <c r="N120" s="9">
        <v>2</v>
      </c>
      <c r="O120" s="10">
        <v>143.66</v>
      </c>
      <c r="P120" s="11">
        <v>0.15</v>
      </c>
      <c r="Q120" s="10">
        <v>78.14</v>
      </c>
      <c r="R120" s="10">
        <f t="shared" si="4"/>
        <v>244.22199999999998</v>
      </c>
      <c r="S120" s="10">
        <f t="shared" si="5"/>
        <v>156.28</v>
      </c>
      <c r="T120" s="10">
        <f t="shared" si="6"/>
        <v>87.941999999999979</v>
      </c>
      <c r="U120" s="12">
        <f t="shared" si="7"/>
        <v>0.36009040954541355</v>
      </c>
      <c r="V120" s="9">
        <f>YEAR(SalesDataTable[[#This Row],[Order Date]])</f>
        <v>2026</v>
      </c>
      <c r="W120" s="12" t="str">
        <f>"Q"&amp;ROUNDUP(MONTH(SalesDataTable[[#This Row],[Order Date]])/3,0)</f>
        <v>Q1</v>
      </c>
      <c r="X120" s="9">
        <f>MONTH(SalesDataTable[[#This Row],[Order Date]])</f>
        <v>1</v>
      </c>
      <c r="Y120" s="12" t="str">
        <f>TEXT(SalesDataTable[[#This Row],[Order Date]],"mmm")</f>
        <v>Jan</v>
      </c>
    </row>
    <row r="121" spans="1:25" ht="16">
      <c r="A121" s="7">
        <v>3485</v>
      </c>
      <c r="B121" s="3">
        <v>46048</v>
      </c>
      <c r="C121" s="2">
        <f>YEAR( SalesDataTable[[#This Row],[Order Date]])</f>
        <v>2026</v>
      </c>
      <c r="D121" s="2">
        <f>ROUNDUP(MONTH(SalesDataTable[[#This Row],[Order Date]])/3,0)</f>
        <v>1</v>
      </c>
      <c r="E121" s="2">
        <f>MONTH(SalesDataTable[[#This Row],[Order Date]])</f>
        <v>1</v>
      </c>
      <c r="F121" s="2" t="str">
        <f>TEXT(SalesDataTable[[#This Row],[Order Date]],"mmm")</f>
        <v>Jan</v>
      </c>
      <c r="G121" s="2">
        <f>DAY(SalesDataTable[[#This Row],[Order Date]])</f>
        <v>26</v>
      </c>
      <c r="H121" s="8" t="s">
        <v>11</v>
      </c>
      <c r="I121" s="8" t="s">
        <v>39</v>
      </c>
      <c r="J121" s="8" t="s">
        <v>2</v>
      </c>
      <c r="K121" s="8" t="s">
        <v>16</v>
      </c>
      <c r="L121" s="8" t="s">
        <v>23</v>
      </c>
      <c r="M121" s="8" t="s">
        <v>51</v>
      </c>
      <c r="N121" s="9">
        <v>2</v>
      </c>
      <c r="O121" s="10">
        <v>121.88</v>
      </c>
      <c r="P121" s="11">
        <v>0.05</v>
      </c>
      <c r="Q121" s="10">
        <v>62.17</v>
      </c>
      <c r="R121" s="10">
        <f t="shared" si="4"/>
        <v>231.57199999999997</v>
      </c>
      <c r="S121" s="10">
        <f t="shared" si="5"/>
        <v>124.34</v>
      </c>
      <c r="T121" s="10">
        <f t="shared" si="6"/>
        <v>107.23199999999997</v>
      </c>
      <c r="U121" s="12">
        <f t="shared" si="7"/>
        <v>0.46306116456220953</v>
      </c>
      <c r="V121" s="9">
        <f>YEAR(SalesDataTable[[#This Row],[Order Date]])</f>
        <v>2026</v>
      </c>
      <c r="W121" s="12" t="str">
        <f>"Q"&amp;ROUNDUP(MONTH(SalesDataTable[[#This Row],[Order Date]])/3,0)</f>
        <v>Q1</v>
      </c>
      <c r="X121" s="9">
        <f>MONTH(SalesDataTable[[#This Row],[Order Date]])</f>
        <v>1</v>
      </c>
      <c r="Y121" s="12" t="str">
        <f>TEXT(SalesDataTable[[#This Row],[Order Date]],"mmm")</f>
        <v>Jan</v>
      </c>
    </row>
    <row r="122" spans="1:25" ht="16">
      <c r="A122" s="7">
        <v>4002</v>
      </c>
      <c r="B122" s="3">
        <v>46048</v>
      </c>
      <c r="C122" s="2">
        <f>YEAR( SalesDataTable[[#This Row],[Order Date]])</f>
        <v>2026</v>
      </c>
      <c r="D122" s="2">
        <f>ROUNDUP(MONTH(SalesDataTable[[#This Row],[Order Date]])/3,0)</f>
        <v>1</v>
      </c>
      <c r="E122" s="2">
        <f>MONTH(SalesDataTable[[#This Row],[Order Date]])</f>
        <v>1</v>
      </c>
      <c r="F122" s="2" t="str">
        <f>TEXT(SalesDataTable[[#This Row],[Order Date]],"mmm")</f>
        <v>Jan</v>
      </c>
      <c r="G122" s="2">
        <f>DAY(SalesDataTable[[#This Row],[Order Date]])</f>
        <v>26</v>
      </c>
      <c r="H122" s="8" t="s">
        <v>0</v>
      </c>
      <c r="I122" s="8" t="s">
        <v>50</v>
      </c>
      <c r="J122" s="8" t="s">
        <v>2</v>
      </c>
      <c r="K122" s="8" t="s">
        <v>3</v>
      </c>
      <c r="L122" s="8" t="s">
        <v>34</v>
      </c>
      <c r="M122" s="8" t="s">
        <v>45</v>
      </c>
      <c r="N122" s="9">
        <v>3</v>
      </c>
      <c r="O122" s="10">
        <v>50.92</v>
      </c>
      <c r="P122" s="11">
        <v>0.05</v>
      </c>
      <c r="Q122" s="10">
        <v>21.87</v>
      </c>
      <c r="R122" s="10">
        <f t="shared" si="4"/>
        <v>145.12199999999999</v>
      </c>
      <c r="S122" s="10">
        <f t="shared" si="5"/>
        <v>65.61</v>
      </c>
      <c r="T122" s="10">
        <f t="shared" si="6"/>
        <v>79.511999999999986</v>
      </c>
      <c r="U122" s="12">
        <f t="shared" si="7"/>
        <v>0.54789763095877941</v>
      </c>
      <c r="V122" s="9">
        <f>YEAR(SalesDataTable[[#This Row],[Order Date]])</f>
        <v>2026</v>
      </c>
      <c r="W122" s="12" t="str">
        <f>"Q"&amp;ROUNDUP(MONTH(SalesDataTable[[#This Row],[Order Date]])/3,0)</f>
        <v>Q1</v>
      </c>
      <c r="X122" s="9">
        <f>MONTH(SalesDataTable[[#This Row],[Order Date]])</f>
        <v>1</v>
      </c>
      <c r="Y122" s="12" t="str">
        <f>TEXT(SalesDataTable[[#This Row],[Order Date]],"mmm")</f>
        <v>Jan</v>
      </c>
    </row>
    <row r="123" spans="1:25" ht="16">
      <c r="A123" s="7">
        <v>818</v>
      </c>
      <c r="B123" s="3">
        <v>46049</v>
      </c>
      <c r="C123" s="2">
        <f>YEAR( SalesDataTable[[#This Row],[Order Date]])</f>
        <v>2026</v>
      </c>
      <c r="D123" s="2">
        <f>ROUNDUP(MONTH(SalesDataTable[[#This Row],[Order Date]])/3,0)</f>
        <v>1</v>
      </c>
      <c r="E123" s="2">
        <f>MONTH(SalesDataTable[[#This Row],[Order Date]])</f>
        <v>1</v>
      </c>
      <c r="F123" s="2" t="str">
        <f>TEXT(SalesDataTable[[#This Row],[Order Date]],"mmm")</f>
        <v>Jan</v>
      </c>
      <c r="G123" s="2">
        <f>DAY(SalesDataTable[[#This Row],[Order Date]])</f>
        <v>27</v>
      </c>
      <c r="H123" s="8" t="s">
        <v>0</v>
      </c>
      <c r="I123" s="8" t="s">
        <v>1</v>
      </c>
      <c r="J123" s="8" t="s">
        <v>2</v>
      </c>
      <c r="K123" s="8" t="s">
        <v>3</v>
      </c>
      <c r="L123" s="8" t="s">
        <v>4</v>
      </c>
      <c r="M123" s="8" t="s">
        <v>30</v>
      </c>
      <c r="N123" s="9">
        <v>1</v>
      </c>
      <c r="O123" s="10">
        <v>103.78</v>
      </c>
      <c r="P123" s="11">
        <v>0</v>
      </c>
      <c r="Q123" s="10">
        <v>49.36</v>
      </c>
      <c r="R123" s="10">
        <f t="shared" si="4"/>
        <v>103.78</v>
      </c>
      <c r="S123" s="10">
        <f t="shared" si="5"/>
        <v>49.36</v>
      </c>
      <c r="T123" s="10">
        <f t="shared" si="6"/>
        <v>54.42</v>
      </c>
      <c r="U123" s="12">
        <f t="shared" si="7"/>
        <v>0.52437849296588934</v>
      </c>
      <c r="V123" s="9">
        <f>YEAR(SalesDataTable[[#This Row],[Order Date]])</f>
        <v>2026</v>
      </c>
      <c r="W123" s="12" t="str">
        <f>"Q"&amp;ROUNDUP(MONTH(SalesDataTable[[#This Row],[Order Date]])/3,0)</f>
        <v>Q1</v>
      </c>
      <c r="X123" s="9">
        <f>MONTH(SalesDataTable[[#This Row],[Order Date]])</f>
        <v>1</v>
      </c>
      <c r="Y123" s="12" t="str">
        <f>TEXT(SalesDataTable[[#This Row],[Order Date]],"mmm")</f>
        <v>Jan</v>
      </c>
    </row>
    <row r="124" spans="1:25" ht="16">
      <c r="A124" s="7">
        <v>1439</v>
      </c>
      <c r="B124" s="3">
        <v>46049</v>
      </c>
      <c r="C124" s="2">
        <f>YEAR( SalesDataTable[[#This Row],[Order Date]])</f>
        <v>2026</v>
      </c>
      <c r="D124" s="2">
        <f>ROUNDUP(MONTH(SalesDataTable[[#This Row],[Order Date]])/3,0)</f>
        <v>1</v>
      </c>
      <c r="E124" s="2">
        <f>MONTH(SalesDataTable[[#This Row],[Order Date]])</f>
        <v>1</v>
      </c>
      <c r="F124" s="2" t="str">
        <f>TEXT(SalesDataTable[[#This Row],[Order Date]],"mmm")</f>
        <v>Jan</v>
      </c>
      <c r="G124" s="2">
        <f>DAY(SalesDataTable[[#This Row],[Order Date]])</f>
        <v>27</v>
      </c>
      <c r="H124" s="8" t="s">
        <v>6</v>
      </c>
      <c r="I124" s="8" t="s">
        <v>27</v>
      </c>
      <c r="J124" s="8" t="s">
        <v>28</v>
      </c>
      <c r="K124" s="8" t="s">
        <v>13</v>
      </c>
      <c r="L124" s="8" t="s">
        <v>9</v>
      </c>
      <c r="M124" s="8" t="s">
        <v>37</v>
      </c>
      <c r="N124" s="9">
        <v>2</v>
      </c>
      <c r="O124" s="10">
        <v>157.16999999999999</v>
      </c>
      <c r="P124" s="11">
        <v>0</v>
      </c>
      <c r="Q124" s="10">
        <v>81.260000000000005</v>
      </c>
      <c r="R124" s="10">
        <f t="shared" si="4"/>
        <v>314.33999999999997</v>
      </c>
      <c r="S124" s="10">
        <f t="shared" si="5"/>
        <v>162.52000000000001</v>
      </c>
      <c r="T124" s="10">
        <f t="shared" si="6"/>
        <v>151.81999999999996</v>
      </c>
      <c r="U124" s="12">
        <f t="shared" si="7"/>
        <v>0.4829802125087484</v>
      </c>
      <c r="V124" s="9">
        <f>YEAR(SalesDataTable[[#This Row],[Order Date]])</f>
        <v>2026</v>
      </c>
      <c r="W124" s="12" t="str">
        <f>"Q"&amp;ROUNDUP(MONTH(SalesDataTable[[#This Row],[Order Date]])/3,0)</f>
        <v>Q1</v>
      </c>
      <c r="X124" s="9">
        <f>MONTH(SalesDataTable[[#This Row],[Order Date]])</f>
        <v>1</v>
      </c>
      <c r="Y124" s="12" t="str">
        <f>TEXT(SalesDataTable[[#This Row],[Order Date]],"mmm")</f>
        <v>Jan</v>
      </c>
    </row>
    <row r="125" spans="1:25" ht="16">
      <c r="A125" s="7">
        <v>1616</v>
      </c>
      <c r="B125" s="3">
        <v>46049</v>
      </c>
      <c r="C125" s="2">
        <f>YEAR( SalesDataTable[[#This Row],[Order Date]])</f>
        <v>2026</v>
      </c>
      <c r="D125" s="2">
        <f>ROUNDUP(MONTH(SalesDataTable[[#This Row],[Order Date]])/3,0)</f>
        <v>1</v>
      </c>
      <c r="E125" s="2">
        <f>MONTH(SalesDataTable[[#This Row],[Order Date]])</f>
        <v>1</v>
      </c>
      <c r="F125" s="2" t="str">
        <f>TEXT(SalesDataTable[[#This Row],[Order Date]],"mmm")</f>
        <v>Jan</v>
      </c>
      <c r="G125" s="2">
        <f>DAY(SalesDataTable[[#This Row],[Order Date]])</f>
        <v>27</v>
      </c>
      <c r="H125" s="8" t="s">
        <v>6</v>
      </c>
      <c r="I125" s="8" t="s">
        <v>43</v>
      </c>
      <c r="J125" s="8" t="s">
        <v>2</v>
      </c>
      <c r="K125" s="8" t="s">
        <v>16</v>
      </c>
      <c r="L125" s="8" t="s">
        <v>14</v>
      </c>
      <c r="M125" s="8" t="s">
        <v>44</v>
      </c>
      <c r="N125" s="9">
        <v>2</v>
      </c>
      <c r="O125" s="10">
        <v>132.91999999999999</v>
      </c>
      <c r="P125" s="11">
        <v>0</v>
      </c>
      <c r="Q125" s="10">
        <v>69.02</v>
      </c>
      <c r="R125" s="10">
        <f t="shared" si="4"/>
        <v>265.83999999999997</v>
      </c>
      <c r="S125" s="10">
        <f t="shared" si="5"/>
        <v>138.04</v>
      </c>
      <c r="T125" s="10">
        <f t="shared" si="6"/>
        <v>127.79999999999998</v>
      </c>
      <c r="U125" s="12">
        <f t="shared" si="7"/>
        <v>0.48074029491423409</v>
      </c>
      <c r="V125" s="9">
        <f>YEAR(SalesDataTable[[#This Row],[Order Date]])</f>
        <v>2026</v>
      </c>
      <c r="W125" s="12" t="str">
        <f>"Q"&amp;ROUNDUP(MONTH(SalesDataTable[[#This Row],[Order Date]])/3,0)</f>
        <v>Q1</v>
      </c>
      <c r="X125" s="9">
        <f>MONTH(SalesDataTable[[#This Row],[Order Date]])</f>
        <v>1</v>
      </c>
      <c r="Y125" s="12" t="str">
        <f>TEXT(SalesDataTable[[#This Row],[Order Date]],"mmm")</f>
        <v>Jan</v>
      </c>
    </row>
    <row r="126" spans="1:25" ht="16">
      <c r="A126" s="7">
        <v>1798</v>
      </c>
      <c r="B126" s="3">
        <v>46049</v>
      </c>
      <c r="C126" s="2">
        <f>YEAR( SalesDataTable[[#This Row],[Order Date]])</f>
        <v>2026</v>
      </c>
      <c r="D126" s="2">
        <f>ROUNDUP(MONTH(SalesDataTable[[#This Row],[Order Date]])/3,0)</f>
        <v>1</v>
      </c>
      <c r="E126" s="2">
        <f>MONTH(SalesDataTable[[#This Row],[Order Date]])</f>
        <v>1</v>
      </c>
      <c r="F126" s="2" t="str">
        <f>TEXT(SalesDataTable[[#This Row],[Order Date]],"mmm")</f>
        <v>Jan</v>
      </c>
      <c r="G126" s="2">
        <f>DAY(SalesDataTable[[#This Row],[Order Date]])</f>
        <v>27</v>
      </c>
      <c r="H126" s="8" t="s">
        <v>20</v>
      </c>
      <c r="I126" s="8" t="s">
        <v>33</v>
      </c>
      <c r="J126" s="8" t="s">
        <v>19</v>
      </c>
      <c r="K126" s="8" t="s">
        <v>3</v>
      </c>
      <c r="L126" s="8" t="s">
        <v>9</v>
      </c>
      <c r="M126" s="8" t="s">
        <v>46</v>
      </c>
      <c r="N126" s="9">
        <v>1</v>
      </c>
      <c r="O126" s="10">
        <v>71.41</v>
      </c>
      <c r="P126" s="11">
        <v>0.05</v>
      </c>
      <c r="Q126" s="10">
        <v>32.28</v>
      </c>
      <c r="R126" s="10">
        <f t="shared" si="4"/>
        <v>67.839499999999987</v>
      </c>
      <c r="S126" s="10">
        <f t="shared" si="5"/>
        <v>32.28</v>
      </c>
      <c r="T126" s="10">
        <f t="shared" si="6"/>
        <v>35.559499999999986</v>
      </c>
      <c r="U126" s="12">
        <f t="shared" si="7"/>
        <v>0.52417102130764515</v>
      </c>
      <c r="V126" s="9">
        <f>YEAR(SalesDataTable[[#This Row],[Order Date]])</f>
        <v>2026</v>
      </c>
      <c r="W126" s="12" t="str">
        <f>"Q"&amp;ROUNDUP(MONTH(SalesDataTable[[#This Row],[Order Date]])/3,0)</f>
        <v>Q1</v>
      </c>
      <c r="X126" s="9">
        <f>MONTH(SalesDataTable[[#This Row],[Order Date]])</f>
        <v>1</v>
      </c>
      <c r="Y126" s="12" t="str">
        <f>TEXT(SalesDataTable[[#This Row],[Order Date]],"mmm")</f>
        <v>Jan</v>
      </c>
    </row>
    <row r="127" spans="1:25" ht="16">
      <c r="A127" s="7">
        <v>4449</v>
      </c>
      <c r="B127" s="3">
        <v>46049</v>
      </c>
      <c r="C127" s="2">
        <f>YEAR( SalesDataTable[[#This Row],[Order Date]])</f>
        <v>2026</v>
      </c>
      <c r="D127" s="2">
        <f>ROUNDUP(MONTH(SalesDataTable[[#This Row],[Order Date]])/3,0)</f>
        <v>1</v>
      </c>
      <c r="E127" s="2">
        <f>MONTH(SalesDataTable[[#This Row],[Order Date]])</f>
        <v>1</v>
      </c>
      <c r="F127" s="2" t="str">
        <f>TEXT(SalesDataTable[[#This Row],[Order Date]],"mmm")</f>
        <v>Jan</v>
      </c>
      <c r="G127" s="2">
        <f>DAY(SalesDataTable[[#This Row],[Order Date]])</f>
        <v>27</v>
      </c>
      <c r="H127" s="8" t="s">
        <v>20</v>
      </c>
      <c r="I127" s="8" t="s">
        <v>33</v>
      </c>
      <c r="J127" s="8" t="s">
        <v>2</v>
      </c>
      <c r="K127" s="8" t="s">
        <v>13</v>
      </c>
      <c r="L127" s="8" t="s">
        <v>23</v>
      </c>
      <c r="M127" s="8" t="s">
        <v>29</v>
      </c>
      <c r="N127" s="9">
        <v>1</v>
      </c>
      <c r="O127" s="10">
        <v>199.67</v>
      </c>
      <c r="P127" s="11">
        <v>0</v>
      </c>
      <c r="Q127" s="10">
        <v>103.81</v>
      </c>
      <c r="R127" s="10">
        <f t="shared" si="4"/>
        <v>199.67</v>
      </c>
      <c r="S127" s="10">
        <f t="shared" si="5"/>
        <v>103.81</v>
      </c>
      <c r="T127" s="10">
        <f t="shared" si="6"/>
        <v>95.859999999999985</v>
      </c>
      <c r="U127" s="12">
        <f t="shared" si="7"/>
        <v>0.4800921520508839</v>
      </c>
      <c r="V127" s="9">
        <f>YEAR(SalesDataTable[[#This Row],[Order Date]])</f>
        <v>2026</v>
      </c>
      <c r="W127" s="12" t="str">
        <f>"Q"&amp;ROUNDUP(MONTH(SalesDataTable[[#This Row],[Order Date]])/3,0)</f>
        <v>Q1</v>
      </c>
      <c r="X127" s="9">
        <f>MONTH(SalesDataTable[[#This Row],[Order Date]])</f>
        <v>1</v>
      </c>
      <c r="Y127" s="12" t="str">
        <f>TEXT(SalesDataTable[[#This Row],[Order Date]],"mmm")</f>
        <v>Jan</v>
      </c>
    </row>
    <row r="128" spans="1:25" ht="16">
      <c r="A128" s="7">
        <v>4473</v>
      </c>
      <c r="B128" s="3">
        <v>46049</v>
      </c>
      <c r="C128" s="2">
        <f>YEAR( SalesDataTable[[#This Row],[Order Date]])</f>
        <v>2026</v>
      </c>
      <c r="D128" s="2">
        <f>ROUNDUP(MONTH(SalesDataTable[[#This Row],[Order Date]])/3,0)</f>
        <v>1</v>
      </c>
      <c r="E128" s="2">
        <f>MONTH(SalesDataTable[[#This Row],[Order Date]])</f>
        <v>1</v>
      </c>
      <c r="F128" s="2" t="str">
        <f>TEXT(SalesDataTable[[#This Row],[Order Date]],"mmm")</f>
        <v>Jan</v>
      </c>
      <c r="G128" s="2">
        <f>DAY(SalesDataTable[[#This Row],[Order Date]])</f>
        <v>27</v>
      </c>
      <c r="H128" s="8" t="s">
        <v>0</v>
      </c>
      <c r="I128" s="8" t="s">
        <v>1</v>
      </c>
      <c r="J128" s="8" t="s">
        <v>19</v>
      </c>
      <c r="K128" s="8" t="s">
        <v>3</v>
      </c>
      <c r="L128" s="8" t="s">
        <v>23</v>
      </c>
      <c r="M128" s="8" t="s">
        <v>29</v>
      </c>
      <c r="N128" s="9">
        <v>1</v>
      </c>
      <c r="O128" s="10">
        <v>196.88</v>
      </c>
      <c r="P128" s="11">
        <v>0</v>
      </c>
      <c r="Q128" s="10">
        <v>102.76</v>
      </c>
      <c r="R128" s="10">
        <f t="shared" si="4"/>
        <v>196.88</v>
      </c>
      <c r="S128" s="10">
        <f t="shared" si="5"/>
        <v>102.76</v>
      </c>
      <c r="T128" s="10">
        <f t="shared" si="6"/>
        <v>94.11999999999999</v>
      </c>
      <c r="U128" s="12">
        <f t="shared" si="7"/>
        <v>0.47805770012190163</v>
      </c>
      <c r="V128" s="9">
        <f>YEAR(SalesDataTable[[#This Row],[Order Date]])</f>
        <v>2026</v>
      </c>
      <c r="W128" s="12" t="str">
        <f>"Q"&amp;ROUNDUP(MONTH(SalesDataTable[[#This Row],[Order Date]])/3,0)</f>
        <v>Q1</v>
      </c>
      <c r="X128" s="9">
        <f>MONTH(SalesDataTable[[#This Row],[Order Date]])</f>
        <v>1</v>
      </c>
      <c r="Y128" s="12" t="str">
        <f>TEXT(SalesDataTable[[#This Row],[Order Date]],"mmm")</f>
        <v>Jan</v>
      </c>
    </row>
    <row r="129" spans="1:25" ht="16">
      <c r="A129" s="7">
        <v>203</v>
      </c>
      <c r="B129" s="3">
        <v>46050</v>
      </c>
      <c r="C129" s="2">
        <f>YEAR( SalesDataTable[[#This Row],[Order Date]])</f>
        <v>2026</v>
      </c>
      <c r="D129" s="2">
        <f>ROUNDUP(MONTH(SalesDataTable[[#This Row],[Order Date]])/3,0)</f>
        <v>1</v>
      </c>
      <c r="E129" s="2">
        <f>MONTH(SalesDataTable[[#This Row],[Order Date]])</f>
        <v>1</v>
      </c>
      <c r="F129" s="2" t="str">
        <f>TEXT(SalesDataTable[[#This Row],[Order Date]],"mmm")</f>
        <v>Jan</v>
      </c>
      <c r="G129" s="2">
        <f>DAY(SalesDataTable[[#This Row],[Order Date]])</f>
        <v>28</v>
      </c>
      <c r="H129" s="8" t="s">
        <v>20</v>
      </c>
      <c r="I129" s="8" t="s">
        <v>31</v>
      </c>
      <c r="J129" s="8" t="s">
        <v>2</v>
      </c>
      <c r="K129" s="8" t="s">
        <v>3</v>
      </c>
      <c r="L129" s="8" t="s">
        <v>4</v>
      </c>
      <c r="M129" s="8" t="s">
        <v>22</v>
      </c>
      <c r="N129" s="9">
        <v>3</v>
      </c>
      <c r="O129" s="10">
        <v>49.95</v>
      </c>
      <c r="P129" s="11">
        <v>0</v>
      </c>
      <c r="Q129" s="10">
        <v>22.55</v>
      </c>
      <c r="R129" s="10">
        <f t="shared" si="4"/>
        <v>149.85000000000002</v>
      </c>
      <c r="S129" s="10">
        <f t="shared" si="5"/>
        <v>67.650000000000006</v>
      </c>
      <c r="T129" s="10">
        <f t="shared" si="6"/>
        <v>82.200000000000017</v>
      </c>
      <c r="U129" s="12">
        <f t="shared" si="7"/>
        <v>0.54854854854854862</v>
      </c>
      <c r="V129" s="9">
        <f>YEAR(SalesDataTable[[#This Row],[Order Date]])</f>
        <v>2026</v>
      </c>
      <c r="W129" s="12" t="str">
        <f>"Q"&amp;ROUNDUP(MONTH(SalesDataTable[[#This Row],[Order Date]])/3,0)</f>
        <v>Q1</v>
      </c>
      <c r="X129" s="9">
        <f>MONTH(SalesDataTable[[#This Row],[Order Date]])</f>
        <v>1</v>
      </c>
      <c r="Y129" s="12" t="str">
        <f>TEXT(SalesDataTable[[#This Row],[Order Date]],"mmm")</f>
        <v>Jan</v>
      </c>
    </row>
    <row r="130" spans="1:25" ht="16">
      <c r="A130" s="7">
        <v>1654</v>
      </c>
      <c r="B130" s="3">
        <v>46050</v>
      </c>
      <c r="C130" s="2">
        <f>YEAR( SalesDataTable[[#This Row],[Order Date]])</f>
        <v>2026</v>
      </c>
      <c r="D130" s="2">
        <f>ROUNDUP(MONTH(SalesDataTable[[#This Row],[Order Date]])/3,0)</f>
        <v>1</v>
      </c>
      <c r="E130" s="2">
        <f>MONTH(SalesDataTable[[#This Row],[Order Date]])</f>
        <v>1</v>
      </c>
      <c r="F130" s="2" t="str">
        <f>TEXT(SalesDataTable[[#This Row],[Order Date]],"mmm")</f>
        <v>Jan</v>
      </c>
      <c r="G130" s="2">
        <f>DAY(SalesDataTable[[#This Row],[Order Date]])</f>
        <v>28</v>
      </c>
      <c r="H130" s="8" t="s">
        <v>6</v>
      </c>
      <c r="I130" s="8" t="s">
        <v>27</v>
      </c>
      <c r="J130" s="8" t="s">
        <v>28</v>
      </c>
      <c r="K130" s="8" t="s">
        <v>16</v>
      </c>
      <c r="L130" s="8" t="s">
        <v>9</v>
      </c>
      <c r="M130" s="8" t="s">
        <v>46</v>
      </c>
      <c r="N130" s="9">
        <v>1</v>
      </c>
      <c r="O130" s="10">
        <v>70.41</v>
      </c>
      <c r="P130" s="11">
        <v>0</v>
      </c>
      <c r="Q130" s="10">
        <v>32.74</v>
      </c>
      <c r="R130" s="10">
        <f t="shared" ref="R130:R193" si="8">N130*O130*(1-P130)</f>
        <v>70.41</v>
      </c>
      <c r="S130" s="10">
        <f t="shared" ref="S130:S193" si="9">N130*Q130</f>
        <v>32.74</v>
      </c>
      <c r="T130" s="10">
        <f t="shared" ref="T130:T193" si="10">R130-S130</f>
        <v>37.669999999999995</v>
      </c>
      <c r="U130" s="12">
        <f t="shared" ref="U130:U193" si="11">IFERROR(T130/R130,0)</f>
        <v>0.53500923164323244</v>
      </c>
      <c r="V130" s="9">
        <f>YEAR(SalesDataTable[[#This Row],[Order Date]])</f>
        <v>2026</v>
      </c>
      <c r="W130" s="12" t="str">
        <f>"Q"&amp;ROUNDUP(MONTH(SalesDataTable[[#This Row],[Order Date]])/3,0)</f>
        <v>Q1</v>
      </c>
      <c r="X130" s="9">
        <f>MONTH(SalesDataTable[[#This Row],[Order Date]])</f>
        <v>1</v>
      </c>
      <c r="Y130" s="12" t="str">
        <f>TEXT(SalesDataTable[[#This Row],[Order Date]],"mmm")</f>
        <v>Jan</v>
      </c>
    </row>
    <row r="131" spans="1:25" ht="16">
      <c r="A131" s="7">
        <v>2203</v>
      </c>
      <c r="B131" s="3">
        <v>46050</v>
      </c>
      <c r="C131" s="2">
        <f>YEAR( SalesDataTable[[#This Row],[Order Date]])</f>
        <v>2026</v>
      </c>
      <c r="D131" s="2">
        <f>ROUNDUP(MONTH(SalesDataTable[[#This Row],[Order Date]])/3,0)</f>
        <v>1</v>
      </c>
      <c r="E131" s="2">
        <f>MONTH(SalesDataTable[[#This Row],[Order Date]])</f>
        <v>1</v>
      </c>
      <c r="F131" s="2" t="str">
        <f>TEXT(SalesDataTable[[#This Row],[Order Date]],"mmm")</f>
        <v>Jan</v>
      </c>
      <c r="G131" s="2">
        <f>DAY(SalesDataTable[[#This Row],[Order Date]])</f>
        <v>28</v>
      </c>
      <c r="H131" s="8" t="s">
        <v>11</v>
      </c>
      <c r="I131" s="8" t="s">
        <v>52</v>
      </c>
      <c r="J131" s="8" t="s">
        <v>28</v>
      </c>
      <c r="K131" s="8" t="s">
        <v>3</v>
      </c>
      <c r="L131" s="8" t="s">
        <v>9</v>
      </c>
      <c r="M131" s="8" t="s">
        <v>46</v>
      </c>
      <c r="N131" s="9">
        <v>2</v>
      </c>
      <c r="O131" s="10">
        <v>70.290000000000006</v>
      </c>
      <c r="P131" s="11">
        <v>0.15</v>
      </c>
      <c r="Q131" s="10">
        <v>31.84</v>
      </c>
      <c r="R131" s="10">
        <f t="shared" si="8"/>
        <v>119.49300000000001</v>
      </c>
      <c r="S131" s="10">
        <f t="shared" si="9"/>
        <v>63.68</v>
      </c>
      <c r="T131" s="10">
        <f t="shared" si="10"/>
        <v>55.813000000000009</v>
      </c>
      <c r="U131" s="12">
        <f t="shared" si="11"/>
        <v>0.46708175374289712</v>
      </c>
      <c r="V131" s="9">
        <f>YEAR(SalesDataTable[[#This Row],[Order Date]])</f>
        <v>2026</v>
      </c>
      <c r="W131" s="12" t="str">
        <f>"Q"&amp;ROUNDUP(MONTH(SalesDataTable[[#This Row],[Order Date]])/3,0)</f>
        <v>Q1</v>
      </c>
      <c r="X131" s="9">
        <f>MONTH(SalesDataTable[[#This Row],[Order Date]])</f>
        <v>1</v>
      </c>
      <c r="Y131" s="12" t="str">
        <f>TEXT(SalesDataTable[[#This Row],[Order Date]],"mmm")</f>
        <v>Jan</v>
      </c>
    </row>
    <row r="132" spans="1:25" ht="16">
      <c r="A132" s="7">
        <v>3352</v>
      </c>
      <c r="B132" s="3">
        <v>46050</v>
      </c>
      <c r="C132" s="2">
        <f>YEAR( SalesDataTable[[#This Row],[Order Date]])</f>
        <v>2026</v>
      </c>
      <c r="D132" s="2">
        <f>ROUNDUP(MONTH(SalesDataTable[[#This Row],[Order Date]])/3,0)</f>
        <v>1</v>
      </c>
      <c r="E132" s="2">
        <f>MONTH(SalesDataTable[[#This Row],[Order Date]])</f>
        <v>1</v>
      </c>
      <c r="F132" s="2" t="str">
        <f>TEXT(SalesDataTable[[#This Row],[Order Date]],"mmm")</f>
        <v>Jan</v>
      </c>
      <c r="G132" s="2">
        <f>DAY(SalesDataTable[[#This Row],[Order Date]])</f>
        <v>28</v>
      </c>
      <c r="H132" s="8" t="s">
        <v>11</v>
      </c>
      <c r="I132" s="8" t="s">
        <v>52</v>
      </c>
      <c r="J132" s="8" t="s">
        <v>2</v>
      </c>
      <c r="K132" s="8" t="s">
        <v>16</v>
      </c>
      <c r="L132" s="8" t="s">
        <v>9</v>
      </c>
      <c r="M132" s="8" t="s">
        <v>10</v>
      </c>
      <c r="N132" s="9">
        <v>4</v>
      </c>
      <c r="O132" s="10">
        <v>91.46</v>
      </c>
      <c r="P132" s="11">
        <v>0</v>
      </c>
      <c r="Q132" s="10">
        <v>44.04</v>
      </c>
      <c r="R132" s="10">
        <f t="shared" si="8"/>
        <v>365.84</v>
      </c>
      <c r="S132" s="10">
        <f t="shared" si="9"/>
        <v>176.16</v>
      </c>
      <c r="T132" s="10">
        <f t="shared" si="10"/>
        <v>189.67999999999998</v>
      </c>
      <c r="U132" s="12">
        <f t="shared" si="11"/>
        <v>0.51847802317953207</v>
      </c>
      <c r="V132" s="9">
        <f>YEAR(SalesDataTable[[#This Row],[Order Date]])</f>
        <v>2026</v>
      </c>
      <c r="W132" s="12" t="str">
        <f>"Q"&amp;ROUNDUP(MONTH(SalesDataTable[[#This Row],[Order Date]])/3,0)</f>
        <v>Q1</v>
      </c>
      <c r="X132" s="9">
        <f>MONTH(SalesDataTable[[#This Row],[Order Date]])</f>
        <v>1</v>
      </c>
      <c r="Y132" s="12" t="str">
        <f>TEXT(SalesDataTable[[#This Row],[Order Date]],"mmm")</f>
        <v>Jan</v>
      </c>
    </row>
    <row r="133" spans="1:25" ht="16">
      <c r="A133" s="7">
        <v>183</v>
      </c>
      <c r="B133" s="3">
        <v>46051</v>
      </c>
      <c r="C133" s="2">
        <f>YEAR( SalesDataTable[[#This Row],[Order Date]])</f>
        <v>2026</v>
      </c>
      <c r="D133" s="2">
        <f>ROUNDUP(MONTH(SalesDataTable[[#This Row],[Order Date]])/3,0)</f>
        <v>1</v>
      </c>
      <c r="E133" s="2">
        <f>MONTH(SalesDataTable[[#This Row],[Order Date]])</f>
        <v>1</v>
      </c>
      <c r="F133" s="2" t="str">
        <f>TEXT(SalesDataTable[[#This Row],[Order Date]],"mmm")</f>
        <v>Jan</v>
      </c>
      <c r="G133" s="2">
        <f>DAY(SalesDataTable[[#This Row],[Order Date]])</f>
        <v>29</v>
      </c>
      <c r="H133" s="8" t="s">
        <v>6</v>
      </c>
      <c r="I133" s="8" t="s">
        <v>43</v>
      </c>
      <c r="J133" s="8" t="s">
        <v>2</v>
      </c>
      <c r="K133" s="8" t="s">
        <v>13</v>
      </c>
      <c r="L133" s="8" t="s">
        <v>23</v>
      </c>
      <c r="M133" s="8" t="s">
        <v>51</v>
      </c>
      <c r="N133" s="9">
        <v>2</v>
      </c>
      <c r="O133" s="10">
        <v>123.27</v>
      </c>
      <c r="P133" s="11">
        <v>0</v>
      </c>
      <c r="Q133" s="10">
        <v>60.26</v>
      </c>
      <c r="R133" s="10">
        <f t="shared" si="8"/>
        <v>246.54</v>
      </c>
      <c r="S133" s="10">
        <f t="shared" si="9"/>
        <v>120.52</v>
      </c>
      <c r="T133" s="10">
        <f t="shared" si="10"/>
        <v>126.02</v>
      </c>
      <c r="U133" s="12">
        <f t="shared" si="11"/>
        <v>0.51115437657175311</v>
      </c>
      <c r="V133" s="9">
        <f>YEAR(SalesDataTable[[#This Row],[Order Date]])</f>
        <v>2026</v>
      </c>
      <c r="W133" s="12" t="str">
        <f>"Q"&amp;ROUNDUP(MONTH(SalesDataTable[[#This Row],[Order Date]])/3,0)</f>
        <v>Q1</v>
      </c>
      <c r="X133" s="9">
        <f>MONTH(SalesDataTable[[#This Row],[Order Date]])</f>
        <v>1</v>
      </c>
      <c r="Y133" s="12" t="str">
        <f>TEXT(SalesDataTable[[#This Row],[Order Date]],"mmm")</f>
        <v>Jan</v>
      </c>
    </row>
    <row r="134" spans="1:25" ht="16">
      <c r="A134" s="7">
        <v>3525</v>
      </c>
      <c r="B134" s="3">
        <v>46051</v>
      </c>
      <c r="C134" s="2">
        <f>YEAR( SalesDataTable[[#This Row],[Order Date]])</f>
        <v>2026</v>
      </c>
      <c r="D134" s="2">
        <f>ROUNDUP(MONTH(SalesDataTable[[#This Row],[Order Date]])/3,0)</f>
        <v>1</v>
      </c>
      <c r="E134" s="2">
        <f>MONTH(SalesDataTable[[#This Row],[Order Date]])</f>
        <v>1</v>
      </c>
      <c r="F134" s="2" t="str">
        <f>TEXT(SalesDataTable[[#This Row],[Order Date]],"mmm")</f>
        <v>Jan</v>
      </c>
      <c r="G134" s="2">
        <f>DAY(SalesDataTable[[#This Row],[Order Date]])</f>
        <v>29</v>
      </c>
      <c r="H134" s="8" t="s">
        <v>11</v>
      </c>
      <c r="I134" s="8" t="s">
        <v>25</v>
      </c>
      <c r="J134" s="8" t="s">
        <v>8</v>
      </c>
      <c r="K134" s="8" t="s">
        <v>16</v>
      </c>
      <c r="L134" s="8" t="s">
        <v>34</v>
      </c>
      <c r="M134" s="8" t="s">
        <v>45</v>
      </c>
      <c r="N134" s="9">
        <v>3</v>
      </c>
      <c r="O134" s="10">
        <v>49.63</v>
      </c>
      <c r="P134" s="11">
        <v>0.1</v>
      </c>
      <c r="Q134" s="10">
        <v>22.06</v>
      </c>
      <c r="R134" s="10">
        <f t="shared" si="8"/>
        <v>134.001</v>
      </c>
      <c r="S134" s="10">
        <f t="shared" si="9"/>
        <v>66.179999999999993</v>
      </c>
      <c r="T134" s="10">
        <f t="shared" si="10"/>
        <v>67.821000000000012</v>
      </c>
      <c r="U134" s="12">
        <f t="shared" si="11"/>
        <v>0.50612308863366695</v>
      </c>
      <c r="V134" s="9">
        <f>YEAR(SalesDataTable[[#This Row],[Order Date]])</f>
        <v>2026</v>
      </c>
      <c r="W134" s="12" t="str">
        <f>"Q"&amp;ROUNDUP(MONTH(SalesDataTable[[#This Row],[Order Date]])/3,0)</f>
        <v>Q1</v>
      </c>
      <c r="X134" s="9">
        <f>MONTH(SalesDataTable[[#This Row],[Order Date]])</f>
        <v>1</v>
      </c>
      <c r="Y134" s="12" t="str">
        <f>TEXT(SalesDataTable[[#This Row],[Order Date]],"mmm")</f>
        <v>Jan</v>
      </c>
    </row>
    <row r="135" spans="1:25" ht="16">
      <c r="A135" s="7">
        <v>4299</v>
      </c>
      <c r="B135" s="3">
        <v>46051</v>
      </c>
      <c r="C135" s="2">
        <f>YEAR( SalesDataTable[[#This Row],[Order Date]])</f>
        <v>2026</v>
      </c>
      <c r="D135" s="2">
        <f>ROUNDUP(MONTH(SalesDataTable[[#This Row],[Order Date]])/3,0)</f>
        <v>1</v>
      </c>
      <c r="E135" s="2">
        <f>MONTH(SalesDataTable[[#This Row],[Order Date]])</f>
        <v>1</v>
      </c>
      <c r="F135" s="2" t="str">
        <f>TEXT(SalesDataTable[[#This Row],[Order Date]],"mmm")</f>
        <v>Jan</v>
      </c>
      <c r="G135" s="2">
        <f>DAY(SalesDataTable[[#This Row],[Order Date]])</f>
        <v>29</v>
      </c>
      <c r="H135" s="8" t="s">
        <v>0</v>
      </c>
      <c r="I135" s="8" t="s">
        <v>36</v>
      </c>
      <c r="J135" s="8" t="s">
        <v>8</v>
      </c>
      <c r="K135" s="8" t="s">
        <v>16</v>
      </c>
      <c r="L135" s="8" t="s">
        <v>14</v>
      </c>
      <c r="M135" s="8" t="s">
        <v>44</v>
      </c>
      <c r="N135" s="9">
        <v>12</v>
      </c>
      <c r="O135" s="10">
        <v>132.21</v>
      </c>
      <c r="P135" s="11">
        <v>0.1</v>
      </c>
      <c r="Q135" s="10">
        <v>68.95</v>
      </c>
      <c r="R135" s="10">
        <f t="shared" si="8"/>
        <v>1427.8679999999999</v>
      </c>
      <c r="S135" s="10">
        <f t="shared" si="9"/>
        <v>827.40000000000009</v>
      </c>
      <c r="T135" s="10">
        <f t="shared" si="10"/>
        <v>600.46799999999985</v>
      </c>
      <c r="U135" s="12">
        <f t="shared" si="11"/>
        <v>0.42053467127213429</v>
      </c>
      <c r="V135" s="9">
        <f>YEAR(SalesDataTable[[#This Row],[Order Date]])</f>
        <v>2026</v>
      </c>
      <c r="W135" s="12" t="str">
        <f>"Q"&amp;ROUNDUP(MONTH(SalesDataTable[[#This Row],[Order Date]])/3,0)</f>
        <v>Q1</v>
      </c>
      <c r="X135" s="9">
        <f>MONTH(SalesDataTable[[#This Row],[Order Date]])</f>
        <v>1</v>
      </c>
      <c r="Y135" s="12" t="str">
        <f>TEXT(SalesDataTable[[#This Row],[Order Date]],"mmm")</f>
        <v>Jan</v>
      </c>
    </row>
    <row r="136" spans="1:25" ht="16">
      <c r="A136" s="7">
        <v>748</v>
      </c>
      <c r="B136" s="3">
        <v>46052</v>
      </c>
      <c r="C136" s="2">
        <f>YEAR( SalesDataTable[[#This Row],[Order Date]])</f>
        <v>2026</v>
      </c>
      <c r="D136" s="2">
        <f>ROUNDUP(MONTH(SalesDataTable[[#This Row],[Order Date]])/3,0)</f>
        <v>1</v>
      </c>
      <c r="E136" s="2">
        <f>MONTH(SalesDataTable[[#This Row],[Order Date]])</f>
        <v>1</v>
      </c>
      <c r="F136" s="2" t="str">
        <f>TEXT(SalesDataTable[[#This Row],[Order Date]],"mmm")</f>
        <v>Jan</v>
      </c>
      <c r="G136" s="2">
        <f>DAY(SalesDataTable[[#This Row],[Order Date]])</f>
        <v>30</v>
      </c>
      <c r="H136" s="8" t="s">
        <v>6</v>
      </c>
      <c r="I136" s="8" t="s">
        <v>7</v>
      </c>
      <c r="J136" s="8" t="s">
        <v>19</v>
      </c>
      <c r="K136" s="8" t="s">
        <v>16</v>
      </c>
      <c r="L136" s="8" t="s">
        <v>4</v>
      </c>
      <c r="M136" s="8" t="s">
        <v>26</v>
      </c>
      <c r="N136" s="9">
        <v>1</v>
      </c>
      <c r="O136" s="10">
        <v>39.549999999999997</v>
      </c>
      <c r="P136" s="11">
        <v>0</v>
      </c>
      <c r="Q136" s="10">
        <v>17.059999999999999</v>
      </c>
      <c r="R136" s="10">
        <f t="shared" si="8"/>
        <v>39.549999999999997</v>
      </c>
      <c r="S136" s="10">
        <f t="shared" si="9"/>
        <v>17.059999999999999</v>
      </c>
      <c r="T136" s="10">
        <f t="shared" si="10"/>
        <v>22.49</v>
      </c>
      <c r="U136" s="12">
        <f t="shared" si="11"/>
        <v>0.56864728192161818</v>
      </c>
      <c r="V136" s="9">
        <f>YEAR(SalesDataTable[[#This Row],[Order Date]])</f>
        <v>2026</v>
      </c>
      <c r="W136" s="12" t="str">
        <f>"Q"&amp;ROUNDUP(MONTH(SalesDataTable[[#This Row],[Order Date]])/3,0)</f>
        <v>Q1</v>
      </c>
      <c r="X136" s="9">
        <f>MONTH(SalesDataTable[[#This Row],[Order Date]])</f>
        <v>1</v>
      </c>
      <c r="Y136" s="12" t="str">
        <f>TEXT(SalesDataTable[[#This Row],[Order Date]],"mmm")</f>
        <v>Jan</v>
      </c>
    </row>
    <row r="137" spans="1:25" ht="16">
      <c r="A137" s="7">
        <v>3117</v>
      </c>
      <c r="B137" s="3">
        <v>46052</v>
      </c>
      <c r="C137" s="2">
        <f>YEAR( SalesDataTable[[#This Row],[Order Date]])</f>
        <v>2026</v>
      </c>
      <c r="D137" s="2">
        <f>ROUNDUP(MONTH(SalesDataTable[[#This Row],[Order Date]])/3,0)</f>
        <v>1</v>
      </c>
      <c r="E137" s="2">
        <f>MONTH(SalesDataTable[[#This Row],[Order Date]])</f>
        <v>1</v>
      </c>
      <c r="F137" s="2" t="str">
        <f>TEXT(SalesDataTable[[#This Row],[Order Date]],"mmm")</f>
        <v>Jan</v>
      </c>
      <c r="G137" s="2">
        <f>DAY(SalesDataTable[[#This Row],[Order Date]])</f>
        <v>30</v>
      </c>
      <c r="H137" s="8" t="s">
        <v>6</v>
      </c>
      <c r="I137" s="8" t="s">
        <v>43</v>
      </c>
      <c r="J137" s="8" t="s">
        <v>2</v>
      </c>
      <c r="K137" s="8" t="s">
        <v>13</v>
      </c>
      <c r="L137" s="8" t="s">
        <v>23</v>
      </c>
      <c r="M137" s="8" t="s">
        <v>40</v>
      </c>
      <c r="N137" s="9">
        <v>3</v>
      </c>
      <c r="O137" s="10">
        <v>80.08</v>
      </c>
      <c r="P137" s="11">
        <v>0</v>
      </c>
      <c r="Q137" s="10">
        <v>39.450000000000003</v>
      </c>
      <c r="R137" s="10">
        <f t="shared" si="8"/>
        <v>240.24</v>
      </c>
      <c r="S137" s="10">
        <f t="shared" si="9"/>
        <v>118.35000000000001</v>
      </c>
      <c r="T137" s="10">
        <f t="shared" si="10"/>
        <v>121.89</v>
      </c>
      <c r="U137" s="12">
        <f t="shared" si="11"/>
        <v>0.50736763236763238</v>
      </c>
      <c r="V137" s="9">
        <f>YEAR(SalesDataTable[[#This Row],[Order Date]])</f>
        <v>2026</v>
      </c>
      <c r="W137" s="12" t="str">
        <f>"Q"&amp;ROUNDUP(MONTH(SalesDataTable[[#This Row],[Order Date]])/3,0)</f>
        <v>Q1</v>
      </c>
      <c r="X137" s="9">
        <f>MONTH(SalesDataTable[[#This Row],[Order Date]])</f>
        <v>1</v>
      </c>
      <c r="Y137" s="12" t="str">
        <f>TEXT(SalesDataTable[[#This Row],[Order Date]],"mmm")</f>
        <v>Jan</v>
      </c>
    </row>
    <row r="138" spans="1:25" ht="16">
      <c r="A138" s="7">
        <v>3328</v>
      </c>
      <c r="B138" s="3">
        <v>46052</v>
      </c>
      <c r="C138" s="2">
        <f>YEAR( SalesDataTable[[#This Row],[Order Date]])</f>
        <v>2026</v>
      </c>
      <c r="D138" s="2">
        <f>ROUNDUP(MONTH(SalesDataTable[[#This Row],[Order Date]])/3,0)</f>
        <v>1</v>
      </c>
      <c r="E138" s="2">
        <f>MONTH(SalesDataTable[[#This Row],[Order Date]])</f>
        <v>1</v>
      </c>
      <c r="F138" s="2" t="str">
        <f>TEXT(SalesDataTable[[#This Row],[Order Date]],"mmm")</f>
        <v>Jan</v>
      </c>
      <c r="G138" s="2">
        <f>DAY(SalesDataTable[[#This Row],[Order Date]])</f>
        <v>30</v>
      </c>
      <c r="H138" s="8" t="s">
        <v>11</v>
      </c>
      <c r="I138" s="8" t="s">
        <v>25</v>
      </c>
      <c r="J138" s="8" t="s">
        <v>19</v>
      </c>
      <c r="K138" s="8" t="s">
        <v>3</v>
      </c>
      <c r="L138" s="8" t="s">
        <v>34</v>
      </c>
      <c r="M138" s="8" t="s">
        <v>38</v>
      </c>
      <c r="N138" s="9">
        <v>1</v>
      </c>
      <c r="O138" s="10">
        <v>120.48</v>
      </c>
      <c r="P138" s="11">
        <v>0</v>
      </c>
      <c r="Q138" s="10">
        <v>69.55</v>
      </c>
      <c r="R138" s="10">
        <f t="shared" si="8"/>
        <v>120.48</v>
      </c>
      <c r="S138" s="10">
        <f t="shared" si="9"/>
        <v>69.55</v>
      </c>
      <c r="T138" s="10">
        <f t="shared" si="10"/>
        <v>50.930000000000007</v>
      </c>
      <c r="U138" s="12">
        <f t="shared" si="11"/>
        <v>0.42272576361221786</v>
      </c>
      <c r="V138" s="9">
        <f>YEAR(SalesDataTable[[#This Row],[Order Date]])</f>
        <v>2026</v>
      </c>
      <c r="W138" s="12" t="str">
        <f>"Q"&amp;ROUNDUP(MONTH(SalesDataTable[[#This Row],[Order Date]])/3,0)</f>
        <v>Q1</v>
      </c>
      <c r="X138" s="9">
        <f>MONTH(SalesDataTable[[#This Row],[Order Date]])</f>
        <v>1</v>
      </c>
      <c r="Y138" s="12" t="str">
        <f>TEXT(SalesDataTable[[#This Row],[Order Date]],"mmm")</f>
        <v>Jan</v>
      </c>
    </row>
    <row r="139" spans="1:25" ht="16">
      <c r="A139" s="7">
        <v>3822</v>
      </c>
      <c r="B139" s="3">
        <v>46052</v>
      </c>
      <c r="C139" s="2">
        <f>YEAR( SalesDataTable[[#This Row],[Order Date]])</f>
        <v>2026</v>
      </c>
      <c r="D139" s="2">
        <f>ROUNDUP(MONTH(SalesDataTable[[#This Row],[Order Date]])/3,0)</f>
        <v>1</v>
      </c>
      <c r="E139" s="2">
        <f>MONTH(SalesDataTable[[#This Row],[Order Date]])</f>
        <v>1</v>
      </c>
      <c r="F139" s="2" t="str">
        <f>TEXT(SalesDataTable[[#This Row],[Order Date]],"mmm")</f>
        <v>Jan</v>
      </c>
      <c r="G139" s="2">
        <f>DAY(SalesDataTable[[#This Row],[Order Date]])</f>
        <v>30</v>
      </c>
      <c r="H139" s="8" t="s">
        <v>20</v>
      </c>
      <c r="I139" s="8" t="s">
        <v>31</v>
      </c>
      <c r="J139" s="8" t="s">
        <v>2</v>
      </c>
      <c r="K139" s="8" t="s">
        <v>3</v>
      </c>
      <c r="L139" s="8" t="s">
        <v>34</v>
      </c>
      <c r="M139" s="8" t="s">
        <v>35</v>
      </c>
      <c r="N139" s="9">
        <v>1</v>
      </c>
      <c r="O139" s="10">
        <v>39.369999999999997</v>
      </c>
      <c r="P139" s="11">
        <v>0.05</v>
      </c>
      <c r="Q139" s="10">
        <v>14.66</v>
      </c>
      <c r="R139" s="10">
        <f t="shared" si="8"/>
        <v>37.401499999999999</v>
      </c>
      <c r="S139" s="10">
        <f t="shared" si="9"/>
        <v>14.66</v>
      </c>
      <c r="T139" s="10">
        <f t="shared" si="10"/>
        <v>22.741499999999998</v>
      </c>
      <c r="U139" s="12">
        <f t="shared" si="11"/>
        <v>0.60803711081106371</v>
      </c>
      <c r="V139" s="9">
        <f>YEAR(SalesDataTable[[#This Row],[Order Date]])</f>
        <v>2026</v>
      </c>
      <c r="W139" s="12" t="str">
        <f>"Q"&amp;ROUNDUP(MONTH(SalesDataTable[[#This Row],[Order Date]])/3,0)</f>
        <v>Q1</v>
      </c>
      <c r="X139" s="9">
        <f>MONTH(SalesDataTable[[#This Row],[Order Date]])</f>
        <v>1</v>
      </c>
      <c r="Y139" s="12" t="str">
        <f>TEXT(SalesDataTable[[#This Row],[Order Date]],"mmm")</f>
        <v>Jan</v>
      </c>
    </row>
    <row r="140" spans="1:25" ht="16">
      <c r="A140" s="7">
        <v>4125</v>
      </c>
      <c r="B140" s="3">
        <v>46052</v>
      </c>
      <c r="C140" s="2">
        <f>YEAR( SalesDataTable[[#This Row],[Order Date]])</f>
        <v>2026</v>
      </c>
      <c r="D140" s="2">
        <f>ROUNDUP(MONTH(SalesDataTable[[#This Row],[Order Date]])/3,0)</f>
        <v>1</v>
      </c>
      <c r="E140" s="2">
        <f>MONTH(SalesDataTable[[#This Row],[Order Date]])</f>
        <v>1</v>
      </c>
      <c r="F140" s="2" t="str">
        <f>TEXT(SalesDataTable[[#This Row],[Order Date]],"mmm")</f>
        <v>Jan</v>
      </c>
      <c r="G140" s="2">
        <f>DAY(SalesDataTable[[#This Row],[Order Date]])</f>
        <v>30</v>
      </c>
      <c r="H140" s="8" t="s">
        <v>6</v>
      </c>
      <c r="I140" s="8" t="s">
        <v>43</v>
      </c>
      <c r="J140" s="8" t="s">
        <v>8</v>
      </c>
      <c r="K140" s="8" t="s">
        <v>16</v>
      </c>
      <c r="L140" s="8" t="s">
        <v>23</v>
      </c>
      <c r="M140" s="8" t="s">
        <v>40</v>
      </c>
      <c r="N140" s="9">
        <v>8</v>
      </c>
      <c r="O140" s="10">
        <v>81.06</v>
      </c>
      <c r="P140" s="11">
        <v>0.15</v>
      </c>
      <c r="Q140" s="10">
        <v>39.549999999999997</v>
      </c>
      <c r="R140" s="10">
        <f t="shared" si="8"/>
        <v>551.20799999999997</v>
      </c>
      <c r="S140" s="10">
        <f t="shared" si="9"/>
        <v>316.39999999999998</v>
      </c>
      <c r="T140" s="10">
        <f t="shared" si="10"/>
        <v>234.80799999999999</v>
      </c>
      <c r="U140" s="12">
        <f t="shared" si="11"/>
        <v>0.42598801178502488</v>
      </c>
      <c r="V140" s="9">
        <f>YEAR(SalesDataTable[[#This Row],[Order Date]])</f>
        <v>2026</v>
      </c>
      <c r="W140" s="12" t="str">
        <f>"Q"&amp;ROUNDUP(MONTH(SalesDataTable[[#This Row],[Order Date]])/3,0)</f>
        <v>Q1</v>
      </c>
      <c r="X140" s="9">
        <f>MONTH(SalesDataTable[[#This Row],[Order Date]])</f>
        <v>1</v>
      </c>
      <c r="Y140" s="12" t="str">
        <f>TEXT(SalesDataTable[[#This Row],[Order Date]],"mmm")</f>
        <v>Jan</v>
      </c>
    </row>
    <row r="141" spans="1:25" ht="16">
      <c r="A141" s="7">
        <v>4592</v>
      </c>
      <c r="B141" s="3">
        <v>46052</v>
      </c>
      <c r="C141" s="2">
        <f>YEAR( SalesDataTable[[#This Row],[Order Date]])</f>
        <v>2026</v>
      </c>
      <c r="D141" s="2">
        <f>ROUNDUP(MONTH(SalesDataTable[[#This Row],[Order Date]])/3,0)</f>
        <v>1</v>
      </c>
      <c r="E141" s="2">
        <f>MONTH(SalesDataTable[[#This Row],[Order Date]])</f>
        <v>1</v>
      </c>
      <c r="F141" s="2" t="str">
        <f>TEXT(SalesDataTable[[#This Row],[Order Date]],"mmm")</f>
        <v>Jan</v>
      </c>
      <c r="G141" s="2">
        <f>DAY(SalesDataTable[[#This Row],[Order Date]])</f>
        <v>30</v>
      </c>
      <c r="H141" s="8" t="s">
        <v>6</v>
      </c>
      <c r="I141" s="8" t="s">
        <v>43</v>
      </c>
      <c r="J141" s="8" t="s">
        <v>28</v>
      </c>
      <c r="K141" s="8" t="s">
        <v>3</v>
      </c>
      <c r="L141" s="8" t="s">
        <v>34</v>
      </c>
      <c r="M141" s="8" t="s">
        <v>38</v>
      </c>
      <c r="N141" s="9">
        <v>5</v>
      </c>
      <c r="O141" s="10">
        <v>120.4</v>
      </c>
      <c r="P141" s="11">
        <v>0</v>
      </c>
      <c r="Q141" s="10">
        <v>69.510000000000005</v>
      </c>
      <c r="R141" s="10">
        <f t="shared" si="8"/>
        <v>602</v>
      </c>
      <c r="S141" s="10">
        <f t="shared" si="9"/>
        <v>347.55</v>
      </c>
      <c r="T141" s="10">
        <f t="shared" si="10"/>
        <v>254.45</v>
      </c>
      <c r="U141" s="12">
        <f t="shared" si="11"/>
        <v>0.42267441860465116</v>
      </c>
      <c r="V141" s="9">
        <f>YEAR(SalesDataTable[[#This Row],[Order Date]])</f>
        <v>2026</v>
      </c>
      <c r="W141" s="12" t="str">
        <f>"Q"&amp;ROUNDUP(MONTH(SalesDataTable[[#This Row],[Order Date]])/3,0)</f>
        <v>Q1</v>
      </c>
      <c r="X141" s="9">
        <f>MONTH(SalesDataTable[[#This Row],[Order Date]])</f>
        <v>1</v>
      </c>
      <c r="Y141" s="12" t="str">
        <f>TEXT(SalesDataTable[[#This Row],[Order Date]],"mmm")</f>
        <v>Jan</v>
      </c>
    </row>
    <row r="142" spans="1:25" ht="16">
      <c r="A142" s="7">
        <v>373</v>
      </c>
      <c r="B142" s="3">
        <v>46053</v>
      </c>
      <c r="C142" s="2">
        <f>YEAR( SalesDataTable[[#This Row],[Order Date]])</f>
        <v>2026</v>
      </c>
      <c r="D142" s="2">
        <f>ROUNDUP(MONTH(SalesDataTable[[#This Row],[Order Date]])/3,0)</f>
        <v>1</v>
      </c>
      <c r="E142" s="2">
        <f>MONTH(SalesDataTable[[#This Row],[Order Date]])</f>
        <v>1</v>
      </c>
      <c r="F142" s="2" t="str">
        <f>TEXT(SalesDataTable[[#This Row],[Order Date]],"mmm")</f>
        <v>Jan</v>
      </c>
      <c r="G142" s="2">
        <f>DAY(SalesDataTable[[#This Row],[Order Date]])</f>
        <v>31</v>
      </c>
      <c r="H142" s="8" t="s">
        <v>11</v>
      </c>
      <c r="I142" s="8" t="s">
        <v>39</v>
      </c>
      <c r="J142" s="8" t="s">
        <v>8</v>
      </c>
      <c r="K142" s="8" t="s">
        <v>16</v>
      </c>
      <c r="L142" s="8" t="s">
        <v>14</v>
      </c>
      <c r="M142" s="8" t="s">
        <v>32</v>
      </c>
      <c r="N142" s="9">
        <v>10</v>
      </c>
      <c r="O142" s="10">
        <v>47.71</v>
      </c>
      <c r="P142" s="11">
        <v>0.1</v>
      </c>
      <c r="Q142" s="10">
        <v>18.649999999999999</v>
      </c>
      <c r="R142" s="10">
        <f t="shared" si="8"/>
        <v>429.39000000000004</v>
      </c>
      <c r="S142" s="10">
        <f t="shared" si="9"/>
        <v>186.5</v>
      </c>
      <c r="T142" s="10">
        <f t="shared" si="10"/>
        <v>242.89000000000004</v>
      </c>
      <c r="U142" s="12">
        <f t="shared" si="11"/>
        <v>0.56566291716155481</v>
      </c>
      <c r="V142" s="9">
        <f>YEAR(SalesDataTable[[#This Row],[Order Date]])</f>
        <v>2026</v>
      </c>
      <c r="W142" s="12" t="str">
        <f>"Q"&amp;ROUNDUP(MONTH(SalesDataTable[[#This Row],[Order Date]])/3,0)</f>
        <v>Q1</v>
      </c>
      <c r="X142" s="9">
        <f>MONTH(SalesDataTable[[#This Row],[Order Date]])</f>
        <v>1</v>
      </c>
      <c r="Y142" s="12" t="str">
        <f>TEXT(SalesDataTable[[#This Row],[Order Date]],"mmm")</f>
        <v>Jan</v>
      </c>
    </row>
    <row r="143" spans="1:25" ht="16">
      <c r="A143" s="7">
        <v>672</v>
      </c>
      <c r="B143" s="3">
        <v>46053</v>
      </c>
      <c r="C143" s="2">
        <f>YEAR( SalesDataTable[[#This Row],[Order Date]])</f>
        <v>2026</v>
      </c>
      <c r="D143" s="2">
        <f>ROUNDUP(MONTH(SalesDataTable[[#This Row],[Order Date]])/3,0)</f>
        <v>1</v>
      </c>
      <c r="E143" s="2">
        <f>MONTH(SalesDataTable[[#This Row],[Order Date]])</f>
        <v>1</v>
      </c>
      <c r="F143" s="2" t="str">
        <f>TEXT(SalesDataTable[[#This Row],[Order Date]],"mmm")</f>
        <v>Jan</v>
      </c>
      <c r="G143" s="2">
        <f>DAY(SalesDataTable[[#This Row],[Order Date]])</f>
        <v>31</v>
      </c>
      <c r="H143" s="8" t="s">
        <v>0</v>
      </c>
      <c r="I143" s="8" t="s">
        <v>36</v>
      </c>
      <c r="J143" s="8" t="s">
        <v>2</v>
      </c>
      <c r="K143" s="8" t="s">
        <v>16</v>
      </c>
      <c r="L143" s="8" t="s">
        <v>4</v>
      </c>
      <c r="M143" s="8" t="s">
        <v>30</v>
      </c>
      <c r="N143" s="9">
        <v>1</v>
      </c>
      <c r="O143" s="10">
        <v>102.92</v>
      </c>
      <c r="P143" s="11">
        <v>0.05</v>
      </c>
      <c r="Q143" s="10">
        <v>50.92</v>
      </c>
      <c r="R143" s="10">
        <f t="shared" si="8"/>
        <v>97.774000000000001</v>
      </c>
      <c r="S143" s="10">
        <f t="shared" si="9"/>
        <v>50.92</v>
      </c>
      <c r="T143" s="10">
        <f t="shared" si="10"/>
        <v>46.853999999999999</v>
      </c>
      <c r="U143" s="12">
        <f t="shared" si="11"/>
        <v>0.4792071511853867</v>
      </c>
      <c r="V143" s="9">
        <f>YEAR(SalesDataTable[[#This Row],[Order Date]])</f>
        <v>2026</v>
      </c>
      <c r="W143" s="12" t="str">
        <f>"Q"&amp;ROUNDUP(MONTH(SalesDataTable[[#This Row],[Order Date]])/3,0)</f>
        <v>Q1</v>
      </c>
      <c r="X143" s="9">
        <f>MONTH(SalesDataTable[[#This Row],[Order Date]])</f>
        <v>1</v>
      </c>
      <c r="Y143" s="12" t="str">
        <f>TEXT(SalesDataTable[[#This Row],[Order Date]],"mmm")</f>
        <v>Jan</v>
      </c>
    </row>
    <row r="144" spans="1:25" ht="16">
      <c r="A144" s="7">
        <v>1125</v>
      </c>
      <c r="B144" s="3">
        <v>46053</v>
      </c>
      <c r="C144" s="2">
        <f>YEAR( SalesDataTable[[#This Row],[Order Date]])</f>
        <v>2026</v>
      </c>
      <c r="D144" s="2">
        <f>ROUNDUP(MONTH(SalesDataTable[[#This Row],[Order Date]])/3,0)</f>
        <v>1</v>
      </c>
      <c r="E144" s="2">
        <f>MONTH(SalesDataTable[[#This Row],[Order Date]])</f>
        <v>1</v>
      </c>
      <c r="F144" s="2" t="str">
        <f>TEXT(SalesDataTable[[#This Row],[Order Date]],"mmm")</f>
        <v>Jan</v>
      </c>
      <c r="G144" s="2">
        <f>DAY(SalesDataTable[[#This Row],[Order Date]])</f>
        <v>31</v>
      </c>
      <c r="H144" s="8" t="s">
        <v>6</v>
      </c>
      <c r="I144" s="8" t="s">
        <v>7</v>
      </c>
      <c r="J144" s="8" t="s">
        <v>2</v>
      </c>
      <c r="K144" s="8" t="s">
        <v>3</v>
      </c>
      <c r="L144" s="8" t="s">
        <v>9</v>
      </c>
      <c r="M144" s="8" t="s">
        <v>46</v>
      </c>
      <c r="N144" s="9">
        <v>1</v>
      </c>
      <c r="O144" s="10">
        <v>72.69</v>
      </c>
      <c r="P144" s="11">
        <v>0.1</v>
      </c>
      <c r="Q144" s="10">
        <v>32.67</v>
      </c>
      <c r="R144" s="10">
        <f t="shared" si="8"/>
        <v>65.421000000000006</v>
      </c>
      <c r="S144" s="10">
        <f t="shared" si="9"/>
        <v>32.67</v>
      </c>
      <c r="T144" s="10">
        <f t="shared" si="10"/>
        <v>32.751000000000005</v>
      </c>
      <c r="U144" s="12">
        <f t="shared" si="11"/>
        <v>0.50061906727197691</v>
      </c>
      <c r="V144" s="9">
        <f>YEAR(SalesDataTable[[#This Row],[Order Date]])</f>
        <v>2026</v>
      </c>
      <c r="W144" s="12" t="str">
        <f>"Q"&amp;ROUNDUP(MONTH(SalesDataTable[[#This Row],[Order Date]])/3,0)</f>
        <v>Q1</v>
      </c>
      <c r="X144" s="9">
        <f>MONTH(SalesDataTable[[#This Row],[Order Date]])</f>
        <v>1</v>
      </c>
      <c r="Y144" s="12" t="str">
        <f>TEXT(SalesDataTable[[#This Row],[Order Date]],"mmm")</f>
        <v>Jan</v>
      </c>
    </row>
    <row r="145" spans="1:25" ht="16">
      <c r="A145" s="7">
        <v>1164</v>
      </c>
      <c r="B145" s="3">
        <v>46053</v>
      </c>
      <c r="C145" s="2">
        <f>YEAR( SalesDataTable[[#This Row],[Order Date]])</f>
        <v>2026</v>
      </c>
      <c r="D145" s="2">
        <f>ROUNDUP(MONTH(SalesDataTable[[#This Row],[Order Date]])/3,0)</f>
        <v>1</v>
      </c>
      <c r="E145" s="2">
        <f>MONTH(SalesDataTable[[#This Row],[Order Date]])</f>
        <v>1</v>
      </c>
      <c r="F145" s="2" t="str">
        <f>TEXT(SalesDataTable[[#This Row],[Order Date]],"mmm")</f>
        <v>Jan</v>
      </c>
      <c r="G145" s="2">
        <f>DAY(SalesDataTable[[#This Row],[Order Date]])</f>
        <v>31</v>
      </c>
      <c r="H145" s="8" t="s">
        <v>0</v>
      </c>
      <c r="I145" s="8" t="s">
        <v>1</v>
      </c>
      <c r="J145" s="8" t="s">
        <v>2</v>
      </c>
      <c r="K145" s="8" t="s">
        <v>13</v>
      </c>
      <c r="L145" s="8" t="s">
        <v>4</v>
      </c>
      <c r="M145" s="8" t="s">
        <v>5</v>
      </c>
      <c r="N145" s="9">
        <v>1</v>
      </c>
      <c r="O145" s="10">
        <v>79.989999999999995</v>
      </c>
      <c r="P145" s="11">
        <v>0.05</v>
      </c>
      <c r="Q145" s="10">
        <v>43.02</v>
      </c>
      <c r="R145" s="10">
        <f t="shared" si="8"/>
        <v>75.990499999999997</v>
      </c>
      <c r="S145" s="10">
        <f t="shared" si="9"/>
        <v>43.02</v>
      </c>
      <c r="T145" s="10">
        <f t="shared" si="10"/>
        <v>32.970499999999994</v>
      </c>
      <c r="U145" s="12">
        <f t="shared" si="11"/>
        <v>0.43387660299642711</v>
      </c>
      <c r="V145" s="9">
        <f>YEAR(SalesDataTable[[#This Row],[Order Date]])</f>
        <v>2026</v>
      </c>
      <c r="W145" s="12" t="str">
        <f>"Q"&amp;ROUNDUP(MONTH(SalesDataTable[[#This Row],[Order Date]])/3,0)</f>
        <v>Q1</v>
      </c>
      <c r="X145" s="9">
        <f>MONTH(SalesDataTable[[#This Row],[Order Date]])</f>
        <v>1</v>
      </c>
      <c r="Y145" s="12" t="str">
        <f>TEXT(SalesDataTable[[#This Row],[Order Date]],"mmm")</f>
        <v>Jan</v>
      </c>
    </row>
    <row r="146" spans="1:25" ht="16">
      <c r="A146" s="7">
        <v>1613</v>
      </c>
      <c r="B146" s="3">
        <v>46053</v>
      </c>
      <c r="C146" s="2">
        <f>YEAR( SalesDataTable[[#This Row],[Order Date]])</f>
        <v>2026</v>
      </c>
      <c r="D146" s="2">
        <f>ROUNDUP(MONTH(SalesDataTable[[#This Row],[Order Date]])/3,0)</f>
        <v>1</v>
      </c>
      <c r="E146" s="2">
        <f>MONTH(SalesDataTable[[#This Row],[Order Date]])</f>
        <v>1</v>
      </c>
      <c r="F146" s="2" t="str">
        <f>TEXT(SalesDataTable[[#This Row],[Order Date]],"mmm")</f>
        <v>Jan</v>
      </c>
      <c r="G146" s="2">
        <f>DAY(SalesDataTable[[#This Row],[Order Date]])</f>
        <v>31</v>
      </c>
      <c r="H146" s="8" t="s">
        <v>6</v>
      </c>
      <c r="I146" s="8" t="s">
        <v>27</v>
      </c>
      <c r="J146" s="8" t="s">
        <v>8</v>
      </c>
      <c r="K146" s="8" t="s">
        <v>16</v>
      </c>
      <c r="L146" s="8" t="s">
        <v>34</v>
      </c>
      <c r="M146" s="8" t="s">
        <v>45</v>
      </c>
      <c r="N146" s="9">
        <v>4</v>
      </c>
      <c r="O146" s="10">
        <v>51.11</v>
      </c>
      <c r="P146" s="11">
        <v>0.15</v>
      </c>
      <c r="Q146" s="10">
        <v>22.25</v>
      </c>
      <c r="R146" s="10">
        <f t="shared" si="8"/>
        <v>173.774</v>
      </c>
      <c r="S146" s="10">
        <f t="shared" si="9"/>
        <v>89</v>
      </c>
      <c r="T146" s="10">
        <f t="shared" si="10"/>
        <v>84.774000000000001</v>
      </c>
      <c r="U146" s="12">
        <f t="shared" si="11"/>
        <v>0.48784052850253778</v>
      </c>
      <c r="V146" s="9">
        <f>YEAR(SalesDataTable[[#This Row],[Order Date]])</f>
        <v>2026</v>
      </c>
      <c r="W146" s="12" t="str">
        <f>"Q"&amp;ROUNDUP(MONTH(SalesDataTable[[#This Row],[Order Date]])/3,0)</f>
        <v>Q1</v>
      </c>
      <c r="X146" s="9">
        <f>MONTH(SalesDataTable[[#This Row],[Order Date]])</f>
        <v>1</v>
      </c>
      <c r="Y146" s="12" t="str">
        <f>TEXT(SalesDataTable[[#This Row],[Order Date]],"mmm")</f>
        <v>Jan</v>
      </c>
    </row>
    <row r="147" spans="1:25" ht="16">
      <c r="A147" s="7">
        <v>2149</v>
      </c>
      <c r="B147" s="3">
        <v>46053</v>
      </c>
      <c r="C147" s="2">
        <f>YEAR( SalesDataTable[[#This Row],[Order Date]])</f>
        <v>2026</v>
      </c>
      <c r="D147" s="2">
        <f>ROUNDUP(MONTH(SalesDataTable[[#This Row],[Order Date]])/3,0)</f>
        <v>1</v>
      </c>
      <c r="E147" s="2">
        <f>MONTH(SalesDataTable[[#This Row],[Order Date]])</f>
        <v>1</v>
      </c>
      <c r="F147" s="2" t="str">
        <f>TEXT(SalesDataTable[[#This Row],[Order Date]],"mmm")</f>
        <v>Jan</v>
      </c>
      <c r="G147" s="2">
        <f>DAY(SalesDataTable[[#This Row],[Order Date]])</f>
        <v>31</v>
      </c>
      <c r="H147" s="8" t="s">
        <v>0</v>
      </c>
      <c r="I147" s="8" t="s">
        <v>50</v>
      </c>
      <c r="J147" s="8" t="s">
        <v>2</v>
      </c>
      <c r="K147" s="8" t="s">
        <v>3</v>
      </c>
      <c r="L147" s="8" t="s">
        <v>34</v>
      </c>
      <c r="M147" s="8" t="s">
        <v>38</v>
      </c>
      <c r="N147" s="9">
        <v>2</v>
      </c>
      <c r="O147" s="10">
        <v>124.83</v>
      </c>
      <c r="P147" s="11">
        <v>0</v>
      </c>
      <c r="Q147" s="10">
        <v>70.91</v>
      </c>
      <c r="R147" s="10">
        <f t="shared" si="8"/>
        <v>249.66</v>
      </c>
      <c r="S147" s="10">
        <f t="shared" si="9"/>
        <v>141.82</v>
      </c>
      <c r="T147" s="10">
        <f t="shared" si="10"/>
        <v>107.84</v>
      </c>
      <c r="U147" s="12">
        <f t="shared" si="11"/>
        <v>0.43194744853000083</v>
      </c>
      <c r="V147" s="9">
        <f>YEAR(SalesDataTable[[#This Row],[Order Date]])</f>
        <v>2026</v>
      </c>
      <c r="W147" s="12" t="str">
        <f>"Q"&amp;ROUNDUP(MONTH(SalesDataTable[[#This Row],[Order Date]])/3,0)</f>
        <v>Q1</v>
      </c>
      <c r="X147" s="9">
        <f>MONTH(SalesDataTable[[#This Row],[Order Date]])</f>
        <v>1</v>
      </c>
      <c r="Y147" s="12" t="str">
        <f>TEXT(SalesDataTable[[#This Row],[Order Date]],"mmm")</f>
        <v>Jan</v>
      </c>
    </row>
    <row r="148" spans="1:25" ht="16">
      <c r="A148" s="7">
        <v>2593</v>
      </c>
      <c r="B148" s="3">
        <v>46053</v>
      </c>
      <c r="C148" s="2">
        <f>YEAR( SalesDataTable[[#This Row],[Order Date]])</f>
        <v>2026</v>
      </c>
      <c r="D148" s="2">
        <f>ROUNDUP(MONTH(SalesDataTable[[#This Row],[Order Date]])/3,0)</f>
        <v>1</v>
      </c>
      <c r="E148" s="2">
        <f>MONTH(SalesDataTable[[#This Row],[Order Date]])</f>
        <v>1</v>
      </c>
      <c r="F148" s="2" t="str">
        <f>TEXT(SalesDataTable[[#This Row],[Order Date]],"mmm")</f>
        <v>Jan</v>
      </c>
      <c r="G148" s="2">
        <f>DAY(SalesDataTable[[#This Row],[Order Date]])</f>
        <v>31</v>
      </c>
      <c r="H148" s="8" t="s">
        <v>6</v>
      </c>
      <c r="I148" s="8" t="s">
        <v>41</v>
      </c>
      <c r="J148" s="8" t="s">
        <v>19</v>
      </c>
      <c r="K148" s="8" t="s">
        <v>13</v>
      </c>
      <c r="L148" s="8" t="s">
        <v>4</v>
      </c>
      <c r="M148" s="8" t="s">
        <v>26</v>
      </c>
      <c r="N148" s="9">
        <v>6</v>
      </c>
      <c r="O148" s="10">
        <v>41.07</v>
      </c>
      <c r="P148" s="11">
        <v>0.1</v>
      </c>
      <c r="Q148" s="10">
        <v>16.29</v>
      </c>
      <c r="R148" s="10">
        <f t="shared" si="8"/>
        <v>221.77800000000002</v>
      </c>
      <c r="S148" s="10">
        <f t="shared" si="9"/>
        <v>97.74</v>
      </c>
      <c r="T148" s="10">
        <f t="shared" si="10"/>
        <v>124.03800000000003</v>
      </c>
      <c r="U148" s="12">
        <f t="shared" si="11"/>
        <v>0.55928901874847825</v>
      </c>
      <c r="V148" s="9">
        <f>YEAR(SalesDataTable[[#This Row],[Order Date]])</f>
        <v>2026</v>
      </c>
      <c r="W148" s="12" t="str">
        <f>"Q"&amp;ROUNDUP(MONTH(SalesDataTable[[#This Row],[Order Date]])/3,0)</f>
        <v>Q1</v>
      </c>
      <c r="X148" s="9">
        <f>MONTH(SalesDataTable[[#This Row],[Order Date]])</f>
        <v>1</v>
      </c>
      <c r="Y148" s="12" t="str">
        <f>TEXT(SalesDataTable[[#This Row],[Order Date]],"mmm")</f>
        <v>Jan</v>
      </c>
    </row>
    <row r="149" spans="1:25" ht="16">
      <c r="A149" s="7">
        <v>2659</v>
      </c>
      <c r="B149" s="3">
        <v>46053</v>
      </c>
      <c r="C149" s="2">
        <f>YEAR( SalesDataTable[[#This Row],[Order Date]])</f>
        <v>2026</v>
      </c>
      <c r="D149" s="2">
        <f>ROUNDUP(MONTH(SalesDataTable[[#This Row],[Order Date]])/3,0)</f>
        <v>1</v>
      </c>
      <c r="E149" s="2">
        <f>MONTH(SalesDataTable[[#This Row],[Order Date]])</f>
        <v>1</v>
      </c>
      <c r="F149" s="2" t="str">
        <f>TEXT(SalesDataTable[[#This Row],[Order Date]],"mmm")</f>
        <v>Jan</v>
      </c>
      <c r="G149" s="2">
        <f>DAY(SalesDataTable[[#This Row],[Order Date]])</f>
        <v>31</v>
      </c>
      <c r="H149" s="8" t="s">
        <v>0</v>
      </c>
      <c r="I149" s="8" t="s">
        <v>50</v>
      </c>
      <c r="J149" s="8" t="s">
        <v>2</v>
      </c>
      <c r="K149" s="8" t="s">
        <v>13</v>
      </c>
      <c r="L149" s="8" t="s">
        <v>14</v>
      </c>
      <c r="M149" s="8" t="s">
        <v>15</v>
      </c>
      <c r="N149" s="9">
        <v>1</v>
      </c>
      <c r="O149" s="10">
        <v>36.020000000000003</v>
      </c>
      <c r="P149" s="11">
        <v>0</v>
      </c>
      <c r="Q149" s="10">
        <v>13.34</v>
      </c>
      <c r="R149" s="10">
        <f t="shared" si="8"/>
        <v>36.020000000000003</v>
      </c>
      <c r="S149" s="10">
        <f t="shared" si="9"/>
        <v>13.34</v>
      </c>
      <c r="T149" s="10">
        <f t="shared" si="10"/>
        <v>22.680000000000003</v>
      </c>
      <c r="U149" s="12">
        <f t="shared" si="11"/>
        <v>0.62965019433647973</v>
      </c>
      <c r="V149" s="9">
        <f>YEAR(SalesDataTable[[#This Row],[Order Date]])</f>
        <v>2026</v>
      </c>
      <c r="W149" s="12" t="str">
        <f>"Q"&amp;ROUNDUP(MONTH(SalesDataTable[[#This Row],[Order Date]])/3,0)</f>
        <v>Q1</v>
      </c>
      <c r="X149" s="9">
        <f>MONTH(SalesDataTable[[#This Row],[Order Date]])</f>
        <v>1</v>
      </c>
      <c r="Y149" s="12" t="str">
        <f>TEXT(SalesDataTable[[#This Row],[Order Date]],"mmm")</f>
        <v>Jan</v>
      </c>
    </row>
    <row r="150" spans="1:25" ht="16">
      <c r="A150" s="7">
        <v>3496</v>
      </c>
      <c r="B150" s="3">
        <v>46053</v>
      </c>
      <c r="C150" s="2">
        <f>YEAR( SalesDataTable[[#This Row],[Order Date]])</f>
        <v>2026</v>
      </c>
      <c r="D150" s="2">
        <f>ROUNDUP(MONTH(SalesDataTable[[#This Row],[Order Date]])/3,0)</f>
        <v>1</v>
      </c>
      <c r="E150" s="2">
        <f>MONTH(SalesDataTable[[#This Row],[Order Date]])</f>
        <v>1</v>
      </c>
      <c r="F150" s="2" t="str">
        <f>TEXT(SalesDataTable[[#This Row],[Order Date]],"mmm")</f>
        <v>Jan</v>
      </c>
      <c r="G150" s="2">
        <f>DAY(SalesDataTable[[#This Row],[Order Date]])</f>
        <v>31</v>
      </c>
      <c r="H150" s="8" t="s">
        <v>0</v>
      </c>
      <c r="I150" s="8" t="s">
        <v>1</v>
      </c>
      <c r="J150" s="8" t="s">
        <v>19</v>
      </c>
      <c r="K150" s="8" t="s">
        <v>3</v>
      </c>
      <c r="L150" s="8" t="s">
        <v>34</v>
      </c>
      <c r="M150" s="8" t="s">
        <v>42</v>
      </c>
      <c r="N150" s="9">
        <v>1</v>
      </c>
      <c r="O150" s="10">
        <v>35.82</v>
      </c>
      <c r="P150" s="11">
        <v>0.05</v>
      </c>
      <c r="Q150" s="10">
        <v>14.32</v>
      </c>
      <c r="R150" s="10">
        <f t="shared" si="8"/>
        <v>34.028999999999996</v>
      </c>
      <c r="S150" s="10">
        <f t="shared" si="9"/>
        <v>14.32</v>
      </c>
      <c r="T150" s="10">
        <f t="shared" si="10"/>
        <v>19.708999999999996</v>
      </c>
      <c r="U150" s="12">
        <f t="shared" si="11"/>
        <v>0.57918246201769075</v>
      </c>
      <c r="V150" s="9">
        <f>YEAR(SalesDataTable[[#This Row],[Order Date]])</f>
        <v>2026</v>
      </c>
      <c r="W150" s="12" t="str">
        <f>"Q"&amp;ROUNDUP(MONTH(SalesDataTable[[#This Row],[Order Date]])/3,0)</f>
        <v>Q1</v>
      </c>
      <c r="X150" s="9">
        <f>MONTH(SalesDataTable[[#This Row],[Order Date]])</f>
        <v>1</v>
      </c>
      <c r="Y150" s="12" t="str">
        <f>TEXT(SalesDataTable[[#This Row],[Order Date]],"mmm")</f>
        <v>Jan</v>
      </c>
    </row>
    <row r="151" spans="1:25" ht="16">
      <c r="A151" s="7">
        <v>3889</v>
      </c>
      <c r="B151" s="3">
        <v>46053</v>
      </c>
      <c r="C151" s="2">
        <f>YEAR( SalesDataTable[[#This Row],[Order Date]])</f>
        <v>2026</v>
      </c>
      <c r="D151" s="2">
        <f>ROUNDUP(MONTH(SalesDataTable[[#This Row],[Order Date]])/3,0)</f>
        <v>1</v>
      </c>
      <c r="E151" s="2">
        <f>MONTH(SalesDataTable[[#This Row],[Order Date]])</f>
        <v>1</v>
      </c>
      <c r="F151" s="2" t="str">
        <f>TEXT(SalesDataTable[[#This Row],[Order Date]],"mmm")</f>
        <v>Jan</v>
      </c>
      <c r="G151" s="2">
        <f>DAY(SalesDataTable[[#This Row],[Order Date]])</f>
        <v>31</v>
      </c>
      <c r="H151" s="8" t="s">
        <v>11</v>
      </c>
      <c r="I151" s="8" t="s">
        <v>18</v>
      </c>
      <c r="J151" s="8" t="s">
        <v>19</v>
      </c>
      <c r="K151" s="8" t="s">
        <v>3</v>
      </c>
      <c r="L151" s="8" t="s">
        <v>4</v>
      </c>
      <c r="M151" s="8" t="s">
        <v>30</v>
      </c>
      <c r="N151" s="9">
        <v>3</v>
      </c>
      <c r="O151" s="10">
        <v>103.94</v>
      </c>
      <c r="P151" s="11">
        <v>0.1</v>
      </c>
      <c r="Q151" s="10">
        <v>50.67</v>
      </c>
      <c r="R151" s="10">
        <f t="shared" si="8"/>
        <v>280.63799999999998</v>
      </c>
      <c r="S151" s="10">
        <f t="shared" si="9"/>
        <v>152.01</v>
      </c>
      <c r="T151" s="10">
        <f t="shared" si="10"/>
        <v>128.62799999999999</v>
      </c>
      <c r="U151" s="12">
        <f t="shared" si="11"/>
        <v>0.45834135077929572</v>
      </c>
      <c r="V151" s="9">
        <f>YEAR(SalesDataTable[[#This Row],[Order Date]])</f>
        <v>2026</v>
      </c>
      <c r="W151" s="12" t="str">
        <f>"Q"&amp;ROUNDUP(MONTH(SalesDataTable[[#This Row],[Order Date]])/3,0)</f>
        <v>Q1</v>
      </c>
      <c r="X151" s="9">
        <f>MONTH(SalesDataTable[[#This Row],[Order Date]])</f>
        <v>1</v>
      </c>
      <c r="Y151" s="12" t="str">
        <f>TEXT(SalesDataTable[[#This Row],[Order Date]],"mmm")</f>
        <v>Jan</v>
      </c>
    </row>
    <row r="152" spans="1:25" ht="16">
      <c r="A152" s="7">
        <v>1432</v>
      </c>
      <c r="B152" s="3">
        <v>46054</v>
      </c>
      <c r="C152" s="2">
        <f>YEAR( SalesDataTable[[#This Row],[Order Date]])</f>
        <v>2026</v>
      </c>
      <c r="D152" s="2">
        <f>ROUNDUP(MONTH(SalesDataTable[[#This Row],[Order Date]])/3,0)</f>
        <v>1</v>
      </c>
      <c r="E152" s="2">
        <f>MONTH(SalesDataTable[[#This Row],[Order Date]])</f>
        <v>2</v>
      </c>
      <c r="F152" s="2" t="str">
        <f>TEXT(SalesDataTable[[#This Row],[Order Date]],"mmm")</f>
        <v>Feb</v>
      </c>
      <c r="G152" s="2">
        <f>DAY(SalesDataTable[[#This Row],[Order Date]])</f>
        <v>1</v>
      </c>
      <c r="H152" s="8" t="s">
        <v>0</v>
      </c>
      <c r="I152" s="8" t="s">
        <v>1</v>
      </c>
      <c r="J152" s="8" t="s">
        <v>2</v>
      </c>
      <c r="K152" s="8" t="s">
        <v>3</v>
      </c>
      <c r="L152" s="8" t="s">
        <v>9</v>
      </c>
      <c r="M152" s="8" t="s">
        <v>17</v>
      </c>
      <c r="N152" s="9">
        <v>1</v>
      </c>
      <c r="O152" s="10">
        <v>140.53</v>
      </c>
      <c r="P152" s="11">
        <v>0</v>
      </c>
      <c r="Q152" s="10">
        <v>77.36</v>
      </c>
      <c r="R152" s="10">
        <f t="shared" si="8"/>
        <v>140.53</v>
      </c>
      <c r="S152" s="10">
        <f t="shared" si="9"/>
        <v>77.36</v>
      </c>
      <c r="T152" s="10">
        <f t="shared" si="10"/>
        <v>63.17</v>
      </c>
      <c r="U152" s="12">
        <f t="shared" si="11"/>
        <v>0.44951255959581587</v>
      </c>
      <c r="V152" s="9">
        <f>YEAR(SalesDataTable[[#This Row],[Order Date]])</f>
        <v>2026</v>
      </c>
      <c r="W152" s="12" t="str">
        <f>"Q"&amp;ROUNDUP(MONTH(SalesDataTable[[#This Row],[Order Date]])/3,0)</f>
        <v>Q1</v>
      </c>
      <c r="X152" s="9">
        <f>MONTH(SalesDataTable[[#This Row],[Order Date]])</f>
        <v>2</v>
      </c>
      <c r="Y152" s="12" t="str">
        <f>TEXT(SalesDataTable[[#This Row],[Order Date]],"mmm")</f>
        <v>Feb</v>
      </c>
    </row>
    <row r="153" spans="1:25" ht="16">
      <c r="A153" s="7">
        <v>1778</v>
      </c>
      <c r="B153" s="3">
        <v>46054</v>
      </c>
      <c r="C153" s="2">
        <f>YEAR( SalesDataTable[[#This Row],[Order Date]])</f>
        <v>2026</v>
      </c>
      <c r="D153" s="2">
        <f>ROUNDUP(MONTH(SalesDataTable[[#This Row],[Order Date]])/3,0)</f>
        <v>1</v>
      </c>
      <c r="E153" s="2">
        <f>MONTH(SalesDataTable[[#This Row],[Order Date]])</f>
        <v>2</v>
      </c>
      <c r="F153" s="2" t="str">
        <f>TEXT(SalesDataTable[[#This Row],[Order Date]],"mmm")</f>
        <v>Feb</v>
      </c>
      <c r="G153" s="2">
        <f>DAY(SalesDataTable[[#This Row],[Order Date]])</f>
        <v>1</v>
      </c>
      <c r="H153" s="8" t="s">
        <v>20</v>
      </c>
      <c r="I153" s="8" t="s">
        <v>31</v>
      </c>
      <c r="J153" s="8" t="s">
        <v>19</v>
      </c>
      <c r="K153" s="8" t="s">
        <v>3</v>
      </c>
      <c r="L153" s="8" t="s">
        <v>9</v>
      </c>
      <c r="M153" s="8" t="s">
        <v>17</v>
      </c>
      <c r="N153" s="9">
        <v>1</v>
      </c>
      <c r="O153" s="10">
        <v>142.03</v>
      </c>
      <c r="P153" s="11">
        <v>0.05</v>
      </c>
      <c r="Q153" s="10">
        <v>77.069999999999993</v>
      </c>
      <c r="R153" s="10">
        <f t="shared" si="8"/>
        <v>134.92849999999999</v>
      </c>
      <c r="S153" s="10">
        <f t="shared" si="9"/>
        <v>77.069999999999993</v>
      </c>
      <c r="T153" s="10">
        <f t="shared" si="10"/>
        <v>57.858499999999992</v>
      </c>
      <c r="U153" s="12">
        <f t="shared" si="11"/>
        <v>0.42880859121682963</v>
      </c>
      <c r="V153" s="9">
        <f>YEAR(SalesDataTable[[#This Row],[Order Date]])</f>
        <v>2026</v>
      </c>
      <c r="W153" s="12" t="str">
        <f>"Q"&amp;ROUNDUP(MONTH(SalesDataTable[[#This Row],[Order Date]])/3,0)</f>
        <v>Q1</v>
      </c>
      <c r="X153" s="9">
        <f>MONTH(SalesDataTable[[#This Row],[Order Date]])</f>
        <v>2</v>
      </c>
      <c r="Y153" s="12" t="str">
        <f>TEXT(SalesDataTable[[#This Row],[Order Date]],"mmm")</f>
        <v>Feb</v>
      </c>
    </row>
    <row r="154" spans="1:25" ht="16">
      <c r="A154" s="7">
        <v>2047</v>
      </c>
      <c r="B154" s="3">
        <v>46054</v>
      </c>
      <c r="C154" s="2">
        <f>YEAR( SalesDataTable[[#This Row],[Order Date]])</f>
        <v>2026</v>
      </c>
      <c r="D154" s="2">
        <f>ROUNDUP(MONTH(SalesDataTable[[#This Row],[Order Date]])/3,0)</f>
        <v>1</v>
      </c>
      <c r="E154" s="2">
        <f>MONTH(SalesDataTable[[#This Row],[Order Date]])</f>
        <v>2</v>
      </c>
      <c r="F154" s="2" t="str">
        <f>TEXT(SalesDataTable[[#This Row],[Order Date]],"mmm")</f>
        <v>Feb</v>
      </c>
      <c r="G154" s="2">
        <f>DAY(SalesDataTable[[#This Row],[Order Date]])</f>
        <v>1</v>
      </c>
      <c r="H154" s="8" t="s">
        <v>11</v>
      </c>
      <c r="I154" s="8" t="s">
        <v>25</v>
      </c>
      <c r="J154" s="8" t="s">
        <v>8</v>
      </c>
      <c r="K154" s="8" t="s">
        <v>16</v>
      </c>
      <c r="L154" s="8" t="s">
        <v>23</v>
      </c>
      <c r="M154" s="8" t="s">
        <v>51</v>
      </c>
      <c r="N154" s="9">
        <v>12</v>
      </c>
      <c r="O154" s="10">
        <v>124.84</v>
      </c>
      <c r="P154" s="11">
        <v>0.1</v>
      </c>
      <c r="Q154" s="10">
        <v>59.47</v>
      </c>
      <c r="R154" s="10">
        <f t="shared" si="8"/>
        <v>1348.2719999999999</v>
      </c>
      <c r="S154" s="10">
        <f t="shared" si="9"/>
        <v>713.64</v>
      </c>
      <c r="T154" s="10">
        <f t="shared" si="10"/>
        <v>634.63199999999995</v>
      </c>
      <c r="U154" s="12">
        <f t="shared" si="11"/>
        <v>0.47070027412866244</v>
      </c>
      <c r="V154" s="9">
        <f>YEAR(SalesDataTable[[#This Row],[Order Date]])</f>
        <v>2026</v>
      </c>
      <c r="W154" s="12" t="str">
        <f>"Q"&amp;ROUNDUP(MONTH(SalesDataTable[[#This Row],[Order Date]])/3,0)</f>
        <v>Q1</v>
      </c>
      <c r="X154" s="9">
        <f>MONTH(SalesDataTable[[#This Row],[Order Date]])</f>
        <v>2</v>
      </c>
      <c r="Y154" s="12" t="str">
        <f>TEXT(SalesDataTable[[#This Row],[Order Date]],"mmm")</f>
        <v>Feb</v>
      </c>
    </row>
    <row r="155" spans="1:25" ht="16">
      <c r="A155" s="7">
        <v>2668</v>
      </c>
      <c r="B155" s="3">
        <v>46054</v>
      </c>
      <c r="C155" s="2">
        <f>YEAR( SalesDataTable[[#This Row],[Order Date]])</f>
        <v>2026</v>
      </c>
      <c r="D155" s="2">
        <f>ROUNDUP(MONTH(SalesDataTable[[#This Row],[Order Date]])/3,0)</f>
        <v>1</v>
      </c>
      <c r="E155" s="2">
        <f>MONTH(SalesDataTable[[#This Row],[Order Date]])</f>
        <v>2</v>
      </c>
      <c r="F155" s="2" t="str">
        <f>TEXT(SalesDataTable[[#This Row],[Order Date]],"mmm")</f>
        <v>Feb</v>
      </c>
      <c r="G155" s="2">
        <f>DAY(SalesDataTable[[#This Row],[Order Date]])</f>
        <v>1</v>
      </c>
      <c r="H155" s="8" t="s">
        <v>6</v>
      </c>
      <c r="I155" s="8" t="s">
        <v>43</v>
      </c>
      <c r="J155" s="8" t="s">
        <v>2</v>
      </c>
      <c r="K155" s="8" t="s">
        <v>3</v>
      </c>
      <c r="L155" s="8" t="s">
        <v>34</v>
      </c>
      <c r="M155" s="8" t="s">
        <v>42</v>
      </c>
      <c r="N155" s="9">
        <v>3</v>
      </c>
      <c r="O155" s="10">
        <v>35.36</v>
      </c>
      <c r="P155" s="11">
        <v>0</v>
      </c>
      <c r="Q155" s="10">
        <v>13.7</v>
      </c>
      <c r="R155" s="10">
        <f t="shared" si="8"/>
        <v>106.08</v>
      </c>
      <c r="S155" s="10">
        <f t="shared" si="9"/>
        <v>41.099999999999994</v>
      </c>
      <c r="T155" s="10">
        <f t="shared" si="10"/>
        <v>64.98</v>
      </c>
      <c r="U155" s="12">
        <f t="shared" si="11"/>
        <v>0.61255656108597289</v>
      </c>
      <c r="V155" s="9">
        <f>YEAR(SalesDataTable[[#This Row],[Order Date]])</f>
        <v>2026</v>
      </c>
      <c r="W155" s="12" t="str">
        <f>"Q"&amp;ROUNDUP(MONTH(SalesDataTable[[#This Row],[Order Date]])/3,0)</f>
        <v>Q1</v>
      </c>
      <c r="X155" s="9">
        <f>MONTH(SalesDataTable[[#This Row],[Order Date]])</f>
        <v>2</v>
      </c>
      <c r="Y155" s="12" t="str">
        <f>TEXT(SalesDataTable[[#This Row],[Order Date]],"mmm")</f>
        <v>Feb</v>
      </c>
    </row>
    <row r="156" spans="1:25" ht="16">
      <c r="A156" s="7">
        <v>2706</v>
      </c>
      <c r="B156" s="3">
        <v>46054</v>
      </c>
      <c r="C156" s="2">
        <f>YEAR( SalesDataTable[[#This Row],[Order Date]])</f>
        <v>2026</v>
      </c>
      <c r="D156" s="2">
        <f>ROUNDUP(MONTH(SalesDataTable[[#This Row],[Order Date]])/3,0)</f>
        <v>1</v>
      </c>
      <c r="E156" s="2">
        <f>MONTH(SalesDataTable[[#This Row],[Order Date]])</f>
        <v>2</v>
      </c>
      <c r="F156" s="2" t="str">
        <f>TEXT(SalesDataTable[[#This Row],[Order Date]],"mmm")</f>
        <v>Feb</v>
      </c>
      <c r="G156" s="2">
        <f>DAY(SalesDataTable[[#This Row],[Order Date]])</f>
        <v>1</v>
      </c>
      <c r="H156" s="8" t="s">
        <v>20</v>
      </c>
      <c r="I156" s="8" t="s">
        <v>47</v>
      </c>
      <c r="J156" s="8" t="s">
        <v>28</v>
      </c>
      <c r="K156" s="8" t="s">
        <v>3</v>
      </c>
      <c r="L156" s="8" t="s">
        <v>34</v>
      </c>
      <c r="M156" s="8" t="s">
        <v>38</v>
      </c>
      <c r="N156" s="9">
        <v>2</v>
      </c>
      <c r="O156" s="10">
        <v>122.43</v>
      </c>
      <c r="P156" s="11">
        <v>0</v>
      </c>
      <c r="Q156" s="10">
        <v>69.08</v>
      </c>
      <c r="R156" s="10">
        <f t="shared" si="8"/>
        <v>244.86</v>
      </c>
      <c r="S156" s="10">
        <f t="shared" si="9"/>
        <v>138.16</v>
      </c>
      <c r="T156" s="10">
        <f t="shared" si="10"/>
        <v>106.70000000000002</v>
      </c>
      <c r="U156" s="12">
        <f t="shared" si="11"/>
        <v>0.43575920934411505</v>
      </c>
      <c r="V156" s="9">
        <f>YEAR(SalesDataTable[[#This Row],[Order Date]])</f>
        <v>2026</v>
      </c>
      <c r="W156" s="12" t="str">
        <f>"Q"&amp;ROUNDUP(MONTH(SalesDataTable[[#This Row],[Order Date]])/3,0)</f>
        <v>Q1</v>
      </c>
      <c r="X156" s="9">
        <f>MONTH(SalesDataTable[[#This Row],[Order Date]])</f>
        <v>2</v>
      </c>
      <c r="Y156" s="12" t="str">
        <f>TEXT(SalesDataTable[[#This Row],[Order Date]],"mmm")</f>
        <v>Feb</v>
      </c>
    </row>
    <row r="157" spans="1:25" ht="16">
      <c r="A157" s="7">
        <v>2940</v>
      </c>
      <c r="B157" s="3">
        <v>46054</v>
      </c>
      <c r="C157" s="2">
        <f>YEAR( SalesDataTable[[#This Row],[Order Date]])</f>
        <v>2026</v>
      </c>
      <c r="D157" s="2">
        <f>ROUNDUP(MONTH(SalesDataTable[[#This Row],[Order Date]])/3,0)</f>
        <v>1</v>
      </c>
      <c r="E157" s="2">
        <f>MONTH(SalesDataTable[[#This Row],[Order Date]])</f>
        <v>2</v>
      </c>
      <c r="F157" s="2" t="str">
        <f>TEXT(SalesDataTable[[#This Row],[Order Date]],"mmm")</f>
        <v>Feb</v>
      </c>
      <c r="G157" s="2">
        <f>DAY(SalesDataTable[[#This Row],[Order Date]])</f>
        <v>1</v>
      </c>
      <c r="H157" s="8" t="s">
        <v>0</v>
      </c>
      <c r="I157" s="8" t="s">
        <v>50</v>
      </c>
      <c r="J157" s="8" t="s">
        <v>28</v>
      </c>
      <c r="K157" s="8" t="s">
        <v>13</v>
      </c>
      <c r="L157" s="8" t="s">
        <v>9</v>
      </c>
      <c r="M157" s="8" t="s">
        <v>17</v>
      </c>
      <c r="N157" s="9">
        <v>2</v>
      </c>
      <c r="O157" s="10">
        <v>140.47</v>
      </c>
      <c r="P157" s="11">
        <v>0.05</v>
      </c>
      <c r="Q157" s="10">
        <v>78.39</v>
      </c>
      <c r="R157" s="10">
        <f t="shared" si="8"/>
        <v>266.89299999999997</v>
      </c>
      <c r="S157" s="10">
        <f t="shared" si="9"/>
        <v>156.78</v>
      </c>
      <c r="T157" s="10">
        <f t="shared" si="10"/>
        <v>110.11299999999997</v>
      </c>
      <c r="U157" s="12">
        <f t="shared" si="11"/>
        <v>0.41257357817552348</v>
      </c>
      <c r="V157" s="9">
        <f>YEAR(SalesDataTable[[#This Row],[Order Date]])</f>
        <v>2026</v>
      </c>
      <c r="W157" s="12" t="str">
        <f>"Q"&amp;ROUNDUP(MONTH(SalesDataTable[[#This Row],[Order Date]])/3,0)</f>
        <v>Q1</v>
      </c>
      <c r="X157" s="9">
        <f>MONTH(SalesDataTable[[#This Row],[Order Date]])</f>
        <v>2</v>
      </c>
      <c r="Y157" s="12" t="str">
        <f>TEXT(SalesDataTable[[#This Row],[Order Date]],"mmm")</f>
        <v>Feb</v>
      </c>
    </row>
    <row r="158" spans="1:25" ht="16">
      <c r="A158" s="7">
        <v>1263</v>
      </c>
      <c r="B158" s="3">
        <v>46055</v>
      </c>
      <c r="C158" s="2">
        <f>YEAR( SalesDataTable[[#This Row],[Order Date]])</f>
        <v>2026</v>
      </c>
      <c r="D158" s="2">
        <f>ROUNDUP(MONTH(SalesDataTable[[#This Row],[Order Date]])/3,0)</f>
        <v>1</v>
      </c>
      <c r="E158" s="2">
        <f>MONTH(SalesDataTable[[#This Row],[Order Date]])</f>
        <v>2</v>
      </c>
      <c r="F158" s="2" t="str">
        <f>TEXT(SalesDataTable[[#This Row],[Order Date]],"mmm")</f>
        <v>Feb</v>
      </c>
      <c r="G158" s="2">
        <f>DAY(SalesDataTable[[#This Row],[Order Date]])</f>
        <v>2</v>
      </c>
      <c r="H158" s="8" t="s">
        <v>6</v>
      </c>
      <c r="I158" s="8" t="s">
        <v>49</v>
      </c>
      <c r="J158" s="8" t="s">
        <v>2</v>
      </c>
      <c r="K158" s="8" t="s">
        <v>3</v>
      </c>
      <c r="L158" s="8" t="s">
        <v>14</v>
      </c>
      <c r="M158" s="8" t="s">
        <v>32</v>
      </c>
      <c r="N158" s="9">
        <v>1</v>
      </c>
      <c r="O158" s="10">
        <v>45.43</v>
      </c>
      <c r="P158" s="11">
        <v>0.05</v>
      </c>
      <c r="Q158" s="10">
        <v>18.670000000000002</v>
      </c>
      <c r="R158" s="10">
        <f t="shared" si="8"/>
        <v>43.158499999999997</v>
      </c>
      <c r="S158" s="10">
        <f t="shared" si="9"/>
        <v>18.670000000000002</v>
      </c>
      <c r="T158" s="10">
        <f t="shared" si="10"/>
        <v>24.488499999999995</v>
      </c>
      <c r="U158" s="12">
        <f t="shared" si="11"/>
        <v>0.56740850585632019</v>
      </c>
      <c r="V158" s="9">
        <f>YEAR(SalesDataTable[[#This Row],[Order Date]])</f>
        <v>2026</v>
      </c>
      <c r="W158" s="12" t="str">
        <f>"Q"&amp;ROUNDUP(MONTH(SalesDataTable[[#This Row],[Order Date]])/3,0)</f>
        <v>Q1</v>
      </c>
      <c r="X158" s="9">
        <f>MONTH(SalesDataTable[[#This Row],[Order Date]])</f>
        <v>2</v>
      </c>
      <c r="Y158" s="12" t="str">
        <f>TEXT(SalesDataTable[[#This Row],[Order Date]],"mmm")</f>
        <v>Feb</v>
      </c>
    </row>
    <row r="159" spans="1:25" ht="16">
      <c r="A159" s="7">
        <v>1641</v>
      </c>
      <c r="B159" s="3">
        <v>46055</v>
      </c>
      <c r="C159" s="2">
        <f>YEAR( SalesDataTable[[#This Row],[Order Date]])</f>
        <v>2026</v>
      </c>
      <c r="D159" s="2">
        <f>ROUNDUP(MONTH(SalesDataTable[[#This Row],[Order Date]])/3,0)</f>
        <v>1</v>
      </c>
      <c r="E159" s="2">
        <f>MONTH(SalesDataTable[[#This Row],[Order Date]])</f>
        <v>2</v>
      </c>
      <c r="F159" s="2" t="str">
        <f>TEXT(SalesDataTable[[#This Row],[Order Date]],"mmm")</f>
        <v>Feb</v>
      </c>
      <c r="G159" s="2">
        <f>DAY(SalesDataTable[[#This Row],[Order Date]])</f>
        <v>2</v>
      </c>
      <c r="H159" s="8" t="s">
        <v>20</v>
      </c>
      <c r="I159" s="8" t="s">
        <v>47</v>
      </c>
      <c r="J159" s="8" t="s">
        <v>8</v>
      </c>
      <c r="K159" s="8" t="s">
        <v>16</v>
      </c>
      <c r="L159" s="8" t="s">
        <v>4</v>
      </c>
      <c r="M159" s="8" t="s">
        <v>30</v>
      </c>
      <c r="N159" s="9">
        <v>8</v>
      </c>
      <c r="O159" s="10">
        <v>102.78</v>
      </c>
      <c r="P159" s="11">
        <v>0.15</v>
      </c>
      <c r="Q159" s="10">
        <v>50.39</v>
      </c>
      <c r="R159" s="10">
        <f t="shared" si="8"/>
        <v>698.904</v>
      </c>
      <c r="S159" s="10">
        <f t="shared" si="9"/>
        <v>403.12</v>
      </c>
      <c r="T159" s="10">
        <f t="shared" si="10"/>
        <v>295.78399999999999</v>
      </c>
      <c r="U159" s="12">
        <f t="shared" si="11"/>
        <v>0.42321119924911005</v>
      </c>
      <c r="V159" s="9">
        <f>YEAR(SalesDataTable[[#This Row],[Order Date]])</f>
        <v>2026</v>
      </c>
      <c r="W159" s="12" t="str">
        <f>"Q"&amp;ROUNDUP(MONTH(SalesDataTable[[#This Row],[Order Date]])/3,0)</f>
        <v>Q1</v>
      </c>
      <c r="X159" s="9">
        <f>MONTH(SalesDataTable[[#This Row],[Order Date]])</f>
        <v>2</v>
      </c>
      <c r="Y159" s="12" t="str">
        <f>TEXT(SalesDataTable[[#This Row],[Order Date]],"mmm")</f>
        <v>Feb</v>
      </c>
    </row>
    <row r="160" spans="1:25" ht="16">
      <c r="A160" s="7">
        <v>2014</v>
      </c>
      <c r="B160" s="3">
        <v>46055</v>
      </c>
      <c r="C160" s="2">
        <f>YEAR( SalesDataTable[[#This Row],[Order Date]])</f>
        <v>2026</v>
      </c>
      <c r="D160" s="2">
        <f>ROUNDUP(MONTH(SalesDataTable[[#This Row],[Order Date]])/3,0)</f>
        <v>1</v>
      </c>
      <c r="E160" s="2">
        <f>MONTH(SalesDataTable[[#This Row],[Order Date]])</f>
        <v>2</v>
      </c>
      <c r="F160" s="2" t="str">
        <f>TEXT(SalesDataTable[[#This Row],[Order Date]],"mmm")</f>
        <v>Feb</v>
      </c>
      <c r="G160" s="2">
        <f>DAY(SalesDataTable[[#This Row],[Order Date]])</f>
        <v>2</v>
      </c>
      <c r="H160" s="8" t="s">
        <v>6</v>
      </c>
      <c r="I160" s="8" t="s">
        <v>41</v>
      </c>
      <c r="J160" s="8" t="s">
        <v>28</v>
      </c>
      <c r="K160" s="8" t="s">
        <v>13</v>
      </c>
      <c r="L160" s="8" t="s">
        <v>23</v>
      </c>
      <c r="M160" s="8" t="s">
        <v>51</v>
      </c>
      <c r="N160" s="9">
        <v>1</v>
      </c>
      <c r="O160" s="10">
        <v>123.95</v>
      </c>
      <c r="P160" s="11">
        <v>0</v>
      </c>
      <c r="Q160" s="10">
        <v>61.32</v>
      </c>
      <c r="R160" s="10">
        <f t="shared" si="8"/>
        <v>123.95</v>
      </c>
      <c r="S160" s="10">
        <f t="shared" si="9"/>
        <v>61.32</v>
      </c>
      <c r="T160" s="10">
        <f t="shared" si="10"/>
        <v>62.63</v>
      </c>
      <c r="U160" s="12">
        <f t="shared" si="11"/>
        <v>0.50528438886647842</v>
      </c>
      <c r="V160" s="9">
        <f>YEAR(SalesDataTable[[#This Row],[Order Date]])</f>
        <v>2026</v>
      </c>
      <c r="W160" s="12" t="str">
        <f>"Q"&amp;ROUNDUP(MONTH(SalesDataTable[[#This Row],[Order Date]])/3,0)</f>
        <v>Q1</v>
      </c>
      <c r="X160" s="9">
        <f>MONTH(SalesDataTable[[#This Row],[Order Date]])</f>
        <v>2</v>
      </c>
      <c r="Y160" s="12" t="str">
        <f>TEXT(SalesDataTable[[#This Row],[Order Date]],"mmm")</f>
        <v>Feb</v>
      </c>
    </row>
    <row r="161" spans="1:25" ht="16">
      <c r="A161" s="7">
        <v>2642</v>
      </c>
      <c r="B161" s="3">
        <v>46055</v>
      </c>
      <c r="C161" s="2">
        <f>YEAR( SalesDataTable[[#This Row],[Order Date]])</f>
        <v>2026</v>
      </c>
      <c r="D161" s="2">
        <f>ROUNDUP(MONTH(SalesDataTable[[#This Row],[Order Date]])/3,0)</f>
        <v>1</v>
      </c>
      <c r="E161" s="2">
        <f>MONTH(SalesDataTable[[#This Row],[Order Date]])</f>
        <v>2</v>
      </c>
      <c r="F161" s="2" t="str">
        <f>TEXT(SalesDataTable[[#This Row],[Order Date]],"mmm")</f>
        <v>Feb</v>
      </c>
      <c r="G161" s="2">
        <f>DAY(SalesDataTable[[#This Row],[Order Date]])</f>
        <v>2</v>
      </c>
      <c r="H161" s="8" t="s">
        <v>6</v>
      </c>
      <c r="I161" s="8" t="s">
        <v>41</v>
      </c>
      <c r="J161" s="8" t="s">
        <v>28</v>
      </c>
      <c r="K161" s="8" t="s">
        <v>3</v>
      </c>
      <c r="L161" s="8" t="s">
        <v>23</v>
      </c>
      <c r="M161" s="8" t="s">
        <v>29</v>
      </c>
      <c r="N161" s="9">
        <v>3</v>
      </c>
      <c r="O161" s="10">
        <v>199.9</v>
      </c>
      <c r="P161" s="11">
        <v>0</v>
      </c>
      <c r="Q161" s="10">
        <v>104.18</v>
      </c>
      <c r="R161" s="10">
        <f t="shared" si="8"/>
        <v>599.70000000000005</v>
      </c>
      <c r="S161" s="10">
        <f t="shared" si="9"/>
        <v>312.54000000000002</v>
      </c>
      <c r="T161" s="10">
        <f t="shared" si="10"/>
        <v>287.16000000000003</v>
      </c>
      <c r="U161" s="12">
        <f t="shared" si="11"/>
        <v>0.47883941970985494</v>
      </c>
      <c r="V161" s="9">
        <f>YEAR(SalesDataTable[[#This Row],[Order Date]])</f>
        <v>2026</v>
      </c>
      <c r="W161" s="12" t="str">
        <f>"Q"&amp;ROUNDUP(MONTH(SalesDataTable[[#This Row],[Order Date]])/3,0)</f>
        <v>Q1</v>
      </c>
      <c r="X161" s="9">
        <f>MONTH(SalesDataTable[[#This Row],[Order Date]])</f>
        <v>2</v>
      </c>
      <c r="Y161" s="12" t="str">
        <f>TEXT(SalesDataTable[[#This Row],[Order Date]],"mmm")</f>
        <v>Feb</v>
      </c>
    </row>
    <row r="162" spans="1:25" ht="16">
      <c r="A162" s="7">
        <v>2929</v>
      </c>
      <c r="B162" s="3">
        <v>46055</v>
      </c>
      <c r="C162" s="2">
        <f>YEAR( SalesDataTable[[#This Row],[Order Date]])</f>
        <v>2026</v>
      </c>
      <c r="D162" s="2">
        <f>ROUNDUP(MONTH(SalesDataTable[[#This Row],[Order Date]])/3,0)</f>
        <v>1</v>
      </c>
      <c r="E162" s="2">
        <f>MONTH(SalesDataTable[[#This Row],[Order Date]])</f>
        <v>2</v>
      </c>
      <c r="F162" s="2" t="str">
        <f>TEXT(SalesDataTable[[#This Row],[Order Date]],"mmm")</f>
        <v>Feb</v>
      </c>
      <c r="G162" s="2">
        <f>DAY(SalesDataTable[[#This Row],[Order Date]])</f>
        <v>2</v>
      </c>
      <c r="H162" s="8" t="s">
        <v>6</v>
      </c>
      <c r="I162" s="8" t="s">
        <v>43</v>
      </c>
      <c r="J162" s="8" t="s">
        <v>28</v>
      </c>
      <c r="K162" s="8" t="s">
        <v>3</v>
      </c>
      <c r="L162" s="8" t="s">
        <v>9</v>
      </c>
      <c r="M162" s="8" t="s">
        <v>10</v>
      </c>
      <c r="N162" s="9">
        <v>1</v>
      </c>
      <c r="O162" s="10">
        <v>93.78</v>
      </c>
      <c r="P162" s="11">
        <v>0</v>
      </c>
      <c r="Q162" s="10">
        <v>44.21</v>
      </c>
      <c r="R162" s="10">
        <f t="shared" si="8"/>
        <v>93.78</v>
      </c>
      <c r="S162" s="10">
        <f t="shared" si="9"/>
        <v>44.21</v>
      </c>
      <c r="T162" s="10">
        <f t="shared" si="10"/>
        <v>49.57</v>
      </c>
      <c r="U162" s="12">
        <f t="shared" si="11"/>
        <v>0.52857752185967155</v>
      </c>
      <c r="V162" s="9">
        <f>YEAR(SalesDataTable[[#This Row],[Order Date]])</f>
        <v>2026</v>
      </c>
      <c r="W162" s="12" t="str">
        <f>"Q"&amp;ROUNDUP(MONTH(SalesDataTable[[#This Row],[Order Date]])/3,0)</f>
        <v>Q1</v>
      </c>
      <c r="X162" s="9">
        <f>MONTH(SalesDataTable[[#This Row],[Order Date]])</f>
        <v>2</v>
      </c>
      <c r="Y162" s="12" t="str">
        <f>TEXT(SalesDataTable[[#This Row],[Order Date]],"mmm")</f>
        <v>Feb</v>
      </c>
    </row>
    <row r="163" spans="1:25" ht="16">
      <c r="A163" s="7">
        <v>3855</v>
      </c>
      <c r="B163" s="3">
        <v>46055</v>
      </c>
      <c r="C163" s="2">
        <f>YEAR( SalesDataTable[[#This Row],[Order Date]])</f>
        <v>2026</v>
      </c>
      <c r="D163" s="2">
        <f>ROUNDUP(MONTH(SalesDataTable[[#This Row],[Order Date]])/3,0)</f>
        <v>1</v>
      </c>
      <c r="E163" s="2">
        <f>MONTH(SalesDataTable[[#This Row],[Order Date]])</f>
        <v>2</v>
      </c>
      <c r="F163" s="2" t="str">
        <f>TEXT(SalesDataTable[[#This Row],[Order Date]],"mmm")</f>
        <v>Feb</v>
      </c>
      <c r="G163" s="2">
        <f>DAY(SalesDataTable[[#This Row],[Order Date]])</f>
        <v>2</v>
      </c>
      <c r="H163" s="8" t="s">
        <v>0</v>
      </c>
      <c r="I163" s="8" t="s">
        <v>1</v>
      </c>
      <c r="J163" s="8" t="s">
        <v>2</v>
      </c>
      <c r="K163" s="8" t="s">
        <v>16</v>
      </c>
      <c r="L163" s="8" t="s">
        <v>34</v>
      </c>
      <c r="M163" s="8" t="s">
        <v>35</v>
      </c>
      <c r="N163" s="9">
        <v>1</v>
      </c>
      <c r="O163" s="10">
        <v>39.39</v>
      </c>
      <c r="P163" s="11">
        <v>0.1</v>
      </c>
      <c r="Q163" s="10">
        <v>15.09</v>
      </c>
      <c r="R163" s="10">
        <f t="shared" si="8"/>
        <v>35.451000000000001</v>
      </c>
      <c r="S163" s="10">
        <f t="shared" si="9"/>
        <v>15.09</v>
      </c>
      <c r="T163" s="10">
        <f t="shared" si="10"/>
        <v>20.361000000000001</v>
      </c>
      <c r="U163" s="12">
        <f t="shared" si="11"/>
        <v>0.57434204958957435</v>
      </c>
      <c r="V163" s="9">
        <f>YEAR(SalesDataTable[[#This Row],[Order Date]])</f>
        <v>2026</v>
      </c>
      <c r="W163" s="12" t="str">
        <f>"Q"&amp;ROUNDUP(MONTH(SalesDataTable[[#This Row],[Order Date]])/3,0)</f>
        <v>Q1</v>
      </c>
      <c r="X163" s="9">
        <f>MONTH(SalesDataTable[[#This Row],[Order Date]])</f>
        <v>2</v>
      </c>
      <c r="Y163" s="12" t="str">
        <f>TEXT(SalesDataTable[[#This Row],[Order Date]],"mmm")</f>
        <v>Feb</v>
      </c>
    </row>
    <row r="164" spans="1:25" ht="16">
      <c r="A164" s="7">
        <v>4031</v>
      </c>
      <c r="B164" s="3">
        <v>46055</v>
      </c>
      <c r="C164" s="2">
        <f>YEAR( SalesDataTable[[#This Row],[Order Date]])</f>
        <v>2026</v>
      </c>
      <c r="D164" s="2">
        <f>ROUNDUP(MONTH(SalesDataTable[[#This Row],[Order Date]])/3,0)</f>
        <v>1</v>
      </c>
      <c r="E164" s="2">
        <f>MONTH(SalesDataTable[[#This Row],[Order Date]])</f>
        <v>2</v>
      </c>
      <c r="F164" s="2" t="str">
        <f>TEXT(SalesDataTable[[#This Row],[Order Date]],"mmm")</f>
        <v>Feb</v>
      </c>
      <c r="G164" s="2">
        <f>DAY(SalesDataTable[[#This Row],[Order Date]])</f>
        <v>2</v>
      </c>
      <c r="H164" s="8" t="s">
        <v>0</v>
      </c>
      <c r="I164" s="8" t="s">
        <v>1</v>
      </c>
      <c r="J164" s="8" t="s">
        <v>2</v>
      </c>
      <c r="K164" s="8" t="s">
        <v>13</v>
      </c>
      <c r="L164" s="8" t="s">
        <v>4</v>
      </c>
      <c r="M164" s="8" t="s">
        <v>30</v>
      </c>
      <c r="N164" s="9">
        <v>6</v>
      </c>
      <c r="O164" s="10">
        <v>101.64</v>
      </c>
      <c r="P164" s="11">
        <v>0</v>
      </c>
      <c r="Q164" s="10">
        <v>51.06</v>
      </c>
      <c r="R164" s="10">
        <f t="shared" si="8"/>
        <v>609.84</v>
      </c>
      <c r="S164" s="10">
        <f t="shared" si="9"/>
        <v>306.36</v>
      </c>
      <c r="T164" s="10">
        <f t="shared" si="10"/>
        <v>303.48</v>
      </c>
      <c r="U164" s="12">
        <f t="shared" si="11"/>
        <v>0.49763872491145217</v>
      </c>
      <c r="V164" s="9">
        <f>YEAR(SalesDataTable[[#This Row],[Order Date]])</f>
        <v>2026</v>
      </c>
      <c r="W164" s="12" t="str">
        <f>"Q"&amp;ROUNDUP(MONTH(SalesDataTable[[#This Row],[Order Date]])/3,0)</f>
        <v>Q1</v>
      </c>
      <c r="X164" s="9">
        <f>MONTH(SalesDataTable[[#This Row],[Order Date]])</f>
        <v>2</v>
      </c>
      <c r="Y164" s="12" t="str">
        <f>TEXT(SalesDataTable[[#This Row],[Order Date]],"mmm")</f>
        <v>Feb</v>
      </c>
    </row>
    <row r="165" spans="1:25" ht="16">
      <c r="A165" s="7">
        <v>2</v>
      </c>
      <c r="B165" s="3">
        <v>46056</v>
      </c>
      <c r="C165" s="2">
        <f>YEAR( SalesDataTable[[#This Row],[Order Date]])</f>
        <v>2026</v>
      </c>
      <c r="D165" s="2">
        <f>ROUNDUP(MONTH(SalesDataTable[[#This Row],[Order Date]])/3,0)</f>
        <v>1</v>
      </c>
      <c r="E165" s="2">
        <f>MONTH(SalesDataTable[[#This Row],[Order Date]])</f>
        <v>2</v>
      </c>
      <c r="F165" s="2" t="str">
        <f>TEXT(SalesDataTable[[#This Row],[Order Date]],"mmm")</f>
        <v>Feb</v>
      </c>
      <c r="G165" s="2">
        <f>DAY(SalesDataTable[[#This Row],[Order Date]])</f>
        <v>3</v>
      </c>
      <c r="H165" s="8" t="s">
        <v>0</v>
      </c>
      <c r="I165" s="8" t="s">
        <v>1</v>
      </c>
      <c r="J165" s="8" t="s">
        <v>8</v>
      </c>
      <c r="K165" s="8" t="s">
        <v>16</v>
      </c>
      <c r="L165" s="8" t="s">
        <v>34</v>
      </c>
      <c r="M165" s="8" t="s">
        <v>42</v>
      </c>
      <c r="N165" s="9">
        <v>12</v>
      </c>
      <c r="O165" s="10">
        <v>36.74</v>
      </c>
      <c r="P165" s="11">
        <v>0.2</v>
      </c>
      <c r="Q165" s="10">
        <v>13.53</v>
      </c>
      <c r="R165" s="10">
        <f t="shared" si="8"/>
        <v>352.70400000000001</v>
      </c>
      <c r="S165" s="10">
        <f t="shared" si="9"/>
        <v>162.35999999999999</v>
      </c>
      <c r="T165" s="10">
        <f t="shared" si="10"/>
        <v>190.34400000000002</v>
      </c>
      <c r="U165" s="12">
        <f t="shared" si="11"/>
        <v>0.53967065868263475</v>
      </c>
      <c r="V165" s="9">
        <f>YEAR(SalesDataTable[[#This Row],[Order Date]])</f>
        <v>2026</v>
      </c>
      <c r="W165" s="12" t="str">
        <f>"Q"&amp;ROUNDUP(MONTH(SalesDataTable[[#This Row],[Order Date]])/3,0)</f>
        <v>Q1</v>
      </c>
      <c r="X165" s="9">
        <f>MONTH(SalesDataTable[[#This Row],[Order Date]])</f>
        <v>2</v>
      </c>
      <c r="Y165" s="12" t="str">
        <f>TEXT(SalesDataTable[[#This Row],[Order Date]],"mmm")</f>
        <v>Feb</v>
      </c>
    </row>
    <row r="166" spans="1:25" ht="16">
      <c r="A166" s="7">
        <v>4228</v>
      </c>
      <c r="B166" s="3">
        <v>46056</v>
      </c>
      <c r="C166" s="2">
        <f>YEAR( SalesDataTable[[#This Row],[Order Date]])</f>
        <v>2026</v>
      </c>
      <c r="D166" s="2">
        <f>ROUNDUP(MONTH(SalesDataTable[[#This Row],[Order Date]])/3,0)</f>
        <v>1</v>
      </c>
      <c r="E166" s="2">
        <f>MONTH(SalesDataTable[[#This Row],[Order Date]])</f>
        <v>2</v>
      </c>
      <c r="F166" s="2" t="str">
        <f>TEXT(SalesDataTable[[#This Row],[Order Date]],"mmm")</f>
        <v>Feb</v>
      </c>
      <c r="G166" s="2">
        <f>DAY(SalesDataTable[[#This Row],[Order Date]])</f>
        <v>3</v>
      </c>
      <c r="H166" s="8" t="s">
        <v>20</v>
      </c>
      <c r="I166" s="8" t="s">
        <v>33</v>
      </c>
      <c r="J166" s="8" t="s">
        <v>19</v>
      </c>
      <c r="K166" s="8" t="s">
        <v>13</v>
      </c>
      <c r="L166" s="8" t="s">
        <v>9</v>
      </c>
      <c r="M166" s="8" t="s">
        <v>37</v>
      </c>
      <c r="N166" s="9">
        <v>2</v>
      </c>
      <c r="O166" s="10">
        <v>154.62</v>
      </c>
      <c r="P166" s="11">
        <v>0</v>
      </c>
      <c r="Q166" s="10">
        <v>78.209999999999994</v>
      </c>
      <c r="R166" s="10">
        <f t="shared" si="8"/>
        <v>309.24</v>
      </c>
      <c r="S166" s="10">
        <f t="shared" si="9"/>
        <v>156.41999999999999</v>
      </c>
      <c r="T166" s="10">
        <f t="shared" si="10"/>
        <v>152.82000000000002</v>
      </c>
      <c r="U166" s="12">
        <f t="shared" si="11"/>
        <v>0.49417927823050062</v>
      </c>
      <c r="V166" s="9">
        <f>YEAR(SalesDataTable[[#This Row],[Order Date]])</f>
        <v>2026</v>
      </c>
      <c r="W166" s="12" t="str">
        <f>"Q"&amp;ROUNDUP(MONTH(SalesDataTable[[#This Row],[Order Date]])/3,0)</f>
        <v>Q1</v>
      </c>
      <c r="X166" s="9">
        <f>MONTH(SalesDataTable[[#This Row],[Order Date]])</f>
        <v>2</v>
      </c>
      <c r="Y166" s="12" t="str">
        <f>TEXT(SalesDataTable[[#This Row],[Order Date]],"mmm")</f>
        <v>Feb</v>
      </c>
    </row>
    <row r="167" spans="1:25" ht="16">
      <c r="A167" s="7">
        <v>928</v>
      </c>
      <c r="B167" s="3">
        <v>46057</v>
      </c>
      <c r="C167" s="2">
        <f>YEAR( SalesDataTable[[#This Row],[Order Date]])</f>
        <v>2026</v>
      </c>
      <c r="D167" s="2">
        <f>ROUNDUP(MONTH(SalesDataTable[[#This Row],[Order Date]])/3,0)</f>
        <v>1</v>
      </c>
      <c r="E167" s="2">
        <f>MONTH(SalesDataTable[[#This Row],[Order Date]])</f>
        <v>2</v>
      </c>
      <c r="F167" s="2" t="str">
        <f>TEXT(SalesDataTable[[#This Row],[Order Date]],"mmm")</f>
        <v>Feb</v>
      </c>
      <c r="G167" s="2">
        <f>DAY(SalesDataTable[[#This Row],[Order Date]])</f>
        <v>4</v>
      </c>
      <c r="H167" s="8" t="s">
        <v>0</v>
      </c>
      <c r="I167" s="8" t="s">
        <v>1</v>
      </c>
      <c r="J167" s="8" t="s">
        <v>28</v>
      </c>
      <c r="K167" s="8" t="s">
        <v>13</v>
      </c>
      <c r="L167" s="8" t="s">
        <v>23</v>
      </c>
      <c r="M167" s="8" t="s">
        <v>51</v>
      </c>
      <c r="N167" s="9">
        <v>1</v>
      </c>
      <c r="O167" s="10">
        <v>125.63</v>
      </c>
      <c r="P167" s="11">
        <v>0.1</v>
      </c>
      <c r="Q167" s="10">
        <v>60.38</v>
      </c>
      <c r="R167" s="10">
        <f t="shared" si="8"/>
        <v>113.06699999999999</v>
      </c>
      <c r="S167" s="10">
        <f t="shared" si="9"/>
        <v>60.38</v>
      </c>
      <c r="T167" s="10">
        <f t="shared" si="10"/>
        <v>52.686999999999991</v>
      </c>
      <c r="U167" s="12">
        <f t="shared" si="11"/>
        <v>0.46598034793529497</v>
      </c>
      <c r="V167" s="9">
        <f>YEAR(SalesDataTable[[#This Row],[Order Date]])</f>
        <v>2026</v>
      </c>
      <c r="W167" s="12" t="str">
        <f>"Q"&amp;ROUNDUP(MONTH(SalesDataTable[[#This Row],[Order Date]])/3,0)</f>
        <v>Q1</v>
      </c>
      <c r="X167" s="9">
        <f>MONTH(SalesDataTable[[#This Row],[Order Date]])</f>
        <v>2</v>
      </c>
      <c r="Y167" s="12" t="str">
        <f>TEXT(SalesDataTable[[#This Row],[Order Date]],"mmm")</f>
        <v>Feb</v>
      </c>
    </row>
    <row r="168" spans="1:25" ht="16">
      <c r="A168" s="7">
        <v>933</v>
      </c>
      <c r="B168" s="3">
        <v>46057</v>
      </c>
      <c r="C168" s="2">
        <f>YEAR( SalesDataTable[[#This Row],[Order Date]])</f>
        <v>2026</v>
      </c>
      <c r="D168" s="2">
        <f>ROUNDUP(MONTH(SalesDataTable[[#This Row],[Order Date]])/3,0)</f>
        <v>1</v>
      </c>
      <c r="E168" s="2">
        <f>MONTH(SalesDataTable[[#This Row],[Order Date]])</f>
        <v>2</v>
      </c>
      <c r="F168" s="2" t="str">
        <f>TEXT(SalesDataTable[[#This Row],[Order Date]],"mmm")</f>
        <v>Feb</v>
      </c>
      <c r="G168" s="2">
        <f>DAY(SalesDataTable[[#This Row],[Order Date]])</f>
        <v>4</v>
      </c>
      <c r="H168" s="8" t="s">
        <v>6</v>
      </c>
      <c r="I168" s="8" t="s">
        <v>41</v>
      </c>
      <c r="J168" s="8" t="s">
        <v>2</v>
      </c>
      <c r="K168" s="8" t="s">
        <v>13</v>
      </c>
      <c r="L168" s="8" t="s">
        <v>23</v>
      </c>
      <c r="M168" s="8" t="s">
        <v>40</v>
      </c>
      <c r="N168" s="9">
        <v>2</v>
      </c>
      <c r="O168" s="10">
        <v>81.59</v>
      </c>
      <c r="P168" s="11">
        <v>0.1</v>
      </c>
      <c r="Q168" s="10">
        <v>38.64</v>
      </c>
      <c r="R168" s="10">
        <f t="shared" si="8"/>
        <v>146.86200000000002</v>
      </c>
      <c r="S168" s="10">
        <f t="shared" si="9"/>
        <v>77.28</v>
      </c>
      <c r="T168" s="10">
        <f t="shared" si="10"/>
        <v>69.582000000000022</v>
      </c>
      <c r="U168" s="12">
        <f t="shared" si="11"/>
        <v>0.47379172284185161</v>
      </c>
      <c r="V168" s="9">
        <f>YEAR(SalesDataTable[[#This Row],[Order Date]])</f>
        <v>2026</v>
      </c>
      <c r="W168" s="12" t="str">
        <f>"Q"&amp;ROUNDUP(MONTH(SalesDataTable[[#This Row],[Order Date]])/3,0)</f>
        <v>Q1</v>
      </c>
      <c r="X168" s="9">
        <f>MONTH(SalesDataTable[[#This Row],[Order Date]])</f>
        <v>2</v>
      </c>
      <c r="Y168" s="12" t="str">
        <f>TEXT(SalesDataTable[[#This Row],[Order Date]],"mmm")</f>
        <v>Feb</v>
      </c>
    </row>
    <row r="169" spans="1:25" ht="16">
      <c r="A169" s="7">
        <v>1646</v>
      </c>
      <c r="B169" s="3">
        <v>46057</v>
      </c>
      <c r="C169" s="2">
        <f>YEAR( SalesDataTable[[#This Row],[Order Date]])</f>
        <v>2026</v>
      </c>
      <c r="D169" s="2">
        <f>ROUNDUP(MONTH(SalesDataTable[[#This Row],[Order Date]])/3,0)</f>
        <v>1</v>
      </c>
      <c r="E169" s="2">
        <f>MONTH(SalesDataTable[[#This Row],[Order Date]])</f>
        <v>2</v>
      </c>
      <c r="F169" s="2" t="str">
        <f>TEXT(SalesDataTable[[#This Row],[Order Date]],"mmm")</f>
        <v>Feb</v>
      </c>
      <c r="G169" s="2">
        <f>DAY(SalesDataTable[[#This Row],[Order Date]])</f>
        <v>4</v>
      </c>
      <c r="H169" s="8" t="s">
        <v>11</v>
      </c>
      <c r="I169" s="8" t="s">
        <v>25</v>
      </c>
      <c r="J169" s="8" t="s">
        <v>2</v>
      </c>
      <c r="K169" s="8" t="s">
        <v>13</v>
      </c>
      <c r="L169" s="8" t="s">
        <v>14</v>
      </c>
      <c r="M169" s="8" t="s">
        <v>32</v>
      </c>
      <c r="N169" s="9">
        <v>2</v>
      </c>
      <c r="O169" s="10">
        <v>45.81</v>
      </c>
      <c r="P169" s="11">
        <v>0.1</v>
      </c>
      <c r="Q169" s="10">
        <v>18.420000000000002</v>
      </c>
      <c r="R169" s="10">
        <f t="shared" si="8"/>
        <v>82.458000000000013</v>
      </c>
      <c r="S169" s="10">
        <f t="shared" si="9"/>
        <v>36.840000000000003</v>
      </c>
      <c r="T169" s="10">
        <f t="shared" si="10"/>
        <v>45.618000000000009</v>
      </c>
      <c r="U169" s="12">
        <f t="shared" si="11"/>
        <v>0.55322709743141962</v>
      </c>
      <c r="V169" s="9">
        <f>YEAR(SalesDataTable[[#This Row],[Order Date]])</f>
        <v>2026</v>
      </c>
      <c r="W169" s="12" t="str">
        <f>"Q"&amp;ROUNDUP(MONTH(SalesDataTable[[#This Row],[Order Date]])/3,0)</f>
        <v>Q1</v>
      </c>
      <c r="X169" s="9">
        <f>MONTH(SalesDataTable[[#This Row],[Order Date]])</f>
        <v>2</v>
      </c>
      <c r="Y169" s="12" t="str">
        <f>TEXT(SalesDataTable[[#This Row],[Order Date]],"mmm")</f>
        <v>Feb</v>
      </c>
    </row>
    <row r="170" spans="1:25" ht="16">
      <c r="A170" s="7">
        <v>380</v>
      </c>
      <c r="B170" s="3">
        <v>46058</v>
      </c>
      <c r="C170" s="2">
        <f>YEAR( SalesDataTable[[#This Row],[Order Date]])</f>
        <v>2026</v>
      </c>
      <c r="D170" s="2">
        <f>ROUNDUP(MONTH(SalesDataTable[[#This Row],[Order Date]])/3,0)</f>
        <v>1</v>
      </c>
      <c r="E170" s="2">
        <f>MONTH(SalesDataTable[[#This Row],[Order Date]])</f>
        <v>2</v>
      </c>
      <c r="F170" s="2" t="str">
        <f>TEXT(SalesDataTable[[#This Row],[Order Date]],"mmm")</f>
        <v>Feb</v>
      </c>
      <c r="G170" s="2">
        <f>DAY(SalesDataTable[[#This Row],[Order Date]])</f>
        <v>5</v>
      </c>
      <c r="H170" s="8" t="s">
        <v>6</v>
      </c>
      <c r="I170" s="8" t="s">
        <v>43</v>
      </c>
      <c r="J170" s="8" t="s">
        <v>2</v>
      </c>
      <c r="K170" s="8" t="s">
        <v>3</v>
      </c>
      <c r="L170" s="8" t="s">
        <v>34</v>
      </c>
      <c r="M170" s="8" t="s">
        <v>38</v>
      </c>
      <c r="N170" s="9">
        <v>3</v>
      </c>
      <c r="O170" s="10">
        <v>125.63</v>
      </c>
      <c r="P170" s="11">
        <v>0</v>
      </c>
      <c r="Q170" s="10">
        <v>71.05</v>
      </c>
      <c r="R170" s="10">
        <f t="shared" si="8"/>
        <v>376.89</v>
      </c>
      <c r="S170" s="10">
        <f t="shared" si="9"/>
        <v>213.14999999999998</v>
      </c>
      <c r="T170" s="10">
        <f t="shared" si="10"/>
        <v>163.74</v>
      </c>
      <c r="U170" s="12">
        <f t="shared" si="11"/>
        <v>0.43445037013452203</v>
      </c>
      <c r="V170" s="9">
        <f>YEAR(SalesDataTable[[#This Row],[Order Date]])</f>
        <v>2026</v>
      </c>
      <c r="W170" s="12" t="str">
        <f>"Q"&amp;ROUNDUP(MONTH(SalesDataTable[[#This Row],[Order Date]])/3,0)</f>
        <v>Q1</v>
      </c>
      <c r="X170" s="9">
        <f>MONTH(SalesDataTable[[#This Row],[Order Date]])</f>
        <v>2</v>
      </c>
      <c r="Y170" s="12" t="str">
        <f>TEXT(SalesDataTable[[#This Row],[Order Date]],"mmm")</f>
        <v>Feb</v>
      </c>
    </row>
    <row r="171" spans="1:25" ht="16">
      <c r="A171" s="7">
        <v>1723</v>
      </c>
      <c r="B171" s="3">
        <v>46058</v>
      </c>
      <c r="C171" s="2">
        <f>YEAR( SalesDataTable[[#This Row],[Order Date]])</f>
        <v>2026</v>
      </c>
      <c r="D171" s="2">
        <f>ROUNDUP(MONTH(SalesDataTable[[#This Row],[Order Date]])/3,0)</f>
        <v>1</v>
      </c>
      <c r="E171" s="2">
        <f>MONTH(SalesDataTable[[#This Row],[Order Date]])</f>
        <v>2</v>
      </c>
      <c r="F171" s="2" t="str">
        <f>TEXT(SalesDataTable[[#This Row],[Order Date]],"mmm")</f>
        <v>Feb</v>
      </c>
      <c r="G171" s="2">
        <f>DAY(SalesDataTable[[#This Row],[Order Date]])</f>
        <v>5</v>
      </c>
      <c r="H171" s="8" t="s">
        <v>20</v>
      </c>
      <c r="I171" s="8" t="s">
        <v>33</v>
      </c>
      <c r="J171" s="8" t="s">
        <v>2</v>
      </c>
      <c r="K171" s="8" t="s">
        <v>3</v>
      </c>
      <c r="L171" s="8" t="s">
        <v>4</v>
      </c>
      <c r="M171" s="8" t="s">
        <v>30</v>
      </c>
      <c r="N171" s="9">
        <v>2</v>
      </c>
      <c r="O171" s="10">
        <v>101.01</v>
      </c>
      <c r="P171" s="11">
        <v>0</v>
      </c>
      <c r="Q171" s="10">
        <v>50.26</v>
      </c>
      <c r="R171" s="10">
        <f t="shared" si="8"/>
        <v>202.02</v>
      </c>
      <c r="S171" s="10">
        <f t="shared" si="9"/>
        <v>100.52</v>
      </c>
      <c r="T171" s="10">
        <f t="shared" si="10"/>
        <v>101.50000000000001</v>
      </c>
      <c r="U171" s="12">
        <f t="shared" si="11"/>
        <v>0.50242550242550243</v>
      </c>
      <c r="V171" s="9">
        <f>YEAR(SalesDataTable[[#This Row],[Order Date]])</f>
        <v>2026</v>
      </c>
      <c r="W171" s="12" t="str">
        <f>"Q"&amp;ROUNDUP(MONTH(SalesDataTable[[#This Row],[Order Date]])/3,0)</f>
        <v>Q1</v>
      </c>
      <c r="X171" s="9">
        <f>MONTH(SalesDataTable[[#This Row],[Order Date]])</f>
        <v>2</v>
      </c>
      <c r="Y171" s="12" t="str">
        <f>TEXT(SalesDataTable[[#This Row],[Order Date]],"mmm")</f>
        <v>Feb</v>
      </c>
    </row>
    <row r="172" spans="1:25" ht="16">
      <c r="A172" s="7">
        <v>2529</v>
      </c>
      <c r="B172" s="3">
        <v>46058</v>
      </c>
      <c r="C172" s="2">
        <f>YEAR( SalesDataTable[[#This Row],[Order Date]])</f>
        <v>2026</v>
      </c>
      <c r="D172" s="2">
        <f>ROUNDUP(MONTH(SalesDataTable[[#This Row],[Order Date]])/3,0)</f>
        <v>1</v>
      </c>
      <c r="E172" s="2">
        <f>MONTH(SalesDataTable[[#This Row],[Order Date]])</f>
        <v>2</v>
      </c>
      <c r="F172" s="2" t="str">
        <f>TEXT(SalesDataTable[[#This Row],[Order Date]],"mmm")</f>
        <v>Feb</v>
      </c>
      <c r="G172" s="2">
        <f>DAY(SalesDataTable[[#This Row],[Order Date]])</f>
        <v>5</v>
      </c>
      <c r="H172" s="8" t="s">
        <v>20</v>
      </c>
      <c r="I172" s="8" t="s">
        <v>47</v>
      </c>
      <c r="J172" s="8" t="s">
        <v>2</v>
      </c>
      <c r="K172" s="8" t="s">
        <v>3</v>
      </c>
      <c r="L172" s="8" t="s">
        <v>9</v>
      </c>
      <c r="M172" s="8" t="s">
        <v>37</v>
      </c>
      <c r="N172" s="9">
        <v>6</v>
      </c>
      <c r="O172" s="10">
        <v>154.22</v>
      </c>
      <c r="P172" s="11">
        <v>0</v>
      </c>
      <c r="Q172" s="10">
        <v>79.599999999999994</v>
      </c>
      <c r="R172" s="10">
        <f t="shared" si="8"/>
        <v>925.31999999999994</v>
      </c>
      <c r="S172" s="10">
        <f t="shared" si="9"/>
        <v>477.59999999999997</v>
      </c>
      <c r="T172" s="10">
        <f t="shared" si="10"/>
        <v>447.71999999999997</v>
      </c>
      <c r="U172" s="12">
        <f t="shared" si="11"/>
        <v>0.4838542342108676</v>
      </c>
      <c r="V172" s="9">
        <f>YEAR(SalesDataTable[[#This Row],[Order Date]])</f>
        <v>2026</v>
      </c>
      <c r="W172" s="12" t="str">
        <f>"Q"&amp;ROUNDUP(MONTH(SalesDataTable[[#This Row],[Order Date]])/3,0)</f>
        <v>Q1</v>
      </c>
      <c r="X172" s="9">
        <f>MONTH(SalesDataTable[[#This Row],[Order Date]])</f>
        <v>2</v>
      </c>
      <c r="Y172" s="12" t="str">
        <f>TEXT(SalesDataTable[[#This Row],[Order Date]],"mmm")</f>
        <v>Feb</v>
      </c>
    </row>
    <row r="173" spans="1:25" ht="16">
      <c r="A173" s="7">
        <v>2685</v>
      </c>
      <c r="B173" s="3">
        <v>46058</v>
      </c>
      <c r="C173" s="2">
        <f>YEAR( SalesDataTable[[#This Row],[Order Date]])</f>
        <v>2026</v>
      </c>
      <c r="D173" s="2">
        <f>ROUNDUP(MONTH(SalesDataTable[[#This Row],[Order Date]])/3,0)</f>
        <v>1</v>
      </c>
      <c r="E173" s="2">
        <f>MONTH(SalesDataTable[[#This Row],[Order Date]])</f>
        <v>2</v>
      </c>
      <c r="F173" s="2" t="str">
        <f>TEXT(SalesDataTable[[#This Row],[Order Date]],"mmm")</f>
        <v>Feb</v>
      </c>
      <c r="G173" s="2">
        <f>DAY(SalesDataTable[[#This Row],[Order Date]])</f>
        <v>5</v>
      </c>
      <c r="H173" s="8" t="s">
        <v>6</v>
      </c>
      <c r="I173" s="8" t="s">
        <v>49</v>
      </c>
      <c r="J173" s="8" t="s">
        <v>2</v>
      </c>
      <c r="K173" s="8" t="s">
        <v>13</v>
      </c>
      <c r="L173" s="8" t="s">
        <v>9</v>
      </c>
      <c r="M173" s="8" t="s">
        <v>46</v>
      </c>
      <c r="N173" s="9">
        <v>1</v>
      </c>
      <c r="O173" s="10">
        <v>72.78</v>
      </c>
      <c r="P173" s="11">
        <v>0.05</v>
      </c>
      <c r="Q173" s="10">
        <v>33.26</v>
      </c>
      <c r="R173" s="10">
        <f t="shared" si="8"/>
        <v>69.140999999999991</v>
      </c>
      <c r="S173" s="10">
        <f t="shared" si="9"/>
        <v>33.26</v>
      </c>
      <c r="T173" s="10">
        <f t="shared" si="10"/>
        <v>35.880999999999993</v>
      </c>
      <c r="U173" s="12">
        <f t="shared" si="11"/>
        <v>0.51895402149231273</v>
      </c>
      <c r="V173" s="9">
        <f>YEAR(SalesDataTable[[#This Row],[Order Date]])</f>
        <v>2026</v>
      </c>
      <c r="W173" s="12" t="str">
        <f>"Q"&amp;ROUNDUP(MONTH(SalesDataTable[[#This Row],[Order Date]])/3,0)</f>
        <v>Q1</v>
      </c>
      <c r="X173" s="9">
        <f>MONTH(SalesDataTable[[#This Row],[Order Date]])</f>
        <v>2</v>
      </c>
      <c r="Y173" s="12" t="str">
        <f>TEXT(SalesDataTable[[#This Row],[Order Date]],"mmm")</f>
        <v>Feb</v>
      </c>
    </row>
    <row r="174" spans="1:25" ht="16">
      <c r="A174" s="7">
        <v>2793</v>
      </c>
      <c r="B174" s="3">
        <v>46058</v>
      </c>
      <c r="C174" s="2">
        <f>YEAR( SalesDataTable[[#This Row],[Order Date]])</f>
        <v>2026</v>
      </c>
      <c r="D174" s="2">
        <f>ROUNDUP(MONTH(SalesDataTable[[#This Row],[Order Date]])/3,0)</f>
        <v>1</v>
      </c>
      <c r="E174" s="2">
        <f>MONTH(SalesDataTable[[#This Row],[Order Date]])</f>
        <v>2</v>
      </c>
      <c r="F174" s="2" t="str">
        <f>TEXT(SalesDataTable[[#This Row],[Order Date]],"mmm")</f>
        <v>Feb</v>
      </c>
      <c r="G174" s="2">
        <f>DAY(SalesDataTable[[#This Row],[Order Date]])</f>
        <v>5</v>
      </c>
      <c r="H174" s="8" t="s">
        <v>6</v>
      </c>
      <c r="I174" s="8" t="s">
        <v>49</v>
      </c>
      <c r="J174" s="8" t="s">
        <v>8</v>
      </c>
      <c r="K174" s="8" t="s">
        <v>16</v>
      </c>
      <c r="L174" s="8" t="s">
        <v>23</v>
      </c>
      <c r="M174" s="8" t="s">
        <v>51</v>
      </c>
      <c r="N174" s="9">
        <v>3</v>
      </c>
      <c r="O174" s="10">
        <v>122.69</v>
      </c>
      <c r="P174" s="11">
        <v>0.05</v>
      </c>
      <c r="Q174" s="10">
        <v>62.08</v>
      </c>
      <c r="R174" s="10">
        <f t="shared" si="8"/>
        <v>349.66649999999998</v>
      </c>
      <c r="S174" s="10">
        <f t="shared" si="9"/>
        <v>186.24</v>
      </c>
      <c r="T174" s="10">
        <f t="shared" si="10"/>
        <v>163.42649999999998</v>
      </c>
      <c r="U174" s="12">
        <f t="shared" si="11"/>
        <v>0.46737820180085876</v>
      </c>
      <c r="V174" s="9">
        <f>YEAR(SalesDataTable[[#This Row],[Order Date]])</f>
        <v>2026</v>
      </c>
      <c r="W174" s="12" t="str">
        <f>"Q"&amp;ROUNDUP(MONTH(SalesDataTable[[#This Row],[Order Date]])/3,0)</f>
        <v>Q1</v>
      </c>
      <c r="X174" s="9">
        <f>MONTH(SalesDataTable[[#This Row],[Order Date]])</f>
        <v>2</v>
      </c>
      <c r="Y174" s="12" t="str">
        <f>TEXT(SalesDataTable[[#This Row],[Order Date]],"mmm")</f>
        <v>Feb</v>
      </c>
    </row>
    <row r="175" spans="1:25" ht="16">
      <c r="A175" s="7">
        <v>346</v>
      </c>
      <c r="B175" s="3">
        <v>46059</v>
      </c>
      <c r="C175" s="2">
        <f>YEAR( SalesDataTable[[#This Row],[Order Date]])</f>
        <v>2026</v>
      </c>
      <c r="D175" s="2">
        <f>ROUNDUP(MONTH(SalesDataTable[[#This Row],[Order Date]])/3,0)</f>
        <v>1</v>
      </c>
      <c r="E175" s="2">
        <f>MONTH(SalesDataTable[[#This Row],[Order Date]])</f>
        <v>2</v>
      </c>
      <c r="F175" s="2" t="str">
        <f>TEXT(SalesDataTable[[#This Row],[Order Date]],"mmm")</f>
        <v>Feb</v>
      </c>
      <c r="G175" s="2">
        <f>DAY(SalesDataTable[[#This Row],[Order Date]])</f>
        <v>6</v>
      </c>
      <c r="H175" s="8" t="s">
        <v>6</v>
      </c>
      <c r="I175" s="8" t="s">
        <v>7</v>
      </c>
      <c r="J175" s="8" t="s">
        <v>2</v>
      </c>
      <c r="K175" s="8" t="s">
        <v>16</v>
      </c>
      <c r="L175" s="8" t="s">
        <v>4</v>
      </c>
      <c r="M175" s="8" t="s">
        <v>30</v>
      </c>
      <c r="N175" s="9">
        <v>3</v>
      </c>
      <c r="O175" s="10">
        <v>103.22</v>
      </c>
      <c r="P175" s="11">
        <v>0</v>
      </c>
      <c r="Q175" s="10">
        <v>50.74</v>
      </c>
      <c r="R175" s="10">
        <f t="shared" si="8"/>
        <v>309.65999999999997</v>
      </c>
      <c r="S175" s="10">
        <f t="shared" si="9"/>
        <v>152.22</v>
      </c>
      <c r="T175" s="10">
        <f t="shared" si="10"/>
        <v>157.43999999999997</v>
      </c>
      <c r="U175" s="12">
        <f t="shared" si="11"/>
        <v>0.50842859910869986</v>
      </c>
      <c r="V175" s="9">
        <f>YEAR(SalesDataTable[[#This Row],[Order Date]])</f>
        <v>2026</v>
      </c>
      <c r="W175" s="12" t="str">
        <f>"Q"&amp;ROUNDUP(MONTH(SalesDataTable[[#This Row],[Order Date]])/3,0)</f>
        <v>Q1</v>
      </c>
      <c r="X175" s="9">
        <f>MONTH(SalesDataTable[[#This Row],[Order Date]])</f>
        <v>2</v>
      </c>
      <c r="Y175" s="12" t="str">
        <f>TEXT(SalesDataTable[[#This Row],[Order Date]],"mmm")</f>
        <v>Feb</v>
      </c>
    </row>
    <row r="176" spans="1:25" ht="16">
      <c r="A176" s="7">
        <v>539</v>
      </c>
      <c r="B176" s="3">
        <v>46059</v>
      </c>
      <c r="C176" s="2">
        <f>YEAR( SalesDataTable[[#This Row],[Order Date]])</f>
        <v>2026</v>
      </c>
      <c r="D176" s="2">
        <f>ROUNDUP(MONTH(SalesDataTable[[#This Row],[Order Date]])/3,0)</f>
        <v>1</v>
      </c>
      <c r="E176" s="2">
        <f>MONTH(SalesDataTable[[#This Row],[Order Date]])</f>
        <v>2</v>
      </c>
      <c r="F176" s="2" t="str">
        <f>TEXT(SalesDataTable[[#This Row],[Order Date]],"mmm")</f>
        <v>Feb</v>
      </c>
      <c r="G176" s="2">
        <f>DAY(SalesDataTable[[#This Row],[Order Date]])</f>
        <v>6</v>
      </c>
      <c r="H176" s="8" t="s">
        <v>0</v>
      </c>
      <c r="I176" s="8" t="s">
        <v>50</v>
      </c>
      <c r="J176" s="8" t="s">
        <v>28</v>
      </c>
      <c r="K176" s="8" t="s">
        <v>13</v>
      </c>
      <c r="L176" s="8" t="s">
        <v>9</v>
      </c>
      <c r="M176" s="8" t="s">
        <v>10</v>
      </c>
      <c r="N176" s="9">
        <v>3</v>
      </c>
      <c r="O176" s="10">
        <v>92.96</v>
      </c>
      <c r="P176" s="11">
        <v>0.15</v>
      </c>
      <c r="Q176" s="10">
        <v>44.56</v>
      </c>
      <c r="R176" s="10">
        <f t="shared" si="8"/>
        <v>237.048</v>
      </c>
      <c r="S176" s="10">
        <f t="shared" si="9"/>
        <v>133.68</v>
      </c>
      <c r="T176" s="10">
        <f t="shared" si="10"/>
        <v>103.36799999999999</v>
      </c>
      <c r="U176" s="12">
        <f t="shared" si="11"/>
        <v>0.43606358205932971</v>
      </c>
      <c r="V176" s="9">
        <f>YEAR(SalesDataTable[[#This Row],[Order Date]])</f>
        <v>2026</v>
      </c>
      <c r="W176" s="12" t="str">
        <f>"Q"&amp;ROUNDUP(MONTH(SalesDataTable[[#This Row],[Order Date]])/3,0)</f>
        <v>Q1</v>
      </c>
      <c r="X176" s="9">
        <f>MONTH(SalesDataTable[[#This Row],[Order Date]])</f>
        <v>2</v>
      </c>
      <c r="Y176" s="12" t="str">
        <f>TEXT(SalesDataTable[[#This Row],[Order Date]],"mmm")</f>
        <v>Feb</v>
      </c>
    </row>
    <row r="177" spans="1:25" ht="16">
      <c r="A177" s="7">
        <v>1368</v>
      </c>
      <c r="B177" s="3">
        <v>46059</v>
      </c>
      <c r="C177" s="2">
        <f>YEAR( SalesDataTable[[#This Row],[Order Date]])</f>
        <v>2026</v>
      </c>
      <c r="D177" s="2">
        <f>ROUNDUP(MONTH(SalesDataTable[[#This Row],[Order Date]])/3,0)</f>
        <v>1</v>
      </c>
      <c r="E177" s="2">
        <f>MONTH(SalesDataTable[[#This Row],[Order Date]])</f>
        <v>2</v>
      </c>
      <c r="F177" s="2" t="str">
        <f>TEXT(SalesDataTable[[#This Row],[Order Date]],"mmm")</f>
        <v>Feb</v>
      </c>
      <c r="G177" s="2">
        <f>DAY(SalesDataTable[[#This Row],[Order Date]])</f>
        <v>6</v>
      </c>
      <c r="H177" s="8" t="s">
        <v>6</v>
      </c>
      <c r="I177" s="8" t="s">
        <v>43</v>
      </c>
      <c r="J177" s="8" t="s">
        <v>19</v>
      </c>
      <c r="K177" s="8" t="s">
        <v>13</v>
      </c>
      <c r="L177" s="8" t="s">
        <v>14</v>
      </c>
      <c r="M177" s="8" t="s">
        <v>15</v>
      </c>
      <c r="N177" s="9">
        <v>1</v>
      </c>
      <c r="O177" s="10">
        <v>36.520000000000003</v>
      </c>
      <c r="P177" s="11">
        <v>0</v>
      </c>
      <c r="Q177" s="10">
        <v>13.94</v>
      </c>
      <c r="R177" s="10">
        <f t="shared" si="8"/>
        <v>36.520000000000003</v>
      </c>
      <c r="S177" s="10">
        <f t="shared" si="9"/>
        <v>13.94</v>
      </c>
      <c r="T177" s="10">
        <f t="shared" si="10"/>
        <v>22.580000000000005</v>
      </c>
      <c r="U177" s="12">
        <f t="shared" si="11"/>
        <v>0.61829134720700996</v>
      </c>
      <c r="V177" s="9">
        <f>YEAR(SalesDataTable[[#This Row],[Order Date]])</f>
        <v>2026</v>
      </c>
      <c r="W177" s="12" t="str">
        <f>"Q"&amp;ROUNDUP(MONTH(SalesDataTable[[#This Row],[Order Date]])/3,0)</f>
        <v>Q1</v>
      </c>
      <c r="X177" s="9">
        <f>MONTH(SalesDataTable[[#This Row],[Order Date]])</f>
        <v>2</v>
      </c>
      <c r="Y177" s="12" t="str">
        <f>TEXT(SalesDataTable[[#This Row],[Order Date]],"mmm")</f>
        <v>Feb</v>
      </c>
    </row>
    <row r="178" spans="1:25" ht="16">
      <c r="A178" s="7">
        <v>3506</v>
      </c>
      <c r="B178" s="3">
        <v>46059</v>
      </c>
      <c r="C178" s="2">
        <f>YEAR( SalesDataTable[[#This Row],[Order Date]])</f>
        <v>2026</v>
      </c>
      <c r="D178" s="2">
        <f>ROUNDUP(MONTH(SalesDataTable[[#This Row],[Order Date]])/3,0)</f>
        <v>1</v>
      </c>
      <c r="E178" s="2">
        <f>MONTH(SalesDataTable[[#This Row],[Order Date]])</f>
        <v>2</v>
      </c>
      <c r="F178" s="2" t="str">
        <f>TEXT(SalesDataTable[[#This Row],[Order Date]],"mmm")</f>
        <v>Feb</v>
      </c>
      <c r="G178" s="2">
        <f>DAY(SalesDataTable[[#This Row],[Order Date]])</f>
        <v>6</v>
      </c>
      <c r="H178" s="8" t="s">
        <v>0</v>
      </c>
      <c r="I178" s="8" t="s">
        <v>1</v>
      </c>
      <c r="J178" s="8" t="s">
        <v>19</v>
      </c>
      <c r="K178" s="8" t="s">
        <v>3</v>
      </c>
      <c r="L178" s="8" t="s">
        <v>34</v>
      </c>
      <c r="M178" s="8" t="s">
        <v>45</v>
      </c>
      <c r="N178" s="9">
        <v>3</v>
      </c>
      <c r="O178" s="10">
        <v>50.65</v>
      </c>
      <c r="P178" s="11">
        <v>0</v>
      </c>
      <c r="Q178" s="10">
        <v>21.49</v>
      </c>
      <c r="R178" s="10">
        <f t="shared" si="8"/>
        <v>151.94999999999999</v>
      </c>
      <c r="S178" s="10">
        <f t="shared" si="9"/>
        <v>64.47</v>
      </c>
      <c r="T178" s="10">
        <f t="shared" si="10"/>
        <v>87.47999999999999</v>
      </c>
      <c r="U178" s="12">
        <f t="shared" si="11"/>
        <v>0.57571569595261596</v>
      </c>
      <c r="V178" s="9">
        <f>YEAR(SalesDataTable[[#This Row],[Order Date]])</f>
        <v>2026</v>
      </c>
      <c r="W178" s="12" t="str">
        <f>"Q"&amp;ROUNDUP(MONTH(SalesDataTable[[#This Row],[Order Date]])/3,0)</f>
        <v>Q1</v>
      </c>
      <c r="X178" s="9">
        <f>MONTH(SalesDataTable[[#This Row],[Order Date]])</f>
        <v>2</v>
      </c>
      <c r="Y178" s="12" t="str">
        <f>TEXT(SalesDataTable[[#This Row],[Order Date]],"mmm")</f>
        <v>Feb</v>
      </c>
    </row>
    <row r="179" spans="1:25" ht="16">
      <c r="A179" s="7">
        <v>1314</v>
      </c>
      <c r="B179" s="3">
        <v>46060</v>
      </c>
      <c r="C179" s="2">
        <f>YEAR( SalesDataTable[[#This Row],[Order Date]])</f>
        <v>2026</v>
      </c>
      <c r="D179" s="2">
        <f>ROUNDUP(MONTH(SalesDataTable[[#This Row],[Order Date]])/3,0)</f>
        <v>1</v>
      </c>
      <c r="E179" s="2">
        <f>MONTH(SalesDataTable[[#This Row],[Order Date]])</f>
        <v>2</v>
      </c>
      <c r="F179" s="2" t="str">
        <f>TEXT(SalesDataTable[[#This Row],[Order Date]],"mmm")</f>
        <v>Feb</v>
      </c>
      <c r="G179" s="2">
        <f>DAY(SalesDataTable[[#This Row],[Order Date]])</f>
        <v>7</v>
      </c>
      <c r="H179" s="8" t="s">
        <v>20</v>
      </c>
      <c r="I179" s="8" t="s">
        <v>21</v>
      </c>
      <c r="J179" s="8" t="s">
        <v>2</v>
      </c>
      <c r="K179" s="8" t="s">
        <v>3</v>
      </c>
      <c r="L179" s="8" t="s">
        <v>14</v>
      </c>
      <c r="M179" s="8" t="s">
        <v>15</v>
      </c>
      <c r="N179" s="9">
        <v>2</v>
      </c>
      <c r="O179" s="10">
        <v>37.03</v>
      </c>
      <c r="P179" s="11">
        <v>0.15</v>
      </c>
      <c r="Q179" s="10">
        <v>13.87</v>
      </c>
      <c r="R179" s="10">
        <f t="shared" si="8"/>
        <v>62.951000000000001</v>
      </c>
      <c r="S179" s="10">
        <f t="shared" si="9"/>
        <v>27.74</v>
      </c>
      <c r="T179" s="10">
        <f t="shared" si="10"/>
        <v>35.210999999999999</v>
      </c>
      <c r="U179" s="12">
        <f t="shared" si="11"/>
        <v>0.55933980397451988</v>
      </c>
      <c r="V179" s="9">
        <f>YEAR(SalesDataTable[[#This Row],[Order Date]])</f>
        <v>2026</v>
      </c>
      <c r="W179" s="12" t="str">
        <f>"Q"&amp;ROUNDUP(MONTH(SalesDataTable[[#This Row],[Order Date]])/3,0)</f>
        <v>Q1</v>
      </c>
      <c r="X179" s="9">
        <f>MONTH(SalesDataTable[[#This Row],[Order Date]])</f>
        <v>2</v>
      </c>
      <c r="Y179" s="12" t="str">
        <f>TEXT(SalesDataTable[[#This Row],[Order Date]],"mmm")</f>
        <v>Feb</v>
      </c>
    </row>
    <row r="180" spans="1:25" ht="16">
      <c r="A180" s="7">
        <v>2092</v>
      </c>
      <c r="B180" s="3">
        <v>46060</v>
      </c>
      <c r="C180" s="2">
        <f>YEAR( SalesDataTable[[#This Row],[Order Date]])</f>
        <v>2026</v>
      </c>
      <c r="D180" s="2">
        <f>ROUNDUP(MONTH(SalesDataTable[[#This Row],[Order Date]])/3,0)</f>
        <v>1</v>
      </c>
      <c r="E180" s="2">
        <f>MONTH(SalesDataTable[[#This Row],[Order Date]])</f>
        <v>2</v>
      </c>
      <c r="F180" s="2" t="str">
        <f>TEXT(SalesDataTable[[#This Row],[Order Date]],"mmm")</f>
        <v>Feb</v>
      </c>
      <c r="G180" s="2">
        <f>DAY(SalesDataTable[[#This Row],[Order Date]])</f>
        <v>7</v>
      </c>
      <c r="H180" s="8" t="s">
        <v>11</v>
      </c>
      <c r="I180" s="8" t="s">
        <v>12</v>
      </c>
      <c r="J180" s="8" t="s">
        <v>2</v>
      </c>
      <c r="K180" s="8" t="s">
        <v>13</v>
      </c>
      <c r="L180" s="8" t="s">
        <v>34</v>
      </c>
      <c r="M180" s="8" t="s">
        <v>42</v>
      </c>
      <c r="N180" s="9">
        <v>1</v>
      </c>
      <c r="O180" s="10">
        <v>36.619999999999997</v>
      </c>
      <c r="P180" s="11">
        <v>0</v>
      </c>
      <c r="Q180" s="10">
        <v>13.55</v>
      </c>
      <c r="R180" s="10">
        <f t="shared" si="8"/>
        <v>36.619999999999997</v>
      </c>
      <c r="S180" s="10">
        <f t="shared" si="9"/>
        <v>13.55</v>
      </c>
      <c r="T180" s="10">
        <f t="shared" si="10"/>
        <v>23.069999999999997</v>
      </c>
      <c r="U180" s="12">
        <f t="shared" si="11"/>
        <v>0.62998361551064985</v>
      </c>
      <c r="V180" s="9">
        <f>YEAR(SalesDataTable[[#This Row],[Order Date]])</f>
        <v>2026</v>
      </c>
      <c r="W180" s="12" t="str">
        <f>"Q"&amp;ROUNDUP(MONTH(SalesDataTable[[#This Row],[Order Date]])/3,0)</f>
        <v>Q1</v>
      </c>
      <c r="X180" s="9">
        <f>MONTH(SalesDataTable[[#This Row],[Order Date]])</f>
        <v>2</v>
      </c>
      <c r="Y180" s="12" t="str">
        <f>TEXT(SalesDataTable[[#This Row],[Order Date]],"mmm")</f>
        <v>Feb</v>
      </c>
    </row>
    <row r="181" spans="1:25" ht="16">
      <c r="A181" s="7">
        <v>5083</v>
      </c>
      <c r="B181" s="3">
        <v>46060</v>
      </c>
      <c r="C181" s="2">
        <f>YEAR( SalesDataTable[[#This Row],[Order Date]])</f>
        <v>2026</v>
      </c>
      <c r="D181" s="2">
        <f>ROUNDUP(MONTH(SalesDataTable[[#This Row],[Order Date]])/3,0)</f>
        <v>1</v>
      </c>
      <c r="E181" s="2">
        <f>MONTH(SalesDataTable[[#This Row],[Order Date]])</f>
        <v>2</v>
      </c>
      <c r="F181" s="2" t="str">
        <f>TEXT(SalesDataTable[[#This Row],[Order Date]],"mmm")</f>
        <v>Feb</v>
      </c>
      <c r="G181" s="2">
        <f>DAY(SalesDataTable[[#This Row],[Order Date]])</f>
        <v>7</v>
      </c>
      <c r="H181" s="8" t="s">
        <v>11</v>
      </c>
      <c r="I181" s="8" t="s">
        <v>52</v>
      </c>
      <c r="J181" s="8" t="s">
        <v>19</v>
      </c>
      <c r="K181" s="8" t="s">
        <v>3</v>
      </c>
      <c r="L181" s="8" t="s">
        <v>23</v>
      </c>
      <c r="M181" s="8" t="s">
        <v>40</v>
      </c>
      <c r="N181" s="9">
        <v>1</v>
      </c>
      <c r="O181" s="10">
        <v>81.47</v>
      </c>
      <c r="P181" s="11">
        <v>0</v>
      </c>
      <c r="Q181" s="10">
        <v>39.18</v>
      </c>
      <c r="R181" s="10">
        <f t="shared" si="8"/>
        <v>81.47</v>
      </c>
      <c r="S181" s="10">
        <f t="shared" si="9"/>
        <v>39.18</v>
      </c>
      <c r="T181" s="10">
        <f t="shared" si="10"/>
        <v>42.29</v>
      </c>
      <c r="U181" s="12">
        <f t="shared" si="11"/>
        <v>0.51908678040996681</v>
      </c>
      <c r="V181" s="9">
        <f>YEAR(SalesDataTable[[#This Row],[Order Date]])</f>
        <v>2026</v>
      </c>
      <c r="W181" s="12" t="str">
        <f>"Q"&amp;ROUNDUP(MONTH(SalesDataTable[[#This Row],[Order Date]])/3,0)</f>
        <v>Q1</v>
      </c>
      <c r="X181" s="9">
        <f>MONTH(SalesDataTable[[#This Row],[Order Date]])</f>
        <v>2</v>
      </c>
      <c r="Y181" s="12" t="str">
        <f>TEXT(SalesDataTable[[#This Row],[Order Date]],"mmm")</f>
        <v>Feb</v>
      </c>
    </row>
    <row r="182" spans="1:25" ht="16">
      <c r="A182" s="7">
        <v>582</v>
      </c>
      <c r="B182" s="3">
        <v>46061</v>
      </c>
      <c r="C182" s="2">
        <f>YEAR( SalesDataTable[[#This Row],[Order Date]])</f>
        <v>2026</v>
      </c>
      <c r="D182" s="2">
        <f>ROUNDUP(MONTH(SalesDataTable[[#This Row],[Order Date]])/3,0)</f>
        <v>1</v>
      </c>
      <c r="E182" s="2">
        <f>MONTH(SalesDataTable[[#This Row],[Order Date]])</f>
        <v>2</v>
      </c>
      <c r="F182" s="2" t="str">
        <f>TEXT(SalesDataTable[[#This Row],[Order Date]],"mmm")</f>
        <v>Feb</v>
      </c>
      <c r="G182" s="2">
        <f>DAY(SalesDataTable[[#This Row],[Order Date]])</f>
        <v>8</v>
      </c>
      <c r="H182" s="8" t="s">
        <v>6</v>
      </c>
      <c r="I182" s="8" t="s">
        <v>7</v>
      </c>
      <c r="J182" s="8" t="s">
        <v>8</v>
      </c>
      <c r="K182" s="8" t="s">
        <v>3</v>
      </c>
      <c r="L182" s="8" t="s">
        <v>23</v>
      </c>
      <c r="M182" s="8" t="s">
        <v>51</v>
      </c>
      <c r="N182" s="9">
        <v>12</v>
      </c>
      <c r="O182" s="10">
        <v>122.75</v>
      </c>
      <c r="P182" s="11">
        <v>0.15</v>
      </c>
      <c r="Q182" s="10">
        <v>62.51</v>
      </c>
      <c r="R182" s="10">
        <f t="shared" si="8"/>
        <v>1252.05</v>
      </c>
      <c r="S182" s="10">
        <f t="shared" si="9"/>
        <v>750.12</v>
      </c>
      <c r="T182" s="10">
        <f t="shared" si="10"/>
        <v>501.92999999999995</v>
      </c>
      <c r="U182" s="12">
        <f t="shared" si="11"/>
        <v>0.40088654606445429</v>
      </c>
      <c r="V182" s="9">
        <f>YEAR(SalesDataTable[[#This Row],[Order Date]])</f>
        <v>2026</v>
      </c>
      <c r="W182" s="12" t="str">
        <f>"Q"&amp;ROUNDUP(MONTH(SalesDataTable[[#This Row],[Order Date]])/3,0)</f>
        <v>Q1</v>
      </c>
      <c r="X182" s="9">
        <f>MONTH(SalesDataTable[[#This Row],[Order Date]])</f>
        <v>2</v>
      </c>
      <c r="Y182" s="12" t="str">
        <f>TEXT(SalesDataTable[[#This Row],[Order Date]],"mmm")</f>
        <v>Feb</v>
      </c>
    </row>
    <row r="183" spans="1:25" ht="16">
      <c r="A183" s="7">
        <v>902</v>
      </c>
      <c r="B183" s="3">
        <v>46061</v>
      </c>
      <c r="C183" s="2">
        <f>YEAR( SalesDataTable[[#This Row],[Order Date]])</f>
        <v>2026</v>
      </c>
      <c r="D183" s="2">
        <f>ROUNDUP(MONTH(SalesDataTable[[#This Row],[Order Date]])/3,0)</f>
        <v>1</v>
      </c>
      <c r="E183" s="2">
        <f>MONTH(SalesDataTable[[#This Row],[Order Date]])</f>
        <v>2</v>
      </c>
      <c r="F183" s="2" t="str">
        <f>TEXT(SalesDataTable[[#This Row],[Order Date]],"mmm")</f>
        <v>Feb</v>
      </c>
      <c r="G183" s="2">
        <f>DAY(SalesDataTable[[#This Row],[Order Date]])</f>
        <v>8</v>
      </c>
      <c r="H183" s="8" t="s">
        <v>0</v>
      </c>
      <c r="I183" s="8" t="s">
        <v>36</v>
      </c>
      <c r="J183" s="8" t="s">
        <v>2</v>
      </c>
      <c r="K183" s="8" t="s">
        <v>16</v>
      </c>
      <c r="L183" s="8" t="s">
        <v>34</v>
      </c>
      <c r="M183" s="8" t="s">
        <v>45</v>
      </c>
      <c r="N183" s="9">
        <v>1</v>
      </c>
      <c r="O183" s="10">
        <v>50.38</v>
      </c>
      <c r="P183" s="11">
        <v>0.05</v>
      </c>
      <c r="Q183" s="10">
        <v>21.95</v>
      </c>
      <c r="R183" s="10">
        <f t="shared" si="8"/>
        <v>47.860999999999997</v>
      </c>
      <c r="S183" s="10">
        <f t="shared" si="9"/>
        <v>21.95</v>
      </c>
      <c r="T183" s="10">
        <f t="shared" si="10"/>
        <v>25.910999999999998</v>
      </c>
      <c r="U183" s="12">
        <f t="shared" si="11"/>
        <v>0.54138024696516995</v>
      </c>
      <c r="V183" s="9">
        <f>YEAR(SalesDataTable[[#This Row],[Order Date]])</f>
        <v>2026</v>
      </c>
      <c r="W183" s="12" t="str">
        <f>"Q"&amp;ROUNDUP(MONTH(SalesDataTable[[#This Row],[Order Date]])/3,0)</f>
        <v>Q1</v>
      </c>
      <c r="X183" s="9">
        <f>MONTH(SalesDataTable[[#This Row],[Order Date]])</f>
        <v>2</v>
      </c>
      <c r="Y183" s="12" t="str">
        <f>TEXT(SalesDataTable[[#This Row],[Order Date]],"mmm")</f>
        <v>Feb</v>
      </c>
    </row>
    <row r="184" spans="1:25" ht="16">
      <c r="A184" s="7">
        <v>2396</v>
      </c>
      <c r="B184" s="3">
        <v>46061</v>
      </c>
      <c r="C184" s="2">
        <f>YEAR( SalesDataTable[[#This Row],[Order Date]])</f>
        <v>2026</v>
      </c>
      <c r="D184" s="2">
        <f>ROUNDUP(MONTH(SalesDataTable[[#This Row],[Order Date]])/3,0)</f>
        <v>1</v>
      </c>
      <c r="E184" s="2">
        <f>MONTH(SalesDataTable[[#This Row],[Order Date]])</f>
        <v>2</v>
      </c>
      <c r="F184" s="2" t="str">
        <f>TEXT(SalesDataTable[[#This Row],[Order Date]],"mmm")</f>
        <v>Feb</v>
      </c>
      <c r="G184" s="2">
        <f>DAY(SalesDataTable[[#This Row],[Order Date]])</f>
        <v>8</v>
      </c>
      <c r="H184" s="8" t="s">
        <v>20</v>
      </c>
      <c r="I184" s="8" t="s">
        <v>31</v>
      </c>
      <c r="J184" s="8" t="s">
        <v>2</v>
      </c>
      <c r="K184" s="8" t="s">
        <v>16</v>
      </c>
      <c r="L184" s="8" t="s">
        <v>34</v>
      </c>
      <c r="M184" s="8" t="s">
        <v>45</v>
      </c>
      <c r="N184" s="9">
        <v>2</v>
      </c>
      <c r="O184" s="10">
        <v>50.4</v>
      </c>
      <c r="P184" s="11">
        <v>0</v>
      </c>
      <c r="Q184" s="10">
        <v>21.43</v>
      </c>
      <c r="R184" s="10">
        <f t="shared" si="8"/>
        <v>100.8</v>
      </c>
      <c r="S184" s="10">
        <f t="shared" si="9"/>
        <v>42.86</v>
      </c>
      <c r="T184" s="10">
        <f t="shared" si="10"/>
        <v>57.94</v>
      </c>
      <c r="U184" s="12">
        <f t="shared" si="11"/>
        <v>0.57480158730158726</v>
      </c>
      <c r="V184" s="9">
        <f>YEAR(SalesDataTable[[#This Row],[Order Date]])</f>
        <v>2026</v>
      </c>
      <c r="W184" s="12" t="str">
        <f>"Q"&amp;ROUNDUP(MONTH(SalesDataTable[[#This Row],[Order Date]])/3,0)</f>
        <v>Q1</v>
      </c>
      <c r="X184" s="9">
        <f>MONTH(SalesDataTable[[#This Row],[Order Date]])</f>
        <v>2</v>
      </c>
      <c r="Y184" s="12" t="str">
        <f>TEXT(SalesDataTable[[#This Row],[Order Date]],"mmm")</f>
        <v>Feb</v>
      </c>
    </row>
    <row r="185" spans="1:25" ht="16">
      <c r="A185" s="7">
        <v>2494</v>
      </c>
      <c r="B185" s="3">
        <v>46061</v>
      </c>
      <c r="C185" s="2">
        <f>YEAR( SalesDataTable[[#This Row],[Order Date]])</f>
        <v>2026</v>
      </c>
      <c r="D185" s="2">
        <f>ROUNDUP(MONTH(SalesDataTable[[#This Row],[Order Date]])/3,0)</f>
        <v>1</v>
      </c>
      <c r="E185" s="2">
        <f>MONTH(SalesDataTable[[#This Row],[Order Date]])</f>
        <v>2</v>
      </c>
      <c r="F185" s="2" t="str">
        <f>TEXT(SalesDataTable[[#This Row],[Order Date]],"mmm")</f>
        <v>Feb</v>
      </c>
      <c r="G185" s="2">
        <f>DAY(SalesDataTable[[#This Row],[Order Date]])</f>
        <v>8</v>
      </c>
      <c r="H185" s="8" t="s">
        <v>11</v>
      </c>
      <c r="I185" s="8" t="s">
        <v>25</v>
      </c>
      <c r="J185" s="8" t="s">
        <v>2</v>
      </c>
      <c r="K185" s="8" t="s">
        <v>13</v>
      </c>
      <c r="L185" s="8" t="s">
        <v>9</v>
      </c>
      <c r="M185" s="8" t="s">
        <v>46</v>
      </c>
      <c r="N185" s="9">
        <v>1</v>
      </c>
      <c r="O185" s="10">
        <v>69.98</v>
      </c>
      <c r="P185" s="11">
        <v>0</v>
      </c>
      <c r="Q185" s="10">
        <v>33.21</v>
      </c>
      <c r="R185" s="10">
        <f t="shared" si="8"/>
        <v>69.98</v>
      </c>
      <c r="S185" s="10">
        <f t="shared" si="9"/>
        <v>33.21</v>
      </c>
      <c r="T185" s="10">
        <f t="shared" si="10"/>
        <v>36.770000000000003</v>
      </c>
      <c r="U185" s="12">
        <f t="shared" si="11"/>
        <v>0.52543583881108891</v>
      </c>
      <c r="V185" s="9">
        <f>YEAR(SalesDataTable[[#This Row],[Order Date]])</f>
        <v>2026</v>
      </c>
      <c r="W185" s="12" t="str">
        <f>"Q"&amp;ROUNDUP(MONTH(SalesDataTable[[#This Row],[Order Date]])/3,0)</f>
        <v>Q1</v>
      </c>
      <c r="X185" s="9">
        <f>MONTH(SalesDataTable[[#This Row],[Order Date]])</f>
        <v>2</v>
      </c>
      <c r="Y185" s="12" t="str">
        <f>TEXT(SalesDataTable[[#This Row],[Order Date]],"mmm")</f>
        <v>Feb</v>
      </c>
    </row>
    <row r="186" spans="1:25" ht="16">
      <c r="A186" s="7">
        <v>2925</v>
      </c>
      <c r="B186" s="3">
        <v>46061</v>
      </c>
      <c r="C186" s="2">
        <f>YEAR( SalesDataTable[[#This Row],[Order Date]])</f>
        <v>2026</v>
      </c>
      <c r="D186" s="2">
        <f>ROUNDUP(MONTH(SalesDataTable[[#This Row],[Order Date]])/3,0)</f>
        <v>1</v>
      </c>
      <c r="E186" s="2">
        <f>MONTH(SalesDataTable[[#This Row],[Order Date]])</f>
        <v>2</v>
      </c>
      <c r="F186" s="2" t="str">
        <f>TEXT(SalesDataTable[[#This Row],[Order Date]],"mmm")</f>
        <v>Feb</v>
      </c>
      <c r="G186" s="2">
        <f>DAY(SalesDataTable[[#This Row],[Order Date]])</f>
        <v>8</v>
      </c>
      <c r="H186" s="8" t="s">
        <v>0</v>
      </c>
      <c r="I186" s="8" t="s">
        <v>1</v>
      </c>
      <c r="J186" s="8" t="s">
        <v>19</v>
      </c>
      <c r="K186" s="8" t="s">
        <v>13</v>
      </c>
      <c r="L186" s="8" t="s">
        <v>9</v>
      </c>
      <c r="M186" s="8" t="s">
        <v>10</v>
      </c>
      <c r="N186" s="9">
        <v>3</v>
      </c>
      <c r="O186" s="10">
        <v>90.04</v>
      </c>
      <c r="P186" s="11">
        <v>0.05</v>
      </c>
      <c r="Q186" s="10">
        <v>45.25</v>
      </c>
      <c r="R186" s="10">
        <f t="shared" si="8"/>
        <v>256.61399999999998</v>
      </c>
      <c r="S186" s="10">
        <f t="shared" si="9"/>
        <v>135.75</v>
      </c>
      <c r="T186" s="10">
        <f t="shared" si="10"/>
        <v>120.86399999999998</v>
      </c>
      <c r="U186" s="12">
        <f t="shared" si="11"/>
        <v>0.47099534709719654</v>
      </c>
      <c r="V186" s="9">
        <f>YEAR(SalesDataTable[[#This Row],[Order Date]])</f>
        <v>2026</v>
      </c>
      <c r="W186" s="12" t="str">
        <f>"Q"&amp;ROUNDUP(MONTH(SalesDataTable[[#This Row],[Order Date]])/3,0)</f>
        <v>Q1</v>
      </c>
      <c r="X186" s="9">
        <f>MONTH(SalesDataTable[[#This Row],[Order Date]])</f>
        <v>2</v>
      </c>
      <c r="Y186" s="12" t="str">
        <f>TEXT(SalesDataTable[[#This Row],[Order Date]],"mmm")</f>
        <v>Feb</v>
      </c>
    </row>
    <row r="187" spans="1:25" ht="16">
      <c r="A187" s="7">
        <v>3614</v>
      </c>
      <c r="B187" s="3">
        <v>46061</v>
      </c>
      <c r="C187" s="2">
        <f>YEAR( SalesDataTable[[#This Row],[Order Date]])</f>
        <v>2026</v>
      </c>
      <c r="D187" s="2">
        <f>ROUNDUP(MONTH(SalesDataTable[[#This Row],[Order Date]])/3,0)</f>
        <v>1</v>
      </c>
      <c r="E187" s="2">
        <f>MONTH(SalesDataTable[[#This Row],[Order Date]])</f>
        <v>2</v>
      </c>
      <c r="F187" s="2" t="str">
        <f>TEXT(SalesDataTable[[#This Row],[Order Date]],"mmm")</f>
        <v>Feb</v>
      </c>
      <c r="G187" s="2">
        <f>DAY(SalesDataTable[[#This Row],[Order Date]])</f>
        <v>8</v>
      </c>
      <c r="H187" s="8" t="s">
        <v>6</v>
      </c>
      <c r="I187" s="8" t="s">
        <v>49</v>
      </c>
      <c r="J187" s="8" t="s">
        <v>2</v>
      </c>
      <c r="K187" s="8" t="s">
        <v>13</v>
      </c>
      <c r="L187" s="8" t="s">
        <v>34</v>
      </c>
      <c r="M187" s="8" t="s">
        <v>45</v>
      </c>
      <c r="N187" s="9">
        <v>3</v>
      </c>
      <c r="O187" s="10">
        <v>51.18</v>
      </c>
      <c r="P187" s="11">
        <v>0</v>
      </c>
      <c r="Q187" s="10">
        <v>21.95</v>
      </c>
      <c r="R187" s="10">
        <f t="shared" si="8"/>
        <v>153.54</v>
      </c>
      <c r="S187" s="10">
        <f t="shared" si="9"/>
        <v>65.849999999999994</v>
      </c>
      <c r="T187" s="10">
        <f t="shared" si="10"/>
        <v>87.69</v>
      </c>
      <c r="U187" s="12">
        <f t="shared" si="11"/>
        <v>0.57112153184837833</v>
      </c>
      <c r="V187" s="9">
        <f>YEAR(SalesDataTable[[#This Row],[Order Date]])</f>
        <v>2026</v>
      </c>
      <c r="W187" s="12" t="str">
        <f>"Q"&amp;ROUNDUP(MONTH(SalesDataTable[[#This Row],[Order Date]])/3,0)</f>
        <v>Q1</v>
      </c>
      <c r="X187" s="9">
        <f>MONTH(SalesDataTable[[#This Row],[Order Date]])</f>
        <v>2</v>
      </c>
      <c r="Y187" s="12" t="str">
        <f>TEXT(SalesDataTable[[#This Row],[Order Date]],"mmm")</f>
        <v>Feb</v>
      </c>
    </row>
    <row r="188" spans="1:25" ht="16">
      <c r="A188" s="7">
        <v>4360</v>
      </c>
      <c r="B188" s="3">
        <v>46061</v>
      </c>
      <c r="C188" s="2">
        <f>YEAR( SalesDataTable[[#This Row],[Order Date]])</f>
        <v>2026</v>
      </c>
      <c r="D188" s="2">
        <f>ROUNDUP(MONTH(SalesDataTable[[#This Row],[Order Date]])/3,0)</f>
        <v>1</v>
      </c>
      <c r="E188" s="2">
        <f>MONTH(SalesDataTable[[#This Row],[Order Date]])</f>
        <v>2</v>
      </c>
      <c r="F188" s="2" t="str">
        <f>TEXT(SalesDataTable[[#This Row],[Order Date]],"mmm")</f>
        <v>Feb</v>
      </c>
      <c r="G188" s="2">
        <f>DAY(SalesDataTable[[#This Row],[Order Date]])</f>
        <v>8</v>
      </c>
      <c r="H188" s="8" t="s">
        <v>0</v>
      </c>
      <c r="I188" s="8" t="s">
        <v>50</v>
      </c>
      <c r="J188" s="8" t="s">
        <v>2</v>
      </c>
      <c r="K188" s="8" t="s">
        <v>13</v>
      </c>
      <c r="L188" s="8" t="s">
        <v>14</v>
      </c>
      <c r="M188" s="8" t="s">
        <v>15</v>
      </c>
      <c r="N188" s="9">
        <v>1</v>
      </c>
      <c r="O188" s="10">
        <v>35.69</v>
      </c>
      <c r="P188" s="11">
        <v>0</v>
      </c>
      <c r="Q188" s="10">
        <v>13.38</v>
      </c>
      <c r="R188" s="10">
        <f t="shared" si="8"/>
        <v>35.69</v>
      </c>
      <c r="S188" s="10">
        <f t="shared" si="9"/>
        <v>13.38</v>
      </c>
      <c r="T188" s="10">
        <f t="shared" si="10"/>
        <v>22.309999999999995</v>
      </c>
      <c r="U188" s="12">
        <f t="shared" si="11"/>
        <v>0.62510507144858496</v>
      </c>
      <c r="V188" s="9">
        <f>YEAR(SalesDataTable[[#This Row],[Order Date]])</f>
        <v>2026</v>
      </c>
      <c r="W188" s="12" t="str">
        <f>"Q"&amp;ROUNDUP(MONTH(SalesDataTable[[#This Row],[Order Date]])/3,0)</f>
        <v>Q1</v>
      </c>
      <c r="X188" s="9">
        <f>MONTH(SalesDataTable[[#This Row],[Order Date]])</f>
        <v>2</v>
      </c>
      <c r="Y188" s="12" t="str">
        <f>TEXT(SalesDataTable[[#This Row],[Order Date]],"mmm")</f>
        <v>Feb</v>
      </c>
    </row>
    <row r="189" spans="1:25" ht="16">
      <c r="A189" s="7">
        <v>4582</v>
      </c>
      <c r="B189" s="3">
        <v>46061</v>
      </c>
      <c r="C189" s="2">
        <f>YEAR( SalesDataTable[[#This Row],[Order Date]])</f>
        <v>2026</v>
      </c>
      <c r="D189" s="2">
        <f>ROUNDUP(MONTH(SalesDataTable[[#This Row],[Order Date]])/3,0)</f>
        <v>1</v>
      </c>
      <c r="E189" s="2">
        <f>MONTH(SalesDataTable[[#This Row],[Order Date]])</f>
        <v>2</v>
      </c>
      <c r="F189" s="2" t="str">
        <f>TEXT(SalesDataTable[[#This Row],[Order Date]],"mmm")</f>
        <v>Feb</v>
      </c>
      <c r="G189" s="2">
        <f>DAY(SalesDataTable[[#This Row],[Order Date]])</f>
        <v>8</v>
      </c>
      <c r="H189" s="8" t="s">
        <v>20</v>
      </c>
      <c r="I189" s="8" t="s">
        <v>31</v>
      </c>
      <c r="J189" s="8" t="s">
        <v>2</v>
      </c>
      <c r="K189" s="8" t="s">
        <v>13</v>
      </c>
      <c r="L189" s="8" t="s">
        <v>4</v>
      </c>
      <c r="M189" s="8" t="s">
        <v>22</v>
      </c>
      <c r="N189" s="9">
        <v>3</v>
      </c>
      <c r="O189" s="10">
        <v>50.29</v>
      </c>
      <c r="P189" s="11">
        <v>0.05</v>
      </c>
      <c r="Q189" s="10">
        <v>22.87</v>
      </c>
      <c r="R189" s="10">
        <f t="shared" si="8"/>
        <v>143.32650000000001</v>
      </c>
      <c r="S189" s="10">
        <f t="shared" si="9"/>
        <v>68.61</v>
      </c>
      <c r="T189" s="10">
        <f t="shared" si="10"/>
        <v>74.716500000000011</v>
      </c>
      <c r="U189" s="12">
        <f t="shared" si="11"/>
        <v>0.52130275978273388</v>
      </c>
      <c r="V189" s="9">
        <f>YEAR(SalesDataTable[[#This Row],[Order Date]])</f>
        <v>2026</v>
      </c>
      <c r="W189" s="12" t="str">
        <f>"Q"&amp;ROUNDUP(MONTH(SalesDataTable[[#This Row],[Order Date]])/3,0)</f>
        <v>Q1</v>
      </c>
      <c r="X189" s="9">
        <f>MONTH(SalesDataTable[[#This Row],[Order Date]])</f>
        <v>2</v>
      </c>
      <c r="Y189" s="12" t="str">
        <f>TEXT(SalesDataTable[[#This Row],[Order Date]],"mmm")</f>
        <v>Feb</v>
      </c>
    </row>
    <row r="190" spans="1:25" ht="16">
      <c r="A190" s="7">
        <v>4381</v>
      </c>
      <c r="B190" s="3">
        <v>46062</v>
      </c>
      <c r="C190" s="2">
        <f>YEAR( SalesDataTable[[#This Row],[Order Date]])</f>
        <v>2026</v>
      </c>
      <c r="D190" s="2">
        <f>ROUNDUP(MONTH(SalesDataTable[[#This Row],[Order Date]])/3,0)</f>
        <v>1</v>
      </c>
      <c r="E190" s="2">
        <f>MONTH(SalesDataTable[[#This Row],[Order Date]])</f>
        <v>2</v>
      </c>
      <c r="F190" s="2" t="str">
        <f>TEXT(SalesDataTable[[#This Row],[Order Date]],"mmm")</f>
        <v>Feb</v>
      </c>
      <c r="G190" s="2">
        <f>DAY(SalesDataTable[[#This Row],[Order Date]])</f>
        <v>9</v>
      </c>
      <c r="H190" s="8" t="s">
        <v>6</v>
      </c>
      <c r="I190" s="8" t="s">
        <v>43</v>
      </c>
      <c r="J190" s="8" t="s">
        <v>28</v>
      </c>
      <c r="K190" s="8" t="s">
        <v>3</v>
      </c>
      <c r="L190" s="8" t="s">
        <v>23</v>
      </c>
      <c r="M190" s="8" t="s">
        <v>29</v>
      </c>
      <c r="N190" s="9">
        <v>1</v>
      </c>
      <c r="O190" s="10">
        <v>194.32</v>
      </c>
      <c r="P190" s="11">
        <v>0.05</v>
      </c>
      <c r="Q190" s="10">
        <v>102.52</v>
      </c>
      <c r="R190" s="10">
        <f t="shared" si="8"/>
        <v>184.60399999999998</v>
      </c>
      <c r="S190" s="10">
        <f t="shared" si="9"/>
        <v>102.52</v>
      </c>
      <c r="T190" s="10">
        <f t="shared" si="10"/>
        <v>82.083999999999989</v>
      </c>
      <c r="U190" s="12">
        <f t="shared" si="11"/>
        <v>0.44464908669367942</v>
      </c>
      <c r="V190" s="9">
        <f>YEAR(SalesDataTable[[#This Row],[Order Date]])</f>
        <v>2026</v>
      </c>
      <c r="W190" s="12" t="str">
        <f>"Q"&amp;ROUNDUP(MONTH(SalesDataTable[[#This Row],[Order Date]])/3,0)</f>
        <v>Q1</v>
      </c>
      <c r="X190" s="9">
        <f>MONTH(SalesDataTable[[#This Row],[Order Date]])</f>
        <v>2</v>
      </c>
      <c r="Y190" s="12" t="str">
        <f>TEXT(SalesDataTable[[#This Row],[Order Date]],"mmm")</f>
        <v>Feb</v>
      </c>
    </row>
    <row r="191" spans="1:25" ht="16">
      <c r="A191" s="7">
        <v>4964</v>
      </c>
      <c r="B191" s="3">
        <v>46062</v>
      </c>
      <c r="C191" s="2">
        <f>YEAR( SalesDataTable[[#This Row],[Order Date]])</f>
        <v>2026</v>
      </c>
      <c r="D191" s="2">
        <f>ROUNDUP(MONTH(SalesDataTable[[#This Row],[Order Date]])/3,0)</f>
        <v>1</v>
      </c>
      <c r="E191" s="2">
        <f>MONTH(SalesDataTable[[#This Row],[Order Date]])</f>
        <v>2</v>
      </c>
      <c r="F191" s="2" t="str">
        <f>TEXT(SalesDataTable[[#This Row],[Order Date]],"mmm")</f>
        <v>Feb</v>
      </c>
      <c r="G191" s="2">
        <f>DAY(SalesDataTable[[#This Row],[Order Date]])</f>
        <v>9</v>
      </c>
      <c r="H191" s="8" t="s">
        <v>20</v>
      </c>
      <c r="I191" s="8" t="s">
        <v>47</v>
      </c>
      <c r="J191" s="8" t="s">
        <v>19</v>
      </c>
      <c r="K191" s="8" t="s">
        <v>13</v>
      </c>
      <c r="L191" s="8" t="s">
        <v>34</v>
      </c>
      <c r="M191" s="8" t="s">
        <v>35</v>
      </c>
      <c r="N191" s="9">
        <v>4</v>
      </c>
      <c r="O191" s="10">
        <v>40.44</v>
      </c>
      <c r="P191" s="11">
        <v>0</v>
      </c>
      <c r="Q191" s="10">
        <v>14.75</v>
      </c>
      <c r="R191" s="10">
        <f t="shared" si="8"/>
        <v>161.76</v>
      </c>
      <c r="S191" s="10">
        <f t="shared" si="9"/>
        <v>59</v>
      </c>
      <c r="T191" s="10">
        <f t="shared" si="10"/>
        <v>102.75999999999999</v>
      </c>
      <c r="U191" s="12">
        <f t="shared" si="11"/>
        <v>0.63526211671612265</v>
      </c>
      <c r="V191" s="9">
        <f>YEAR(SalesDataTable[[#This Row],[Order Date]])</f>
        <v>2026</v>
      </c>
      <c r="W191" s="12" t="str">
        <f>"Q"&amp;ROUNDUP(MONTH(SalesDataTable[[#This Row],[Order Date]])/3,0)</f>
        <v>Q1</v>
      </c>
      <c r="X191" s="9">
        <f>MONTH(SalesDataTable[[#This Row],[Order Date]])</f>
        <v>2</v>
      </c>
      <c r="Y191" s="12" t="str">
        <f>TEXT(SalesDataTable[[#This Row],[Order Date]],"mmm")</f>
        <v>Feb</v>
      </c>
    </row>
    <row r="192" spans="1:25" ht="16">
      <c r="A192" s="7">
        <v>255</v>
      </c>
      <c r="B192" s="3">
        <v>46063</v>
      </c>
      <c r="C192" s="2">
        <f>YEAR( SalesDataTable[[#This Row],[Order Date]])</f>
        <v>2026</v>
      </c>
      <c r="D192" s="2">
        <f>ROUNDUP(MONTH(SalesDataTable[[#This Row],[Order Date]])/3,0)</f>
        <v>1</v>
      </c>
      <c r="E192" s="2">
        <f>MONTH(SalesDataTable[[#This Row],[Order Date]])</f>
        <v>2</v>
      </c>
      <c r="F192" s="2" t="str">
        <f>TEXT(SalesDataTable[[#This Row],[Order Date]],"mmm")</f>
        <v>Feb</v>
      </c>
      <c r="G192" s="2">
        <f>DAY(SalesDataTable[[#This Row],[Order Date]])</f>
        <v>10</v>
      </c>
      <c r="H192" s="8" t="s">
        <v>20</v>
      </c>
      <c r="I192" s="8" t="s">
        <v>31</v>
      </c>
      <c r="J192" s="8" t="s">
        <v>2</v>
      </c>
      <c r="K192" s="8" t="s">
        <v>13</v>
      </c>
      <c r="L192" s="8" t="s">
        <v>14</v>
      </c>
      <c r="M192" s="8" t="s">
        <v>44</v>
      </c>
      <c r="N192" s="9">
        <v>3</v>
      </c>
      <c r="O192" s="10">
        <v>134.53</v>
      </c>
      <c r="P192" s="11">
        <v>0.1</v>
      </c>
      <c r="Q192" s="10">
        <v>69.12</v>
      </c>
      <c r="R192" s="10">
        <f t="shared" si="8"/>
        <v>363.23100000000005</v>
      </c>
      <c r="S192" s="10">
        <f t="shared" si="9"/>
        <v>207.36</v>
      </c>
      <c r="T192" s="10">
        <f t="shared" si="10"/>
        <v>155.87100000000004</v>
      </c>
      <c r="U192" s="12">
        <f t="shared" si="11"/>
        <v>0.42912361555043488</v>
      </c>
      <c r="V192" s="9">
        <f>YEAR(SalesDataTable[[#This Row],[Order Date]])</f>
        <v>2026</v>
      </c>
      <c r="W192" s="12" t="str">
        <f>"Q"&amp;ROUNDUP(MONTH(SalesDataTable[[#This Row],[Order Date]])/3,0)</f>
        <v>Q1</v>
      </c>
      <c r="X192" s="9">
        <f>MONTH(SalesDataTable[[#This Row],[Order Date]])</f>
        <v>2</v>
      </c>
      <c r="Y192" s="12" t="str">
        <f>TEXT(SalesDataTable[[#This Row],[Order Date]],"mmm")</f>
        <v>Feb</v>
      </c>
    </row>
    <row r="193" spans="1:25" ht="16">
      <c r="A193" s="7">
        <v>2178</v>
      </c>
      <c r="B193" s="3">
        <v>46063</v>
      </c>
      <c r="C193" s="2">
        <f>YEAR( SalesDataTable[[#This Row],[Order Date]])</f>
        <v>2026</v>
      </c>
      <c r="D193" s="2">
        <f>ROUNDUP(MONTH(SalesDataTable[[#This Row],[Order Date]])/3,0)</f>
        <v>1</v>
      </c>
      <c r="E193" s="2">
        <f>MONTH(SalesDataTable[[#This Row],[Order Date]])</f>
        <v>2</v>
      </c>
      <c r="F193" s="2" t="str">
        <f>TEXT(SalesDataTable[[#This Row],[Order Date]],"mmm")</f>
        <v>Feb</v>
      </c>
      <c r="G193" s="2">
        <f>DAY(SalesDataTable[[#This Row],[Order Date]])</f>
        <v>10</v>
      </c>
      <c r="H193" s="8" t="s">
        <v>11</v>
      </c>
      <c r="I193" s="8" t="s">
        <v>12</v>
      </c>
      <c r="J193" s="8" t="s">
        <v>28</v>
      </c>
      <c r="K193" s="8" t="s">
        <v>13</v>
      </c>
      <c r="L193" s="8" t="s">
        <v>9</v>
      </c>
      <c r="M193" s="8" t="s">
        <v>37</v>
      </c>
      <c r="N193" s="9">
        <v>6</v>
      </c>
      <c r="O193" s="10">
        <v>154.05000000000001</v>
      </c>
      <c r="P193" s="11">
        <v>0</v>
      </c>
      <c r="Q193" s="10">
        <v>79.25</v>
      </c>
      <c r="R193" s="10">
        <f t="shared" si="8"/>
        <v>924.30000000000007</v>
      </c>
      <c r="S193" s="10">
        <f t="shared" si="9"/>
        <v>475.5</v>
      </c>
      <c r="T193" s="10">
        <f t="shared" si="10"/>
        <v>448.80000000000007</v>
      </c>
      <c r="U193" s="12">
        <f t="shared" si="11"/>
        <v>0.4855566374553717</v>
      </c>
      <c r="V193" s="9">
        <f>YEAR(SalesDataTable[[#This Row],[Order Date]])</f>
        <v>2026</v>
      </c>
      <c r="W193" s="12" t="str">
        <f>"Q"&amp;ROUNDUP(MONTH(SalesDataTable[[#This Row],[Order Date]])/3,0)</f>
        <v>Q1</v>
      </c>
      <c r="X193" s="9">
        <f>MONTH(SalesDataTable[[#This Row],[Order Date]])</f>
        <v>2</v>
      </c>
      <c r="Y193" s="12" t="str">
        <f>TEXT(SalesDataTable[[#This Row],[Order Date]],"mmm")</f>
        <v>Feb</v>
      </c>
    </row>
    <row r="194" spans="1:25" ht="16">
      <c r="A194" s="7">
        <v>3416</v>
      </c>
      <c r="B194" s="3">
        <v>46063</v>
      </c>
      <c r="C194" s="2">
        <f>YEAR( SalesDataTable[[#This Row],[Order Date]])</f>
        <v>2026</v>
      </c>
      <c r="D194" s="2">
        <f>ROUNDUP(MONTH(SalesDataTable[[#This Row],[Order Date]])/3,0)</f>
        <v>1</v>
      </c>
      <c r="E194" s="2">
        <f>MONTH(SalesDataTable[[#This Row],[Order Date]])</f>
        <v>2</v>
      </c>
      <c r="F194" s="2" t="str">
        <f>TEXT(SalesDataTable[[#This Row],[Order Date]],"mmm")</f>
        <v>Feb</v>
      </c>
      <c r="G194" s="2">
        <f>DAY(SalesDataTable[[#This Row],[Order Date]])</f>
        <v>10</v>
      </c>
      <c r="H194" s="8" t="s">
        <v>11</v>
      </c>
      <c r="I194" s="8" t="s">
        <v>12</v>
      </c>
      <c r="J194" s="8" t="s">
        <v>2</v>
      </c>
      <c r="K194" s="8" t="s">
        <v>13</v>
      </c>
      <c r="L194" s="8" t="s">
        <v>14</v>
      </c>
      <c r="M194" s="8" t="s">
        <v>44</v>
      </c>
      <c r="N194" s="9">
        <v>1</v>
      </c>
      <c r="O194" s="10">
        <v>135.4</v>
      </c>
      <c r="P194" s="11">
        <v>0</v>
      </c>
      <c r="Q194" s="10">
        <v>67.56</v>
      </c>
      <c r="R194" s="10">
        <f t="shared" ref="R194:R257" si="12">N194*O194*(1-P194)</f>
        <v>135.4</v>
      </c>
      <c r="S194" s="10">
        <f t="shared" ref="S194:S257" si="13">N194*Q194</f>
        <v>67.56</v>
      </c>
      <c r="T194" s="10">
        <f t="shared" ref="T194:T257" si="14">R194-S194</f>
        <v>67.84</v>
      </c>
      <c r="U194" s="12">
        <f t="shared" ref="U194:U257" si="15">IFERROR(T194/R194,0)</f>
        <v>0.50103397341211231</v>
      </c>
      <c r="V194" s="9">
        <f>YEAR(SalesDataTable[[#This Row],[Order Date]])</f>
        <v>2026</v>
      </c>
      <c r="W194" s="12" t="str">
        <f>"Q"&amp;ROUNDUP(MONTH(SalesDataTable[[#This Row],[Order Date]])/3,0)</f>
        <v>Q1</v>
      </c>
      <c r="X194" s="9">
        <f>MONTH(SalesDataTable[[#This Row],[Order Date]])</f>
        <v>2</v>
      </c>
      <c r="Y194" s="12" t="str">
        <f>TEXT(SalesDataTable[[#This Row],[Order Date]],"mmm")</f>
        <v>Feb</v>
      </c>
    </row>
    <row r="195" spans="1:25" ht="16">
      <c r="A195" s="7">
        <v>3854</v>
      </c>
      <c r="B195" s="3">
        <v>46063</v>
      </c>
      <c r="C195" s="2">
        <f>YEAR( SalesDataTable[[#This Row],[Order Date]])</f>
        <v>2026</v>
      </c>
      <c r="D195" s="2">
        <f>ROUNDUP(MONTH(SalesDataTable[[#This Row],[Order Date]])/3,0)</f>
        <v>1</v>
      </c>
      <c r="E195" s="2">
        <f>MONTH(SalesDataTable[[#This Row],[Order Date]])</f>
        <v>2</v>
      </c>
      <c r="F195" s="2" t="str">
        <f>TEXT(SalesDataTable[[#This Row],[Order Date]],"mmm")</f>
        <v>Feb</v>
      </c>
      <c r="G195" s="2">
        <f>DAY(SalesDataTable[[#This Row],[Order Date]])</f>
        <v>10</v>
      </c>
      <c r="H195" s="8" t="s">
        <v>0</v>
      </c>
      <c r="I195" s="8" t="s">
        <v>1</v>
      </c>
      <c r="J195" s="8" t="s">
        <v>2</v>
      </c>
      <c r="K195" s="8" t="s">
        <v>13</v>
      </c>
      <c r="L195" s="8" t="s">
        <v>4</v>
      </c>
      <c r="M195" s="8" t="s">
        <v>26</v>
      </c>
      <c r="N195" s="9">
        <v>2</v>
      </c>
      <c r="O195" s="10">
        <v>41.03</v>
      </c>
      <c r="P195" s="11">
        <v>0</v>
      </c>
      <c r="Q195" s="10">
        <v>16.260000000000002</v>
      </c>
      <c r="R195" s="10">
        <f t="shared" si="12"/>
        <v>82.06</v>
      </c>
      <c r="S195" s="10">
        <f t="shared" si="13"/>
        <v>32.520000000000003</v>
      </c>
      <c r="T195" s="10">
        <f t="shared" si="14"/>
        <v>49.54</v>
      </c>
      <c r="U195" s="12">
        <f t="shared" si="15"/>
        <v>0.60370460638557155</v>
      </c>
      <c r="V195" s="9">
        <f>YEAR(SalesDataTable[[#This Row],[Order Date]])</f>
        <v>2026</v>
      </c>
      <c r="W195" s="12" t="str">
        <f>"Q"&amp;ROUNDUP(MONTH(SalesDataTable[[#This Row],[Order Date]])/3,0)</f>
        <v>Q1</v>
      </c>
      <c r="X195" s="9">
        <f>MONTH(SalesDataTable[[#This Row],[Order Date]])</f>
        <v>2</v>
      </c>
      <c r="Y195" s="12" t="str">
        <f>TEXT(SalesDataTable[[#This Row],[Order Date]],"mmm")</f>
        <v>Feb</v>
      </c>
    </row>
    <row r="196" spans="1:25" ht="16">
      <c r="A196" s="7">
        <v>3952</v>
      </c>
      <c r="B196" s="3">
        <v>46063</v>
      </c>
      <c r="C196" s="2">
        <f>YEAR( SalesDataTable[[#This Row],[Order Date]])</f>
        <v>2026</v>
      </c>
      <c r="D196" s="2">
        <f>ROUNDUP(MONTH(SalesDataTable[[#This Row],[Order Date]])/3,0)</f>
        <v>1</v>
      </c>
      <c r="E196" s="2">
        <f>MONTH(SalesDataTable[[#This Row],[Order Date]])</f>
        <v>2</v>
      </c>
      <c r="F196" s="2" t="str">
        <f>TEXT(SalesDataTable[[#This Row],[Order Date]],"mmm")</f>
        <v>Feb</v>
      </c>
      <c r="G196" s="2">
        <f>DAY(SalesDataTable[[#This Row],[Order Date]])</f>
        <v>10</v>
      </c>
      <c r="H196" s="8" t="s">
        <v>20</v>
      </c>
      <c r="I196" s="8" t="s">
        <v>33</v>
      </c>
      <c r="J196" s="8" t="s">
        <v>28</v>
      </c>
      <c r="K196" s="8" t="s">
        <v>13</v>
      </c>
      <c r="L196" s="8" t="s">
        <v>4</v>
      </c>
      <c r="M196" s="8" t="s">
        <v>5</v>
      </c>
      <c r="N196" s="9">
        <v>1</v>
      </c>
      <c r="O196" s="10">
        <v>81.44</v>
      </c>
      <c r="P196" s="11">
        <v>0.05</v>
      </c>
      <c r="Q196" s="10">
        <v>43.9</v>
      </c>
      <c r="R196" s="10">
        <f t="shared" si="12"/>
        <v>77.367999999999995</v>
      </c>
      <c r="S196" s="10">
        <f t="shared" si="13"/>
        <v>43.9</v>
      </c>
      <c r="T196" s="10">
        <f t="shared" si="14"/>
        <v>33.467999999999996</v>
      </c>
      <c r="U196" s="12">
        <f t="shared" si="15"/>
        <v>0.43258194602419603</v>
      </c>
      <c r="V196" s="9">
        <f>YEAR(SalesDataTable[[#This Row],[Order Date]])</f>
        <v>2026</v>
      </c>
      <c r="W196" s="12" t="str">
        <f>"Q"&amp;ROUNDUP(MONTH(SalesDataTable[[#This Row],[Order Date]])/3,0)</f>
        <v>Q1</v>
      </c>
      <c r="X196" s="9">
        <f>MONTH(SalesDataTable[[#This Row],[Order Date]])</f>
        <v>2</v>
      </c>
      <c r="Y196" s="12" t="str">
        <f>TEXT(SalesDataTable[[#This Row],[Order Date]],"mmm")</f>
        <v>Feb</v>
      </c>
    </row>
    <row r="197" spans="1:25" ht="16">
      <c r="A197" s="7">
        <v>4076</v>
      </c>
      <c r="B197" s="3">
        <v>46063</v>
      </c>
      <c r="C197" s="2">
        <f>YEAR( SalesDataTable[[#This Row],[Order Date]])</f>
        <v>2026</v>
      </c>
      <c r="D197" s="2">
        <f>ROUNDUP(MONTH(SalesDataTable[[#This Row],[Order Date]])/3,0)</f>
        <v>1</v>
      </c>
      <c r="E197" s="2">
        <f>MONTH(SalesDataTable[[#This Row],[Order Date]])</f>
        <v>2</v>
      </c>
      <c r="F197" s="2" t="str">
        <f>TEXT(SalesDataTable[[#This Row],[Order Date]],"mmm")</f>
        <v>Feb</v>
      </c>
      <c r="G197" s="2">
        <f>DAY(SalesDataTable[[#This Row],[Order Date]])</f>
        <v>10</v>
      </c>
      <c r="H197" s="8" t="s">
        <v>0</v>
      </c>
      <c r="I197" s="8" t="s">
        <v>1</v>
      </c>
      <c r="J197" s="8" t="s">
        <v>8</v>
      </c>
      <c r="K197" s="8" t="s">
        <v>16</v>
      </c>
      <c r="L197" s="8" t="s">
        <v>23</v>
      </c>
      <c r="M197" s="8" t="s">
        <v>51</v>
      </c>
      <c r="N197" s="9">
        <v>8</v>
      </c>
      <c r="O197" s="10">
        <v>122.19</v>
      </c>
      <c r="P197" s="11">
        <v>0.1</v>
      </c>
      <c r="Q197" s="10">
        <v>60</v>
      </c>
      <c r="R197" s="10">
        <f t="shared" si="12"/>
        <v>879.76800000000003</v>
      </c>
      <c r="S197" s="10">
        <f t="shared" si="13"/>
        <v>480</v>
      </c>
      <c r="T197" s="10">
        <f t="shared" si="14"/>
        <v>399.76800000000003</v>
      </c>
      <c r="U197" s="12">
        <f t="shared" si="15"/>
        <v>0.45440161497121973</v>
      </c>
      <c r="V197" s="9">
        <f>YEAR(SalesDataTable[[#This Row],[Order Date]])</f>
        <v>2026</v>
      </c>
      <c r="W197" s="12" t="str">
        <f>"Q"&amp;ROUNDUP(MONTH(SalesDataTable[[#This Row],[Order Date]])/3,0)</f>
        <v>Q1</v>
      </c>
      <c r="X197" s="9">
        <f>MONTH(SalesDataTable[[#This Row],[Order Date]])</f>
        <v>2</v>
      </c>
      <c r="Y197" s="12" t="str">
        <f>TEXT(SalesDataTable[[#This Row],[Order Date]],"mmm")</f>
        <v>Feb</v>
      </c>
    </row>
    <row r="198" spans="1:25" ht="16">
      <c r="A198" s="7">
        <v>4156</v>
      </c>
      <c r="B198" s="3">
        <v>46063</v>
      </c>
      <c r="C198" s="2">
        <f>YEAR( SalesDataTable[[#This Row],[Order Date]])</f>
        <v>2026</v>
      </c>
      <c r="D198" s="2">
        <f>ROUNDUP(MONTH(SalesDataTable[[#This Row],[Order Date]])/3,0)</f>
        <v>1</v>
      </c>
      <c r="E198" s="2">
        <f>MONTH(SalesDataTable[[#This Row],[Order Date]])</f>
        <v>2</v>
      </c>
      <c r="F198" s="2" t="str">
        <f>TEXT(SalesDataTable[[#This Row],[Order Date]],"mmm")</f>
        <v>Feb</v>
      </c>
      <c r="G198" s="2">
        <f>DAY(SalesDataTable[[#This Row],[Order Date]])</f>
        <v>10</v>
      </c>
      <c r="H198" s="8" t="s">
        <v>11</v>
      </c>
      <c r="I198" s="8" t="s">
        <v>52</v>
      </c>
      <c r="J198" s="8" t="s">
        <v>19</v>
      </c>
      <c r="K198" s="8" t="s">
        <v>3</v>
      </c>
      <c r="L198" s="8" t="s">
        <v>9</v>
      </c>
      <c r="M198" s="8" t="s">
        <v>17</v>
      </c>
      <c r="N198" s="9">
        <v>2</v>
      </c>
      <c r="O198" s="10">
        <v>146.33000000000001</v>
      </c>
      <c r="P198" s="11">
        <v>0.1</v>
      </c>
      <c r="Q198" s="10">
        <v>81.34</v>
      </c>
      <c r="R198" s="10">
        <f t="shared" si="12"/>
        <v>263.39400000000001</v>
      </c>
      <c r="S198" s="10">
        <f t="shared" si="13"/>
        <v>162.68</v>
      </c>
      <c r="T198" s="10">
        <f t="shared" si="14"/>
        <v>100.714</v>
      </c>
      <c r="U198" s="12">
        <f t="shared" si="15"/>
        <v>0.38237013751262366</v>
      </c>
      <c r="V198" s="9">
        <f>YEAR(SalesDataTable[[#This Row],[Order Date]])</f>
        <v>2026</v>
      </c>
      <c r="W198" s="12" t="str">
        <f>"Q"&amp;ROUNDUP(MONTH(SalesDataTable[[#This Row],[Order Date]])/3,0)</f>
        <v>Q1</v>
      </c>
      <c r="X198" s="9">
        <f>MONTH(SalesDataTable[[#This Row],[Order Date]])</f>
        <v>2</v>
      </c>
      <c r="Y198" s="12" t="str">
        <f>TEXT(SalesDataTable[[#This Row],[Order Date]],"mmm")</f>
        <v>Feb</v>
      </c>
    </row>
    <row r="199" spans="1:25" ht="16">
      <c r="A199" s="7">
        <v>4260</v>
      </c>
      <c r="B199" s="3">
        <v>46063</v>
      </c>
      <c r="C199" s="2">
        <f>YEAR( SalesDataTable[[#This Row],[Order Date]])</f>
        <v>2026</v>
      </c>
      <c r="D199" s="2">
        <f>ROUNDUP(MONTH(SalesDataTable[[#This Row],[Order Date]])/3,0)</f>
        <v>1</v>
      </c>
      <c r="E199" s="2">
        <f>MONTH(SalesDataTable[[#This Row],[Order Date]])</f>
        <v>2</v>
      </c>
      <c r="F199" s="2" t="str">
        <f>TEXT(SalesDataTable[[#This Row],[Order Date]],"mmm")</f>
        <v>Feb</v>
      </c>
      <c r="G199" s="2">
        <f>DAY(SalesDataTable[[#This Row],[Order Date]])</f>
        <v>10</v>
      </c>
      <c r="H199" s="8" t="s">
        <v>11</v>
      </c>
      <c r="I199" s="8" t="s">
        <v>52</v>
      </c>
      <c r="J199" s="8" t="s">
        <v>28</v>
      </c>
      <c r="K199" s="8" t="s">
        <v>3</v>
      </c>
      <c r="L199" s="8" t="s">
        <v>14</v>
      </c>
      <c r="M199" s="8" t="s">
        <v>44</v>
      </c>
      <c r="N199" s="9">
        <v>1</v>
      </c>
      <c r="O199" s="10">
        <v>131.24</v>
      </c>
      <c r="P199" s="11">
        <v>0.05</v>
      </c>
      <c r="Q199" s="10">
        <v>66.14</v>
      </c>
      <c r="R199" s="10">
        <f t="shared" si="12"/>
        <v>124.678</v>
      </c>
      <c r="S199" s="10">
        <f t="shared" si="13"/>
        <v>66.14</v>
      </c>
      <c r="T199" s="10">
        <f t="shared" si="14"/>
        <v>58.537999999999997</v>
      </c>
      <c r="U199" s="12">
        <f t="shared" si="15"/>
        <v>0.46951346669019395</v>
      </c>
      <c r="V199" s="9">
        <f>YEAR(SalesDataTable[[#This Row],[Order Date]])</f>
        <v>2026</v>
      </c>
      <c r="W199" s="12" t="str">
        <f>"Q"&amp;ROUNDUP(MONTH(SalesDataTable[[#This Row],[Order Date]])/3,0)</f>
        <v>Q1</v>
      </c>
      <c r="X199" s="9">
        <f>MONTH(SalesDataTable[[#This Row],[Order Date]])</f>
        <v>2</v>
      </c>
      <c r="Y199" s="12" t="str">
        <f>TEXT(SalesDataTable[[#This Row],[Order Date]],"mmm")</f>
        <v>Feb</v>
      </c>
    </row>
    <row r="200" spans="1:25" ht="16">
      <c r="A200" s="7">
        <v>4294</v>
      </c>
      <c r="B200" s="3">
        <v>46063</v>
      </c>
      <c r="C200" s="2">
        <f>YEAR( SalesDataTable[[#This Row],[Order Date]])</f>
        <v>2026</v>
      </c>
      <c r="D200" s="2">
        <f>ROUNDUP(MONTH(SalesDataTable[[#This Row],[Order Date]])/3,0)</f>
        <v>1</v>
      </c>
      <c r="E200" s="2">
        <f>MONTH(SalesDataTable[[#This Row],[Order Date]])</f>
        <v>2</v>
      </c>
      <c r="F200" s="2" t="str">
        <f>TEXT(SalesDataTable[[#This Row],[Order Date]],"mmm")</f>
        <v>Feb</v>
      </c>
      <c r="G200" s="2">
        <f>DAY(SalesDataTable[[#This Row],[Order Date]])</f>
        <v>10</v>
      </c>
      <c r="H200" s="8" t="s">
        <v>6</v>
      </c>
      <c r="I200" s="8" t="s">
        <v>7</v>
      </c>
      <c r="J200" s="8" t="s">
        <v>8</v>
      </c>
      <c r="K200" s="8" t="s">
        <v>13</v>
      </c>
      <c r="L200" s="8" t="s">
        <v>34</v>
      </c>
      <c r="M200" s="8" t="s">
        <v>45</v>
      </c>
      <c r="N200" s="9">
        <v>5</v>
      </c>
      <c r="O200" s="10">
        <v>51.37</v>
      </c>
      <c r="P200" s="11">
        <v>0.05</v>
      </c>
      <c r="Q200" s="10">
        <v>21.81</v>
      </c>
      <c r="R200" s="10">
        <f t="shared" si="12"/>
        <v>244.00749999999996</v>
      </c>
      <c r="S200" s="10">
        <f t="shared" si="13"/>
        <v>109.05</v>
      </c>
      <c r="T200" s="10">
        <f t="shared" si="14"/>
        <v>134.95749999999998</v>
      </c>
      <c r="U200" s="12">
        <f t="shared" si="15"/>
        <v>0.55308750755612024</v>
      </c>
      <c r="V200" s="9">
        <f>YEAR(SalesDataTable[[#This Row],[Order Date]])</f>
        <v>2026</v>
      </c>
      <c r="W200" s="12" t="str">
        <f>"Q"&amp;ROUNDUP(MONTH(SalesDataTable[[#This Row],[Order Date]])/3,0)</f>
        <v>Q1</v>
      </c>
      <c r="X200" s="9">
        <f>MONTH(SalesDataTable[[#This Row],[Order Date]])</f>
        <v>2</v>
      </c>
      <c r="Y200" s="12" t="str">
        <f>TEXT(SalesDataTable[[#This Row],[Order Date]],"mmm")</f>
        <v>Feb</v>
      </c>
    </row>
    <row r="201" spans="1:25" ht="16">
      <c r="A201" s="7">
        <v>1019</v>
      </c>
      <c r="B201" s="3">
        <v>46064</v>
      </c>
      <c r="C201" s="2">
        <f>YEAR( SalesDataTable[[#This Row],[Order Date]])</f>
        <v>2026</v>
      </c>
      <c r="D201" s="2">
        <f>ROUNDUP(MONTH(SalesDataTable[[#This Row],[Order Date]])/3,0)</f>
        <v>1</v>
      </c>
      <c r="E201" s="2">
        <f>MONTH(SalesDataTable[[#This Row],[Order Date]])</f>
        <v>2</v>
      </c>
      <c r="F201" s="2" t="str">
        <f>TEXT(SalesDataTable[[#This Row],[Order Date]],"mmm")</f>
        <v>Feb</v>
      </c>
      <c r="G201" s="2">
        <f>DAY(SalesDataTable[[#This Row],[Order Date]])</f>
        <v>11</v>
      </c>
      <c r="H201" s="8" t="s">
        <v>6</v>
      </c>
      <c r="I201" s="8" t="s">
        <v>43</v>
      </c>
      <c r="J201" s="8" t="s">
        <v>19</v>
      </c>
      <c r="K201" s="8" t="s">
        <v>13</v>
      </c>
      <c r="L201" s="8" t="s">
        <v>23</v>
      </c>
      <c r="M201" s="8" t="s">
        <v>51</v>
      </c>
      <c r="N201" s="9">
        <v>5</v>
      </c>
      <c r="O201" s="10">
        <v>121.94</v>
      </c>
      <c r="P201" s="11">
        <v>0</v>
      </c>
      <c r="Q201" s="10">
        <v>62.3</v>
      </c>
      <c r="R201" s="10">
        <f t="shared" si="12"/>
        <v>609.70000000000005</v>
      </c>
      <c r="S201" s="10">
        <f t="shared" si="13"/>
        <v>311.5</v>
      </c>
      <c r="T201" s="10">
        <f t="shared" si="14"/>
        <v>298.20000000000005</v>
      </c>
      <c r="U201" s="12">
        <f t="shared" si="15"/>
        <v>0.48909299655568317</v>
      </c>
      <c r="V201" s="9">
        <f>YEAR(SalesDataTable[[#This Row],[Order Date]])</f>
        <v>2026</v>
      </c>
      <c r="W201" s="12" t="str">
        <f>"Q"&amp;ROUNDUP(MONTH(SalesDataTable[[#This Row],[Order Date]])/3,0)</f>
        <v>Q1</v>
      </c>
      <c r="X201" s="9">
        <f>MONTH(SalesDataTable[[#This Row],[Order Date]])</f>
        <v>2</v>
      </c>
      <c r="Y201" s="12" t="str">
        <f>TEXT(SalesDataTable[[#This Row],[Order Date]],"mmm")</f>
        <v>Feb</v>
      </c>
    </row>
    <row r="202" spans="1:25" ht="16">
      <c r="A202" s="7">
        <v>1471</v>
      </c>
      <c r="B202" s="3">
        <v>46064</v>
      </c>
      <c r="C202" s="2">
        <f>YEAR( SalesDataTable[[#This Row],[Order Date]])</f>
        <v>2026</v>
      </c>
      <c r="D202" s="2">
        <f>ROUNDUP(MONTH(SalesDataTable[[#This Row],[Order Date]])/3,0)</f>
        <v>1</v>
      </c>
      <c r="E202" s="2">
        <f>MONTH(SalesDataTable[[#This Row],[Order Date]])</f>
        <v>2</v>
      </c>
      <c r="F202" s="2" t="str">
        <f>TEXT(SalesDataTable[[#This Row],[Order Date]],"mmm")</f>
        <v>Feb</v>
      </c>
      <c r="G202" s="2">
        <f>DAY(SalesDataTable[[#This Row],[Order Date]])</f>
        <v>11</v>
      </c>
      <c r="H202" s="8" t="s">
        <v>0</v>
      </c>
      <c r="I202" s="8" t="s">
        <v>1</v>
      </c>
      <c r="J202" s="8" t="s">
        <v>2</v>
      </c>
      <c r="K202" s="8" t="s">
        <v>3</v>
      </c>
      <c r="L202" s="8" t="s">
        <v>23</v>
      </c>
      <c r="M202" s="8" t="s">
        <v>51</v>
      </c>
      <c r="N202" s="9">
        <v>4</v>
      </c>
      <c r="O202" s="10">
        <v>124.55</v>
      </c>
      <c r="P202" s="11">
        <v>0</v>
      </c>
      <c r="Q202" s="10">
        <v>60.41</v>
      </c>
      <c r="R202" s="10">
        <f t="shared" si="12"/>
        <v>498.2</v>
      </c>
      <c r="S202" s="10">
        <f t="shared" si="13"/>
        <v>241.64</v>
      </c>
      <c r="T202" s="10">
        <f t="shared" si="14"/>
        <v>256.56</v>
      </c>
      <c r="U202" s="12">
        <f t="shared" si="15"/>
        <v>0.51497390606182258</v>
      </c>
      <c r="V202" s="9">
        <f>YEAR(SalesDataTable[[#This Row],[Order Date]])</f>
        <v>2026</v>
      </c>
      <c r="W202" s="12" t="str">
        <f>"Q"&amp;ROUNDUP(MONTH(SalesDataTable[[#This Row],[Order Date]])/3,0)</f>
        <v>Q1</v>
      </c>
      <c r="X202" s="9">
        <f>MONTH(SalesDataTable[[#This Row],[Order Date]])</f>
        <v>2</v>
      </c>
      <c r="Y202" s="12" t="str">
        <f>TEXT(SalesDataTable[[#This Row],[Order Date]],"mmm")</f>
        <v>Feb</v>
      </c>
    </row>
    <row r="203" spans="1:25" ht="16">
      <c r="A203" s="7">
        <v>2520</v>
      </c>
      <c r="B203" s="3">
        <v>46064</v>
      </c>
      <c r="C203" s="2">
        <f>YEAR( SalesDataTable[[#This Row],[Order Date]])</f>
        <v>2026</v>
      </c>
      <c r="D203" s="2">
        <f>ROUNDUP(MONTH(SalesDataTable[[#This Row],[Order Date]])/3,0)</f>
        <v>1</v>
      </c>
      <c r="E203" s="2">
        <f>MONTH(SalesDataTable[[#This Row],[Order Date]])</f>
        <v>2</v>
      </c>
      <c r="F203" s="2" t="str">
        <f>TEXT(SalesDataTable[[#This Row],[Order Date]],"mmm")</f>
        <v>Feb</v>
      </c>
      <c r="G203" s="2">
        <f>DAY(SalesDataTable[[#This Row],[Order Date]])</f>
        <v>11</v>
      </c>
      <c r="H203" s="8" t="s">
        <v>6</v>
      </c>
      <c r="I203" s="8" t="s">
        <v>49</v>
      </c>
      <c r="J203" s="8" t="s">
        <v>8</v>
      </c>
      <c r="K203" s="8" t="s">
        <v>16</v>
      </c>
      <c r="L203" s="8" t="s">
        <v>23</v>
      </c>
      <c r="M203" s="8" t="s">
        <v>24</v>
      </c>
      <c r="N203" s="9">
        <v>10</v>
      </c>
      <c r="O203" s="10">
        <v>343.77</v>
      </c>
      <c r="P203" s="11">
        <v>0.15</v>
      </c>
      <c r="Q203" s="10">
        <v>195.29</v>
      </c>
      <c r="R203" s="10">
        <f t="shared" si="12"/>
        <v>2922.0449999999996</v>
      </c>
      <c r="S203" s="10">
        <f t="shared" si="13"/>
        <v>1952.8999999999999</v>
      </c>
      <c r="T203" s="10">
        <f t="shared" si="14"/>
        <v>969.14499999999975</v>
      </c>
      <c r="U203" s="12">
        <f t="shared" si="15"/>
        <v>0.33166669233362245</v>
      </c>
      <c r="V203" s="9">
        <f>YEAR(SalesDataTable[[#This Row],[Order Date]])</f>
        <v>2026</v>
      </c>
      <c r="W203" s="12" t="str">
        <f>"Q"&amp;ROUNDUP(MONTH(SalesDataTable[[#This Row],[Order Date]])/3,0)</f>
        <v>Q1</v>
      </c>
      <c r="X203" s="9">
        <f>MONTH(SalesDataTable[[#This Row],[Order Date]])</f>
        <v>2</v>
      </c>
      <c r="Y203" s="12" t="str">
        <f>TEXT(SalesDataTable[[#This Row],[Order Date]],"mmm")</f>
        <v>Feb</v>
      </c>
    </row>
    <row r="204" spans="1:25" ht="16">
      <c r="A204" s="7">
        <v>4649</v>
      </c>
      <c r="B204" s="3">
        <v>46064</v>
      </c>
      <c r="C204" s="2">
        <f>YEAR( SalesDataTable[[#This Row],[Order Date]])</f>
        <v>2026</v>
      </c>
      <c r="D204" s="2">
        <f>ROUNDUP(MONTH(SalesDataTable[[#This Row],[Order Date]])/3,0)</f>
        <v>1</v>
      </c>
      <c r="E204" s="2">
        <f>MONTH(SalesDataTable[[#This Row],[Order Date]])</f>
        <v>2</v>
      </c>
      <c r="F204" s="2" t="str">
        <f>TEXT(SalesDataTable[[#This Row],[Order Date]],"mmm")</f>
        <v>Feb</v>
      </c>
      <c r="G204" s="2">
        <f>DAY(SalesDataTable[[#This Row],[Order Date]])</f>
        <v>11</v>
      </c>
      <c r="H204" s="8" t="s">
        <v>6</v>
      </c>
      <c r="I204" s="8" t="s">
        <v>7</v>
      </c>
      <c r="J204" s="8" t="s">
        <v>28</v>
      </c>
      <c r="K204" s="8" t="s">
        <v>3</v>
      </c>
      <c r="L204" s="8" t="s">
        <v>4</v>
      </c>
      <c r="M204" s="8" t="s">
        <v>5</v>
      </c>
      <c r="N204" s="9">
        <v>1</v>
      </c>
      <c r="O204" s="10">
        <v>81.819999999999993</v>
      </c>
      <c r="P204" s="11">
        <v>0.05</v>
      </c>
      <c r="Q204" s="10">
        <v>43.83</v>
      </c>
      <c r="R204" s="10">
        <f t="shared" si="12"/>
        <v>77.728999999999985</v>
      </c>
      <c r="S204" s="10">
        <f t="shared" si="13"/>
        <v>43.83</v>
      </c>
      <c r="T204" s="10">
        <f t="shared" si="14"/>
        <v>33.898999999999987</v>
      </c>
      <c r="U204" s="12">
        <f t="shared" si="15"/>
        <v>0.43611779387358635</v>
      </c>
      <c r="V204" s="9">
        <f>YEAR(SalesDataTable[[#This Row],[Order Date]])</f>
        <v>2026</v>
      </c>
      <c r="W204" s="12" t="str">
        <f>"Q"&amp;ROUNDUP(MONTH(SalesDataTable[[#This Row],[Order Date]])/3,0)</f>
        <v>Q1</v>
      </c>
      <c r="X204" s="9">
        <f>MONTH(SalesDataTable[[#This Row],[Order Date]])</f>
        <v>2</v>
      </c>
      <c r="Y204" s="12" t="str">
        <f>TEXT(SalesDataTable[[#This Row],[Order Date]],"mmm")</f>
        <v>Feb</v>
      </c>
    </row>
    <row r="205" spans="1:25" ht="16">
      <c r="A205" s="7">
        <v>4545</v>
      </c>
      <c r="B205" s="3">
        <v>46065</v>
      </c>
      <c r="C205" s="2">
        <f>YEAR( SalesDataTable[[#This Row],[Order Date]])</f>
        <v>2026</v>
      </c>
      <c r="D205" s="2">
        <f>ROUNDUP(MONTH(SalesDataTable[[#This Row],[Order Date]])/3,0)</f>
        <v>1</v>
      </c>
      <c r="E205" s="2">
        <f>MONTH(SalesDataTable[[#This Row],[Order Date]])</f>
        <v>2</v>
      </c>
      <c r="F205" s="2" t="str">
        <f>TEXT(SalesDataTable[[#This Row],[Order Date]],"mmm")</f>
        <v>Feb</v>
      </c>
      <c r="G205" s="2">
        <f>DAY(SalesDataTable[[#This Row],[Order Date]])</f>
        <v>12</v>
      </c>
      <c r="H205" s="8" t="s">
        <v>0</v>
      </c>
      <c r="I205" s="8" t="s">
        <v>36</v>
      </c>
      <c r="J205" s="8" t="s">
        <v>19</v>
      </c>
      <c r="K205" s="8" t="s">
        <v>13</v>
      </c>
      <c r="L205" s="8" t="s">
        <v>14</v>
      </c>
      <c r="M205" s="8" t="s">
        <v>15</v>
      </c>
      <c r="N205" s="9">
        <v>1</v>
      </c>
      <c r="O205" s="10">
        <v>36.58</v>
      </c>
      <c r="P205" s="11">
        <v>0.1</v>
      </c>
      <c r="Q205" s="10">
        <v>13.76</v>
      </c>
      <c r="R205" s="10">
        <f t="shared" si="12"/>
        <v>32.921999999999997</v>
      </c>
      <c r="S205" s="10">
        <f t="shared" si="13"/>
        <v>13.76</v>
      </c>
      <c r="T205" s="10">
        <f t="shared" si="14"/>
        <v>19.161999999999999</v>
      </c>
      <c r="U205" s="12">
        <f t="shared" si="15"/>
        <v>0.58204240325618128</v>
      </c>
      <c r="V205" s="9">
        <f>YEAR(SalesDataTable[[#This Row],[Order Date]])</f>
        <v>2026</v>
      </c>
      <c r="W205" s="12" t="str">
        <f>"Q"&amp;ROUNDUP(MONTH(SalesDataTable[[#This Row],[Order Date]])/3,0)</f>
        <v>Q1</v>
      </c>
      <c r="X205" s="9">
        <f>MONTH(SalesDataTable[[#This Row],[Order Date]])</f>
        <v>2</v>
      </c>
      <c r="Y205" s="12" t="str">
        <f>TEXT(SalesDataTable[[#This Row],[Order Date]],"mmm")</f>
        <v>Feb</v>
      </c>
    </row>
    <row r="206" spans="1:25" ht="16">
      <c r="A206" s="7">
        <v>285</v>
      </c>
      <c r="B206" s="3">
        <v>46066</v>
      </c>
      <c r="C206" s="2">
        <f>YEAR( SalesDataTable[[#This Row],[Order Date]])</f>
        <v>2026</v>
      </c>
      <c r="D206" s="2">
        <f>ROUNDUP(MONTH(SalesDataTable[[#This Row],[Order Date]])/3,0)</f>
        <v>1</v>
      </c>
      <c r="E206" s="2">
        <f>MONTH(SalesDataTable[[#This Row],[Order Date]])</f>
        <v>2</v>
      </c>
      <c r="F206" s="2" t="str">
        <f>TEXT(SalesDataTable[[#This Row],[Order Date]],"mmm")</f>
        <v>Feb</v>
      </c>
      <c r="G206" s="2">
        <f>DAY(SalesDataTable[[#This Row],[Order Date]])</f>
        <v>13</v>
      </c>
      <c r="H206" s="8" t="s">
        <v>20</v>
      </c>
      <c r="I206" s="8" t="s">
        <v>33</v>
      </c>
      <c r="J206" s="8" t="s">
        <v>19</v>
      </c>
      <c r="K206" s="8" t="s">
        <v>13</v>
      </c>
      <c r="L206" s="8" t="s">
        <v>9</v>
      </c>
      <c r="M206" s="8" t="s">
        <v>10</v>
      </c>
      <c r="N206" s="9">
        <v>4</v>
      </c>
      <c r="O206" s="10">
        <v>92.87</v>
      </c>
      <c r="P206" s="11">
        <v>0</v>
      </c>
      <c r="Q206" s="10">
        <v>44.95</v>
      </c>
      <c r="R206" s="10">
        <f t="shared" si="12"/>
        <v>371.48</v>
      </c>
      <c r="S206" s="10">
        <f t="shared" si="13"/>
        <v>179.8</v>
      </c>
      <c r="T206" s="10">
        <f t="shared" si="14"/>
        <v>191.68</v>
      </c>
      <c r="U206" s="12">
        <f t="shared" si="15"/>
        <v>0.51599009367933668</v>
      </c>
      <c r="V206" s="9">
        <f>YEAR(SalesDataTable[[#This Row],[Order Date]])</f>
        <v>2026</v>
      </c>
      <c r="W206" s="12" t="str">
        <f>"Q"&amp;ROUNDUP(MONTH(SalesDataTable[[#This Row],[Order Date]])/3,0)</f>
        <v>Q1</v>
      </c>
      <c r="X206" s="9">
        <f>MONTH(SalesDataTable[[#This Row],[Order Date]])</f>
        <v>2</v>
      </c>
      <c r="Y206" s="12" t="str">
        <f>TEXT(SalesDataTable[[#This Row],[Order Date]],"mmm")</f>
        <v>Feb</v>
      </c>
    </row>
    <row r="207" spans="1:25" ht="16">
      <c r="A207" s="7">
        <v>1499</v>
      </c>
      <c r="B207" s="3">
        <v>46066</v>
      </c>
      <c r="C207" s="2">
        <f>YEAR( SalesDataTable[[#This Row],[Order Date]])</f>
        <v>2026</v>
      </c>
      <c r="D207" s="2">
        <f>ROUNDUP(MONTH(SalesDataTable[[#This Row],[Order Date]])/3,0)</f>
        <v>1</v>
      </c>
      <c r="E207" s="2">
        <f>MONTH(SalesDataTable[[#This Row],[Order Date]])</f>
        <v>2</v>
      </c>
      <c r="F207" s="2" t="str">
        <f>TEXT(SalesDataTable[[#This Row],[Order Date]],"mmm")</f>
        <v>Feb</v>
      </c>
      <c r="G207" s="2">
        <f>DAY(SalesDataTable[[#This Row],[Order Date]])</f>
        <v>13</v>
      </c>
      <c r="H207" s="8" t="s">
        <v>20</v>
      </c>
      <c r="I207" s="8" t="s">
        <v>33</v>
      </c>
      <c r="J207" s="8" t="s">
        <v>2</v>
      </c>
      <c r="K207" s="8" t="s">
        <v>13</v>
      </c>
      <c r="L207" s="8" t="s">
        <v>4</v>
      </c>
      <c r="M207" s="8" t="s">
        <v>26</v>
      </c>
      <c r="N207" s="9">
        <v>2</v>
      </c>
      <c r="O207" s="10">
        <v>41.21</v>
      </c>
      <c r="P207" s="11">
        <v>0</v>
      </c>
      <c r="Q207" s="10">
        <v>16.64</v>
      </c>
      <c r="R207" s="10">
        <f t="shared" si="12"/>
        <v>82.42</v>
      </c>
      <c r="S207" s="10">
        <f t="shared" si="13"/>
        <v>33.28</v>
      </c>
      <c r="T207" s="10">
        <f t="shared" si="14"/>
        <v>49.14</v>
      </c>
      <c r="U207" s="12">
        <f t="shared" si="15"/>
        <v>0.59621451104100942</v>
      </c>
      <c r="V207" s="9">
        <f>YEAR(SalesDataTable[[#This Row],[Order Date]])</f>
        <v>2026</v>
      </c>
      <c r="W207" s="12" t="str">
        <f>"Q"&amp;ROUNDUP(MONTH(SalesDataTable[[#This Row],[Order Date]])/3,0)</f>
        <v>Q1</v>
      </c>
      <c r="X207" s="9">
        <f>MONTH(SalesDataTable[[#This Row],[Order Date]])</f>
        <v>2</v>
      </c>
      <c r="Y207" s="12" t="str">
        <f>TEXT(SalesDataTable[[#This Row],[Order Date]],"mmm")</f>
        <v>Feb</v>
      </c>
    </row>
    <row r="208" spans="1:25" ht="16">
      <c r="A208" s="7">
        <v>2615</v>
      </c>
      <c r="B208" s="3">
        <v>46066</v>
      </c>
      <c r="C208" s="2">
        <f>YEAR( SalesDataTable[[#This Row],[Order Date]])</f>
        <v>2026</v>
      </c>
      <c r="D208" s="2">
        <f>ROUNDUP(MONTH(SalesDataTable[[#This Row],[Order Date]])/3,0)</f>
        <v>1</v>
      </c>
      <c r="E208" s="2">
        <f>MONTH(SalesDataTable[[#This Row],[Order Date]])</f>
        <v>2</v>
      </c>
      <c r="F208" s="2" t="str">
        <f>TEXT(SalesDataTable[[#This Row],[Order Date]],"mmm")</f>
        <v>Feb</v>
      </c>
      <c r="G208" s="2">
        <f>DAY(SalesDataTable[[#This Row],[Order Date]])</f>
        <v>13</v>
      </c>
      <c r="H208" s="8" t="s">
        <v>0</v>
      </c>
      <c r="I208" s="8" t="s">
        <v>50</v>
      </c>
      <c r="J208" s="8" t="s">
        <v>2</v>
      </c>
      <c r="K208" s="8" t="s">
        <v>3</v>
      </c>
      <c r="L208" s="8" t="s">
        <v>9</v>
      </c>
      <c r="M208" s="8" t="s">
        <v>37</v>
      </c>
      <c r="N208" s="9">
        <v>6</v>
      </c>
      <c r="O208" s="10">
        <v>155.79</v>
      </c>
      <c r="P208" s="11">
        <v>0</v>
      </c>
      <c r="Q208" s="10">
        <v>77.48</v>
      </c>
      <c r="R208" s="10">
        <f t="shared" si="12"/>
        <v>934.74</v>
      </c>
      <c r="S208" s="10">
        <f t="shared" si="13"/>
        <v>464.88</v>
      </c>
      <c r="T208" s="10">
        <f t="shared" si="14"/>
        <v>469.86</v>
      </c>
      <c r="U208" s="12">
        <f t="shared" si="15"/>
        <v>0.50266384235188399</v>
      </c>
      <c r="V208" s="9">
        <f>YEAR(SalesDataTable[[#This Row],[Order Date]])</f>
        <v>2026</v>
      </c>
      <c r="W208" s="12" t="str">
        <f>"Q"&amp;ROUNDUP(MONTH(SalesDataTable[[#This Row],[Order Date]])/3,0)</f>
        <v>Q1</v>
      </c>
      <c r="X208" s="9">
        <f>MONTH(SalesDataTable[[#This Row],[Order Date]])</f>
        <v>2</v>
      </c>
      <c r="Y208" s="12" t="str">
        <f>TEXT(SalesDataTable[[#This Row],[Order Date]],"mmm")</f>
        <v>Feb</v>
      </c>
    </row>
    <row r="209" spans="1:25" ht="16">
      <c r="A209" s="7">
        <v>479</v>
      </c>
      <c r="B209" s="3">
        <v>46067</v>
      </c>
      <c r="C209" s="2">
        <f>YEAR( SalesDataTable[[#This Row],[Order Date]])</f>
        <v>2026</v>
      </c>
      <c r="D209" s="2">
        <f>ROUNDUP(MONTH(SalesDataTable[[#This Row],[Order Date]])/3,0)</f>
        <v>1</v>
      </c>
      <c r="E209" s="2">
        <f>MONTH(SalesDataTable[[#This Row],[Order Date]])</f>
        <v>2</v>
      </c>
      <c r="F209" s="2" t="str">
        <f>TEXT(SalesDataTable[[#This Row],[Order Date]],"mmm")</f>
        <v>Feb</v>
      </c>
      <c r="G209" s="2">
        <f>DAY(SalesDataTable[[#This Row],[Order Date]])</f>
        <v>14</v>
      </c>
      <c r="H209" s="8" t="s">
        <v>0</v>
      </c>
      <c r="I209" s="8" t="s">
        <v>1</v>
      </c>
      <c r="J209" s="8" t="s">
        <v>2</v>
      </c>
      <c r="K209" s="8" t="s">
        <v>3</v>
      </c>
      <c r="L209" s="8" t="s">
        <v>34</v>
      </c>
      <c r="M209" s="8" t="s">
        <v>45</v>
      </c>
      <c r="N209" s="9">
        <v>2</v>
      </c>
      <c r="O209" s="10">
        <v>50.16</v>
      </c>
      <c r="P209" s="11">
        <v>0.1</v>
      </c>
      <c r="Q209" s="10">
        <v>21.48</v>
      </c>
      <c r="R209" s="10">
        <f t="shared" si="12"/>
        <v>90.287999999999997</v>
      </c>
      <c r="S209" s="10">
        <f t="shared" si="13"/>
        <v>42.96</v>
      </c>
      <c r="T209" s="10">
        <f t="shared" si="14"/>
        <v>47.327999999999996</v>
      </c>
      <c r="U209" s="12">
        <f t="shared" si="15"/>
        <v>0.52418926103136632</v>
      </c>
      <c r="V209" s="9">
        <f>YEAR(SalesDataTable[[#This Row],[Order Date]])</f>
        <v>2026</v>
      </c>
      <c r="W209" s="12" t="str">
        <f>"Q"&amp;ROUNDUP(MONTH(SalesDataTable[[#This Row],[Order Date]])/3,0)</f>
        <v>Q1</v>
      </c>
      <c r="X209" s="9">
        <f>MONTH(SalesDataTable[[#This Row],[Order Date]])</f>
        <v>2</v>
      </c>
      <c r="Y209" s="12" t="str">
        <f>TEXT(SalesDataTable[[#This Row],[Order Date]],"mmm")</f>
        <v>Feb</v>
      </c>
    </row>
    <row r="210" spans="1:25" ht="16">
      <c r="A210" s="7">
        <v>4069</v>
      </c>
      <c r="B210" s="3">
        <v>46067</v>
      </c>
      <c r="C210" s="2">
        <f>YEAR( SalesDataTable[[#This Row],[Order Date]])</f>
        <v>2026</v>
      </c>
      <c r="D210" s="2">
        <f>ROUNDUP(MONTH(SalesDataTable[[#This Row],[Order Date]])/3,0)</f>
        <v>1</v>
      </c>
      <c r="E210" s="2">
        <f>MONTH(SalesDataTable[[#This Row],[Order Date]])</f>
        <v>2</v>
      </c>
      <c r="F210" s="2" t="str">
        <f>TEXT(SalesDataTable[[#This Row],[Order Date]],"mmm")</f>
        <v>Feb</v>
      </c>
      <c r="G210" s="2">
        <f>DAY(SalesDataTable[[#This Row],[Order Date]])</f>
        <v>14</v>
      </c>
      <c r="H210" s="8" t="s">
        <v>20</v>
      </c>
      <c r="I210" s="8" t="s">
        <v>33</v>
      </c>
      <c r="J210" s="8" t="s">
        <v>2</v>
      </c>
      <c r="K210" s="8" t="s">
        <v>13</v>
      </c>
      <c r="L210" s="8" t="s">
        <v>9</v>
      </c>
      <c r="M210" s="8" t="s">
        <v>17</v>
      </c>
      <c r="N210" s="9">
        <v>4</v>
      </c>
      <c r="O210" s="10">
        <v>140.63999999999999</v>
      </c>
      <c r="P210" s="11">
        <v>0</v>
      </c>
      <c r="Q210" s="10">
        <v>77.510000000000005</v>
      </c>
      <c r="R210" s="10">
        <f t="shared" si="12"/>
        <v>562.55999999999995</v>
      </c>
      <c r="S210" s="10">
        <f t="shared" si="13"/>
        <v>310.04000000000002</v>
      </c>
      <c r="T210" s="10">
        <f t="shared" si="14"/>
        <v>252.51999999999992</v>
      </c>
      <c r="U210" s="12">
        <f t="shared" si="15"/>
        <v>0.4488765642775881</v>
      </c>
      <c r="V210" s="9">
        <f>YEAR(SalesDataTable[[#This Row],[Order Date]])</f>
        <v>2026</v>
      </c>
      <c r="W210" s="12" t="str">
        <f>"Q"&amp;ROUNDUP(MONTH(SalesDataTable[[#This Row],[Order Date]])/3,0)</f>
        <v>Q1</v>
      </c>
      <c r="X210" s="9">
        <f>MONTH(SalesDataTable[[#This Row],[Order Date]])</f>
        <v>2</v>
      </c>
      <c r="Y210" s="12" t="str">
        <f>TEXT(SalesDataTable[[#This Row],[Order Date]],"mmm")</f>
        <v>Feb</v>
      </c>
    </row>
    <row r="211" spans="1:25" ht="16">
      <c r="A211" s="7">
        <v>4588</v>
      </c>
      <c r="B211" s="3">
        <v>46067</v>
      </c>
      <c r="C211" s="2">
        <f>YEAR( SalesDataTable[[#This Row],[Order Date]])</f>
        <v>2026</v>
      </c>
      <c r="D211" s="2">
        <f>ROUNDUP(MONTH(SalesDataTable[[#This Row],[Order Date]])/3,0)</f>
        <v>1</v>
      </c>
      <c r="E211" s="2">
        <f>MONTH(SalesDataTable[[#This Row],[Order Date]])</f>
        <v>2</v>
      </c>
      <c r="F211" s="2" t="str">
        <f>TEXT(SalesDataTable[[#This Row],[Order Date]],"mmm")</f>
        <v>Feb</v>
      </c>
      <c r="G211" s="2">
        <f>DAY(SalesDataTable[[#This Row],[Order Date]])</f>
        <v>14</v>
      </c>
      <c r="H211" s="8" t="s">
        <v>0</v>
      </c>
      <c r="I211" s="8" t="s">
        <v>1</v>
      </c>
      <c r="J211" s="8" t="s">
        <v>28</v>
      </c>
      <c r="K211" s="8" t="s">
        <v>13</v>
      </c>
      <c r="L211" s="8" t="s">
        <v>23</v>
      </c>
      <c r="M211" s="8" t="s">
        <v>40</v>
      </c>
      <c r="N211" s="9">
        <v>1</v>
      </c>
      <c r="O211" s="10">
        <v>80.680000000000007</v>
      </c>
      <c r="P211" s="11">
        <v>0</v>
      </c>
      <c r="Q211" s="10">
        <v>39.630000000000003</v>
      </c>
      <c r="R211" s="10">
        <f t="shared" si="12"/>
        <v>80.680000000000007</v>
      </c>
      <c r="S211" s="10">
        <f t="shared" si="13"/>
        <v>39.630000000000003</v>
      </c>
      <c r="T211" s="10">
        <f t="shared" si="14"/>
        <v>41.050000000000004</v>
      </c>
      <c r="U211" s="12">
        <f t="shared" si="15"/>
        <v>0.50880019831432821</v>
      </c>
      <c r="V211" s="9">
        <f>YEAR(SalesDataTable[[#This Row],[Order Date]])</f>
        <v>2026</v>
      </c>
      <c r="W211" s="12" t="str">
        <f>"Q"&amp;ROUNDUP(MONTH(SalesDataTable[[#This Row],[Order Date]])/3,0)</f>
        <v>Q1</v>
      </c>
      <c r="X211" s="9">
        <f>MONTH(SalesDataTable[[#This Row],[Order Date]])</f>
        <v>2</v>
      </c>
      <c r="Y211" s="12" t="str">
        <f>TEXT(SalesDataTable[[#This Row],[Order Date]],"mmm")</f>
        <v>Feb</v>
      </c>
    </row>
    <row r="212" spans="1:25" ht="16">
      <c r="A212" s="7">
        <v>14</v>
      </c>
      <c r="B212" s="3">
        <v>46068</v>
      </c>
      <c r="C212" s="2">
        <f>YEAR( SalesDataTable[[#This Row],[Order Date]])</f>
        <v>2026</v>
      </c>
      <c r="D212" s="2">
        <f>ROUNDUP(MONTH(SalesDataTable[[#This Row],[Order Date]])/3,0)</f>
        <v>1</v>
      </c>
      <c r="E212" s="2">
        <f>MONTH(SalesDataTable[[#This Row],[Order Date]])</f>
        <v>2</v>
      </c>
      <c r="F212" s="2" t="str">
        <f>TEXT(SalesDataTable[[#This Row],[Order Date]],"mmm")</f>
        <v>Feb</v>
      </c>
      <c r="G212" s="2">
        <f>DAY(SalesDataTable[[#This Row],[Order Date]])</f>
        <v>15</v>
      </c>
      <c r="H212" s="8" t="s">
        <v>0</v>
      </c>
      <c r="I212" s="8" t="s">
        <v>1</v>
      </c>
      <c r="J212" s="8" t="s">
        <v>8</v>
      </c>
      <c r="K212" s="8" t="s">
        <v>16</v>
      </c>
      <c r="L212" s="8" t="s">
        <v>14</v>
      </c>
      <c r="M212" s="8" t="s">
        <v>48</v>
      </c>
      <c r="N212" s="9">
        <v>3</v>
      </c>
      <c r="O212" s="10">
        <v>162.44999999999999</v>
      </c>
      <c r="P212" s="11">
        <v>0.05</v>
      </c>
      <c r="Q212" s="10">
        <v>86.43</v>
      </c>
      <c r="R212" s="10">
        <f t="shared" si="12"/>
        <v>462.98249999999996</v>
      </c>
      <c r="S212" s="10">
        <f t="shared" si="13"/>
        <v>259.29000000000002</v>
      </c>
      <c r="T212" s="10">
        <f t="shared" si="14"/>
        <v>203.69249999999994</v>
      </c>
      <c r="U212" s="12">
        <f t="shared" si="15"/>
        <v>0.43995723380473334</v>
      </c>
      <c r="V212" s="9">
        <f>YEAR(SalesDataTable[[#This Row],[Order Date]])</f>
        <v>2026</v>
      </c>
      <c r="W212" s="12" t="str">
        <f>"Q"&amp;ROUNDUP(MONTH(SalesDataTable[[#This Row],[Order Date]])/3,0)</f>
        <v>Q1</v>
      </c>
      <c r="X212" s="9">
        <f>MONTH(SalesDataTable[[#This Row],[Order Date]])</f>
        <v>2</v>
      </c>
      <c r="Y212" s="12" t="str">
        <f>TEXT(SalesDataTable[[#This Row],[Order Date]],"mmm")</f>
        <v>Feb</v>
      </c>
    </row>
    <row r="213" spans="1:25" ht="16">
      <c r="A213" s="7">
        <v>303</v>
      </c>
      <c r="B213" s="3">
        <v>46068</v>
      </c>
      <c r="C213" s="2">
        <f>YEAR( SalesDataTable[[#This Row],[Order Date]])</f>
        <v>2026</v>
      </c>
      <c r="D213" s="2">
        <f>ROUNDUP(MONTH(SalesDataTable[[#This Row],[Order Date]])/3,0)</f>
        <v>1</v>
      </c>
      <c r="E213" s="2">
        <f>MONTH(SalesDataTable[[#This Row],[Order Date]])</f>
        <v>2</v>
      </c>
      <c r="F213" s="2" t="str">
        <f>TEXT(SalesDataTable[[#This Row],[Order Date]],"mmm")</f>
        <v>Feb</v>
      </c>
      <c r="G213" s="2">
        <f>DAY(SalesDataTable[[#This Row],[Order Date]])</f>
        <v>15</v>
      </c>
      <c r="H213" s="8" t="s">
        <v>6</v>
      </c>
      <c r="I213" s="8" t="s">
        <v>27</v>
      </c>
      <c r="J213" s="8" t="s">
        <v>28</v>
      </c>
      <c r="K213" s="8" t="s">
        <v>3</v>
      </c>
      <c r="L213" s="8" t="s">
        <v>4</v>
      </c>
      <c r="M213" s="8" t="s">
        <v>30</v>
      </c>
      <c r="N213" s="9">
        <v>2</v>
      </c>
      <c r="O213" s="10">
        <v>102.12</v>
      </c>
      <c r="P213" s="11">
        <v>0.15</v>
      </c>
      <c r="Q213" s="10">
        <v>51.03</v>
      </c>
      <c r="R213" s="10">
        <f t="shared" si="12"/>
        <v>173.60400000000001</v>
      </c>
      <c r="S213" s="10">
        <f t="shared" si="13"/>
        <v>102.06</v>
      </c>
      <c r="T213" s="10">
        <f t="shared" si="14"/>
        <v>71.544000000000011</v>
      </c>
      <c r="U213" s="12">
        <f t="shared" si="15"/>
        <v>0.41211032003870884</v>
      </c>
      <c r="V213" s="9">
        <f>YEAR(SalesDataTable[[#This Row],[Order Date]])</f>
        <v>2026</v>
      </c>
      <c r="W213" s="12" t="str">
        <f>"Q"&amp;ROUNDUP(MONTH(SalesDataTable[[#This Row],[Order Date]])/3,0)</f>
        <v>Q1</v>
      </c>
      <c r="X213" s="9">
        <f>MONTH(SalesDataTable[[#This Row],[Order Date]])</f>
        <v>2</v>
      </c>
      <c r="Y213" s="12" t="str">
        <f>TEXT(SalesDataTable[[#This Row],[Order Date]],"mmm")</f>
        <v>Feb</v>
      </c>
    </row>
    <row r="214" spans="1:25" ht="16">
      <c r="A214" s="7">
        <v>1197</v>
      </c>
      <c r="B214" s="3">
        <v>46069</v>
      </c>
      <c r="C214" s="2">
        <f>YEAR( SalesDataTable[[#This Row],[Order Date]])</f>
        <v>2026</v>
      </c>
      <c r="D214" s="2">
        <f>ROUNDUP(MONTH(SalesDataTable[[#This Row],[Order Date]])/3,0)</f>
        <v>1</v>
      </c>
      <c r="E214" s="2">
        <f>MONTH(SalesDataTable[[#This Row],[Order Date]])</f>
        <v>2</v>
      </c>
      <c r="F214" s="2" t="str">
        <f>TEXT(SalesDataTable[[#This Row],[Order Date]],"mmm")</f>
        <v>Feb</v>
      </c>
      <c r="G214" s="2">
        <f>DAY(SalesDataTable[[#This Row],[Order Date]])</f>
        <v>16</v>
      </c>
      <c r="H214" s="8" t="s">
        <v>11</v>
      </c>
      <c r="I214" s="8" t="s">
        <v>18</v>
      </c>
      <c r="J214" s="8" t="s">
        <v>2</v>
      </c>
      <c r="K214" s="8" t="s">
        <v>13</v>
      </c>
      <c r="L214" s="8" t="s">
        <v>4</v>
      </c>
      <c r="M214" s="8" t="s">
        <v>30</v>
      </c>
      <c r="N214" s="9">
        <v>2</v>
      </c>
      <c r="O214" s="10">
        <v>101.77</v>
      </c>
      <c r="P214" s="11">
        <v>0</v>
      </c>
      <c r="Q214" s="10">
        <v>51.34</v>
      </c>
      <c r="R214" s="10">
        <f t="shared" si="12"/>
        <v>203.54</v>
      </c>
      <c r="S214" s="10">
        <f t="shared" si="13"/>
        <v>102.68</v>
      </c>
      <c r="T214" s="10">
        <f t="shared" si="14"/>
        <v>100.85999999999999</v>
      </c>
      <c r="U214" s="12">
        <f t="shared" si="15"/>
        <v>0.49552913432249185</v>
      </c>
      <c r="V214" s="9">
        <f>YEAR(SalesDataTable[[#This Row],[Order Date]])</f>
        <v>2026</v>
      </c>
      <c r="W214" s="12" t="str">
        <f>"Q"&amp;ROUNDUP(MONTH(SalesDataTable[[#This Row],[Order Date]])/3,0)</f>
        <v>Q1</v>
      </c>
      <c r="X214" s="9">
        <f>MONTH(SalesDataTable[[#This Row],[Order Date]])</f>
        <v>2</v>
      </c>
      <c r="Y214" s="12" t="str">
        <f>TEXT(SalesDataTable[[#This Row],[Order Date]],"mmm")</f>
        <v>Feb</v>
      </c>
    </row>
    <row r="215" spans="1:25" ht="16">
      <c r="A215" s="7">
        <v>2714</v>
      </c>
      <c r="B215" s="3">
        <v>46069</v>
      </c>
      <c r="C215" s="2">
        <f>YEAR( SalesDataTable[[#This Row],[Order Date]])</f>
        <v>2026</v>
      </c>
      <c r="D215" s="2">
        <f>ROUNDUP(MONTH(SalesDataTable[[#This Row],[Order Date]])/3,0)</f>
        <v>1</v>
      </c>
      <c r="E215" s="2">
        <f>MONTH(SalesDataTable[[#This Row],[Order Date]])</f>
        <v>2</v>
      </c>
      <c r="F215" s="2" t="str">
        <f>TEXT(SalesDataTable[[#This Row],[Order Date]],"mmm")</f>
        <v>Feb</v>
      </c>
      <c r="G215" s="2">
        <f>DAY(SalesDataTable[[#This Row],[Order Date]])</f>
        <v>16</v>
      </c>
      <c r="H215" s="8" t="s">
        <v>0</v>
      </c>
      <c r="I215" s="8" t="s">
        <v>50</v>
      </c>
      <c r="J215" s="8" t="s">
        <v>2</v>
      </c>
      <c r="K215" s="8" t="s">
        <v>16</v>
      </c>
      <c r="L215" s="8" t="s">
        <v>9</v>
      </c>
      <c r="M215" s="8" t="s">
        <v>37</v>
      </c>
      <c r="N215" s="9">
        <v>3</v>
      </c>
      <c r="O215" s="10">
        <v>153.24</v>
      </c>
      <c r="P215" s="11">
        <v>0.15</v>
      </c>
      <c r="Q215" s="10">
        <v>77.61</v>
      </c>
      <c r="R215" s="10">
        <f t="shared" si="12"/>
        <v>390.762</v>
      </c>
      <c r="S215" s="10">
        <f t="shared" si="13"/>
        <v>232.82999999999998</v>
      </c>
      <c r="T215" s="10">
        <f t="shared" si="14"/>
        <v>157.93200000000002</v>
      </c>
      <c r="U215" s="12">
        <f t="shared" si="15"/>
        <v>0.40416417154175693</v>
      </c>
      <c r="V215" s="9">
        <f>YEAR(SalesDataTable[[#This Row],[Order Date]])</f>
        <v>2026</v>
      </c>
      <c r="W215" s="12" t="str">
        <f>"Q"&amp;ROUNDUP(MONTH(SalesDataTable[[#This Row],[Order Date]])/3,0)</f>
        <v>Q1</v>
      </c>
      <c r="X215" s="9">
        <f>MONTH(SalesDataTable[[#This Row],[Order Date]])</f>
        <v>2</v>
      </c>
      <c r="Y215" s="12" t="str">
        <f>TEXT(SalesDataTable[[#This Row],[Order Date]],"mmm")</f>
        <v>Feb</v>
      </c>
    </row>
    <row r="216" spans="1:25" ht="16">
      <c r="A216" s="7">
        <v>2753</v>
      </c>
      <c r="B216" s="3">
        <v>46069</v>
      </c>
      <c r="C216" s="2">
        <f>YEAR( SalesDataTable[[#This Row],[Order Date]])</f>
        <v>2026</v>
      </c>
      <c r="D216" s="2">
        <f>ROUNDUP(MONTH(SalesDataTable[[#This Row],[Order Date]])/3,0)</f>
        <v>1</v>
      </c>
      <c r="E216" s="2">
        <f>MONTH(SalesDataTable[[#This Row],[Order Date]])</f>
        <v>2</v>
      </c>
      <c r="F216" s="2" t="str">
        <f>TEXT(SalesDataTable[[#This Row],[Order Date]],"mmm")</f>
        <v>Feb</v>
      </c>
      <c r="G216" s="2">
        <f>DAY(SalesDataTable[[#This Row],[Order Date]])</f>
        <v>16</v>
      </c>
      <c r="H216" s="8" t="s">
        <v>20</v>
      </c>
      <c r="I216" s="8" t="s">
        <v>21</v>
      </c>
      <c r="J216" s="8" t="s">
        <v>28</v>
      </c>
      <c r="K216" s="8" t="s">
        <v>3</v>
      </c>
      <c r="L216" s="8" t="s">
        <v>9</v>
      </c>
      <c r="M216" s="8" t="s">
        <v>17</v>
      </c>
      <c r="N216" s="9">
        <v>1</v>
      </c>
      <c r="O216" s="10">
        <v>140.47</v>
      </c>
      <c r="P216" s="11">
        <v>0</v>
      </c>
      <c r="Q216" s="10">
        <v>79.66</v>
      </c>
      <c r="R216" s="10">
        <f t="shared" si="12"/>
        <v>140.47</v>
      </c>
      <c r="S216" s="10">
        <f t="shared" si="13"/>
        <v>79.66</v>
      </c>
      <c r="T216" s="10">
        <f t="shared" si="14"/>
        <v>60.81</v>
      </c>
      <c r="U216" s="12">
        <f t="shared" si="15"/>
        <v>0.43290382288033036</v>
      </c>
      <c r="V216" s="9">
        <f>YEAR(SalesDataTable[[#This Row],[Order Date]])</f>
        <v>2026</v>
      </c>
      <c r="W216" s="12" t="str">
        <f>"Q"&amp;ROUNDUP(MONTH(SalesDataTable[[#This Row],[Order Date]])/3,0)</f>
        <v>Q1</v>
      </c>
      <c r="X216" s="9">
        <f>MONTH(SalesDataTable[[#This Row],[Order Date]])</f>
        <v>2</v>
      </c>
      <c r="Y216" s="12" t="str">
        <f>TEXT(SalesDataTable[[#This Row],[Order Date]],"mmm")</f>
        <v>Feb</v>
      </c>
    </row>
    <row r="217" spans="1:25" ht="16">
      <c r="A217" s="7">
        <v>3901</v>
      </c>
      <c r="B217" s="3">
        <v>46069</v>
      </c>
      <c r="C217" s="2">
        <f>YEAR( SalesDataTable[[#This Row],[Order Date]])</f>
        <v>2026</v>
      </c>
      <c r="D217" s="2">
        <f>ROUNDUP(MONTH(SalesDataTable[[#This Row],[Order Date]])/3,0)</f>
        <v>1</v>
      </c>
      <c r="E217" s="2">
        <f>MONTH(SalesDataTable[[#This Row],[Order Date]])</f>
        <v>2</v>
      </c>
      <c r="F217" s="2" t="str">
        <f>TEXT(SalesDataTable[[#This Row],[Order Date]],"mmm")</f>
        <v>Feb</v>
      </c>
      <c r="G217" s="2">
        <f>DAY(SalesDataTable[[#This Row],[Order Date]])</f>
        <v>16</v>
      </c>
      <c r="H217" s="8" t="s">
        <v>20</v>
      </c>
      <c r="I217" s="8" t="s">
        <v>31</v>
      </c>
      <c r="J217" s="8" t="s">
        <v>19</v>
      </c>
      <c r="K217" s="8" t="s">
        <v>13</v>
      </c>
      <c r="L217" s="8" t="s">
        <v>9</v>
      </c>
      <c r="M217" s="8" t="s">
        <v>46</v>
      </c>
      <c r="N217" s="9">
        <v>4</v>
      </c>
      <c r="O217" s="10">
        <v>70.67</v>
      </c>
      <c r="P217" s="11">
        <v>0.05</v>
      </c>
      <c r="Q217" s="10">
        <v>32.96</v>
      </c>
      <c r="R217" s="10">
        <f t="shared" si="12"/>
        <v>268.54599999999999</v>
      </c>
      <c r="S217" s="10">
        <f t="shared" si="13"/>
        <v>131.84</v>
      </c>
      <c r="T217" s="10">
        <f t="shared" si="14"/>
        <v>136.70599999999999</v>
      </c>
      <c r="U217" s="12">
        <f t="shared" si="15"/>
        <v>0.50905990035226734</v>
      </c>
      <c r="V217" s="9">
        <f>YEAR(SalesDataTable[[#This Row],[Order Date]])</f>
        <v>2026</v>
      </c>
      <c r="W217" s="12" t="str">
        <f>"Q"&amp;ROUNDUP(MONTH(SalesDataTable[[#This Row],[Order Date]])/3,0)</f>
        <v>Q1</v>
      </c>
      <c r="X217" s="9">
        <f>MONTH(SalesDataTable[[#This Row],[Order Date]])</f>
        <v>2</v>
      </c>
      <c r="Y217" s="12" t="str">
        <f>TEXT(SalesDataTable[[#This Row],[Order Date]],"mmm")</f>
        <v>Feb</v>
      </c>
    </row>
    <row r="218" spans="1:25" ht="16">
      <c r="A218" s="7">
        <v>594</v>
      </c>
      <c r="B218" s="3">
        <v>46070</v>
      </c>
      <c r="C218" s="2">
        <f>YEAR( SalesDataTable[[#This Row],[Order Date]])</f>
        <v>2026</v>
      </c>
      <c r="D218" s="2">
        <f>ROUNDUP(MONTH(SalesDataTable[[#This Row],[Order Date]])/3,0)</f>
        <v>1</v>
      </c>
      <c r="E218" s="2">
        <f>MONTH(SalesDataTable[[#This Row],[Order Date]])</f>
        <v>2</v>
      </c>
      <c r="F218" s="2" t="str">
        <f>TEXT(SalesDataTable[[#This Row],[Order Date]],"mmm")</f>
        <v>Feb</v>
      </c>
      <c r="G218" s="2">
        <f>DAY(SalesDataTable[[#This Row],[Order Date]])</f>
        <v>17</v>
      </c>
      <c r="H218" s="8" t="s">
        <v>0</v>
      </c>
      <c r="I218" s="8" t="s">
        <v>50</v>
      </c>
      <c r="J218" s="8" t="s">
        <v>19</v>
      </c>
      <c r="K218" s="8" t="s">
        <v>16</v>
      </c>
      <c r="L218" s="8" t="s">
        <v>14</v>
      </c>
      <c r="M218" s="8" t="s">
        <v>44</v>
      </c>
      <c r="N218" s="9">
        <v>3</v>
      </c>
      <c r="O218" s="10">
        <v>134.91</v>
      </c>
      <c r="P218" s="11">
        <v>0</v>
      </c>
      <c r="Q218" s="10">
        <v>67.69</v>
      </c>
      <c r="R218" s="10">
        <f t="shared" si="12"/>
        <v>404.73</v>
      </c>
      <c r="S218" s="10">
        <f t="shared" si="13"/>
        <v>203.07</v>
      </c>
      <c r="T218" s="10">
        <f t="shared" si="14"/>
        <v>201.66000000000003</v>
      </c>
      <c r="U218" s="12">
        <f t="shared" si="15"/>
        <v>0.49825809799125348</v>
      </c>
      <c r="V218" s="9">
        <f>YEAR(SalesDataTable[[#This Row],[Order Date]])</f>
        <v>2026</v>
      </c>
      <c r="W218" s="12" t="str">
        <f>"Q"&amp;ROUNDUP(MONTH(SalesDataTable[[#This Row],[Order Date]])/3,0)</f>
        <v>Q1</v>
      </c>
      <c r="X218" s="9">
        <f>MONTH(SalesDataTable[[#This Row],[Order Date]])</f>
        <v>2</v>
      </c>
      <c r="Y218" s="12" t="str">
        <f>TEXT(SalesDataTable[[#This Row],[Order Date]],"mmm")</f>
        <v>Feb</v>
      </c>
    </row>
    <row r="219" spans="1:25" ht="16">
      <c r="A219" s="7">
        <v>624</v>
      </c>
      <c r="B219" s="3">
        <v>46070</v>
      </c>
      <c r="C219" s="2">
        <f>YEAR( SalesDataTable[[#This Row],[Order Date]])</f>
        <v>2026</v>
      </c>
      <c r="D219" s="2">
        <f>ROUNDUP(MONTH(SalesDataTable[[#This Row],[Order Date]])/3,0)</f>
        <v>1</v>
      </c>
      <c r="E219" s="2">
        <f>MONTH(SalesDataTable[[#This Row],[Order Date]])</f>
        <v>2</v>
      </c>
      <c r="F219" s="2" t="str">
        <f>TEXT(SalesDataTable[[#This Row],[Order Date]],"mmm")</f>
        <v>Feb</v>
      </c>
      <c r="G219" s="2">
        <f>DAY(SalesDataTable[[#This Row],[Order Date]])</f>
        <v>17</v>
      </c>
      <c r="H219" s="8" t="s">
        <v>11</v>
      </c>
      <c r="I219" s="8" t="s">
        <v>12</v>
      </c>
      <c r="J219" s="8" t="s">
        <v>2</v>
      </c>
      <c r="K219" s="8" t="s">
        <v>16</v>
      </c>
      <c r="L219" s="8" t="s">
        <v>9</v>
      </c>
      <c r="M219" s="8" t="s">
        <v>46</v>
      </c>
      <c r="N219" s="9">
        <v>1</v>
      </c>
      <c r="O219" s="10">
        <v>70.86</v>
      </c>
      <c r="P219" s="11">
        <v>0.1</v>
      </c>
      <c r="Q219" s="10">
        <v>33.299999999999997</v>
      </c>
      <c r="R219" s="10">
        <f t="shared" si="12"/>
        <v>63.774000000000001</v>
      </c>
      <c r="S219" s="10">
        <f t="shared" si="13"/>
        <v>33.299999999999997</v>
      </c>
      <c r="T219" s="10">
        <f t="shared" si="14"/>
        <v>30.474000000000004</v>
      </c>
      <c r="U219" s="12">
        <f t="shared" si="15"/>
        <v>0.47784363533728486</v>
      </c>
      <c r="V219" s="9">
        <f>YEAR(SalesDataTable[[#This Row],[Order Date]])</f>
        <v>2026</v>
      </c>
      <c r="W219" s="12" t="str">
        <f>"Q"&amp;ROUNDUP(MONTH(SalesDataTable[[#This Row],[Order Date]])/3,0)</f>
        <v>Q1</v>
      </c>
      <c r="X219" s="9">
        <f>MONTH(SalesDataTable[[#This Row],[Order Date]])</f>
        <v>2</v>
      </c>
      <c r="Y219" s="12" t="str">
        <f>TEXT(SalesDataTable[[#This Row],[Order Date]],"mmm")</f>
        <v>Feb</v>
      </c>
    </row>
    <row r="220" spans="1:25" ht="16">
      <c r="A220" s="7">
        <v>1013</v>
      </c>
      <c r="B220" s="3">
        <v>46070</v>
      </c>
      <c r="C220" s="2">
        <f>YEAR( SalesDataTable[[#This Row],[Order Date]])</f>
        <v>2026</v>
      </c>
      <c r="D220" s="2">
        <f>ROUNDUP(MONTH(SalesDataTable[[#This Row],[Order Date]])/3,0)</f>
        <v>1</v>
      </c>
      <c r="E220" s="2">
        <f>MONTH(SalesDataTable[[#This Row],[Order Date]])</f>
        <v>2</v>
      </c>
      <c r="F220" s="2" t="str">
        <f>TEXT(SalesDataTable[[#This Row],[Order Date]],"mmm")</f>
        <v>Feb</v>
      </c>
      <c r="G220" s="2">
        <f>DAY(SalesDataTable[[#This Row],[Order Date]])</f>
        <v>17</v>
      </c>
      <c r="H220" s="8" t="s">
        <v>6</v>
      </c>
      <c r="I220" s="8" t="s">
        <v>43</v>
      </c>
      <c r="J220" s="8" t="s">
        <v>19</v>
      </c>
      <c r="K220" s="8" t="s">
        <v>13</v>
      </c>
      <c r="L220" s="8" t="s">
        <v>4</v>
      </c>
      <c r="M220" s="8" t="s">
        <v>30</v>
      </c>
      <c r="N220" s="9">
        <v>1</v>
      </c>
      <c r="O220" s="10">
        <v>104.35</v>
      </c>
      <c r="P220" s="11">
        <v>0</v>
      </c>
      <c r="Q220" s="10">
        <v>51.49</v>
      </c>
      <c r="R220" s="10">
        <f t="shared" si="12"/>
        <v>104.35</v>
      </c>
      <c r="S220" s="10">
        <f t="shared" si="13"/>
        <v>51.49</v>
      </c>
      <c r="T220" s="10">
        <f t="shared" si="14"/>
        <v>52.859999999999992</v>
      </c>
      <c r="U220" s="12">
        <f t="shared" si="15"/>
        <v>0.50656444657402966</v>
      </c>
      <c r="V220" s="9">
        <f>YEAR(SalesDataTable[[#This Row],[Order Date]])</f>
        <v>2026</v>
      </c>
      <c r="W220" s="12" t="str">
        <f>"Q"&amp;ROUNDUP(MONTH(SalesDataTable[[#This Row],[Order Date]])/3,0)</f>
        <v>Q1</v>
      </c>
      <c r="X220" s="9">
        <f>MONTH(SalesDataTable[[#This Row],[Order Date]])</f>
        <v>2</v>
      </c>
      <c r="Y220" s="12" t="str">
        <f>TEXT(SalesDataTable[[#This Row],[Order Date]],"mmm")</f>
        <v>Feb</v>
      </c>
    </row>
    <row r="221" spans="1:25" ht="16">
      <c r="A221" s="7">
        <v>1100</v>
      </c>
      <c r="B221" s="3">
        <v>46070</v>
      </c>
      <c r="C221" s="2">
        <f>YEAR( SalesDataTable[[#This Row],[Order Date]])</f>
        <v>2026</v>
      </c>
      <c r="D221" s="2">
        <f>ROUNDUP(MONTH(SalesDataTable[[#This Row],[Order Date]])/3,0)</f>
        <v>1</v>
      </c>
      <c r="E221" s="2">
        <f>MONTH(SalesDataTable[[#This Row],[Order Date]])</f>
        <v>2</v>
      </c>
      <c r="F221" s="2" t="str">
        <f>TEXT(SalesDataTable[[#This Row],[Order Date]],"mmm")</f>
        <v>Feb</v>
      </c>
      <c r="G221" s="2">
        <f>DAY(SalesDataTable[[#This Row],[Order Date]])</f>
        <v>17</v>
      </c>
      <c r="H221" s="8" t="s">
        <v>20</v>
      </c>
      <c r="I221" s="8" t="s">
        <v>33</v>
      </c>
      <c r="J221" s="8" t="s">
        <v>2</v>
      </c>
      <c r="K221" s="8" t="s">
        <v>3</v>
      </c>
      <c r="L221" s="8" t="s">
        <v>34</v>
      </c>
      <c r="M221" s="8" t="s">
        <v>38</v>
      </c>
      <c r="N221" s="9">
        <v>2</v>
      </c>
      <c r="O221" s="10">
        <v>120.48</v>
      </c>
      <c r="P221" s="11">
        <v>0</v>
      </c>
      <c r="Q221" s="10">
        <v>70.680000000000007</v>
      </c>
      <c r="R221" s="10">
        <f t="shared" si="12"/>
        <v>240.96</v>
      </c>
      <c r="S221" s="10">
        <f t="shared" si="13"/>
        <v>141.36000000000001</v>
      </c>
      <c r="T221" s="10">
        <f t="shared" si="14"/>
        <v>99.6</v>
      </c>
      <c r="U221" s="12">
        <f t="shared" si="15"/>
        <v>0.4133466135458167</v>
      </c>
      <c r="V221" s="9">
        <f>YEAR(SalesDataTable[[#This Row],[Order Date]])</f>
        <v>2026</v>
      </c>
      <c r="W221" s="12" t="str">
        <f>"Q"&amp;ROUNDUP(MONTH(SalesDataTable[[#This Row],[Order Date]])/3,0)</f>
        <v>Q1</v>
      </c>
      <c r="X221" s="9">
        <f>MONTH(SalesDataTable[[#This Row],[Order Date]])</f>
        <v>2</v>
      </c>
      <c r="Y221" s="12" t="str">
        <f>TEXT(SalesDataTable[[#This Row],[Order Date]],"mmm")</f>
        <v>Feb</v>
      </c>
    </row>
    <row r="222" spans="1:25" ht="16">
      <c r="A222" s="7">
        <v>2353</v>
      </c>
      <c r="B222" s="3">
        <v>46070</v>
      </c>
      <c r="C222" s="2">
        <f>YEAR( SalesDataTable[[#This Row],[Order Date]])</f>
        <v>2026</v>
      </c>
      <c r="D222" s="2">
        <f>ROUNDUP(MONTH(SalesDataTable[[#This Row],[Order Date]])/3,0)</f>
        <v>1</v>
      </c>
      <c r="E222" s="2">
        <f>MONTH(SalesDataTable[[#This Row],[Order Date]])</f>
        <v>2</v>
      </c>
      <c r="F222" s="2" t="str">
        <f>TEXT(SalesDataTable[[#This Row],[Order Date]],"mmm")</f>
        <v>Feb</v>
      </c>
      <c r="G222" s="2">
        <f>DAY(SalesDataTable[[#This Row],[Order Date]])</f>
        <v>17</v>
      </c>
      <c r="H222" s="8" t="s">
        <v>6</v>
      </c>
      <c r="I222" s="8" t="s">
        <v>43</v>
      </c>
      <c r="J222" s="8" t="s">
        <v>2</v>
      </c>
      <c r="K222" s="8" t="s">
        <v>3</v>
      </c>
      <c r="L222" s="8" t="s">
        <v>23</v>
      </c>
      <c r="M222" s="8" t="s">
        <v>24</v>
      </c>
      <c r="N222" s="9">
        <v>1</v>
      </c>
      <c r="O222" s="10">
        <v>339.52</v>
      </c>
      <c r="P222" s="11">
        <v>0.1</v>
      </c>
      <c r="Q222" s="10">
        <v>191.19</v>
      </c>
      <c r="R222" s="10">
        <f t="shared" si="12"/>
        <v>305.56799999999998</v>
      </c>
      <c r="S222" s="10">
        <f t="shared" si="13"/>
        <v>191.19</v>
      </c>
      <c r="T222" s="10">
        <f t="shared" si="14"/>
        <v>114.37799999999999</v>
      </c>
      <c r="U222" s="12">
        <f t="shared" si="15"/>
        <v>0.3743127552623311</v>
      </c>
      <c r="V222" s="9">
        <f>YEAR(SalesDataTable[[#This Row],[Order Date]])</f>
        <v>2026</v>
      </c>
      <c r="W222" s="12" t="str">
        <f>"Q"&amp;ROUNDUP(MONTH(SalesDataTable[[#This Row],[Order Date]])/3,0)</f>
        <v>Q1</v>
      </c>
      <c r="X222" s="9">
        <f>MONTH(SalesDataTable[[#This Row],[Order Date]])</f>
        <v>2</v>
      </c>
      <c r="Y222" s="12" t="str">
        <f>TEXT(SalesDataTable[[#This Row],[Order Date]],"mmm")</f>
        <v>Feb</v>
      </c>
    </row>
    <row r="223" spans="1:25" ht="16">
      <c r="A223" s="7">
        <v>3020</v>
      </c>
      <c r="B223" s="3">
        <v>46070</v>
      </c>
      <c r="C223" s="2">
        <f>YEAR( SalesDataTable[[#This Row],[Order Date]])</f>
        <v>2026</v>
      </c>
      <c r="D223" s="2">
        <f>ROUNDUP(MONTH(SalesDataTable[[#This Row],[Order Date]])/3,0)</f>
        <v>1</v>
      </c>
      <c r="E223" s="2">
        <f>MONTH(SalesDataTable[[#This Row],[Order Date]])</f>
        <v>2</v>
      </c>
      <c r="F223" s="2" t="str">
        <f>TEXT(SalesDataTable[[#This Row],[Order Date]],"mmm")</f>
        <v>Feb</v>
      </c>
      <c r="G223" s="2">
        <f>DAY(SalesDataTable[[#This Row],[Order Date]])</f>
        <v>17</v>
      </c>
      <c r="H223" s="8" t="s">
        <v>6</v>
      </c>
      <c r="I223" s="8" t="s">
        <v>49</v>
      </c>
      <c r="J223" s="8" t="s">
        <v>8</v>
      </c>
      <c r="K223" s="8" t="s">
        <v>16</v>
      </c>
      <c r="L223" s="8" t="s">
        <v>9</v>
      </c>
      <c r="M223" s="8" t="s">
        <v>37</v>
      </c>
      <c r="N223" s="9">
        <v>5</v>
      </c>
      <c r="O223" s="10">
        <v>154.72999999999999</v>
      </c>
      <c r="P223" s="11">
        <v>0.1</v>
      </c>
      <c r="Q223" s="10">
        <v>77.42</v>
      </c>
      <c r="R223" s="10">
        <f t="shared" si="12"/>
        <v>696.28499999999997</v>
      </c>
      <c r="S223" s="10">
        <f t="shared" si="13"/>
        <v>387.1</v>
      </c>
      <c r="T223" s="10">
        <f t="shared" si="14"/>
        <v>309.18499999999995</v>
      </c>
      <c r="U223" s="12">
        <f t="shared" si="15"/>
        <v>0.44404949122844806</v>
      </c>
      <c r="V223" s="9">
        <f>YEAR(SalesDataTable[[#This Row],[Order Date]])</f>
        <v>2026</v>
      </c>
      <c r="W223" s="12" t="str">
        <f>"Q"&amp;ROUNDUP(MONTH(SalesDataTable[[#This Row],[Order Date]])/3,0)</f>
        <v>Q1</v>
      </c>
      <c r="X223" s="9">
        <f>MONTH(SalesDataTable[[#This Row],[Order Date]])</f>
        <v>2</v>
      </c>
      <c r="Y223" s="12" t="str">
        <f>TEXT(SalesDataTable[[#This Row],[Order Date]],"mmm")</f>
        <v>Feb</v>
      </c>
    </row>
    <row r="224" spans="1:25" ht="16">
      <c r="A224" s="7">
        <v>3227</v>
      </c>
      <c r="B224" s="3">
        <v>46070</v>
      </c>
      <c r="C224" s="2">
        <f>YEAR( SalesDataTable[[#This Row],[Order Date]])</f>
        <v>2026</v>
      </c>
      <c r="D224" s="2">
        <f>ROUNDUP(MONTH(SalesDataTable[[#This Row],[Order Date]])/3,0)</f>
        <v>1</v>
      </c>
      <c r="E224" s="2">
        <f>MONTH(SalesDataTable[[#This Row],[Order Date]])</f>
        <v>2</v>
      </c>
      <c r="F224" s="2" t="str">
        <f>TEXT(SalesDataTable[[#This Row],[Order Date]],"mmm")</f>
        <v>Feb</v>
      </c>
      <c r="G224" s="2">
        <f>DAY(SalesDataTable[[#This Row],[Order Date]])</f>
        <v>17</v>
      </c>
      <c r="H224" s="8" t="s">
        <v>11</v>
      </c>
      <c r="I224" s="8" t="s">
        <v>25</v>
      </c>
      <c r="J224" s="8" t="s">
        <v>19</v>
      </c>
      <c r="K224" s="8" t="s">
        <v>16</v>
      </c>
      <c r="L224" s="8" t="s">
        <v>9</v>
      </c>
      <c r="M224" s="8" t="s">
        <v>10</v>
      </c>
      <c r="N224" s="9">
        <v>4</v>
      </c>
      <c r="O224" s="10">
        <v>93.98</v>
      </c>
      <c r="P224" s="11">
        <v>0.05</v>
      </c>
      <c r="Q224" s="10">
        <v>44.6</v>
      </c>
      <c r="R224" s="10">
        <f t="shared" si="12"/>
        <v>357.12400000000002</v>
      </c>
      <c r="S224" s="10">
        <f t="shared" si="13"/>
        <v>178.4</v>
      </c>
      <c r="T224" s="10">
        <f t="shared" si="14"/>
        <v>178.72400000000002</v>
      </c>
      <c r="U224" s="12">
        <f t="shared" si="15"/>
        <v>0.50045362395134463</v>
      </c>
      <c r="V224" s="9">
        <f>YEAR(SalesDataTable[[#This Row],[Order Date]])</f>
        <v>2026</v>
      </c>
      <c r="W224" s="12" t="str">
        <f>"Q"&amp;ROUNDUP(MONTH(SalesDataTable[[#This Row],[Order Date]])/3,0)</f>
        <v>Q1</v>
      </c>
      <c r="X224" s="9">
        <f>MONTH(SalesDataTable[[#This Row],[Order Date]])</f>
        <v>2</v>
      </c>
      <c r="Y224" s="12" t="str">
        <f>TEXT(SalesDataTable[[#This Row],[Order Date]],"mmm")</f>
        <v>Feb</v>
      </c>
    </row>
    <row r="225" spans="1:25" ht="16">
      <c r="A225" s="7">
        <v>3530</v>
      </c>
      <c r="B225" s="3">
        <v>46070</v>
      </c>
      <c r="C225" s="2">
        <f>YEAR( SalesDataTable[[#This Row],[Order Date]])</f>
        <v>2026</v>
      </c>
      <c r="D225" s="2">
        <f>ROUNDUP(MONTH(SalesDataTable[[#This Row],[Order Date]])/3,0)</f>
        <v>1</v>
      </c>
      <c r="E225" s="2">
        <f>MONTH(SalesDataTable[[#This Row],[Order Date]])</f>
        <v>2</v>
      </c>
      <c r="F225" s="2" t="str">
        <f>TEXT(SalesDataTable[[#This Row],[Order Date]],"mmm")</f>
        <v>Feb</v>
      </c>
      <c r="G225" s="2">
        <f>DAY(SalesDataTable[[#This Row],[Order Date]])</f>
        <v>17</v>
      </c>
      <c r="H225" s="8" t="s">
        <v>0</v>
      </c>
      <c r="I225" s="8" t="s">
        <v>1</v>
      </c>
      <c r="J225" s="8" t="s">
        <v>2</v>
      </c>
      <c r="K225" s="8" t="s">
        <v>13</v>
      </c>
      <c r="L225" s="8" t="s">
        <v>23</v>
      </c>
      <c r="M225" s="8" t="s">
        <v>24</v>
      </c>
      <c r="N225" s="9">
        <v>2</v>
      </c>
      <c r="O225" s="10">
        <v>336.83</v>
      </c>
      <c r="P225" s="11">
        <v>0</v>
      </c>
      <c r="Q225" s="10">
        <v>194.42</v>
      </c>
      <c r="R225" s="10">
        <f t="shared" si="12"/>
        <v>673.66</v>
      </c>
      <c r="S225" s="10">
        <f t="shared" si="13"/>
        <v>388.84</v>
      </c>
      <c r="T225" s="10">
        <f t="shared" si="14"/>
        <v>284.82</v>
      </c>
      <c r="U225" s="12">
        <f t="shared" si="15"/>
        <v>0.42279488169106078</v>
      </c>
      <c r="V225" s="9">
        <f>YEAR(SalesDataTable[[#This Row],[Order Date]])</f>
        <v>2026</v>
      </c>
      <c r="W225" s="12" t="str">
        <f>"Q"&amp;ROUNDUP(MONTH(SalesDataTable[[#This Row],[Order Date]])/3,0)</f>
        <v>Q1</v>
      </c>
      <c r="X225" s="9">
        <f>MONTH(SalesDataTable[[#This Row],[Order Date]])</f>
        <v>2</v>
      </c>
      <c r="Y225" s="12" t="str">
        <f>TEXT(SalesDataTable[[#This Row],[Order Date]],"mmm")</f>
        <v>Feb</v>
      </c>
    </row>
    <row r="226" spans="1:25" ht="16">
      <c r="A226" s="7">
        <v>6</v>
      </c>
      <c r="B226" s="3">
        <v>46071</v>
      </c>
      <c r="C226" s="2">
        <f>YEAR( SalesDataTable[[#This Row],[Order Date]])</f>
        <v>2026</v>
      </c>
      <c r="D226" s="2">
        <f>ROUNDUP(MONTH(SalesDataTable[[#This Row],[Order Date]])/3,0)</f>
        <v>1</v>
      </c>
      <c r="E226" s="2">
        <f>MONTH(SalesDataTable[[#This Row],[Order Date]])</f>
        <v>2</v>
      </c>
      <c r="F226" s="2" t="str">
        <f>TEXT(SalesDataTable[[#This Row],[Order Date]],"mmm")</f>
        <v>Feb</v>
      </c>
      <c r="G226" s="2">
        <f>DAY(SalesDataTable[[#This Row],[Order Date]])</f>
        <v>18</v>
      </c>
      <c r="H226" s="8" t="s">
        <v>20</v>
      </c>
      <c r="I226" s="8" t="s">
        <v>33</v>
      </c>
      <c r="J226" s="8" t="s">
        <v>19</v>
      </c>
      <c r="K226" s="8" t="s">
        <v>3</v>
      </c>
      <c r="L226" s="8" t="s">
        <v>23</v>
      </c>
      <c r="M226" s="8" t="s">
        <v>24</v>
      </c>
      <c r="N226" s="9">
        <v>1</v>
      </c>
      <c r="O226" s="10">
        <v>338.93</v>
      </c>
      <c r="P226" s="11">
        <v>0</v>
      </c>
      <c r="Q226" s="10">
        <v>197.92</v>
      </c>
      <c r="R226" s="10">
        <f t="shared" si="12"/>
        <v>338.93</v>
      </c>
      <c r="S226" s="10">
        <f t="shared" si="13"/>
        <v>197.92</v>
      </c>
      <c r="T226" s="10">
        <f t="shared" si="14"/>
        <v>141.01000000000002</v>
      </c>
      <c r="U226" s="12">
        <f t="shared" si="15"/>
        <v>0.41604461098161866</v>
      </c>
      <c r="V226" s="9">
        <f>YEAR(SalesDataTable[[#This Row],[Order Date]])</f>
        <v>2026</v>
      </c>
      <c r="W226" s="12" t="str">
        <f>"Q"&amp;ROUNDUP(MONTH(SalesDataTable[[#This Row],[Order Date]])/3,0)</f>
        <v>Q1</v>
      </c>
      <c r="X226" s="9">
        <f>MONTH(SalesDataTable[[#This Row],[Order Date]])</f>
        <v>2</v>
      </c>
      <c r="Y226" s="12" t="str">
        <f>TEXT(SalesDataTable[[#This Row],[Order Date]],"mmm")</f>
        <v>Feb</v>
      </c>
    </row>
    <row r="227" spans="1:25" ht="16">
      <c r="A227" s="7">
        <v>2038</v>
      </c>
      <c r="B227" s="3">
        <v>46071</v>
      </c>
      <c r="C227" s="2">
        <f>YEAR( SalesDataTable[[#This Row],[Order Date]])</f>
        <v>2026</v>
      </c>
      <c r="D227" s="2">
        <f>ROUNDUP(MONTH(SalesDataTable[[#This Row],[Order Date]])/3,0)</f>
        <v>1</v>
      </c>
      <c r="E227" s="2">
        <f>MONTH(SalesDataTable[[#This Row],[Order Date]])</f>
        <v>2</v>
      </c>
      <c r="F227" s="2" t="str">
        <f>TEXT(SalesDataTable[[#This Row],[Order Date]],"mmm")</f>
        <v>Feb</v>
      </c>
      <c r="G227" s="2">
        <f>DAY(SalesDataTable[[#This Row],[Order Date]])</f>
        <v>18</v>
      </c>
      <c r="H227" s="8" t="s">
        <v>0</v>
      </c>
      <c r="I227" s="8" t="s">
        <v>36</v>
      </c>
      <c r="J227" s="8" t="s">
        <v>2</v>
      </c>
      <c r="K227" s="8" t="s">
        <v>13</v>
      </c>
      <c r="L227" s="8" t="s">
        <v>23</v>
      </c>
      <c r="M227" s="8" t="s">
        <v>51</v>
      </c>
      <c r="N227" s="9">
        <v>5</v>
      </c>
      <c r="O227" s="10">
        <v>122.72</v>
      </c>
      <c r="P227" s="11">
        <v>0</v>
      </c>
      <c r="Q227" s="10">
        <v>62.41</v>
      </c>
      <c r="R227" s="10">
        <f t="shared" si="12"/>
        <v>613.6</v>
      </c>
      <c r="S227" s="10">
        <f t="shared" si="13"/>
        <v>312.04999999999995</v>
      </c>
      <c r="T227" s="10">
        <f t="shared" si="14"/>
        <v>301.55000000000007</v>
      </c>
      <c r="U227" s="12">
        <f t="shared" si="15"/>
        <v>0.49144393741851378</v>
      </c>
      <c r="V227" s="9">
        <f>YEAR(SalesDataTable[[#This Row],[Order Date]])</f>
        <v>2026</v>
      </c>
      <c r="W227" s="12" t="str">
        <f>"Q"&amp;ROUNDUP(MONTH(SalesDataTable[[#This Row],[Order Date]])/3,0)</f>
        <v>Q1</v>
      </c>
      <c r="X227" s="9">
        <f>MONTH(SalesDataTable[[#This Row],[Order Date]])</f>
        <v>2</v>
      </c>
      <c r="Y227" s="12" t="str">
        <f>TEXT(SalesDataTable[[#This Row],[Order Date]],"mmm")</f>
        <v>Feb</v>
      </c>
    </row>
    <row r="228" spans="1:25" ht="16">
      <c r="A228" s="7">
        <v>4104</v>
      </c>
      <c r="B228" s="3">
        <v>46071</v>
      </c>
      <c r="C228" s="2">
        <f>YEAR( SalesDataTable[[#This Row],[Order Date]])</f>
        <v>2026</v>
      </c>
      <c r="D228" s="2">
        <f>ROUNDUP(MONTH(SalesDataTable[[#This Row],[Order Date]])/3,0)</f>
        <v>1</v>
      </c>
      <c r="E228" s="2">
        <f>MONTH(SalesDataTable[[#This Row],[Order Date]])</f>
        <v>2</v>
      </c>
      <c r="F228" s="2" t="str">
        <f>TEXT(SalesDataTable[[#This Row],[Order Date]],"mmm")</f>
        <v>Feb</v>
      </c>
      <c r="G228" s="2">
        <f>DAY(SalesDataTable[[#This Row],[Order Date]])</f>
        <v>18</v>
      </c>
      <c r="H228" s="8" t="s">
        <v>20</v>
      </c>
      <c r="I228" s="8" t="s">
        <v>21</v>
      </c>
      <c r="J228" s="8" t="s">
        <v>2</v>
      </c>
      <c r="K228" s="8" t="s">
        <v>13</v>
      </c>
      <c r="L228" s="8" t="s">
        <v>14</v>
      </c>
      <c r="M228" s="8" t="s">
        <v>44</v>
      </c>
      <c r="N228" s="9">
        <v>4</v>
      </c>
      <c r="O228" s="10">
        <v>135.63</v>
      </c>
      <c r="P228" s="11">
        <v>0.05</v>
      </c>
      <c r="Q228" s="10">
        <v>65.900000000000006</v>
      </c>
      <c r="R228" s="10">
        <f t="shared" si="12"/>
        <v>515.39400000000001</v>
      </c>
      <c r="S228" s="10">
        <f t="shared" si="13"/>
        <v>263.60000000000002</v>
      </c>
      <c r="T228" s="10">
        <f t="shared" si="14"/>
        <v>251.79399999999998</v>
      </c>
      <c r="U228" s="12">
        <f t="shared" si="15"/>
        <v>0.4885466264644136</v>
      </c>
      <c r="V228" s="9">
        <f>YEAR(SalesDataTable[[#This Row],[Order Date]])</f>
        <v>2026</v>
      </c>
      <c r="W228" s="12" t="str">
        <f>"Q"&amp;ROUNDUP(MONTH(SalesDataTable[[#This Row],[Order Date]])/3,0)</f>
        <v>Q1</v>
      </c>
      <c r="X228" s="9">
        <f>MONTH(SalesDataTable[[#This Row],[Order Date]])</f>
        <v>2</v>
      </c>
      <c r="Y228" s="12" t="str">
        <f>TEXT(SalesDataTable[[#This Row],[Order Date]],"mmm")</f>
        <v>Feb</v>
      </c>
    </row>
    <row r="229" spans="1:25" ht="16">
      <c r="A229" s="7">
        <v>1072</v>
      </c>
      <c r="B229" s="3">
        <v>46072</v>
      </c>
      <c r="C229" s="2">
        <f>YEAR( SalesDataTable[[#This Row],[Order Date]])</f>
        <v>2026</v>
      </c>
      <c r="D229" s="2">
        <f>ROUNDUP(MONTH(SalesDataTable[[#This Row],[Order Date]])/3,0)</f>
        <v>1</v>
      </c>
      <c r="E229" s="2">
        <f>MONTH(SalesDataTable[[#This Row],[Order Date]])</f>
        <v>2</v>
      </c>
      <c r="F229" s="2" t="str">
        <f>TEXT(SalesDataTable[[#This Row],[Order Date]],"mmm")</f>
        <v>Feb</v>
      </c>
      <c r="G229" s="2">
        <f>DAY(SalesDataTable[[#This Row],[Order Date]])</f>
        <v>19</v>
      </c>
      <c r="H229" s="8" t="s">
        <v>11</v>
      </c>
      <c r="I229" s="8" t="s">
        <v>52</v>
      </c>
      <c r="J229" s="8" t="s">
        <v>2</v>
      </c>
      <c r="K229" s="8" t="s">
        <v>3</v>
      </c>
      <c r="L229" s="8" t="s">
        <v>23</v>
      </c>
      <c r="M229" s="8" t="s">
        <v>40</v>
      </c>
      <c r="N229" s="9">
        <v>2</v>
      </c>
      <c r="O229" s="10">
        <v>81.34</v>
      </c>
      <c r="P229" s="11">
        <v>0.05</v>
      </c>
      <c r="Q229" s="10">
        <v>40.64</v>
      </c>
      <c r="R229" s="10">
        <f t="shared" si="12"/>
        <v>154.54599999999999</v>
      </c>
      <c r="S229" s="10">
        <f t="shared" si="13"/>
        <v>81.28</v>
      </c>
      <c r="T229" s="10">
        <f t="shared" si="14"/>
        <v>73.265999999999991</v>
      </c>
      <c r="U229" s="12">
        <f t="shared" si="15"/>
        <v>0.47407244445019603</v>
      </c>
      <c r="V229" s="9">
        <f>YEAR(SalesDataTable[[#This Row],[Order Date]])</f>
        <v>2026</v>
      </c>
      <c r="W229" s="12" t="str">
        <f>"Q"&amp;ROUNDUP(MONTH(SalesDataTable[[#This Row],[Order Date]])/3,0)</f>
        <v>Q1</v>
      </c>
      <c r="X229" s="9">
        <f>MONTH(SalesDataTable[[#This Row],[Order Date]])</f>
        <v>2</v>
      </c>
      <c r="Y229" s="12" t="str">
        <f>TEXT(SalesDataTable[[#This Row],[Order Date]],"mmm")</f>
        <v>Feb</v>
      </c>
    </row>
    <row r="230" spans="1:25" ht="16">
      <c r="A230" s="7">
        <v>2435</v>
      </c>
      <c r="B230" s="3">
        <v>46072</v>
      </c>
      <c r="C230" s="2">
        <f>YEAR( SalesDataTable[[#This Row],[Order Date]])</f>
        <v>2026</v>
      </c>
      <c r="D230" s="2">
        <f>ROUNDUP(MONTH(SalesDataTable[[#This Row],[Order Date]])/3,0)</f>
        <v>1</v>
      </c>
      <c r="E230" s="2">
        <f>MONTH(SalesDataTable[[#This Row],[Order Date]])</f>
        <v>2</v>
      </c>
      <c r="F230" s="2" t="str">
        <f>TEXT(SalesDataTable[[#This Row],[Order Date]],"mmm")</f>
        <v>Feb</v>
      </c>
      <c r="G230" s="2">
        <f>DAY(SalesDataTable[[#This Row],[Order Date]])</f>
        <v>19</v>
      </c>
      <c r="H230" s="8" t="s">
        <v>11</v>
      </c>
      <c r="I230" s="8" t="s">
        <v>18</v>
      </c>
      <c r="J230" s="8" t="s">
        <v>2</v>
      </c>
      <c r="K230" s="8" t="s">
        <v>13</v>
      </c>
      <c r="L230" s="8" t="s">
        <v>4</v>
      </c>
      <c r="M230" s="8" t="s">
        <v>26</v>
      </c>
      <c r="N230" s="9">
        <v>1</v>
      </c>
      <c r="O230" s="10">
        <v>41.01</v>
      </c>
      <c r="P230" s="11">
        <v>0.05</v>
      </c>
      <c r="Q230" s="10">
        <v>16.489999999999998</v>
      </c>
      <c r="R230" s="10">
        <f t="shared" si="12"/>
        <v>38.959499999999998</v>
      </c>
      <c r="S230" s="10">
        <f t="shared" si="13"/>
        <v>16.489999999999998</v>
      </c>
      <c r="T230" s="10">
        <f t="shared" si="14"/>
        <v>22.4695</v>
      </c>
      <c r="U230" s="12">
        <f t="shared" si="15"/>
        <v>0.57673994789460847</v>
      </c>
      <c r="V230" s="9">
        <f>YEAR(SalesDataTable[[#This Row],[Order Date]])</f>
        <v>2026</v>
      </c>
      <c r="W230" s="12" t="str">
        <f>"Q"&amp;ROUNDUP(MONTH(SalesDataTable[[#This Row],[Order Date]])/3,0)</f>
        <v>Q1</v>
      </c>
      <c r="X230" s="9">
        <f>MONTH(SalesDataTable[[#This Row],[Order Date]])</f>
        <v>2</v>
      </c>
      <c r="Y230" s="12" t="str">
        <f>TEXT(SalesDataTable[[#This Row],[Order Date]],"mmm")</f>
        <v>Feb</v>
      </c>
    </row>
    <row r="231" spans="1:25" ht="16">
      <c r="A231" s="7">
        <v>4476</v>
      </c>
      <c r="B231" s="3">
        <v>46072</v>
      </c>
      <c r="C231" s="2">
        <f>YEAR( SalesDataTable[[#This Row],[Order Date]])</f>
        <v>2026</v>
      </c>
      <c r="D231" s="2">
        <f>ROUNDUP(MONTH(SalesDataTable[[#This Row],[Order Date]])/3,0)</f>
        <v>1</v>
      </c>
      <c r="E231" s="2">
        <f>MONTH(SalesDataTable[[#This Row],[Order Date]])</f>
        <v>2</v>
      </c>
      <c r="F231" s="2" t="str">
        <f>TEXT(SalesDataTable[[#This Row],[Order Date]],"mmm")</f>
        <v>Feb</v>
      </c>
      <c r="G231" s="2">
        <f>DAY(SalesDataTable[[#This Row],[Order Date]])</f>
        <v>19</v>
      </c>
      <c r="H231" s="8" t="s">
        <v>6</v>
      </c>
      <c r="I231" s="8" t="s">
        <v>41</v>
      </c>
      <c r="J231" s="8" t="s">
        <v>28</v>
      </c>
      <c r="K231" s="8" t="s">
        <v>16</v>
      </c>
      <c r="L231" s="8" t="s">
        <v>9</v>
      </c>
      <c r="M231" s="8" t="s">
        <v>37</v>
      </c>
      <c r="N231" s="9">
        <v>2</v>
      </c>
      <c r="O231" s="10">
        <v>153.03</v>
      </c>
      <c r="P231" s="11">
        <v>0</v>
      </c>
      <c r="Q231" s="10">
        <v>81.02</v>
      </c>
      <c r="R231" s="10">
        <f t="shared" si="12"/>
        <v>306.06</v>
      </c>
      <c r="S231" s="10">
        <f t="shared" si="13"/>
        <v>162.04</v>
      </c>
      <c r="T231" s="10">
        <f t="shared" si="14"/>
        <v>144.02000000000001</v>
      </c>
      <c r="U231" s="12">
        <f t="shared" si="15"/>
        <v>0.47056132784421356</v>
      </c>
      <c r="V231" s="9">
        <f>YEAR(SalesDataTable[[#This Row],[Order Date]])</f>
        <v>2026</v>
      </c>
      <c r="W231" s="12" t="str">
        <f>"Q"&amp;ROUNDUP(MONTH(SalesDataTable[[#This Row],[Order Date]])/3,0)</f>
        <v>Q1</v>
      </c>
      <c r="X231" s="9">
        <f>MONTH(SalesDataTable[[#This Row],[Order Date]])</f>
        <v>2</v>
      </c>
      <c r="Y231" s="12" t="str">
        <f>TEXT(SalesDataTable[[#This Row],[Order Date]],"mmm")</f>
        <v>Feb</v>
      </c>
    </row>
    <row r="232" spans="1:25" ht="16">
      <c r="A232" s="7">
        <v>174</v>
      </c>
      <c r="B232" s="3">
        <v>46073</v>
      </c>
      <c r="C232" s="2">
        <f>YEAR( SalesDataTable[[#This Row],[Order Date]])</f>
        <v>2026</v>
      </c>
      <c r="D232" s="2">
        <f>ROUNDUP(MONTH(SalesDataTable[[#This Row],[Order Date]])/3,0)</f>
        <v>1</v>
      </c>
      <c r="E232" s="2">
        <f>MONTH(SalesDataTable[[#This Row],[Order Date]])</f>
        <v>2</v>
      </c>
      <c r="F232" s="2" t="str">
        <f>TEXT(SalesDataTable[[#This Row],[Order Date]],"mmm")</f>
        <v>Feb</v>
      </c>
      <c r="G232" s="2">
        <f>DAY(SalesDataTable[[#This Row],[Order Date]])</f>
        <v>20</v>
      </c>
      <c r="H232" s="8" t="s">
        <v>6</v>
      </c>
      <c r="I232" s="8" t="s">
        <v>41</v>
      </c>
      <c r="J232" s="8" t="s">
        <v>2</v>
      </c>
      <c r="K232" s="8" t="s">
        <v>13</v>
      </c>
      <c r="L232" s="8" t="s">
        <v>34</v>
      </c>
      <c r="M232" s="8" t="s">
        <v>38</v>
      </c>
      <c r="N232" s="9">
        <v>2</v>
      </c>
      <c r="O232" s="10">
        <v>124.92</v>
      </c>
      <c r="P232" s="11">
        <v>0</v>
      </c>
      <c r="Q232" s="10">
        <v>69.98</v>
      </c>
      <c r="R232" s="10">
        <f t="shared" si="12"/>
        <v>249.84</v>
      </c>
      <c r="S232" s="10">
        <f t="shared" si="13"/>
        <v>139.96</v>
      </c>
      <c r="T232" s="10">
        <f t="shared" si="14"/>
        <v>109.88</v>
      </c>
      <c r="U232" s="12">
        <f t="shared" si="15"/>
        <v>0.43980147294268329</v>
      </c>
      <c r="V232" s="9">
        <f>YEAR(SalesDataTable[[#This Row],[Order Date]])</f>
        <v>2026</v>
      </c>
      <c r="W232" s="12" t="str">
        <f>"Q"&amp;ROUNDUP(MONTH(SalesDataTable[[#This Row],[Order Date]])/3,0)</f>
        <v>Q1</v>
      </c>
      <c r="X232" s="9">
        <f>MONTH(SalesDataTable[[#This Row],[Order Date]])</f>
        <v>2</v>
      </c>
      <c r="Y232" s="12" t="str">
        <f>TEXT(SalesDataTable[[#This Row],[Order Date]],"mmm")</f>
        <v>Feb</v>
      </c>
    </row>
    <row r="233" spans="1:25" ht="16">
      <c r="A233" s="7">
        <v>304</v>
      </c>
      <c r="B233" s="3">
        <v>46073</v>
      </c>
      <c r="C233" s="2">
        <f>YEAR( SalesDataTable[[#This Row],[Order Date]])</f>
        <v>2026</v>
      </c>
      <c r="D233" s="2">
        <f>ROUNDUP(MONTH(SalesDataTable[[#This Row],[Order Date]])/3,0)</f>
        <v>1</v>
      </c>
      <c r="E233" s="2">
        <f>MONTH(SalesDataTable[[#This Row],[Order Date]])</f>
        <v>2</v>
      </c>
      <c r="F233" s="2" t="str">
        <f>TEXT(SalesDataTable[[#This Row],[Order Date]],"mmm")</f>
        <v>Feb</v>
      </c>
      <c r="G233" s="2">
        <f>DAY(SalesDataTable[[#This Row],[Order Date]])</f>
        <v>20</v>
      </c>
      <c r="H233" s="8" t="s">
        <v>6</v>
      </c>
      <c r="I233" s="8" t="s">
        <v>43</v>
      </c>
      <c r="J233" s="8" t="s">
        <v>2</v>
      </c>
      <c r="K233" s="8" t="s">
        <v>16</v>
      </c>
      <c r="L233" s="8" t="s">
        <v>14</v>
      </c>
      <c r="M233" s="8" t="s">
        <v>44</v>
      </c>
      <c r="N233" s="9">
        <v>2</v>
      </c>
      <c r="O233" s="10">
        <v>136.55000000000001</v>
      </c>
      <c r="P233" s="11">
        <v>0</v>
      </c>
      <c r="Q233" s="10">
        <v>68.84</v>
      </c>
      <c r="R233" s="10">
        <f t="shared" si="12"/>
        <v>273.10000000000002</v>
      </c>
      <c r="S233" s="10">
        <f t="shared" si="13"/>
        <v>137.68</v>
      </c>
      <c r="T233" s="10">
        <f t="shared" si="14"/>
        <v>135.42000000000002</v>
      </c>
      <c r="U233" s="12">
        <f t="shared" si="15"/>
        <v>0.49586232149395826</v>
      </c>
      <c r="V233" s="9">
        <f>YEAR(SalesDataTable[[#This Row],[Order Date]])</f>
        <v>2026</v>
      </c>
      <c r="W233" s="12" t="str">
        <f>"Q"&amp;ROUNDUP(MONTH(SalesDataTable[[#This Row],[Order Date]])/3,0)</f>
        <v>Q1</v>
      </c>
      <c r="X233" s="9">
        <f>MONTH(SalesDataTable[[#This Row],[Order Date]])</f>
        <v>2</v>
      </c>
      <c r="Y233" s="12" t="str">
        <f>TEXT(SalesDataTable[[#This Row],[Order Date]],"mmm")</f>
        <v>Feb</v>
      </c>
    </row>
    <row r="234" spans="1:25" ht="16">
      <c r="A234" s="7">
        <v>404</v>
      </c>
      <c r="B234" s="3">
        <v>46073</v>
      </c>
      <c r="C234" s="2">
        <f>YEAR( SalesDataTable[[#This Row],[Order Date]])</f>
        <v>2026</v>
      </c>
      <c r="D234" s="2">
        <f>ROUNDUP(MONTH(SalesDataTable[[#This Row],[Order Date]])/3,0)</f>
        <v>1</v>
      </c>
      <c r="E234" s="2">
        <f>MONTH(SalesDataTable[[#This Row],[Order Date]])</f>
        <v>2</v>
      </c>
      <c r="F234" s="2" t="str">
        <f>TEXT(SalesDataTable[[#This Row],[Order Date]],"mmm")</f>
        <v>Feb</v>
      </c>
      <c r="G234" s="2">
        <f>DAY(SalesDataTable[[#This Row],[Order Date]])</f>
        <v>20</v>
      </c>
      <c r="H234" s="8" t="s">
        <v>11</v>
      </c>
      <c r="I234" s="8" t="s">
        <v>25</v>
      </c>
      <c r="J234" s="8" t="s">
        <v>8</v>
      </c>
      <c r="K234" s="8" t="s">
        <v>16</v>
      </c>
      <c r="L234" s="8" t="s">
        <v>23</v>
      </c>
      <c r="M234" s="8" t="s">
        <v>51</v>
      </c>
      <c r="N234" s="9">
        <v>15</v>
      </c>
      <c r="O234" s="10">
        <v>121.98</v>
      </c>
      <c r="P234" s="11">
        <v>0.1</v>
      </c>
      <c r="Q234" s="10">
        <v>59.86</v>
      </c>
      <c r="R234" s="10">
        <f t="shared" si="12"/>
        <v>1646.73</v>
      </c>
      <c r="S234" s="10">
        <f t="shared" si="13"/>
        <v>897.9</v>
      </c>
      <c r="T234" s="10">
        <f t="shared" si="14"/>
        <v>748.83</v>
      </c>
      <c r="U234" s="12">
        <f t="shared" si="15"/>
        <v>0.45473757082217486</v>
      </c>
      <c r="V234" s="9">
        <f>YEAR(SalesDataTable[[#This Row],[Order Date]])</f>
        <v>2026</v>
      </c>
      <c r="W234" s="12" t="str">
        <f>"Q"&amp;ROUNDUP(MONTH(SalesDataTable[[#This Row],[Order Date]])/3,0)</f>
        <v>Q1</v>
      </c>
      <c r="X234" s="9">
        <f>MONTH(SalesDataTable[[#This Row],[Order Date]])</f>
        <v>2</v>
      </c>
      <c r="Y234" s="12" t="str">
        <f>TEXT(SalesDataTable[[#This Row],[Order Date]],"mmm")</f>
        <v>Feb</v>
      </c>
    </row>
    <row r="235" spans="1:25" ht="16">
      <c r="A235" s="7">
        <v>675</v>
      </c>
      <c r="B235" s="3">
        <v>46073</v>
      </c>
      <c r="C235" s="2">
        <f>YEAR( SalesDataTable[[#This Row],[Order Date]])</f>
        <v>2026</v>
      </c>
      <c r="D235" s="2">
        <f>ROUNDUP(MONTH(SalesDataTable[[#This Row],[Order Date]])/3,0)</f>
        <v>1</v>
      </c>
      <c r="E235" s="2">
        <f>MONTH(SalesDataTable[[#This Row],[Order Date]])</f>
        <v>2</v>
      </c>
      <c r="F235" s="2" t="str">
        <f>TEXT(SalesDataTable[[#This Row],[Order Date]],"mmm")</f>
        <v>Feb</v>
      </c>
      <c r="G235" s="2">
        <f>DAY(SalesDataTable[[#This Row],[Order Date]])</f>
        <v>20</v>
      </c>
      <c r="H235" s="8" t="s">
        <v>6</v>
      </c>
      <c r="I235" s="8" t="s">
        <v>43</v>
      </c>
      <c r="J235" s="8" t="s">
        <v>2</v>
      </c>
      <c r="K235" s="8" t="s">
        <v>13</v>
      </c>
      <c r="L235" s="8" t="s">
        <v>14</v>
      </c>
      <c r="M235" s="8" t="s">
        <v>32</v>
      </c>
      <c r="N235" s="9">
        <v>1</v>
      </c>
      <c r="O235" s="10">
        <v>45.54</v>
      </c>
      <c r="P235" s="11">
        <v>0</v>
      </c>
      <c r="Q235" s="10">
        <v>18.29</v>
      </c>
      <c r="R235" s="10">
        <f t="shared" si="12"/>
        <v>45.54</v>
      </c>
      <c r="S235" s="10">
        <f t="shared" si="13"/>
        <v>18.29</v>
      </c>
      <c r="T235" s="10">
        <f t="shared" si="14"/>
        <v>27.25</v>
      </c>
      <c r="U235" s="12">
        <f t="shared" si="15"/>
        <v>0.59837505489679399</v>
      </c>
      <c r="V235" s="9">
        <f>YEAR(SalesDataTable[[#This Row],[Order Date]])</f>
        <v>2026</v>
      </c>
      <c r="W235" s="12" t="str">
        <f>"Q"&amp;ROUNDUP(MONTH(SalesDataTable[[#This Row],[Order Date]])/3,0)</f>
        <v>Q1</v>
      </c>
      <c r="X235" s="9">
        <f>MONTH(SalesDataTable[[#This Row],[Order Date]])</f>
        <v>2</v>
      </c>
      <c r="Y235" s="12" t="str">
        <f>TEXT(SalesDataTable[[#This Row],[Order Date]],"mmm")</f>
        <v>Feb</v>
      </c>
    </row>
    <row r="236" spans="1:25" ht="16">
      <c r="A236" s="7">
        <v>940</v>
      </c>
      <c r="B236" s="3">
        <v>46073</v>
      </c>
      <c r="C236" s="2">
        <f>YEAR( SalesDataTable[[#This Row],[Order Date]])</f>
        <v>2026</v>
      </c>
      <c r="D236" s="2">
        <f>ROUNDUP(MONTH(SalesDataTable[[#This Row],[Order Date]])/3,0)</f>
        <v>1</v>
      </c>
      <c r="E236" s="2">
        <f>MONTH(SalesDataTable[[#This Row],[Order Date]])</f>
        <v>2</v>
      </c>
      <c r="F236" s="2" t="str">
        <f>TEXT(SalesDataTable[[#This Row],[Order Date]],"mmm")</f>
        <v>Feb</v>
      </c>
      <c r="G236" s="2">
        <f>DAY(SalesDataTable[[#This Row],[Order Date]])</f>
        <v>20</v>
      </c>
      <c r="H236" s="8" t="s">
        <v>11</v>
      </c>
      <c r="I236" s="8" t="s">
        <v>18</v>
      </c>
      <c r="J236" s="8" t="s">
        <v>28</v>
      </c>
      <c r="K236" s="8" t="s">
        <v>3</v>
      </c>
      <c r="L236" s="8" t="s">
        <v>34</v>
      </c>
      <c r="M236" s="8" t="s">
        <v>45</v>
      </c>
      <c r="N236" s="9">
        <v>1</v>
      </c>
      <c r="O236" s="10">
        <v>51.73</v>
      </c>
      <c r="P236" s="11">
        <v>0</v>
      </c>
      <c r="Q236" s="10">
        <v>21.83</v>
      </c>
      <c r="R236" s="10">
        <f t="shared" si="12"/>
        <v>51.73</v>
      </c>
      <c r="S236" s="10">
        <f t="shared" si="13"/>
        <v>21.83</v>
      </c>
      <c r="T236" s="10">
        <f t="shared" si="14"/>
        <v>29.9</v>
      </c>
      <c r="U236" s="12">
        <f t="shared" si="15"/>
        <v>0.57800115986854828</v>
      </c>
      <c r="V236" s="9">
        <f>YEAR(SalesDataTable[[#This Row],[Order Date]])</f>
        <v>2026</v>
      </c>
      <c r="W236" s="12" t="str">
        <f>"Q"&amp;ROUNDUP(MONTH(SalesDataTable[[#This Row],[Order Date]])/3,0)</f>
        <v>Q1</v>
      </c>
      <c r="X236" s="9">
        <f>MONTH(SalesDataTable[[#This Row],[Order Date]])</f>
        <v>2</v>
      </c>
      <c r="Y236" s="12" t="str">
        <f>TEXT(SalesDataTable[[#This Row],[Order Date]],"mmm")</f>
        <v>Feb</v>
      </c>
    </row>
    <row r="237" spans="1:25" ht="16">
      <c r="A237" s="7">
        <v>2375</v>
      </c>
      <c r="B237" s="3">
        <v>46073</v>
      </c>
      <c r="C237" s="2">
        <f>YEAR( SalesDataTable[[#This Row],[Order Date]])</f>
        <v>2026</v>
      </c>
      <c r="D237" s="2">
        <f>ROUNDUP(MONTH(SalesDataTable[[#This Row],[Order Date]])/3,0)</f>
        <v>1</v>
      </c>
      <c r="E237" s="2">
        <f>MONTH(SalesDataTable[[#This Row],[Order Date]])</f>
        <v>2</v>
      </c>
      <c r="F237" s="2" t="str">
        <f>TEXT(SalesDataTable[[#This Row],[Order Date]],"mmm")</f>
        <v>Feb</v>
      </c>
      <c r="G237" s="2">
        <f>DAY(SalesDataTable[[#This Row],[Order Date]])</f>
        <v>20</v>
      </c>
      <c r="H237" s="8" t="s">
        <v>6</v>
      </c>
      <c r="I237" s="8" t="s">
        <v>43</v>
      </c>
      <c r="J237" s="8" t="s">
        <v>28</v>
      </c>
      <c r="K237" s="8" t="s">
        <v>3</v>
      </c>
      <c r="L237" s="8" t="s">
        <v>23</v>
      </c>
      <c r="M237" s="8" t="s">
        <v>40</v>
      </c>
      <c r="N237" s="9">
        <v>2</v>
      </c>
      <c r="O237" s="10">
        <v>80.510000000000005</v>
      </c>
      <c r="P237" s="11">
        <v>0.05</v>
      </c>
      <c r="Q237" s="10">
        <v>38.630000000000003</v>
      </c>
      <c r="R237" s="10">
        <f t="shared" si="12"/>
        <v>152.96899999999999</v>
      </c>
      <c r="S237" s="10">
        <f t="shared" si="13"/>
        <v>77.260000000000005</v>
      </c>
      <c r="T237" s="10">
        <f t="shared" si="14"/>
        <v>75.708999999999989</v>
      </c>
      <c r="U237" s="12">
        <f t="shared" si="15"/>
        <v>0.4949303453640933</v>
      </c>
      <c r="V237" s="9">
        <f>YEAR(SalesDataTable[[#This Row],[Order Date]])</f>
        <v>2026</v>
      </c>
      <c r="W237" s="12" t="str">
        <f>"Q"&amp;ROUNDUP(MONTH(SalesDataTable[[#This Row],[Order Date]])/3,0)</f>
        <v>Q1</v>
      </c>
      <c r="X237" s="9">
        <f>MONTH(SalesDataTable[[#This Row],[Order Date]])</f>
        <v>2</v>
      </c>
      <c r="Y237" s="12" t="str">
        <f>TEXT(SalesDataTable[[#This Row],[Order Date]],"mmm")</f>
        <v>Feb</v>
      </c>
    </row>
    <row r="238" spans="1:25" ht="16">
      <c r="A238" s="7">
        <v>4184</v>
      </c>
      <c r="B238" s="3">
        <v>46073</v>
      </c>
      <c r="C238" s="2">
        <f>YEAR( SalesDataTable[[#This Row],[Order Date]])</f>
        <v>2026</v>
      </c>
      <c r="D238" s="2">
        <f>ROUNDUP(MONTH(SalesDataTable[[#This Row],[Order Date]])/3,0)</f>
        <v>1</v>
      </c>
      <c r="E238" s="2">
        <f>MONTH(SalesDataTable[[#This Row],[Order Date]])</f>
        <v>2</v>
      </c>
      <c r="F238" s="2" t="str">
        <f>TEXT(SalesDataTable[[#This Row],[Order Date]],"mmm")</f>
        <v>Feb</v>
      </c>
      <c r="G238" s="2">
        <f>DAY(SalesDataTable[[#This Row],[Order Date]])</f>
        <v>20</v>
      </c>
      <c r="H238" s="8" t="s">
        <v>20</v>
      </c>
      <c r="I238" s="8" t="s">
        <v>31</v>
      </c>
      <c r="J238" s="8" t="s">
        <v>2</v>
      </c>
      <c r="K238" s="8" t="s">
        <v>13</v>
      </c>
      <c r="L238" s="8" t="s">
        <v>34</v>
      </c>
      <c r="M238" s="8" t="s">
        <v>42</v>
      </c>
      <c r="N238" s="9">
        <v>1</v>
      </c>
      <c r="O238" s="10">
        <v>36.31</v>
      </c>
      <c r="P238" s="11">
        <v>0</v>
      </c>
      <c r="Q238" s="10">
        <v>14</v>
      </c>
      <c r="R238" s="10">
        <f t="shared" si="12"/>
        <v>36.31</v>
      </c>
      <c r="S238" s="10">
        <f t="shared" si="13"/>
        <v>14</v>
      </c>
      <c r="T238" s="10">
        <f t="shared" si="14"/>
        <v>22.310000000000002</v>
      </c>
      <c r="U238" s="12">
        <f t="shared" si="15"/>
        <v>0.61443128614706699</v>
      </c>
      <c r="V238" s="9">
        <f>YEAR(SalesDataTable[[#This Row],[Order Date]])</f>
        <v>2026</v>
      </c>
      <c r="W238" s="12" t="str">
        <f>"Q"&amp;ROUNDUP(MONTH(SalesDataTable[[#This Row],[Order Date]])/3,0)</f>
        <v>Q1</v>
      </c>
      <c r="X238" s="9">
        <f>MONTH(SalesDataTable[[#This Row],[Order Date]])</f>
        <v>2</v>
      </c>
      <c r="Y238" s="12" t="str">
        <f>TEXT(SalesDataTable[[#This Row],[Order Date]],"mmm")</f>
        <v>Feb</v>
      </c>
    </row>
    <row r="239" spans="1:25" ht="16">
      <c r="A239" s="7">
        <v>4390</v>
      </c>
      <c r="B239" s="3">
        <v>46073</v>
      </c>
      <c r="C239" s="2">
        <f>YEAR( SalesDataTable[[#This Row],[Order Date]])</f>
        <v>2026</v>
      </c>
      <c r="D239" s="2">
        <f>ROUNDUP(MONTH(SalesDataTable[[#This Row],[Order Date]])/3,0)</f>
        <v>1</v>
      </c>
      <c r="E239" s="2">
        <f>MONTH(SalesDataTable[[#This Row],[Order Date]])</f>
        <v>2</v>
      </c>
      <c r="F239" s="2" t="str">
        <f>TEXT(SalesDataTable[[#This Row],[Order Date]],"mmm")</f>
        <v>Feb</v>
      </c>
      <c r="G239" s="2">
        <f>DAY(SalesDataTable[[#This Row],[Order Date]])</f>
        <v>20</v>
      </c>
      <c r="H239" s="8" t="s">
        <v>11</v>
      </c>
      <c r="I239" s="8" t="s">
        <v>52</v>
      </c>
      <c r="J239" s="8" t="s">
        <v>2</v>
      </c>
      <c r="K239" s="8" t="s">
        <v>3</v>
      </c>
      <c r="L239" s="8" t="s">
        <v>4</v>
      </c>
      <c r="M239" s="8" t="s">
        <v>5</v>
      </c>
      <c r="N239" s="9">
        <v>1</v>
      </c>
      <c r="O239" s="10">
        <v>82.86</v>
      </c>
      <c r="P239" s="11">
        <v>0.05</v>
      </c>
      <c r="Q239" s="10">
        <v>42.3</v>
      </c>
      <c r="R239" s="10">
        <f t="shared" si="12"/>
        <v>78.716999999999999</v>
      </c>
      <c r="S239" s="10">
        <f t="shared" si="13"/>
        <v>42.3</v>
      </c>
      <c r="T239" s="10">
        <f t="shared" si="14"/>
        <v>36.417000000000002</v>
      </c>
      <c r="U239" s="12">
        <f t="shared" si="15"/>
        <v>0.46263196005945351</v>
      </c>
      <c r="V239" s="9">
        <f>YEAR(SalesDataTable[[#This Row],[Order Date]])</f>
        <v>2026</v>
      </c>
      <c r="W239" s="12" t="str">
        <f>"Q"&amp;ROUNDUP(MONTH(SalesDataTable[[#This Row],[Order Date]])/3,0)</f>
        <v>Q1</v>
      </c>
      <c r="X239" s="9">
        <f>MONTH(SalesDataTable[[#This Row],[Order Date]])</f>
        <v>2</v>
      </c>
      <c r="Y239" s="12" t="str">
        <f>TEXT(SalesDataTable[[#This Row],[Order Date]],"mmm")</f>
        <v>Feb</v>
      </c>
    </row>
    <row r="240" spans="1:25" ht="16">
      <c r="A240" s="7">
        <v>1475</v>
      </c>
      <c r="B240" s="3">
        <v>46074</v>
      </c>
      <c r="C240" s="2">
        <f>YEAR( SalesDataTable[[#This Row],[Order Date]])</f>
        <v>2026</v>
      </c>
      <c r="D240" s="2">
        <f>ROUNDUP(MONTH(SalesDataTable[[#This Row],[Order Date]])/3,0)</f>
        <v>1</v>
      </c>
      <c r="E240" s="2">
        <f>MONTH(SalesDataTable[[#This Row],[Order Date]])</f>
        <v>2</v>
      </c>
      <c r="F240" s="2" t="str">
        <f>TEXT(SalesDataTable[[#This Row],[Order Date]],"mmm")</f>
        <v>Feb</v>
      </c>
      <c r="G240" s="2">
        <f>DAY(SalesDataTable[[#This Row],[Order Date]])</f>
        <v>21</v>
      </c>
      <c r="H240" s="8" t="s">
        <v>0</v>
      </c>
      <c r="I240" s="8" t="s">
        <v>1</v>
      </c>
      <c r="J240" s="8" t="s">
        <v>19</v>
      </c>
      <c r="K240" s="8" t="s">
        <v>13</v>
      </c>
      <c r="L240" s="8" t="s">
        <v>4</v>
      </c>
      <c r="M240" s="8" t="s">
        <v>30</v>
      </c>
      <c r="N240" s="9">
        <v>2</v>
      </c>
      <c r="O240" s="10">
        <v>103.03</v>
      </c>
      <c r="P240" s="11">
        <v>0.05</v>
      </c>
      <c r="Q240" s="10">
        <v>50.73</v>
      </c>
      <c r="R240" s="10">
        <f t="shared" si="12"/>
        <v>195.75700000000001</v>
      </c>
      <c r="S240" s="10">
        <f t="shared" si="13"/>
        <v>101.46</v>
      </c>
      <c r="T240" s="10">
        <f t="shared" si="14"/>
        <v>94.297000000000011</v>
      </c>
      <c r="U240" s="12">
        <f t="shared" si="15"/>
        <v>0.48170435795399402</v>
      </c>
      <c r="V240" s="9">
        <f>YEAR(SalesDataTable[[#This Row],[Order Date]])</f>
        <v>2026</v>
      </c>
      <c r="W240" s="12" t="str">
        <f>"Q"&amp;ROUNDUP(MONTH(SalesDataTable[[#This Row],[Order Date]])/3,0)</f>
        <v>Q1</v>
      </c>
      <c r="X240" s="9">
        <f>MONTH(SalesDataTable[[#This Row],[Order Date]])</f>
        <v>2</v>
      </c>
      <c r="Y240" s="12" t="str">
        <f>TEXT(SalesDataTable[[#This Row],[Order Date]],"mmm")</f>
        <v>Feb</v>
      </c>
    </row>
    <row r="241" spans="1:25" ht="16">
      <c r="A241" s="7">
        <v>3504</v>
      </c>
      <c r="B241" s="3">
        <v>46074</v>
      </c>
      <c r="C241" s="2">
        <f>YEAR( SalesDataTable[[#This Row],[Order Date]])</f>
        <v>2026</v>
      </c>
      <c r="D241" s="2">
        <f>ROUNDUP(MONTH(SalesDataTable[[#This Row],[Order Date]])/3,0)</f>
        <v>1</v>
      </c>
      <c r="E241" s="2">
        <f>MONTH(SalesDataTable[[#This Row],[Order Date]])</f>
        <v>2</v>
      </c>
      <c r="F241" s="2" t="str">
        <f>TEXT(SalesDataTable[[#This Row],[Order Date]],"mmm")</f>
        <v>Feb</v>
      </c>
      <c r="G241" s="2">
        <f>DAY(SalesDataTable[[#This Row],[Order Date]])</f>
        <v>21</v>
      </c>
      <c r="H241" s="8" t="s">
        <v>6</v>
      </c>
      <c r="I241" s="8" t="s">
        <v>49</v>
      </c>
      <c r="J241" s="8" t="s">
        <v>2</v>
      </c>
      <c r="K241" s="8" t="s">
        <v>16</v>
      </c>
      <c r="L241" s="8" t="s">
        <v>14</v>
      </c>
      <c r="M241" s="8" t="s">
        <v>15</v>
      </c>
      <c r="N241" s="9">
        <v>1</v>
      </c>
      <c r="O241" s="10">
        <v>36.39</v>
      </c>
      <c r="P241" s="11">
        <v>0</v>
      </c>
      <c r="Q241" s="10">
        <v>13.49</v>
      </c>
      <c r="R241" s="10">
        <f t="shared" si="12"/>
        <v>36.39</v>
      </c>
      <c r="S241" s="10">
        <f t="shared" si="13"/>
        <v>13.49</v>
      </c>
      <c r="T241" s="10">
        <f t="shared" si="14"/>
        <v>22.9</v>
      </c>
      <c r="U241" s="12">
        <f t="shared" si="15"/>
        <v>0.62929376202253362</v>
      </c>
      <c r="V241" s="9">
        <f>YEAR(SalesDataTable[[#This Row],[Order Date]])</f>
        <v>2026</v>
      </c>
      <c r="W241" s="12" t="str">
        <f>"Q"&amp;ROUNDUP(MONTH(SalesDataTable[[#This Row],[Order Date]])/3,0)</f>
        <v>Q1</v>
      </c>
      <c r="X241" s="9">
        <f>MONTH(SalesDataTable[[#This Row],[Order Date]])</f>
        <v>2</v>
      </c>
      <c r="Y241" s="12" t="str">
        <f>TEXT(SalesDataTable[[#This Row],[Order Date]],"mmm")</f>
        <v>Feb</v>
      </c>
    </row>
    <row r="242" spans="1:25" ht="16">
      <c r="A242" s="7">
        <v>1649</v>
      </c>
      <c r="B242" s="3">
        <v>46075</v>
      </c>
      <c r="C242" s="2">
        <f>YEAR( SalesDataTable[[#This Row],[Order Date]])</f>
        <v>2026</v>
      </c>
      <c r="D242" s="2">
        <f>ROUNDUP(MONTH(SalesDataTable[[#This Row],[Order Date]])/3,0)</f>
        <v>1</v>
      </c>
      <c r="E242" s="2">
        <f>MONTH(SalesDataTable[[#This Row],[Order Date]])</f>
        <v>2</v>
      </c>
      <c r="F242" s="2" t="str">
        <f>TEXT(SalesDataTable[[#This Row],[Order Date]],"mmm")</f>
        <v>Feb</v>
      </c>
      <c r="G242" s="2">
        <f>DAY(SalesDataTable[[#This Row],[Order Date]])</f>
        <v>22</v>
      </c>
      <c r="H242" s="8" t="s">
        <v>11</v>
      </c>
      <c r="I242" s="8" t="s">
        <v>25</v>
      </c>
      <c r="J242" s="8" t="s">
        <v>2</v>
      </c>
      <c r="K242" s="8" t="s">
        <v>3</v>
      </c>
      <c r="L242" s="8" t="s">
        <v>23</v>
      </c>
      <c r="M242" s="8" t="s">
        <v>51</v>
      </c>
      <c r="N242" s="9">
        <v>1</v>
      </c>
      <c r="O242" s="10">
        <v>124.93</v>
      </c>
      <c r="P242" s="11">
        <v>0.1</v>
      </c>
      <c r="Q242" s="10">
        <v>59.74</v>
      </c>
      <c r="R242" s="10">
        <f t="shared" si="12"/>
        <v>112.43700000000001</v>
      </c>
      <c r="S242" s="10">
        <f t="shared" si="13"/>
        <v>59.74</v>
      </c>
      <c r="T242" s="10">
        <f t="shared" si="14"/>
        <v>52.69700000000001</v>
      </c>
      <c r="U242" s="12">
        <f t="shared" si="15"/>
        <v>0.46868023871145625</v>
      </c>
      <c r="V242" s="9">
        <f>YEAR(SalesDataTable[[#This Row],[Order Date]])</f>
        <v>2026</v>
      </c>
      <c r="W242" s="12" t="str">
        <f>"Q"&amp;ROUNDUP(MONTH(SalesDataTable[[#This Row],[Order Date]])/3,0)</f>
        <v>Q1</v>
      </c>
      <c r="X242" s="9">
        <f>MONTH(SalesDataTable[[#This Row],[Order Date]])</f>
        <v>2</v>
      </c>
      <c r="Y242" s="12" t="str">
        <f>TEXT(SalesDataTable[[#This Row],[Order Date]],"mmm")</f>
        <v>Feb</v>
      </c>
    </row>
    <row r="243" spans="1:25" ht="16">
      <c r="A243" s="7">
        <v>2170</v>
      </c>
      <c r="B243" s="3">
        <v>46075</v>
      </c>
      <c r="C243" s="2">
        <f>YEAR( SalesDataTable[[#This Row],[Order Date]])</f>
        <v>2026</v>
      </c>
      <c r="D243" s="2">
        <f>ROUNDUP(MONTH(SalesDataTable[[#This Row],[Order Date]])/3,0)</f>
        <v>1</v>
      </c>
      <c r="E243" s="2">
        <f>MONTH(SalesDataTable[[#This Row],[Order Date]])</f>
        <v>2</v>
      </c>
      <c r="F243" s="2" t="str">
        <f>TEXT(SalesDataTable[[#This Row],[Order Date]],"mmm")</f>
        <v>Feb</v>
      </c>
      <c r="G243" s="2">
        <f>DAY(SalesDataTable[[#This Row],[Order Date]])</f>
        <v>22</v>
      </c>
      <c r="H243" s="8" t="s">
        <v>6</v>
      </c>
      <c r="I243" s="8" t="s">
        <v>41</v>
      </c>
      <c r="J243" s="8" t="s">
        <v>28</v>
      </c>
      <c r="K243" s="8" t="s">
        <v>3</v>
      </c>
      <c r="L243" s="8" t="s">
        <v>4</v>
      </c>
      <c r="M243" s="8" t="s">
        <v>30</v>
      </c>
      <c r="N243" s="9">
        <v>1</v>
      </c>
      <c r="O243" s="10">
        <v>101.19</v>
      </c>
      <c r="P243" s="11">
        <v>0.05</v>
      </c>
      <c r="Q243" s="10">
        <v>49.14</v>
      </c>
      <c r="R243" s="10">
        <f t="shared" si="12"/>
        <v>96.130499999999998</v>
      </c>
      <c r="S243" s="10">
        <f t="shared" si="13"/>
        <v>49.14</v>
      </c>
      <c r="T243" s="10">
        <f t="shared" si="14"/>
        <v>46.990499999999997</v>
      </c>
      <c r="U243" s="12">
        <f t="shared" si="15"/>
        <v>0.48881988546819166</v>
      </c>
      <c r="V243" s="9">
        <f>YEAR(SalesDataTable[[#This Row],[Order Date]])</f>
        <v>2026</v>
      </c>
      <c r="W243" s="12" t="str">
        <f>"Q"&amp;ROUNDUP(MONTH(SalesDataTable[[#This Row],[Order Date]])/3,0)</f>
        <v>Q1</v>
      </c>
      <c r="X243" s="9">
        <f>MONTH(SalesDataTable[[#This Row],[Order Date]])</f>
        <v>2</v>
      </c>
      <c r="Y243" s="12" t="str">
        <f>TEXT(SalesDataTable[[#This Row],[Order Date]],"mmm")</f>
        <v>Feb</v>
      </c>
    </row>
    <row r="244" spans="1:25" ht="16">
      <c r="A244" s="7">
        <v>3402</v>
      </c>
      <c r="B244" s="3">
        <v>46075</v>
      </c>
      <c r="C244" s="2">
        <f>YEAR( SalesDataTable[[#This Row],[Order Date]])</f>
        <v>2026</v>
      </c>
      <c r="D244" s="2">
        <f>ROUNDUP(MONTH(SalesDataTable[[#This Row],[Order Date]])/3,0)</f>
        <v>1</v>
      </c>
      <c r="E244" s="2">
        <f>MONTH(SalesDataTable[[#This Row],[Order Date]])</f>
        <v>2</v>
      </c>
      <c r="F244" s="2" t="str">
        <f>TEXT(SalesDataTable[[#This Row],[Order Date]],"mmm")</f>
        <v>Feb</v>
      </c>
      <c r="G244" s="2">
        <f>DAY(SalesDataTable[[#This Row],[Order Date]])</f>
        <v>22</v>
      </c>
      <c r="H244" s="8" t="s">
        <v>20</v>
      </c>
      <c r="I244" s="8" t="s">
        <v>33</v>
      </c>
      <c r="J244" s="8" t="s">
        <v>2</v>
      </c>
      <c r="K244" s="8" t="s">
        <v>3</v>
      </c>
      <c r="L244" s="8" t="s">
        <v>34</v>
      </c>
      <c r="M244" s="8" t="s">
        <v>45</v>
      </c>
      <c r="N244" s="9">
        <v>2</v>
      </c>
      <c r="O244" s="10">
        <v>51.2</v>
      </c>
      <c r="P244" s="11">
        <v>0</v>
      </c>
      <c r="Q244" s="10">
        <v>21.38</v>
      </c>
      <c r="R244" s="10">
        <f t="shared" si="12"/>
        <v>102.4</v>
      </c>
      <c r="S244" s="10">
        <f t="shared" si="13"/>
        <v>42.76</v>
      </c>
      <c r="T244" s="10">
        <f t="shared" si="14"/>
        <v>59.640000000000008</v>
      </c>
      <c r="U244" s="12">
        <f t="shared" si="15"/>
        <v>0.58242187500000009</v>
      </c>
      <c r="V244" s="9">
        <f>YEAR(SalesDataTable[[#This Row],[Order Date]])</f>
        <v>2026</v>
      </c>
      <c r="W244" s="12" t="str">
        <f>"Q"&amp;ROUNDUP(MONTH(SalesDataTable[[#This Row],[Order Date]])/3,0)</f>
        <v>Q1</v>
      </c>
      <c r="X244" s="9">
        <f>MONTH(SalesDataTable[[#This Row],[Order Date]])</f>
        <v>2</v>
      </c>
      <c r="Y244" s="12" t="str">
        <f>TEXT(SalesDataTable[[#This Row],[Order Date]],"mmm")</f>
        <v>Feb</v>
      </c>
    </row>
    <row r="245" spans="1:25" ht="16">
      <c r="A245" s="7">
        <v>3773</v>
      </c>
      <c r="B245" s="3">
        <v>46075</v>
      </c>
      <c r="C245" s="2">
        <f>YEAR( SalesDataTable[[#This Row],[Order Date]])</f>
        <v>2026</v>
      </c>
      <c r="D245" s="2">
        <f>ROUNDUP(MONTH(SalesDataTable[[#This Row],[Order Date]])/3,0)</f>
        <v>1</v>
      </c>
      <c r="E245" s="2">
        <f>MONTH(SalesDataTable[[#This Row],[Order Date]])</f>
        <v>2</v>
      </c>
      <c r="F245" s="2" t="str">
        <f>TEXT(SalesDataTable[[#This Row],[Order Date]],"mmm")</f>
        <v>Feb</v>
      </c>
      <c r="G245" s="2">
        <f>DAY(SalesDataTable[[#This Row],[Order Date]])</f>
        <v>22</v>
      </c>
      <c r="H245" s="8" t="s">
        <v>20</v>
      </c>
      <c r="I245" s="8" t="s">
        <v>21</v>
      </c>
      <c r="J245" s="8" t="s">
        <v>2</v>
      </c>
      <c r="K245" s="8" t="s">
        <v>3</v>
      </c>
      <c r="L245" s="8" t="s">
        <v>23</v>
      </c>
      <c r="M245" s="8" t="s">
        <v>40</v>
      </c>
      <c r="N245" s="9">
        <v>1</v>
      </c>
      <c r="O245" s="10">
        <v>81.81</v>
      </c>
      <c r="P245" s="11">
        <v>0</v>
      </c>
      <c r="Q245" s="10">
        <v>40.32</v>
      </c>
      <c r="R245" s="10">
        <f t="shared" si="12"/>
        <v>81.81</v>
      </c>
      <c r="S245" s="10">
        <f t="shared" si="13"/>
        <v>40.32</v>
      </c>
      <c r="T245" s="10">
        <f t="shared" si="14"/>
        <v>41.49</v>
      </c>
      <c r="U245" s="12">
        <f t="shared" si="15"/>
        <v>0.50715071507150711</v>
      </c>
      <c r="V245" s="9">
        <f>YEAR(SalesDataTable[[#This Row],[Order Date]])</f>
        <v>2026</v>
      </c>
      <c r="W245" s="12" t="str">
        <f>"Q"&amp;ROUNDUP(MONTH(SalesDataTable[[#This Row],[Order Date]])/3,0)</f>
        <v>Q1</v>
      </c>
      <c r="X245" s="9">
        <f>MONTH(SalesDataTable[[#This Row],[Order Date]])</f>
        <v>2</v>
      </c>
      <c r="Y245" s="12" t="str">
        <f>TEXT(SalesDataTable[[#This Row],[Order Date]],"mmm")</f>
        <v>Feb</v>
      </c>
    </row>
    <row r="246" spans="1:25" ht="16">
      <c r="A246" s="7">
        <v>4670</v>
      </c>
      <c r="B246" s="3">
        <v>46075</v>
      </c>
      <c r="C246" s="2">
        <f>YEAR( SalesDataTable[[#This Row],[Order Date]])</f>
        <v>2026</v>
      </c>
      <c r="D246" s="2">
        <f>ROUNDUP(MONTH(SalesDataTable[[#This Row],[Order Date]])/3,0)</f>
        <v>1</v>
      </c>
      <c r="E246" s="2">
        <f>MONTH(SalesDataTable[[#This Row],[Order Date]])</f>
        <v>2</v>
      </c>
      <c r="F246" s="2" t="str">
        <f>TEXT(SalesDataTable[[#This Row],[Order Date]],"mmm")</f>
        <v>Feb</v>
      </c>
      <c r="G246" s="2">
        <f>DAY(SalesDataTable[[#This Row],[Order Date]])</f>
        <v>22</v>
      </c>
      <c r="H246" s="8" t="s">
        <v>0</v>
      </c>
      <c r="I246" s="8" t="s">
        <v>50</v>
      </c>
      <c r="J246" s="8" t="s">
        <v>19</v>
      </c>
      <c r="K246" s="8" t="s">
        <v>16</v>
      </c>
      <c r="L246" s="8" t="s">
        <v>9</v>
      </c>
      <c r="M246" s="8" t="s">
        <v>37</v>
      </c>
      <c r="N246" s="9">
        <v>1</v>
      </c>
      <c r="O246" s="10">
        <v>152.96</v>
      </c>
      <c r="P246" s="11">
        <v>0</v>
      </c>
      <c r="Q246" s="10">
        <v>79.510000000000005</v>
      </c>
      <c r="R246" s="10">
        <f t="shared" si="12"/>
        <v>152.96</v>
      </c>
      <c r="S246" s="10">
        <f t="shared" si="13"/>
        <v>79.510000000000005</v>
      </c>
      <c r="T246" s="10">
        <f t="shared" si="14"/>
        <v>73.45</v>
      </c>
      <c r="U246" s="12">
        <f t="shared" si="15"/>
        <v>0.48019089958158995</v>
      </c>
      <c r="V246" s="9">
        <f>YEAR(SalesDataTable[[#This Row],[Order Date]])</f>
        <v>2026</v>
      </c>
      <c r="W246" s="12" t="str">
        <f>"Q"&amp;ROUNDUP(MONTH(SalesDataTable[[#This Row],[Order Date]])/3,0)</f>
        <v>Q1</v>
      </c>
      <c r="X246" s="9">
        <f>MONTH(SalesDataTable[[#This Row],[Order Date]])</f>
        <v>2</v>
      </c>
      <c r="Y246" s="12" t="str">
        <f>TEXT(SalesDataTable[[#This Row],[Order Date]],"mmm")</f>
        <v>Feb</v>
      </c>
    </row>
    <row r="247" spans="1:25" ht="16">
      <c r="A247" s="7">
        <v>587</v>
      </c>
      <c r="B247" s="3">
        <v>46076</v>
      </c>
      <c r="C247" s="2">
        <f>YEAR( SalesDataTable[[#This Row],[Order Date]])</f>
        <v>2026</v>
      </c>
      <c r="D247" s="2">
        <f>ROUNDUP(MONTH(SalesDataTable[[#This Row],[Order Date]])/3,0)</f>
        <v>1</v>
      </c>
      <c r="E247" s="2">
        <f>MONTH(SalesDataTable[[#This Row],[Order Date]])</f>
        <v>2</v>
      </c>
      <c r="F247" s="2" t="str">
        <f>TEXT(SalesDataTable[[#This Row],[Order Date]],"mmm")</f>
        <v>Feb</v>
      </c>
      <c r="G247" s="2">
        <f>DAY(SalesDataTable[[#This Row],[Order Date]])</f>
        <v>23</v>
      </c>
      <c r="H247" s="8" t="s">
        <v>20</v>
      </c>
      <c r="I247" s="8" t="s">
        <v>31</v>
      </c>
      <c r="J247" s="8" t="s">
        <v>28</v>
      </c>
      <c r="K247" s="8" t="s">
        <v>16</v>
      </c>
      <c r="L247" s="8" t="s">
        <v>14</v>
      </c>
      <c r="M247" s="8" t="s">
        <v>48</v>
      </c>
      <c r="N247" s="9">
        <v>1</v>
      </c>
      <c r="O247" s="10">
        <v>166.13</v>
      </c>
      <c r="P247" s="11">
        <v>0.05</v>
      </c>
      <c r="Q247" s="10">
        <v>85.7</v>
      </c>
      <c r="R247" s="10">
        <f t="shared" si="12"/>
        <v>157.8235</v>
      </c>
      <c r="S247" s="10">
        <f t="shared" si="13"/>
        <v>85.7</v>
      </c>
      <c r="T247" s="10">
        <f t="shared" si="14"/>
        <v>72.123499999999993</v>
      </c>
      <c r="U247" s="12">
        <f t="shared" si="15"/>
        <v>0.45698834457479398</v>
      </c>
      <c r="V247" s="9">
        <f>YEAR(SalesDataTable[[#This Row],[Order Date]])</f>
        <v>2026</v>
      </c>
      <c r="W247" s="12" t="str">
        <f>"Q"&amp;ROUNDUP(MONTH(SalesDataTable[[#This Row],[Order Date]])/3,0)</f>
        <v>Q1</v>
      </c>
      <c r="X247" s="9">
        <f>MONTH(SalesDataTable[[#This Row],[Order Date]])</f>
        <v>2</v>
      </c>
      <c r="Y247" s="12" t="str">
        <f>TEXT(SalesDataTable[[#This Row],[Order Date]],"mmm")</f>
        <v>Feb</v>
      </c>
    </row>
    <row r="248" spans="1:25" ht="16">
      <c r="A248" s="7">
        <v>1085</v>
      </c>
      <c r="B248" s="3">
        <v>46076</v>
      </c>
      <c r="C248" s="2">
        <f>YEAR( SalesDataTable[[#This Row],[Order Date]])</f>
        <v>2026</v>
      </c>
      <c r="D248" s="2">
        <f>ROUNDUP(MONTH(SalesDataTable[[#This Row],[Order Date]])/3,0)</f>
        <v>1</v>
      </c>
      <c r="E248" s="2">
        <f>MONTH(SalesDataTable[[#This Row],[Order Date]])</f>
        <v>2</v>
      </c>
      <c r="F248" s="2" t="str">
        <f>TEXT(SalesDataTable[[#This Row],[Order Date]],"mmm")</f>
        <v>Feb</v>
      </c>
      <c r="G248" s="2">
        <f>DAY(SalesDataTable[[#This Row],[Order Date]])</f>
        <v>23</v>
      </c>
      <c r="H248" s="8" t="s">
        <v>0</v>
      </c>
      <c r="I248" s="8" t="s">
        <v>50</v>
      </c>
      <c r="J248" s="8" t="s">
        <v>2</v>
      </c>
      <c r="K248" s="8" t="s">
        <v>13</v>
      </c>
      <c r="L248" s="8" t="s">
        <v>23</v>
      </c>
      <c r="M248" s="8" t="s">
        <v>29</v>
      </c>
      <c r="N248" s="9">
        <v>3</v>
      </c>
      <c r="O248" s="10">
        <v>193.18</v>
      </c>
      <c r="P248" s="11">
        <v>0.05</v>
      </c>
      <c r="Q248" s="10">
        <v>106.19</v>
      </c>
      <c r="R248" s="10">
        <f t="shared" si="12"/>
        <v>550.56299999999999</v>
      </c>
      <c r="S248" s="10">
        <f t="shared" si="13"/>
        <v>318.57</v>
      </c>
      <c r="T248" s="10">
        <f t="shared" si="14"/>
        <v>231.99299999999999</v>
      </c>
      <c r="U248" s="12">
        <f t="shared" si="15"/>
        <v>0.42137412067283853</v>
      </c>
      <c r="V248" s="9">
        <f>YEAR(SalesDataTable[[#This Row],[Order Date]])</f>
        <v>2026</v>
      </c>
      <c r="W248" s="12" t="str">
        <f>"Q"&amp;ROUNDUP(MONTH(SalesDataTable[[#This Row],[Order Date]])/3,0)</f>
        <v>Q1</v>
      </c>
      <c r="X248" s="9">
        <f>MONTH(SalesDataTable[[#This Row],[Order Date]])</f>
        <v>2</v>
      </c>
      <c r="Y248" s="12" t="str">
        <f>TEXT(SalesDataTable[[#This Row],[Order Date]],"mmm")</f>
        <v>Feb</v>
      </c>
    </row>
    <row r="249" spans="1:25" ht="16">
      <c r="A249" s="7">
        <v>1635</v>
      </c>
      <c r="B249" s="3">
        <v>46076</v>
      </c>
      <c r="C249" s="2">
        <f>YEAR( SalesDataTable[[#This Row],[Order Date]])</f>
        <v>2026</v>
      </c>
      <c r="D249" s="2">
        <f>ROUNDUP(MONTH(SalesDataTable[[#This Row],[Order Date]])/3,0)</f>
        <v>1</v>
      </c>
      <c r="E249" s="2">
        <f>MONTH(SalesDataTable[[#This Row],[Order Date]])</f>
        <v>2</v>
      </c>
      <c r="F249" s="2" t="str">
        <f>TEXT(SalesDataTable[[#This Row],[Order Date]],"mmm")</f>
        <v>Feb</v>
      </c>
      <c r="G249" s="2">
        <f>DAY(SalesDataTable[[#This Row],[Order Date]])</f>
        <v>23</v>
      </c>
      <c r="H249" s="8" t="s">
        <v>11</v>
      </c>
      <c r="I249" s="8" t="s">
        <v>39</v>
      </c>
      <c r="J249" s="8" t="s">
        <v>2</v>
      </c>
      <c r="K249" s="8" t="s">
        <v>3</v>
      </c>
      <c r="L249" s="8" t="s">
        <v>4</v>
      </c>
      <c r="M249" s="8" t="s">
        <v>5</v>
      </c>
      <c r="N249" s="9">
        <v>1</v>
      </c>
      <c r="O249" s="10">
        <v>80.42</v>
      </c>
      <c r="P249" s="11">
        <v>0</v>
      </c>
      <c r="Q249" s="10">
        <v>41.72</v>
      </c>
      <c r="R249" s="10">
        <f t="shared" si="12"/>
        <v>80.42</v>
      </c>
      <c r="S249" s="10">
        <f t="shared" si="13"/>
        <v>41.72</v>
      </c>
      <c r="T249" s="10">
        <f t="shared" si="14"/>
        <v>38.700000000000003</v>
      </c>
      <c r="U249" s="12">
        <f t="shared" si="15"/>
        <v>0.4812235762248197</v>
      </c>
      <c r="V249" s="9">
        <f>YEAR(SalesDataTable[[#This Row],[Order Date]])</f>
        <v>2026</v>
      </c>
      <c r="W249" s="12" t="str">
        <f>"Q"&amp;ROUNDUP(MONTH(SalesDataTable[[#This Row],[Order Date]])/3,0)</f>
        <v>Q1</v>
      </c>
      <c r="X249" s="9">
        <f>MONTH(SalesDataTable[[#This Row],[Order Date]])</f>
        <v>2</v>
      </c>
      <c r="Y249" s="12" t="str">
        <f>TEXT(SalesDataTable[[#This Row],[Order Date]],"mmm")</f>
        <v>Feb</v>
      </c>
    </row>
    <row r="250" spans="1:25" ht="16">
      <c r="A250" s="7">
        <v>4067</v>
      </c>
      <c r="B250" s="3">
        <v>46076</v>
      </c>
      <c r="C250" s="2">
        <f>YEAR( SalesDataTable[[#This Row],[Order Date]])</f>
        <v>2026</v>
      </c>
      <c r="D250" s="2">
        <f>ROUNDUP(MONTH(SalesDataTable[[#This Row],[Order Date]])/3,0)</f>
        <v>1</v>
      </c>
      <c r="E250" s="2">
        <f>MONTH(SalesDataTable[[#This Row],[Order Date]])</f>
        <v>2</v>
      </c>
      <c r="F250" s="2" t="str">
        <f>TEXT(SalesDataTable[[#This Row],[Order Date]],"mmm")</f>
        <v>Feb</v>
      </c>
      <c r="G250" s="2">
        <f>DAY(SalesDataTable[[#This Row],[Order Date]])</f>
        <v>23</v>
      </c>
      <c r="H250" s="8" t="s">
        <v>20</v>
      </c>
      <c r="I250" s="8" t="s">
        <v>47</v>
      </c>
      <c r="J250" s="8" t="s">
        <v>2</v>
      </c>
      <c r="K250" s="8" t="s">
        <v>3</v>
      </c>
      <c r="L250" s="8" t="s">
        <v>23</v>
      </c>
      <c r="M250" s="8" t="s">
        <v>51</v>
      </c>
      <c r="N250" s="9">
        <v>2</v>
      </c>
      <c r="O250" s="10">
        <v>122.17</v>
      </c>
      <c r="P250" s="11">
        <v>0</v>
      </c>
      <c r="Q250" s="10">
        <v>60.62</v>
      </c>
      <c r="R250" s="10">
        <f t="shared" si="12"/>
        <v>244.34</v>
      </c>
      <c r="S250" s="10">
        <f t="shared" si="13"/>
        <v>121.24</v>
      </c>
      <c r="T250" s="10">
        <f t="shared" si="14"/>
        <v>123.10000000000001</v>
      </c>
      <c r="U250" s="12">
        <f t="shared" si="15"/>
        <v>0.50380617172792019</v>
      </c>
      <c r="V250" s="9">
        <f>YEAR(SalesDataTable[[#This Row],[Order Date]])</f>
        <v>2026</v>
      </c>
      <c r="W250" s="12" t="str">
        <f>"Q"&amp;ROUNDUP(MONTH(SalesDataTable[[#This Row],[Order Date]])/3,0)</f>
        <v>Q1</v>
      </c>
      <c r="X250" s="9">
        <f>MONTH(SalesDataTable[[#This Row],[Order Date]])</f>
        <v>2</v>
      </c>
      <c r="Y250" s="12" t="str">
        <f>TEXT(SalesDataTable[[#This Row],[Order Date]],"mmm")</f>
        <v>Feb</v>
      </c>
    </row>
    <row r="251" spans="1:25" ht="16">
      <c r="A251" s="7">
        <v>287</v>
      </c>
      <c r="B251" s="3">
        <v>46077</v>
      </c>
      <c r="C251" s="2">
        <f>YEAR( SalesDataTable[[#This Row],[Order Date]])</f>
        <v>2026</v>
      </c>
      <c r="D251" s="2">
        <f>ROUNDUP(MONTH(SalesDataTable[[#This Row],[Order Date]])/3,0)</f>
        <v>1</v>
      </c>
      <c r="E251" s="2">
        <f>MONTH(SalesDataTable[[#This Row],[Order Date]])</f>
        <v>2</v>
      </c>
      <c r="F251" s="2" t="str">
        <f>TEXT(SalesDataTable[[#This Row],[Order Date]],"mmm")</f>
        <v>Feb</v>
      </c>
      <c r="G251" s="2">
        <f>DAY(SalesDataTable[[#This Row],[Order Date]])</f>
        <v>24</v>
      </c>
      <c r="H251" s="8" t="s">
        <v>6</v>
      </c>
      <c r="I251" s="8" t="s">
        <v>27</v>
      </c>
      <c r="J251" s="8" t="s">
        <v>28</v>
      </c>
      <c r="K251" s="8" t="s">
        <v>13</v>
      </c>
      <c r="L251" s="8" t="s">
        <v>14</v>
      </c>
      <c r="M251" s="8" t="s">
        <v>48</v>
      </c>
      <c r="N251" s="9">
        <v>1</v>
      </c>
      <c r="O251" s="10">
        <v>164.6</v>
      </c>
      <c r="P251" s="11">
        <v>0</v>
      </c>
      <c r="Q251" s="10">
        <v>85.07</v>
      </c>
      <c r="R251" s="10">
        <f t="shared" si="12"/>
        <v>164.6</v>
      </c>
      <c r="S251" s="10">
        <f t="shared" si="13"/>
        <v>85.07</v>
      </c>
      <c r="T251" s="10">
        <f t="shared" si="14"/>
        <v>79.53</v>
      </c>
      <c r="U251" s="12">
        <f t="shared" si="15"/>
        <v>0.48317132442284327</v>
      </c>
      <c r="V251" s="9">
        <f>YEAR(SalesDataTable[[#This Row],[Order Date]])</f>
        <v>2026</v>
      </c>
      <c r="W251" s="12" t="str">
        <f>"Q"&amp;ROUNDUP(MONTH(SalesDataTable[[#This Row],[Order Date]])/3,0)</f>
        <v>Q1</v>
      </c>
      <c r="X251" s="9">
        <f>MONTH(SalesDataTable[[#This Row],[Order Date]])</f>
        <v>2</v>
      </c>
      <c r="Y251" s="12" t="str">
        <f>TEXT(SalesDataTable[[#This Row],[Order Date]],"mmm")</f>
        <v>Feb</v>
      </c>
    </row>
    <row r="252" spans="1:25" ht="16">
      <c r="A252" s="7">
        <v>794</v>
      </c>
      <c r="B252" s="3">
        <v>46077</v>
      </c>
      <c r="C252" s="2">
        <f>YEAR( SalesDataTable[[#This Row],[Order Date]])</f>
        <v>2026</v>
      </c>
      <c r="D252" s="2">
        <f>ROUNDUP(MONTH(SalesDataTable[[#This Row],[Order Date]])/3,0)</f>
        <v>1</v>
      </c>
      <c r="E252" s="2">
        <f>MONTH(SalesDataTable[[#This Row],[Order Date]])</f>
        <v>2</v>
      </c>
      <c r="F252" s="2" t="str">
        <f>TEXT(SalesDataTable[[#This Row],[Order Date]],"mmm")</f>
        <v>Feb</v>
      </c>
      <c r="G252" s="2">
        <f>DAY(SalesDataTable[[#This Row],[Order Date]])</f>
        <v>24</v>
      </c>
      <c r="H252" s="8" t="s">
        <v>6</v>
      </c>
      <c r="I252" s="8" t="s">
        <v>49</v>
      </c>
      <c r="J252" s="8" t="s">
        <v>2</v>
      </c>
      <c r="K252" s="8" t="s">
        <v>13</v>
      </c>
      <c r="L252" s="8" t="s">
        <v>14</v>
      </c>
      <c r="M252" s="8" t="s">
        <v>44</v>
      </c>
      <c r="N252" s="9">
        <v>1</v>
      </c>
      <c r="O252" s="10">
        <v>132.19999999999999</v>
      </c>
      <c r="P252" s="11">
        <v>0</v>
      </c>
      <c r="Q252" s="10">
        <v>67.180000000000007</v>
      </c>
      <c r="R252" s="10">
        <f t="shared" si="12"/>
        <v>132.19999999999999</v>
      </c>
      <c r="S252" s="10">
        <f t="shared" si="13"/>
        <v>67.180000000000007</v>
      </c>
      <c r="T252" s="10">
        <f t="shared" si="14"/>
        <v>65.019999999999982</v>
      </c>
      <c r="U252" s="12">
        <f t="shared" si="15"/>
        <v>0.49183055975794243</v>
      </c>
      <c r="V252" s="9">
        <f>YEAR(SalesDataTable[[#This Row],[Order Date]])</f>
        <v>2026</v>
      </c>
      <c r="W252" s="12" t="str">
        <f>"Q"&amp;ROUNDUP(MONTH(SalesDataTable[[#This Row],[Order Date]])/3,0)</f>
        <v>Q1</v>
      </c>
      <c r="X252" s="9">
        <f>MONTH(SalesDataTable[[#This Row],[Order Date]])</f>
        <v>2</v>
      </c>
      <c r="Y252" s="12" t="str">
        <f>TEXT(SalesDataTable[[#This Row],[Order Date]],"mmm")</f>
        <v>Feb</v>
      </c>
    </row>
    <row r="253" spans="1:25" ht="16">
      <c r="A253" s="7">
        <v>1609</v>
      </c>
      <c r="B253" s="3">
        <v>46077</v>
      </c>
      <c r="C253" s="2">
        <f>YEAR( SalesDataTable[[#This Row],[Order Date]])</f>
        <v>2026</v>
      </c>
      <c r="D253" s="2">
        <f>ROUNDUP(MONTH(SalesDataTable[[#This Row],[Order Date]])/3,0)</f>
        <v>1</v>
      </c>
      <c r="E253" s="2">
        <f>MONTH(SalesDataTable[[#This Row],[Order Date]])</f>
        <v>2</v>
      </c>
      <c r="F253" s="2" t="str">
        <f>TEXT(SalesDataTable[[#This Row],[Order Date]],"mmm")</f>
        <v>Feb</v>
      </c>
      <c r="G253" s="2">
        <f>DAY(SalesDataTable[[#This Row],[Order Date]])</f>
        <v>24</v>
      </c>
      <c r="H253" s="8" t="s">
        <v>20</v>
      </c>
      <c r="I253" s="8" t="s">
        <v>21</v>
      </c>
      <c r="J253" s="8" t="s">
        <v>2</v>
      </c>
      <c r="K253" s="8" t="s">
        <v>3</v>
      </c>
      <c r="L253" s="8" t="s">
        <v>4</v>
      </c>
      <c r="M253" s="8" t="s">
        <v>26</v>
      </c>
      <c r="N253" s="9">
        <v>2</v>
      </c>
      <c r="O253" s="10">
        <v>40.700000000000003</v>
      </c>
      <c r="P253" s="11">
        <v>0</v>
      </c>
      <c r="Q253" s="10">
        <v>16.63</v>
      </c>
      <c r="R253" s="10">
        <f t="shared" si="12"/>
        <v>81.400000000000006</v>
      </c>
      <c r="S253" s="10">
        <f t="shared" si="13"/>
        <v>33.26</v>
      </c>
      <c r="T253" s="10">
        <f t="shared" si="14"/>
        <v>48.140000000000008</v>
      </c>
      <c r="U253" s="12">
        <f t="shared" si="15"/>
        <v>0.59140049140049145</v>
      </c>
      <c r="V253" s="9">
        <f>YEAR(SalesDataTable[[#This Row],[Order Date]])</f>
        <v>2026</v>
      </c>
      <c r="W253" s="12" t="str">
        <f>"Q"&amp;ROUNDUP(MONTH(SalesDataTable[[#This Row],[Order Date]])/3,0)</f>
        <v>Q1</v>
      </c>
      <c r="X253" s="9">
        <f>MONTH(SalesDataTable[[#This Row],[Order Date]])</f>
        <v>2</v>
      </c>
      <c r="Y253" s="12" t="str">
        <f>TEXT(SalesDataTable[[#This Row],[Order Date]],"mmm")</f>
        <v>Feb</v>
      </c>
    </row>
    <row r="254" spans="1:25" ht="16">
      <c r="A254" s="7">
        <v>4921</v>
      </c>
      <c r="B254" s="3">
        <v>46077</v>
      </c>
      <c r="C254" s="2">
        <f>YEAR( SalesDataTable[[#This Row],[Order Date]])</f>
        <v>2026</v>
      </c>
      <c r="D254" s="2">
        <f>ROUNDUP(MONTH(SalesDataTable[[#This Row],[Order Date]])/3,0)</f>
        <v>1</v>
      </c>
      <c r="E254" s="2">
        <f>MONTH(SalesDataTable[[#This Row],[Order Date]])</f>
        <v>2</v>
      </c>
      <c r="F254" s="2" t="str">
        <f>TEXT(SalesDataTable[[#This Row],[Order Date]],"mmm")</f>
        <v>Feb</v>
      </c>
      <c r="G254" s="2">
        <f>DAY(SalesDataTable[[#This Row],[Order Date]])</f>
        <v>24</v>
      </c>
      <c r="H254" s="8" t="s">
        <v>6</v>
      </c>
      <c r="I254" s="8" t="s">
        <v>43</v>
      </c>
      <c r="J254" s="8" t="s">
        <v>2</v>
      </c>
      <c r="K254" s="8" t="s">
        <v>3</v>
      </c>
      <c r="L254" s="8" t="s">
        <v>14</v>
      </c>
      <c r="M254" s="8" t="s">
        <v>15</v>
      </c>
      <c r="N254" s="9">
        <v>1</v>
      </c>
      <c r="O254" s="10">
        <v>35.39</v>
      </c>
      <c r="P254" s="11">
        <v>0</v>
      </c>
      <c r="Q254" s="10">
        <v>13.93</v>
      </c>
      <c r="R254" s="10">
        <f t="shared" si="12"/>
        <v>35.39</v>
      </c>
      <c r="S254" s="10">
        <f t="shared" si="13"/>
        <v>13.93</v>
      </c>
      <c r="T254" s="10">
        <f t="shared" si="14"/>
        <v>21.46</v>
      </c>
      <c r="U254" s="12">
        <f t="shared" si="15"/>
        <v>0.60638598474145244</v>
      </c>
      <c r="V254" s="9">
        <f>YEAR(SalesDataTable[[#This Row],[Order Date]])</f>
        <v>2026</v>
      </c>
      <c r="W254" s="12" t="str">
        <f>"Q"&amp;ROUNDUP(MONTH(SalesDataTable[[#This Row],[Order Date]])/3,0)</f>
        <v>Q1</v>
      </c>
      <c r="X254" s="9">
        <f>MONTH(SalesDataTable[[#This Row],[Order Date]])</f>
        <v>2</v>
      </c>
      <c r="Y254" s="12" t="str">
        <f>TEXT(SalesDataTable[[#This Row],[Order Date]],"mmm")</f>
        <v>Feb</v>
      </c>
    </row>
    <row r="255" spans="1:25" ht="16">
      <c r="A255" s="7">
        <v>2209</v>
      </c>
      <c r="B255" s="3">
        <v>46078</v>
      </c>
      <c r="C255" s="2">
        <f>YEAR( SalesDataTable[[#This Row],[Order Date]])</f>
        <v>2026</v>
      </c>
      <c r="D255" s="2">
        <f>ROUNDUP(MONTH(SalesDataTable[[#This Row],[Order Date]])/3,0)</f>
        <v>1</v>
      </c>
      <c r="E255" s="2">
        <f>MONTH(SalesDataTable[[#This Row],[Order Date]])</f>
        <v>2</v>
      </c>
      <c r="F255" s="2" t="str">
        <f>TEXT(SalesDataTable[[#This Row],[Order Date]],"mmm")</f>
        <v>Feb</v>
      </c>
      <c r="G255" s="2">
        <f>DAY(SalesDataTable[[#This Row],[Order Date]])</f>
        <v>25</v>
      </c>
      <c r="H255" s="8" t="s">
        <v>0</v>
      </c>
      <c r="I255" s="8" t="s">
        <v>1</v>
      </c>
      <c r="J255" s="8" t="s">
        <v>2</v>
      </c>
      <c r="K255" s="8" t="s">
        <v>16</v>
      </c>
      <c r="L255" s="8" t="s">
        <v>4</v>
      </c>
      <c r="M255" s="8" t="s">
        <v>22</v>
      </c>
      <c r="N255" s="9">
        <v>5</v>
      </c>
      <c r="O255" s="10">
        <v>50.58</v>
      </c>
      <c r="P255" s="11">
        <v>0.1</v>
      </c>
      <c r="Q255" s="10">
        <v>22.42</v>
      </c>
      <c r="R255" s="10">
        <f t="shared" si="12"/>
        <v>227.60999999999999</v>
      </c>
      <c r="S255" s="10">
        <f t="shared" si="13"/>
        <v>112.10000000000001</v>
      </c>
      <c r="T255" s="10">
        <f t="shared" si="14"/>
        <v>115.50999999999998</v>
      </c>
      <c r="U255" s="12">
        <f t="shared" si="15"/>
        <v>0.50749088352884308</v>
      </c>
      <c r="V255" s="9">
        <f>YEAR(SalesDataTable[[#This Row],[Order Date]])</f>
        <v>2026</v>
      </c>
      <c r="W255" s="12" t="str">
        <f>"Q"&amp;ROUNDUP(MONTH(SalesDataTable[[#This Row],[Order Date]])/3,0)</f>
        <v>Q1</v>
      </c>
      <c r="X255" s="9">
        <f>MONTH(SalesDataTable[[#This Row],[Order Date]])</f>
        <v>2</v>
      </c>
      <c r="Y255" s="12" t="str">
        <f>TEXT(SalesDataTable[[#This Row],[Order Date]],"mmm")</f>
        <v>Feb</v>
      </c>
    </row>
    <row r="256" spans="1:25" ht="16">
      <c r="A256" s="7">
        <v>4757</v>
      </c>
      <c r="B256" s="3">
        <v>46078</v>
      </c>
      <c r="C256" s="2">
        <f>YEAR( SalesDataTable[[#This Row],[Order Date]])</f>
        <v>2026</v>
      </c>
      <c r="D256" s="2">
        <f>ROUNDUP(MONTH(SalesDataTable[[#This Row],[Order Date]])/3,0)</f>
        <v>1</v>
      </c>
      <c r="E256" s="2">
        <f>MONTH(SalesDataTable[[#This Row],[Order Date]])</f>
        <v>2</v>
      </c>
      <c r="F256" s="2" t="str">
        <f>TEXT(SalesDataTable[[#This Row],[Order Date]],"mmm")</f>
        <v>Feb</v>
      </c>
      <c r="G256" s="2">
        <f>DAY(SalesDataTable[[#This Row],[Order Date]])</f>
        <v>25</v>
      </c>
      <c r="H256" s="8" t="s">
        <v>6</v>
      </c>
      <c r="I256" s="8" t="s">
        <v>41</v>
      </c>
      <c r="J256" s="8" t="s">
        <v>28</v>
      </c>
      <c r="K256" s="8" t="s">
        <v>16</v>
      </c>
      <c r="L256" s="8" t="s">
        <v>34</v>
      </c>
      <c r="M256" s="8" t="s">
        <v>45</v>
      </c>
      <c r="N256" s="9">
        <v>2</v>
      </c>
      <c r="O256" s="10">
        <v>49.48</v>
      </c>
      <c r="P256" s="11">
        <v>0</v>
      </c>
      <c r="Q256" s="10">
        <v>21.37</v>
      </c>
      <c r="R256" s="10">
        <f t="shared" si="12"/>
        <v>98.96</v>
      </c>
      <c r="S256" s="10">
        <f t="shared" si="13"/>
        <v>42.74</v>
      </c>
      <c r="T256" s="10">
        <f t="shared" si="14"/>
        <v>56.219999999999992</v>
      </c>
      <c r="U256" s="12">
        <f t="shared" si="15"/>
        <v>0.5681083265966046</v>
      </c>
      <c r="V256" s="9">
        <f>YEAR(SalesDataTable[[#This Row],[Order Date]])</f>
        <v>2026</v>
      </c>
      <c r="W256" s="12" t="str">
        <f>"Q"&amp;ROUNDUP(MONTH(SalesDataTable[[#This Row],[Order Date]])/3,0)</f>
        <v>Q1</v>
      </c>
      <c r="X256" s="9">
        <f>MONTH(SalesDataTable[[#This Row],[Order Date]])</f>
        <v>2</v>
      </c>
      <c r="Y256" s="12" t="str">
        <f>TEXT(SalesDataTable[[#This Row],[Order Date]],"mmm")</f>
        <v>Feb</v>
      </c>
    </row>
    <row r="257" spans="1:25" ht="16">
      <c r="A257" s="7">
        <v>5155</v>
      </c>
      <c r="B257" s="3">
        <v>46078</v>
      </c>
      <c r="C257" s="2">
        <f>YEAR( SalesDataTable[[#This Row],[Order Date]])</f>
        <v>2026</v>
      </c>
      <c r="D257" s="2">
        <f>ROUNDUP(MONTH(SalesDataTable[[#This Row],[Order Date]])/3,0)</f>
        <v>1</v>
      </c>
      <c r="E257" s="2">
        <f>MONTH(SalesDataTable[[#This Row],[Order Date]])</f>
        <v>2</v>
      </c>
      <c r="F257" s="2" t="str">
        <f>TEXT(SalesDataTable[[#This Row],[Order Date]],"mmm")</f>
        <v>Feb</v>
      </c>
      <c r="G257" s="2">
        <f>DAY(SalesDataTable[[#This Row],[Order Date]])</f>
        <v>25</v>
      </c>
      <c r="H257" s="8" t="s">
        <v>20</v>
      </c>
      <c r="I257" s="8" t="s">
        <v>47</v>
      </c>
      <c r="J257" s="8" t="s">
        <v>19</v>
      </c>
      <c r="K257" s="8" t="s">
        <v>13</v>
      </c>
      <c r="L257" s="8" t="s">
        <v>34</v>
      </c>
      <c r="M257" s="8" t="s">
        <v>45</v>
      </c>
      <c r="N257" s="9">
        <v>1</v>
      </c>
      <c r="O257" s="10">
        <v>50.51</v>
      </c>
      <c r="P257" s="11">
        <v>0</v>
      </c>
      <c r="Q257" s="10">
        <v>21.4</v>
      </c>
      <c r="R257" s="10">
        <f t="shared" si="12"/>
        <v>50.51</v>
      </c>
      <c r="S257" s="10">
        <f t="shared" si="13"/>
        <v>21.4</v>
      </c>
      <c r="T257" s="10">
        <f t="shared" si="14"/>
        <v>29.11</v>
      </c>
      <c r="U257" s="12">
        <f t="shared" si="15"/>
        <v>0.57632152049099195</v>
      </c>
      <c r="V257" s="9">
        <f>YEAR(SalesDataTable[[#This Row],[Order Date]])</f>
        <v>2026</v>
      </c>
      <c r="W257" s="12" t="str">
        <f>"Q"&amp;ROUNDUP(MONTH(SalesDataTable[[#This Row],[Order Date]])/3,0)</f>
        <v>Q1</v>
      </c>
      <c r="X257" s="9">
        <f>MONTH(SalesDataTable[[#This Row],[Order Date]])</f>
        <v>2</v>
      </c>
      <c r="Y257" s="12" t="str">
        <f>TEXT(SalesDataTable[[#This Row],[Order Date]],"mmm")</f>
        <v>Feb</v>
      </c>
    </row>
    <row r="258" spans="1:25" ht="16">
      <c r="A258" s="7">
        <v>1737</v>
      </c>
      <c r="B258" s="3">
        <v>46079</v>
      </c>
      <c r="C258" s="2">
        <f>YEAR( SalesDataTable[[#This Row],[Order Date]])</f>
        <v>2026</v>
      </c>
      <c r="D258" s="2">
        <f>ROUNDUP(MONTH(SalesDataTable[[#This Row],[Order Date]])/3,0)</f>
        <v>1</v>
      </c>
      <c r="E258" s="2">
        <f>MONTH(SalesDataTable[[#This Row],[Order Date]])</f>
        <v>2</v>
      </c>
      <c r="F258" s="2" t="str">
        <f>TEXT(SalesDataTable[[#This Row],[Order Date]],"mmm")</f>
        <v>Feb</v>
      </c>
      <c r="G258" s="2">
        <f>DAY(SalesDataTable[[#This Row],[Order Date]])</f>
        <v>26</v>
      </c>
      <c r="H258" s="8" t="s">
        <v>0</v>
      </c>
      <c r="I258" s="8" t="s">
        <v>50</v>
      </c>
      <c r="J258" s="8" t="s">
        <v>2</v>
      </c>
      <c r="K258" s="8" t="s">
        <v>13</v>
      </c>
      <c r="L258" s="8" t="s">
        <v>23</v>
      </c>
      <c r="M258" s="8" t="s">
        <v>51</v>
      </c>
      <c r="N258" s="9">
        <v>2</v>
      </c>
      <c r="O258" s="10">
        <v>122.16</v>
      </c>
      <c r="P258" s="11">
        <v>0</v>
      </c>
      <c r="Q258" s="10">
        <v>61.31</v>
      </c>
      <c r="R258" s="10">
        <f t="shared" ref="R258:R321" si="16">N258*O258*(1-P258)</f>
        <v>244.32</v>
      </c>
      <c r="S258" s="10">
        <f t="shared" ref="S258:S321" si="17">N258*Q258</f>
        <v>122.62</v>
      </c>
      <c r="T258" s="10">
        <f t="shared" ref="T258:T321" si="18">R258-S258</f>
        <v>121.69999999999999</v>
      </c>
      <c r="U258" s="12">
        <f t="shared" ref="U258:U321" si="19">IFERROR(T258/R258,0)</f>
        <v>0.49811722331368691</v>
      </c>
      <c r="V258" s="9">
        <f>YEAR(SalesDataTable[[#This Row],[Order Date]])</f>
        <v>2026</v>
      </c>
      <c r="W258" s="12" t="str">
        <f>"Q"&amp;ROUNDUP(MONTH(SalesDataTable[[#This Row],[Order Date]])/3,0)</f>
        <v>Q1</v>
      </c>
      <c r="X258" s="9">
        <f>MONTH(SalesDataTable[[#This Row],[Order Date]])</f>
        <v>2</v>
      </c>
      <c r="Y258" s="12" t="str">
        <f>TEXT(SalesDataTable[[#This Row],[Order Date]],"mmm")</f>
        <v>Feb</v>
      </c>
    </row>
    <row r="259" spans="1:25" ht="16">
      <c r="A259" s="7">
        <v>1905</v>
      </c>
      <c r="B259" s="3">
        <v>46079</v>
      </c>
      <c r="C259" s="2">
        <f>YEAR( SalesDataTable[[#This Row],[Order Date]])</f>
        <v>2026</v>
      </c>
      <c r="D259" s="2">
        <f>ROUNDUP(MONTH(SalesDataTable[[#This Row],[Order Date]])/3,0)</f>
        <v>1</v>
      </c>
      <c r="E259" s="2">
        <f>MONTH(SalesDataTable[[#This Row],[Order Date]])</f>
        <v>2</v>
      </c>
      <c r="F259" s="2" t="str">
        <f>TEXT(SalesDataTable[[#This Row],[Order Date]],"mmm")</f>
        <v>Feb</v>
      </c>
      <c r="G259" s="2">
        <f>DAY(SalesDataTable[[#This Row],[Order Date]])</f>
        <v>26</v>
      </c>
      <c r="H259" s="8" t="s">
        <v>20</v>
      </c>
      <c r="I259" s="8" t="s">
        <v>31</v>
      </c>
      <c r="J259" s="8" t="s">
        <v>19</v>
      </c>
      <c r="K259" s="8" t="s">
        <v>3</v>
      </c>
      <c r="L259" s="8" t="s">
        <v>4</v>
      </c>
      <c r="M259" s="8" t="s">
        <v>22</v>
      </c>
      <c r="N259" s="9">
        <v>3</v>
      </c>
      <c r="O259" s="10">
        <v>51.32</v>
      </c>
      <c r="P259" s="11">
        <v>0.1</v>
      </c>
      <c r="Q259" s="10">
        <v>22.62</v>
      </c>
      <c r="R259" s="10">
        <f t="shared" si="16"/>
        <v>138.56400000000002</v>
      </c>
      <c r="S259" s="10">
        <f t="shared" si="17"/>
        <v>67.86</v>
      </c>
      <c r="T259" s="10">
        <f t="shared" si="18"/>
        <v>70.704000000000022</v>
      </c>
      <c r="U259" s="12">
        <f t="shared" si="19"/>
        <v>0.51026240581969351</v>
      </c>
      <c r="V259" s="9">
        <f>YEAR(SalesDataTable[[#This Row],[Order Date]])</f>
        <v>2026</v>
      </c>
      <c r="W259" s="12" t="str">
        <f>"Q"&amp;ROUNDUP(MONTH(SalesDataTable[[#This Row],[Order Date]])/3,0)</f>
        <v>Q1</v>
      </c>
      <c r="X259" s="9">
        <f>MONTH(SalesDataTable[[#This Row],[Order Date]])</f>
        <v>2</v>
      </c>
      <c r="Y259" s="12" t="str">
        <f>TEXT(SalesDataTable[[#This Row],[Order Date]],"mmm")</f>
        <v>Feb</v>
      </c>
    </row>
    <row r="260" spans="1:25" ht="16">
      <c r="A260" s="7">
        <v>2359</v>
      </c>
      <c r="B260" s="3">
        <v>46079</v>
      </c>
      <c r="C260" s="2">
        <f>YEAR( SalesDataTable[[#This Row],[Order Date]])</f>
        <v>2026</v>
      </c>
      <c r="D260" s="2">
        <f>ROUNDUP(MONTH(SalesDataTable[[#This Row],[Order Date]])/3,0)</f>
        <v>1</v>
      </c>
      <c r="E260" s="2">
        <f>MONTH(SalesDataTable[[#This Row],[Order Date]])</f>
        <v>2</v>
      </c>
      <c r="F260" s="2" t="str">
        <f>TEXT(SalesDataTable[[#This Row],[Order Date]],"mmm")</f>
        <v>Feb</v>
      </c>
      <c r="G260" s="2">
        <f>DAY(SalesDataTable[[#This Row],[Order Date]])</f>
        <v>26</v>
      </c>
      <c r="H260" s="8" t="s">
        <v>11</v>
      </c>
      <c r="I260" s="8" t="s">
        <v>39</v>
      </c>
      <c r="J260" s="8" t="s">
        <v>2</v>
      </c>
      <c r="K260" s="8" t="s">
        <v>3</v>
      </c>
      <c r="L260" s="8" t="s">
        <v>23</v>
      </c>
      <c r="M260" s="8" t="s">
        <v>29</v>
      </c>
      <c r="N260" s="9">
        <v>2</v>
      </c>
      <c r="O260" s="10">
        <v>195.92</v>
      </c>
      <c r="P260" s="11">
        <v>0.05</v>
      </c>
      <c r="Q260" s="10">
        <v>104.13</v>
      </c>
      <c r="R260" s="10">
        <f t="shared" si="16"/>
        <v>372.24799999999993</v>
      </c>
      <c r="S260" s="10">
        <f t="shared" si="17"/>
        <v>208.26</v>
      </c>
      <c r="T260" s="10">
        <f t="shared" si="18"/>
        <v>163.98799999999994</v>
      </c>
      <c r="U260" s="12">
        <f t="shared" si="19"/>
        <v>0.4405342674775955</v>
      </c>
      <c r="V260" s="9">
        <f>YEAR(SalesDataTable[[#This Row],[Order Date]])</f>
        <v>2026</v>
      </c>
      <c r="W260" s="12" t="str">
        <f>"Q"&amp;ROUNDUP(MONTH(SalesDataTable[[#This Row],[Order Date]])/3,0)</f>
        <v>Q1</v>
      </c>
      <c r="X260" s="9">
        <f>MONTH(SalesDataTable[[#This Row],[Order Date]])</f>
        <v>2</v>
      </c>
      <c r="Y260" s="12" t="str">
        <f>TEXT(SalesDataTable[[#This Row],[Order Date]],"mmm")</f>
        <v>Feb</v>
      </c>
    </row>
    <row r="261" spans="1:25" ht="16">
      <c r="A261" s="7">
        <v>3666</v>
      </c>
      <c r="B261" s="3">
        <v>46079</v>
      </c>
      <c r="C261" s="2">
        <f>YEAR( SalesDataTable[[#This Row],[Order Date]])</f>
        <v>2026</v>
      </c>
      <c r="D261" s="2">
        <f>ROUNDUP(MONTH(SalesDataTable[[#This Row],[Order Date]])/3,0)</f>
        <v>1</v>
      </c>
      <c r="E261" s="2">
        <f>MONTH(SalesDataTable[[#This Row],[Order Date]])</f>
        <v>2</v>
      </c>
      <c r="F261" s="2" t="str">
        <f>TEXT(SalesDataTable[[#This Row],[Order Date]],"mmm")</f>
        <v>Feb</v>
      </c>
      <c r="G261" s="2">
        <f>DAY(SalesDataTable[[#This Row],[Order Date]])</f>
        <v>26</v>
      </c>
      <c r="H261" s="8" t="s">
        <v>0</v>
      </c>
      <c r="I261" s="8" t="s">
        <v>50</v>
      </c>
      <c r="J261" s="8" t="s">
        <v>2</v>
      </c>
      <c r="K261" s="8" t="s">
        <v>3</v>
      </c>
      <c r="L261" s="8" t="s">
        <v>14</v>
      </c>
      <c r="M261" s="8" t="s">
        <v>15</v>
      </c>
      <c r="N261" s="9">
        <v>1</v>
      </c>
      <c r="O261" s="10">
        <v>36.19</v>
      </c>
      <c r="P261" s="11">
        <v>0.1</v>
      </c>
      <c r="Q261" s="10">
        <v>13.62</v>
      </c>
      <c r="R261" s="10">
        <f t="shared" si="16"/>
        <v>32.570999999999998</v>
      </c>
      <c r="S261" s="10">
        <f t="shared" si="17"/>
        <v>13.62</v>
      </c>
      <c r="T261" s="10">
        <f t="shared" si="18"/>
        <v>18.951000000000001</v>
      </c>
      <c r="U261" s="12">
        <f t="shared" si="19"/>
        <v>0.58183660311319896</v>
      </c>
      <c r="V261" s="9">
        <f>YEAR(SalesDataTable[[#This Row],[Order Date]])</f>
        <v>2026</v>
      </c>
      <c r="W261" s="12" t="str">
        <f>"Q"&amp;ROUNDUP(MONTH(SalesDataTable[[#This Row],[Order Date]])/3,0)</f>
        <v>Q1</v>
      </c>
      <c r="X261" s="9">
        <f>MONTH(SalesDataTable[[#This Row],[Order Date]])</f>
        <v>2</v>
      </c>
      <c r="Y261" s="12" t="str">
        <f>TEXT(SalesDataTable[[#This Row],[Order Date]],"mmm")</f>
        <v>Feb</v>
      </c>
    </row>
    <row r="262" spans="1:25" ht="16">
      <c r="A262" s="7">
        <v>518</v>
      </c>
      <c r="B262" s="3">
        <v>46080</v>
      </c>
      <c r="C262" s="2">
        <f>YEAR( SalesDataTable[[#This Row],[Order Date]])</f>
        <v>2026</v>
      </c>
      <c r="D262" s="2">
        <f>ROUNDUP(MONTH(SalesDataTable[[#This Row],[Order Date]])/3,0)</f>
        <v>1</v>
      </c>
      <c r="E262" s="2">
        <f>MONTH(SalesDataTable[[#This Row],[Order Date]])</f>
        <v>2</v>
      </c>
      <c r="F262" s="2" t="str">
        <f>TEXT(SalesDataTable[[#This Row],[Order Date]],"mmm")</f>
        <v>Feb</v>
      </c>
      <c r="G262" s="2">
        <f>DAY(SalesDataTable[[#This Row],[Order Date]])</f>
        <v>27</v>
      </c>
      <c r="H262" s="8" t="s">
        <v>11</v>
      </c>
      <c r="I262" s="8" t="s">
        <v>12</v>
      </c>
      <c r="J262" s="8" t="s">
        <v>2</v>
      </c>
      <c r="K262" s="8" t="s">
        <v>13</v>
      </c>
      <c r="L262" s="8" t="s">
        <v>9</v>
      </c>
      <c r="M262" s="8" t="s">
        <v>46</v>
      </c>
      <c r="N262" s="9">
        <v>1</v>
      </c>
      <c r="O262" s="10">
        <v>72.97</v>
      </c>
      <c r="P262" s="11">
        <v>0</v>
      </c>
      <c r="Q262" s="10">
        <v>32.43</v>
      </c>
      <c r="R262" s="10">
        <f t="shared" si="16"/>
        <v>72.97</v>
      </c>
      <c r="S262" s="10">
        <f t="shared" si="17"/>
        <v>32.43</v>
      </c>
      <c r="T262" s="10">
        <f t="shared" si="18"/>
        <v>40.54</v>
      </c>
      <c r="U262" s="12">
        <f t="shared" si="19"/>
        <v>0.55557078251336167</v>
      </c>
      <c r="V262" s="9">
        <f>YEAR(SalesDataTable[[#This Row],[Order Date]])</f>
        <v>2026</v>
      </c>
      <c r="W262" s="12" t="str">
        <f>"Q"&amp;ROUNDUP(MONTH(SalesDataTable[[#This Row],[Order Date]])/3,0)</f>
        <v>Q1</v>
      </c>
      <c r="X262" s="9">
        <f>MONTH(SalesDataTable[[#This Row],[Order Date]])</f>
        <v>2</v>
      </c>
      <c r="Y262" s="12" t="str">
        <f>TEXT(SalesDataTable[[#This Row],[Order Date]],"mmm")</f>
        <v>Feb</v>
      </c>
    </row>
    <row r="263" spans="1:25" ht="16">
      <c r="A263" s="7">
        <v>892</v>
      </c>
      <c r="B263" s="3">
        <v>46080</v>
      </c>
      <c r="C263" s="2">
        <f>YEAR( SalesDataTable[[#This Row],[Order Date]])</f>
        <v>2026</v>
      </c>
      <c r="D263" s="2">
        <f>ROUNDUP(MONTH(SalesDataTable[[#This Row],[Order Date]])/3,0)</f>
        <v>1</v>
      </c>
      <c r="E263" s="2">
        <f>MONTH(SalesDataTable[[#This Row],[Order Date]])</f>
        <v>2</v>
      </c>
      <c r="F263" s="2" t="str">
        <f>TEXT(SalesDataTable[[#This Row],[Order Date]],"mmm")</f>
        <v>Feb</v>
      </c>
      <c r="G263" s="2">
        <f>DAY(SalesDataTable[[#This Row],[Order Date]])</f>
        <v>27</v>
      </c>
      <c r="H263" s="8" t="s">
        <v>20</v>
      </c>
      <c r="I263" s="8" t="s">
        <v>31</v>
      </c>
      <c r="J263" s="8" t="s">
        <v>8</v>
      </c>
      <c r="K263" s="8" t="s">
        <v>16</v>
      </c>
      <c r="L263" s="8" t="s">
        <v>14</v>
      </c>
      <c r="M263" s="8" t="s">
        <v>32</v>
      </c>
      <c r="N263" s="9">
        <v>12</v>
      </c>
      <c r="O263" s="10">
        <v>47.15</v>
      </c>
      <c r="P263" s="11">
        <v>0.1</v>
      </c>
      <c r="Q263" s="10">
        <v>17.829999999999998</v>
      </c>
      <c r="R263" s="10">
        <f t="shared" si="16"/>
        <v>509.21999999999997</v>
      </c>
      <c r="S263" s="10">
        <f t="shared" si="17"/>
        <v>213.95999999999998</v>
      </c>
      <c r="T263" s="10">
        <f t="shared" si="18"/>
        <v>295.26</v>
      </c>
      <c r="U263" s="12">
        <f t="shared" si="19"/>
        <v>0.57982797219276538</v>
      </c>
      <c r="V263" s="9">
        <f>YEAR(SalesDataTable[[#This Row],[Order Date]])</f>
        <v>2026</v>
      </c>
      <c r="W263" s="12" t="str">
        <f>"Q"&amp;ROUNDUP(MONTH(SalesDataTable[[#This Row],[Order Date]])/3,0)</f>
        <v>Q1</v>
      </c>
      <c r="X263" s="9">
        <f>MONTH(SalesDataTable[[#This Row],[Order Date]])</f>
        <v>2</v>
      </c>
      <c r="Y263" s="12" t="str">
        <f>TEXT(SalesDataTable[[#This Row],[Order Date]],"mmm")</f>
        <v>Feb</v>
      </c>
    </row>
    <row r="264" spans="1:25" ht="16">
      <c r="A264" s="7">
        <v>1115</v>
      </c>
      <c r="B264" s="3">
        <v>46080</v>
      </c>
      <c r="C264" s="2">
        <f>YEAR( SalesDataTable[[#This Row],[Order Date]])</f>
        <v>2026</v>
      </c>
      <c r="D264" s="2">
        <f>ROUNDUP(MONTH(SalesDataTable[[#This Row],[Order Date]])/3,0)</f>
        <v>1</v>
      </c>
      <c r="E264" s="2">
        <f>MONTH(SalesDataTable[[#This Row],[Order Date]])</f>
        <v>2</v>
      </c>
      <c r="F264" s="2" t="str">
        <f>TEXT(SalesDataTable[[#This Row],[Order Date]],"mmm")</f>
        <v>Feb</v>
      </c>
      <c r="G264" s="2">
        <f>DAY(SalesDataTable[[#This Row],[Order Date]])</f>
        <v>27</v>
      </c>
      <c r="H264" s="8" t="s">
        <v>0</v>
      </c>
      <c r="I264" s="8" t="s">
        <v>1</v>
      </c>
      <c r="J264" s="8" t="s">
        <v>19</v>
      </c>
      <c r="K264" s="8" t="s">
        <v>16</v>
      </c>
      <c r="L264" s="8" t="s">
        <v>14</v>
      </c>
      <c r="M264" s="8" t="s">
        <v>48</v>
      </c>
      <c r="N264" s="9">
        <v>3</v>
      </c>
      <c r="O264" s="10">
        <v>161.19999999999999</v>
      </c>
      <c r="P264" s="11">
        <v>0.1</v>
      </c>
      <c r="Q264" s="10">
        <v>87.37</v>
      </c>
      <c r="R264" s="10">
        <f t="shared" si="16"/>
        <v>435.23999999999995</v>
      </c>
      <c r="S264" s="10">
        <f t="shared" si="17"/>
        <v>262.11</v>
      </c>
      <c r="T264" s="10">
        <f t="shared" si="18"/>
        <v>173.12999999999994</v>
      </c>
      <c r="U264" s="12">
        <f t="shared" si="19"/>
        <v>0.39778053487730897</v>
      </c>
      <c r="V264" s="9">
        <f>YEAR(SalesDataTable[[#This Row],[Order Date]])</f>
        <v>2026</v>
      </c>
      <c r="W264" s="12" t="str">
        <f>"Q"&amp;ROUNDUP(MONTH(SalesDataTable[[#This Row],[Order Date]])/3,0)</f>
        <v>Q1</v>
      </c>
      <c r="X264" s="9">
        <f>MONTH(SalesDataTable[[#This Row],[Order Date]])</f>
        <v>2</v>
      </c>
      <c r="Y264" s="12" t="str">
        <f>TEXT(SalesDataTable[[#This Row],[Order Date]],"mmm")</f>
        <v>Feb</v>
      </c>
    </row>
    <row r="265" spans="1:25" ht="16">
      <c r="A265" s="7">
        <v>1186</v>
      </c>
      <c r="B265" s="3">
        <v>46080</v>
      </c>
      <c r="C265" s="2">
        <f>YEAR( SalesDataTable[[#This Row],[Order Date]])</f>
        <v>2026</v>
      </c>
      <c r="D265" s="2">
        <f>ROUNDUP(MONTH(SalesDataTable[[#This Row],[Order Date]])/3,0)</f>
        <v>1</v>
      </c>
      <c r="E265" s="2">
        <f>MONTH(SalesDataTable[[#This Row],[Order Date]])</f>
        <v>2</v>
      </c>
      <c r="F265" s="2" t="str">
        <f>TEXT(SalesDataTable[[#This Row],[Order Date]],"mmm")</f>
        <v>Feb</v>
      </c>
      <c r="G265" s="2">
        <f>DAY(SalesDataTable[[#This Row],[Order Date]])</f>
        <v>27</v>
      </c>
      <c r="H265" s="8" t="s">
        <v>0</v>
      </c>
      <c r="I265" s="8" t="s">
        <v>36</v>
      </c>
      <c r="J265" s="8" t="s">
        <v>19</v>
      </c>
      <c r="K265" s="8" t="s">
        <v>16</v>
      </c>
      <c r="L265" s="8" t="s">
        <v>4</v>
      </c>
      <c r="M265" s="8" t="s">
        <v>22</v>
      </c>
      <c r="N265" s="9">
        <v>1</v>
      </c>
      <c r="O265" s="10">
        <v>49.73</v>
      </c>
      <c r="P265" s="11">
        <v>0</v>
      </c>
      <c r="Q265" s="10">
        <v>22</v>
      </c>
      <c r="R265" s="10">
        <f t="shared" si="16"/>
        <v>49.73</v>
      </c>
      <c r="S265" s="10">
        <f t="shared" si="17"/>
        <v>22</v>
      </c>
      <c r="T265" s="10">
        <f t="shared" si="18"/>
        <v>27.729999999999997</v>
      </c>
      <c r="U265" s="12">
        <f t="shared" si="19"/>
        <v>0.55761109993967417</v>
      </c>
      <c r="V265" s="9">
        <f>YEAR(SalesDataTable[[#This Row],[Order Date]])</f>
        <v>2026</v>
      </c>
      <c r="W265" s="12" t="str">
        <f>"Q"&amp;ROUNDUP(MONTH(SalesDataTable[[#This Row],[Order Date]])/3,0)</f>
        <v>Q1</v>
      </c>
      <c r="X265" s="9">
        <f>MONTH(SalesDataTable[[#This Row],[Order Date]])</f>
        <v>2</v>
      </c>
      <c r="Y265" s="12" t="str">
        <f>TEXT(SalesDataTable[[#This Row],[Order Date]],"mmm")</f>
        <v>Feb</v>
      </c>
    </row>
    <row r="266" spans="1:25" ht="16">
      <c r="A266" s="7">
        <v>2093</v>
      </c>
      <c r="B266" s="3">
        <v>46080</v>
      </c>
      <c r="C266" s="2">
        <f>YEAR( SalesDataTable[[#This Row],[Order Date]])</f>
        <v>2026</v>
      </c>
      <c r="D266" s="2">
        <f>ROUNDUP(MONTH(SalesDataTable[[#This Row],[Order Date]])/3,0)</f>
        <v>1</v>
      </c>
      <c r="E266" s="2">
        <f>MONTH(SalesDataTable[[#This Row],[Order Date]])</f>
        <v>2</v>
      </c>
      <c r="F266" s="2" t="str">
        <f>TEXT(SalesDataTable[[#This Row],[Order Date]],"mmm")</f>
        <v>Feb</v>
      </c>
      <c r="G266" s="2">
        <f>DAY(SalesDataTable[[#This Row],[Order Date]])</f>
        <v>27</v>
      </c>
      <c r="H266" s="8" t="s">
        <v>11</v>
      </c>
      <c r="I266" s="8" t="s">
        <v>52</v>
      </c>
      <c r="J266" s="8" t="s">
        <v>2</v>
      </c>
      <c r="K266" s="8" t="s">
        <v>3</v>
      </c>
      <c r="L266" s="8" t="s">
        <v>23</v>
      </c>
      <c r="M266" s="8" t="s">
        <v>51</v>
      </c>
      <c r="N266" s="9">
        <v>2</v>
      </c>
      <c r="O266" s="10">
        <v>126.19</v>
      </c>
      <c r="P266" s="11">
        <v>0</v>
      </c>
      <c r="Q266" s="10">
        <v>58.99</v>
      </c>
      <c r="R266" s="10">
        <f t="shared" si="16"/>
        <v>252.38</v>
      </c>
      <c r="S266" s="10">
        <f t="shared" si="17"/>
        <v>117.98</v>
      </c>
      <c r="T266" s="10">
        <f t="shared" si="18"/>
        <v>134.39999999999998</v>
      </c>
      <c r="U266" s="12">
        <f t="shared" si="19"/>
        <v>0.5325303114351374</v>
      </c>
      <c r="V266" s="9">
        <f>YEAR(SalesDataTable[[#This Row],[Order Date]])</f>
        <v>2026</v>
      </c>
      <c r="W266" s="12" t="str">
        <f>"Q"&amp;ROUNDUP(MONTH(SalesDataTable[[#This Row],[Order Date]])/3,0)</f>
        <v>Q1</v>
      </c>
      <c r="X266" s="9">
        <f>MONTH(SalesDataTable[[#This Row],[Order Date]])</f>
        <v>2</v>
      </c>
      <c r="Y266" s="12" t="str">
        <f>TEXT(SalesDataTable[[#This Row],[Order Date]],"mmm")</f>
        <v>Feb</v>
      </c>
    </row>
    <row r="267" spans="1:25" ht="16">
      <c r="A267" s="7">
        <v>2136</v>
      </c>
      <c r="B267" s="3">
        <v>46080</v>
      </c>
      <c r="C267" s="2">
        <f>YEAR( SalesDataTable[[#This Row],[Order Date]])</f>
        <v>2026</v>
      </c>
      <c r="D267" s="2">
        <f>ROUNDUP(MONTH(SalesDataTable[[#This Row],[Order Date]])/3,0)</f>
        <v>1</v>
      </c>
      <c r="E267" s="2">
        <f>MONTH(SalesDataTable[[#This Row],[Order Date]])</f>
        <v>2</v>
      </c>
      <c r="F267" s="2" t="str">
        <f>TEXT(SalesDataTable[[#This Row],[Order Date]],"mmm")</f>
        <v>Feb</v>
      </c>
      <c r="G267" s="2">
        <f>DAY(SalesDataTable[[#This Row],[Order Date]])</f>
        <v>27</v>
      </c>
      <c r="H267" s="8" t="s">
        <v>6</v>
      </c>
      <c r="I267" s="8" t="s">
        <v>43</v>
      </c>
      <c r="J267" s="8" t="s">
        <v>2</v>
      </c>
      <c r="K267" s="8" t="s">
        <v>3</v>
      </c>
      <c r="L267" s="8" t="s">
        <v>14</v>
      </c>
      <c r="M267" s="8" t="s">
        <v>44</v>
      </c>
      <c r="N267" s="9">
        <v>2</v>
      </c>
      <c r="O267" s="10">
        <v>135.38999999999999</v>
      </c>
      <c r="P267" s="11">
        <v>0.05</v>
      </c>
      <c r="Q267" s="10">
        <v>65.69</v>
      </c>
      <c r="R267" s="10">
        <f t="shared" si="16"/>
        <v>257.24099999999999</v>
      </c>
      <c r="S267" s="10">
        <f t="shared" si="17"/>
        <v>131.38</v>
      </c>
      <c r="T267" s="10">
        <f t="shared" si="18"/>
        <v>125.86099999999999</v>
      </c>
      <c r="U267" s="12">
        <f t="shared" si="19"/>
        <v>0.48927270536189799</v>
      </c>
      <c r="V267" s="9">
        <f>YEAR(SalesDataTable[[#This Row],[Order Date]])</f>
        <v>2026</v>
      </c>
      <c r="W267" s="12" t="str">
        <f>"Q"&amp;ROUNDUP(MONTH(SalesDataTable[[#This Row],[Order Date]])/3,0)</f>
        <v>Q1</v>
      </c>
      <c r="X267" s="9">
        <f>MONTH(SalesDataTable[[#This Row],[Order Date]])</f>
        <v>2</v>
      </c>
      <c r="Y267" s="12" t="str">
        <f>TEXT(SalesDataTable[[#This Row],[Order Date]],"mmm")</f>
        <v>Feb</v>
      </c>
    </row>
    <row r="268" spans="1:25" ht="16">
      <c r="A268" s="7">
        <v>3538</v>
      </c>
      <c r="B268" s="3">
        <v>46080</v>
      </c>
      <c r="C268" s="2">
        <f>YEAR( SalesDataTable[[#This Row],[Order Date]])</f>
        <v>2026</v>
      </c>
      <c r="D268" s="2">
        <f>ROUNDUP(MONTH(SalesDataTable[[#This Row],[Order Date]])/3,0)</f>
        <v>1</v>
      </c>
      <c r="E268" s="2">
        <f>MONTH(SalesDataTable[[#This Row],[Order Date]])</f>
        <v>2</v>
      </c>
      <c r="F268" s="2" t="str">
        <f>TEXT(SalesDataTable[[#This Row],[Order Date]],"mmm")</f>
        <v>Feb</v>
      </c>
      <c r="G268" s="2">
        <f>DAY(SalesDataTable[[#This Row],[Order Date]])</f>
        <v>27</v>
      </c>
      <c r="H268" s="8" t="s">
        <v>6</v>
      </c>
      <c r="I268" s="8" t="s">
        <v>49</v>
      </c>
      <c r="J268" s="8" t="s">
        <v>8</v>
      </c>
      <c r="K268" s="8" t="s">
        <v>16</v>
      </c>
      <c r="L268" s="8" t="s">
        <v>34</v>
      </c>
      <c r="M268" s="8" t="s">
        <v>35</v>
      </c>
      <c r="N268" s="9">
        <v>12</v>
      </c>
      <c r="O268" s="10">
        <v>41.27</v>
      </c>
      <c r="P268" s="11">
        <v>0.1</v>
      </c>
      <c r="Q268" s="10">
        <v>14.71</v>
      </c>
      <c r="R268" s="10">
        <f t="shared" si="16"/>
        <v>445.71600000000001</v>
      </c>
      <c r="S268" s="10">
        <f t="shared" si="17"/>
        <v>176.52</v>
      </c>
      <c r="T268" s="10">
        <f t="shared" si="18"/>
        <v>269.19600000000003</v>
      </c>
      <c r="U268" s="12">
        <f t="shared" si="19"/>
        <v>0.60396306168053204</v>
      </c>
      <c r="V268" s="9">
        <f>YEAR(SalesDataTable[[#This Row],[Order Date]])</f>
        <v>2026</v>
      </c>
      <c r="W268" s="12" t="str">
        <f>"Q"&amp;ROUNDUP(MONTH(SalesDataTable[[#This Row],[Order Date]])/3,0)</f>
        <v>Q1</v>
      </c>
      <c r="X268" s="9">
        <f>MONTH(SalesDataTable[[#This Row],[Order Date]])</f>
        <v>2</v>
      </c>
      <c r="Y268" s="12" t="str">
        <f>TEXT(SalesDataTable[[#This Row],[Order Date]],"mmm")</f>
        <v>Feb</v>
      </c>
    </row>
    <row r="269" spans="1:25" ht="16">
      <c r="A269" s="7">
        <v>3891</v>
      </c>
      <c r="B269" s="3">
        <v>46080</v>
      </c>
      <c r="C269" s="2">
        <f>YEAR( SalesDataTable[[#This Row],[Order Date]])</f>
        <v>2026</v>
      </c>
      <c r="D269" s="2">
        <f>ROUNDUP(MONTH(SalesDataTable[[#This Row],[Order Date]])/3,0)</f>
        <v>1</v>
      </c>
      <c r="E269" s="2">
        <f>MONTH(SalesDataTable[[#This Row],[Order Date]])</f>
        <v>2</v>
      </c>
      <c r="F269" s="2" t="str">
        <f>TEXT(SalesDataTable[[#This Row],[Order Date]],"mmm")</f>
        <v>Feb</v>
      </c>
      <c r="G269" s="2">
        <f>DAY(SalesDataTable[[#This Row],[Order Date]])</f>
        <v>27</v>
      </c>
      <c r="H269" s="8" t="s">
        <v>0</v>
      </c>
      <c r="I269" s="8" t="s">
        <v>1</v>
      </c>
      <c r="J269" s="8" t="s">
        <v>19</v>
      </c>
      <c r="K269" s="8" t="s">
        <v>3</v>
      </c>
      <c r="L269" s="8" t="s">
        <v>4</v>
      </c>
      <c r="M269" s="8" t="s">
        <v>5</v>
      </c>
      <c r="N269" s="9">
        <v>1</v>
      </c>
      <c r="O269" s="10">
        <v>82.04</v>
      </c>
      <c r="P269" s="11">
        <v>0.1</v>
      </c>
      <c r="Q269" s="10">
        <v>41.46</v>
      </c>
      <c r="R269" s="10">
        <f t="shared" si="16"/>
        <v>73.836000000000013</v>
      </c>
      <c r="S269" s="10">
        <f t="shared" si="17"/>
        <v>41.46</v>
      </c>
      <c r="T269" s="10">
        <f t="shared" si="18"/>
        <v>32.376000000000012</v>
      </c>
      <c r="U269" s="12">
        <f t="shared" si="19"/>
        <v>0.43848529172761264</v>
      </c>
      <c r="V269" s="9">
        <f>YEAR(SalesDataTable[[#This Row],[Order Date]])</f>
        <v>2026</v>
      </c>
      <c r="W269" s="12" t="str">
        <f>"Q"&amp;ROUNDUP(MONTH(SalesDataTable[[#This Row],[Order Date]])/3,0)</f>
        <v>Q1</v>
      </c>
      <c r="X269" s="9">
        <f>MONTH(SalesDataTable[[#This Row],[Order Date]])</f>
        <v>2</v>
      </c>
      <c r="Y269" s="12" t="str">
        <f>TEXT(SalesDataTable[[#This Row],[Order Date]],"mmm")</f>
        <v>Feb</v>
      </c>
    </row>
    <row r="270" spans="1:25" ht="16">
      <c r="A270" s="7">
        <v>3917</v>
      </c>
      <c r="B270" s="3">
        <v>46080</v>
      </c>
      <c r="C270" s="2">
        <f>YEAR( SalesDataTable[[#This Row],[Order Date]])</f>
        <v>2026</v>
      </c>
      <c r="D270" s="2">
        <f>ROUNDUP(MONTH(SalesDataTable[[#This Row],[Order Date]])/3,0)</f>
        <v>1</v>
      </c>
      <c r="E270" s="2">
        <f>MONTH(SalesDataTable[[#This Row],[Order Date]])</f>
        <v>2</v>
      </c>
      <c r="F270" s="2" t="str">
        <f>TEXT(SalesDataTable[[#This Row],[Order Date]],"mmm")</f>
        <v>Feb</v>
      </c>
      <c r="G270" s="2">
        <f>DAY(SalesDataTable[[#This Row],[Order Date]])</f>
        <v>27</v>
      </c>
      <c r="H270" s="8" t="s">
        <v>20</v>
      </c>
      <c r="I270" s="8" t="s">
        <v>21</v>
      </c>
      <c r="J270" s="8" t="s">
        <v>2</v>
      </c>
      <c r="K270" s="8" t="s">
        <v>3</v>
      </c>
      <c r="L270" s="8" t="s">
        <v>14</v>
      </c>
      <c r="M270" s="8" t="s">
        <v>15</v>
      </c>
      <c r="N270" s="9">
        <v>3</v>
      </c>
      <c r="O270" s="10">
        <v>36.630000000000003</v>
      </c>
      <c r="P270" s="11">
        <v>0</v>
      </c>
      <c r="Q270" s="10">
        <v>13.26</v>
      </c>
      <c r="R270" s="10">
        <f t="shared" si="16"/>
        <v>109.89000000000001</v>
      </c>
      <c r="S270" s="10">
        <f t="shared" si="17"/>
        <v>39.78</v>
      </c>
      <c r="T270" s="10">
        <f t="shared" si="18"/>
        <v>70.110000000000014</v>
      </c>
      <c r="U270" s="12">
        <f t="shared" si="19"/>
        <v>0.63800163800163801</v>
      </c>
      <c r="V270" s="9">
        <f>YEAR(SalesDataTable[[#This Row],[Order Date]])</f>
        <v>2026</v>
      </c>
      <c r="W270" s="12" t="str">
        <f>"Q"&amp;ROUNDUP(MONTH(SalesDataTable[[#This Row],[Order Date]])/3,0)</f>
        <v>Q1</v>
      </c>
      <c r="X270" s="9">
        <f>MONTH(SalesDataTable[[#This Row],[Order Date]])</f>
        <v>2</v>
      </c>
      <c r="Y270" s="12" t="str">
        <f>TEXT(SalesDataTable[[#This Row],[Order Date]],"mmm")</f>
        <v>Feb</v>
      </c>
    </row>
    <row r="271" spans="1:25" ht="16">
      <c r="A271" s="7">
        <v>4594</v>
      </c>
      <c r="B271" s="3">
        <v>46080</v>
      </c>
      <c r="C271" s="2">
        <f>YEAR( SalesDataTable[[#This Row],[Order Date]])</f>
        <v>2026</v>
      </c>
      <c r="D271" s="2">
        <f>ROUNDUP(MONTH(SalesDataTable[[#This Row],[Order Date]])/3,0)</f>
        <v>1</v>
      </c>
      <c r="E271" s="2">
        <f>MONTH(SalesDataTable[[#This Row],[Order Date]])</f>
        <v>2</v>
      </c>
      <c r="F271" s="2" t="str">
        <f>TEXT(SalesDataTable[[#This Row],[Order Date]],"mmm")</f>
        <v>Feb</v>
      </c>
      <c r="G271" s="2">
        <f>DAY(SalesDataTable[[#This Row],[Order Date]])</f>
        <v>27</v>
      </c>
      <c r="H271" s="8" t="s">
        <v>20</v>
      </c>
      <c r="I271" s="8" t="s">
        <v>31</v>
      </c>
      <c r="J271" s="8" t="s">
        <v>19</v>
      </c>
      <c r="K271" s="8" t="s">
        <v>3</v>
      </c>
      <c r="L271" s="8" t="s">
        <v>9</v>
      </c>
      <c r="M271" s="8" t="s">
        <v>10</v>
      </c>
      <c r="N271" s="9">
        <v>5</v>
      </c>
      <c r="O271" s="10">
        <v>92.94</v>
      </c>
      <c r="P271" s="11">
        <v>0.05</v>
      </c>
      <c r="Q271" s="10">
        <v>46.47</v>
      </c>
      <c r="R271" s="10">
        <f t="shared" si="16"/>
        <v>441.46499999999997</v>
      </c>
      <c r="S271" s="10">
        <f t="shared" si="17"/>
        <v>232.35</v>
      </c>
      <c r="T271" s="10">
        <f t="shared" si="18"/>
        <v>209.11499999999998</v>
      </c>
      <c r="U271" s="12">
        <f t="shared" si="19"/>
        <v>0.47368421052631576</v>
      </c>
      <c r="V271" s="9">
        <f>YEAR(SalesDataTable[[#This Row],[Order Date]])</f>
        <v>2026</v>
      </c>
      <c r="W271" s="12" t="str">
        <f>"Q"&amp;ROUNDUP(MONTH(SalesDataTable[[#This Row],[Order Date]])/3,0)</f>
        <v>Q1</v>
      </c>
      <c r="X271" s="9">
        <f>MONTH(SalesDataTable[[#This Row],[Order Date]])</f>
        <v>2</v>
      </c>
      <c r="Y271" s="12" t="str">
        <f>TEXT(SalesDataTable[[#This Row],[Order Date]],"mmm")</f>
        <v>Feb</v>
      </c>
    </row>
    <row r="272" spans="1:25" ht="16">
      <c r="A272" s="7">
        <v>4750</v>
      </c>
      <c r="B272" s="3">
        <v>46080</v>
      </c>
      <c r="C272" s="2">
        <f>YEAR( SalesDataTable[[#This Row],[Order Date]])</f>
        <v>2026</v>
      </c>
      <c r="D272" s="2">
        <f>ROUNDUP(MONTH(SalesDataTable[[#This Row],[Order Date]])/3,0)</f>
        <v>1</v>
      </c>
      <c r="E272" s="2">
        <f>MONTH(SalesDataTable[[#This Row],[Order Date]])</f>
        <v>2</v>
      </c>
      <c r="F272" s="2" t="str">
        <f>TEXT(SalesDataTable[[#This Row],[Order Date]],"mmm")</f>
        <v>Feb</v>
      </c>
      <c r="G272" s="2">
        <f>DAY(SalesDataTable[[#This Row],[Order Date]])</f>
        <v>27</v>
      </c>
      <c r="H272" s="8" t="s">
        <v>6</v>
      </c>
      <c r="I272" s="8" t="s">
        <v>43</v>
      </c>
      <c r="J272" s="8" t="s">
        <v>19</v>
      </c>
      <c r="K272" s="8" t="s">
        <v>3</v>
      </c>
      <c r="L272" s="8" t="s">
        <v>34</v>
      </c>
      <c r="M272" s="8" t="s">
        <v>38</v>
      </c>
      <c r="N272" s="9">
        <v>2</v>
      </c>
      <c r="O272" s="10">
        <v>120.44</v>
      </c>
      <c r="P272" s="11">
        <v>0.05</v>
      </c>
      <c r="Q272" s="10">
        <v>68.98</v>
      </c>
      <c r="R272" s="10">
        <f t="shared" si="16"/>
        <v>228.83599999999998</v>
      </c>
      <c r="S272" s="10">
        <f t="shared" si="17"/>
        <v>137.96</v>
      </c>
      <c r="T272" s="10">
        <f t="shared" si="18"/>
        <v>90.875999999999976</v>
      </c>
      <c r="U272" s="12">
        <f t="shared" si="19"/>
        <v>0.3971228303239</v>
      </c>
      <c r="V272" s="9">
        <f>YEAR(SalesDataTable[[#This Row],[Order Date]])</f>
        <v>2026</v>
      </c>
      <c r="W272" s="12" t="str">
        <f>"Q"&amp;ROUNDUP(MONTH(SalesDataTable[[#This Row],[Order Date]])/3,0)</f>
        <v>Q1</v>
      </c>
      <c r="X272" s="9">
        <f>MONTH(SalesDataTable[[#This Row],[Order Date]])</f>
        <v>2</v>
      </c>
      <c r="Y272" s="12" t="str">
        <f>TEXT(SalesDataTable[[#This Row],[Order Date]],"mmm")</f>
        <v>Feb</v>
      </c>
    </row>
    <row r="273" spans="1:25" ht="16">
      <c r="A273" s="7">
        <v>4960</v>
      </c>
      <c r="B273" s="3">
        <v>46080</v>
      </c>
      <c r="C273" s="2">
        <f>YEAR( SalesDataTable[[#This Row],[Order Date]])</f>
        <v>2026</v>
      </c>
      <c r="D273" s="2">
        <f>ROUNDUP(MONTH(SalesDataTable[[#This Row],[Order Date]])/3,0)</f>
        <v>1</v>
      </c>
      <c r="E273" s="2">
        <f>MONTH(SalesDataTable[[#This Row],[Order Date]])</f>
        <v>2</v>
      </c>
      <c r="F273" s="2" t="str">
        <f>TEXT(SalesDataTable[[#This Row],[Order Date]],"mmm")</f>
        <v>Feb</v>
      </c>
      <c r="G273" s="2">
        <f>DAY(SalesDataTable[[#This Row],[Order Date]])</f>
        <v>27</v>
      </c>
      <c r="H273" s="8" t="s">
        <v>6</v>
      </c>
      <c r="I273" s="8" t="s">
        <v>27</v>
      </c>
      <c r="J273" s="8" t="s">
        <v>28</v>
      </c>
      <c r="K273" s="8" t="s">
        <v>13</v>
      </c>
      <c r="L273" s="8" t="s">
        <v>14</v>
      </c>
      <c r="M273" s="8" t="s">
        <v>15</v>
      </c>
      <c r="N273" s="9">
        <v>2</v>
      </c>
      <c r="O273" s="10">
        <v>36.130000000000003</v>
      </c>
      <c r="P273" s="11">
        <v>0</v>
      </c>
      <c r="Q273" s="10">
        <v>13.72</v>
      </c>
      <c r="R273" s="10">
        <f t="shared" si="16"/>
        <v>72.260000000000005</v>
      </c>
      <c r="S273" s="10">
        <f t="shared" si="17"/>
        <v>27.44</v>
      </c>
      <c r="T273" s="10">
        <f t="shared" si="18"/>
        <v>44.820000000000007</v>
      </c>
      <c r="U273" s="12">
        <f t="shared" si="19"/>
        <v>0.62026017160254643</v>
      </c>
      <c r="V273" s="9">
        <f>YEAR(SalesDataTable[[#This Row],[Order Date]])</f>
        <v>2026</v>
      </c>
      <c r="W273" s="12" t="str">
        <f>"Q"&amp;ROUNDUP(MONTH(SalesDataTable[[#This Row],[Order Date]])/3,0)</f>
        <v>Q1</v>
      </c>
      <c r="X273" s="9">
        <f>MONTH(SalesDataTable[[#This Row],[Order Date]])</f>
        <v>2</v>
      </c>
      <c r="Y273" s="12" t="str">
        <f>TEXT(SalesDataTable[[#This Row],[Order Date]],"mmm")</f>
        <v>Feb</v>
      </c>
    </row>
    <row r="274" spans="1:25" ht="16">
      <c r="A274" s="7">
        <v>4245</v>
      </c>
      <c r="B274" s="3">
        <v>46081</v>
      </c>
      <c r="C274" s="2">
        <f>YEAR( SalesDataTable[[#This Row],[Order Date]])</f>
        <v>2026</v>
      </c>
      <c r="D274" s="2">
        <f>ROUNDUP(MONTH(SalesDataTable[[#This Row],[Order Date]])/3,0)</f>
        <v>1</v>
      </c>
      <c r="E274" s="2">
        <f>MONTH(SalesDataTable[[#This Row],[Order Date]])</f>
        <v>2</v>
      </c>
      <c r="F274" s="2" t="str">
        <f>TEXT(SalesDataTable[[#This Row],[Order Date]],"mmm")</f>
        <v>Feb</v>
      </c>
      <c r="G274" s="2">
        <f>DAY(SalesDataTable[[#This Row],[Order Date]])</f>
        <v>28</v>
      </c>
      <c r="H274" s="8" t="s">
        <v>6</v>
      </c>
      <c r="I274" s="8" t="s">
        <v>7</v>
      </c>
      <c r="J274" s="8" t="s">
        <v>19</v>
      </c>
      <c r="K274" s="8" t="s">
        <v>3</v>
      </c>
      <c r="L274" s="8" t="s">
        <v>34</v>
      </c>
      <c r="M274" s="8" t="s">
        <v>38</v>
      </c>
      <c r="N274" s="9">
        <v>1</v>
      </c>
      <c r="O274" s="10">
        <v>124.97</v>
      </c>
      <c r="P274" s="11">
        <v>0.1</v>
      </c>
      <c r="Q274" s="10">
        <v>69.790000000000006</v>
      </c>
      <c r="R274" s="10">
        <f t="shared" si="16"/>
        <v>112.473</v>
      </c>
      <c r="S274" s="10">
        <f t="shared" si="17"/>
        <v>69.790000000000006</v>
      </c>
      <c r="T274" s="10">
        <f t="shared" si="18"/>
        <v>42.682999999999993</v>
      </c>
      <c r="U274" s="12">
        <f t="shared" si="19"/>
        <v>0.37949552337005321</v>
      </c>
      <c r="V274" s="9">
        <f>YEAR(SalesDataTable[[#This Row],[Order Date]])</f>
        <v>2026</v>
      </c>
      <c r="W274" s="12" t="str">
        <f>"Q"&amp;ROUNDUP(MONTH(SalesDataTable[[#This Row],[Order Date]])/3,0)</f>
        <v>Q1</v>
      </c>
      <c r="X274" s="9">
        <f>MONTH(SalesDataTable[[#This Row],[Order Date]])</f>
        <v>2</v>
      </c>
      <c r="Y274" s="12" t="str">
        <f>TEXT(SalesDataTable[[#This Row],[Order Date]],"mmm")</f>
        <v>Feb</v>
      </c>
    </row>
    <row r="275" spans="1:25" ht="16">
      <c r="A275" s="7">
        <v>4664</v>
      </c>
      <c r="B275" s="3">
        <v>46081</v>
      </c>
      <c r="C275" s="2">
        <f>YEAR( SalesDataTable[[#This Row],[Order Date]])</f>
        <v>2026</v>
      </c>
      <c r="D275" s="2">
        <f>ROUNDUP(MONTH(SalesDataTable[[#This Row],[Order Date]])/3,0)</f>
        <v>1</v>
      </c>
      <c r="E275" s="2">
        <f>MONTH(SalesDataTable[[#This Row],[Order Date]])</f>
        <v>2</v>
      </c>
      <c r="F275" s="2" t="str">
        <f>TEXT(SalesDataTable[[#This Row],[Order Date]],"mmm")</f>
        <v>Feb</v>
      </c>
      <c r="G275" s="2">
        <f>DAY(SalesDataTable[[#This Row],[Order Date]])</f>
        <v>28</v>
      </c>
      <c r="H275" s="8" t="s">
        <v>20</v>
      </c>
      <c r="I275" s="8" t="s">
        <v>47</v>
      </c>
      <c r="J275" s="8" t="s">
        <v>2</v>
      </c>
      <c r="K275" s="8" t="s">
        <v>3</v>
      </c>
      <c r="L275" s="8" t="s">
        <v>14</v>
      </c>
      <c r="M275" s="8" t="s">
        <v>48</v>
      </c>
      <c r="N275" s="9">
        <v>1</v>
      </c>
      <c r="O275" s="10">
        <v>163.31</v>
      </c>
      <c r="P275" s="11">
        <v>0.05</v>
      </c>
      <c r="Q275" s="10">
        <v>87.22</v>
      </c>
      <c r="R275" s="10">
        <f t="shared" si="16"/>
        <v>155.14449999999999</v>
      </c>
      <c r="S275" s="10">
        <f t="shared" si="17"/>
        <v>87.22</v>
      </c>
      <c r="T275" s="10">
        <f t="shared" si="18"/>
        <v>67.924499999999995</v>
      </c>
      <c r="U275" s="12">
        <f t="shared" si="19"/>
        <v>0.43781442461705056</v>
      </c>
      <c r="V275" s="9">
        <f>YEAR(SalesDataTable[[#This Row],[Order Date]])</f>
        <v>2026</v>
      </c>
      <c r="W275" s="12" t="str">
        <f>"Q"&amp;ROUNDUP(MONTH(SalesDataTable[[#This Row],[Order Date]])/3,0)</f>
        <v>Q1</v>
      </c>
      <c r="X275" s="9">
        <f>MONTH(SalesDataTable[[#This Row],[Order Date]])</f>
        <v>2</v>
      </c>
      <c r="Y275" s="12" t="str">
        <f>TEXT(SalesDataTable[[#This Row],[Order Date]],"mmm")</f>
        <v>Feb</v>
      </c>
    </row>
    <row r="276" spans="1:25" ht="16">
      <c r="A276" s="7">
        <v>383</v>
      </c>
      <c r="B276" s="3">
        <v>46082</v>
      </c>
      <c r="C276" s="2">
        <f>YEAR( SalesDataTable[[#This Row],[Order Date]])</f>
        <v>2026</v>
      </c>
      <c r="D276" s="2">
        <f>ROUNDUP(MONTH(SalesDataTable[[#This Row],[Order Date]])/3,0)</f>
        <v>1</v>
      </c>
      <c r="E276" s="2">
        <f>MONTH(SalesDataTable[[#This Row],[Order Date]])</f>
        <v>3</v>
      </c>
      <c r="F276" s="2" t="str">
        <f>TEXT(SalesDataTable[[#This Row],[Order Date]],"mmm")</f>
        <v>Mar</v>
      </c>
      <c r="G276" s="2">
        <f>DAY(SalesDataTable[[#This Row],[Order Date]])</f>
        <v>1</v>
      </c>
      <c r="H276" s="8" t="s">
        <v>11</v>
      </c>
      <c r="I276" s="8" t="s">
        <v>12</v>
      </c>
      <c r="J276" s="8" t="s">
        <v>19</v>
      </c>
      <c r="K276" s="8" t="s">
        <v>3</v>
      </c>
      <c r="L276" s="8" t="s">
        <v>9</v>
      </c>
      <c r="M276" s="8" t="s">
        <v>10</v>
      </c>
      <c r="N276" s="9">
        <v>3</v>
      </c>
      <c r="O276" s="10">
        <v>92.76</v>
      </c>
      <c r="P276" s="11">
        <v>0</v>
      </c>
      <c r="Q276" s="10">
        <v>45.84</v>
      </c>
      <c r="R276" s="10">
        <f t="shared" si="16"/>
        <v>278.28000000000003</v>
      </c>
      <c r="S276" s="10">
        <f t="shared" si="17"/>
        <v>137.52000000000001</v>
      </c>
      <c r="T276" s="10">
        <f t="shared" si="18"/>
        <v>140.76000000000002</v>
      </c>
      <c r="U276" s="12">
        <f t="shared" si="19"/>
        <v>0.50582147477360928</v>
      </c>
      <c r="V276" s="9">
        <f>YEAR(SalesDataTable[[#This Row],[Order Date]])</f>
        <v>2026</v>
      </c>
      <c r="W276" s="12" t="str">
        <f>"Q"&amp;ROUNDUP(MONTH(SalesDataTable[[#This Row],[Order Date]])/3,0)</f>
        <v>Q1</v>
      </c>
      <c r="X276" s="9">
        <f>MONTH(SalesDataTable[[#This Row],[Order Date]])</f>
        <v>3</v>
      </c>
      <c r="Y276" s="12" t="str">
        <f>TEXT(SalesDataTable[[#This Row],[Order Date]],"mmm")</f>
        <v>Mar</v>
      </c>
    </row>
    <row r="277" spans="1:25" ht="16">
      <c r="A277" s="7">
        <v>730</v>
      </c>
      <c r="B277" s="3">
        <v>46082</v>
      </c>
      <c r="C277" s="2">
        <f>YEAR( SalesDataTable[[#This Row],[Order Date]])</f>
        <v>2026</v>
      </c>
      <c r="D277" s="2">
        <f>ROUNDUP(MONTH(SalesDataTable[[#This Row],[Order Date]])/3,0)</f>
        <v>1</v>
      </c>
      <c r="E277" s="2">
        <f>MONTH(SalesDataTable[[#This Row],[Order Date]])</f>
        <v>3</v>
      </c>
      <c r="F277" s="2" t="str">
        <f>TEXT(SalesDataTable[[#This Row],[Order Date]],"mmm")</f>
        <v>Mar</v>
      </c>
      <c r="G277" s="2">
        <f>DAY(SalesDataTable[[#This Row],[Order Date]])</f>
        <v>1</v>
      </c>
      <c r="H277" s="8" t="s">
        <v>0</v>
      </c>
      <c r="I277" s="8" t="s">
        <v>50</v>
      </c>
      <c r="J277" s="8" t="s">
        <v>8</v>
      </c>
      <c r="K277" s="8" t="s">
        <v>16</v>
      </c>
      <c r="L277" s="8" t="s">
        <v>34</v>
      </c>
      <c r="M277" s="8" t="s">
        <v>35</v>
      </c>
      <c r="N277" s="9">
        <v>5</v>
      </c>
      <c r="O277" s="10">
        <v>41.31</v>
      </c>
      <c r="P277" s="11">
        <v>0.1</v>
      </c>
      <c r="Q277" s="10">
        <v>15.14</v>
      </c>
      <c r="R277" s="10">
        <f t="shared" si="16"/>
        <v>185.89500000000001</v>
      </c>
      <c r="S277" s="10">
        <f t="shared" si="17"/>
        <v>75.7</v>
      </c>
      <c r="T277" s="10">
        <f t="shared" si="18"/>
        <v>110.19500000000001</v>
      </c>
      <c r="U277" s="12">
        <f t="shared" si="19"/>
        <v>0.59278087092175691</v>
      </c>
      <c r="V277" s="9">
        <f>YEAR(SalesDataTable[[#This Row],[Order Date]])</f>
        <v>2026</v>
      </c>
      <c r="W277" s="12" t="str">
        <f>"Q"&amp;ROUNDUP(MONTH(SalesDataTable[[#This Row],[Order Date]])/3,0)</f>
        <v>Q1</v>
      </c>
      <c r="X277" s="9">
        <f>MONTH(SalesDataTable[[#This Row],[Order Date]])</f>
        <v>3</v>
      </c>
      <c r="Y277" s="12" t="str">
        <f>TEXT(SalesDataTable[[#This Row],[Order Date]],"mmm")</f>
        <v>Mar</v>
      </c>
    </row>
    <row r="278" spans="1:25" ht="16">
      <c r="A278" s="7">
        <v>985</v>
      </c>
      <c r="B278" s="3">
        <v>46082</v>
      </c>
      <c r="C278" s="2">
        <f>YEAR( SalesDataTable[[#This Row],[Order Date]])</f>
        <v>2026</v>
      </c>
      <c r="D278" s="2">
        <f>ROUNDUP(MONTH(SalesDataTable[[#This Row],[Order Date]])/3,0)</f>
        <v>1</v>
      </c>
      <c r="E278" s="2">
        <f>MONTH(SalesDataTable[[#This Row],[Order Date]])</f>
        <v>3</v>
      </c>
      <c r="F278" s="2" t="str">
        <f>TEXT(SalesDataTable[[#This Row],[Order Date]],"mmm")</f>
        <v>Mar</v>
      </c>
      <c r="G278" s="2">
        <f>DAY(SalesDataTable[[#This Row],[Order Date]])</f>
        <v>1</v>
      </c>
      <c r="H278" s="8" t="s">
        <v>6</v>
      </c>
      <c r="I278" s="8" t="s">
        <v>49</v>
      </c>
      <c r="J278" s="8" t="s">
        <v>28</v>
      </c>
      <c r="K278" s="8" t="s">
        <v>13</v>
      </c>
      <c r="L278" s="8" t="s">
        <v>34</v>
      </c>
      <c r="M278" s="8" t="s">
        <v>35</v>
      </c>
      <c r="N278" s="9">
        <v>2</v>
      </c>
      <c r="O278" s="10">
        <v>41.23</v>
      </c>
      <c r="P278" s="11">
        <v>0</v>
      </c>
      <c r="Q278" s="10">
        <v>14.28</v>
      </c>
      <c r="R278" s="10">
        <f t="shared" si="16"/>
        <v>82.46</v>
      </c>
      <c r="S278" s="10">
        <f t="shared" si="17"/>
        <v>28.56</v>
      </c>
      <c r="T278" s="10">
        <f t="shared" si="18"/>
        <v>53.899999999999991</v>
      </c>
      <c r="U278" s="12">
        <f t="shared" si="19"/>
        <v>0.65365025466893034</v>
      </c>
      <c r="V278" s="9">
        <f>YEAR(SalesDataTable[[#This Row],[Order Date]])</f>
        <v>2026</v>
      </c>
      <c r="W278" s="12" t="str">
        <f>"Q"&amp;ROUNDUP(MONTH(SalesDataTable[[#This Row],[Order Date]])/3,0)</f>
        <v>Q1</v>
      </c>
      <c r="X278" s="9">
        <f>MONTH(SalesDataTable[[#This Row],[Order Date]])</f>
        <v>3</v>
      </c>
      <c r="Y278" s="12" t="str">
        <f>TEXT(SalesDataTable[[#This Row],[Order Date]],"mmm")</f>
        <v>Mar</v>
      </c>
    </row>
    <row r="279" spans="1:25" ht="16">
      <c r="A279" s="7">
        <v>1457</v>
      </c>
      <c r="B279" s="3">
        <v>46082</v>
      </c>
      <c r="C279" s="2">
        <f>YEAR( SalesDataTable[[#This Row],[Order Date]])</f>
        <v>2026</v>
      </c>
      <c r="D279" s="2">
        <f>ROUNDUP(MONTH(SalesDataTable[[#This Row],[Order Date]])/3,0)</f>
        <v>1</v>
      </c>
      <c r="E279" s="2">
        <f>MONTH(SalesDataTable[[#This Row],[Order Date]])</f>
        <v>3</v>
      </c>
      <c r="F279" s="2" t="str">
        <f>TEXT(SalesDataTable[[#This Row],[Order Date]],"mmm")</f>
        <v>Mar</v>
      </c>
      <c r="G279" s="2">
        <f>DAY(SalesDataTable[[#This Row],[Order Date]])</f>
        <v>1</v>
      </c>
      <c r="H279" s="8" t="s">
        <v>6</v>
      </c>
      <c r="I279" s="8" t="s">
        <v>7</v>
      </c>
      <c r="J279" s="8" t="s">
        <v>2</v>
      </c>
      <c r="K279" s="8" t="s">
        <v>13</v>
      </c>
      <c r="L279" s="8" t="s">
        <v>14</v>
      </c>
      <c r="M279" s="8" t="s">
        <v>15</v>
      </c>
      <c r="N279" s="9">
        <v>1</v>
      </c>
      <c r="O279" s="10">
        <v>36.47</v>
      </c>
      <c r="P279" s="11">
        <v>0.05</v>
      </c>
      <c r="Q279" s="10">
        <v>13.21</v>
      </c>
      <c r="R279" s="10">
        <f t="shared" si="16"/>
        <v>34.646499999999996</v>
      </c>
      <c r="S279" s="10">
        <f t="shared" si="17"/>
        <v>13.21</v>
      </c>
      <c r="T279" s="10">
        <f t="shared" si="18"/>
        <v>21.436499999999995</v>
      </c>
      <c r="U279" s="12">
        <f t="shared" si="19"/>
        <v>0.61872050567878423</v>
      </c>
      <c r="V279" s="9">
        <f>YEAR(SalesDataTable[[#This Row],[Order Date]])</f>
        <v>2026</v>
      </c>
      <c r="W279" s="12" t="str">
        <f>"Q"&amp;ROUNDUP(MONTH(SalesDataTable[[#This Row],[Order Date]])/3,0)</f>
        <v>Q1</v>
      </c>
      <c r="X279" s="9">
        <f>MONTH(SalesDataTable[[#This Row],[Order Date]])</f>
        <v>3</v>
      </c>
      <c r="Y279" s="12" t="str">
        <f>TEXT(SalesDataTable[[#This Row],[Order Date]],"mmm")</f>
        <v>Mar</v>
      </c>
    </row>
    <row r="280" spans="1:25" ht="16">
      <c r="A280" s="7">
        <v>2558</v>
      </c>
      <c r="B280" s="3">
        <v>46082</v>
      </c>
      <c r="C280" s="2">
        <f>YEAR( SalesDataTable[[#This Row],[Order Date]])</f>
        <v>2026</v>
      </c>
      <c r="D280" s="2">
        <f>ROUNDUP(MONTH(SalesDataTable[[#This Row],[Order Date]])/3,0)</f>
        <v>1</v>
      </c>
      <c r="E280" s="2">
        <f>MONTH(SalesDataTable[[#This Row],[Order Date]])</f>
        <v>3</v>
      </c>
      <c r="F280" s="2" t="str">
        <f>TEXT(SalesDataTable[[#This Row],[Order Date]],"mmm")</f>
        <v>Mar</v>
      </c>
      <c r="G280" s="2">
        <f>DAY(SalesDataTable[[#This Row],[Order Date]])</f>
        <v>1</v>
      </c>
      <c r="H280" s="8" t="s">
        <v>0</v>
      </c>
      <c r="I280" s="8" t="s">
        <v>50</v>
      </c>
      <c r="J280" s="8" t="s">
        <v>28</v>
      </c>
      <c r="K280" s="8" t="s">
        <v>13</v>
      </c>
      <c r="L280" s="8" t="s">
        <v>34</v>
      </c>
      <c r="M280" s="8" t="s">
        <v>42</v>
      </c>
      <c r="N280" s="9">
        <v>1</v>
      </c>
      <c r="O280" s="10">
        <v>36.67</v>
      </c>
      <c r="P280" s="11">
        <v>0</v>
      </c>
      <c r="Q280" s="10">
        <v>13.97</v>
      </c>
      <c r="R280" s="10">
        <f t="shared" si="16"/>
        <v>36.67</v>
      </c>
      <c r="S280" s="10">
        <f t="shared" si="17"/>
        <v>13.97</v>
      </c>
      <c r="T280" s="10">
        <f t="shared" si="18"/>
        <v>22.700000000000003</v>
      </c>
      <c r="U280" s="12">
        <f t="shared" si="19"/>
        <v>0.61903463321516228</v>
      </c>
      <c r="V280" s="9">
        <f>YEAR(SalesDataTable[[#This Row],[Order Date]])</f>
        <v>2026</v>
      </c>
      <c r="W280" s="12" t="str">
        <f>"Q"&amp;ROUNDUP(MONTH(SalesDataTable[[#This Row],[Order Date]])/3,0)</f>
        <v>Q1</v>
      </c>
      <c r="X280" s="9">
        <f>MONTH(SalesDataTable[[#This Row],[Order Date]])</f>
        <v>3</v>
      </c>
      <c r="Y280" s="12" t="str">
        <f>TEXT(SalesDataTable[[#This Row],[Order Date]],"mmm")</f>
        <v>Mar</v>
      </c>
    </row>
    <row r="281" spans="1:25" ht="16">
      <c r="A281" s="7">
        <v>3024</v>
      </c>
      <c r="B281" s="3">
        <v>46082</v>
      </c>
      <c r="C281" s="2">
        <f>YEAR( SalesDataTable[[#This Row],[Order Date]])</f>
        <v>2026</v>
      </c>
      <c r="D281" s="2">
        <f>ROUNDUP(MONTH(SalesDataTable[[#This Row],[Order Date]])/3,0)</f>
        <v>1</v>
      </c>
      <c r="E281" s="2">
        <f>MONTH(SalesDataTable[[#This Row],[Order Date]])</f>
        <v>3</v>
      </c>
      <c r="F281" s="2" t="str">
        <f>TEXT(SalesDataTable[[#This Row],[Order Date]],"mmm")</f>
        <v>Mar</v>
      </c>
      <c r="G281" s="2">
        <f>DAY(SalesDataTable[[#This Row],[Order Date]])</f>
        <v>1</v>
      </c>
      <c r="H281" s="8" t="s">
        <v>6</v>
      </c>
      <c r="I281" s="8" t="s">
        <v>41</v>
      </c>
      <c r="J281" s="8" t="s">
        <v>2</v>
      </c>
      <c r="K281" s="8" t="s">
        <v>16</v>
      </c>
      <c r="L281" s="8" t="s">
        <v>4</v>
      </c>
      <c r="M281" s="8" t="s">
        <v>22</v>
      </c>
      <c r="N281" s="9">
        <v>2</v>
      </c>
      <c r="O281" s="10">
        <v>51.87</v>
      </c>
      <c r="P281" s="11">
        <v>0.1</v>
      </c>
      <c r="Q281" s="10">
        <v>22.95</v>
      </c>
      <c r="R281" s="10">
        <f t="shared" si="16"/>
        <v>93.366</v>
      </c>
      <c r="S281" s="10">
        <f t="shared" si="17"/>
        <v>45.9</v>
      </c>
      <c r="T281" s="10">
        <f t="shared" si="18"/>
        <v>47.466000000000001</v>
      </c>
      <c r="U281" s="12">
        <f t="shared" si="19"/>
        <v>0.50838635049161363</v>
      </c>
      <c r="V281" s="9">
        <f>YEAR(SalesDataTable[[#This Row],[Order Date]])</f>
        <v>2026</v>
      </c>
      <c r="W281" s="12" t="str">
        <f>"Q"&amp;ROUNDUP(MONTH(SalesDataTable[[#This Row],[Order Date]])/3,0)</f>
        <v>Q1</v>
      </c>
      <c r="X281" s="9">
        <f>MONTH(SalesDataTable[[#This Row],[Order Date]])</f>
        <v>3</v>
      </c>
      <c r="Y281" s="12" t="str">
        <f>TEXT(SalesDataTable[[#This Row],[Order Date]],"mmm")</f>
        <v>Mar</v>
      </c>
    </row>
    <row r="282" spans="1:25" ht="16">
      <c r="A282" s="7">
        <v>3225</v>
      </c>
      <c r="B282" s="3">
        <v>46082</v>
      </c>
      <c r="C282" s="2">
        <f>YEAR( SalesDataTable[[#This Row],[Order Date]])</f>
        <v>2026</v>
      </c>
      <c r="D282" s="2">
        <f>ROUNDUP(MONTH(SalesDataTable[[#This Row],[Order Date]])/3,0)</f>
        <v>1</v>
      </c>
      <c r="E282" s="2">
        <f>MONTH(SalesDataTable[[#This Row],[Order Date]])</f>
        <v>3</v>
      </c>
      <c r="F282" s="2" t="str">
        <f>TEXT(SalesDataTable[[#This Row],[Order Date]],"mmm")</f>
        <v>Mar</v>
      </c>
      <c r="G282" s="2">
        <f>DAY(SalesDataTable[[#This Row],[Order Date]])</f>
        <v>1</v>
      </c>
      <c r="H282" s="8" t="s">
        <v>11</v>
      </c>
      <c r="I282" s="8" t="s">
        <v>12</v>
      </c>
      <c r="J282" s="8" t="s">
        <v>19</v>
      </c>
      <c r="K282" s="8" t="s">
        <v>16</v>
      </c>
      <c r="L282" s="8" t="s">
        <v>23</v>
      </c>
      <c r="M282" s="8" t="s">
        <v>29</v>
      </c>
      <c r="N282" s="9">
        <v>1</v>
      </c>
      <c r="O282" s="10">
        <v>195.06</v>
      </c>
      <c r="P282" s="11">
        <v>0.1</v>
      </c>
      <c r="Q282" s="10">
        <v>106.68</v>
      </c>
      <c r="R282" s="10">
        <f t="shared" si="16"/>
        <v>175.554</v>
      </c>
      <c r="S282" s="10">
        <f t="shared" si="17"/>
        <v>106.68</v>
      </c>
      <c r="T282" s="10">
        <f t="shared" si="18"/>
        <v>68.873999999999995</v>
      </c>
      <c r="U282" s="12">
        <f t="shared" si="19"/>
        <v>0.39232372945076727</v>
      </c>
      <c r="V282" s="9">
        <f>YEAR(SalesDataTable[[#This Row],[Order Date]])</f>
        <v>2026</v>
      </c>
      <c r="W282" s="12" t="str">
        <f>"Q"&amp;ROUNDUP(MONTH(SalesDataTable[[#This Row],[Order Date]])/3,0)</f>
        <v>Q1</v>
      </c>
      <c r="X282" s="9">
        <f>MONTH(SalesDataTable[[#This Row],[Order Date]])</f>
        <v>3</v>
      </c>
      <c r="Y282" s="12" t="str">
        <f>TEXT(SalesDataTable[[#This Row],[Order Date]],"mmm")</f>
        <v>Mar</v>
      </c>
    </row>
    <row r="283" spans="1:25" ht="16">
      <c r="A283" s="7">
        <v>3551</v>
      </c>
      <c r="B283" s="3">
        <v>46082</v>
      </c>
      <c r="C283" s="2">
        <f>YEAR( SalesDataTable[[#This Row],[Order Date]])</f>
        <v>2026</v>
      </c>
      <c r="D283" s="2">
        <f>ROUNDUP(MONTH(SalesDataTable[[#This Row],[Order Date]])/3,0)</f>
        <v>1</v>
      </c>
      <c r="E283" s="2">
        <f>MONTH(SalesDataTable[[#This Row],[Order Date]])</f>
        <v>3</v>
      </c>
      <c r="F283" s="2" t="str">
        <f>TEXT(SalesDataTable[[#This Row],[Order Date]],"mmm")</f>
        <v>Mar</v>
      </c>
      <c r="G283" s="2">
        <f>DAY(SalesDataTable[[#This Row],[Order Date]])</f>
        <v>1</v>
      </c>
      <c r="H283" s="8" t="s">
        <v>6</v>
      </c>
      <c r="I283" s="8" t="s">
        <v>41</v>
      </c>
      <c r="J283" s="8" t="s">
        <v>28</v>
      </c>
      <c r="K283" s="8" t="s">
        <v>3</v>
      </c>
      <c r="L283" s="8" t="s">
        <v>4</v>
      </c>
      <c r="M283" s="8" t="s">
        <v>30</v>
      </c>
      <c r="N283" s="9">
        <v>2</v>
      </c>
      <c r="O283" s="10">
        <v>100.79</v>
      </c>
      <c r="P283" s="11">
        <v>0.05</v>
      </c>
      <c r="Q283" s="10">
        <v>49</v>
      </c>
      <c r="R283" s="10">
        <f t="shared" si="16"/>
        <v>191.501</v>
      </c>
      <c r="S283" s="10">
        <f t="shared" si="17"/>
        <v>98</v>
      </c>
      <c r="T283" s="10">
        <f t="shared" si="18"/>
        <v>93.501000000000005</v>
      </c>
      <c r="U283" s="12">
        <f t="shared" si="19"/>
        <v>0.48825332504791097</v>
      </c>
      <c r="V283" s="9">
        <f>YEAR(SalesDataTable[[#This Row],[Order Date]])</f>
        <v>2026</v>
      </c>
      <c r="W283" s="12" t="str">
        <f>"Q"&amp;ROUNDUP(MONTH(SalesDataTable[[#This Row],[Order Date]])/3,0)</f>
        <v>Q1</v>
      </c>
      <c r="X283" s="9">
        <f>MONTH(SalesDataTable[[#This Row],[Order Date]])</f>
        <v>3</v>
      </c>
      <c r="Y283" s="12" t="str">
        <f>TEXT(SalesDataTable[[#This Row],[Order Date]],"mmm")</f>
        <v>Mar</v>
      </c>
    </row>
    <row r="284" spans="1:25" ht="16">
      <c r="A284" s="7">
        <v>4157</v>
      </c>
      <c r="B284" s="3">
        <v>46082</v>
      </c>
      <c r="C284" s="2">
        <f>YEAR( SalesDataTable[[#This Row],[Order Date]])</f>
        <v>2026</v>
      </c>
      <c r="D284" s="2">
        <f>ROUNDUP(MONTH(SalesDataTable[[#This Row],[Order Date]])/3,0)</f>
        <v>1</v>
      </c>
      <c r="E284" s="2">
        <f>MONTH(SalesDataTable[[#This Row],[Order Date]])</f>
        <v>3</v>
      </c>
      <c r="F284" s="2" t="str">
        <f>TEXT(SalesDataTable[[#This Row],[Order Date]],"mmm")</f>
        <v>Mar</v>
      </c>
      <c r="G284" s="2">
        <f>DAY(SalesDataTable[[#This Row],[Order Date]])</f>
        <v>1</v>
      </c>
      <c r="H284" s="8" t="s">
        <v>20</v>
      </c>
      <c r="I284" s="8" t="s">
        <v>33</v>
      </c>
      <c r="J284" s="8" t="s">
        <v>2</v>
      </c>
      <c r="K284" s="8" t="s">
        <v>13</v>
      </c>
      <c r="L284" s="8" t="s">
        <v>4</v>
      </c>
      <c r="M284" s="8" t="s">
        <v>22</v>
      </c>
      <c r="N284" s="9">
        <v>5</v>
      </c>
      <c r="O284" s="10">
        <v>51.92</v>
      </c>
      <c r="P284" s="11">
        <v>0.15</v>
      </c>
      <c r="Q284" s="10">
        <v>22.24</v>
      </c>
      <c r="R284" s="10">
        <f t="shared" si="16"/>
        <v>220.66000000000003</v>
      </c>
      <c r="S284" s="10">
        <f t="shared" si="17"/>
        <v>111.19999999999999</v>
      </c>
      <c r="T284" s="10">
        <f t="shared" si="18"/>
        <v>109.46000000000004</v>
      </c>
      <c r="U284" s="12">
        <f t="shared" si="19"/>
        <v>0.49605728269736254</v>
      </c>
      <c r="V284" s="9">
        <f>YEAR(SalesDataTable[[#This Row],[Order Date]])</f>
        <v>2026</v>
      </c>
      <c r="W284" s="12" t="str">
        <f>"Q"&amp;ROUNDUP(MONTH(SalesDataTable[[#This Row],[Order Date]])/3,0)</f>
        <v>Q1</v>
      </c>
      <c r="X284" s="9">
        <f>MONTH(SalesDataTable[[#This Row],[Order Date]])</f>
        <v>3</v>
      </c>
      <c r="Y284" s="12" t="str">
        <f>TEXT(SalesDataTable[[#This Row],[Order Date]],"mmm")</f>
        <v>Mar</v>
      </c>
    </row>
    <row r="285" spans="1:25" ht="16">
      <c r="A285" s="7">
        <v>4398</v>
      </c>
      <c r="B285" s="3">
        <v>46082</v>
      </c>
      <c r="C285" s="2">
        <f>YEAR( SalesDataTable[[#This Row],[Order Date]])</f>
        <v>2026</v>
      </c>
      <c r="D285" s="2">
        <f>ROUNDUP(MONTH(SalesDataTable[[#This Row],[Order Date]])/3,0)</f>
        <v>1</v>
      </c>
      <c r="E285" s="2">
        <f>MONTH(SalesDataTable[[#This Row],[Order Date]])</f>
        <v>3</v>
      </c>
      <c r="F285" s="2" t="str">
        <f>TEXT(SalesDataTable[[#This Row],[Order Date]],"mmm")</f>
        <v>Mar</v>
      </c>
      <c r="G285" s="2">
        <f>DAY(SalesDataTable[[#This Row],[Order Date]])</f>
        <v>1</v>
      </c>
      <c r="H285" s="8" t="s">
        <v>20</v>
      </c>
      <c r="I285" s="8" t="s">
        <v>31</v>
      </c>
      <c r="J285" s="8" t="s">
        <v>2</v>
      </c>
      <c r="K285" s="8" t="s">
        <v>13</v>
      </c>
      <c r="L285" s="8" t="s">
        <v>23</v>
      </c>
      <c r="M285" s="8" t="s">
        <v>51</v>
      </c>
      <c r="N285" s="9">
        <v>1</v>
      </c>
      <c r="O285" s="10">
        <v>123.99</v>
      </c>
      <c r="P285" s="11">
        <v>0.05</v>
      </c>
      <c r="Q285" s="10">
        <v>61.67</v>
      </c>
      <c r="R285" s="10">
        <f t="shared" si="16"/>
        <v>117.79049999999999</v>
      </c>
      <c r="S285" s="10">
        <f t="shared" si="17"/>
        <v>61.67</v>
      </c>
      <c r="T285" s="10">
        <f t="shared" si="18"/>
        <v>56.120499999999993</v>
      </c>
      <c r="U285" s="12">
        <f t="shared" si="19"/>
        <v>0.47644334644984099</v>
      </c>
      <c r="V285" s="9">
        <f>YEAR(SalesDataTable[[#This Row],[Order Date]])</f>
        <v>2026</v>
      </c>
      <c r="W285" s="12" t="str">
        <f>"Q"&amp;ROUNDUP(MONTH(SalesDataTable[[#This Row],[Order Date]])/3,0)</f>
        <v>Q1</v>
      </c>
      <c r="X285" s="9">
        <f>MONTH(SalesDataTable[[#This Row],[Order Date]])</f>
        <v>3</v>
      </c>
      <c r="Y285" s="12" t="str">
        <f>TEXT(SalesDataTable[[#This Row],[Order Date]],"mmm")</f>
        <v>Mar</v>
      </c>
    </row>
    <row r="286" spans="1:25" ht="16">
      <c r="A286" s="7">
        <v>4951</v>
      </c>
      <c r="B286" s="3">
        <v>46082</v>
      </c>
      <c r="C286" s="2">
        <f>YEAR( SalesDataTable[[#This Row],[Order Date]])</f>
        <v>2026</v>
      </c>
      <c r="D286" s="2">
        <f>ROUNDUP(MONTH(SalesDataTable[[#This Row],[Order Date]])/3,0)</f>
        <v>1</v>
      </c>
      <c r="E286" s="2">
        <f>MONTH(SalesDataTable[[#This Row],[Order Date]])</f>
        <v>3</v>
      </c>
      <c r="F286" s="2" t="str">
        <f>TEXT(SalesDataTable[[#This Row],[Order Date]],"mmm")</f>
        <v>Mar</v>
      </c>
      <c r="G286" s="2">
        <f>DAY(SalesDataTable[[#This Row],[Order Date]])</f>
        <v>1</v>
      </c>
      <c r="H286" s="8" t="s">
        <v>6</v>
      </c>
      <c r="I286" s="8" t="s">
        <v>49</v>
      </c>
      <c r="J286" s="8" t="s">
        <v>2</v>
      </c>
      <c r="K286" s="8" t="s">
        <v>13</v>
      </c>
      <c r="L286" s="8" t="s">
        <v>23</v>
      </c>
      <c r="M286" s="8" t="s">
        <v>24</v>
      </c>
      <c r="N286" s="9">
        <v>1</v>
      </c>
      <c r="O286" s="10">
        <v>344.8</v>
      </c>
      <c r="P286" s="11">
        <v>0.05</v>
      </c>
      <c r="Q286" s="10">
        <v>196.14</v>
      </c>
      <c r="R286" s="10">
        <f t="shared" si="16"/>
        <v>327.56</v>
      </c>
      <c r="S286" s="10">
        <f t="shared" si="17"/>
        <v>196.14</v>
      </c>
      <c r="T286" s="10">
        <f t="shared" si="18"/>
        <v>131.42000000000002</v>
      </c>
      <c r="U286" s="12">
        <f t="shared" si="19"/>
        <v>0.40120893882036884</v>
      </c>
      <c r="V286" s="9">
        <f>YEAR(SalesDataTable[[#This Row],[Order Date]])</f>
        <v>2026</v>
      </c>
      <c r="W286" s="12" t="str">
        <f>"Q"&amp;ROUNDUP(MONTH(SalesDataTable[[#This Row],[Order Date]])/3,0)</f>
        <v>Q1</v>
      </c>
      <c r="X286" s="9">
        <f>MONTH(SalesDataTable[[#This Row],[Order Date]])</f>
        <v>3</v>
      </c>
      <c r="Y286" s="12" t="str">
        <f>TEXT(SalesDataTable[[#This Row],[Order Date]],"mmm")</f>
        <v>Mar</v>
      </c>
    </row>
    <row r="287" spans="1:25" ht="16">
      <c r="A287" s="7">
        <v>1354</v>
      </c>
      <c r="B287" s="3">
        <v>46083</v>
      </c>
      <c r="C287" s="2">
        <f>YEAR( SalesDataTable[[#This Row],[Order Date]])</f>
        <v>2026</v>
      </c>
      <c r="D287" s="2">
        <f>ROUNDUP(MONTH(SalesDataTable[[#This Row],[Order Date]])/3,0)</f>
        <v>1</v>
      </c>
      <c r="E287" s="2">
        <f>MONTH(SalesDataTable[[#This Row],[Order Date]])</f>
        <v>3</v>
      </c>
      <c r="F287" s="2" t="str">
        <f>TEXT(SalesDataTable[[#This Row],[Order Date]],"mmm")</f>
        <v>Mar</v>
      </c>
      <c r="G287" s="2">
        <f>DAY(SalesDataTable[[#This Row],[Order Date]])</f>
        <v>2</v>
      </c>
      <c r="H287" s="8" t="s">
        <v>20</v>
      </c>
      <c r="I287" s="8" t="s">
        <v>33</v>
      </c>
      <c r="J287" s="8" t="s">
        <v>28</v>
      </c>
      <c r="K287" s="8" t="s">
        <v>3</v>
      </c>
      <c r="L287" s="8" t="s">
        <v>14</v>
      </c>
      <c r="M287" s="8" t="s">
        <v>44</v>
      </c>
      <c r="N287" s="9">
        <v>3</v>
      </c>
      <c r="O287" s="10">
        <v>131.91999999999999</v>
      </c>
      <c r="P287" s="11">
        <v>0.05</v>
      </c>
      <c r="Q287" s="10">
        <v>67.47</v>
      </c>
      <c r="R287" s="10">
        <f t="shared" si="16"/>
        <v>375.97199999999998</v>
      </c>
      <c r="S287" s="10">
        <f t="shared" si="17"/>
        <v>202.41</v>
      </c>
      <c r="T287" s="10">
        <f t="shared" si="18"/>
        <v>173.56199999999998</v>
      </c>
      <c r="U287" s="12">
        <f t="shared" si="19"/>
        <v>0.46163544093709102</v>
      </c>
      <c r="V287" s="9">
        <f>YEAR(SalesDataTable[[#This Row],[Order Date]])</f>
        <v>2026</v>
      </c>
      <c r="W287" s="12" t="str">
        <f>"Q"&amp;ROUNDUP(MONTH(SalesDataTable[[#This Row],[Order Date]])/3,0)</f>
        <v>Q1</v>
      </c>
      <c r="X287" s="9">
        <f>MONTH(SalesDataTable[[#This Row],[Order Date]])</f>
        <v>3</v>
      </c>
      <c r="Y287" s="12" t="str">
        <f>TEXT(SalesDataTable[[#This Row],[Order Date]],"mmm")</f>
        <v>Mar</v>
      </c>
    </row>
    <row r="288" spans="1:25" ht="16">
      <c r="A288" s="7">
        <v>2042</v>
      </c>
      <c r="B288" s="3">
        <v>46083</v>
      </c>
      <c r="C288" s="2">
        <f>YEAR( SalesDataTable[[#This Row],[Order Date]])</f>
        <v>2026</v>
      </c>
      <c r="D288" s="2">
        <f>ROUNDUP(MONTH(SalesDataTable[[#This Row],[Order Date]])/3,0)</f>
        <v>1</v>
      </c>
      <c r="E288" s="2">
        <f>MONTH(SalesDataTable[[#This Row],[Order Date]])</f>
        <v>3</v>
      </c>
      <c r="F288" s="2" t="str">
        <f>TEXT(SalesDataTable[[#This Row],[Order Date]],"mmm")</f>
        <v>Mar</v>
      </c>
      <c r="G288" s="2">
        <f>DAY(SalesDataTable[[#This Row],[Order Date]])</f>
        <v>2</v>
      </c>
      <c r="H288" s="8" t="s">
        <v>11</v>
      </c>
      <c r="I288" s="8" t="s">
        <v>52</v>
      </c>
      <c r="J288" s="8" t="s">
        <v>2</v>
      </c>
      <c r="K288" s="8" t="s">
        <v>16</v>
      </c>
      <c r="L288" s="8" t="s">
        <v>9</v>
      </c>
      <c r="M288" s="8" t="s">
        <v>17</v>
      </c>
      <c r="N288" s="9">
        <v>3</v>
      </c>
      <c r="O288" s="10">
        <v>146.99</v>
      </c>
      <c r="P288" s="11">
        <v>0</v>
      </c>
      <c r="Q288" s="10">
        <v>80.069999999999993</v>
      </c>
      <c r="R288" s="10">
        <f t="shared" si="16"/>
        <v>440.97</v>
      </c>
      <c r="S288" s="10">
        <f t="shared" si="17"/>
        <v>240.20999999999998</v>
      </c>
      <c r="T288" s="10">
        <f t="shared" si="18"/>
        <v>200.76000000000005</v>
      </c>
      <c r="U288" s="12">
        <f t="shared" si="19"/>
        <v>0.45526906592285199</v>
      </c>
      <c r="V288" s="9">
        <f>YEAR(SalesDataTable[[#This Row],[Order Date]])</f>
        <v>2026</v>
      </c>
      <c r="W288" s="12" t="str">
        <f>"Q"&amp;ROUNDUP(MONTH(SalesDataTable[[#This Row],[Order Date]])/3,0)</f>
        <v>Q1</v>
      </c>
      <c r="X288" s="9">
        <f>MONTH(SalesDataTable[[#This Row],[Order Date]])</f>
        <v>3</v>
      </c>
      <c r="Y288" s="12" t="str">
        <f>TEXT(SalesDataTable[[#This Row],[Order Date]],"mmm")</f>
        <v>Mar</v>
      </c>
    </row>
    <row r="289" spans="1:25" ht="16">
      <c r="A289" s="7">
        <v>3895</v>
      </c>
      <c r="B289" s="3">
        <v>46083</v>
      </c>
      <c r="C289" s="2">
        <f>YEAR( SalesDataTable[[#This Row],[Order Date]])</f>
        <v>2026</v>
      </c>
      <c r="D289" s="2">
        <f>ROUNDUP(MONTH(SalesDataTable[[#This Row],[Order Date]])/3,0)</f>
        <v>1</v>
      </c>
      <c r="E289" s="2">
        <f>MONTH(SalesDataTable[[#This Row],[Order Date]])</f>
        <v>3</v>
      </c>
      <c r="F289" s="2" t="str">
        <f>TEXT(SalesDataTable[[#This Row],[Order Date]],"mmm")</f>
        <v>Mar</v>
      </c>
      <c r="G289" s="2">
        <f>DAY(SalesDataTable[[#This Row],[Order Date]])</f>
        <v>2</v>
      </c>
      <c r="H289" s="8" t="s">
        <v>20</v>
      </c>
      <c r="I289" s="8" t="s">
        <v>31</v>
      </c>
      <c r="J289" s="8" t="s">
        <v>2</v>
      </c>
      <c r="K289" s="8" t="s">
        <v>16</v>
      </c>
      <c r="L289" s="8" t="s">
        <v>14</v>
      </c>
      <c r="M289" s="8" t="s">
        <v>48</v>
      </c>
      <c r="N289" s="9">
        <v>2</v>
      </c>
      <c r="O289" s="10">
        <v>164.74</v>
      </c>
      <c r="P289" s="11">
        <v>0.05</v>
      </c>
      <c r="Q289" s="10">
        <v>89.9</v>
      </c>
      <c r="R289" s="10">
        <f t="shared" si="16"/>
        <v>313.00600000000003</v>
      </c>
      <c r="S289" s="10">
        <f t="shared" si="17"/>
        <v>179.8</v>
      </c>
      <c r="T289" s="10">
        <f t="shared" si="18"/>
        <v>133.20600000000002</v>
      </c>
      <c r="U289" s="12">
        <f t="shared" si="19"/>
        <v>0.42557011686676932</v>
      </c>
      <c r="V289" s="9">
        <f>YEAR(SalesDataTable[[#This Row],[Order Date]])</f>
        <v>2026</v>
      </c>
      <c r="W289" s="12" t="str">
        <f>"Q"&amp;ROUNDUP(MONTH(SalesDataTable[[#This Row],[Order Date]])/3,0)</f>
        <v>Q1</v>
      </c>
      <c r="X289" s="9">
        <f>MONTH(SalesDataTable[[#This Row],[Order Date]])</f>
        <v>3</v>
      </c>
      <c r="Y289" s="12" t="str">
        <f>TEXT(SalesDataTable[[#This Row],[Order Date]],"mmm")</f>
        <v>Mar</v>
      </c>
    </row>
    <row r="290" spans="1:25" ht="16">
      <c r="A290" s="7">
        <v>5074</v>
      </c>
      <c r="B290" s="3">
        <v>46083</v>
      </c>
      <c r="C290" s="2">
        <f>YEAR( SalesDataTable[[#This Row],[Order Date]])</f>
        <v>2026</v>
      </c>
      <c r="D290" s="2">
        <f>ROUNDUP(MONTH(SalesDataTable[[#This Row],[Order Date]])/3,0)</f>
        <v>1</v>
      </c>
      <c r="E290" s="2">
        <f>MONTH(SalesDataTable[[#This Row],[Order Date]])</f>
        <v>3</v>
      </c>
      <c r="F290" s="2" t="str">
        <f>TEXT(SalesDataTable[[#This Row],[Order Date]],"mmm")</f>
        <v>Mar</v>
      </c>
      <c r="G290" s="2">
        <f>DAY(SalesDataTable[[#This Row],[Order Date]])</f>
        <v>2</v>
      </c>
      <c r="H290" s="8" t="s">
        <v>20</v>
      </c>
      <c r="I290" s="8" t="s">
        <v>31</v>
      </c>
      <c r="J290" s="8" t="s">
        <v>2</v>
      </c>
      <c r="K290" s="8" t="s">
        <v>3</v>
      </c>
      <c r="L290" s="8" t="s">
        <v>9</v>
      </c>
      <c r="M290" s="8" t="s">
        <v>10</v>
      </c>
      <c r="N290" s="9">
        <v>2</v>
      </c>
      <c r="O290" s="10">
        <v>89.81</v>
      </c>
      <c r="P290" s="11">
        <v>0</v>
      </c>
      <c r="Q290" s="10">
        <v>46.44</v>
      </c>
      <c r="R290" s="10">
        <f t="shared" si="16"/>
        <v>179.62</v>
      </c>
      <c r="S290" s="10">
        <f t="shared" si="17"/>
        <v>92.88</v>
      </c>
      <c r="T290" s="10">
        <f t="shared" si="18"/>
        <v>86.740000000000009</v>
      </c>
      <c r="U290" s="12">
        <f t="shared" si="19"/>
        <v>0.482908362097762</v>
      </c>
      <c r="V290" s="9">
        <f>YEAR(SalesDataTable[[#This Row],[Order Date]])</f>
        <v>2026</v>
      </c>
      <c r="W290" s="12" t="str">
        <f>"Q"&amp;ROUNDUP(MONTH(SalesDataTable[[#This Row],[Order Date]])/3,0)</f>
        <v>Q1</v>
      </c>
      <c r="X290" s="9">
        <f>MONTH(SalesDataTable[[#This Row],[Order Date]])</f>
        <v>3</v>
      </c>
      <c r="Y290" s="12" t="str">
        <f>TEXT(SalesDataTable[[#This Row],[Order Date]],"mmm")</f>
        <v>Mar</v>
      </c>
    </row>
    <row r="291" spans="1:25" ht="16">
      <c r="A291" s="7">
        <v>179</v>
      </c>
      <c r="B291" s="3">
        <v>46084</v>
      </c>
      <c r="C291" s="2">
        <f>YEAR( SalesDataTable[[#This Row],[Order Date]])</f>
        <v>2026</v>
      </c>
      <c r="D291" s="2">
        <f>ROUNDUP(MONTH(SalesDataTable[[#This Row],[Order Date]])/3,0)</f>
        <v>1</v>
      </c>
      <c r="E291" s="2">
        <f>MONTH(SalesDataTable[[#This Row],[Order Date]])</f>
        <v>3</v>
      </c>
      <c r="F291" s="2" t="str">
        <f>TEXT(SalesDataTable[[#This Row],[Order Date]],"mmm")</f>
        <v>Mar</v>
      </c>
      <c r="G291" s="2">
        <f>DAY(SalesDataTable[[#This Row],[Order Date]])</f>
        <v>3</v>
      </c>
      <c r="H291" s="8" t="s">
        <v>11</v>
      </c>
      <c r="I291" s="8" t="s">
        <v>52</v>
      </c>
      <c r="J291" s="8" t="s">
        <v>19</v>
      </c>
      <c r="K291" s="8" t="s">
        <v>3</v>
      </c>
      <c r="L291" s="8" t="s">
        <v>34</v>
      </c>
      <c r="M291" s="8" t="s">
        <v>42</v>
      </c>
      <c r="N291" s="9">
        <v>1</v>
      </c>
      <c r="O291" s="10">
        <v>35.369999999999997</v>
      </c>
      <c r="P291" s="11">
        <v>0</v>
      </c>
      <c r="Q291" s="10">
        <v>13.88</v>
      </c>
      <c r="R291" s="10">
        <f t="shared" si="16"/>
        <v>35.369999999999997</v>
      </c>
      <c r="S291" s="10">
        <f t="shared" si="17"/>
        <v>13.88</v>
      </c>
      <c r="T291" s="10">
        <f t="shared" si="18"/>
        <v>21.489999999999995</v>
      </c>
      <c r="U291" s="12">
        <f t="shared" si="19"/>
        <v>0.60757704269154644</v>
      </c>
      <c r="V291" s="9">
        <f>YEAR(SalesDataTable[[#This Row],[Order Date]])</f>
        <v>2026</v>
      </c>
      <c r="W291" s="12" t="str">
        <f>"Q"&amp;ROUNDUP(MONTH(SalesDataTable[[#This Row],[Order Date]])/3,0)</f>
        <v>Q1</v>
      </c>
      <c r="X291" s="9">
        <f>MONTH(SalesDataTable[[#This Row],[Order Date]])</f>
        <v>3</v>
      </c>
      <c r="Y291" s="12" t="str">
        <f>TEXT(SalesDataTable[[#This Row],[Order Date]],"mmm")</f>
        <v>Mar</v>
      </c>
    </row>
    <row r="292" spans="1:25" ht="16">
      <c r="A292" s="7">
        <v>459</v>
      </c>
      <c r="B292" s="3">
        <v>46084</v>
      </c>
      <c r="C292" s="2">
        <f>YEAR( SalesDataTable[[#This Row],[Order Date]])</f>
        <v>2026</v>
      </c>
      <c r="D292" s="2">
        <f>ROUNDUP(MONTH(SalesDataTable[[#This Row],[Order Date]])/3,0)</f>
        <v>1</v>
      </c>
      <c r="E292" s="2">
        <f>MONTH(SalesDataTable[[#This Row],[Order Date]])</f>
        <v>3</v>
      </c>
      <c r="F292" s="2" t="str">
        <f>TEXT(SalesDataTable[[#This Row],[Order Date]],"mmm")</f>
        <v>Mar</v>
      </c>
      <c r="G292" s="2">
        <f>DAY(SalesDataTable[[#This Row],[Order Date]])</f>
        <v>3</v>
      </c>
      <c r="H292" s="8" t="s">
        <v>6</v>
      </c>
      <c r="I292" s="8" t="s">
        <v>43</v>
      </c>
      <c r="J292" s="8" t="s">
        <v>28</v>
      </c>
      <c r="K292" s="8" t="s">
        <v>13</v>
      </c>
      <c r="L292" s="8" t="s">
        <v>4</v>
      </c>
      <c r="M292" s="8" t="s">
        <v>22</v>
      </c>
      <c r="N292" s="9">
        <v>4</v>
      </c>
      <c r="O292" s="10">
        <v>50.64</v>
      </c>
      <c r="P292" s="11">
        <v>0</v>
      </c>
      <c r="Q292" s="10">
        <v>23.09</v>
      </c>
      <c r="R292" s="10">
        <f t="shared" si="16"/>
        <v>202.56</v>
      </c>
      <c r="S292" s="10">
        <f t="shared" si="17"/>
        <v>92.36</v>
      </c>
      <c r="T292" s="10">
        <f t="shared" si="18"/>
        <v>110.2</v>
      </c>
      <c r="U292" s="12">
        <f t="shared" si="19"/>
        <v>0.54403633491311221</v>
      </c>
      <c r="V292" s="9">
        <f>YEAR(SalesDataTable[[#This Row],[Order Date]])</f>
        <v>2026</v>
      </c>
      <c r="W292" s="12" t="str">
        <f>"Q"&amp;ROUNDUP(MONTH(SalesDataTable[[#This Row],[Order Date]])/3,0)</f>
        <v>Q1</v>
      </c>
      <c r="X292" s="9">
        <f>MONTH(SalesDataTable[[#This Row],[Order Date]])</f>
        <v>3</v>
      </c>
      <c r="Y292" s="12" t="str">
        <f>TEXT(SalesDataTable[[#This Row],[Order Date]],"mmm")</f>
        <v>Mar</v>
      </c>
    </row>
    <row r="293" spans="1:25" ht="16">
      <c r="A293" s="7">
        <v>525</v>
      </c>
      <c r="B293" s="3">
        <v>46084</v>
      </c>
      <c r="C293" s="2">
        <f>YEAR( SalesDataTable[[#This Row],[Order Date]])</f>
        <v>2026</v>
      </c>
      <c r="D293" s="2">
        <f>ROUNDUP(MONTH(SalesDataTable[[#This Row],[Order Date]])/3,0)</f>
        <v>1</v>
      </c>
      <c r="E293" s="2">
        <f>MONTH(SalesDataTable[[#This Row],[Order Date]])</f>
        <v>3</v>
      </c>
      <c r="F293" s="2" t="str">
        <f>TEXT(SalesDataTable[[#This Row],[Order Date]],"mmm")</f>
        <v>Mar</v>
      </c>
      <c r="G293" s="2">
        <f>DAY(SalesDataTable[[#This Row],[Order Date]])</f>
        <v>3</v>
      </c>
      <c r="H293" s="8" t="s">
        <v>20</v>
      </c>
      <c r="I293" s="8" t="s">
        <v>31</v>
      </c>
      <c r="J293" s="8" t="s">
        <v>19</v>
      </c>
      <c r="K293" s="8" t="s">
        <v>3</v>
      </c>
      <c r="L293" s="8" t="s">
        <v>9</v>
      </c>
      <c r="M293" s="8" t="s">
        <v>17</v>
      </c>
      <c r="N293" s="9">
        <v>1</v>
      </c>
      <c r="O293" s="10">
        <v>146.37</v>
      </c>
      <c r="P293" s="11">
        <v>0</v>
      </c>
      <c r="Q293" s="10">
        <v>78.3</v>
      </c>
      <c r="R293" s="10">
        <f t="shared" si="16"/>
        <v>146.37</v>
      </c>
      <c r="S293" s="10">
        <f t="shared" si="17"/>
        <v>78.3</v>
      </c>
      <c r="T293" s="10">
        <f t="shared" si="18"/>
        <v>68.070000000000007</v>
      </c>
      <c r="U293" s="12">
        <f t="shared" si="19"/>
        <v>0.46505431440869033</v>
      </c>
      <c r="V293" s="9">
        <f>YEAR(SalesDataTable[[#This Row],[Order Date]])</f>
        <v>2026</v>
      </c>
      <c r="W293" s="12" t="str">
        <f>"Q"&amp;ROUNDUP(MONTH(SalesDataTable[[#This Row],[Order Date]])/3,0)</f>
        <v>Q1</v>
      </c>
      <c r="X293" s="9">
        <f>MONTH(SalesDataTable[[#This Row],[Order Date]])</f>
        <v>3</v>
      </c>
      <c r="Y293" s="12" t="str">
        <f>TEXT(SalesDataTable[[#This Row],[Order Date]],"mmm")</f>
        <v>Mar</v>
      </c>
    </row>
    <row r="294" spans="1:25" ht="16">
      <c r="A294" s="7">
        <v>3374</v>
      </c>
      <c r="B294" s="3">
        <v>46084</v>
      </c>
      <c r="C294" s="2">
        <f>YEAR( SalesDataTable[[#This Row],[Order Date]])</f>
        <v>2026</v>
      </c>
      <c r="D294" s="2">
        <f>ROUNDUP(MONTH(SalesDataTable[[#This Row],[Order Date]])/3,0)</f>
        <v>1</v>
      </c>
      <c r="E294" s="2">
        <f>MONTH(SalesDataTable[[#This Row],[Order Date]])</f>
        <v>3</v>
      </c>
      <c r="F294" s="2" t="str">
        <f>TEXT(SalesDataTable[[#This Row],[Order Date]],"mmm")</f>
        <v>Mar</v>
      </c>
      <c r="G294" s="2">
        <f>DAY(SalesDataTable[[#This Row],[Order Date]])</f>
        <v>3</v>
      </c>
      <c r="H294" s="8" t="s">
        <v>11</v>
      </c>
      <c r="I294" s="8" t="s">
        <v>12</v>
      </c>
      <c r="J294" s="8" t="s">
        <v>2</v>
      </c>
      <c r="K294" s="8" t="s">
        <v>3</v>
      </c>
      <c r="L294" s="8" t="s">
        <v>9</v>
      </c>
      <c r="M294" s="8" t="s">
        <v>17</v>
      </c>
      <c r="N294" s="9">
        <v>3</v>
      </c>
      <c r="O294" s="10">
        <v>143.74</v>
      </c>
      <c r="P294" s="11">
        <v>0</v>
      </c>
      <c r="Q294" s="10">
        <v>81.58</v>
      </c>
      <c r="R294" s="10">
        <f t="shared" si="16"/>
        <v>431.22</v>
      </c>
      <c r="S294" s="10">
        <f t="shared" si="17"/>
        <v>244.74</v>
      </c>
      <c r="T294" s="10">
        <f t="shared" si="18"/>
        <v>186.48000000000002</v>
      </c>
      <c r="U294" s="12">
        <f t="shared" si="19"/>
        <v>0.43244747460692917</v>
      </c>
      <c r="V294" s="9">
        <f>YEAR(SalesDataTable[[#This Row],[Order Date]])</f>
        <v>2026</v>
      </c>
      <c r="W294" s="12" t="str">
        <f>"Q"&amp;ROUNDUP(MONTH(SalesDataTable[[#This Row],[Order Date]])/3,0)</f>
        <v>Q1</v>
      </c>
      <c r="X294" s="9">
        <f>MONTH(SalesDataTable[[#This Row],[Order Date]])</f>
        <v>3</v>
      </c>
      <c r="Y294" s="12" t="str">
        <f>TEXT(SalesDataTable[[#This Row],[Order Date]],"mmm")</f>
        <v>Mar</v>
      </c>
    </row>
    <row r="295" spans="1:25" ht="16">
      <c r="A295" s="7">
        <v>3850</v>
      </c>
      <c r="B295" s="3">
        <v>46084</v>
      </c>
      <c r="C295" s="2">
        <f>YEAR( SalesDataTable[[#This Row],[Order Date]])</f>
        <v>2026</v>
      </c>
      <c r="D295" s="2">
        <f>ROUNDUP(MONTH(SalesDataTable[[#This Row],[Order Date]])/3,0)</f>
        <v>1</v>
      </c>
      <c r="E295" s="2">
        <f>MONTH(SalesDataTable[[#This Row],[Order Date]])</f>
        <v>3</v>
      </c>
      <c r="F295" s="2" t="str">
        <f>TEXT(SalesDataTable[[#This Row],[Order Date]],"mmm")</f>
        <v>Mar</v>
      </c>
      <c r="G295" s="2">
        <f>DAY(SalesDataTable[[#This Row],[Order Date]])</f>
        <v>3</v>
      </c>
      <c r="H295" s="8" t="s">
        <v>20</v>
      </c>
      <c r="I295" s="8" t="s">
        <v>31</v>
      </c>
      <c r="J295" s="8" t="s">
        <v>28</v>
      </c>
      <c r="K295" s="8" t="s">
        <v>13</v>
      </c>
      <c r="L295" s="8" t="s">
        <v>23</v>
      </c>
      <c r="M295" s="8" t="s">
        <v>40</v>
      </c>
      <c r="N295" s="9">
        <v>2</v>
      </c>
      <c r="O295" s="10">
        <v>81.94</v>
      </c>
      <c r="P295" s="11">
        <v>0.1</v>
      </c>
      <c r="Q295" s="10">
        <v>39.9</v>
      </c>
      <c r="R295" s="10">
        <f t="shared" si="16"/>
        <v>147.49199999999999</v>
      </c>
      <c r="S295" s="10">
        <f t="shared" si="17"/>
        <v>79.8</v>
      </c>
      <c r="T295" s="10">
        <f t="shared" si="18"/>
        <v>67.691999999999993</v>
      </c>
      <c r="U295" s="12">
        <f t="shared" si="19"/>
        <v>0.45895370596371327</v>
      </c>
      <c r="V295" s="9">
        <f>YEAR(SalesDataTable[[#This Row],[Order Date]])</f>
        <v>2026</v>
      </c>
      <c r="W295" s="12" t="str">
        <f>"Q"&amp;ROUNDUP(MONTH(SalesDataTable[[#This Row],[Order Date]])/3,0)</f>
        <v>Q1</v>
      </c>
      <c r="X295" s="9">
        <f>MONTH(SalesDataTable[[#This Row],[Order Date]])</f>
        <v>3</v>
      </c>
      <c r="Y295" s="12" t="str">
        <f>TEXT(SalesDataTable[[#This Row],[Order Date]],"mmm")</f>
        <v>Mar</v>
      </c>
    </row>
    <row r="296" spans="1:25" ht="16">
      <c r="A296" s="7">
        <v>4004</v>
      </c>
      <c r="B296" s="3">
        <v>46084</v>
      </c>
      <c r="C296" s="2">
        <f>YEAR( SalesDataTable[[#This Row],[Order Date]])</f>
        <v>2026</v>
      </c>
      <c r="D296" s="2">
        <f>ROUNDUP(MONTH(SalesDataTable[[#This Row],[Order Date]])/3,0)</f>
        <v>1</v>
      </c>
      <c r="E296" s="2">
        <f>MONTH(SalesDataTable[[#This Row],[Order Date]])</f>
        <v>3</v>
      </c>
      <c r="F296" s="2" t="str">
        <f>TEXT(SalesDataTable[[#This Row],[Order Date]],"mmm")</f>
        <v>Mar</v>
      </c>
      <c r="G296" s="2">
        <f>DAY(SalesDataTable[[#This Row],[Order Date]])</f>
        <v>3</v>
      </c>
      <c r="H296" s="8" t="s">
        <v>11</v>
      </c>
      <c r="I296" s="8" t="s">
        <v>25</v>
      </c>
      <c r="J296" s="8" t="s">
        <v>2</v>
      </c>
      <c r="K296" s="8" t="s">
        <v>13</v>
      </c>
      <c r="L296" s="8" t="s">
        <v>14</v>
      </c>
      <c r="M296" s="8" t="s">
        <v>32</v>
      </c>
      <c r="N296" s="9">
        <v>1</v>
      </c>
      <c r="O296" s="10">
        <v>46.46</v>
      </c>
      <c r="P296" s="11">
        <v>0.1</v>
      </c>
      <c r="Q296" s="10">
        <v>17.989999999999998</v>
      </c>
      <c r="R296" s="10">
        <f t="shared" si="16"/>
        <v>41.814</v>
      </c>
      <c r="S296" s="10">
        <f t="shared" si="17"/>
        <v>17.989999999999998</v>
      </c>
      <c r="T296" s="10">
        <f t="shared" si="18"/>
        <v>23.824000000000002</v>
      </c>
      <c r="U296" s="12">
        <f t="shared" si="19"/>
        <v>0.56976132395848289</v>
      </c>
      <c r="V296" s="9">
        <f>YEAR(SalesDataTable[[#This Row],[Order Date]])</f>
        <v>2026</v>
      </c>
      <c r="W296" s="12" t="str">
        <f>"Q"&amp;ROUNDUP(MONTH(SalesDataTable[[#This Row],[Order Date]])/3,0)</f>
        <v>Q1</v>
      </c>
      <c r="X296" s="9">
        <f>MONTH(SalesDataTable[[#This Row],[Order Date]])</f>
        <v>3</v>
      </c>
      <c r="Y296" s="12" t="str">
        <f>TEXT(SalesDataTable[[#This Row],[Order Date]],"mmm")</f>
        <v>Mar</v>
      </c>
    </row>
    <row r="297" spans="1:25" ht="16">
      <c r="A297" s="7">
        <v>788</v>
      </c>
      <c r="B297" s="3">
        <v>46085</v>
      </c>
      <c r="C297" s="2">
        <f>YEAR( SalesDataTable[[#This Row],[Order Date]])</f>
        <v>2026</v>
      </c>
      <c r="D297" s="2">
        <f>ROUNDUP(MONTH(SalesDataTable[[#This Row],[Order Date]])/3,0)</f>
        <v>1</v>
      </c>
      <c r="E297" s="2">
        <f>MONTH(SalesDataTable[[#This Row],[Order Date]])</f>
        <v>3</v>
      </c>
      <c r="F297" s="2" t="str">
        <f>TEXT(SalesDataTable[[#This Row],[Order Date]],"mmm")</f>
        <v>Mar</v>
      </c>
      <c r="G297" s="2">
        <f>DAY(SalesDataTable[[#This Row],[Order Date]])</f>
        <v>4</v>
      </c>
      <c r="H297" s="8" t="s">
        <v>6</v>
      </c>
      <c r="I297" s="8" t="s">
        <v>41</v>
      </c>
      <c r="J297" s="8" t="s">
        <v>2</v>
      </c>
      <c r="K297" s="8" t="s">
        <v>13</v>
      </c>
      <c r="L297" s="8" t="s">
        <v>4</v>
      </c>
      <c r="M297" s="8" t="s">
        <v>26</v>
      </c>
      <c r="N297" s="9">
        <v>3</v>
      </c>
      <c r="O297" s="10">
        <v>39.49</v>
      </c>
      <c r="P297" s="11">
        <v>0</v>
      </c>
      <c r="Q297" s="10">
        <v>16.420000000000002</v>
      </c>
      <c r="R297" s="10">
        <f t="shared" si="16"/>
        <v>118.47</v>
      </c>
      <c r="S297" s="10">
        <f t="shared" si="17"/>
        <v>49.260000000000005</v>
      </c>
      <c r="T297" s="10">
        <f t="shared" si="18"/>
        <v>69.209999999999994</v>
      </c>
      <c r="U297" s="12">
        <f t="shared" si="19"/>
        <v>0.58419853127374011</v>
      </c>
      <c r="V297" s="9">
        <f>YEAR(SalesDataTable[[#This Row],[Order Date]])</f>
        <v>2026</v>
      </c>
      <c r="W297" s="12" t="str">
        <f>"Q"&amp;ROUNDUP(MONTH(SalesDataTable[[#This Row],[Order Date]])/3,0)</f>
        <v>Q1</v>
      </c>
      <c r="X297" s="9">
        <f>MONTH(SalesDataTable[[#This Row],[Order Date]])</f>
        <v>3</v>
      </c>
      <c r="Y297" s="12" t="str">
        <f>TEXT(SalesDataTable[[#This Row],[Order Date]],"mmm")</f>
        <v>Mar</v>
      </c>
    </row>
    <row r="298" spans="1:25" ht="16">
      <c r="A298" s="7">
        <v>1717</v>
      </c>
      <c r="B298" s="3">
        <v>46085</v>
      </c>
      <c r="C298" s="2">
        <f>YEAR( SalesDataTable[[#This Row],[Order Date]])</f>
        <v>2026</v>
      </c>
      <c r="D298" s="2">
        <f>ROUNDUP(MONTH(SalesDataTable[[#This Row],[Order Date]])/3,0)</f>
        <v>1</v>
      </c>
      <c r="E298" s="2">
        <f>MONTH(SalesDataTable[[#This Row],[Order Date]])</f>
        <v>3</v>
      </c>
      <c r="F298" s="2" t="str">
        <f>TEXT(SalesDataTable[[#This Row],[Order Date]],"mmm")</f>
        <v>Mar</v>
      </c>
      <c r="G298" s="2">
        <f>DAY(SalesDataTable[[#This Row],[Order Date]])</f>
        <v>4</v>
      </c>
      <c r="H298" s="8" t="s">
        <v>20</v>
      </c>
      <c r="I298" s="8" t="s">
        <v>47</v>
      </c>
      <c r="J298" s="8" t="s">
        <v>2</v>
      </c>
      <c r="K298" s="8" t="s">
        <v>3</v>
      </c>
      <c r="L298" s="8" t="s">
        <v>34</v>
      </c>
      <c r="M298" s="8" t="s">
        <v>35</v>
      </c>
      <c r="N298" s="9">
        <v>1</v>
      </c>
      <c r="O298" s="10">
        <v>40.909999999999997</v>
      </c>
      <c r="P298" s="11">
        <v>0</v>
      </c>
      <c r="Q298" s="10">
        <v>14.89</v>
      </c>
      <c r="R298" s="10">
        <f t="shared" si="16"/>
        <v>40.909999999999997</v>
      </c>
      <c r="S298" s="10">
        <f t="shared" si="17"/>
        <v>14.89</v>
      </c>
      <c r="T298" s="10">
        <f t="shared" si="18"/>
        <v>26.019999999999996</v>
      </c>
      <c r="U298" s="12">
        <f t="shared" si="19"/>
        <v>0.63603031043754577</v>
      </c>
      <c r="V298" s="9">
        <f>YEAR(SalesDataTable[[#This Row],[Order Date]])</f>
        <v>2026</v>
      </c>
      <c r="W298" s="12" t="str">
        <f>"Q"&amp;ROUNDUP(MONTH(SalesDataTable[[#This Row],[Order Date]])/3,0)</f>
        <v>Q1</v>
      </c>
      <c r="X298" s="9">
        <f>MONTH(SalesDataTable[[#This Row],[Order Date]])</f>
        <v>3</v>
      </c>
      <c r="Y298" s="12" t="str">
        <f>TEXT(SalesDataTable[[#This Row],[Order Date]],"mmm")</f>
        <v>Mar</v>
      </c>
    </row>
    <row r="299" spans="1:25" ht="16">
      <c r="A299" s="7">
        <v>1819</v>
      </c>
      <c r="B299" s="3">
        <v>46085</v>
      </c>
      <c r="C299" s="2">
        <f>YEAR( SalesDataTable[[#This Row],[Order Date]])</f>
        <v>2026</v>
      </c>
      <c r="D299" s="2">
        <f>ROUNDUP(MONTH(SalesDataTable[[#This Row],[Order Date]])/3,0)</f>
        <v>1</v>
      </c>
      <c r="E299" s="2">
        <f>MONTH(SalesDataTable[[#This Row],[Order Date]])</f>
        <v>3</v>
      </c>
      <c r="F299" s="2" t="str">
        <f>TEXT(SalesDataTable[[#This Row],[Order Date]],"mmm")</f>
        <v>Mar</v>
      </c>
      <c r="G299" s="2">
        <f>DAY(SalesDataTable[[#This Row],[Order Date]])</f>
        <v>4</v>
      </c>
      <c r="H299" s="8" t="s">
        <v>20</v>
      </c>
      <c r="I299" s="8" t="s">
        <v>33</v>
      </c>
      <c r="J299" s="8" t="s">
        <v>28</v>
      </c>
      <c r="K299" s="8" t="s">
        <v>13</v>
      </c>
      <c r="L299" s="8" t="s">
        <v>4</v>
      </c>
      <c r="M299" s="8" t="s">
        <v>22</v>
      </c>
      <c r="N299" s="9">
        <v>1</v>
      </c>
      <c r="O299" s="10">
        <v>49.94</v>
      </c>
      <c r="P299" s="11">
        <v>0.1</v>
      </c>
      <c r="Q299" s="10">
        <v>21.84</v>
      </c>
      <c r="R299" s="10">
        <f t="shared" si="16"/>
        <v>44.945999999999998</v>
      </c>
      <c r="S299" s="10">
        <f t="shared" si="17"/>
        <v>21.84</v>
      </c>
      <c r="T299" s="10">
        <f t="shared" si="18"/>
        <v>23.105999999999998</v>
      </c>
      <c r="U299" s="12">
        <f t="shared" si="19"/>
        <v>0.51408356694700308</v>
      </c>
      <c r="V299" s="9">
        <f>YEAR(SalesDataTable[[#This Row],[Order Date]])</f>
        <v>2026</v>
      </c>
      <c r="W299" s="12" t="str">
        <f>"Q"&amp;ROUNDUP(MONTH(SalesDataTable[[#This Row],[Order Date]])/3,0)</f>
        <v>Q1</v>
      </c>
      <c r="X299" s="9">
        <f>MONTH(SalesDataTable[[#This Row],[Order Date]])</f>
        <v>3</v>
      </c>
      <c r="Y299" s="12" t="str">
        <f>TEXT(SalesDataTable[[#This Row],[Order Date]],"mmm")</f>
        <v>Mar</v>
      </c>
    </row>
    <row r="300" spans="1:25" ht="16">
      <c r="A300" s="7">
        <v>1992</v>
      </c>
      <c r="B300" s="3">
        <v>46085</v>
      </c>
      <c r="C300" s="2">
        <f>YEAR( SalesDataTable[[#This Row],[Order Date]])</f>
        <v>2026</v>
      </c>
      <c r="D300" s="2">
        <f>ROUNDUP(MONTH(SalesDataTable[[#This Row],[Order Date]])/3,0)</f>
        <v>1</v>
      </c>
      <c r="E300" s="2">
        <f>MONTH(SalesDataTable[[#This Row],[Order Date]])</f>
        <v>3</v>
      </c>
      <c r="F300" s="2" t="str">
        <f>TEXT(SalesDataTable[[#This Row],[Order Date]],"mmm")</f>
        <v>Mar</v>
      </c>
      <c r="G300" s="2">
        <f>DAY(SalesDataTable[[#This Row],[Order Date]])</f>
        <v>4</v>
      </c>
      <c r="H300" s="8" t="s">
        <v>11</v>
      </c>
      <c r="I300" s="8" t="s">
        <v>25</v>
      </c>
      <c r="J300" s="8" t="s">
        <v>2</v>
      </c>
      <c r="K300" s="8" t="s">
        <v>16</v>
      </c>
      <c r="L300" s="8" t="s">
        <v>14</v>
      </c>
      <c r="M300" s="8" t="s">
        <v>15</v>
      </c>
      <c r="N300" s="9">
        <v>1</v>
      </c>
      <c r="O300" s="10">
        <v>35.520000000000003</v>
      </c>
      <c r="P300" s="11">
        <v>0</v>
      </c>
      <c r="Q300" s="10">
        <v>13.21</v>
      </c>
      <c r="R300" s="10">
        <f t="shared" si="16"/>
        <v>35.520000000000003</v>
      </c>
      <c r="S300" s="10">
        <f t="shared" si="17"/>
        <v>13.21</v>
      </c>
      <c r="T300" s="10">
        <f t="shared" si="18"/>
        <v>22.310000000000002</v>
      </c>
      <c r="U300" s="12">
        <f t="shared" si="19"/>
        <v>0.62809684684684686</v>
      </c>
      <c r="V300" s="9">
        <f>YEAR(SalesDataTable[[#This Row],[Order Date]])</f>
        <v>2026</v>
      </c>
      <c r="W300" s="12" t="str">
        <f>"Q"&amp;ROUNDUP(MONTH(SalesDataTable[[#This Row],[Order Date]])/3,0)</f>
        <v>Q1</v>
      </c>
      <c r="X300" s="9">
        <f>MONTH(SalesDataTable[[#This Row],[Order Date]])</f>
        <v>3</v>
      </c>
      <c r="Y300" s="12" t="str">
        <f>TEXT(SalesDataTable[[#This Row],[Order Date]],"mmm")</f>
        <v>Mar</v>
      </c>
    </row>
    <row r="301" spans="1:25" ht="16">
      <c r="A301" s="7">
        <v>2499</v>
      </c>
      <c r="B301" s="3">
        <v>46085</v>
      </c>
      <c r="C301" s="2">
        <f>YEAR( SalesDataTable[[#This Row],[Order Date]])</f>
        <v>2026</v>
      </c>
      <c r="D301" s="2">
        <f>ROUNDUP(MONTH(SalesDataTable[[#This Row],[Order Date]])/3,0)</f>
        <v>1</v>
      </c>
      <c r="E301" s="2">
        <f>MONTH(SalesDataTable[[#This Row],[Order Date]])</f>
        <v>3</v>
      </c>
      <c r="F301" s="2" t="str">
        <f>TEXT(SalesDataTable[[#This Row],[Order Date]],"mmm")</f>
        <v>Mar</v>
      </c>
      <c r="G301" s="2">
        <f>DAY(SalesDataTable[[#This Row],[Order Date]])</f>
        <v>4</v>
      </c>
      <c r="H301" s="8" t="s">
        <v>20</v>
      </c>
      <c r="I301" s="8" t="s">
        <v>31</v>
      </c>
      <c r="J301" s="8" t="s">
        <v>19</v>
      </c>
      <c r="K301" s="8" t="s">
        <v>13</v>
      </c>
      <c r="L301" s="8" t="s">
        <v>23</v>
      </c>
      <c r="M301" s="8" t="s">
        <v>24</v>
      </c>
      <c r="N301" s="9">
        <v>2</v>
      </c>
      <c r="O301" s="10">
        <v>341.1</v>
      </c>
      <c r="P301" s="11">
        <v>0</v>
      </c>
      <c r="Q301" s="10">
        <v>200.19</v>
      </c>
      <c r="R301" s="10">
        <f t="shared" si="16"/>
        <v>682.2</v>
      </c>
      <c r="S301" s="10">
        <f t="shared" si="17"/>
        <v>400.38</v>
      </c>
      <c r="T301" s="10">
        <f t="shared" si="18"/>
        <v>281.82000000000005</v>
      </c>
      <c r="U301" s="12">
        <f t="shared" si="19"/>
        <v>0.41310466138962187</v>
      </c>
      <c r="V301" s="9">
        <f>YEAR(SalesDataTable[[#This Row],[Order Date]])</f>
        <v>2026</v>
      </c>
      <c r="W301" s="12" t="str">
        <f>"Q"&amp;ROUNDUP(MONTH(SalesDataTable[[#This Row],[Order Date]])/3,0)</f>
        <v>Q1</v>
      </c>
      <c r="X301" s="9">
        <f>MONTH(SalesDataTable[[#This Row],[Order Date]])</f>
        <v>3</v>
      </c>
      <c r="Y301" s="12" t="str">
        <f>TEXT(SalesDataTable[[#This Row],[Order Date]],"mmm")</f>
        <v>Mar</v>
      </c>
    </row>
    <row r="302" spans="1:25" ht="16">
      <c r="A302" s="7">
        <v>2698</v>
      </c>
      <c r="B302" s="3">
        <v>46085</v>
      </c>
      <c r="C302" s="2">
        <f>YEAR( SalesDataTable[[#This Row],[Order Date]])</f>
        <v>2026</v>
      </c>
      <c r="D302" s="2">
        <f>ROUNDUP(MONTH(SalesDataTable[[#This Row],[Order Date]])/3,0)</f>
        <v>1</v>
      </c>
      <c r="E302" s="2">
        <f>MONTH(SalesDataTable[[#This Row],[Order Date]])</f>
        <v>3</v>
      </c>
      <c r="F302" s="2" t="str">
        <f>TEXT(SalesDataTable[[#This Row],[Order Date]],"mmm")</f>
        <v>Mar</v>
      </c>
      <c r="G302" s="2">
        <f>DAY(SalesDataTable[[#This Row],[Order Date]])</f>
        <v>4</v>
      </c>
      <c r="H302" s="8" t="s">
        <v>11</v>
      </c>
      <c r="I302" s="8" t="s">
        <v>52</v>
      </c>
      <c r="J302" s="8" t="s">
        <v>28</v>
      </c>
      <c r="K302" s="8" t="s">
        <v>13</v>
      </c>
      <c r="L302" s="8" t="s">
        <v>34</v>
      </c>
      <c r="M302" s="8" t="s">
        <v>42</v>
      </c>
      <c r="N302" s="9">
        <v>4</v>
      </c>
      <c r="O302" s="10">
        <v>36.08</v>
      </c>
      <c r="P302" s="11">
        <v>0</v>
      </c>
      <c r="Q302" s="10">
        <v>13.89</v>
      </c>
      <c r="R302" s="10">
        <f t="shared" si="16"/>
        <v>144.32</v>
      </c>
      <c r="S302" s="10">
        <f t="shared" si="17"/>
        <v>55.56</v>
      </c>
      <c r="T302" s="10">
        <f t="shared" si="18"/>
        <v>88.759999999999991</v>
      </c>
      <c r="U302" s="12">
        <f t="shared" si="19"/>
        <v>0.61502217294900219</v>
      </c>
      <c r="V302" s="9">
        <f>YEAR(SalesDataTable[[#This Row],[Order Date]])</f>
        <v>2026</v>
      </c>
      <c r="W302" s="12" t="str">
        <f>"Q"&amp;ROUNDUP(MONTH(SalesDataTable[[#This Row],[Order Date]])/3,0)</f>
        <v>Q1</v>
      </c>
      <c r="X302" s="9">
        <f>MONTH(SalesDataTable[[#This Row],[Order Date]])</f>
        <v>3</v>
      </c>
      <c r="Y302" s="12" t="str">
        <f>TEXT(SalesDataTable[[#This Row],[Order Date]],"mmm")</f>
        <v>Mar</v>
      </c>
    </row>
    <row r="303" spans="1:25" ht="16">
      <c r="A303" s="7">
        <v>4416</v>
      </c>
      <c r="B303" s="3">
        <v>46085</v>
      </c>
      <c r="C303" s="2">
        <f>YEAR( SalesDataTable[[#This Row],[Order Date]])</f>
        <v>2026</v>
      </c>
      <c r="D303" s="2">
        <f>ROUNDUP(MONTH(SalesDataTable[[#This Row],[Order Date]])/3,0)</f>
        <v>1</v>
      </c>
      <c r="E303" s="2">
        <f>MONTH(SalesDataTable[[#This Row],[Order Date]])</f>
        <v>3</v>
      </c>
      <c r="F303" s="2" t="str">
        <f>TEXT(SalesDataTable[[#This Row],[Order Date]],"mmm")</f>
        <v>Mar</v>
      </c>
      <c r="G303" s="2">
        <f>DAY(SalesDataTable[[#This Row],[Order Date]])</f>
        <v>4</v>
      </c>
      <c r="H303" s="8" t="s">
        <v>20</v>
      </c>
      <c r="I303" s="8" t="s">
        <v>21</v>
      </c>
      <c r="J303" s="8" t="s">
        <v>2</v>
      </c>
      <c r="K303" s="8" t="s">
        <v>16</v>
      </c>
      <c r="L303" s="8" t="s">
        <v>9</v>
      </c>
      <c r="M303" s="8" t="s">
        <v>37</v>
      </c>
      <c r="N303" s="9">
        <v>2</v>
      </c>
      <c r="O303" s="10">
        <v>151.69999999999999</v>
      </c>
      <c r="P303" s="11">
        <v>0</v>
      </c>
      <c r="Q303" s="10">
        <v>80.44</v>
      </c>
      <c r="R303" s="10">
        <f t="shared" si="16"/>
        <v>303.39999999999998</v>
      </c>
      <c r="S303" s="10">
        <f t="shared" si="17"/>
        <v>160.88</v>
      </c>
      <c r="T303" s="10">
        <f t="shared" si="18"/>
        <v>142.51999999999998</v>
      </c>
      <c r="U303" s="12">
        <f t="shared" si="19"/>
        <v>0.46974291364535264</v>
      </c>
      <c r="V303" s="9">
        <f>YEAR(SalesDataTable[[#This Row],[Order Date]])</f>
        <v>2026</v>
      </c>
      <c r="W303" s="12" t="str">
        <f>"Q"&amp;ROUNDUP(MONTH(SalesDataTable[[#This Row],[Order Date]])/3,0)</f>
        <v>Q1</v>
      </c>
      <c r="X303" s="9">
        <f>MONTH(SalesDataTable[[#This Row],[Order Date]])</f>
        <v>3</v>
      </c>
      <c r="Y303" s="12" t="str">
        <f>TEXT(SalesDataTable[[#This Row],[Order Date]],"mmm")</f>
        <v>Mar</v>
      </c>
    </row>
    <row r="304" spans="1:25" ht="16">
      <c r="A304" s="7">
        <v>4434</v>
      </c>
      <c r="B304" s="3">
        <v>46085</v>
      </c>
      <c r="C304" s="2">
        <f>YEAR( SalesDataTable[[#This Row],[Order Date]])</f>
        <v>2026</v>
      </c>
      <c r="D304" s="2">
        <f>ROUNDUP(MONTH(SalesDataTable[[#This Row],[Order Date]])/3,0)</f>
        <v>1</v>
      </c>
      <c r="E304" s="2">
        <f>MONTH(SalesDataTable[[#This Row],[Order Date]])</f>
        <v>3</v>
      </c>
      <c r="F304" s="2" t="str">
        <f>TEXT(SalesDataTable[[#This Row],[Order Date]],"mmm")</f>
        <v>Mar</v>
      </c>
      <c r="G304" s="2">
        <f>DAY(SalesDataTable[[#This Row],[Order Date]])</f>
        <v>4</v>
      </c>
      <c r="H304" s="8" t="s">
        <v>6</v>
      </c>
      <c r="I304" s="8" t="s">
        <v>27</v>
      </c>
      <c r="J304" s="8" t="s">
        <v>28</v>
      </c>
      <c r="K304" s="8" t="s">
        <v>13</v>
      </c>
      <c r="L304" s="8" t="s">
        <v>9</v>
      </c>
      <c r="M304" s="8" t="s">
        <v>37</v>
      </c>
      <c r="N304" s="9">
        <v>2</v>
      </c>
      <c r="O304" s="10">
        <v>151.55000000000001</v>
      </c>
      <c r="P304" s="11">
        <v>0.1</v>
      </c>
      <c r="Q304" s="10">
        <v>80.680000000000007</v>
      </c>
      <c r="R304" s="10">
        <f t="shared" si="16"/>
        <v>272.79000000000002</v>
      </c>
      <c r="S304" s="10">
        <f t="shared" si="17"/>
        <v>161.36000000000001</v>
      </c>
      <c r="T304" s="10">
        <f t="shared" si="18"/>
        <v>111.43</v>
      </c>
      <c r="U304" s="12">
        <f t="shared" si="19"/>
        <v>0.40848271564206901</v>
      </c>
      <c r="V304" s="9">
        <f>YEAR(SalesDataTable[[#This Row],[Order Date]])</f>
        <v>2026</v>
      </c>
      <c r="W304" s="12" t="str">
        <f>"Q"&amp;ROUNDUP(MONTH(SalesDataTable[[#This Row],[Order Date]])/3,0)</f>
        <v>Q1</v>
      </c>
      <c r="X304" s="9">
        <f>MONTH(SalesDataTable[[#This Row],[Order Date]])</f>
        <v>3</v>
      </c>
      <c r="Y304" s="12" t="str">
        <f>TEXT(SalesDataTable[[#This Row],[Order Date]],"mmm")</f>
        <v>Mar</v>
      </c>
    </row>
    <row r="305" spans="1:25" ht="16">
      <c r="A305" s="7">
        <v>4992</v>
      </c>
      <c r="B305" s="3">
        <v>46085</v>
      </c>
      <c r="C305" s="2">
        <f>YEAR( SalesDataTable[[#This Row],[Order Date]])</f>
        <v>2026</v>
      </c>
      <c r="D305" s="2">
        <f>ROUNDUP(MONTH(SalesDataTable[[#This Row],[Order Date]])/3,0)</f>
        <v>1</v>
      </c>
      <c r="E305" s="2">
        <f>MONTH(SalesDataTable[[#This Row],[Order Date]])</f>
        <v>3</v>
      </c>
      <c r="F305" s="2" t="str">
        <f>TEXT(SalesDataTable[[#This Row],[Order Date]],"mmm")</f>
        <v>Mar</v>
      </c>
      <c r="G305" s="2">
        <f>DAY(SalesDataTable[[#This Row],[Order Date]])</f>
        <v>4</v>
      </c>
      <c r="H305" s="8" t="s">
        <v>11</v>
      </c>
      <c r="I305" s="8" t="s">
        <v>12</v>
      </c>
      <c r="J305" s="8" t="s">
        <v>8</v>
      </c>
      <c r="K305" s="8" t="s">
        <v>16</v>
      </c>
      <c r="L305" s="8" t="s">
        <v>4</v>
      </c>
      <c r="M305" s="8" t="s">
        <v>5</v>
      </c>
      <c r="N305" s="9">
        <v>5</v>
      </c>
      <c r="O305" s="10">
        <v>82.44</v>
      </c>
      <c r="P305" s="11">
        <v>0.1</v>
      </c>
      <c r="Q305" s="10">
        <v>41.57</v>
      </c>
      <c r="R305" s="10">
        <f t="shared" si="16"/>
        <v>370.98</v>
      </c>
      <c r="S305" s="10">
        <f t="shared" si="17"/>
        <v>207.85</v>
      </c>
      <c r="T305" s="10">
        <f t="shared" si="18"/>
        <v>163.13000000000002</v>
      </c>
      <c r="U305" s="12">
        <f t="shared" si="19"/>
        <v>0.43972720901396306</v>
      </c>
      <c r="V305" s="9">
        <f>YEAR(SalesDataTable[[#This Row],[Order Date]])</f>
        <v>2026</v>
      </c>
      <c r="W305" s="12" t="str">
        <f>"Q"&amp;ROUNDUP(MONTH(SalesDataTable[[#This Row],[Order Date]])/3,0)</f>
        <v>Q1</v>
      </c>
      <c r="X305" s="9">
        <f>MONTH(SalesDataTable[[#This Row],[Order Date]])</f>
        <v>3</v>
      </c>
      <c r="Y305" s="12" t="str">
        <f>TEXT(SalesDataTable[[#This Row],[Order Date]],"mmm")</f>
        <v>Mar</v>
      </c>
    </row>
    <row r="306" spans="1:25" ht="16">
      <c r="A306" s="7">
        <v>388</v>
      </c>
      <c r="B306" s="3">
        <v>46086</v>
      </c>
      <c r="C306" s="2">
        <f>YEAR( SalesDataTable[[#This Row],[Order Date]])</f>
        <v>2026</v>
      </c>
      <c r="D306" s="2">
        <f>ROUNDUP(MONTH(SalesDataTable[[#This Row],[Order Date]])/3,0)</f>
        <v>1</v>
      </c>
      <c r="E306" s="2">
        <f>MONTH(SalesDataTable[[#This Row],[Order Date]])</f>
        <v>3</v>
      </c>
      <c r="F306" s="2" t="str">
        <f>TEXT(SalesDataTable[[#This Row],[Order Date]],"mmm")</f>
        <v>Mar</v>
      </c>
      <c r="G306" s="2">
        <f>DAY(SalesDataTable[[#This Row],[Order Date]])</f>
        <v>5</v>
      </c>
      <c r="H306" s="8" t="s">
        <v>20</v>
      </c>
      <c r="I306" s="8" t="s">
        <v>33</v>
      </c>
      <c r="J306" s="8" t="s">
        <v>2</v>
      </c>
      <c r="K306" s="8" t="s">
        <v>3</v>
      </c>
      <c r="L306" s="8" t="s">
        <v>34</v>
      </c>
      <c r="M306" s="8" t="s">
        <v>42</v>
      </c>
      <c r="N306" s="9">
        <v>1</v>
      </c>
      <c r="O306" s="10">
        <v>35.61</v>
      </c>
      <c r="P306" s="11">
        <v>0.05</v>
      </c>
      <c r="Q306" s="10">
        <v>13.8</v>
      </c>
      <c r="R306" s="10">
        <f t="shared" si="16"/>
        <v>33.829499999999996</v>
      </c>
      <c r="S306" s="10">
        <f t="shared" si="17"/>
        <v>13.8</v>
      </c>
      <c r="T306" s="10">
        <f t="shared" si="18"/>
        <v>20.029499999999995</v>
      </c>
      <c r="U306" s="12">
        <f t="shared" si="19"/>
        <v>0.59207200815855976</v>
      </c>
      <c r="V306" s="9">
        <f>YEAR(SalesDataTable[[#This Row],[Order Date]])</f>
        <v>2026</v>
      </c>
      <c r="W306" s="12" t="str">
        <f>"Q"&amp;ROUNDUP(MONTH(SalesDataTable[[#This Row],[Order Date]])/3,0)</f>
        <v>Q1</v>
      </c>
      <c r="X306" s="9">
        <f>MONTH(SalesDataTable[[#This Row],[Order Date]])</f>
        <v>3</v>
      </c>
      <c r="Y306" s="12" t="str">
        <f>TEXT(SalesDataTable[[#This Row],[Order Date]],"mmm")</f>
        <v>Mar</v>
      </c>
    </row>
    <row r="307" spans="1:25" ht="16">
      <c r="A307" s="7">
        <v>977</v>
      </c>
      <c r="B307" s="3">
        <v>46086</v>
      </c>
      <c r="C307" s="2">
        <f>YEAR( SalesDataTable[[#This Row],[Order Date]])</f>
        <v>2026</v>
      </c>
      <c r="D307" s="2">
        <f>ROUNDUP(MONTH(SalesDataTable[[#This Row],[Order Date]])/3,0)</f>
        <v>1</v>
      </c>
      <c r="E307" s="2">
        <f>MONTH(SalesDataTable[[#This Row],[Order Date]])</f>
        <v>3</v>
      </c>
      <c r="F307" s="2" t="str">
        <f>TEXT(SalesDataTable[[#This Row],[Order Date]],"mmm")</f>
        <v>Mar</v>
      </c>
      <c r="G307" s="2">
        <f>DAY(SalesDataTable[[#This Row],[Order Date]])</f>
        <v>5</v>
      </c>
      <c r="H307" s="8" t="s">
        <v>0</v>
      </c>
      <c r="I307" s="8" t="s">
        <v>1</v>
      </c>
      <c r="J307" s="8" t="s">
        <v>28</v>
      </c>
      <c r="K307" s="8" t="s">
        <v>13</v>
      </c>
      <c r="L307" s="8" t="s">
        <v>9</v>
      </c>
      <c r="M307" s="8" t="s">
        <v>37</v>
      </c>
      <c r="N307" s="9">
        <v>5</v>
      </c>
      <c r="O307" s="10">
        <v>156.13</v>
      </c>
      <c r="P307" s="11">
        <v>0</v>
      </c>
      <c r="Q307" s="10">
        <v>77.03</v>
      </c>
      <c r="R307" s="10">
        <f t="shared" si="16"/>
        <v>780.65</v>
      </c>
      <c r="S307" s="10">
        <f t="shared" si="17"/>
        <v>385.15</v>
      </c>
      <c r="T307" s="10">
        <f t="shared" si="18"/>
        <v>395.5</v>
      </c>
      <c r="U307" s="12">
        <f t="shared" si="19"/>
        <v>0.50662909114199706</v>
      </c>
      <c r="V307" s="9">
        <f>YEAR(SalesDataTable[[#This Row],[Order Date]])</f>
        <v>2026</v>
      </c>
      <c r="W307" s="12" t="str">
        <f>"Q"&amp;ROUNDUP(MONTH(SalesDataTable[[#This Row],[Order Date]])/3,0)</f>
        <v>Q1</v>
      </c>
      <c r="X307" s="9">
        <f>MONTH(SalesDataTable[[#This Row],[Order Date]])</f>
        <v>3</v>
      </c>
      <c r="Y307" s="12" t="str">
        <f>TEXT(SalesDataTable[[#This Row],[Order Date]],"mmm")</f>
        <v>Mar</v>
      </c>
    </row>
    <row r="308" spans="1:25" ht="16">
      <c r="A308" s="7">
        <v>996</v>
      </c>
      <c r="B308" s="3">
        <v>46086</v>
      </c>
      <c r="C308" s="2">
        <f>YEAR( SalesDataTable[[#This Row],[Order Date]])</f>
        <v>2026</v>
      </c>
      <c r="D308" s="2">
        <f>ROUNDUP(MONTH(SalesDataTable[[#This Row],[Order Date]])/3,0)</f>
        <v>1</v>
      </c>
      <c r="E308" s="2">
        <f>MONTH(SalesDataTable[[#This Row],[Order Date]])</f>
        <v>3</v>
      </c>
      <c r="F308" s="2" t="str">
        <f>TEXT(SalesDataTable[[#This Row],[Order Date]],"mmm")</f>
        <v>Mar</v>
      </c>
      <c r="G308" s="2">
        <f>DAY(SalesDataTable[[#This Row],[Order Date]])</f>
        <v>5</v>
      </c>
      <c r="H308" s="8" t="s">
        <v>0</v>
      </c>
      <c r="I308" s="8" t="s">
        <v>50</v>
      </c>
      <c r="J308" s="8" t="s">
        <v>2</v>
      </c>
      <c r="K308" s="8" t="s">
        <v>3</v>
      </c>
      <c r="L308" s="8" t="s">
        <v>23</v>
      </c>
      <c r="M308" s="8" t="s">
        <v>51</v>
      </c>
      <c r="N308" s="9">
        <v>1</v>
      </c>
      <c r="O308" s="10">
        <v>124.31</v>
      </c>
      <c r="P308" s="11">
        <v>0</v>
      </c>
      <c r="Q308" s="10">
        <v>61.16</v>
      </c>
      <c r="R308" s="10">
        <f t="shared" si="16"/>
        <v>124.31</v>
      </c>
      <c r="S308" s="10">
        <f t="shared" si="17"/>
        <v>61.16</v>
      </c>
      <c r="T308" s="10">
        <f t="shared" si="18"/>
        <v>63.150000000000006</v>
      </c>
      <c r="U308" s="12">
        <f t="shared" si="19"/>
        <v>0.50800418309066053</v>
      </c>
      <c r="V308" s="9">
        <f>YEAR(SalesDataTable[[#This Row],[Order Date]])</f>
        <v>2026</v>
      </c>
      <c r="W308" s="12" t="str">
        <f>"Q"&amp;ROUNDUP(MONTH(SalesDataTable[[#This Row],[Order Date]])/3,0)</f>
        <v>Q1</v>
      </c>
      <c r="X308" s="9">
        <f>MONTH(SalesDataTable[[#This Row],[Order Date]])</f>
        <v>3</v>
      </c>
      <c r="Y308" s="12" t="str">
        <f>TEXT(SalesDataTable[[#This Row],[Order Date]],"mmm")</f>
        <v>Mar</v>
      </c>
    </row>
    <row r="309" spans="1:25" ht="16">
      <c r="A309" s="7">
        <v>1923</v>
      </c>
      <c r="B309" s="3">
        <v>46086</v>
      </c>
      <c r="C309" s="2">
        <f>YEAR( SalesDataTable[[#This Row],[Order Date]])</f>
        <v>2026</v>
      </c>
      <c r="D309" s="2">
        <f>ROUNDUP(MONTH(SalesDataTable[[#This Row],[Order Date]])/3,0)</f>
        <v>1</v>
      </c>
      <c r="E309" s="2">
        <f>MONTH(SalesDataTable[[#This Row],[Order Date]])</f>
        <v>3</v>
      </c>
      <c r="F309" s="2" t="str">
        <f>TEXT(SalesDataTable[[#This Row],[Order Date]],"mmm")</f>
        <v>Mar</v>
      </c>
      <c r="G309" s="2">
        <f>DAY(SalesDataTable[[#This Row],[Order Date]])</f>
        <v>5</v>
      </c>
      <c r="H309" s="8" t="s">
        <v>6</v>
      </c>
      <c r="I309" s="8" t="s">
        <v>49</v>
      </c>
      <c r="J309" s="8" t="s">
        <v>19</v>
      </c>
      <c r="K309" s="8" t="s">
        <v>16</v>
      </c>
      <c r="L309" s="8" t="s">
        <v>23</v>
      </c>
      <c r="M309" s="8" t="s">
        <v>40</v>
      </c>
      <c r="N309" s="9">
        <v>3</v>
      </c>
      <c r="O309" s="10">
        <v>82.9</v>
      </c>
      <c r="P309" s="11">
        <v>0.1</v>
      </c>
      <c r="Q309" s="10">
        <v>38.31</v>
      </c>
      <c r="R309" s="10">
        <f t="shared" si="16"/>
        <v>223.83</v>
      </c>
      <c r="S309" s="10">
        <f t="shared" si="17"/>
        <v>114.93</v>
      </c>
      <c r="T309" s="10">
        <f t="shared" si="18"/>
        <v>108.9</v>
      </c>
      <c r="U309" s="12">
        <f t="shared" si="19"/>
        <v>0.48652995577000402</v>
      </c>
      <c r="V309" s="9">
        <f>YEAR(SalesDataTable[[#This Row],[Order Date]])</f>
        <v>2026</v>
      </c>
      <c r="W309" s="12" t="str">
        <f>"Q"&amp;ROUNDUP(MONTH(SalesDataTable[[#This Row],[Order Date]])/3,0)</f>
        <v>Q1</v>
      </c>
      <c r="X309" s="9">
        <f>MONTH(SalesDataTable[[#This Row],[Order Date]])</f>
        <v>3</v>
      </c>
      <c r="Y309" s="12" t="str">
        <f>TEXT(SalesDataTable[[#This Row],[Order Date]],"mmm")</f>
        <v>Mar</v>
      </c>
    </row>
    <row r="310" spans="1:25" ht="16">
      <c r="A310" s="7">
        <v>4904</v>
      </c>
      <c r="B310" s="3">
        <v>46086</v>
      </c>
      <c r="C310" s="2">
        <f>YEAR( SalesDataTable[[#This Row],[Order Date]])</f>
        <v>2026</v>
      </c>
      <c r="D310" s="2">
        <f>ROUNDUP(MONTH(SalesDataTable[[#This Row],[Order Date]])/3,0)</f>
        <v>1</v>
      </c>
      <c r="E310" s="2">
        <f>MONTH(SalesDataTable[[#This Row],[Order Date]])</f>
        <v>3</v>
      </c>
      <c r="F310" s="2" t="str">
        <f>TEXT(SalesDataTable[[#This Row],[Order Date]],"mmm")</f>
        <v>Mar</v>
      </c>
      <c r="G310" s="2">
        <f>DAY(SalesDataTable[[#This Row],[Order Date]])</f>
        <v>5</v>
      </c>
      <c r="H310" s="8" t="s">
        <v>6</v>
      </c>
      <c r="I310" s="8" t="s">
        <v>41</v>
      </c>
      <c r="J310" s="8" t="s">
        <v>19</v>
      </c>
      <c r="K310" s="8" t="s">
        <v>16</v>
      </c>
      <c r="L310" s="8" t="s">
        <v>4</v>
      </c>
      <c r="M310" s="8" t="s">
        <v>26</v>
      </c>
      <c r="N310" s="9">
        <v>1</v>
      </c>
      <c r="O310" s="10">
        <v>41.1</v>
      </c>
      <c r="P310" s="11">
        <v>0</v>
      </c>
      <c r="Q310" s="10">
        <v>16.34</v>
      </c>
      <c r="R310" s="10">
        <f t="shared" si="16"/>
        <v>41.1</v>
      </c>
      <c r="S310" s="10">
        <f t="shared" si="17"/>
        <v>16.34</v>
      </c>
      <c r="T310" s="10">
        <f t="shared" si="18"/>
        <v>24.76</v>
      </c>
      <c r="U310" s="12">
        <f t="shared" si="19"/>
        <v>0.60243309002433088</v>
      </c>
      <c r="V310" s="9">
        <f>YEAR(SalesDataTable[[#This Row],[Order Date]])</f>
        <v>2026</v>
      </c>
      <c r="W310" s="12" t="str">
        <f>"Q"&amp;ROUNDUP(MONTH(SalesDataTable[[#This Row],[Order Date]])/3,0)</f>
        <v>Q1</v>
      </c>
      <c r="X310" s="9">
        <f>MONTH(SalesDataTable[[#This Row],[Order Date]])</f>
        <v>3</v>
      </c>
      <c r="Y310" s="12" t="str">
        <f>TEXT(SalesDataTable[[#This Row],[Order Date]],"mmm")</f>
        <v>Mar</v>
      </c>
    </row>
    <row r="311" spans="1:25" ht="16">
      <c r="A311" s="7">
        <v>1036</v>
      </c>
      <c r="B311" s="3">
        <v>46087</v>
      </c>
      <c r="C311" s="2">
        <f>YEAR( SalesDataTable[[#This Row],[Order Date]])</f>
        <v>2026</v>
      </c>
      <c r="D311" s="2">
        <f>ROUNDUP(MONTH(SalesDataTable[[#This Row],[Order Date]])/3,0)</f>
        <v>1</v>
      </c>
      <c r="E311" s="2">
        <f>MONTH(SalesDataTable[[#This Row],[Order Date]])</f>
        <v>3</v>
      </c>
      <c r="F311" s="2" t="str">
        <f>TEXT(SalesDataTable[[#This Row],[Order Date]],"mmm")</f>
        <v>Mar</v>
      </c>
      <c r="G311" s="2">
        <f>DAY(SalesDataTable[[#This Row],[Order Date]])</f>
        <v>6</v>
      </c>
      <c r="H311" s="8" t="s">
        <v>0</v>
      </c>
      <c r="I311" s="8" t="s">
        <v>1</v>
      </c>
      <c r="J311" s="8" t="s">
        <v>2</v>
      </c>
      <c r="K311" s="8" t="s">
        <v>16</v>
      </c>
      <c r="L311" s="8" t="s">
        <v>4</v>
      </c>
      <c r="M311" s="8" t="s">
        <v>26</v>
      </c>
      <c r="N311" s="9">
        <v>1</v>
      </c>
      <c r="O311" s="10">
        <v>40.380000000000003</v>
      </c>
      <c r="P311" s="11">
        <v>0</v>
      </c>
      <c r="Q311" s="10">
        <v>16.41</v>
      </c>
      <c r="R311" s="10">
        <f t="shared" si="16"/>
        <v>40.380000000000003</v>
      </c>
      <c r="S311" s="10">
        <f t="shared" si="17"/>
        <v>16.41</v>
      </c>
      <c r="T311" s="10">
        <f t="shared" si="18"/>
        <v>23.970000000000002</v>
      </c>
      <c r="U311" s="12">
        <f t="shared" si="19"/>
        <v>0.59361069836552749</v>
      </c>
      <c r="V311" s="9">
        <f>YEAR(SalesDataTable[[#This Row],[Order Date]])</f>
        <v>2026</v>
      </c>
      <c r="W311" s="12" t="str">
        <f>"Q"&amp;ROUNDUP(MONTH(SalesDataTable[[#This Row],[Order Date]])/3,0)</f>
        <v>Q1</v>
      </c>
      <c r="X311" s="9">
        <f>MONTH(SalesDataTable[[#This Row],[Order Date]])</f>
        <v>3</v>
      </c>
      <c r="Y311" s="12" t="str">
        <f>TEXT(SalesDataTable[[#This Row],[Order Date]],"mmm")</f>
        <v>Mar</v>
      </c>
    </row>
    <row r="312" spans="1:25" ht="16">
      <c r="A312" s="7">
        <v>1470</v>
      </c>
      <c r="B312" s="3">
        <v>46087</v>
      </c>
      <c r="C312" s="2">
        <f>YEAR( SalesDataTable[[#This Row],[Order Date]])</f>
        <v>2026</v>
      </c>
      <c r="D312" s="2">
        <f>ROUNDUP(MONTH(SalesDataTable[[#This Row],[Order Date]])/3,0)</f>
        <v>1</v>
      </c>
      <c r="E312" s="2">
        <f>MONTH(SalesDataTable[[#This Row],[Order Date]])</f>
        <v>3</v>
      </c>
      <c r="F312" s="2" t="str">
        <f>TEXT(SalesDataTable[[#This Row],[Order Date]],"mmm")</f>
        <v>Mar</v>
      </c>
      <c r="G312" s="2">
        <f>DAY(SalesDataTable[[#This Row],[Order Date]])</f>
        <v>6</v>
      </c>
      <c r="H312" s="8" t="s">
        <v>11</v>
      </c>
      <c r="I312" s="8" t="s">
        <v>12</v>
      </c>
      <c r="J312" s="8" t="s">
        <v>2</v>
      </c>
      <c r="K312" s="8" t="s">
        <v>3</v>
      </c>
      <c r="L312" s="8" t="s">
        <v>4</v>
      </c>
      <c r="M312" s="8" t="s">
        <v>5</v>
      </c>
      <c r="N312" s="9">
        <v>1</v>
      </c>
      <c r="O312" s="10">
        <v>80.349999999999994</v>
      </c>
      <c r="P312" s="11">
        <v>0.1</v>
      </c>
      <c r="Q312" s="10">
        <v>42.43</v>
      </c>
      <c r="R312" s="10">
        <f t="shared" si="16"/>
        <v>72.314999999999998</v>
      </c>
      <c r="S312" s="10">
        <f t="shared" si="17"/>
        <v>42.43</v>
      </c>
      <c r="T312" s="10">
        <f t="shared" si="18"/>
        <v>29.884999999999998</v>
      </c>
      <c r="U312" s="12">
        <f t="shared" si="19"/>
        <v>0.41326142570697638</v>
      </c>
      <c r="V312" s="9">
        <f>YEAR(SalesDataTable[[#This Row],[Order Date]])</f>
        <v>2026</v>
      </c>
      <c r="W312" s="12" t="str">
        <f>"Q"&amp;ROUNDUP(MONTH(SalesDataTable[[#This Row],[Order Date]])/3,0)</f>
        <v>Q1</v>
      </c>
      <c r="X312" s="9">
        <f>MONTH(SalesDataTable[[#This Row],[Order Date]])</f>
        <v>3</v>
      </c>
      <c r="Y312" s="12" t="str">
        <f>TEXT(SalesDataTable[[#This Row],[Order Date]],"mmm")</f>
        <v>Mar</v>
      </c>
    </row>
    <row r="313" spans="1:25" ht="16">
      <c r="A313" s="7">
        <v>2907</v>
      </c>
      <c r="B313" s="3">
        <v>46087</v>
      </c>
      <c r="C313" s="2">
        <f>YEAR( SalesDataTable[[#This Row],[Order Date]])</f>
        <v>2026</v>
      </c>
      <c r="D313" s="2">
        <f>ROUNDUP(MONTH(SalesDataTable[[#This Row],[Order Date]])/3,0)</f>
        <v>1</v>
      </c>
      <c r="E313" s="2">
        <f>MONTH(SalesDataTable[[#This Row],[Order Date]])</f>
        <v>3</v>
      </c>
      <c r="F313" s="2" t="str">
        <f>TEXT(SalesDataTable[[#This Row],[Order Date]],"mmm")</f>
        <v>Mar</v>
      </c>
      <c r="G313" s="2">
        <f>DAY(SalesDataTable[[#This Row],[Order Date]])</f>
        <v>6</v>
      </c>
      <c r="H313" s="8" t="s">
        <v>20</v>
      </c>
      <c r="I313" s="8" t="s">
        <v>47</v>
      </c>
      <c r="J313" s="8" t="s">
        <v>2</v>
      </c>
      <c r="K313" s="8" t="s">
        <v>3</v>
      </c>
      <c r="L313" s="8" t="s">
        <v>4</v>
      </c>
      <c r="M313" s="8" t="s">
        <v>26</v>
      </c>
      <c r="N313" s="9">
        <v>1</v>
      </c>
      <c r="O313" s="10">
        <v>40.44</v>
      </c>
      <c r="P313" s="11">
        <v>0.05</v>
      </c>
      <c r="Q313" s="10">
        <v>16.829999999999998</v>
      </c>
      <c r="R313" s="10">
        <f t="shared" si="16"/>
        <v>38.417999999999999</v>
      </c>
      <c r="S313" s="10">
        <f t="shared" si="17"/>
        <v>16.829999999999998</v>
      </c>
      <c r="T313" s="10">
        <f t="shared" si="18"/>
        <v>21.588000000000001</v>
      </c>
      <c r="U313" s="12">
        <f t="shared" si="19"/>
        <v>0.56192409807902555</v>
      </c>
      <c r="V313" s="9">
        <f>YEAR(SalesDataTable[[#This Row],[Order Date]])</f>
        <v>2026</v>
      </c>
      <c r="W313" s="12" t="str">
        <f>"Q"&amp;ROUNDUP(MONTH(SalesDataTable[[#This Row],[Order Date]])/3,0)</f>
        <v>Q1</v>
      </c>
      <c r="X313" s="9">
        <f>MONTH(SalesDataTable[[#This Row],[Order Date]])</f>
        <v>3</v>
      </c>
      <c r="Y313" s="12" t="str">
        <f>TEXT(SalesDataTable[[#This Row],[Order Date]],"mmm")</f>
        <v>Mar</v>
      </c>
    </row>
    <row r="314" spans="1:25" ht="16">
      <c r="A314" s="7">
        <v>2997</v>
      </c>
      <c r="B314" s="3">
        <v>46087</v>
      </c>
      <c r="C314" s="2">
        <f>YEAR( SalesDataTable[[#This Row],[Order Date]])</f>
        <v>2026</v>
      </c>
      <c r="D314" s="2">
        <f>ROUNDUP(MONTH(SalesDataTable[[#This Row],[Order Date]])/3,0)</f>
        <v>1</v>
      </c>
      <c r="E314" s="2">
        <f>MONTH(SalesDataTable[[#This Row],[Order Date]])</f>
        <v>3</v>
      </c>
      <c r="F314" s="2" t="str">
        <f>TEXT(SalesDataTable[[#This Row],[Order Date]],"mmm")</f>
        <v>Mar</v>
      </c>
      <c r="G314" s="2">
        <f>DAY(SalesDataTable[[#This Row],[Order Date]])</f>
        <v>6</v>
      </c>
      <c r="H314" s="8" t="s">
        <v>11</v>
      </c>
      <c r="I314" s="8" t="s">
        <v>52</v>
      </c>
      <c r="J314" s="8" t="s">
        <v>2</v>
      </c>
      <c r="K314" s="8" t="s">
        <v>3</v>
      </c>
      <c r="L314" s="8" t="s">
        <v>14</v>
      </c>
      <c r="M314" s="8" t="s">
        <v>15</v>
      </c>
      <c r="N314" s="9">
        <v>3</v>
      </c>
      <c r="O314" s="10">
        <v>35.89</v>
      </c>
      <c r="P314" s="11">
        <v>0</v>
      </c>
      <c r="Q314" s="10">
        <v>13.25</v>
      </c>
      <c r="R314" s="10">
        <f t="shared" si="16"/>
        <v>107.67</v>
      </c>
      <c r="S314" s="10">
        <f t="shared" si="17"/>
        <v>39.75</v>
      </c>
      <c r="T314" s="10">
        <f t="shared" si="18"/>
        <v>67.92</v>
      </c>
      <c r="U314" s="12">
        <f t="shared" si="19"/>
        <v>0.63081638339370294</v>
      </c>
      <c r="V314" s="9">
        <f>YEAR(SalesDataTable[[#This Row],[Order Date]])</f>
        <v>2026</v>
      </c>
      <c r="W314" s="12" t="str">
        <f>"Q"&amp;ROUNDUP(MONTH(SalesDataTable[[#This Row],[Order Date]])/3,0)</f>
        <v>Q1</v>
      </c>
      <c r="X314" s="9">
        <f>MONTH(SalesDataTable[[#This Row],[Order Date]])</f>
        <v>3</v>
      </c>
      <c r="Y314" s="12" t="str">
        <f>TEXT(SalesDataTable[[#This Row],[Order Date]],"mmm")</f>
        <v>Mar</v>
      </c>
    </row>
    <row r="315" spans="1:25" ht="16">
      <c r="A315" s="7">
        <v>3056</v>
      </c>
      <c r="B315" s="3">
        <v>46087</v>
      </c>
      <c r="C315" s="2">
        <f>YEAR( SalesDataTable[[#This Row],[Order Date]])</f>
        <v>2026</v>
      </c>
      <c r="D315" s="2">
        <f>ROUNDUP(MONTH(SalesDataTable[[#This Row],[Order Date]])/3,0)</f>
        <v>1</v>
      </c>
      <c r="E315" s="2">
        <f>MONTH(SalesDataTable[[#This Row],[Order Date]])</f>
        <v>3</v>
      </c>
      <c r="F315" s="2" t="str">
        <f>TEXT(SalesDataTable[[#This Row],[Order Date]],"mmm")</f>
        <v>Mar</v>
      </c>
      <c r="G315" s="2">
        <f>DAY(SalesDataTable[[#This Row],[Order Date]])</f>
        <v>6</v>
      </c>
      <c r="H315" s="8" t="s">
        <v>6</v>
      </c>
      <c r="I315" s="8" t="s">
        <v>43</v>
      </c>
      <c r="J315" s="8" t="s">
        <v>28</v>
      </c>
      <c r="K315" s="8" t="s">
        <v>3</v>
      </c>
      <c r="L315" s="8" t="s">
        <v>14</v>
      </c>
      <c r="M315" s="8" t="s">
        <v>48</v>
      </c>
      <c r="N315" s="9">
        <v>3</v>
      </c>
      <c r="O315" s="10">
        <v>163.44999999999999</v>
      </c>
      <c r="P315" s="11">
        <v>0</v>
      </c>
      <c r="Q315" s="10">
        <v>86.88</v>
      </c>
      <c r="R315" s="10">
        <f t="shared" si="16"/>
        <v>490.34999999999997</v>
      </c>
      <c r="S315" s="10">
        <f t="shared" si="17"/>
        <v>260.64</v>
      </c>
      <c r="T315" s="10">
        <f t="shared" si="18"/>
        <v>229.70999999999998</v>
      </c>
      <c r="U315" s="12">
        <f t="shared" si="19"/>
        <v>0.46846130315081064</v>
      </c>
      <c r="V315" s="9">
        <f>YEAR(SalesDataTable[[#This Row],[Order Date]])</f>
        <v>2026</v>
      </c>
      <c r="W315" s="12" t="str">
        <f>"Q"&amp;ROUNDUP(MONTH(SalesDataTable[[#This Row],[Order Date]])/3,0)</f>
        <v>Q1</v>
      </c>
      <c r="X315" s="9">
        <f>MONTH(SalesDataTable[[#This Row],[Order Date]])</f>
        <v>3</v>
      </c>
      <c r="Y315" s="12" t="str">
        <f>TEXT(SalesDataTable[[#This Row],[Order Date]],"mmm")</f>
        <v>Mar</v>
      </c>
    </row>
    <row r="316" spans="1:25" ht="16">
      <c r="A316" s="7">
        <v>471</v>
      </c>
      <c r="B316" s="3">
        <v>46088</v>
      </c>
      <c r="C316" s="2">
        <f>YEAR( SalesDataTable[[#This Row],[Order Date]])</f>
        <v>2026</v>
      </c>
      <c r="D316" s="2">
        <f>ROUNDUP(MONTH(SalesDataTable[[#This Row],[Order Date]])/3,0)</f>
        <v>1</v>
      </c>
      <c r="E316" s="2">
        <f>MONTH(SalesDataTable[[#This Row],[Order Date]])</f>
        <v>3</v>
      </c>
      <c r="F316" s="2" t="str">
        <f>TEXT(SalesDataTable[[#This Row],[Order Date]],"mmm")</f>
        <v>Mar</v>
      </c>
      <c r="G316" s="2">
        <f>DAY(SalesDataTable[[#This Row],[Order Date]])</f>
        <v>7</v>
      </c>
      <c r="H316" s="8" t="s">
        <v>6</v>
      </c>
      <c r="I316" s="8" t="s">
        <v>7</v>
      </c>
      <c r="J316" s="8" t="s">
        <v>19</v>
      </c>
      <c r="K316" s="8" t="s">
        <v>3</v>
      </c>
      <c r="L316" s="8" t="s">
        <v>34</v>
      </c>
      <c r="M316" s="8" t="s">
        <v>35</v>
      </c>
      <c r="N316" s="9">
        <v>2</v>
      </c>
      <c r="O316" s="10">
        <v>40.020000000000003</v>
      </c>
      <c r="P316" s="11">
        <v>0</v>
      </c>
      <c r="Q316" s="10">
        <v>14.38</v>
      </c>
      <c r="R316" s="10">
        <f t="shared" si="16"/>
        <v>80.040000000000006</v>
      </c>
      <c r="S316" s="10">
        <f t="shared" si="17"/>
        <v>28.76</v>
      </c>
      <c r="T316" s="10">
        <f t="shared" si="18"/>
        <v>51.28</v>
      </c>
      <c r="U316" s="12">
        <f t="shared" si="19"/>
        <v>0.64067966016991496</v>
      </c>
      <c r="V316" s="9">
        <f>YEAR(SalesDataTable[[#This Row],[Order Date]])</f>
        <v>2026</v>
      </c>
      <c r="W316" s="12" t="str">
        <f>"Q"&amp;ROUNDUP(MONTH(SalesDataTable[[#This Row],[Order Date]])/3,0)</f>
        <v>Q1</v>
      </c>
      <c r="X316" s="9">
        <f>MONTH(SalesDataTable[[#This Row],[Order Date]])</f>
        <v>3</v>
      </c>
      <c r="Y316" s="12" t="str">
        <f>TEXT(SalesDataTable[[#This Row],[Order Date]],"mmm")</f>
        <v>Mar</v>
      </c>
    </row>
    <row r="317" spans="1:25" ht="16">
      <c r="A317" s="7">
        <v>842</v>
      </c>
      <c r="B317" s="3">
        <v>46088</v>
      </c>
      <c r="C317" s="2">
        <f>YEAR( SalesDataTable[[#This Row],[Order Date]])</f>
        <v>2026</v>
      </c>
      <c r="D317" s="2">
        <f>ROUNDUP(MONTH(SalesDataTable[[#This Row],[Order Date]])/3,0)</f>
        <v>1</v>
      </c>
      <c r="E317" s="2">
        <f>MONTH(SalesDataTable[[#This Row],[Order Date]])</f>
        <v>3</v>
      </c>
      <c r="F317" s="2" t="str">
        <f>TEXT(SalesDataTable[[#This Row],[Order Date]],"mmm")</f>
        <v>Mar</v>
      </c>
      <c r="G317" s="2">
        <f>DAY(SalesDataTable[[#This Row],[Order Date]])</f>
        <v>7</v>
      </c>
      <c r="H317" s="8" t="s">
        <v>0</v>
      </c>
      <c r="I317" s="8" t="s">
        <v>50</v>
      </c>
      <c r="J317" s="8" t="s">
        <v>2</v>
      </c>
      <c r="K317" s="8" t="s">
        <v>13</v>
      </c>
      <c r="L317" s="8" t="s">
        <v>34</v>
      </c>
      <c r="M317" s="8" t="s">
        <v>35</v>
      </c>
      <c r="N317" s="9">
        <v>1</v>
      </c>
      <c r="O317" s="10">
        <v>40.01</v>
      </c>
      <c r="P317" s="11">
        <v>0.05</v>
      </c>
      <c r="Q317" s="10">
        <v>14.35</v>
      </c>
      <c r="R317" s="10">
        <f t="shared" si="16"/>
        <v>38.009499999999996</v>
      </c>
      <c r="S317" s="10">
        <f t="shared" si="17"/>
        <v>14.35</v>
      </c>
      <c r="T317" s="10">
        <f t="shared" si="18"/>
        <v>23.659499999999994</v>
      </c>
      <c r="U317" s="12">
        <f t="shared" si="19"/>
        <v>0.62246280535129372</v>
      </c>
      <c r="V317" s="9">
        <f>YEAR(SalesDataTable[[#This Row],[Order Date]])</f>
        <v>2026</v>
      </c>
      <c r="W317" s="12" t="str">
        <f>"Q"&amp;ROUNDUP(MONTH(SalesDataTable[[#This Row],[Order Date]])/3,0)</f>
        <v>Q1</v>
      </c>
      <c r="X317" s="9">
        <f>MONTH(SalesDataTable[[#This Row],[Order Date]])</f>
        <v>3</v>
      </c>
      <c r="Y317" s="12" t="str">
        <f>TEXT(SalesDataTable[[#This Row],[Order Date]],"mmm")</f>
        <v>Mar</v>
      </c>
    </row>
    <row r="318" spans="1:25" ht="16">
      <c r="A318" s="7">
        <v>3386</v>
      </c>
      <c r="B318" s="3">
        <v>46088</v>
      </c>
      <c r="C318" s="2">
        <f>YEAR( SalesDataTable[[#This Row],[Order Date]])</f>
        <v>2026</v>
      </c>
      <c r="D318" s="2">
        <f>ROUNDUP(MONTH(SalesDataTable[[#This Row],[Order Date]])/3,0)</f>
        <v>1</v>
      </c>
      <c r="E318" s="2">
        <f>MONTH(SalesDataTable[[#This Row],[Order Date]])</f>
        <v>3</v>
      </c>
      <c r="F318" s="2" t="str">
        <f>TEXT(SalesDataTable[[#This Row],[Order Date]],"mmm")</f>
        <v>Mar</v>
      </c>
      <c r="G318" s="2">
        <f>DAY(SalesDataTable[[#This Row],[Order Date]])</f>
        <v>7</v>
      </c>
      <c r="H318" s="8" t="s">
        <v>6</v>
      </c>
      <c r="I318" s="8" t="s">
        <v>43</v>
      </c>
      <c r="J318" s="8" t="s">
        <v>2</v>
      </c>
      <c r="K318" s="8" t="s">
        <v>3</v>
      </c>
      <c r="L318" s="8" t="s">
        <v>9</v>
      </c>
      <c r="M318" s="8" t="s">
        <v>37</v>
      </c>
      <c r="N318" s="9">
        <v>3</v>
      </c>
      <c r="O318" s="10">
        <v>155.16</v>
      </c>
      <c r="P318" s="11">
        <v>0</v>
      </c>
      <c r="Q318" s="10">
        <v>76.849999999999994</v>
      </c>
      <c r="R318" s="10">
        <f t="shared" si="16"/>
        <v>465.48</v>
      </c>
      <c r="S318" s="10">
        <f t="shared" si="17"/>
        <v>230.54999999999998</v>
      </c>
      <c r="T318" s="10">
        <f t="shared" si="18"/>
        <v>234.93000000000004</v>
      </c>
      <c r="U318" s="12">
        <f t="shared" si="19"/>
        <v>0.50470482083011092</v>
      </c>
      <c r="V318" s="9">
        <f>YEAR(SalesDataTable[[#This Row],[Order Date]])</f>
        <v>2026</v>
      </c>
      <c r="W318" s="12" t="str">
        <f>"Q"&amp;ROUNDUP(MONTH(SalesDataTable[[#This Row],[Order Date]])/3,0)</f>
        <v>Q1</v>
      </c>
      <c r="X318" s="9">
        <f>MONTH(SalesDataTable[[#This Row],[Order Date]])</f>
        <v>3</v>
      </c>
      <c r="Y318" s="12" t="str">
        <f>TEXT(SalesDataTable[[#This Row],[Order Date]],"mmm")</f>
        <v>Mar</v>
      </c>
    </row>
    <row r="319" spans="1:25" ht="16">
      <c r="A319" s="7">
        <v>4505</v>
      </c>
      <c r="B319" s="3">
        <v>46088</v>
      </c>
      <c r="C319" s="2">
        <f>YEAR( SalesDataTable[[#This Row],[Order Date]])</f>
        <v>2026</v>
      </c>
      <c r="D319" s="2">
        <f>ROUNDUP(MONTH(SalesDataTable[[#This Row],[Order Date]])/3,0)</f>
        <v>1</v>
      </c>
      <c r="E319" s="2">
        <f>MONTH(SalesDataTable[[#This Row],[Order Date]])</f>
        <v>3</v>
      </c>
      <c r="F319" s="2" t="str">
        <f>TEXT(SalesDataTable[[#This Row],[Order Date]],"mmm")</f>
        <v>Mar</v>
      </c>
      <c r="G319" s="2">
        <f>DAY(SalesDataTable[[#This Row],[Order Date]])</f>
        <v>7</v>
      </c>
      <c r="H319" s="8" t="s">
        <v>6</v>
      </c>
      <c r="I319" s="8" t="s">
        <v>49</v>
      </c>
      <c r="J319" s="8" t="s">
        <v>28</v>
      </c>
      <c r="K319" s="8" t="s">
        <v>13</v>
      </c>
      <c r="L319" s="8" t="s">
        <v>34</v>
      </c>
      <c r="M319" s="8" t="s">
        <v>35</v>
      </c>
      <c r="N319" s="9">
        <v>1</v>
      </c>
      <c r="O319" s="10">
        <v>39.96</v>
      </c>
      <c r="P319" s="11">
        <v>0</v>
      </c>
      <c r="Q319" s="10">
        <v>14.5</v>
      </c>
      <c r="R319" s="10">
        <f t="shared" si="16"/>
        <v>39.96</v>
      </c>
      <c r="S319" s="10">
        <f t="shared" si="17"/>
        <v>14.5</v>
      </c>
      <c r="T319" s="10">
        <f t="shared" si="18"/>
        <v>25.46</v>
      </c>
      <c r="U319" s="12">
        <f t="shared" si="19"/>
        <v>0.63713713713713716</v>
      </c>
      <c r="V319" s="9">
        <f>YEAR(SalesDataTable[[#This Row],[Order Date]])</f>
        <v>2026</v>
      </c>
      <c r="W319" s="12" t="str">
        <f>"Q"&amp;ROUNDUP(MONTH(SalesDataTable[[#This Row],[Order Date]])/3,0)</f>
        <v>Q1</v>
      </c>
      <c r="X319" s="9">
        <f>MONTH(SalesDataTable[[#This Row],[Order Date]])</f>
        <v>3</v>
      </c>
      <c r="Y319" s="12" t="str">
        <f>TEXT(SalesDataTable[[#This Row],[Order Date]],"mmm")</f>
        <v>Mar</v>
      </c>
    </row>
    <row r="320" spans="1:25" ht="16">
      <c r="A320" s="7">
        <v>1286</v>
      </c>
      <c r="B320" s="3">
        <v>46089</v>
      </c>
      <c r="C320" s="2">
        <f>YEAR( SalesDataTable[[#This Row],[Order Date]])</f>
        <v>2026</v>
      </c>
      <c r="D320" s="2">
        <f>ROUNDUP(MONTH(SalesDataTable[[#This Row],[Order Date]])/3,0)</f>
        <v>1</v>
      </c>
      <c r="E320" s="2">
        <f>MONTH(SalesDataTable[[#This Row],[Order Date]])</f>
        <v>3</v>
      </c>
      <c r="F320" s="2" t="str">
        <f>TEXT(SalesDataTable[[#This Row],[Order Date]],"mmm")</f>
        <v>Mar</v>
      </c>
      <c r="G320" s="2">
        <f>DAY(SalesDataTable[[#This Row],[Order Date]])</f>
        <v>8</v>
      </c>
      <c r="H320" s="8" t="s">
        <v>6</v>
      </c>
      <c r="I320" s="8" t="s">
        <v>7</v>
      </c>
      <c r="J320" s="8" t="s">
        <v>2</v>
      </c>
      <c r="K320" s="8" t="s">
        <v>13</v>
      </c>
      <c r="L320" s="8" t="s">
        <v>9</v>
      </c>
      <c r="M320" s="8" t="s">
        <v>17</v>
      </c>
      <c r="N320" s="9">
        <v>1</v>
      </c>
      <c r="O320" s="10">
        <v>146.6</v>
      </c>
      <c r="P320" s="11">
        <v>0</v>
      </c>
      <c r="Q320" s="10">
        <v>78.92</v>
      </c>
      <c r="R320" s="10">
        <f t="shared" si="16"/>
        <v>146.6</v>
      </c>
      <c r="S320" s="10">
        <f t="shared" si="17"/>
        <v>78.92</v>
      </c>
      <c r="T320" s="10">
        <f t="shared" si="18"/>
        <v>67.679999999999993</v>
      </c>
      <c r="U320" s="12">
        <f t="shared" si="19"/>
        <v>0.46166439290586625</v>
      </c>
      <c r="V320" s="9">
        <f>YEAR(SalesDataTable[[#This Row],[Order Date]])</f>
        <v>2026</v>
      </c>
      <c r="W320" s="12" t="str">
        <f>"Q"&amp;ROUNDUP(MONTH(SalesDataTable[[#This Row],[Order Date]])/3,0)</f>
        <v>Q1</v>
      </c>
      <c r="X320" s="9">
        <f>MONTH(SalesDataTable[[#This Row],[Order Date]])</f>
        <v>3</v>
      </c>
      <c r="Y320" s="12" t="str">
        <f>TEXT(SalesDataTable[[#This Row],[Order Date]],"mmm")</f>
        <v>Mar</v>
      </c>
    </row>
    <row r="321" spans="1:25" ht="16">
      <c r="A321" s="7">
        <v>2653</v>
      </c>
      <c r="B321" s="3">
        <v>46089</v>
      </c>
      <c r="C321" s="2">
        <f>YEAR( SalesDataTable[[#This Row],[Order Date]])</f>
        <v>2026</v>
      </c>
      <c r="D321" s="2">
        <f>ROUNDUP(MONTH(SalesDataTable[[#This Row],[Order Date]])/3,0)</f>
        <v>1</v>
      </c>
      <c r="E321" s="2">
        <f>MONTH(SalesDataTable[[#This Row],[Order Date]])</f>
        <v>3</v>
      </c>
      <c r="F321" s="2" t="str">
        <f>TEXT(SalesDataTable[[#This Row],[Order Date]],"mmm")</f>
        <v>Mar</v>
      </c>
      <c r="G321" s="2">
        <f>DAY(SalesDataTable[[#This Row],[Order Date]])</f>
        <v>8</v>
      </c>
      <c r="H321" s="8" t="s">
        <v>6</v>
      </c>
      <c r="I321" s="8" t="s">
        <v>49</v>
      </c>
      <c r="J321" s="8" t="s">
        <v>19</v>
      </c>
      <c r="K321" s="8" t="s">
        <v>3</v>
      </c>
      <c r="L321" s="8" t="s">
        <v>9</v>
      </c>
      <c r="M321" s="8" t="s">
        <v>10</v>
      </c>
      <c r="N321" s="9">
        <v>1</v>
      </c>
      <c r="O321" s="10">
        <v>94.38</v>
      </c>
      <c r="P321" s="11">
        <v>0</v>
      </c>
      <c r="Q321" s="10">
        <v>44.78</v>
      </c>
      <c r="R321" s="10">
        <f t="shared" si="16"/>
        <v>94.38</v>
      </c>
      <c r="S321" s="10">
        <f t="shared" si="17"/>
        <v>44.78</v>
      </c>
      <c r="T321" s="10">
        <f t="shared" si="18"/>
        <v>49.599999999999994</v>
      </c>
      <c r="U321" s="12">
        <f t="shared" si="19"/>
        <v>0.52553507098961638</v>
      </c>
      <c r="V321" s="9">
        <f>YEAR(SalesDataTable[[#This Row],[Order Date]])</f>
        <v>2026</v>
      </c>
      <c r="W321" s="12" t="str">
        <f>"Q"&amp;ROUNDUP(MONTH(SalesDataTable[[#This Row],[Order Date]])/3,0)</f>
        <v>Q1</v>
      </c>
      <c r="X321" s="9">
        <f>MONTH(SalesDataTable[[#This Row],[Order Date]])</f>
        <v>3</v>
      </c>
      <c r="Y321" s="12" t="str">
        <f>TEXT(SalesDataTable[[#This Row],[Order Date]],"mmm")</f>
        <v>Mar</v>
      </c>
    </row>
    <row r="322" spans="1:25" ht="16">
      <c r="A322" s="7">
        <v>4465</v>
      </c>
      <c r="B322" s="3">
        <v>46089</v>
      </c>
      <c r="C322" s="2">
        <f>YEAR( SalesDataTable[[#This Row],[Order Date]])</f>
        <v>2026</v>
      </c>
      <c r="D322" s="2">
        <f>ROUNDUP(MONTH(SalesDataTable[[#This Row],[Order Date]])/3,0)</f>
        <v>1</v>
      </c>
      <c r="E322" s="2">
        <f>MONTH(SalesDataTable[[#This Row],[Order Date]])</f>
        <v>3</v>
      </c>
      <c r="F322" s="2" t="str">
        <f>TEXT(SalesDataTable[[#This Row],[Order Date]],"mmm")</f>
        <v>Mar</v>
      </c>
      <c r="G322" s="2">
        <f>DAY(SalesDataTable[[#This Row],[Order Date]])</f>
        <v>8</v>
      </c>
      <c r="H322" s="8" t="s">
        <v>6</v>
      </c>
      <c r="I322" s="8" t="s">
        <v>43</v>
      </c>
      <c r="J322" s="8" t="s">
        <v>19</v>
      </c>
      <c r="K322" s="8" t="s">
        <v>3</v>
      </c>
      <c r="L322" s="8" t="s">
        <v>34</v>
      </c>
      <c r="M322" s="8" t="s">
        <v>38</v>
      </c>
      <c r="N322" s="9">
        <v>1</v>
      </c>
      <c r="O322" s="10">
        <v>121.77</v>
      </c>
      <c r="P322" s="11">
        <v>0</v>
      </c>
      <c r="Q322" s="10">
        <v>67.52</v>
      </c>
      <c r="R322" s="10">
        <f t="shared" ref="R322:R385" si="20">N322*O322*(1-P322)</f>
        <v>121.77</v>
      </c>
      <c r="S322" s="10">
        <f t="shared" ref="S322:S385" si="21">N322*Q322</f>
        <v>67.52</v>
      </c>
      <c r="T322" s="10">
        <f t="shared" ref="T322:T385" si="22">R322-S322</f>
        <v>54.25</v>
      </c>
      <c r="U322" s="12">
        <f t="shared" ref="U322:U385" si="23">IFERROR(T322/R322,0)</f>
        <v>0.44551203087788455</v>
      </c>
      <c r="V322" s="9">
        <f>YEAR(SalesDataTable[[#This Row],[Order Date]])</f>
        <v>2026</v>
      </c>
      <c r="W322" s="12" t="str">
        <f>"Q"&amp;ROUNDUP(MONTH(SalesDataTable[[#This Row],[Order Date]])/3,0)</f>
        <v>Q1</v>
      </c>
      <c r="X322" s="9">
        <f>MONTH(SalesDataTable[[#This Row],[Order Date]])</f>
        <v>3</v>
      </c>
      <c r="Y322" s="12" t="str">
        <f>TEXT(SalesDataTable[[#This Row],[Order Date]],"mmm")</f>
        <v>Mar</v>
      </c>
    </row>
    <row r="323" spans="1:25" ht="16">
      <c r="A323" s="7">
        <v>4576</v>
      </c>
      <c r="B323" s="3">
        <v>46089</v>
      </c>
      <c r="C323" s="2">
        <f>YEAR( SalesDataTable[[#This Row],[Order Date]])</f>
        <v>2026</v>
      </c>
      <c r="D323" s="2">
        <f>ROUNDUP(MONTH(SalesDataTable[[#This Row],[Order Date]])/3,0)</f>
        <v>1</v>
      </c>
      <c r="E323" s="2">
        <f>MONTH(SalesDataTable[[#This Row],[Order Date]])</f>
        <v>3</v>
      </c>
      <c r="F323" s="2" t="str">
        <f>TEXT(SalesDataTable[[#This Row],[Order Date]],"mmm")</f>
        <v>Mar</v>
      </c>
      <c r="G323" s="2">
        <f>DAY(SalesDataTable[[#This Row],[Order Date]])</f>
        <v>8</v>
      </c>
      <c r="H323" s="8" t="s">
        <v>20</v>
      </c>
      <c r="I323" s="8" t="s">
        <v>33</v>
      </c>
      <c r="J323" s="8" t="s">
        <v>28</v>
      </c>
      <c r="K323" s="8" t="s">
        <v>3</v>
      </c>
      <c r="L323" s="8" t="s">
        <v>23</v>
      </c>
      <c r="M323" s="8" t="s">
        <v>51</v>
      </c>
      <c r="N323" s="9">
        <v>5</v>
      </c>
      <c r="O323" s="10">
        <v>123.29</v>
      </c>
      <c r="P323" s="11">
        <v>0</v>
      </c>
      <c r="Q323" s="10">
        <v>61.34</v>
      </c>
      <c r="R323" s="10">
        <f t="shared" si="20"/>
        <v>616.45000000000005</v>
      </c>
      <c r="S323" s="10">
        <f t="shared" si="21"/>
        <v>306.70000000000005</v>
      </c>
      <c r="T323" s="10">
        <f t="shared" si="22"/>
        <v>309.75</v>
      </c>
      <c r="U323" s="12">
        <f t="shared" si="23"/>
        <v>0.50247384216075919</v>
      </c>
      <c r="V323" s="9">
        <f>YEAR(SalesDataTable[[#This Row],[Order Date]])</f>
        <v>2026</v>
      </c>
      <c r="W323" s="12" t="str">
        <f>"Q"&amp;ROUNDUP(MONTH(SalesDataTable[[#This Row],[Order Date]])/3,0)</f>
        <v>Q1</v>
      </c>
      <c r="X323" s="9">
        <f>MONTH(SalesDataTable[[#This Row],[Order Date]])</f>
        <v>3</v>
      </c>
      <c r="Y323" s="12" t="str">
        <f>TEXT(SalesDataTable[[#This Row],[Order Date]],"mmm")</f>
        <v>Mar</v>
      </c>
    </row>
    <row r="324" spans="1:25" ht="16">
      <c r="A324" s="7">
        <v>718</v>
      </c>
      <c r="B324" s="3">
        <v>46090</v>
      </c>
      <c r="C324" s="2">
        <f>YEAR( SalesDataTable[[#This Row],[Order Date]])</f>
        <v>2026</v>
      </c>
      <c r="D324" s="2">
        <f>ROUNDUP(MONTH(SalesDataTable[[#This Row],[Order Date]])/3,0)</f>
        <v>1</v>
      </c>
      <c r="E324" s="2">
        <f>MONTH(SalesDataTable[[#This Row],[Order Date]])</f>
        <v>3</v>
      </c>
      <c r="F324" s="2" t="str">
        <f>TEXT(SalesDataTable[[#This Row],[Order Date]],"mmm")</f>
        <v>Mar</v>
      </c>
      <c r="G324" s="2">
        <f>DAY(SalesDataTable[[#This Row],[Order Date]])</f>
        <v>9</v>
      </c>
      <c r="H324" s="8" t="s">
        <v>6</v>
      </c>
      <c r="I324" s="8" t="s">
        <v>43</v>
      </c>
      <c r="J324" s="8" t="s">
        <v>2</v>
      </c>
      <c r="K324" s="8" t="s">
        <v>13</v>
      </c>
      <c r="L324" s="8" t="s">
        <v>34</v>
      </c>
      <c r="M324" s="8" t="s">
        <v>35</v>
      </c>
      <c r="N324" s="9">
        <v>1</v>
      </c>
      <c r="O324" s="10">
        <v>41.15</v>
      </c>
      <c r="P324" s="11">
        <v>0.05</v>
      </c>
      <c r="Q324" s="10">
        <v>14.4</v>
      </c>
      <c r="R324" s="10">
        <f t="shared" si="20"/>
        <v>39.092499999999994</v>
      </c>
      <c r="S324" s="10">
        <f t="shared" si="21"/>
        <v>14.4</v>
      </c>
      <c r="T324" s="10">
        <f t="shared" si="22"/>
        <v>24.692499999999995</v>
      </c>
      <c r="U324" s="12">
        <f t="shared" si="23"/>
        <v>0.63164289825414077</v>
      </c>
      <c r="V324" s="9">
        <f>YEAR(SalesDataTable[[#This Row],[Order Date]])</f>
        <v>2026</v>
      </c>
      <c r="W324" s="12" t="str">
        <f>"Q"&amp;ROUNDUP(MONTH(SalesDataTable[[#This Row],[Order Date]])/3,0)</f>
        <v>Q1</v>
      </c>
      <c r="X324" s="9">
        <f>MONTH(SalesDataTable[[#This Row],[Order Date]])</f>
        <v>3</v>
      </c>
      <c r="Y324" s="12" t="str">
        <f>TEXT(SalesDataTable[[#This Row],[Order Date]],"mmm")</f>
        <v>Mar</v>
      </c>
    </row>
    <row r="325" spans="1:25" ht="16">
      <c r="A325" s="7">
        <v>1527</v>
      </c>
      <c r="B325" s="3">
        <v>46090</v>
      </c>
      <c r="C325" s="2">
        <f>YEAR( SalesDataTable[[#This Row],[Order Date]])</f>
        <v>2026</v>
      </c>
      <c r="D325" s="2">
        <f>ROUNDUP(MONTH(SalesDataTable[[#This Row],[Order Date]])/3,0)</f>
        <v>1</v>
      </c>
      <c r="E325" s="2">
        <f>MONTH(SalesDataTable[[#This Row],[Order Date]])</f>
        <v>3</v>
      </c>
      <c r="F325" s="2" t="str">
        <f>TEXT(SalesDataTable[[#This Row],[Order Date]],"mmm")</f>
        <v>Mar</v>
      </c>
      <c r="G325" s="2">
        <f>DAY(SalesDataTable[[#This Row],[Order Date]])</f>
        <v>9</v>
      </c>
      <c r="H325" s="8" t="s">
        <v>20</v>
      </c>
      <c r="I325" s="8" t="s">
        <v>21</v>
      </c>
      <c r="J325" s="8" t="s">
        <v>28</v>
      </c>
      <c r="K325" s="8" t="s">
        <v>13</v>
      </c>
      <c r="L325" s="8" t="s">
        <v>14</v>
      </c>
      <c r="M325" s="8" t="s">
        <v>15</v>
      </c>
      <c r="N325" s="9">
        <v>4</v>
      </c>
      <c r="O325" s="10">
        <v>35.42</v>
      </c>
      <c r="P325" s="11">
        <v>0</v>
      </c>
      <c r="Q325" s="10">
        <v>13.31</v>
      </c>
      <c r="R325" s="10">
        <f t="shared" si="20"/>
        <v>141.68</v>
      </c>
      <c r="S325" s="10">
        <f t="shared" si="21"/>
        <v>53.24</v>
      </c>
      <c r="T325" s="10">
        <f t="shared" si="22"/>
        <v>88.44</v>
      </c>
      <c r="U325" s="12">
        <f t="shared" si="23"/>
        <v>0.62422360248447195</v>
      </c>
      <c r="V325" s="9">
        <f>YEAR(SalesDataTable[[#This Row],[Order Date]])</f>
        <v>2026</v>
      </c>
      <c r="W325" s="12" t="str">
        <f>"Q"&amp;ROUNDUP(MONTH(SalesDataTable[[#This Row],[Order Date]])/3,0)</f>
        <v>Q1</v>
      </c>
      <c r="X325" s="9">
        <f>MONTH(SalesDataTable[[#This Row],[Order Date]])</f>
        <v>3</v>
      </c>
      <c r="Y325" s="12" t="str">
        <f>TEXT(SalesDataTable[[#This Row],[Order Date]],"mmm")</f>
        <v>Mar</v>
      </c>
    </row>
    <row r="326" spans="1:25" ht="16">
      <c r="A326" s="7">
        <v>1797</v>
      </c>
      <c r="B326" s="3">
        <v>46090</v>
      </c>
      <c r="C326" s="2">
        <f>YEAR( SalesDataTable[[#This Row],[Order Date]])</f>
        <v>2026</v>
      </c>
      <c r="D326" s="2">
        <f>ROUNDUP(MONTH(SalesDataTable[[#This Row],[Order Date]])/3,0)</f>
        <v>1</v>
      </c>
      <c r="E326" s="2">
        <f>MONTH(SalesDataTable[[#This Row],[Order Date]])</f>
        <v>3</v>
      </c>
      <c r="F326" s="2" t="str">
        <f>TEXT(SalesDataTable[[#This Row],[Order Date]],"mmm")</f>
        <v>Mar</v>
      </c>
      <c r="G326" s="2">
        <f>DAY(SalesDataTable[[#This Row],[Order Date]])</f>
        <v>9</v>
      </c>
      <c r="H326" s="8" t="s">
        <v>6</v>
      </c>
      <c r="I326" s="8" t="s">
        <v>43</v>
      </c>
      <c r="J326" s="8" t="s">
        <v>2</v>
      </c>
      <c r="K326" s="8" t="s">
        <v>16</v>
      </c>
      <c r="L326" s="8" t="s">
        <v>4</v>
      </c>
      <c r="M326" s="8" t="s">
        <v>30</v>
      </c>
      <c r="N326" s="9">
        <v>1</v>
      </c>
      <c r="O326" s="10">
        <v>103.74</v>
      </c>
      <c r="P326" s="11">
        <v>0.1</v>
      </c>
      <c r="Q326" s="10">
        <v>51.32</v>
      </c>
      <c r="R326" s="10">
        <f t="shared" si="20"/>
        <v>93.366</v>
      </c>
      <c r="S326" s="10">
        <f t="shared" si="21"/>
        <v>51.32</v>
      </c>
      <c r="T326" s="10">
        <f t="shared" si="22"/>
        <v>42.045999999999999</v>
      </c>
      <c r="U326" s="12">
        <f t="shared" si="23"/>
        <v>0.45033523980892404</v>
      </c>
      <c r="V326" s="9">
        <f>YEAR(SalesDataTable[[#This Row],[Order Date]])</f>
        <v>2026</v>
      </c>
      <c r="W326" s="12" t="str">
        <f>"Q"&amp;ROUNDUP(MONTH(SalesDataTable[[#This Row],[Order Date]])/3,0)</f>
        <v>Q1</v>
      </c>
      <c r="X326" s="9">
        <f>MONTH(SalesDataTable[[#This Row],[Order Date]])</f>
        <v>3</v>
      </c>
      <c r="Y326" s="12" t="str">
        <f>TEXT(SalesDataTable[[#This Row],[Order Date]],"mmm")</f>
        <v>Mar</v>
      </c>
    </row>
    <row r="327" spans="1:25" ht="16">
      <c r="A327" s="7">
        <v>2917</v>
      </c>
      <c r="B327" s="3">
        <v>46090</v>
      </c>
      <c r="C327" s="2">
        <f>YEAR( SalesDataTable[[#This Row],[Order Date]])</f>
        <v>2026</v>
      </c>
      <c r="D327" s="2">
        <f>ROUNDUP(MONTH(SalesDataTable[[#This Row],[Order Date]])/3,0)</f>
        <v>1</v>
      </c>
      <c r="E327" s="2">
        <f>MONTH(SalesDataTable[[#This Row],[Order Date]])</f>
        <v>3</v>
      </c>
      <c r="F327" s="2" t="str">
        <f>TEXT(SalesDataTable[[#This Row],[Order Date]],"mmm")</f>
        <v>Mar</v>
      </c>
      <c r="G327" s="2">
        <f>DAY(SalesDataTable[[#This Row],[Order Date]])</f>
        <v>9</v>
      </c>
      <c r="H327" s="8" t="s">
        <v>11</v>
      </c>
      <c r="I327" s="8" t="s">
        <v>52</v>
      </c>
      <c r="J327" s="8" t="s">
        <v>28</v>
      </c>
      <c r="K327" s="8" t="s">
        <v>16</v>
      </c>
      <c r="L327" s="8" t="s">
        <v>14</v>
      </c>
      <c r="M327" s="8" t="s">
        <v>48</v>
      </c>
      <c r="N327" s="9">
        <v>2</v>
      </c>
      <c r="O327" s="10">
        <v>165.49</v>
      </c>
      <c r="P327" s="11">
        <v>0.05</v>
      </c>
      <c r="Q327" s="10">
        <v>89.82</v>
      </c>
      <c r="R327" s="10">
        <f t="shared" si="20"/>
        <v>314.43099999999998</v>
      </c>
      <c r="S327" s="10">
        <f t="shared" si="21"/>
        <v>179.64</v>
      </c>
      <c r="T327" s="10">
        <f t="shared" si="22"/>
        <v>134.791</v>
      </c>
      <c r="U327" s="12">
        <f t="shared" si="23"/>
        <v>0.4286822864157796</v>
      </c>
      <c r="V327" s="9">
        <f>YEAR(SalesDataTable[[#This Row],[Order Date]])</f>
        <v>2026</v>
      </c>
      <c r="W327" s="12" t="str">
        <f>"Q"&amp;ROUNDUP(MONTH(SalesDataTable[[#This Row],[Order Date]])/3,0)</f>
        <v>Q1</v>
      </c>
      <c r="X327" s="9">
        <f>MONTH(SalesDataTable[[#This Row],[Order Date]])</f>
        <v>3</v>
      </c>
      <c r="Y327" s="12" t="str">
        <f>TEXT(SalesDataTable[[#This Row],[Order Date]],"mmm")</f>
        <v>Mar</v>
      </c>
    </row>
    <row r="328" spans="1:25" ht="16">
      <c r="A328" s="7">
        <v>4095</v>
      </c>
      <c r="B328" s="3">
        <v>46090</v>
      </c>
      <c r="C328" s="2">
        <f>YEAR( SalesDataTable[[#This Row],[Order Date]])</f>
        <v>2026</v>
      </c>
      <c r="D328" s="2">
        <f>ROUNDUP(MONTH(SalesDataTable[[#This Row],[Order Date]])/3,0)</f>
        <v>1</v>
      </c>
      <c r="E328" s="2">
        <f>MONTH(SalesDataTable[[#This Row],[Order Date]])</f>
        <v>3</v>
      </c>
      <c r="F328" s="2" t="str">
        <f>TEXT(SalesDataTable[[#This Row],[Order Date]],"mmm")</f>
        <v>Mar</v>
      </c>
      <c r="G328" s="2">
        <f>DAY(SalesDataTable[[#This Row],[Order Date]])</f>
        <v>9</v>
      </c>
      <c r="H328" s="8" t="s">
        <v>6</v>
      </c>
      <c r="I328" s="8" t="s">
        <v>27</v>
      </c>
      <c r="J328" s="8" t="s">
        <v>28</v>
      </c>
      <c r="K328" s="8" t="s">
        <v>13</v>
      </c>
      <c r="L328" s="8" t="s">
        <v>9</v>
      </c>
      <c r="M328" s="8" t="s">
        <v>46</v>
      </c>
      <c r="N328" s="9">
        <v>1</v>
      </c>
      <c r="O328" s="10">
        <v>72.87</v>
      </c>
      <c r="P328" s="11">
        <v>0.05</v>
      </c>
      <c r="Q328" s="10">
        <v>32</v>
      </c>
      <c r="R328" s="10">
        <f t="shared" si="20"/>
        <v>69.226500000000001</v>
      </c>
      <c r="S328" s="10">
        <f t="shared" si="21"/>
        <v>32</v>
      </c>
      <c r="T328" s="10">
        <f t="shared" si="22"/>
        <v>37.226500000000001</v>
      </c>
      <c r="U328" s="12">
        <f t="shared" si="23"/>
        <v>0.53774927231623726</v>
      </c>
      <c r="V328" s="9">
        <f>YEAR(SalesDataTable[[#This Row],[Order Date]])</f>
        <v>2026</v>
      </c>
      <c r="W328" s="12" t="str">
        <f>"Q"&amp;ROUNDUP(MONTH(SalesDataTable[[#This Row],[Order Date]])/3,0)</f>
        <v>Q1</v>
      </c>
      <c r="X328" s="9">
        <f>MONTH(SalesDataTable[[#This Row],[Order Date]])</f>
        <v>3</v>
      </c>
      <c r="Y328" s="12" t="str">
        <f>TEXT(SalesDataTable[[#This Row],[Order Date]],"mmm")</f>
        <v>Mar</v>
      </c>
    </row>
    <row r="329" spans="1:25" ht="16">
      <c r="A329" s="7">
        <v>5050</v>
      </c>
      <c r="B329" s="3">
        <v>46090</v>
      </c>
      <c r="C329" s="2">
        <f>YEAR( SalesDataTable[[#This Row],[Order Date]])</f>
        <v>2026</v>
      </c>
      <c r="D329" s="2">
        <f>ROUNDUP(MONTH(SalesDataTable[[#This Row],[Order Date]])/3,0)</f>
        <v>1</v>
      </c>
      <c r="E329" s="2">
        <f>MONTH(SalesDataTable[[#This Row],[Order Date]])</f>
        <v>3</v>
      </c>
      <c r="F329" s="2" t="str">
        <f>TEXT(SalesDataTable[[#This Row],[Order Date]],"mmm")</f>
        <v>Mar</v>
      </c>
      <c r="G329" s="2">
        <f>DAY(SalesDataTable[[#This Row],[Order Date]])</f>
        <v>9</v>
      </c>
      <c r="H329" s="8" t="s">
        <v>20</v>
      </c>
      <c r="I329" s="8" t="s">
        <v>47</v>
      </c>
      <c r="J329" s="8" t="s">
        <v>19</v>
      </c>
      <c r="K329" s="8" t="s">
        <v>3</v>
      </c>
      <c r="L329" s="8" t="s">
        <v>14</v>
      </c>
      <c r="M329" s="8" t="s">
        <v>48</v>
      </c>
      <c r="N329" s="9">
        <v>1</v>
      </c>
      <c r="O329" s="10">
        <v>161.04</v>
      </c>
      <c r="P329" s="11">
        <v>0</v>
      </c>
      <c r="Q329" s="10">
        <v>85.83</v>
      </c>
      <c r="R329" s="10">
        <f t="shared" si="20"/>
        <v>161.04</v>
      </c>
      <c r="S329" s="10">
        <f t="shared" si="21"/>
        <v>85.83</v>
      </c>
      <c r="T329" s="10">
        <f t="shared" si="22"/>
        <v>75.209999999999994</v>
      </c>
      <c r="U329" s="12">
        <f t="shared" si="23"/>
        <v>0.46702682563338299</v>
      </c>
      <c r="V329" s="9">
        <f>YEAR(SalesDataTable[[#This Row],[Order Date]])</f>
        <v>2026</v>
      </c>
      <c r="W329" s="12" t="str">
        <f>"Q"&amp;ROUNDUP(MONTH(SalesDataTable[[#This Row],[Order Date]])/3,0)</f>
        <v>Q1</v>
      </c>
      <c r="X329" s="9">
        <f>MONTH(SalesDataTable[[#This Row],[Order Date]])</f>
        <v>3</v>
      </c>
      <c r="Y329" s="12" t="str">
        <f>TEXT(SalesDataTable[[#This Row],[Order Date]],"mmm")</f>
        <v>Mar</v>
      </c>
    </row>
    <row r="330" spans="1:25" ht="16">
      <c r="A330" s="7">
        <v>709</v>
      </c>
      <c r="B330" s="3">
        <v>46091</v>
      </c>
      <c r="C330" s="2">
        <f>YEAR( SalesDataTable[[#This Row],[Order Date]])</f>
        <v>2026</v>
      </c>
      <c r="D330" s="2">
        <f>ROUNDUP(MONTH(SalesDataTable[[#This Row],[Order Date]])/3,0)</f>
        <v>1</v>
      </c>
      <c r="E330" s="2">
        <f>MONTH(SalesDataTable[[#This Row],[Order Date]])</f>
        <v>3</v>
      </c>
      <c r="F330" s="2" t="str">
        <f>TEXT(SalesDataTable[[#This Row],[Order Date]],"mmm")</f>
        <v>Mar</v>
      </c>
      <c r="G330" s="2">
        <f>DAY(SalesDataTable[[#This Row],[Order Date]])</f>
        <v>10</v>
      </c>
      <c r="H330" s="8" t="s">
        <v>0</v>
      </c>
      <c r="I330" s="8" t="s">
        <v>1</v>
      </c>
      <c r="J330" s="8" t="s">
        <v>2</v>
      </c>
      <c r="K330" s="8" t="s">
        <v>13</v>
      </c>
      <c r="L330" s="8" t="s">
        <v>14</v>
      </c>
      <c r="M330" s="8" t="s">
        <v>44</v>
      </c>
      <c r="N330" s="9">
        <v>3</v>
      </c>
      <c r="O330" s="10">
        <v>130.6</v>
      </c>
      <c r="P330" s="11">
        <v>0.05</v>
      </c>
      <c r="Q330" s="10">
        <v>65.62</v>
      </c>
      <c r="R330" s="10">
        <f t="shared" si="20"/>
        <v>372.20999999999992</v>
      </c>
      <c r="S330" s="10">
        <f t="shared" si="21"/>
        <v>196.86</v>
      </c>
      <c r="T330" s="10">
        <f t="shared" si="22"/>
        <v>175.34999999999991</v>
      </c>
      <c r="U330" s="12">
        <f t="shared" si="23"/>
        <v>0.47110502135891014</v>
      </c>
      <c r="V330" s="9">
        <f>YEAR(SalesDataTable[[#This Row],[Order Date]])</f>
        <v>2026</v>
      </c>
      <c r="W330" s="12" t="str">
        <f>"Q"&amp;ROUNDUP(MONTH(SalesDataTable[[#This Row],[Order Date]])/3,0)</f>
        <v>Q1</v>
      </c>
      <c r="X330" s="9">
        <f>MONTH(SalesDataTable[[#This Row],[Order Date]])</f>
        <v>3</v>
      </c>
      <c r="Y330" s="12" t="str">
        <f>TEXT(SalesDataTable[[#This Row],[Order Date]],"mmm")</f>
        <v>Mar</v>
      </c>
    </row>
    <row r="331" spans="1:25" ht="16">
      <c r="A331" s="7">
        <v>1073</v>
      </c>
      <c r="B331" s="3">
        <v>46091</v>
      </c>
      <c r="C331" s="2">
        <f>YEAR( SalesDataTable[[#This Row],[Order Date]])</f>
        <v>2026</v>
      </c>
      <c r="D331" s="2">
        <f>ROUNDUP(MONTH(SalesDataTable[[#This Row],[Order Date]])/3,0)</f>
        <v>1</v>
      </c>
      <c r="E331" s="2">
        <f>MONTH(SalesDataTable[[#This Row],[Order Date]])</f>
        <v>3</v>
      </c>
      <c r="F331" s="2" t="str">
        <f>TEXT(SalesDataTable[[#This Row],[Order Date]],"mmm")</f>
        <v>Mar</v>
      </c>
      <c r="G331" s="2">
        <f>DAY(SalesDataTable[[#This Row],[Order Date]])</f>
        <v>10</v>
      </c>
      <c r="H331" s="8" t="s">
        <v>11</v>
      </c>
      <c r="I331" s="8" t="s">
        <v>39</v>
      </c>
      <c r="J331" s="8" t="s">
        <v>28</v>
      </c>
      <c r="K331" s="8" t="s">
        <v>3</v>
      </c>
      <c r="L331" s="8" t="s">
        <v>4</v>
      </c>
      <c r="M331" s="8" t="s">
        <v>5</v>
      </c>
      <c r="N331" s="9">
        <v>2</v>
      </c>
      <c r="O331" s="10">
        <v>81.290000000000006</v>
      </c>
      <c r="P331" s="11">
        <v>0</v>
      </c>
      <c r="Q331" s="10">
        <v>43.9</v>
      </c>
      <c r="R331" s="10">
        <f t="shared" si="20"/>
        <v>162.58000000000001</v>
      </c>
      <c r="S331" s="10">
        <f t="shared" si="21"/>
        <v>87.8</v>
      </c>
      <c r="T331" s="10">
        <f t="shared" si="22"/>
        <v>74.780000000000015</v>
      </c>
      <c r="U331" s="12">
        <f t="shared" si="23"/>
        <v>0.45995817443720022</v>
      </c>
      <c r="V331" s="9">
        <f>YEAR(SalesDataTable[[#This Row],[Order Date]])</f>
        <v>2026</v>
      </c>
      <c r="W331" s="12" t="str">
        <f>"Q"&amp;ROUNDUP(MONTH(SalesDataTable[[#This Row],[Order Date]])/3,0)</f>
        <v>Q1</v>
      </c>
      <c r="X331" s="9">
        <f>MONTH(SalesDataTable[[#This Row],[Order Date]])</f>
        <v>3</v>
      </c>
      <c r="Y331" s="12" t="str">
        <f>TEXT(SalesDataTable[[#This Row],[Order Date]],"mmm")</f>
        <v>Mar</v>
      </c>
    </row>
    <row r="332" spans="1:25" ht="16">
      <c r="A332" s="7">
        <v>2623</v>
      </c>
      <c r="B332" s="3">
        <v>46091</v>
      </c>
      <c r="C332" s="2">
        <f>YEAR( SalesDataTable[[#This Row],[Order Date]])</f>
        <v>2026</v>
      </c>
      <c r="D332" s="2">
        <f>ROUNDUP(MONTH(SalesDataTable[[#This Row],[Order Date]])/3,0)</f>
        <v>1</v>
      </c>
      <c r="E332" s="2">
        <f>MONTH(SalesDataTable[[#This Row],[Order Date]])</f>
        <v>3</v>
      </c>
      <c r="F332" s="2" t="str">
        <f>TEXT(SalesDataTable[[#This Row],[Order Date]],"mmm")</f>
        <v>Mar</v>
      </c>
      <c r="G332" s="2">
        <f>DAY(SalesDataTable[[#This Row],[Order Date]])</f>
        <v>10</v>
      </c>
      <c r="H332" s="8" t="s">
        <v>6</v>
      </c>
      <c r="I332" s="8" t="s">
        <v>43</v>
      </c>
      <c r="J332" s="8" t="s">
        <v>28</v>
      </c>
      <c r="K332" s="8" t="s">
        <v>13</v>
      </c>
      <c r="L332" s="8" t="s">
        <v>4</v>
      </c>
      <c r="M332" s="8" t="s">
        <v>30</v>
      </c>
      <c r="N332" s="9">
        <v>2</v>
      </c>
      <c r="O332" s="10">
        <v>103.33</v>
      </c>
      <c r="P332" s="11">
        <v>0.05</v>
      </c>
      <c r="Q332" s="10">
        <v>51.58</v>
      </c>
      <c r="R332" s="10">
        <f t="shared" si="20"/>
        <v>196.327</v>
      </c>
      <c r="S332" s="10">
        <f t="shared" si="21"/>
        <v>103.16</v>
      </c>
      <c r="T332" s="10">
        <f t="shared" si="22"/>
        <v>93.167000000000002</v>
      </c>
      <c r="U332" s="12">
        <f t="shared" si="23"/>
        <v>0.47455011282197557</v>
      </c>
      <c r="V332" s="9">
        <f>YEAR(SalesDataTable[[#This Row],[Order Date]])</f>
        <v>2026</v>
      </c>
      <c r="W332" s="12" t="str">
        <f>"Q"&amp;ROUNDUP(MONTH(SalesDataTable[[#This Row],[Order Date]])/3,0)</f>
        <v>Q1</v>
      </c>
      <c r="X332" s="9">
        <f>MONTH(SalesDataTable[[#This Row],[Order Date]])</f>
        <v>3</v>
      </c>
      <c r="Y332" s="12" t="str">
        <f>TEXT(SalesDataTable[[#This Row],[Order Date]],"mmm")</f>
        <v>Mar</v>
      </c>
    </row>
    <row r="333" spans="1:25" ht="16">
      <c r="A333" s="7">
        <v>2625</v>
      </c>
      <c r="B333" s="3">
        <v>46091</v>
      </c>
      <c r="C333" s="2">
        <f>YEAR( SalesDataTable[[#This Row],[Order Date]])</f>
        <v>2026</v>
      </c>
      <c r="D333" s="2">
        <f>ROUNDUP(MONTH(SalesDataTable[[#This Row],[Order Date]])/3,0)</f>
        <v>1</v>
      </c>
      <c r="E333" s="2">
        <f>MONTH(SalesDataTable[[#This Row],[Order Date]])</f>
        <v>3</v>
      </c>
      <c r="F333" s="2" t="str">
        <f>TEXT(SalesDataTable[[#This Row],[Order Date]],"mmm")</f>
        <v>Mar</v>
      </c>
      <c r="G333" s="2">
        <f>DAY(SalesDataTable[[#This Row],[Order Date]])</f>
        <v>10</v>
      </c>
      <c r="H333" s="8" t="s">
        <v>20</v>
      </c>
      <c r="I333" s="8" t="s">
        <v>31</v>
      </c>
      <c r="J333" s="8" t="s">
        <v>19</v>
      </c>
      <c r="K333" s="8" t="s">
        <v>16</v>
      </c>
      <c r="L333" s="8" t="s">
        <v>34</v>
      </c>
      <c r="M333" s="8" t="s">
        <v>45</v>
      </c>
      <c r="N333" s="9">
        <v>2</v>
      </c>
      <c r="O333" s="10">
        <v>51.14</v>
      </c>
      <c r="P333" s="11">
        <v>0</v>
      </c>
      <c r="Q333" s="10">
        <v>21.58</v>
      </c>
      <c r="R333" s="10">
        <f t="shared" si="20"/>
        <v>102.28</v>
      </c>
      <c r="S333" s="10">
        <f t="shared" si="21"/>
        <v>43.16</v>
      </c>
      <c r="T333" s="10">
        <f t="shared" si="22"/>
        <v>59.120000000000005</v>
      </c>
      <c r="U333" s="12">
        <f t="shared" si="23"/>
        <v>0.57802111849824012</v>
      </c>
      <c r="V333" s="9">
        <f>YEAR(SalesDataTable[[#This Row],[Order Date]])</f>
        <v>2026</v>
      </c>
      <c r="W333" s="12" t="str">
        <f>"Q"&amp;ROUNDUP(MONTH(SalesDataTable[[#This Row],[Order Date]])/3,0)</f>
        <v>Q1</v>
      </c>
      <c r="X333" s="9">
        <f>MONTH(SalesDataTable[[#This Row],[Order Date]])</f>
        <v>3</v>
      </c>
      <c r="Y333" s="12" t="str">
        <f>TEXT(SalesDataTable[[#This Row],[Order Date]],"mmm")</f>
        <v>Mar</v>
      </c>
    </row>
    <row r="334" spans="1:25" ht="16">
      <c r="A334" s="7">
        <v>3304</v>
      </c>
      <c r="B334" s="3">
        <v>46091</v>
      </c>
      <c r="C334" s="2">
        <f>YEAR( SalesDataTable[[#This Row],[Order Date]])</f>
        <v>2026</v>
      </c>
      <c r="D334" s="2">
        <f>ROUNDUP(MONTH(SalesDataTable[[#This Row],[Order Date]])/3,0)</f>
        <v>1</v>
      </c>
      <c r="E334" s="2">
        <f>MONTH(SalesDataTable[[#This Row],[Order Date]])</f>
        <v>3</v>
      </c>
      <c r="F334" s="2" t="str">
        <f>TEXT(SalesDataTable[[#This Row],[Order Date]],"mmm")</f>
        <v>Mar</v>
      </c>
      <c r="G334" s="2">
        <f>DAY(SalesDataTable[[#This Row],[Order Date]])</f>
        <v>10</v>
      </c>
      <c r="H334" s="8" t="s">
        <v>6</v>
      </c>
      <c r="I334" s="8" t="s">
        <v>43</v>
      </c>
      <c r="J334" s="8" t="s">
        <v>28</v>
      </c>
      <c r="K334" s="8" t="s">
        <v>3</v>
      </c>
      <c r="L334" s="8" t="s">
        <v>4</v>
      </c>
      <c r="M334" s="8" t="s">
        <v>22</v>
      </c>
      <c r="N334" s="9">
        <v>2</v>
      </c>
      <c r="O334" s="10">
        <v>49.7</v>
      </c>
      <c r="P334" s="11">
        <v>0</v>
      </c>
      <c r="Q334" s="10">
        <v>23.14</v>
      </c>
      <c r="R334" s="10">
        <f t="shared" si="20"/>
        <v>99.4</v>
      </c>
      <c r="S334" s="10">
        <f t="shared" si="21"/>
        <v>46.28</v>
      </c>
      <c r="T334" s="10">
        <f t="shared" si="22"/>
        <v>53.120000000000005</v>
      </c>
      <c r="U334" s="12">
        <f t="shared" si="23"/>
        <v>0.53440643863179071</v>
      </c>
      <c r="V334" s="9">
        <f>YEAR(SalesDataTable[[#This Row],[Order Date]])</f>
        <v>2026</v>
      </c>
      <c r="W334" s="12" t="str">
        <f>"Q"&amp;ROUNDUP(MONTH(SalesDataTable[[#This Row],[Order Date]])/3,0)</f>
        <v>Q1</v>
      </c>
      <c r="X334" s="9">
        <f>MONTH(SalesDataTable[[#This Row],[Order Date]])</f>
        <v>3</v>
      </c>
      <c r="Y334" s="12" t="str">
        <f>TEXT(SalesDataTable[[#This Row],[Order Date]],"mmm")</f>
        <v>Mar</v>
      </c>
    </row>
    <row r="335" spans="1:25" ht="16">
      <c r="A335" s="7">
        <v>4876</v>
      </c>
      <c r="B335" s="3">
        <v>46091</v>
      </c>
      <c r="C335" s="2">
        <f>YEAR( SalesDataTable[[#This Row],[Order Date]])</f>
        <v>2026</v>
      </c>
      <c r="D335" s="2">
        <f>ROUNDUP(MONTH(SalesDataTable[[#This Row],[Order Date]])/3,0)</f>
        <v>1</v>
      </c>
      <c r="E335" s="2">
        <f>MONTH(SalesDataTable[[#This Row],[Order Date]])</f>
        <v>3</v>
      </c>
      <c r="F335" s="2" t="str">
        <f>TEXT(SalesDataTable[[#This Row],[Order Date]],"mmm")</f>
        <v>Mar</v>
      </c>
      <c r="G335" s="2">
        <f>DAY(SalesDataTable[[#This Row],[Order Date]])</f>
        <v>10</v>
      </c>
      <c r="H335" s="8" t="s">
        <v>20</v>
      </c>
      <c r="I335" s="8" t="s">
        <v>21</v>
      </c>
      <c r="J335" s="8" t="s">
        <v>2</v>
      </c>
      <c r="K335" s="8" t="s">
        <v>3</v>
      </c>
      <c r="L335" s="8" t="s">
        <v>4</v>
      </c>
      <c r="M335" s="8" t="s">
        <v>26</v>
      </c>
      <c r="N335" s="9">
        <v>1</v>
      </c>
      <c r="O335" s="10">
        <v>39.659999999999997</v>
      </c>
      <c r="P335" s="11">
        <v>0.05</v>
      </c>
      <c r="Q335" s="10">
        <v>16.93</v>
      </c>
      <c r="R335" s="10">
        <f t="shared" si="20"/>
        <v>37.676999999999992</v>
      </c>
      <c r="S335" s="10">
        <f t="shared" si="21"/>
        <v>16.93</v>
      </c>
      <c r="T335" s="10">
        <f t="shared" si="22"/>
        <v>20.746999999999993</v>
      </c>
      <c r="U335" s="12">
        <f t="shared" si="23"/>
        <v>0.5506542452955383</v>
      </c>
      <c r="V335" s="9">
        <f>YEAR(SalesDataTable[[#This Row],[Order Date]])</f>
        <v>2026</v>
      </c>
      <c r="W335" s="12" t="str">
        <f>"Q"&amp;ROUNDUP(MONTH(SalesDataTable[[#This Row],[Order Date]])/3,0)</f>
        <v>Q1</v>
      </c>
      <c r="X335" s="9">
        <f>MONTH(SalesDataTable[[#This Row],[Order Date]])</f>
        <v>3</v>
      </c>
      <c r="Y335" s="12" t="str">
        <f>TEXT(SalesDataTable[[#This Row],[Order Date]],"mmm")</f>
        <v>Mar</v>
      </c>
    </row>
    <row r="336" spans="1:25" ht="16">
      <c r="A336" s="7">
        <v>83</v>
      </c>
      <c r="B336" s="3">
        <v>46092</v>
      </c>
      <c r="C336" s="2">
        <f>YEAR( SalesDataTable[[#This Row],[Order Date]])</f>
        <v>2026</v>
      </c>
      <c r="D336" s="2">
        <f>ROUNDUP(MONTH(SalesDataTable[[#This Row],[Order Date]])/3,0)</f>
        <v>1</v>
      </c>
      <c r="E336" s="2">
        <f>MONTH(SalesDataTable[[#This Row],[Order Date]])</f>
        <v>3</v>
      </c>
      <c r="F336" s="2" t="str">
        <f>TEXT(SalesDataTable[[#This Row],[Order Date]],"mmm")</f>
        <v>Mar</v>
      </c>
      <c r="G336" s="2">
        <f>DAY(SalesDataTable[[#This Row],[Order Date]])</f>
        <v>11</v>
      </c>
      <c r="H336" s="8" t="s">
        <v>6</v>
      </c>
      <c r="I336" s="8" t="s">
        <v>43</v>
      </c>
      <c r="J336" s="8" t="s">
        <v>8</v>
      </c>
      <c r="K336" s="8" t="s">
        <v>16</v>
      </c>
      <c r="L336" s="8" t="s">
        <v>34</v>
      </c>
      <c r="M336" s="8" t="s">
        <v>45</v>
      </c>
      <c r="N336" s="9">
        <v>4</v>
      </c>
      <c r="O336" s="10">
        <v>50.65</v>
      </c>
      <c r="P336" s="11">
        <v>0.15</v>
      </c>
      <c r="Q336" s="10">
        <v>22</v>
      </c>
      <c r="R336" s="10">
        <f t="shared" si="20"/>
        <v>172.20999999999998</v>
      </c>
      <c r="S336" s="10">
        <f t="shared" si="21"/>
        <v>88</v>
      </c>
      <c r="T336" s="10">
        <f t="shared" si="22"/>
        <v>84.20999999999998</v>
      </c>
      <c r="U336" s="12">
        <f t="shared" si="23"/>
        <v>0.48899599326403803</v>
      </c>
      <c r="V336" s="9">
        <f>YEAR(SalesDataTable[[#This Row],[Order Date]])</f>
        <v>2026</v>
      </c>
      <c r="W336" s="12" t="str">
        <f>"Q"&amp;ROUNDUP(MONTH(SalesDataTable[[#This Row],[Order Date]])/3,0)</f>
        <v>Q1</v>
      </c>
      <c r="X336" s="9">
        <f>MONTH(SalesDataTable[[#This Row],[Order Date]])</f>
        <v>3</v>
      </c>
      <c r="Y336" s="12" t="str">
        <f>TEXT(SalesDataTable[[#This Row],[Order Date]],"mmm")</f>
        <v>Mar</v>
      </c>
    </row>
    <row r="337" spans="1:25" ht="16">
      <c r="A337" s="7">
        <v>863</v>
      </c>
      <c r="B337" s="3">
        <v>46092</v>
      </c>
      <c r="C337" s="2">
        <f>YEAR( SalesDataTable[[#This Row],[Order Date]])</f>
        <v>2026</v>
      </c>
      <c r="D337" s="2">
        <f>ROUNDUP(MONTH(SalesDataTable[[#This Row],[Order Date]])/3,0)</f>
        <v>1</v>
      </c>
      <c r="E337" s="2">
        <f>MONTH(SalesDataTable[[#This Row],[Order Date]])</f>
        <v>3</v>
      </c>
      <c r="F337" s="2" t="str">
        <f>TEXT(SalesDataTable[[#This Row],[Order Date]],"mmm")</f>
        <v>Mar</v>
      </c>
      <c r="G337" s="2">
        <f>DAY(SalesDataTable[[#This Row],[Order Date]])</f>
        <v>11</v>
      </c>
      <c r="H337" s="8" t="s">
        <v>11</v>
      </c>
      <c r="I337" s="8" t="s">
        <v>12</v>
      </c>
      <c r="J337" s="8" t="s">
        <v>28</v>
      </c>
      <c r="K337" s="8" t="s">
        <v>3</v>
      </c>
      <c r="L337" s="8" t="s">
        <v>34</v>
      </c>
      <c r="M337" s="8" t="s">
        <v>45</v>
      </c>
      <c r="N337" s="9">
        <v>2</v>
      </c>
      <c r="O337" s="10">
        <v>50.72</v>
      </c>
      <c r="P337" s="11">
        <v>0</v>
      </c>
      <c r="Q337" s="10">
        <v>21.88</v>
      </c>
      <c r="R337" s="10">
        <f t="shared" si="20"/>
        <v>101.44</v>
      </c>
      <c r="S337" s="10">
        <f t="shared" si="21"/>
        <v>43.76</v>
      </c>
      <c r="T337" s="10">
        <f t="shared" si="22"/>
        <v>57.68</v>
      </c>
      <c r="U337" s="12">
        <f t="shared" si="23"/>
        <v>0.56861198738170349</v>
      </c>
      <c r="V337" s="9">
        <f>YEAR(SalesDataTable[[#This Row],[Order Date]])</f>
        <v>2026</v>
      </c>
      <c r="W337" s="12" t="str">
        <f>"Q"&amp;ROUNDUP(MONTH(SalesDataTable[[#This Row],[Order Date]])/3,0)</f>
        <v>Q1</v>
      </c>
      <c r="X337" s="9">
        <f>MONTH(SalesDataTable[[#This Row],[Order Date]])</f>
        <v>3</v>
      </c>
      <c r="Y337" s="12" t="str">
        <f>TEXT(SalesDataTable[[#This Row],[Order Date]],"mmm")</f>
        <v>Mar</v>
      </c>
    </row>
    <row r="338" spans="1:25" ht="16">
      <c r="A338" s="7">
        <v>2323</v>
      </c>
      <c r="B338" s="3">
        <v>46092</v>
      </c>
      <c r="C338" s="2">
        <f>YEAR( SalesDataTable[[#This Row],[Order Date]])</f>
        <v>2026</v>
      </c>
      <c r="D338" s="2">
        <f>ROUNDUP(MONTH(SalesDataTable[[#This Row],[Order Date]])/3,0)</f>
        <v>1</v>
      </c>
      <c r="E338" s="2">
        <f>MONTH(SalesDataTable[[#This Row],[Order Date]])</f>
        <v>3</v>
      </c>
      <c r="F338" s="2" t="str">
        <f>TEXT(SalesDataTable[[#This Row],[Order Date]],"mmm")</f>
        <v>Mar</v>
      </c>
      <c r="G338" s="2">
        <f>DAY(SalesDataTable[[#This Row],[Order Date]])</f>
        <v>11</v>
      </c>
      <c r="H338" s="8" t="s">
        <v>6</v>
      </c>
      <c r="I338" s="8" t="s">
        <v>43</v>
      </c>
      <c r="J338" s="8" t="s">
        <v>19</v>
      </c>
      <c r="K338" s="8" t="s">
        <v>13</v>
      </c>
      <c r="L338" s="8" t="s">
        <v>14</v>
      </c>
      <c r="M338" s="8" t="s">
        <v>15</v>
      </c>
      <c r="N338" s="9">
        <v>2</v>
      </c>
      <c r="O338" s="10">
        <v>36.08</v>
      </c>
      <c r="P338" s="11">
        <v>0.05</v>
      </c>
      <c r="Q338" s="10">
        <v>13.19</v>
      </c>
      <c r="R338" s="10">
        <f t="shared" si="20"/>
        <v>68.551999999999992</v>
      </c>
      <c r="S338" s="10">
        <f t="shared" si="21"/>
        <v>26.38</v>
      </c>
      <c r="T338" s="10">
        <f t="shared" si="22"/>
        <v>42.171999999999997</v>
      </c>
      <c r="U338" s="12">
        <f t="shared" si="23"/>
        <v>0.61518263507993931</v>
      </c>
      <c r="V338" s="9">
        <f>YEAR(SalesDataTable[[#This Row],[Order Date]])</f>
        <v>2026</v>
      </c>
      <c r="W338" s="12" t="str">
        <f>"Q"&amp;ROUNDUP(MONTH(SalesDataTable[[#This Row],[Order Date]])/3,0)</f>
        <v>Q1</v>
      </c>
      <c r="X338" s="9">
        <f>MONTH(SalesDataTable[[#This Row],[Order Date]])</f>
        <v>3</v>
      </c>
      <c r="Y338" s="12" t="str">
        <f>TEXT(SalesDataTable[[#This Row],[Order Date]],"mmm")</f>
        <v>Mar</v>
      </c>
    </row>
    <row r="339" spans="1:25" ht="16">
      <c r="A339" s="7">
        <v>3064</v>
      </c>
      <c r="B339" s="3">
        <v>46092</v>
      </c>
      <c r="C339" s="2">
        <f>YEAR( SalesDataTable[[#This Row],[Order Date]])</f>
        <v>2026</v>
      </c>
      <c r="D339" s="2">
        <f>ROUNDUP(MONTH(SalesDataTable[[#This Row],[Order Date]])/3,0)</f>
        <v>1</v>
      </c>
      <c r="E339" s="2">
        <f>MONTH(SalesDataTable[[#This Row],[Order Date]])</f>
        <v>3</v>
      </c>
      <c r="F339" s="2" t="str">
        <f>TEXT(SalesDataTable[[#This Row],[Order Date]],"mmm")</f>
        <v>Mar</v>
      </c>
      <c r="G339" s="2">
        <f>DAY(SalesDataTable[[#This Row],[Order Date]])</f>
        <v>11</v>
      </c>
      <c r="H339" s="8" t="s">
        <v>20</v>
      </c>
      <c r="I339" s="8" t="s">
        <v>33</v>
      </c>
      <c r="J339" s="8" t="s">
        <v>2</v>
      </c>
      <c r="K339" s="8" t="s">
        <v>3</v>
      </c>
      <c r="L339" s="8" t="s">
        <v>23</v>
      </c>
      <c r="M339" s="8" t="s">
        <v>51</v>
      </c>
      <c r="N339" s="9">
        <v>6</v>
      </c>
      <c r="O339" s="10">
        <v>124.04</v>
      </c>
      <c r="P339" s="11">
        <v>0.05</v>
      </c>
      <c r="Q339" s="10">
        <v>61.17</v>
      </c>
      <c r="R339" s="10">
        <f t="shared" si="20"/>
        <v>707.02800000000002</v>
      </c>
      <c r="S339" s="10">
        <f t="shared" si="21"/>
        <v>367.02</v>
      </c>
      <c r="T339" s="10">
        <f t="shared" si="22"/>
        <v>340.00800000000004</v>
      </c>
      <c r="U339" s="12">
        <f t="shared" si="23"/>
        <v>0.48089750335205966</v>
      </c>
      <c r="V339" s="9">
        <f>YEAR(SalesDataTable[[#This Row],[Order Date]])</f>
        <v>2026</v>
      </c>
      <c r="W339" s="12" t="str">
        <f>"Q"&amp;ROUNDUP(MONTH(SalesDataTable[[#This Row],[Order Date]])/3,0)</f>
        <v>Q1</v>
      </c>
      <c r="X339" s="9">
        <f>MONTH(SalesDataTable[[#This Row],[Order Date]])</f>
        <v>3</v>
      </c>
      <c r="Y339" s="12" t="str">
        <f>TEXT(SalesDataTable[[#This Row],[Order Date]],"mmm")</f>
        <v>Mar</v>
      </c>
    </row>
    <row r="340" spans="1:25" ht="16">
      <c r="A340" s="7">
        <v>4995</v>
      </c>
      <c r="B340" s="3">
        <v>46092</v>
      </c>
      <c r="C340" s="2">
        <f>YEAR( SalesDataTable[[#This Row],[Order Date]])</f>
        <v>2026</v>
      </c>
      <c r="D340" s="2">
        <f>ROUNDUP(MONTH(SalesDataTable[[#This Row],[Order Date]])/3,0)</f>
        <v>1</v>
      </c>
      <c r="E340" s="2">
        <f>MONTH(SalesDataTable[[#This Row],[Order Date]])</f>
        <v>3</v>
      </c>
      <c r="F340" s="2" t="str">
        <f>TEXT(SalesDataTable[[#This Row],[Order Date]],"mmm")</f>
        <v>Mar</v>
      </c>
      <c r="G340" s="2">
        <f>DAY(SalesDataTable[[#This Row],[Order Date]])</f>
        <v>11</v>
      </c>
      <c r="H340" s="8" t="s">
        <v>6</v>
      </c>
      <c r="I340" s="8" t="s">
        <v>43</v>
      </c>
      <c r="J340" s="8" t="s">
        <v>28</v>
      </c>
      <c r="K340" s="8" t="s">
        <v>13</v>
      </c>
      <c r="L340" s="8" t="s">
        <v>9</v>
      </c>
      <c r="M340" s="8" t="s">
        <v>10</v>
      </c>
      <c r="N340" s="9">
        <v>3</v>
      </c>
      <c r="O340" s="10">
        <v>90.31</v>
      </c>
      <c r="P340" s="11">
        <v>0</v>
      </c>
      <c r="Q340" s="10">
        <v>44.58</v>
      </c>
      <c r="R340" s="10">
        <f t="shared" si="20"/>
        <v>270.93</v>
      </c>
      <c r="S340" s="10">
        <f t="shared" si="21"/>
        <v>133.74</v>
      </c>
      <c r="T340" s="10">
        <f t="shared" si="22"/>
        <v>137.19</v>
      </c>
      <c r="U340" s="12">
        <f t="shared" si="23"/>
        <v>0.50636695825489975</v>
      </c>
      <c r="V340" s="9">
        <f>YEAR(SalesDataTable[[#This Row],[Order Date]])</f>
        <v>2026</v>
      </c>
      <c r="W340" s="12" t="str">
        <f>"Q"&amp;ROUNDUP(MONTH(SalesDataTable[[#This Row],[Order Date]])/3,0)</f>
        <v>Q1</v>
      </c>
      <c r="X340" s="9">
        <f>MONTH(SalesDataTable[[#This Row],[Order Date]])</f>
        <v>3</v>
      </c>
      <c r="Y340" s="12" t="str">
        <f>TEXT(SalesDataTable[[#This Row],[Order Date]],"mmm")</f>
        <v>Mar</v>
      </c>
    </row>
    <row r="341" spans="1:25" ht="16">
      <c r="A341" s="7">
        <v>46</v>
      </c>
      <c r="B341" s="3">
        <v>46093</v>
      </c>
      <c r="C341" s="2">
        <f>YEAR( SalesDataTable[[#This Row],[Order Date]])</f>
        <v>2026</v>
      </c>
      <c r="D341" s="2">
        <f>ROUNDUP(MONTH(SalesDataTable[[#This Row],[Order Date]])/3,0)</f>
        <v>1</v>
      </c>
      <c r="E341" s="2">
        <f>MONTH(SalesDataTable[[#This Row],[Order Date]])</f>
        <v>3</v>
      </c>
      <c r="F341" s="2" t="str">
        <f>TEXT(SalesDataTable[[#This Row],[Order Date]],"mmm")</f>
        <v>Mar</v>
      </c>
      <c r="G341" s="2">
        <f>DAY(SalesDataTable[[#This Row],[Order Date]])</f>
        <v>12</v>
      </c>
      <c r="H341" s="8" t="s">
        <v>20</v>
      </c>
      <c r="I341" s="8" t="s">
        <v>31</v>
      </c>
      <c r="J341" s="8" t="s">
        <v>2</v>
      </c>
      <c r="K341" s="8" t="s">
        <v>3</v>
      </c>
      <c r="L341" s="8" t="s">
        <v>9</v>
      </c>
      <c r="M341" s="8" t="s">
        <v>46</v>
      </c>
      <c r="N341" s="9">
        <v>4</v>
      </c>
      <c r="O341" s="10">
        <v>72.63</v>
      </c>
      <c r="P341" s="11">
        <v>0.1</v>
      </c>
      <c r="Q341" s="10">
        <v>31.45</v>
      </c>
      <c r="R341" s="10">
        <f t="shared" si="20"/>
        <v>261.46800000000002</v>
      </c>
      <c r="S341" s="10">
        <f t="shared" si="21"/>
        <v>125.8</v>
      </c>
      <c r="T341" s="10">
        <f t="shared" si="22"/>
        <v>135.66800000000001</v>
      </c>
      <c r="U341" s="12">
        <f t="shared" si="23"/>
        <v>0.51887037801948999</v>
      </c>
      <c r="V341" s="9">
        <f>YEAR(SalesDataTable[[#This Row],[Order Date]])</f>
        <v>2026</v>
      </c>
      <c r="W341" s="12" t="str">
        <f>"Q"&amp;ROUNDUP(MONTH(SalesDataTable[[#This Row],[Order Date]])/3,0)</f>
        <v>Q1</v>
      </c>
      <c r="X341" s="9">
        <f>MONTH(SalesDataTable[[#This Row],[Order Date]])</f>
        <v>3</v>
      </c>
      <c r="Y341" s="12" t="str">
        <f>TEXT(SalesDataTable[[#This Row],[Order Date]],"mmm")</f>
        <v>Mar</v>
      </c>
    </row>
    <row r="342" spans="1:25" ht="16">
      <c r="A342" s="7">
        <v>443</v>
      </c>
      <c r="B342" s="3">
        <v>46093</v>
      </c>
      <c r="C342" s="2">
        <f>YEAR( SalesDataTable[[#This Row],[Order Date]])</f>
        <v>2026</v>
      </c>
      <c r="D342" s="2">
        <f>ROUNDUP(MONTH(SalesDataTable[[#This Row],[Order Date]])/3,0)</f>
        <v>1</v>
      </c>
      <c r="E342" s="2">
        <f>MONTH(SalesDataTable[[#This Row],[Order Date]])</f>
        <v>3</v>
      </c>
      <c r="F342" s="2" t="str">
        <f>TEXT(SalesDataTable[[#This Row],[Order Date]],"mmm")</f>
        <v>Mar</v>
      </c>
      <c r="G342" s="2">
        <f>DAY(SalesDataTable[[#This Row],[Order Date]])</f>
        <v>12</v>
      </c>
      <c r="H342" s="8" t="s">
        <v>6</v>
      </c>
      <c r="I342" s="8" t="s">
        <v>49</v>
      </c>
      <c r="J342" s="8" t="s">
        <v>2</v>
      </c>
      <c r="K342" s="8" t="s">
        <v>3</v>
      </c>
      <c r="L342" s="8" t="s">
        <v>34</v>
      </c>
      <c r="M342" s="8" t="s">
        <v>35</v>
      </c>
      <c r="N342" s="9">
        <v>3</v>
      </c>
      <c r="O342" s="10">
        <v>39.9</v>
      </c>
      <c r="P342" s="11">
        <v>0</v>
      </c>
      <c r="Q342" s="10">
        <v>14.49</v>
      </c>
      <c r="R342" s="10">
        <f t="shared" si="20"/>
        <v>119.69999999999999</v>
      </c>
      <c r="S342" s="10">
        <f t="shared" si="21"/>
        <v>43.47</v>
      </c>
      <c r="T342" s="10">
        <f t="shared" si="22"/>
        <v>76.22999999999999</v>
      </c>
      <c r="U342" s="12">
        <f t="shared" si="23"/>
        <v>0.63684210526315788</v>
      </c>
      <c r="V342" s="9">
        <f>YEAR(SalesDataTable[[#This Row],[Order Date]])</f>
        <v>2026</v>
      </c>
      <c r="W342" s="12" t="str">
        <f>"Q"&amp;ROUNDUP(MONTH(SalesDataTable[[#This Row],[Order Date]])/3,0)</f>
        <v>Q1</v>
      </c>
      <c r="X342" s="9">
        <f>MONTH(SalesDataTable[[#This Row],[Order Date]])</f>
        <v>3</v>
      </c>
      <c r="Y342" s="12" t="str">
        <f>TEXT(SalesDataTable[[#This Row],[Order Date]],"mmm")</f>
        <v>Mar</v>
      </c>
    </row>
    <row r="343" spans="1:25" ht="16">
      <c r="A343" s="7">
        <v>759</v>
      </c>
      <c r="B343" s="3">
        <v>46093</v>
      </c>
      <c r="C343" s="2">
        <f>YEAR( SalesDataTable[[#This Row],[Order Date]])</f>
        <v>2026</v>
      </c>
      <c r="D343" s="2">
        <f>ROUNDUP(MONTH(SalesDataTable[[#This Row],[Order Date]])/3,0)</f>
        <v>1</v>
      </c>
      <c r="E343" s="2">
        <f>MONTH(SalesDataTable[[#This Row],[Order Date]])</f>
        <v>3</v>
      </c>
      <c r="F343" s="2" t="str">
        <f>TEXT(SalesDataTable[[#This Row],[Order Date]],"mmm")</f>
        <v>Mar</v>
      </c>
      <c r="G343" s="2">
        <f>DAY(SalesDataTable[[#This Row],[Order Date]])</f>
        <v>12</v>
      </c>
      <c r="H343" s="8" t="s">
        <v>6</v>
      </c>
      <c r="I343" s="8" t="s">
        <v>43</v>
      </c>
      <c r="J343" s="8" t="s">
        <v>2</v>
      </c>
      <c r="K343" s="8" t="s">
        <v>13</v>
      </c>
      <c r="L343" s="8" t="s">
        <v>34</v>
      </c>
      <c r="M343" s="8" t="s">
        <v>45</v>
      </c>
      <c r="N343" s="9">
        <v>1</v>
      </c>
      <c r="O343" s="10">
        <v>49.79</v>
      </c>
      <c r="P343" s="11">
        <v>0.1</v>
      </c>
      <c r="Q343" s="10">
        <v>22.29</v>
      </c>
      <c r="R343" s="10">
        <f t="shared" si="20"/>
        <v>44.811</v>
      </c>
      <c r="S343" s="10">
        <f t="shared" si="21"/>
        <v>22.29</v>
      </c>
      <c r="T343" s="10">
        <f t="shared" si="22"/>
        <v>22.521000000000001</v>
      </c>
      <c r="U343" s="12">
        <f t="shared" si="23"/>
        <v>0.5025774921336279</v>
      </c>
      <c r="V343" s="9">
        <f>YEAR(SalesDataTable[[#This Row],[Order Date]])</f>
        <v>2026</v>
      </c>
      <c r="W343" s="12" t="str">
        <f>"Q"&amp;ROUNDUP(MONTH(SalesDataTable[[#This Row],[Order Date]])/3,0)</f>
        <v>Q1</v>
      </c>
      <c r="X343" s="9">
        <f>MONTH(SalesDataTable[[#This Row],[Order Date]])</f>
        <v>3</v>
      </c>
      <c r="Y343" s="12" t="str">
        <f>TEXT(SalesDataTable[[#This Row],[Order Date]],"mmm")</f>
        <v>Mar</v>
      </c>
    </row>
    <row r="344" spans="1:25" ht="16">
      <c r="A344" s="7">
        <v>1097</v>
      </c>
      <c r="B344" s="3">
        <v>46093</v>
      </c>
      <c r="C344" s="2">
        <f>YEAR( SalesDataTable[[#This Row],[Order Date]])</f>
        <v>2026</v>
      </c>
      <c r="D344" s="2">
        <f>ROUNDUP(MONTH(SalesDataTable[[#This Row],[Order Date]])/3,0)</f>
        <v>1</v>
      </c>
      <c r="E344" s="2">
        <f>MONTH(SalesDataTable[[#This Row],[Order Date]])</f>
        <v>3</v>
      </c>
      <c r="F344" s="2" t="str">
        <f>TEXT(SalesDataTable[[#This Row],[Order Date]],"mmm")</f>
        <v>Mar</v>
      </c>
      <c r="G344" s="2">
        <f>DAY(SalesDataTable[[#This Row],[Order Date]])</f>
        <v>12</v>
      </c>
      <c r="H344" s="8" t="s">
        <v>11</v>
      </c>
      <c r="I344" s="8" t="s">
        <v>12</v>
      </c>
      <c r="J344" s="8" t="s">
        <v>28</v>
      </c>
      <c r="K344" s="8" t="s">
        <v>13</v>
      </c>
      <c r="L344" s="8" t="s">
        <v>4</v>
      </c>
      <c r="M344" s="8" t="s">
        <v>26</v>
      </c>
      <c r="N344" s="9">
        <v>1</v>
      </c>
      <c r="O344" s="10">
        <v>41.24</v>
      </c>
      <c r="P344" s="11">
        <v>0.05</v>
      </c>
      <c r="Q344" s="10">
        <v>16.64</v>
      </c>
      <c r="R344" s="10">
        <f t="shared" si="20"/>
        <v>39.177999999999997</v>
      </c>
      <c r="S344" s="10">
        <f t="shared" si="21"/>
        <v>16.64</v>
      </c>
      <c r="T344" s="10">
        <f t="shared" si="22"/>
        <v>22.537999999999997</v>
      </c>
      <c r="U344" s="12">
        <f t="shared" si="23"/>
        <v>0.57527183623462141</v>
      </c>
      <c r="V344" s="9">
        <f>YEAR(SalesDataTable[[#This Row],[Order Date]])</f>
        <v>2026</v>
      </c>
      <c r="W344" s="12" t="str">
        <f>"Q"&amp;ROUNDUP(MONTH(SalesDataTable[[#This Row],[Order Date]])/3,0)</f>
        <v>Q1</v>
      </c>
      <c r="X344" s="9">
        <f>MONTH(SalesDataTable[[#This Row],[Order Date]])</f>
        <v>3</v>
      </c>
      <c r="Y344" s="12" t="str">
        <f>TEXT(SalesDataTable[[#This Row],[Order Date]],"mmm")</f>
        <v>Mar</v>
      </c>
    </row>
    <row r="345" spans="1:25" ht="16">
      <c r="A345" s="7">
        <v>2152</v>
      </c>
      <c r="B345" s="3">
        <v>46093</v>
      </c>
      <c r="C345" s="2">
        <f>YEAR( SalesDataTable[[#This Row],[Order Date]])</f>
        <v>2026</v>
      </c>
      <c r="D345" s="2">
        <f>ROUNDUP(MONTH(SalesDataTable[[#This Row],[Order Date]])/3,0)</f>
        <v>1</v>
      </c>
      <c r="E345" s="2">
        <f>MONTH(SalesDataTable[[#This Row],[Order Date]])</f>
        <v>3</v>
      </c>
      <c r="F345" s="2" t="str">
        <f>TEXT(SalesDataTable[[#This Row],[Order Date]],"mmm")</f>
        <v>Mar</v>
      </c>
      <c r="G345" s="2">
        <f>DAY(SalesDataTable[[#This Row],[Order Date]])</f>
        <v>12</v>
      </c>
      <c r="H345" s="8" t="s">
        <v>0</v>
      </c>
      <c r="I345" s="8" t="s">
        <v>36</v>
      </c>
      <c r="J345" s="8" t="s">
        <v>2</v>
      </c>
      <c r="K345" s="8" t="s">
        <v>13</v>
      </c>
      <c r="L345" s="8" t="s">
        <v>9</v>
      </c>
      <c r="M345" s="8" t="s">
        <v>17</v>
      </c>
      <c r="N345" s="9">
        <v>1</v>
      </c>
      <c r="O345" s="10">
        <v>142.88999999999999</v>
      </c>
      <c r="P345" s="11">
        <v>0</v>
      </c>
      <c r="Q345" s="10">
        <v>81.099999999999994</v>
      </c>
      <c r="R345" s="10">
        <f t="shared" si="20"/>
        <v>142.88999999999999</v>
      </c>
      <c r="S345" s="10">
        <f t="shared" si="21"/>
        <v>81.099999999999994</v>
      </c>
      <c r="T345" s="10">
        <f t="shared" si="22"/>
        <v>61.789999999999992</v>
      </c>
      <c r="U345" s="12">
        <f t="shared" si="23"/>
        <v>0.43243054097557559</v>
      </c>
      <c r="V345" s="9">
        <f>YEAR(SalesDataTable[[#This Row],[Order Date]])</f>
        <v>2026</v>
      </c>
      <c r="W345" s="12" t="str">
        <f>"Q"&amp;ROUNDUP(MONTH(SalesDataTable[[#This Row],[Order Date]])/3,0)</f>
        <v>Q1</v>
      </c>
      <c r="X345" s="9">
        <f>MONTH(SalesDataTable[[#This Row],[Order Date]])</f>
        <v>3</v>
      </c>
      <c r="Y345" s="12" t="str">
        <f>TEXT(SalesDataTable[[#This Row],[Order Date]],"mmm")</f>
        <v>Mar</v>
      </c>
    </row>
    <row r="346" spans="1:25" ht="16">
      <c r="A346" s="7">
        <v>2512</v>
      </c>
      <c r="B346" s="3">
        <v>46093</v>
      </c>
      <c r="C346" s="2">
        <f>YEAR( SalesDataTable[[#This Row],[Order Date]])</f>
        <v>2026</v>
      </c>
      <c r="D346" s="2">
        <f>ROUNDUP(MONTH(SalesDataTable[[#This Row],[Order Date]])/3,0)</f>
        <v>1</v>
      </c>
      <c r="E346" s="2">
        <f>MONTH(SalesDataTable[[#This Row],[Order Date]])</f>
        <v>3</v>
      </c>
      <c r="F346" s="2" t="str">
        <f>TEXT(SalesDataTable[[#This Row],[Order Date]],"mmm")</f>
        <v>Mar</v>
      </c>
      <c r="G346" s="2">
        <f>DAY(SalesDataTable[[#This Row],[Order Date]])</f>
        <v>12</v>
      </c>
      <c r="H346" s="8" t="s">
        <v>6</v>
      </c>
      <c r="I346" s="8" t="s">
        <v>7</v>
      </c>
      <c r="J346" s="8" t="s">
        <v>2</v>
      </c>
      <c r="K346" s="8" t="s">
        <v>13</v>
      </c>
      <c r="L346" s="8" t="s">
        <v>23</v>
      </c>
      <c r="M346" s="8" t="s">
        <v>29</v>
      </c>
      <c r="N346" s="9">
        <v>2</v>
      </c>
      <c r="O346" s="10">
        <v>192.76</v>
      </c>
      <c r="P346" s="11">
        <v>0</v>
      </c>
      <c r="Q346" s="10">
        <v>103.08</v>
      </c>
      <c r="R346" s="10">
        <f t="shared" si="20"/>
        <v>385.52</v>
      </c>
      <c r="S346" s="10">
        <f t="shared" si="21"/>
        <v>206.16</v>
      </c>
      <c r="T346" s="10">
        <f t="shared" si="22"/>
        <v>179.35999999999999</v>
      </c>
      <c r="U346" s="12">
        <f t="shared" si="23"/>
        <v>0.46524175140070551</v>
      </c>
      <c r="V346" s="9">
        <f>YEAR(SalesDataTable[[#This Row],[Order Date]])</f>
        <v>2026</v>
      </c>
      <c r="W346" s="12" t="str">
        <f>"Q"&amp;ROUNDUP(MONTH(SalesDataTable[[#This Row],[Order Date]])/3,0)</f>
        <v>Q1</v>
      </c>
      <c r="X346" s="9">
        <f>MONTH(SalesDataTable[[#This Row],[Order Date]])</f>
        <v>3</v>
      </c>
      <c r="Y346" s="12" t="str">
        <f>TEXT(SalesDataTable[[#This Row],[Order Date]],"mmm")</f>
        <v>Mar</v>
      </c>
    </row>
    <row r="347" spans="1:25" ht="16">
      <c r="A347" s="7">
        <v>2578</v>
      </c>
      <c r="B347" s="3">
        <v>46093</v>
      </c>
      <c r="C347" s="2">
        <f>YEAR( SalesDataTable[[#This Row],[Order Date]])</f>
        <v>2026</v>
      </c>
      <c r="D347" s="2">
        <f>ROUNDUP(MONTH(SalesDataTable[[#This Row],[Order Date]])/3,0)</f>
        <v>1</v>
      </c>
      <c r="E347" s="2">
        <f>MONTH(SalesDataTable[[#This Row],[Order Date]])</f>
        <v>3</v>
      </c>
      <c r="F347" s="2" t="str">
        <f>TEXT(SalesDataTable[[#This Row],[Order Date]],"mmm")</f>
        <v>Mar</v>
      </c>
      <c r="G347" s="2">
        <f>DAY(SalesDataTable[[#This Row],[Order Date]])</f>
        <v>12</v>
      </c>
      <c r="H347" s="8" t="s">
        <v>11</v>
      </c>
      <c r="I347" s="8" t="s">
        <v>25</v>
      </c>
      <c r="J347" s="8" t="s">
        <v>2</v>
      </c>
      <c r="K347" s="8" t="s">
        <v>13</v>
      </c>
      <c r="L347" s="8" t="s">
        <v>14</v>
      </c>
      <c r="M347" s="8" t="s">
        <v>48</v>
      </c>
      <c r="N347" s="9">
        <v>1</v>
      </c>
      <c r="O347" s="10">
        <v>165.72</v>
      </c>
      <c r="P347" s="11">
        <v>0</v>
      </c>
      <c r="Q347" s="10">
        <v>89.31</v>
      </c>
      <c r="R347" s="10">
        <f t="shared" si="20"/>
        <v>165.72</v>
      </c>
      <c r="S347" s="10">
        <f t="shared" si="21"/>
        <v>89.31</v>
      </c>
      <c r="T347" s="10">
        <f t="shared" si="22"/>
        <v>76.41</v>
      </c>
      <c r="U347" s="12">
        <f t="shared" si="23"/>
        <v>0.46107892831281677</v>
      </c>
      <c r="V347" s="9">
        <f>YEAR(SalesDataTable[[#This Row],[Order Date]])</f>
        <v>2026</v>
      </c>
      <c r="W347" s="12" t="str">
        <f>"Q"&amp;ROUNDUP(MONTH(SalesDataTable[[#This Row],[Order Date]])/3,0)</f>
        <v>Q1</v>
      </c>
      <c r="X347" s="9">
        <f>MONTH(SalesDataTable[[#This Row],[Order Date]])</f>
        <v>3</v>
      </c>
      <c r="Y347" s="12" t="str">
        <f>TEXT(SalesDataTable[[#This Row],[Order Date]],"mmm")</f>
        <v>Mar</v>
      </c>
    </row>
    <row r="348" spans="1:25" ht="16">
      <c r="A348" s="7">
        <v>3302</v>
      </c>
      <c r="B348" s="3">
        <v>46093</v>
      </c>
      <c r="C348" s="2">
        <f>YEAR( SalesDataTable[[#This Row],[Order Date]])</f>
        <v>2026</v>
      </c>
      <c r="D348" s="2">
        <f>ROUNDUP(MONTH(SalesDataTable[[#This Row],[Order Date]])/3,0)</f>
        <v>1</v>
      </c>
      <c r="E348" s="2">
        <f>MONTH(SalesDataTable[[#This Row],[Order Date]])</f>
        <v>3</v>
      </c>
      <c r="F348" s="2" t="str">
        <f>TEXT(SalesDataTable[[#This Row],[Order Date]],"mmm")</f>
        <v>Mar</v>
      </c>
      <c r="G348" s="2">
        <f>DAY(SalesDataTable[[#This Row],[Order Date]])</f>
        <v>12</v>
      </c>
      <c r="H348" s="8" t="s">
        <v>20</v>
      </c>
      <c r="I348" s="8" t="s">
        <v>31</v>
      </c>
      <c r="J348" s="8" t="s">
        <v>19</v>
      </c>
      <c r="K348" s="8" t="s">
        <v>16</v>
      </c>
      <c r="L348" s="8" t="s">
        <v>14</v>
      </c>
      <c r="M348" s="8" t="s">
        <v>48</v>
      </c>
      <c r="N348" s="9">
        <v>2</v>
      </c>
      <c r="O348" s="10">
        <v>164.33</v>
      </c>
      <c r="P348" s="11">
        <v>0</v>
      </c>
      <c r="Q348" s="10">
        <v>86.07</v>
      </c>
      <c r="R348" s="10">
        <f t="shared" si="20"/>
        <v>328.66</v>
      </c>
      <c r="S348" s="10">
        <f t="shared" si="21"/>
        <v>172.14</v>
      </c>
      <c r="T348" s="10">
        <f t="shared" si="22"/>
        <v>156.52000000000004</v>
      </c>
      <c r="U348" s="12">
        <f t="shared" si="23"/>
        <v>0.47623684050386428</v>
      </c>
      <c r="V348" s="9">
        <f>YEAR(SalesDataTable[[#This Row],[Order Date]])</f>
        <v>2026</v>
      </c>
      <c r="W348" s="12" t="str">
        <f>"Q"&amp;ROUNDUP(MONTH(SalesDataTable[[#This Row],[Order Date]])/3,0)</f>
        <v>Q1</v>
      </c>
      <c r="X348" s="9">
        <f>MONTH(SalesDataTable[[#This Row],[Order Date]])</f>
        <v>3</v>
      </c>
      <c r="Y348" s="12" t="str">
        <f>TEXT(SalesDataTable[[#This Row],[Order Date]],"mmm")</f>
        <v>Mar</v>
      </c>
    </row>
    <row r="349" spans="1:25" ht="16">
      <c r="A349" s="7">
        <v>3752</v>
      </c>
      <c r="B349" s="3">
        <v>46093</v>
      </c>
      <c r="C349" s="2">
        <f>YEAR( SalesDataTable[[#This Row],[Order Date]])</f>
        <v>2026</v>
      </c>
      <c r="D349" s="2">
        <f>ROUNDUP(MONTH(SalesDataTable[[#This Row],[Order Date]])/3,0)</f>
        <v>1</v>
      </c>
      <c r="E349" s="2">
        <f>MONTH(SalesDataTable[[#This Row],[Order Date]])</f>
        <v>3</v>
      </c>
      <c r="F349" s="2" t="str">
        <f>TEXT(SalesDataTable[[#This Row],[Order Date]],"mmm")</f>
        <v>Mar</v>
      </c>
      <c r="G349" s="2">
        <f>DAY(SalesDataTable[[#This Row],[Order Date]])</f>
        <v>12</v>
      </c>
      <c r="H349" s="8" t="s">
        <v>20</v>
      </c>
      <c r="I349" s="8" t="s">
        <v>33</v>
      </c>
      <c r="J349" s="8" t="s">
        <v>8</v>
      </c>
      <c r="K349" s="8" t="s">
        <v>16</v>
      </c>
      <c r="L349" s="8" t="s">
        <v>14</v>
      </c>
      <c r="M349" s="8" t="s">
        <v>32</v>
      </c>
      <c r="N349" s="9">
        <v>3</v>
      </c>
      <c r="O349" s="10">
        <v>45.8</v>
      </c>
      <c r="P349" s="11">
        <v>0.15</v>
      </c>
      <c r="Q349" s="10">
        <v>18.47</v>
      </c>
      <c r="R349" s="10">
        <f t="shared" si="20"/>
        <v>116.78999999999998</v>
      </c>
      <c r="S349" s="10">
        <f t="shared" si="21"/>
        <v>55.41</v>
      </c>
      <c r="T349" s="10">
        <f t="shared" si="22"/>
        <v>61.379999999999981</v>
      </c>
      <c r="U349" s="12">
        <f t="shared" si="23"/>
        <v>0.52555869509375797</v>
      </c>
      <c r="V349" s="9">
        <f>YEAR(SalesDataTable[[#This Row],[Order Date]])</f>
        <v>2026</v>
      </c>
      <c r="W349" s="12" t="str">
        <f>"Q"&amp;ROUNDUP(MONTH(SalesDataTable[[#This Row],[Order Date]])/3,0)</f>
        <v>Q1</v>
      </c>
      <c r="X349" s="9">
        <f>MONTH(SalesDataTable[[#This Row],[Order Date]])</f>
        <v>3</v>
      </c>
      <c r="Y349" s="12" t="str">
        <f>TEXT(SalesDataTable[[#This Row],[Order Date]],"mmm")</f>
        <v>Mar</v>
      </c>
    </row>
    <row r="350" spans="1:25" ht="16">
      <c r="A350" s="7">
        <v>4839</v>
      </c>
      <c r="B350" s="3">
        <v>46093</v>
      </c>
      <c r="C350" s="2">
        <f>YEAR( SalesDataTable[[#This Row],[Order Date]])</f>
        <v>2026</v>
      </c>
      <c r="D350" s="2">
        <f>ROUNDUP(MONTH(SalesDataTable[[#This Row],[Order Date]])/3,0)</f>
        <v>1</v>
      </c>
      <c r="E350" s="2">
        <f>MONTH(SalesDataTable[[#This Row],[Order Date]])</f>
        <v>3</v>
      </c>
      <c r="F350" s="2" t="str">
        <f>TEXT(SalesDataTable[[#This Row],[Order Date]],"mmm")</f>
        <v>Mar</v>
      </c>
      <c r="G350" s="2">
        <f>DAY(SalesDataTable[[#This Row],[Order Date]])</f>
        <v>12</v>
      </c>
      <c r="H350" s="8" t="s">
        <v>6</v>
      </c>
      <c r="I350" s="8" t="s">
        <v>7</v>
      </c>
      <c r="J350" s="8" t="s">
        <v>2</v>
      </c>
      <c r="K350" s="8" t="s">
        <v>13</v>
      </c>
      <c r="L350" s="8" t="s">
        <v>4</v>
      </c>
      <c r="M350" s="8" t="s">
        <v>30</v>
      </c>
      <c r="N350" s="9">
        <v>2</v>
      </c>
      <c r="O350" s="10">
        <v>103.08</v>
      </c>
      <c r="P350" s="11">
        <v>0.05</v>
      </c>
      <c r="Q350" s="10">
        <v>49.27</v>
      </c>
      <c r="R350" s="10">
        <f t="shared" si="20"/>
        <v>195.85199999999998</v>
      </c>
      <c r="S350" s="10">
        <f t="shared" si="21"/>
        <v>98.54</v>
      </c>
      <c r="T350" s="10">
        <f t="shared" si="22"/>
        <v>97.311999999999969</v>
      </c>
      <c r="U350" s="12">
        <f t="shared" si="23"/>
        <v>0.49686497967853266</v>
      </c>
      <c r="V350" s="9">
        <f>YEAR(SalesDataTable[[#This Row],[Order Date]])</f>
        <v>2026</v>
      </c>
      <c r="W350" s="12" t="str">
        <f>"Q"&amp;ROUNDUP(MONTH(SalesDataTable[[#This Row],[Order Date]])/3,0)</f>
        <v>Q1</v>
      </c>
      <c r="X350" s="9">
        <f>MONTH(SalesDataTable[[#This Row],[Order Date]])</f>
        <v>3</v>
      </c>
      <c r="Y350" s="12" t="str">
        <f>TEXT(SalesDataTable[[#This Row],[Order Date]],"mmm")</f>
        <v>Mar</v>
      </c>
    </row>
    <row r="351" spans="1:25" ht="16">
      <c r="A351" s="7">
        <v>264</v>
      </c>
      <c r="B351" s="3">
        <v>46094</v>
      </c>
      <c r="C351" s="2">
        <f>YEAR( SalesDataTable[[#This Row],[Order Date]])</f>
        <v>2026</v>
      </c>
      <c r="D351" s="2">
        <f>ROUNDUP(MONTH(SalesDataTable[[#This Row],[Order Date]])/3,0)</f>
        <v>1</v>
      </c>
      <c r="E351" s="2">
        <f>MONTH(SalesDataTable[[#This Row],[Order Date]])</f>
        <v>3</v>
      </c>
      <c r="F351" s="2" t="str">
        <f>TEXT(SalesDataTable[[#This Row],[Order Date]],"mmm")</f>
        <v>Mar</v>
      </c>
      <c r="G351" s="2">
        <f>DAY(SalesDataTable[[#This Row],[Order Date]])</f>
        <v>13</v>
      </c>
      <c r="H351" s="8" t="s">
        <v>0</v>
      </c>
      <c r="I351" s="8" t="s">
        <v>1</v>
      </c>
      <c r="J351" s="8" t="s">
        <v>2</v>
      </c>
      <c r="K351" s="8" t="s">
        <v>16</v>
      </c>
      <c r="L351" s="8" t="s">
        <v>14</v>
      </c>
      <c r="M351" s="8" t="s">
        <v>32</v>
      </c>
      <c r="N351" s="9">
        <v>4</v>
      </c>
      <c r="O351" s="10">
        <v>47.33</v>
      </c>
      <c r="P351" s="11">
        <v>0</v>
      </c>
      <c r="Q351" s="10">
        <v>18.739999999999998</v>
      </c>
      <c r="R351" s="10">
        <f t="shared" si="20"/>
        <v>189.32</v>
      </c>
      <c r="S351" s="10">
        <f t="shared" si="21"/>
        <v>74.959999999999994</v>
      </c>
      <c r="T351" s="10">
        <f t="shared" si="22"/>
        <v>114.36</v>
      </c>
      <c r="U351" s="12">
        <f t="shared" si="23"/>
        <v>0.60405662370589475</v>
      </c>
      <c r="V351" s="9">
        <f>YEAR(SalesDataTable[[#This Row],[Order Date]])</f>
        <v>2026</v>
      </c>
      <c r="W351" s="12" t="str">
        <f>"Q"&amp;ROUNDUP(MONTH(SalesDataTable[[#This Row],[Order Date]])/3,0)</f>
        <v>Q1</v>
      </c>
      <c r="X351" s="9">
        <f>MONTH(SalesDataTable[[#This Row],[Order Date]])</f>
        <v>3</v>
      </c>
      <c r="Y351" s="12" t="str">
        <f>TEXT(SalesDataTable[[#This Row],[Order Date]],"mmm")</f>
        <v>Mar</v>
      </c>
    </row>
    <row r="352" spans="1:25" ht="16">
      <c r="A352" s="7">
        <v>2498</v>
      </c>
      <c r="B352" s="3">
        <v>46094</v>
      </c>
      <c r="C352" s="2">
        <f>YEAR( SalesDataTable[[#This Row],[Order Date]])</f>
        <v>2026</v>
      </c>
      <c r="D352" s="2">
        <f>ROUNDUP(MONTH(SalesDataTable[[#This Row],[Order Date]])/3,0)</f>
        <v>1</v>
      </c>
      <c r="E352" s="2">
        <f>MONTH(SalesDataTable[[#This Row],[Order Date]])</f>
        <v>3</v>
      </c>
      <c r="F352" s="2" t="str">
        <f>TEXT(SalesDataTable[[#This Row],[Order Date]],"mmm")</f>
        <v>Mar</v>
      </c>
      <c r="G352" s="2">
        <f>DAY(SalesDataTable[[#This Row],[Order Date]])</f>
        <v>13</v>
      </c>
      <c r="H352" s="8" t="s">
        <v>11</v>
      </c>
      <c r="I352" s="8" t="s">
        <v>18</v>
      </c>
      <c r="J352" s="8" t="s">
        <v>19</v>
      </c>
      <c r="K352" s="8" t="s">
        <v>13</v>
      </c>
      <c r="L352" s="8" t="s">
        <v>4</v>
      </c>
      <c r="M352" s="8" t="s">
        <v>22</v>
      </c>
      <c r="N352" s="9">
        <v>1</v>
      </c>
      <c r="O352" s="10">
        <v>50.04</v>
      </c>
      <c r="P352" s="11">
        <v>0</v>
      </c>
      <c r="Q352" s="10">
        <v>22.64</v>
      </c>
      <c r="R352" s="10">
        <f t="shared" si="20"/>
        <v>50.04</v>
      </c>
      <c r="S352" s="10">
        <f t="shared" si="21"/>
        <v>22.64</v>
      </c>
      <c r="T352" s="10">
        <f t="shared" si="22"/>
        <v>27.4</v>
      </c>
      <c r="U352" s="12">
        <f t="shared" si="23"/>
        <v>0.54756195043964828</v>
      </c>
      <c r="V352" s="9">
        <f>YEAR(SalesDataTable[[#This Row],[Order Date]])</f>
        <v>2026</v>
      </c>
      <c r="W352" s="12" t="str">
        <f>"Q"&amp;ROUNDUP(MONTH(SalesDataTable[[#This Row],[Order Date]])/3,0)</f>
        <v>Q1</v>
      </c>
      <c r="X352" s="9">
        <f>MONTH(SalesDataTable[[#This Row],[Order Date]])</f>
        <v>3</v>
      </c>
      <c r="Y352" s="12" t="str">
        <f>TEXT(SalesDataTable[[#This Row],[Order Date]],"mmm")</f>
        <v>Mar</v>
      </c>
    </row>
    <row r="353" spans="1:25" ht="16">
      <c r="A353" s="7">
        <v>3929</v>
      </c>
      <c r="B353" s="3">
        <v>46094</v>
      </c>
      <c r="C353" s="2">
        <f>YEAR( SalesDataTable[[#This Row],[Order Date]])</f>
        <v>2026</v>
      </c>
      <c r="D353" s="2">
        <f>ROUNDUP(MONTH(SalesDataTable[[#This Row],[Order Date]])/3,0)</f>
        <v>1</v>
      </c>
      <c r="E353" s="2">
        <f>MONTH(SalesDataTable[[#This Row],[Order Date]])</f>
        <v>3</v>
      </c>
      <c r="F353" s="2" t="str">
        <f>TEXT(SalesDataTable[[#This Row],[Order Date]],"mmm")</f>
        <v>Mar</v>
      </c>
      <c r="G353" s="2">
        <f>DAY(SalesDataTable[[#This Row],[Order Date]])</f>
        <v>13</v>
      </c>
      <c r="H353" s="8" t="s">
        <v>20</v>
      </c>
      <c r="I353" s="8" t="s">
        <v>47</v>
      </c>
      <c r="J353" s="8" t="s">
        <v>2</v>
      </c>
      <c r="K353" s="8" t="s">
        <v>13</v>
      </c>
      <c r="L353" s="8" t="s">
        <v>34</v>
      </c>
      <c r="M353" s="8" t="s">
        <v>38</v>
      </c>
      <c r="N353" s="9">
        <v>1</v>
      </c>
      <c r="O353" s="10">
        <v>125.69</v>
      </c>
      <c r="P353" s="11">
        <v>0</v>
      </c>
      <c r="Q353" s="10">
        <v>67.150000000000006</v>
      </c>
      <c r="R353" s="10">
        <f t="shared" si="20"/>
        <v>125.69</v>
      </c>
      <c r="S353" s="10">
        <f t="shared" si="21"/>
        <v>67.150000000000006</v>
      </c>
      <c r="T353" s="10">
        <f t="shared" si="22"/>
        <v>58.539999999999992</v>
      </c>
      <c r="U353" s="12">
        <f t="shared" si="23"/>
        <v>0.465749065160315</v>
      </c>
      <c r="V353" s="9">
        <f>YEAR(SalesDataTable[[#This Row],[Order Date]])</f>
        <v>2026</v>
      </c>
      <c r="W353" s="12" t="str">
        <f>"Q"&amp;ROUNDUP(MONTH(SalesDataTable[[#This Row],[Order Date]])/3,0)</f>
        <v>Q1</v>
      </c>
      <c r="X353" s="9">
        <f>MONTH(SalesDataTable[[#This Row],[Order Date]])</f>
        <v>3</v>
      </c>
      <c r="Y353" s="12" t="str">
        <f>TEXT(SalesDataTable[[#This Row],[Order Date]],"mmm")</f>
        <v>Mar</v>
      </c>
    </row>
    <row r="354" spans="1:25" ht="16">
      <c r="A354" s="7">
        <v>4195</v>
      </c>
      <c r="B354" s="3">
        <v>46094</v>
      </c>
      <c r="C354" s="2">
        <f>YEAR( SalesDataTable[[#This Row],[Order Date]])</f>
        <v>2026</v>
      </c>
      <c r="D354" s="2">
        <f>ROUNDUP(MONTH(SalesDataTable[[#This Row],[Order Date]])/3,0)</f>
        <v>1</v>
      </c>
      <c r="E354" s="2">
        <f>MONTH(SalesDataTable[[#This Row],[Order Date]])</f>
        <v>3</v>
      </c>
      <c r="F354" s="2" t="str">
        <f>TEXT(SalesDataTable[[#This Row],[Order Date]],"mmm")</f>
        <v>Mar</v>
      </c>
      <c r="G354" s="2">
        <f>DAY(SalesDataTable[[#This Row],[Order Date]])</f>
        <v>13</v>
      </c>
      <c r="H354" s="8" t="s">
        <v>20</v>
      </c>
      <c r="I354" s="8" t="s">
        <v>47</v>
      </c>
      <c r="J354" s="8" t="s">
        <v>28</v>
      </c>
      <c r="K354" s="8" t="s">
        <v>13</v>
      </c>
      <c r="L354" s="8" t="s">
        <v>9</v>
      </c>
      <c r="M354" s="8" t="s">
        <v>17</v>
      </c>
      <c r="N354" s="9">
        <v>2</v>
      </c>
      <c r="O354" s="10">
        <v>142.72999999999999</v>
      </c>
      <c r="P354" s="11">
        <v>0.1</v>
      </c>
      <c r="Q354" s="10">
        <v>77.28</v>
      </c>
      <c r="R354" s="10">
        <f t="shared" si="20"/>
        <v>256.91399999999999</v>
      </c>
      <c r="S354" s="10">
        <f t="shared" si="21"/>
        <v>154.56</v>
      </c>
      <c r="T354" s="10">
        <f t="shared" si="22"/>
        <v>102.35399999999998</v>
      </c>
      <c r="U354" s="12">
        <f t="shared" si="23"/>
        <v>0.39839790747098247</v>
      </c>
      <c r="V354" s="9">
        <f>YEAR(SalesDataTable[[#This Row],[Order Date]])</f>
        <v>2026</v>
      </c>
      <c r="W354" s="12" t="str">
        <f>"Q"&amp;ROUNDUP(MONTH(SalesDataTable[[#This Row],[Order Date]])/3,0)</f>
        <v>Q1</v>
      </c>
      <c r="X354" s="9">
        <f>MONTH(SalesDataTable[[#This Row],[Order Date]])</f>
        <v>3</v>
      </c>
      <c r="Y354" s="12" t="str">
        <f>TEXT(SalesDataTable[[#This Row],[Order Date]],"mmm")</f>
        <v>Mar</v>
      </c>
    </row>
    <row r="355" spans="1:25" ht="16">
      <c r="A355" s="7">
        <v>4684</v>
      </c>
      <c r="B355" s="3">
        <v>46094</v>
      </c>
      <c r="C355" s="2">
        <f>YEAR( SalesDataTable[[#This Row],[Order Date]])</f>
        <v>2026</v>
      </c>
      <c r="D355" s="2">
        <f>ROUNDUP(MONTH(SalesDataTable[[#This Row],[Order Date]])/3,0)</f>
        <v>1</v>
      </c>
      <c r="E355" s="2">
        <f>MONTH(SalesDataTable[[#This Row],[Order Date]])</f>
        <v>3</v>
      </c>
      <c r="F355" s="2" t="str">
        <f>TEXT(SalesDataTable[[#This Row],[Order Date]],"mmm")</f>
        <v>Mar</v>
      </c>
      <c r="G355" s="2">
        <f>DAY(SalesDataTable[[#This Row],[Order Date]])</f>
        <v>13</v>
      </c>
      <c r="H355" s="8" t="s">
        <v>6</v>
      </c>
      <c r="I355" s="8" t="s">
        <v>43</v>
      </c>
      <c r="J355" s="8" t="s">
        <v>2</v>
      </c>
      <c r="K355" s="8" t="s">
        <v>3</v>
      </c>
      <c r="L355" s="8" t="s">
        <v>34</v>
      </c>
      <c r="M355" s="8" t="s">
        <v>38</v>
      </c>
      <c r="N355" s="9">
        <v>4</v>
      </c>
      <c r="O355" s="10">
        <v>124.36</v>
      </c>
      <c r="P355" s="11">
        <v>0</v>
      </c>
      <c r="Q355" s="10">
        <v>68.790000000000006</v>
      </c>
      <c r="R355" s="10">
        <f t="shared" si="20"/>
        <v>497.44</v>
      </c>
      <c r="S355" s="10">
        <f t="shared" si="21"/>
        <v>275.16000000000003</v>
      </c>
      <c r="T355" s="10">
        <f t="shared" si="22"/>
        <v>222.27999999999997</v>
      </c>
      <c r="U355" s="12">
        <f t="shared" si="23"/>
        <v>0.44684786104856861</v>
      </c>
      <c r="V355" s="9">
        <f>YEAR(SalesDataTable[[#This Row],[Order Date]])</f>
        <v>2026</v>
      </c>
      <c r="W355" s="12" t="str">
        <f>"Q"&amp;ROUNDUP(MONTH(SalesDataTable[[#This Row],[Order Date]])/3,0)</f>
        <v>Q1</v>
      </c>
      <c r="X355" s="9">
        <f>MONTH(SalesDataTable[[#This Row],[Order Date]])</f>
        <v>3</v>
      </c>
      <c r="Y355" s="12" t="str">
        <f>TEXT(SalesDataTable[[#This Row],[Order Date]],"mmm")</f>
        <v>Mar</v>
      </c>
    </row>
    <row r="356" spans="1:25" ht="16">
      <c r="A356" s="7">
        <v>313</v>
      </c>
      <c r="B356" s="3">
        <v>46095</v>
      </c>
      <c r="C356" s="2">
        <f>YEAR( SalesDataTable[[#This Row],[Order Date]])</f>
        <v>2026</v>
      </c>
      <c r="D356" s="2">
        <f>ROUNDUP(MONTH(SalesDataTable[[#This Row],[Order Date]])/3,0)</f>
        <v>1</v>
      </c>
      <c r="E356" s="2">
        <f>MONTH(SalesDataTable[[#This Row],[Order Date]])</f>
        <v>3</v>
      </c>
      <c r="F356" s="2" t="str">
        <f>TEXT(SalesDataTable[[#This Row],[Order Date]],"mmm")</f>
        <v>Mar</v>
      </c>
      <c r="G356" s="2">
        <f>DAY(SalesDataTable[[#This Row],[Order Date]])</f>
        <v>14</v>
      </c>
      <c r="H356" s="8" t="s">
        <v>20</v>
      </c>
      <c r="I356" s="8" t="s">
        <v>33</v>
      </c>
      <c r="J356" s="8" t="s">
        <v>2</v>
      </c>
      <c r="K356" s="8" t="s">
        <v>13</v>
      </c>
      <c r="L356" s="8" t="s">
        <v>4</v>
      </c>
      <c r="M356" s="8" t="s">
        <v>26</v>
      </c>
      <c r="N356" s="9">
        <v>4</v>
      </c>
      <c r="O356" s="10">
        <v>40.42</v>
      </c>
      <c r="P356" s="11">
        <v>0.1</v>
      </c>
      <c r="Q356" s="10">
        <v>16.25</v>
      </c>
      <c r="R356" s="10">
        <f t="shared" si="20"/>
        <v>145.512</v>
      </c>
      <c r="S356" s="10">
        <f t="shared" si="21"/>
        <v>65</v>
      </c>
      <c r="T356" s="10">
        <f t="shared" si="22"/>
        <v>80.512</v>
      </c>
      <c r="U356" s="12">
        <f t="shared" si="23"/>
        <v>0.5533014459288581</v>
      </c>
      <c r="V356" s="9">
        <f>YEAR(SalesDataTable[[#This Row],[Order Date]])</f>
        <v>2026</v>
      </c>
      <c r="W356" s="12" t="str">
        <f>"Q"&amp;ROUNDUP(MONTH(SalesDataTable[[#This Row],[Order Date]])/3,0)</f>
        <v>Q1</v>
      </c>
      <c r="X356" s="9">
        <f>MONTH(SalesDataTable[[#This Row],[Order Date]])</f>
        <v>3</v>
      </c>
      <c r="Y356" s="12" t="str">
        <f>TEXT(SalesDataTable[[#This Row],[Order Date]],"mmm")</f>
        <v>Mar</v>
      </c>
    </row>
    <row r="357" spans="1:25" ht="16">
      <c r="A357" s="7">
        <v>1056</v>
      </c>
      <c r="B357" s="3">
        <v>46095</v>
      </c>
      <c r="C357" s="2">
        <f>YEAR( SalesDataTable[[#This Row],[Order Date]])</f>
        <v>2026</v>
      </c>
      <c r="D357" s="2">
        <f>ROUNDUP(MONTH(SalesDataTable[[#This Row],[Order Date]])/3,0)</f>
        <v>1</v>
      </c>
      <c r="E357" s="2">
        <f>MONTH(SalesDataTable[[#This Row],[Order Date]])</f>
        <v>3</v>
      </c>
      <c r="F357" s="2" t="str">
        <f>TEXT(SalesDataTable[[#This Row],[Order Date]],"mmm")</f>
        <v>Mar</v>
      </c>
      <c r="G357" s="2">
        <f>DAY(SalesDataTable[[#This Row],[Order Date]])</f>
        <v>14</v>
      </c>
      <c r="H357" s="8" t="s">
        <v>0</v>
      </c>
      <c r="I357" s="8" t="s">
        <v>50</v>
      </c>
      <c r="J357" s="8" t="s">
        <v>2</v>
      </c>
      <c r="K357" s="8" t="s">
        <v>3</v>
      </c>
      <c r="L357" s="8" t="s">
        <v>23</v>
      </c>
      <c r="M357" s="8" t="s">
        <v>29</v>
      </c>
      <c r="N357" s="9">
        <v>1</v>
      </c>
      <c r="O357" s="10">
        <v>192.86</v>
      </c>
      <c r="P357" s="11">
        <v>0</v>
      </c>
      <c r="Q357" s="10">
        <v>101.13</v>
      </c>
      <c r="R357" s="10">
        <f t="shared" si="20"/>
        <v>192.86</v>
      </c>
      <c r="S357" s="10">
        <f t="shared" si="21"/>
        <v>101.13</v>
      </c>
      <c r="T357" s="10">
        <f t="shared" si="22"/>
        <v>91.730000000000018</v>
      </c>
      <c r="U357" s="12">
        <f t="shared" si="23"/>
        <v>0.475629990666805</v>
      </c>
      <c r="V357" s="9">
        <f>YEAR(SalesDataTable[[#This Row],[Order Date]])</f>
        <v>2026</v>
      </c>
      <c r="W357" s="12" t="str">
        <f>"Q"&amp;ROUNDUP(MONTH(SalesDataTable[[#This Row],[Order Date]])/3,0)</f>
        <v>Q1</v>
      </c>
      <c r="X357" s="9">
        <f>MONTH(SalesDataTable[[#This Row],[Order Date]])</f>
        <v>3</v>
      </c>
      <c r="Y357" s="12" t="str">
        <f>TEXT(SalesDataTable[[#This Row],[Order Date]],"mmm")</f>
        <v>Mar</v>
      </c>
    </row>
    <row r="358" spans="1:25" ht="16">
      <c r="A358" s="7">
        <v>2189</v>
      </c>
      <c r="B358" s="3">
        <v>46095</v>
      </c>
      <c r="C358" s="2">
        <f>YEAR( SalesDataTable[[#This Row],[Order Date]])</f>
        <v>2026</v>
      </c>
      <c r="D358" s="2">
        <f>ROUNDUP(MONTH(SalesDataTable[[#This Row],[Order Date]])/3,0)</f>
        <v>1</v>
      </c>
      <c r="E358" s="2">
        <f>MONTH(SalesDataTable[[#This Row],[Order Date]])</f>
        <v>3</v>
      </c>
      <c r="F358" s="2" t="str">
        <f>TEXT(SalesDataTable[[#This Row],[Order Date]],"mmm")</f>
        <v>Mar</v>
      </c>
      <c r="G358" s="2">
        <f>DAY(SalesDataTable[[#This Row],[Order Date]])</f>
        <v>14</v>
      </c>
      <c r="H358" s="8" t="s">
        <v>20</v>
      </c>
      <c r="I358" s="8" t="s">
        <v>21</v>
      </c>
      <c r="J358" s="8" t="s">
        <v>28</v>
      </c>
      <c r="K358" s="8" t="s">
        <v>13</v>
      </c>
      <c r="L358" s="8" t="s">
        <v>9</v>
      </c>
      <c r="M358" s="8" t="s">
        <v>46</v>
      </c>
      <c r="N358" s="9">
        <v>2</v>
      </c>
      <c r="O358" s="10">
        <v>72.34</v>
      </c>
      <c r="P358" s="11">
        <v>0</v>
      </c>
      <c r="Q358" s="10">
        <v>33.29</v>
      </c>
      <c r="R358" s="10">
        <f t="shared" si="20"/>
        <v>144.68</v>
      </c>
      <c r="S358" s="10">
        <f t="shared" si="21"/>
        <v>66.58</v>
      </c>
      <c r="T358" s="10">
        <f t="shared" si="22"/>
        <v>78.100000000000009</v>
      </c>
      <c r="U358" s="12">
        <f t="shared" si="23"/>
        <v>0.53981199889411113</v>
      </c>
      <c r="V358" s="9">
        <f>YEAR(SalesDataTable[[#This Row],[Order Date]])</f>
        <v>2026</v>
      </c>
      <c r="W358" s="12" t="str">
        <f>"Q"&amp;ROUNDUP(MONTH(SalesDataTable[[#This Row],[Order Date]])/3,0)</f>
        <v>Q1</v>
      </c>
      <c r="X358" s="9">
        <f>MONTH(SalesDataTable[[#This Row],[Order Date]])</f>
        <v>3</v>
      </c>
      <c r="Y358" s="12" t="str">
        <f>TEXT(SalesDataTable[[#This Row],[Order Date]],"mmm")</f>
        <v>Mar</v>
      </c>
    </row>
    <row r="359" spans="1:25" ht="16">
      <c r="A359" s="7">
        <v>2617</v>
      </c>
      <c r="B359" s="3">
        <v>46095</v>
      </c>
      <c r="C359" s="2">
        <f>YEAR( SalesDataTable[[#This Row],[Order Date]])</f>
        <v>2026</v>
      </c>
      <c r="D359" s="2">
        <f>ROUNDUP(MONTH(SalesDataTable[[#This Row],[Order Date]])/3,0)</f>
        <v>1</v>
      </c>
      <c r="E359" s="2">
        <f>MONTH(SalesDataTable[[#This Row],[Order Date]])</f>
        <v>3</v>
      </c>
      <c r="F359" s="2" t="str">
        <f>TEXT(SalesDataTable[[#This Row],[Order Date]],"mmm")</f>
        <v>Mar</v>
      </c>
      <c r="G359" s="2">
        <f>DAY(SalesDataTable[[#This Row],[Order Date]])</f>
        <v>14</v>
      </c>
      <c r="H359" s="8" t="s">
        <v>20</v>
      </c>
      <c r="I359" s="8" t="s">
        <v>47</v>
      </c>
      <c r="J359" s="8" t="s">
        <v>2</v>
      </c>
      <c r="K359" s="8" t="s">
        <v>13</v>
      </c>
      <c r="L359" s="8" t="s">
        <v>14</v>
      </c>
      <c r="M359" s="8" t="s">
        <v>15</v>
      </c>
      <c r="N359" s="9">
        <v>2</v>
      </c>
      <c r="O359" s="10">
        <v>35.409999999999997</v>
      </c>
      <c r="P359" s="11">
        <v>0</v>
      </c>
      <c r="Q359" s="10">
        <v>13.89</v>
      </c>
      <c r="R359" s="10">
        <f t="shared" si="20"/>
        <v>70.819999999999993</v>
      </c>
      <c r="S359" s="10">
        <f t="shared" si="21"/>
        <v>27.78</v>
      </c>
      <c r="T359" s="10">
        <f t="shared" si="22"/>
        <v>43.039999999999992</v>
      </c>
      <c r="U359" s="12">
        <f t="shared" si="23"/>
        <v>0.60773792713922614</v>
      </c>
      <c r="V359" s="9">
        <f>YEAR(SalesDataTable[[#This Row],[Order Date]])</f>
        <v>2026</v>
      </c>
      <c r="W359" s="12" t="str">
        <f>"Q"&amp;ROUNDUP(MONTH(SalesDataTable[[#This Row],[Order Date]])/3,0)</f>
        <v>Q1</v>
      </c>
      <c r="X359" s="9">
        <f>MONTH(SalesDataTable[[#This Row],[Order Date]])</f>
        <v>3</v>
      </c>
      <c r="Y359" s="12" t="str">
        <f>TEXT(SalesDataTable[[#This Row],[Order Date]],"mmm")</f>
        <v>Mar</v>
      </c>
    </row>
    <row r="360" spans="1:25" ht="16">
      <c r="A360" s="7">
        <v>2901</v>
      </c>
      <c r="B360" s="3">
        <v>46095</v>
      </c>
      <c r="C360" s="2">
        <f>YEAR( SalesDataTable[[#This Row],[Order Date]])</f>
        <v>2026</v>
      </c>
      <c r="D360" s="2">
        <f>ROUNDUP(MONTH(SalesDataTable[[#This Row],[Order Date]])/3,0)</f>
        <v>1</v>
      </c>
      <c r="E360" s="2">
        <f>MONTH(SalesDataTable[[#This Row],[Order Date]])</f>
        <v>3</v>
      </c>
      <c r="F360" s="2" t="str">
        <f>TEXT(SalesDataTable[[#This Row],[Order Date]],"mmm")</f>
        <v>Mar</v>
      </c>
      <c r="G360" s="2">
        <f>DAY(SalesDataTable[[#This Row],[Order Date]])</f>
        <v>14</v>
      </c>
      <c r="H360" s="8" t="s">
        <v>20</v>
      </c>
      <c r="I360" s="8" t="s">
        <v>33</v>
      </c>
      <c r="J360" s="8" t="s">
        <v>8</v>
      </c>
      <c r="K360" s="8" t="s">
        <v>16</v>
      </c>
      <c r="L360" s="8" t="s">
        <v>4</v>
      </c>
      <c r="M360" s="8" t="s">
        <v>30</v>
      </c>
      <c r="N360" s="9">
        <v>12</v>
      </c>
      <c r="O360" s="10">
        <v>102.25</v>
      </c>
      <c r="P360" s="11">
        <v>0.1</v>
      </c>
      <c r="Q360" s="10">
        <v>51.07</v>
      </c>
      <c r="R360" s="10">
        <f t="shared" si="20"/>
        <v>1104.3</v>
      </c>
      <c r="S360" s="10">
        <f t="shared" si="21"/>
        <v>612.84</v>
      </c>
      <c r="T360" s="10">
        <f t="shared" si="22"/>
        <v>491.45999999999992</v>
      </c>
      <c r="U360" s="12">
        <f t="shared" si="23"/>
        <v>0.44504210812279266</v>
      </c>
      <c r="V360" s="9">
        <f>YEAR(SalesDataTable[[#This Row],[Order Date]])</f>
        <v>2026</v>
      </c>
      <c r="W360" s="12" t="str">
        <f>"Q"&amp;ROUNDUP(MONTH(SalesDataTable[[#This Row],[Order Date]])/3,0)</f>
        <v>Q1</v>
      </c>
      <c r="X360" s="9">
        <f>MONTH(SalesDataTable[[#This Row],[Order Date]])</f>
        <v>3</v>
      </c>
      <c r="Y360" s="12" t="str">
        <f>TEXT(SalesDataTable[[#This Row],[Order Date]],"mmm")</f>
        <v>Mar</v>
      </c>
    </row>
    <row r="361" spans="1:25" ht="16">
      <c r="A361" s="7">
        <v>2952</v>
      </c>
      <c r="B361" s="3">
        <v>46095</v>
      </c>
      <c r="C361" s="2">
        <f>YEAR( SalesDataTable[[#This Row],[Order Date]])</f>
        <v>2026</v>
      </c>
      <c r="D361" s="2">
        <f>ROUNDUP(MONTH(SalesDataTable[[#This Row],[Order Date]])/3,0)</f>
        <v>1</v>
      </c>
      <c r="E361" s="2">
        <f>MONTH(SalesDataTable[[#This Row],[Order Date]])</f>
        <v>3</v>
      </c>
      <c r="F361" s="2" t="str">
        <f>TEXT(SalesDataTable[[#This Row],[Order Date]],"mmm")</f>
        <v>Mar</v>
      </c>
      <c r="G361" s="2">
        <f>DAY(SalesDataTable[[#This Row],[Order Date]])</f>
        <v>14</v>
      </c>
      <c r="H361" s="8" t="s">
        <v>6</v>
      </c>
      <c r="I361" s="8" t="s">
        <v>7</v>
      </c>
      <c r="J361" s="8" t="s">
        <v>2</v>
      </c>
      <c r="K361" s="8" t="s">
        <v>13</v>
      </c>
      <c r="L361" s="8" t="s">
        <v>4</v>
      </c>
      <c r="M361" s="8" t="s">
        <v>22</v>
      </c>
      <c r="N361" s="9">
        <v>1</v>
      </c>
      <c r="O361" s="10">
        <v>51.86</v>
      </c>
      <c r="P361" s="11">
        <v>0.1</v>
      </c>
      <c r="Q361" s="10">
        <v>22.34</v>
      </c>
      <c r="R361" s="10">
        <f t="shared" si="20"/>
        <v>46.673999999999999</v>
      </c>
      <c r="S361" s="10">
        <f t="shared" si="21"/>
        <v>22.34</v>
      </c>
      <c r="T361" s="10">
        <f t="shared" si="22"/>
        <v>24.334</v>
      </c>
      <c r="U361" s="12">
        <f t="shared" si="23"/>
        <v>0.52136092899687192</v>
      </c>
      <c r="V361" s="9">
        <f>YEAR(SalesDataTable[[#This Row],[Order Date]])</f>
        <v>2026</v>
      </c>
      <c r="W361" s="12" t="str">
        <f>"Q"&amp;ROUNDUP(MONTH(SalesDataTable[[#This Row],[Order Date]])/3,0)</f>
        <v>Q1</v>
      </c>
      <c r="X361" s="9">
        <f>MONTH(SalesDataTable[[#This Row],[Order Date]])</f>
        <v>3</v>
      </c>
      <c r="Y361" s="12" t="str">
        <f>TEXT(SalesDataTable[[#This Row],[Order Date]],"mmm")</f>
        <v>Mar</v>
      </c>
    </row>
    <row r="362" spans="1:25" ht="16">
      <c r="A362" s="7">
        <v>3421</v>
      </c>
      <c r="B362" s="3">
        <v>46095</v>
      </c>
      <c r="C362" s="2">
        <f>YEAR( SalesDataTable[[#This Row],[Order Date]])</f>
        <v>2026</v>
      </c>
      <c r="D362" s="2">
        <f>ROUNDUP(MONTH(SalesDataTable[[#This Row],[Order Date]])/3,0)</f>
        <v>1</v>
      </c>
      <c r="E362" s="2">
        <f>MONTH(SalesDataTable[[#This Row],[Order Date]])</f>
        <v>3</v>
      </c>
      <c r="F362" s="2" t="str">
        <f>TEXT(SalesDataTable[[#This Row],[Order Date]],"mmm")</f>
        <v>Mar</v>
      </c>
      <c r="G362" s="2">
        <f>DAY(SalesDataTable[[#This Row],[Order Date]])</f>
        <v>14</v>
      </c>
      <c r="H362" s="8" t="s">
        <v>20</v>
      </c>
      <c r="I362" s="8" t="s">
        <v>33</v>
      </c>
      <c r="J362" s="8" t="s">
        <v>2</v>
      </c>
      <c r="K362" s="8" t="s">
        <v>3</v>
      </c>
      <c r="L362" s="8" t="s">
        <v>14</v>
      </c>
      <c r="M362" s="8" t="s">
        <v>15</v>
      </c>
      <c r="N362" s="9">
        <v>1</v>
      </c>
      <c r="O362" s="10">
        <v>36.520000000000003</v>
      </c>
      <c r="P362" s="11">
        <v>0.05</v>
      </c>
      <c r="Q362" s="10">
        <v>13.23</v>
      </c>
      <c r="R362" s="10">
        <f t="shared" si="20"/>
        <v>34.694000000000003</v>
      </c>
      <c r="S362" s="10">
        <f t="shared" si="21"/>
        <v>13.23</v>
      </c>
      <c r="T362" s="10">
        <f t="shared" si="22"/>
        <v>21.464000000000002</v>
      </c>
      <c r="U362" s="12">
        <f t="shared" si="23"/>
        <v>0.61866605176687617</v>
      </c>
      <c r="V362" s="9">
        <f>YEAR(SalesDataTable[[#This Row],[Order Date]])</f>
        <v>2026</v>
      </c>
      <c r="W362" s="12" t="str">
        <f>"Q"&amp;ROUNDUP(MONTH(SalesDataTable[[#This Row],[Order Date]])/3,0)</f>
        <v>Q1</v>
      </c>
      <c r="X362" s="9">
        <f>MONTH(SalesDataTable[[#This Row],[Order Date]])</f>
        <v>3</v>
      </c>
      <c r="Y362" s="12" t="str">
        <f>TEXT(SalesDataTable[[#This Row],[Order Date]],"mmm")</f>
        <v>Mar</v>
      </c>
    </row>
    <row r="363" spans="1:25" ht="16">
      <c r="A363" s="7">
        <v>3536</v>
      </c>
      <c r="B363" s="3">
        <v>46095</v>
      </c>
      <c r="C363" s="2">
        <f>YEAR( SalesDataTable[[#This Row],[Order Date]])</f>
        <v>2026</v>
      </c>
      <c r="D363" s="2">
        <f>ROUNDUP(MONTH(SalesDataTable[[#This Row],[Order Date]])/3,0)</f>
        <v>1</v>
      </c>
      <c r="E363" s="2">
        <f>MONTH(SalesDataTable[[#This Row],[Order Date]])</f>
        <v>3</v>
      </c>
      <c r="F363" s="2" t="str">
        <f>TEXT(SalesDataTable[[#This Row],[Order Date]],"mmm")</f>
        <v>Mar</v>
      </c>
      <c r="G363" s="2">
        <f>DAY(SalesDataTable[[#This Row],[Order Date]])</f>
        <v>14</v>
      </c>
      <c r="H363" s="8" t="s">
        <v>11</v>
      </c>
      <c r="I363" s="8" t="s">
        <v>39</v>
      </c>
      <c r="J363" s="8" t="s">
        <v>2</v>
      </c>
      <c r="K363" s="8" t="s">
        <v>13</v>
      </c>
      <c r="L363" s="8" t="s">
        <v>9</v>
      </c>
      <c r="M363" s="8" t="s">
        <v>37</v>
      </c>
      <c r="N363" s="9">
        <v>2</v>
      </c>
      <c r="O363" s="10">
        <v>153.66</v>
      </c>
      <c r="P363" s="11">
        <v>0.1</v>
      </c>
      <c r="Q363" s="10">
        <v>78.430000000000007</v>
      </c>
      <c r="R363" s="10">
        <f t="shared" si="20"/>
        <v>276.58800000000002</v>
      </c>
      <c r="S363" s="10">
        <f t="shared" si="21"/>
        <v>156.86000000000001</v>
      </c>
      <c r="T363" s="10">
        <f t="shared" si="22"/>
        <v>119.72800000000001</v>
      </c>
      <c r="U363" s="12">
        <f t="shared" si="23"/>
        <v>0.43287488972768162</v>
      </c>
      <c r="V363" s="9">
        <f>YEAR(SalesDataTable[[#This Row],[Order Date]])</f>
        <v>2026</v>
      </c>
      <c r="W363" s="12" t="str">
        <f>"Q"&amp;ROUNDUP(MONTH(SalesDataTable[[#This Row],[Order Date]])/3,0)</f>
        <v>Q1</v>
      </c>
      <c r="X363" s="9">
        <f>MONTH(SalesDataTable[[#This Row],[Order Date]])</f>
        <v>3</v>
      </c>
      <c r="Y363" s="12" t="str">
        <f>TEXT(SalesDataTable[[#This Row],[Order Date]],"mmm")</f>
        <v>Mar</v>
      </c>
    </row>
    <row r="364" spans="1:25" ht="16">
      <c r="A364" s="7">
        <v>3878</v>
      </c>
      <c r="B364" s="3">
        <v>46095</v>
      </c>
      <c r="C364" s="2">
        <f>YEAR( SalesDataTable[[#This Row],[Order Date]])</f>
        <v>2026</v>
      </c>
      <c r="D364" s="2">
        <f>ROUNDUP(MONTH(SalesDataTable[[#This Row],[Order Date]])/3,0)</f>
        <v>1</v>
      </c>
      <c r="E364" s="2">
        <f>MONTH(SalesDataTable[[#This Row],[Order Date]])</f>
        <v>3</v>
      </c>
      <c r="F364" s="2" t="str">
        <f>TEXT(SalesDataTable[[#This Row],[Order Date]],"mmm")</f>
        <v>Mar</v>
      </c>
      <c r="G364" s="2">
        <f>DAY(SalesDataTable[[#This Row],[Order Date]])</f>
        <v>14</v>
      </c>
      <c r="H364" s="8" t="s">
        <v>6</v>
      </c>
      <c r="I364" s="8" t="s">
        <v>49</v>
      </c>
      <c r="J364" s="8" t="s">
        <v>28</v>
      </c>
      <c r="K364" s="8" t="s">
        <v>3</v>
      </c>
      <c r="L364" s="8" t="s">
        <v>34</v>
      </c>
      <c r="M364" s="8" t="s">
        <v>35</v>
      </c>
      <c r="N364" s="9">
        <v>1</v>
      </c>
      <c r="O364" s="10">
        <v>41.05</v>
      </c>
      <c r="P364" s="11">
        <v>0.1</v>
      </c>
      <c r="Q364" s="10">
        <v>14.94</v>
      </c>
      <c r="R364" s="10">
        <f t="shared" si="20"/>
        <v>36.945</v>
      </c>
      <c r="S364" s="10">
        <f t="shared" si="21"/>
        <v>14.94</v>
      </c>
      <c r="T364" s="10">
        <f t="shared" si="22"/>
        <v>22.005000000000003</v>
      </c>
      <c r="U364" s="12">
        <f t="shared" si="23"/>
        <v>0.59561510353227776</v>
      </c>
      <c r="V364" s="9">
        <f>YEAR(SalesDataTable[[#This Row],[Order Date]])</f>
        <v>2026</v>
      </c>
      <c r="W364" s="12" t="str">
        <f>"Q"&amp;ROUNDUP(MONTH(SalesDataTable[[#This Row],[Order Date]])/3,0)</f>
        <v>Q1</v>
      </c>
      <c r="X364" s="9">
        <f>MONTH(SalesDataTable[[#This Row],[Order Date]])</f>
        <v>3</v>
      </c>
      <c r="Y364" s="12" t="str">
        <f>TEXT(SalesDataTable[[#This Row],[Order Date]],"mmm")</f>
        <v>Mar</v>
      </c>
    </row>
    <row r="365" spans="1:25" ht="16">
      <c r="A365" s="7">
        <v>2027</v>
      </c>
      <c r="B365" s="3">
        <v>46096</v>
      </c>
      <c r="C365" s="2">
        <f>YEAR( SalesDataTable[[#This Row],[Order Date]])</f>
        <v>2026</v>
      </c>
      <c r="D365" s="2">
        <f>ROUNDUP(MONTH(SalesDataTable[[#This Row],[Order Date]])/3,0)</f>
        <v>1</v>
      </c>
      <c r="E365" s="2">
        <f>MONTH(SalesDataTable[[#This Row],[Order Date]])</f>
        <v>3</v>
      </c>
      <c r="F365" s="2" t="str">
        <f>TEXT(SalesDataTable[[#This Row],[Order Date]],"mmm")</f>
        <v>Mar</v>
      </c>
      <c r="G365" s="2">
        <f>DAY(SalesDataTable[[#This Row],[Order Date]])</f>
        <v>15</v>
      </c>
      <c r="H365" s="8" t="s">
        <v>11</v>
      </c>
      <c r="I365" s="8" t="s">
        <v>12</v>
      </c>
      <c r="J365" s="8" t="s">
        <v>2</v>
      </c>
      <c r="K365" s="8" t="s">
        <v>3</v>
      </c>
      <c r="L365" s="8" t="s">
        <v>14</v>
      </c>
      <c r="M365" s="8" t="s">
        <v>44</v>
      </c>
      <c r="N365" s="9">
        <v>4</v>
      </c>
      <c r="O365" s="10">
        <v>136.21</v>
      </c>
      <c r="P365" s="11">
        <v>0.05</v>
      </c>
      <c r="Q365" s="10">
        <v>68.55</v>
      </c>
      <c r="R365" s="10">
        <f t="shared" si="20"/>
        <v>517.59799999999996</v>
      </c>
      <c r="S365" s="10">
        <f t="shared" si="21"/>
        <v>274.2</v>
      </c>
      <c r="T365" s="10">
        <f t="shared" si="22"/>
        <v>243.39799999999997</v>
      </c>
      <c r="U365" s="12">
        <f t="shared" si="23"/>
        <v>0.4702452482428448</v>
      </c>
      <c r="V365" s="9">
        <f>YEAR(SalesDataTable[[#This Row],[Order Date]])</f>
        <v>2026</v>
      </c>
      <c r="W365" s="12" t="str">
        <f>"Q"&amp;ROUNDUP(MONTH(SalesDataTable[[#This Row],[Order Date]])/3,0)</f>
        <v>Q1</v>
      </c>
      <c r="X365" s="9">
        <f>MONTH(SalesDataTable[[#This Row],[Order Date]])</f>
        <v>3</v>
      </c>
      <c r="Y365" s="12" t="str">
        <f>TEXT(SalesDataTable[[#This Row],[Order Date]],"mmm")</f>
        <v>Mar</v>
      </c>
    </row>
    <row r="366" spans="1:25" ht="16">
      <c r="A366" s="7">
        <v>3280</v>
      </c>
      <c r="B366" s="3">
        <v>46096</v>
      </c>
      <c r="C366" s="2">
        <f>YEAR( SalesDataTable[[#This Row],[Order Date]])</f>
        <v>2026</v>
      </c>
      <c r="D366" s="2">
        <f>ROUNDUP(MONTH(SalesDataTable[[#This Row],[Order Date]])/3,0)</f>
        <v>1</v>
      </c>
      <c r="E366" s="2">
        <f>MONTH(SalesDataTable[[#This Row],[Order Date]])</f>
        <v>3</v>
      </c>
      <c r="F366" s="2" t="str">
        <f>TEXT(SalesDataTable[[#This Row],[Order Date]],"mmm")</f>
        <v>Mar</v>
      </c>
      <c r="G366" s="2">
        <f>DAY(SalesDataTable[[#This Row],[Order Date]])</f>
        <v>15</v>
      </c>
      <c r="H366" s="8" t="s">
        <v>20</v>
      </c>
      <c r="I366" s="8" t="s">
        <v>21</v>
      </c>
      <c r="J366" s="8" t="s">
        <v>2</v>
      </c>
      <c r="K366" s="8" t="s">
        <v>3</v>
      </c>
      <c r="L366" s="8" t="s">
        <v>14</v>
      </c>
      <c r="M366" s="8" t="s">
        <v>32</v>
      </c>
      <c r="N366" s="9">
        <v>3</v>
      </c>
      <c r="O366" s="10">
        <v>46.68</v>
      </c>
      <c r="P366" s="11">
        <v>0</v>
      </c>
      <c r="Q366" s="10">
        <v>18.760000000000002</v>
      </c>
      <c r="R366" s="10">
        <f t="shared" si="20"/>
        <v>140.04</v>
      </c>
      <c r="S366" s="10">
        <f t="shared" si="21"/>
        <v>56.28</v>
      </c>
      <c r="T366" s="10">
        <f t="shared" si="22"/>
        <v>83.759999999999991</v>
      </c>
      <c r="U366" s="12">
        <f t="shared" si="23"/>
        <v>0.59811482433590402</v>
      </c>
      <c r="V366" s="9">
        <f>YEAR(SalesDataTable[[#This Row],[Order Date]])</f>
        <v>2026</v>
      </c>
      <c r="W366" s="12" t="str">
        <f>"Q"&amp;ROUNDUP(MONTH(SalesDataTable[[#This Row],[Order Date]])/3,0)</f>
        <v>Q1</v>
      </c>
      <c r="X366" s="9">
        <f>MONTH(SalesDataTable[[#This Row],[Order Date]])</f>
        <v>3</v>
      </c>
      <c r="Y366" s="12" t="str">
        <f>TEXT(SalesDataTable[[#This Row],[Order Date]],"mmm")</f>
        <v>Mar</v>
      </c>
    </row>
    <row r="367" spans="1:25" ht="16">
      <c r="A367" s="7">
        <v>5149</v>
      </c>
      <c r="B367" s="3">
        <v>46096</v>
      </c>
      <c r="C367" s="2">
        <f>YEAR( SalesDataTable[[#This Row],[Order Date]])</f>
        <v>2026</v>
      </c>
      <c r="D367" s="2">
        <f>ROUNDUP(MONTH(SalesDataTable[[#This Row],[Order Date]])/3,0)</f>
        <v>1</v>
      </c>
      <c r="E367" s="2">
        <f>MONTH(SalesDataTable[[#This Row],[Order Date]])</f>
        <v>3</v>
      </c>
      <c r="F367" s="2" t="str">
        <f>TEXT(SalesDataTable[[#This Row],[Order Date]],"mmm")</f>
        <v>Mar</v>
      </c>
      <c r="G367" s="2">
        <f>DAY(SalesDataTable[[#This Row],[Order Date]])</f>
        <v>15</v>
      </c>
      <c r="H367" s="8" t="s">
        <v>6</v>
      </c>
      <c r="I367" s="8" t="s">
        <v>43</v>
      </c>
      <c r="J367" s="8" t="s">
        <v>19</v>
      </c>
      <c r="K367" s="8" t="s">
        <v>13</v>
      </c>
      <c r="L367" s="8" t="s">
        <v>14</v>
      </c>
      <c r="M367" s="8" t="s">
        <v>15</v>
      </c>
      <c r="N367" s="9">
        <v>1</v>
      </c>
      <c r="O367" s="10">
        <v>35.340000000000003</v>
      </c>
      <c r="P367" s="11">
        <v>0.05</v>
      </c>
      <c r="Q367" s="10">
        <v>13.37</v>
      </c>
      <c r="R367" s="10">
        <f t="shared" si="20"/>
        <v>33.573</v>
      </c>
      <c r="S367" s="10">
        <f t="shared" si="21"/>
        <v>13.37</v>
      </c>
      <c r="T367" s="10">
        <f t="shared" si="22"/>
        <v>20.203000000000003</v>
      </c>
      <c r="U367" s="12">
        <f t="shared" si="23"/>
        <v>0.60176332171685587</v>
      </c>
      <c r="V367" s="9">
        <f>YEAR(SalesDataTable[[#This Row],[Order Date]])</f>
        <v>2026</v>
      </c>
      <c r="W367" s="12" t="str">
        <f>"Q"&amp;ROUNDUP(MONTH(SalesDataTable[[#This Row],[Order Date]])/3,0)</f>
        <v>Q1</v>
      </c>
      <c r="X367" s="9">
        <f>MONTH(SalesDataTable[[#This Row],[Order Date]])</f>
        <v>3</v>
      </c>
      <c r="Y367" s="12" t="str">
        <f>TEXT(SalesDataTable[[#This Row],[Order Date]],"mmm")</f>
        <v>Mar</v>
      </c>
    </row>
    <row r="368" spans="1:25" ht="16">
      <c r="A368" s="7">
        <v>412</v>
      </c>
      <c r="B368" s="3">
        <v>46097</v>
      </c>
      <c r="C368" s="2">
        <f>YEAR( SalesDataTable[[#This Row],[Order Date]])</f>
        <v>2026</v>
      </c>
      <c r="D368" s="2">
        <f>ROUNDUP(MONTH(SalesDataTable[[#This Row],[Order Date]])/3,0)</f>
        <v>1</v>
      </c>
      <c r="E368" s="2">
        <f>MONTH(SalesDataTable[[#This Row],[Order Date]])</f>
        <v>3</v>
      </c>
      <c r="F368" s="2" t="str">
        <f>TEXT(SalesDataTable[[#This Row],[Order Date]],"mmm")</f>
        <v>Mar</v>
      </c>
      <c r="G368" s="2">
        <f>DAY(SalesDataTable[[#This Row],[Order Date]])</f>
        <v>16</v>
      </c>
      <c r="H368" s="8" t="s">
        <v>20</v>
      </c>
      <c r="I368" s="8" t="s">
        <v>31</v>
      </c>
      <c r="J368" s="8" t="s">
        <v>19</v>
      </c>
      <c r="K368" s="8" t="s">
        <v>3</v>
      </c>
      <c r="L368" s="8" t="s">
        <v>34</v>
      </c>
      <c r="M368" s="8" t="s">
        <v>35</v>
      </c>
      <c r="N368" s="9">
        <v>2</v>
      </c>
      <c r="O368" s="10">
        <v>40.19</v>
      </c>
      <c r="P368" s="11">
        <v>0</v>
      </c>
      <c r="Q368" s="10">
        <v>14.92</v>
      </c>
      <c r="R368" s="10">
        <f t="shared" si="20"/>
        <v>80.38</v>
      </c>
      <c r="S368" s="10">
        <f t="shared" si="21"/>
        <v>29.84</v>
      </c>
      <c r="T368" s="10">
        <f t="shared" si="22"/>
        <v>50.539999999999992</v>
      </c>
      <c r="U368" s="12">
        <f t="shared" si="23"/>
        <v>0.62876337397362525</v>
      </c>
      <c r="V368" s="9">
        <f>YEAR(SalesDataTable[[#This Row],[Order Date]])</f>
        <v>2026</v>
      </c>
      <c r="W368" s="12" t="str">
        <f>"Q"&amp;ROUNDUP(MONTH(SalesDataTable[[#This Row],[Order Date]])/3,0)</f>
        <v>Q1</v>
      </c>
      <c r="X368" s="9">
        <f>MONTH(SalesDataTable[[#This Row],[Order Date]])</f>
        <v>3</v>
      </c>
      <c r="Y368" s="12" t="str">
        <f>TEXT(SalesDataTable[[#This Row],[Order Date]],"mmm")</f>
        <v>Mar</v>
      </c>
    </row>
    <row r="369" spans="1:25" ht="16">
      <c r="A369" s="7">
        <v>1161</v>
      </c>
      <c r="B369" s="3">
        <v>46097</v>
      </c>
      <c r="C369" s="2">
        <f>YEAR( SalesDataTable[[#This Row],[Order Date]])</f>
        <v>2026</v>
      </c>
      <c r="D369" s="2">
        <f>ROUNDUP(MONTH(SalesDataTable[[#This Row],[Order Date]])/3,0)</f>
        <v>1</v>
      </c>
      <c r="E369" s="2">
        <f>MONTH(SalesDataTable[[#This Row],[Order Date]])</f>
        <v>3</v>
      </c>
      <c r="F369" s="2" t="str">
        <f>TEXT(SalesDataTable[[#This Row],[Order Date]],"mmm")</f>
        <v>Mar</v>
      </c>
      <c r="G369" s="2">
        <f>DAY(SalesDataTable[[#This Row],[Order Date]])</f>
        <v>16</v>
      </c>
      <c r="H369" s="8" t="s">
        <v>6</v>
      </c>
      <c r="I369" s="8" t="s">
        <v>43</v>
      </c>
      <c r="J369" s="8" t="s">
        <v>2</v>
      </c>
      <c r="K369" s="8" t="s">
        <v>13</v>
      </c>
      <c r="L369" s="8" t="s">
        <v>4</v>
      </c>
      <c r="M369" s="8" t="s">
        <v>30</v>
      </c>
      <c r="N369" s="9">
        <v>2</v>
      </c>
      <c r="O369" s="10">
        <v>101.73</v>
      </c>
      <c r="P369" s="11">
        <v>0.05</v>
      </c>
      <c r="Q369" s="10">
        <v>51.56</v>
      </c>
      <c r="R369" s="10">
        <f t="shared" si="20"/>
        <v>193.28700000000001</v>
      </c>
      <c r="S369" s="10">
        <f t="shared" si="21"/>
        <v>103.12</v>
      </c>
      <c r="T369" s="10">
        <f t="shared" si="22"/>
        <v>90.167000000000002</v>
      </c>
      <c r="U369" s="12">
        <f t="shared" si="23"/>
        <v>0.46649283190281809</v>
      </c>
      <c r="V369" s="9">
        <f>YEAR(SalesDataTable[[#This Row],[Order Date]])</f>
        <v>2026</v>
      </c>
      <c r="W369" s="12" t="str">
        <f>"Q"&amp;ROUNDUP(MONTH(SalesDataTable[[#This Row],[Order Date]])/3,0)</f>
        <v>Q1</v>
      </c>
      <c r="X369" s="9">
        <f>MONTH(SalesDataTable[[#This Row],[Order Date]])</f>
        <v>3</v>
      </c>
      <c r="Y369" s="12" t="str">
        <f>TEXT(SalesDataTable[[#This Row],[Order Date]],"mmm")</f>
        <v>Mar</v>
      </c>
    </row>
    <row r="370" spans="1:25" ht="16">
      <c r="A370" s="7">
        <v>1320</v>
      </c>
      <c r="B370" s="3">
        <v>46097</v>
      </c>
      <c r="C370" s="2">
        <f>YEAR( SalesDataTable[[#This Row],[Order Date]])</f>
        <v>2026</v>
      </c>
      <c r="D370" s="2">
        <f>ROUNDUP(MONTH(SalesDataTable[[#This Row],[Order Date]])/3,0)</f>
        <v>1</v>
      </c>
      <c r="E370" s="2">
        <f>MONTH(SalesDataTable[[#This Row],[Order Date]])</f>
        <v>3</v>
      </c>
      <c r="F370" s="2" t="str">
        <f>TEXT(SalesDataTable[[#This Row],[Order Date]],"mmm")</f>
        <v>Mar</v>
      </c>
      <c r="G370" s="2">
        <f>DAY(SalesDataTable[[#This Row],[Order Date]])</f>
        <v>16</v>
      </c>
      <c r="H370" s="8" t="s">
        <v>11</v>
      </c>
      <c r="I370" s="8" t="s">
        <v>18</v>
      </c>
      <c r="J370" s="8" t="s">
        <v>19</v>
      </c>
      <c r="K370" s="8" t="s">
        <v>16</v>
      </c>
      <c r="L370" s="8" t="s">
        <v>23</v>
      </c>
      <c r="M370" s="8" t="s">
        <v>29</v>
      </c>
      <c r="N370" s="9">
        <v>1</v>
      </c>
      <c r="O370" s="10">
        <v>200.05</v>
      </c>
      <c r="P370" s="11">
        <v>0</v>
      </c>
      <c r="Q370" s="10">
        <v>102.69</v>
      </c>
      <c r="R370" s="10">
        <f t="shared" si="20"/>
        <v>200.05</v>
      </c>
      <c r="S370" s="10">
        <f t="shared" si="21"/>
        <v>102.69</v>
      </c>
      <c r="T370" s="10">
        <f t="shared" si="22"/>
        <v>97.360000000000014</v>
      </c>
      <c r="U370" s="12">
        <f t="shared" si="23"/>
        <v>0.48667833041739567</v>
      </c>
      <c r="V370" s="9">
        <f>YEAR(SalesDataTable[[#This Row],[Order Date]])</f>
        <v>2026</v>
      </c>
      <c r="W370" s="12" t="str">
        <f>"Q"&amp;ROUNDUP(MONTH(SalesDataTable[[#This Row],[Order Date]])/3,0)</f>
        <v>Q1</v>
      </c>
      <c r="X370" s="9">
        <f>MONTH(SalesDataTable[[#This Row],[Order Date]])</f>
        <v>3</v>
      </c>
      <c r="Y370" s="12" t="str">
        <f>TEXT(SalesDataTable[[#This Row],[Order Date]],"mmm")</f>
        <v>Mar</v>
      </c>
    </row>
    <row r="371" spans="1:25" ht="16">
      <c r="A371" s="7">
        <v>2528</v>
      </c>
      <c r="B371" s="3">
        <v>46097</v>
      </c>
      <c r="C371" s="2">
        <f>YEAR( SalesDataTable[[#This Row],[Order Date]])</f>
        <v>2026</v>
      </c>
      <c r="D371" s="2">
        <f>ROUNDUP(MONTH(SalesDataTable[[#This Row],[Order Date]])/3,0)</f>
        <v>1</v>
      </c>
      <c r="E371" s="2">
        <f>MONTH(SalesDataTable[[#This Row],[Order Date]])</f>
        <v>3</v>
      </c>
      <c r="F371" s="2" t="str">
        <f>TEXT(SalesDataTable[[#This Row],[Order Date]],"mmm")</f>
        <v>Mar</v>
      </c>
      <c r="G371" s="2">
        <f>DAY(SalesDataTable[[#This Row],[Order Date]])</f>
        <v>16</v>
      </c>
      <c r="H371" s="8" t="s">
        <v>20</v>
      </c>
      <c r="I371" s="8" t="s">
        <v>31</v>
      </c>
      <c r="J371" s="8" t="s">
        <v>2</v>
      </c>
      <c r="K371" s="8" t="s">
        <v>13</v>
      </c>
      <c r="L371" s="8" t="s">
        <v>9</v>
      </c>
      <c r="M371" s="8" t="s">
        <v>10</v>
      </c>
      <c r="N371" s="9">
        <v>1</v>
      </c>
      <c r="O371" s="10">
        <v>90.06</v>
      </c>
      <c r="P371" s="11">
        <v>0</v>
      </c>
      <c r="Q371" s="10">
        <v>44.49</v>
      </c>
      <c r="R371" s="10">
        <f t="shared" si="20"/>
        <v>90.06</v>
      </c>
      <c r="S371" s="10">
        <f t="shared" si="21"/>
        <v>44.49</v>
      </c>
      <c r="T371" s="10">
        <f t="shared" si="22"/>
        <v>45.57</v>
      </c>
      <c r="U371" s="12">
        <f t="shared" si="23"/>
        <v>0.50599600266489009</v>
      </c>
      <c r="V371" s="9">
        <f>YEAR(SalesDataTable[[#This Row],[Order Date]])</f>
        <v>2026</v>
      </c>
      <c r="W371" s="12" t="str">
        <f>"Q"&amp;ROUNDUP(MONTH(SalesDataTable[[#This Row],[Order Date]])/3,0)</f>
        <v>Q1</v>
      </c>
      <c r="X371" s="9">
        <f>MONTH(SalesDataTable[[#This Row],[Order Date]])</f>
        <v>3</v>
      </c>
      <c r="Y371" s="12" t="str">
        <f>TEXT(SalesDataTable[[#This Row],[Order Date]],"mmm")</f>
        <v>Mar</v>
      </c>
    </row>
    <row r="372" spans="1:25" ht="16">
      <c r="A372" s="7">
        <v>2956</v>
      </c>
      <c r="B372" s="3">
        <v>46097</v>
      </c>
      <c r="C372" s="2">
        <f>YEAR( SalesDataTable[[#This Row],[Order Date]])</f>
        <v>2026</v>
      </c>
      <c r="D372" s="2">
        <f>ROUNDUP(MONTH(SalesDataTable[[#This Row],[Order Date]])/3,0)</f>
        <v>1</v>
      </c>
      <c r="E372" s="2">
        <f>MONTH(SalesDataTable[[#This Row],[Order Date]])</f>
        <v>3</v>
      </c>
      <c r="F372" s="2" t="str">
        <f>TEXT(SalesDataTable[[#This Row],[Order Date]],"mmm")</f>
        <v>Mar</v>
      </c>
      <c r="G372" s="2">
        <f>DAY(SalesDataTable[[#This Row],[Order Date]])</f>
        <v>16</v>
      </c>
      <c r="H372" s="8" t="s">
        <v>6</v>
      </c>
      <c r="I372" s="8" t="s">
        <v>41</v>
      </c>
      <c r="J372" s="8" t="s">
        <v>2</v>
      </c>
      <c r="K372" s="8" t="s">
        <v>13</v>
      </c>
      <c r="L372" s="8" t="s">
        <v>14</v>
      </c>
      <c r="M372" s="8" t="s">
        <v>15</v>
      </c>
      <c r="N372" s="9">
        <v>1</v>
      </c>
      <c r="O372" s="10">
        <v>37.119999999999997</v>
      </c>
      <c r="P372" s="11">
        <v>0.1</v>
      </c>
      <c r="Q372" s="10">
        <v>13.39</v>
      </c>
      <c r="R372" s="10">
        <f t="shared" si="20"/>
        <v>33.408000000000001</v>
      </c>
      <c r="S372" s="10">
        <f t="shared" si="21"/>
        <v>13.39</v>
      </c>
      <c r="T372" s="10">
        <f t="shared" si="22"/>
        <v>20.018000000000001</v>
      </c>
      <c r="U372" s="12">
        <f t="shared" si="23"/>
        <v>0.59919779693486586</v>
      </c>
      <c r="V372" s="9">
        <f>YEAR(SalesDataTable[[#This Row],[Order Date]])</f>
        <v>2026</v>
      </c>
      <c r="W372" s="12" t="str">
        <f>"Q"&amp;ROUNDUP(MONTH(SalesDataTable[[#This Row],[Order Date]])/3,0)</f>
        <v>Q1</v>
      </c>
      <c r="X372" s="9">
        <f>MONTH(SalesDataTable[[#This Row],[Order Date]])</f>
        <v>3</v>
      </c>
      <c r="Y372" s="12" t="str">
        <f>TEXT(SalesDataTable[[#This Row],[Order Date]],"mmm")</f>
        <v>Mar</v>
      </c>
    </row>
    <row r="373" spans="1:25" ht="16">
      <c r="A373" s="7">
        <v>2973</v>
      </c>
      <c r="B373" s="3">
        <v>46097</v>
      </c>
      <c r="C373" s="2">
        <f>YEAR( SalesDataTable[[#This Row],[Order Date]])</f>
        <v>2026</v>
      </c>
      <c r="D373" s="2">
        <f>ROUNDUP(MONTH(SalesDataTable[[#This Row],[Order Date]])/3,0)</f>
        <v>1</v>
      </c>
      <c r="E373" s="2">
        <f>MONTH(SalesDataTable[[#This Row],[Order Date]])</f>
        <v>3</v>
      </c>
      <c r="F373" s="2" t="str">
        <f>TEXT(SalesDataTable[[#This Row],[Order Date]],"mmm")</f>
        <v>Mar</v>
      </c>
      <c r="G373" s="2">
        <f>DAY(SalesDataTable[[#This Row],[Order Date]])</f>
        <v>16</v>
      </c>
      <c r="H373" s="8" t="s">
        <v>0</v>
      </c>
      <c r="I373" s="8" t="s">
        <v>1</v>
      </c>
      <c r="J373" s="8" t="s">
        <v>19</v>
      </c>
      <c r="K373" s="8" t="s">
        <v>3</v>
      </c>
      <c r="L373" s="8" t="s">
        <v>9</v>
      </c>
      <c r="M373" s="8" t="s">
        <v>37</v>
      </c>
      <c r="N373" s="9">
        <v>2</v>
      </c>
      <c r="O373" s="10">
        <v>156.09</v>
      </c>
      <c r="P373" s="11">
        <v>0.1</v>
      </c>
      <c r="Q373" s="10">
        <v>79.72</v>
      </c>
      <c r="R373" s="10">
        <f t="shared" si="20"/>
        <v>280.96199999999999</v>
      </c>
      <c r="S373" s="10">
        <f t="shared" si="21"/>
        <v>159.44</v>
      </c>
      <c r="T373" s="10">
        <f t="shared" si="22"/>
        <v>121.52199999999999</v>
      </c>
      <c r="U373" s="12">
        <f t="shared" si="23"/>
        <v>0.43252112385304775</v>
      </c>
      <c r="V373" s="9">
        <f>YEAR(SalesDataTable[[#This Row],[Order Date]])</f>
        <v>2026</v>
      </c>
      <c r="W373" s="12" t="str">
        <f>"Q"&amp;ROUNDUP(MONTH(SalesDataTable[[#This Row],[Order Date]])/3,0)</f>
        <v>Q1</v>
      </c>
      <c r="X373" s="9">
        <f>MONTH(SalesDataTable[[#This Row],[Order Date]])</f>
        <v>3</v>
      </c>
      <c r="Y373" s="12" t="str">
        <f>TEXT(SalesDataTable[[#This Row],[Order Date]],"mmm")</f>
        <v>Mar</v>
      </c>
    </row>
    <row r="374" spans="1:25" ht="16">
      <c r="A374" s="7">
        <v>3358</v>
      </c>
      <c r="B374" s="3">
        <v>46097</v>
      </c>
      <c r="C374" s="2">
        <f>YEAR( SalesDataTable[[#This Row],[Order Date]])</f>
        <v>2026</v>
      </c>
      <c r="D374" s="2">
        <f>ROUNDUP(MONTH(SalesDataTable[[#This Row],[Order Date]])/3,0)</f>
        <v>1</v>
      </c>
      <c r="E374" s="2">
        <f>MONTH(SalesDataTable[[#This Row],[Order Date]])</f>
        <v>3</v>
      </c>
      <c r="F374" s="2" t="str">
        <f>TEXT(SalesDataTable[[#This Row],[Order Date]],"mmm")</f>
        <v>Mar</v>
      </c>
      <c r="G374" s="2">
        <f>DAY(SalesDataTable[[#This Row],[Order Date]])</f>
        <v>16</v>
      </c>
      <c r="H374" s="8" t="s">
        <v>0</v>
      </c>
      <c r="I374" s="8" t="s">
        <v>1</v>
      </c>
      <c r="J374" s="8" t="s">
        <v>8</v>
      </c>
      <c r="K374" s="8" t="s">
        <v>16</v>
      </c>
      <c r="L374" s="8" t="s">
        <v>34</v>
      </c>
      <c r="M374" s="8" t="s">
        <v>42</v>
      </c>
      <c r="N374" s="9">
        <v>12</v>
      </c>
      <c r="O374" s="10">
        <v>36.44</v>
      </c>
      <c r="P374" s="11">
        <v>0.05</v>
      </c>
      <c r="Q374" s="10">
        <v>13.65</v>
      </c>
      <c r="R374" s="10">
        <f t="shared" si="20"/>
        <v>415.41599999999994</v>
      </c>
      <c r="S374" s="10">
        <f t="shared" si="21"/>
        <v>163.80000000000001</v>
      </c>
      <c r="T374" s="10">
        <f t="shared" si="22"/>
        <v>251.61599999999993</v>
      </c>
      <c r="U374" s="12">
        <f t="shared" si="23"/>
        <v>0.60569645848980291</v>
      </c>
      <c r="V374" s="9">
        <f>YEAR(SalesDataTable[[#This Row],[Order Date]])</f>
        <v>2026</v>
      </c>
      <c r="W374" s="12" t="str">
        <f>"Q"&amp;ROUNDUP(MONTH(SalesDataTable[[#This Row],[Order Date]])/3,0)</f>
        <v>Q1</v>
      </c>
      <c r="X374" s="9">
        <f>MONTH(SalesDataTable[[#This Row],[Order Date]])</f>
        <v>3</v>
      </c>
      <c r="Y374" s="12" t="str">
        <f>TEXT(SalesDataTable[[#This Row],[Order Date]],"mmm")</f>
        <v>Mar</v>
      </c>
    </row>
    <row r="375" spans="1:25" ht="16">
      <c r="A375" s="7">
        <v>164</v>
      </c>
      <c r="B375" s="3">
        <v>46098</v>
      </c>
      <c r="C375" s="2">
        <f>YEAR( SalesDataTable[[#This Row],[Order Date]])</f>
        <v>2026</v>
      </c>
      <c r="D375" s="2">
        <f>ROUNDUP(MONTH(SalesDataTable[[#This Row],[Order Date]])/3,0)</f>
        <v>1</v>
      </c>
      <c r="E375" s="2">
        <f>MONTH(SalesDataTable[[#This Row],[Order Date]])</f>
        <v>3</v>
      </c>
      <c r="F375" s="2" t="str">
        <f>TEXT(SalesDataTable[[#This Row],[Order Date]],"mmm")</f>
        <v>Mar</v>
      </c>
      <c r="G375" s="2">
        <f>DAY(SalesDataTable[[#This Row],[Order Date]])</f>
        <v>17</v>
      </c>
      <c r="H375" s="8" t="s">
        <v>0</v>
      </c>
      <c r="I375" s="8" t="s">
        <v>50</v>
      </c>
      <c r="J375" s="8" t="s">
        <v>28</v>
      </c>
      <c r="K375" s="8" t="s">
        <v>16</v>
      </c>
      <c r="L375" s="8" t="s">
        <v>23</v>
      </c>
      <c r="M375" s="8" t="s">
        <v>51</v>
      </c>
      <c r="N375" s="9">
        <v>5</v>
      </c>
      <c r="O375" s="10">
        <v>123.95</v>
      </c>
      <c r="P375" s="11">
        <v>0.05</v>
      </c>
      <c r="Q375" s="10">
        <v>59.23</v>
      </c>
      <c r="R375" s="10">
        <f t="shared" si="20"/>
        <v>588.76249999999993</v>
      </c>
      <c r="S375" s="10">
        <f t="shared" si="21"/>
        <v>296.14999999999998</v>
      </c>
      <c r="T375" s="10">
        <f t="shared" si="22"/>
        <v>292.61249999999995</v>
      </c>
      <c r="U375" s="12">
        <f t="shared" si="23"/>
        <v>0.49699581749856692</v>
      </c>
      <c r="V375" s="9">
        <f>YEAR(SalesDataTable[[#This Row],[Order Date]])</f>
        <v>2026</v>
      </c>
      <c r="W375" s="12" t="str">
        <f>"Q"&amp;ROUNDUP(MONTH(SalesDataTable[[#This Row],[Order Date]])/3,0)</f>
        <v>Q1</v>
      </c>
      <c r="X375" s="9">
        <f>MONTH(SalesDataTable[[#This Row],[Order Date]])</f>
        <v>3</v>
      </c>
      <c r="Y375" s="12" t="str">
        <f>TEXT(SalesDataTable[[#This Row],[Order Date]],"mmm")</f>
        <v>Mar</v>
      </c>
    </row>
    <row r="376" spans="1:25" ht="16">
      <c r="A376" s="7">
        <v>995</v>
      </c>
      <c r="B376" s="3">
        <v>46098</v>
      </c>
      <c r="C376" s="2">
        <f>YEAR( SalesDataTable[[#This Row],[Order Date]])</f>
        <v>2026</v>
      </c>
      <c r="D376" s="2">
        <f>ROUNDUP(MONTH(SalesDataTable[[#This Row],[Order Date]])/3,0)</f>
        <v>1</v>
      </c>
      <c r="E376" s="2">
        <f>MONTH(SalesDataTable[[#This Row],[Order Date]])</f>
        <v>3</v>
      </c>
      <c r="F376" s="2" t="str">
        <f>TEXT(SalesDataTable[[#This Row],[Order Date]],"mmm")</f>
        <v>Mar</v>
      </c>
      <c r="G376" s="2">
        <f>DAY(SalesDataTable[[#This Row],[Order Date]])</f>
        <v>17</v>
      </c>
      <c r="H376" s="8" t="s">
        <v>11</v>
      </c>
      <c r="I376" s="8" t="s">
        <v>52</v>
      </c>
      <c r="J376" s="8" t="s">
        <v>28</v>
      </c>
      <c r="K376" s="8" t="s">
        <v>16</v>
      </c>
      <c r="L376" s="8" t="s">
        <v>23</v>
      </c>
      <c r="M376" s="8" t="s">
        <v>29</v>
      </c>
      <c r="N376" s="9">
        <v>1</v>
      </c>
      <c r="O376" s="10">
        <v>192.84</v>
      </c>
      <c r="P376" s="11">
        <v>0.15</v>
      </c>
      <c r="Q376" s="10">
        <v>101.42</v>
      </c>
      <c r="R376" s="10">
        <f t="shared" si="20"/>
        <v>163.91399999999999</v>
      </c>
      <c r="S376" s="10">
        <f t="shared" si="21"/>
        <v>101.42</v>
      </c>
      <c r="T376" s="10">
        <f t="shared" si="22"/>
        <v>62.493999999999986</v>
      </c>
      <c r="U376" s="12">
        <f t="shared" si="23"/>
        <v>0.38126090510877647</v>
      </c>
      <c r="V376" s="9">
        <f>YEAR(SalesDataTable[[#This Row],[Order Date]])</f>
        <v>2026</v>
      </c>
      <c r="W376" s="12" t="str">
        <f>"Q"&amp;ROUNDUP(MONTH(SalesDataTable[[#This Row],[Order Date]])/3,0)</f>
        <v>Q1</v>
      </c>
      <c r="X376" s="9">
        <f>MONTH(SalesDataTable[[#This Row],[Order Date]])</f>
        <v>3</v>
      </c>
      <c r="Y376" s="12" t="str">
        <f>TEXT(SalesDataTable[[#This Row],[Order Date]],"mmm")</f>
        <v>Mar</v>
      </c>
    </row>
    <row r="377" spans="1:25" ht="16">
      <c r="A377" s="7">
        <v>4912</v>
      </c>
      <c r="B377" s="3">
        <v>46098</v>
      </c>
      <c r="C377" s="2">
        <f>YEAR( SalesDataTable[[#This Row],[Order Date]])</f>
        <v>2026</v>
      </c>
      <c r="D377" s="2">
        <f>ROUNDUP(MONTH(SalesDataTable[[#This Row],[Order Date]])/3,0)</f>
        <v>1</v>
      </c>
      <c r="E377" s="2">
        <f>MONTH(SalesDataTable[[#This Row],[Order Date]])</f>
        <v>3</v>
      </c>
      <c r="F377" s="2" t="str">
        <f>TEXT(SalesDataTable[[#This Row],[Order Date]],"mmm")</f>
        <v>Mar</v>
      </c>
      <c r="G377" s="2">
        <f>DAY(SalesDataTable[[#This Row],[Order Date]])</f>
        <v>17</v>
      </c>
      <c r="H377" s="8" t="s">
        <v>6</v>
      </c>
      <c r="I377" s="8" t="s">
        <v>41</v>
      </c>
      <c r="J377" s="8" t="s">
        <v>2</v>
      </c>
      <c r="K377" s="8" t="s">
        <v>13</v>
      </c>
      <c r="L377" s="8" t="s">
        <v>9</v>
      </c>
      <c r="M377" s="8" t="s">
        <v>37</v>
      </c>
      <c r="N377" s="9">
        <v>1</v>
      </c>
      <c r="O377" s="10">
        <v>152.57</v>
      </c>
      <c r="P377" s="11">
        <v>0.1</v>
      </c>
      <c r="Q377" s="10">
        <v>80.319999999999993</v>
      </c>
      <c r="R377" s="10">
        <f t="shared" si="20"/>
        <v>137.31299999999999</v>
      </c>
      <c r="S377" s="10">
        <f t="shared" si="21"/>
        <v>80.319999999999993</v>
      </c>
      <c r="T377" s="10">
        <f t="shared" si="22"/>
        <v>56.992999999999995</v>
      </c>
      <c r="U377" s="12">
        <f t="shared" si="23"/>
        <v>0.41505902572953762</v>
      </c>
      <c r="V377" s="9">
        <f>YEAR(SalesDataTable[[#This Row],[Order Date]])</f>
        <v>2026</v>
      </c>
      <c r="W377" s="12" t="str">
        <f>"Q"&amp;ROUNDUP(MONTH(SalesDataTable[[#This Row],[Order Date]])/3,0)</f>
        <v>Q1</v>
      </c>
      <c r="X377" s="9">
        <f>MONTH(SalesDataTable[[#This Row],[Order Date]])</f>
        <v>3</v>
      </c>
      <c r="Y377" s="12" t="str">
        <f>TEXT(SalesDataTable[[#This Row],[Order Date]],"mmm")</f>
        <v>Mar</v>
      </c>
    </row>
    <row r="378" spans="1:25" ht="16">
      <c r="A378" s="7">
        <v>29</v>
      </c>
      <c r="B378" s="3">
        <v>46099</v>
      </c>
      <c r="C378" s="2">
        <f>YEAR( SalesDataTable[[#This Row],[Order Date]])</f>
        <v>2026</v>
      </c>
      <c r="D378" s="2">
        <f>ROUNDUP(MONTH(SalesDataTable[[#This Row],[Order Date]])/3,0)</f>
        <v>1</v>
      </c>
      <c r="E378" s="2">
        <f>MONTH(SalesDataTable[[#This Row],[Order Date]])</f>
        <v>3</v>
      </c>
      <c r="F378" s="2" t="str">
        <f>TEXT(SalesDataTable[[#This Row],[Order Date]],"mmm")</f>
        <v>Mar</v>
      </c>
      <c r="G378" s="2">
        <f>DAY(SalesDataTable[[#This Row],[Order Date]])</f>
        <v>18</v>
      </c>
      <c r="H378" s="8" t="s">
        <v>20</v>
      </c>
      <c r="I378" s="8" t="s">
        <v>21</v>
      </c>
      <c r="J378" s="8" t="s">
        <v>2</v>
      </c>
      <c r="K378" s="8" t="s">
        <v>16</v>
      </c>
      <c r="L378" s="8" t="s">
        <v>14</v>
      </c>
      <c r="M378" s="8" t="s">
        <v>44</v>
      </c>
      <c r="N378" s="9">
        <v>2</v>
      </c>
      <c r="O378" s="10">
        <v>130.4</v>
      </c>
      <c r="P378" s="11">
        <v>0</v>
      </c>
      <c r="Q378" s="10">
        <v>67.599999999999994</v>
      </c>
      <c r="R378" s="10">
        <f t="shared" si="20"/>
        <v>260.8</v>
      </c>
      <c r="S378" s="10">
        <f t="shared" si="21"/>
        <v>135.19999999999999</v>
      </c>
      <c r="T378" s="10">
        <f t="shared" si="22"/>
        <v>125.60000000000002</v>
      </c>
      <c r="U378" s="12">
        <f t="shared" si="23"/>
        <v>0.48159509202453993</v>
      </c>
      <c r="V378" s="9">
        <f>YEAR(SalesDataTable[[#This Row],[Order Date]])</f>
        <v>2026</v>
      </c>
      <c r="W378" s="12" t="str">
        <f>"Q"&amp;ROUNDUP(MONTH(SalesDataTable[[#This Row],[Order Date]])/3,0)</f>
        <v>Q1</v>
      </c>
      <c r="X378" s="9">
        <f>MONTH(SalesDataTable[[#This Row],[Order Date]])</f>
        <v>3</v>
      </c>
      <c r="Y378" s="12" t="str">
        <f>TEXT(SalesDataTable[[#This Row],[Order Date]],"mmm")</f>
        <v>Mar</v>
      </c>
    </row>
    <row r="379" spans="1:25" ht="16">
      <c r="A379" s="7">
        <v>891</v>
      </c>
      <c r="B379" s="3">
        <v>46099</v>
      </c>
      <c r="C379" s="2">
        <f>YEAR( SalesDataTable[[#This Row],[Order Date]])</f>
        <v>2026</v>
      </c>
      <c r="D379" s="2">
        <f>ROUNDUP(MONTH(SalesDataTable[[#This Row],[Order Date]])/3,0)</f>
        <v>1</v>
      </c>
      <c r="E379" s="2">
        <f>MONTH(SalesDataTable[[#This Row],[Order Date]])</f>
        <v>3</v>
      </c>
      <c r="F379" s="2" t="str">
        <f>TEXT(SalesDataTable[[#This Row],[Order Date]],"mmm")</f>
        <v>Mar</v>
      </c>
      <c r="G379" s="2">
        <f>DAY(SalesDataTable[[#This Row],[Order Date]])</f>
        <v>18</v>
      </c>
      <c r="H379" s="8" t="s">
        <v>11</v>
      </c>
      <c r="I379" s="8" t="s">
        <v>18</v>
      </c>
      <c r="J379" s="8" t="s">
        <v>2</v>
      </c>
      <c r="K379" s="8" t="s">
        <v>13</v>
      </c>
      <c r="L379" s="8" t="s">
        <v>9</v>
      </c>
      <c r="M379" s="8" t="s">
        <v>10</v>
      </c>
      <c r="N379" s="9">
        <v>2</v>
      </c>
      <c r="O379" s="10">
        <v>94.25</v>
      </c>
      <c r="P379" s="11">
        <v>0.1</v>
      </c>
      <c r="Q379" s="10">
        <v>44.99</v>
      </c>
      <c r="R379" s="10">
        <f t="shared" si="20"/>
        <v>169.65</v>
      </c>
      <c r="S379" s="10">
        <f t="shared" si="21"/>
        <v>89.98</v>
      </c>
      <c r="T379" s="10">
        <f t="shared" si="22"/>
        <v>79.67</v>
      </c>
      <c r="U379" s="12">
        <f t="shared" si="23"/>
        <v>0.46961391099322131</v>
      </c>
      <c r="V379" s="9">
        <f>YEAR(SalesDataTable[[#This Row],[Order Date]])</f>
        <v>2026</v>
      </c>
      <c r="W379" s="12" t="str">
        <f>"Q"&amp;ROUNDUP(MONTH(SalesDataTable[[#This Row],[Order Date]])/3,0)</f>
        <v>Q1</v>
      </c>
      <c r="X379" s="9">
        <f>MONTH(SalesDataTable[[#This Row],[Order Date]])</f>
        <v>3</v>
      </c>
      <c r="Y379" s="12" t="str">
        <f>TEXT(SalesDataTable[[#This Row],[Order Date]],"mmm")</f>
        <v>Mar</v>
      </c>
    </row>
    <row r="380" spans="1:25" ht="16">
      <c r="A380" s="7">
        <v>1143</v>
      </c>
      <c r="B380" s="3">
        <v>46099</v>
      </c>
      <c r="C380" s="2">
        <f>YEAR( SalesDataTable[[#This Row],[Order Date]])</f>
        <v>2026</v>
      </c>
      <c r="D380" s="2">
        <f>ROUNDUP(MONTH(SalesDataTable[[#This Row],[Order Date]])/3,0)</f>
        <v>1</v>
      </c>
      <c r="E380" s="2">
        <f>MONTH(SalesDataTable[[#This Row],[Order Date]])</f>
        <v>3</v>
      </c>
      <c r="F380" s="2" t="str">
        <f>TEXT(SalesDataTable[[#This Row],[Order Date]],"mmm")</f>
        <v>Mar</v>
      </c>
      <c r="G380" s="2">
        <f>DAY(SalesDataTable[[#This Row],[Order Date]])</f>
        <v>18</v>
      </c>
      <c r="H380" s="8" t="s">
        <v>6</v>
      </c>
      <c r="I380" s="8" t="s">
        <v>43</v>
      </c>
      <c r="J380" s="8" t="s">
        <v>2</v>
      </c>
      <c r="K380" s="8" t="s">
        <v>16</v>
      </c>
      <c r="L380" s="8" t="s">
        <v>23</v>
      </c>
      <c r="M380" s="8" t="s">
        <v>51</v>
      </c>
      <c r="N380" s="9">
        <v>5</v>
      </c>
      <c r="O380" s="10">
        <v>125.91</v>
      </c>
      <c r="P380" s="11">
        <v>0</v>
      </c>
      <c r="Q380" s="10">
        <v>59.36</v>
      </c>
      <c r="R380" s="10">
        <f t="shared" si="20"/>
        <v>629.54999999999995</v>
      </c>
      <c r="S380" s="10">
        <f t="shared" si="21"/>
        <v>296.8</v>
      </c>
      <c r="T380" s="10">
        <f t="shared" si="22"/>
        <v>332.74999999999994</v>
      </c>
      <c r="U380" s="12">
        <f t="shared" si="23"/>
        <v>0.52855214041775866</v>
      </c>
      <c r="V380" s="9">
        <f>YEAR(SalesDataTable[[#This Row],[Order Date]])</f>
        <v>2026</v>
      </c>
      <c r="W380" s="12" t="str">
        <f>"Q"&amp;ROUNDUP(MONTH(SalesDataTable[[#This Row],[Order Date]])/3,0)</f>
        <v>Q1</v>
      </c>
      <c r="X380" s="9">
        <f>MONTH(SalesDataTable[[#This Row],[Order Date]])</f>
        <v>3</v>
      </c>
      <c r="Y380" s="12" t="str">
        <f>TEXT(SalesDataTable[[#This Row],[Order Date]],"mmm")</f>
        <v>Mar</v>
      </c>
    </row>
    <row r="381" spans="1:25" ht="16">
      <c r="A381" s="7">
        <v>2478</v>
      </c>
      <c r="B381" s="3">
        <v>46099</v>
      </c>
      <c r="C381" s="2">
        <f>YEAR( SalesDataTable[[#This Row],[Order Date]])</f>
        <v>2026</v>
      </c>
      <c r="D381" s="2">
        <f>ROUNDUP(MONTH(SalesDataTable[[#This Row],[Order Date]])/3,0)</f>
        <v>1</v>
      </c>
      <c r="E381" s="2">
        <f>MONTH(SalesDataTable[[#This Row],[Order Date]])</f>
        <v>3</v>
      </c>
      <c r="F381" s="2" t="str">
        <f>TEXT(SalesDataTable[[#This Row],[Order Date]],"mmm")</f>
        <v>Mar</v>
      </c>
      <c r="G381" s="2">
        <f>DAY(SalesDataTable[[#This Row],[Order Date]])</f>
        <v>18</v>
      </c>
      <c r="H381" s="8" t="s">
        <v>20</v>
      </c>
      <c r="I381" s="8" t="s">
        <v>31</v>
      </c>
      <c r="J381" s="8" t="s">
        <v>19</v>
      </c>
      <c r="K381" s="8" t="s">
        <v>3</v>
      </c>
      <c r="L381" s="8" t="s">
        <v>34</v>
      </c>
      <c r="M381" s="8" t="s">
        <v>35</v>
      </c>
      <c r="N381" s="9">
        <v>2</v>
      </c>
      <c r="O381" s="10">
        <v>39.619999999999997</v>
      </c>
      <c r="P381" s="11">
        <v>0</v>
      </c>
      <c r="Q381" s="10">
        <v>14.78</v>
      </c>
      <c r="R381" s="10">
        <f t="shared" si="20"/>
        <v>79.239999999999995</v>
      </c>
      <c r="S381" s="10">
        <f t="shared" si="21"/>
        <v>29.56</v>
      </c>
      <c r="T381" s="10">
        <f t="shared" si="22"/>
        <v>49.679999999999993</v>
      </c>
      <c r="U381" s="12">
        <f t="shared" si="23"/>
        <v>0.62695608278647141</v>
      </c>
      <c r="V381" s="9">
        <f>YEAR(SalesDataTable[[#This Row],[Order Date]])</f>
        <v>2026</v>
      </c>
      <c r="W381" s="12" t="str">
        <f>"Q"&amp;ROUNDUP(MONTH(SalesDataTable[[#This Row],[Order Date]])/3,0)</f>
        <v>Q1</v>
      </c>
      <c r="X381" s="9">
        <f>MONTH(SalesDataTable[[#This Row],[Order Date]])</f>
        <v>3</v>
      </c>
      <c r="Y381" s="12" t="str">
        <f>TEXT(SalesDataTable[[#This Row],[Order Date]],"mmm")</f>
        <v>Mar</v>
      </c>
    </row>
    <row r="382" spans="1:25" ht="16">
      <c r="A382" s="7">
        <v>3961</v>
      </c>
      <c r="B382" s="3">
        <v>46099</v>
      </c>
      <c r="C382" s="2">
        <f>YEAR( SalesDataTable[[#This Row],[Order Date]])</f>
        <v>2026</v>
      </c>
      <c r="D382" s="2">
        <f>ROUNDUP(MONTH(SalesDataTable[[#This Row],[Order Date]])/3,0)</f>
        <v>1</v>
      </c>
      <c r="E382" s="2">
        <f>MONTH(SalesDataTable[[#This Row],[Order Date]])</f>
        <v>3</v>
      </c>
      <c r="F382" s="2" t="str">
        <f>TEXT(SalesDataTable[[#This Row],[Order Date]],"mmm")</f>
        <v>Mar</v>
      </c>
      <c r="G382" s="2">
        <f>DAY(SalesDataTable[[#This Row],[Order Date]])</f>
        <v>18</v>
      </c>
      <c r="H382" s="8" t="s">
        <v>0</v>
      </c>
      <c r="I382" s="8" t="s">
        <v>36</v>
      </c>
      <c r="J382" s="8" t="s">
        <v>2</v>
      </c>
      <c r="K382" s="8" t="s">
        <v>16</v>
      </c>
      <c r="L382" s="8" t="s">
        <v>34</v>
      </c>
      <c r="M382" s="8" t="s">
        <v>42</v>
      </c>
      <c r="N382" s="9">
        <v>3</v>
      </c>
      <c r="O382" s="10">
        <v>36.32</v>
      </c>
      <c r="P382" s="11">
        <v>0</v>
      </c>
      <c r="Q382" s="10">
        <v>14.18</v>
      </c>
      <c r="R382" s="10">
        <f t="shared" si="20"/>
        <v>108.96000000000001</v>
      </c>
      <c r="S382" s="10">
        <f t="shared" si="21"/>
        <v>42.54</v>
      </c>
      <c r="T382" s="10">
        <f t="shared" si="22"/>
        <v>66.420000000000016</v>
      </c>
      <c r="U382" s="12">
        <f t="shared" si="23"/>
        <v>0.60958149779735693</v>
      </c>
      <c r="V382" s="9">
        <f>YEAR(SalesDataTable[[#This Row],[Order Date]])</f>
        <v>2026</v>
      </c>
      <c r="W382" s="12" t="str">
        <f>"Q"&amp;ROUNDUP(MONTH(SalesDataTable[[#This Row],[Order Date]])/3,0)</f>
        <v>Q1</v>
      </c>
      <c r="X382" s="9">
        <f>MONTH(SalesDataTable[[#This Row],[Order Date]])</f>
        <v>3</v>
      </c>
      <c r="Y382" s="12" t="str">
        <f>TEXT(SalesDataTable[[#This Row],[Order Date]],"mmm")</f>
        <v>Mar</v>
      </c>
    </row>
    <row r="383" spans="1:25" ht="16">
      <c r="A383" s="7">
        <v>4724</v>
      </c>
      <c r="B383" s="3">
        <v>46099</v>
      </c>
      <c r="C383" s="2">
        <f>YEAR( SalesDataTable[[#This Row],[Order Date]])</f>
        <v>2026</v>
      </c>
      <c r="D383" s="2">
        <f>ROUNDUP(MONTH(SalesDataTable[[#This Row],[Order Date]])/3,0)</f>
        <v>1</v>
      </c>
      <c r="E383" s="2">
        <f>MONTH(SalesDataTable[[#This Row],[Order Date]])</f>
        <v>3</v>
      </c>
      <c r="F383" s="2" t="str">
        <f>TEXT(SalesDataTable[[#This Row],[Order Date]],"mmm")</f>
        <v>Mar</v>
      </c>
      <c r="G383" s="2">
        <f>DAY(SalesDataTable[[#This Row],[Order Date]])</f>
        <v>18</v>
      </c>
      <c r="H383" s="8" t="s">
        <v>0</v>
      </c>
      <c r="I383" s="8" t="s">
        <v>50</v>
      </c>
      <c r="J383" s="8" t="s">
        <v>19</v>
      </c>
      <c r="K383" s="8" t="s">
        <v>13</v>
      </c>
      <c r="L383" s="8" t="s">
        <v>34</v>
      </c>
      <c r="M383" s="8" t="s">
        <v>45</v>
      </c>
      <c r="N383" s="9">
        <v>1</v>
      </c>
      <c r="O383" s="10">
        <v>51.16</v>
      </c>
      <c r="P383" s="11">
        <v>0</v>
      </c>
      <c r="Q383" s="10">
        <v>22.39</v>
      </c>
      <c r="R383" s="10">
        <f t="shared" si="20"/>
        <v>51.16</v>
      </c>
      <c r="S383" s="10">
        <f t="shared" si="21"/>
        <v>22.39</v>
      </c>
      <c r="T383" s="10">
        <f t="shared" si="22"/>
        <v>28.769999999999996</v>
      </c>
      <c r="U383" s="12">
        <f t="shared" si="23"/>
        <v>0.56235340109460508</v>
      </c>
      <c r="V383" s="9">
        <f>YEAR(SalesDataTable[[#This Row],[Order Date]])</f>
        <v>2026</v>
      </c>
      <c r="W383" s="12" t="str">
        <f>"Q"&amp;ROUNDUP(MONTH(SalesDataTable[[#This Row],[Order Date]])/3,0)</f>
        <v>Q1</v>
      </c>
      <c r="X383" s="9">
        <f>MONTH(SalesDataTable[[#This Row],[Order Date]])</f>
        <v>3</v>
      </c>
      <c r="Y383" s="12" t="str">
        <f>TEXT(SalesDataTable[[#This Row],[Order Date]],"mmm")</f>
        <v>Mar</v>
      </c>
    </row>
    <row r="384" spans="1:25" ht="16">
      <c r="A384" s="7">
        <v>2171</v>
      </c>
      <c r="B384" s="3">
        <v>46100</v>
      </c>
      <c r="C384" s="2">
        <f>YEAR( SalesDataTable[[#This Row],[Order Date]])</f>
        <v>2026</v>
      </c>
      <c r="D384" s="2">
        <f>ROUNDUP(MONTH(SalesDataTable[[#This Row],[Order Date]])/3,0)</f>
        <v>1</v>
      </c>
      <c r="E384" s="2">
        <f>MONTH(SalesDataTable[[#This Row],[Order Date]])</f>
        <v>3</v>
      </c>
      <c r="F384" s="2" t="str">
        <f>TEXT(SalesDataTable[[#This Row],[Order Date]],"mmm")</f>
        <v>Mar</v>
      </c>
      <c r="G384" s="2">
        <f>DAY(SalesDataTable[[#This Row],[Order Date]])</f>
        <v>19</v>
      </c>
      <c r="H384" s="8" t="s">
        <v>20</v>
      </c>
      <c r="I384" s="8" t="s">
        <v>47</v>
      </c>
      <c r="J384" s="8" t="s">
        <v>8</v>
      </c>
      <c r="K384" s="8" t="s">
        <v>16</v>
      </c>
      <c r="L384" s="8" t="s">
        <v>34</v>
      </c>
      <c r="M384" s="8" t="s">
        <v>42</v>
      </c>
      <c r="N384" s="9">
        <v>5</v>
      </c>
      <c r="O384" s="10">
        <v>35.65</v>
      </c>
      <c r="P384" s="11">
        <v>0.1</v>
      </c>
      <c r="Q384" s="10">
        <v>13.64</v>
      </c>
      <c r="R384" s="10">
        <f t="shared" si="20"/>
        <v>160.42500000000001</v>
      </c>
      <c r="S384" s="10">
        <f t="shared" si="21"/>
        <v>68.2</v>
      </c>
      <c r="T384" s="10">
        <f t="shared" si="22"/>
        <v>92.225000000000009</v>
      </c>
      <c r="U384" s="12">
        <f t="shared" si="23"/>
        <v>0.5748792270531401</v>
      </c>
      <c r="V384" s="9">
        <f>YEAR(SalesDataTable[[#This Row],[Order Date]])</f>
        <v>2026</v>
      </c>
      <c r="W384" s="12" t="str">
        <f>"Q"&amp;ROUNDUP(MONTH(SalesDataTable[[#This Row],[Order Date]])/3,0)</f>
        <v>Q1</v>
      </c>
      <c r="X384" s="9">
        <f>MONTH(SalesDataTable[[#This Row],[Order Date]])</f>
        <v>3</v>
      </c>
      <c r="Y384" s="12" t="str">
        <f>TEXT(SalesDataTable[[#This Row],[Order Date]],"mmm")</f>
        <v>Mar</v>
      </c>
    </row>
    <row r="385" spans="1:25" ht="16">
      <c r="A385" s="7">
        <v>2311</v>
      </c>
      <c r="B385" s="3">
        <v>46100</v>
      </c>
      <c r="C385" s="2">
        <f>YEAR( SalesDataTable[[#This Row],[Order Date]])</f>
        <v>2026</v>
      </c>
      <c r="D385" s="2">
        <f>ROUNDUP(MONTH(SalesDataTable[[#This Row],[Order Date]])/3,0)</f>
        <v>1</v>
      </c>
      <c r="E385" s="2">
        <f>MONTH(SalesDataTable[[#This Row],[Order Date]])</f>
        <v>3</v>
      </c>
      <c r="F385" s="2" t="str">
        <f>TEXT(SalesDataTable[[#This Row],[Order Date]],"mmm")</f>
        <v>Mar</v>
      </c>
      <c r="G385" s="2">
        <f>DAY(SalesDataTable[[#This Row],[Order Date]])</f>
        <v>19</v>
      </c>
      <c r="H385" s="8" t="s">
        <v>20</v>
      </c>
      <c r="I385" s="8" t="s">
        <v>33</v>
      </c>
      <c r="J385" s="8" t="s">
        <v>2</v>
      </c>
      <c r="K385" s="8" t="s">
        <v>13</v>
      </c>
      <c r="L385" s="8" t="s">
        <v>9</v>
      </c>
      <c r="M385" s="8" t="s">
        <v>17</v>
      </c>
      <c r="N385" s="9">
        <v>1</v>
      </c>
      <c r="O385" s="10">
        <v>145.19</v>
      </c>
      <c r="P385" s="11">
        <v>0</v>
      </c>
      <c r="Q385" s="10">
        <v>80.67</v>
      </c>
      <c r="R385" s="10">
        <f t="shared" si="20"/>
        <v>145.19</v>
      </c>
      <c r="S385" s="10">
        <f t="shared" si="21"/>
        <v>80.67</v>
      </c>
      <c r="T385" s="10">
        <f t="shared" si="22"/>
        <v>64.52</v>
      </c>
      <c r="U385" s="12">
        <f t="shared" si="23"/>
        <v>0.44438322198498514</v>
      </c>
      <c r="V385" s="9">
        <f>YEAR(SalesDataTable[[#This Row],[Order Date]])</f>
        <v>2026</v>
      </c>
      <c r="W385" s="12" t="str">
        <f>"Q"&amp;ROUNDUP(MONTH(SalesDataTable[[#This Row],[Order Date]])/3,0)</f>
        <v>Q1</v>
      </c>
      <c r="X385" s="9">
        <f>MONTH(SalesDataTable[[#This Row],[Order Date]])</f>
        <v>3</v>
      </c>
      <c r="Y385" s="12" t="str">
        <f>TEXT(SalesDataTable[[#This Row],[Order Date]],"mmm")</f>
        <v>Mar</v>
      </c>
    </row>
    <row r="386" spans="1:25" ht="16">
      <c r="A386" s="7">
        <v>3563</v>
      </c>
      <c r="B386" s="3">
        <v>46100</v>
      </c>
      <c r="C386" s="2">
        <f>YEAR( SalesDataTable[[#This Row],[Order Date]])</f>
        <v>2026</v>
      </c>
      <c r="D386" s="2">
        <f>ROUNDUP(MONTH(SalesDataTable[[#This Row],[Order Date]])/3,0)</f>
        <v>1</v>
      </c>
      <c r="E386" s="2">
        <f>MONTH(SalesDataTable[[#This Row],[Order Date]])</f>
        <v>3</v>
      </c>
      <c r="F386" s="2" t="str">
        <f>TEXT(SalesDataTable[[#This Row],[Order Date]],"mmm")</f>
        <v>Mar</v>
      </c>
      <c r="G386" s="2">
        <f>DAY(SalesDataTable[[#This Row],[Order Date]])</f>
        <v>19</v>
      </c>
      <c r="H386" s="8" t="s">
        <v>20</v>
      </c>
      <c r="I386" s="8" t="s">
        <v>33</v>
      </c>
      <c r="J386" s="8" t="s">
        <v>2</v>
      </c>
      <c r="K386" s="8" t="s">
        <v>3</v>
      </c>
      <c r="L386" s="8" t="s">
        <v>4</v>
      </c>
      <c r="M386" s="8" t="s">
        <v>26</v>
      </c>
      <c r="N386" s="9">
        <v>2</v>
      </c>
      <c r="O386" s="10">
        <v>40.090000000000003</v>
      </c>
      <c r="P386" s="11">
        <v>0</v>
      </c>
      <c r="Q386" s="10">
        <v>17.2</v>
      </c>
      <c r="R386" s="10">
        <f t="shared" ref="R386:R449" si="24">N386*O386*(1-P386)</f>
        <v>80.180000000000007</v>
      </c>
      <c r="S386" s="10">
        <f t="shared" ref="S386:S449" si="25">N386*Q386</f>
        <v>34.4</v>
      </c>
      <c r="T386" s="10">
        <f t="shared" ref="T386:T449" si="26">R386-S386</f>
        <v>45.780000000000008</v>
      </c>
      <c r="U386" s="12">
        <f t="shared" ref="U386:U449" si="27">IFERROR(T386/R386,0)</f>
        <v>0.57096532801197308</v>
      </c>
      <c r="V386" s="9">
        <f>YEAR(SalesDataTable[[#This Row],[Order Date]])</f>
        <v>2026</v>
      </c>
      <c r="W386" s="12" t="str">
        <f>"Q"&amp;ROUNDUP(MONTH(SalesDataTable[[#This Row],[Order Date]])/3,0)</f>
        <v>Q1</v>
      </c>
      <c r="X386" s="9">
        <f>MONTH(SalesDataTable[[#This Row],[Order Date]])</f>
        <v>3</v>
      </c>
      <c r="Y386" s="12" t="str">
        <f>TEXT(SalesDataTable[[#This Row],[Order Date]],"mmm")</f>
        <v>Mar</v>
      </c>
    </row>
    <row r="387" spans="1:25" ht="16">
      <c r="A387" s="7">
        <v>3587</v>
      </c>
      <c r="B387" s="3">
        <v>46100</v>
      </c>
      <c r="C387" s="2">
        <f>YEAR( SalesDataTable[[#This Row],[Order Date]])</f>
        <v>2026</v>
      </c>
      <c r="D387" s="2">
        <f>ROUNDUP(MONTH(SalesDataTable[[#This Row],[Order Date]])/3,0)</f>
        <v>1</v>
      </c>
      <c r="E387" s="2">
        <f>MONTH(SalesDataTable[[#This Row],[Order Date]])</f>
        <v>3</v>
      </c>
      <c r="F387" s="2" t="str">
        <f>TEXT(SalesDataTable[[#This Row],[Order Date]],"mmm")</f>
        <v>Mar</v>
      </c>
      <c r="G387" s="2">
        <f>DAY(SalesDataTable[[#This Row],[Order Date]])</f>
        <v>19</v>
      </c>
      <c r="H387" s="8" t="s">
        <v>20</v>
      </c>
      <c r="I387" s="8" t="s">
        <v>31</v>
      </c>
      <c r="J387" s="8" t="s">
        <v>2</v>
      </c>
      <c r="K387" s="8" t="s">
        <v>3</v>
      </c>
      <c r="L387" s="8" t="s">
        <v>34</v>
      </c>
      <c r="M387" s="8" t="s">
        <v>35</v>
      </c>
      <c r="N387" s="9">
        <v>1</v>
      </c>
      <c r="O387" s="10">
        <v>39.47</v>
      </c>
      <c r="P387" s="11">
        <v>0</v>
      </c>
      <c r="Q387" s="10">
        <v>15.02</v>
      </c>
      <c r="R387" s="10">
        <f t="shared" si="24"/>
        <v>39.47</v>
      </c>
      <c r="S387" s="10">
        <f t="shared" si="25"/>
        <v>15.02</v>
      </c>
      <c r="T387" s="10">
        <f t="shared" si="26"/>
        <v>24.45</v>
      </c>
      <c r="U387" s="12">
        <f t="shared" si="27"/>
        <v>0.61945781606283257</v>
      </c>
      <c r="V387" s="9">
        <f>YEAR(SalesDataTable[[#This Row],[Order Date]])</f>
        <v>2026</v>
      </c>
      <c r="W387" s="12" t="str">
        <f>"Q"&amp;ROUNDUP(MONTH(SalesDataTable[[#This Row],[Order Date]])/3,0)</f>
        <v>Q1</v>
      </c>
      <c r="X387" s="9">
        <f>MONTH(SalesDataTable[[#This Row],[Order Date]])</f>
        <v>3</v>
      </c>
      <c r="Y387" s="12" t="str">
        <f>TEXT(SalesDataTable[[#This Row],[Order Date]],"mmm")</f>
        <v>Mar</v>
      </c>
    </row>
    <row r="388" spans="1:25" ht="16">
      <c r="A388" s="7">
        <v>3706</v>
      </c>
      <c r="B388" s="3">
        <v>46100</v>
      </c>
      <c r="C388" s="2">
        <f>YEAR( SalesDataTable[[#This Row],[Order Date]])</f>
        <v>2026</v>
      </c>
      <c r="D388" s="2">
        <f>ROUNDUP(MONTH(SalesDataTable[[#This Row],[Order Date]])/3,0)</f>
        <v>1</v>
      </c>
      <c r="E388" s="2">
        <f>MONTH(SalesDataTable[[#This Row],[Order Date]])</f>
        <v>3</v>
      </c>
      <c r="F388" s="2" t="str">
        <f>TEXT(SalesDataTable[[#This Row],[Order Date]],"mmm")</f>
        <v>Mar</v>
      </c>
      <c r="G388" s="2">
        <f>DAY(SalesDataTable[[#This Row],[Order Date]])</f>
        <v>19</v>
      </c>
      <c r="H388" s="8" t="s">
        <v>0</v>
      </c>
      <c r="I388" s="8" t="s">
        <v>1</v>
      </c>
      <c r="J388" s="8" t="s">
        <v>2</v>
      </c>
      <c r="K388" s="8" t="s">
        <v>3</v>
      </c>
      <c r="L388" s="8" t="s">
        <v>4</v>
      </c>
      <c r="M388" s="8" t="s">
        <v>30</v>
      </c>
      <c r="N388" s="9">
        <v>2</v>
      </c>
      <c r="O388" s="10">
        <v>103.42</v>
      </c>
      <c r="P388" s="11">
        <v>0</v>
      </c>
      <c r="Q388" s="10">
        <v>49.51</v>
      </c>
      <c r="R388" s="10">
        <f t="shared" si="24"/>
        <v>206.84</v>
      </c>
      <c r="S388" s="10">
        <f t="shared" si="25"/>
        <v>99.02</v>
      </c>
      <c r="T388" s="10">
        <f t="shared" si="26"/>
        <v>107.82000000000001</v>
      </c>
      <c r="U388" s="12">
        <f t="shared" si="27"/>
        <v>0.52127248114484626</v>
      </c>
      <c r="V388" s="9">
        <f>YEAR(SalesDataTable[[#This Row],[Order Date]])</f>
        <v>2026</v>
      </c>
      <c r="W388" s="12" t="str">
        <f>"Q"&amp;ROUNDUP(MONTH(SalesDataTable[[#This Row],[Order Date]])/3,0)</f>
        <v>Q1</v>
      </c>
      <c r="X388" s="9">
        <f>MONTH(SalesDataTable[[#This Row],[Order Date]])</f>
        <v>3</v>
      </c>
      <c r="Y388" s="12" t="str">
        <f>TEXT(SalesDataTable[[#This Row],[Order Date]],"mmm")</f>
        <v>Mar</v>
      </c>
    </row>
    <row r="389" spans="1:25" ht="16">
      <c r="A389" s="7">
        <v>4121</v>
      </c>
      <c r="B389" s="3">
        <v>46100</v>
      </c>
      <c r="C389" s="2">
        <f>YEAR( SalesDataTable[[#This Row],[Order Date]])</f>
        <v>2026</v>
      </c>
      <c r="D389" s="2">
        <f>ROUNDUP(MONTH(SalesDataTable[[#This Row],[Order Date]])/3,0)</f>
        <v>1</v>
      </c>
      <c r="E389" s="2">
        <f>MONTH(SalesDataTable[[#This Row],[Order Date]])</f>
        <v>3</v>
      </c>
      <c r="F389" s="2" t="str">
        <f>TEXT(SalesDataTable[[#This Row],[Order Date]],"mmm")</f>
        <v>Mar</v>
      </c>
      <c r="G389" s="2">
        <f>DAY(SalesDataTable[[#This Row],[Order Date]])</f>
        <v>19</v>
      </c>
      <c r="H389" s="8" t="s">
        <v>0</v>
      </c>
      <c r="I389" s="8" t="s">
        <v>1</v>
      </c>
      <c r="J389" s="8" t="s">
        <v>2</v>
      </c>
      <c r="K389" s="8" t="s">
        <v>3</v>
      </c>
      <c r="L389" s="8" t="s">
        <v>14</v>
      </c>
      <c r="M389" s="8" t="s">
        <v>48</v>
      </c>
      <c r="N389" s="9">
        <v>4</v>
      </c>
      <c r="O389" s="10">
        <v>161.93</v>
      </c>
      <c r="P389" s="11">
        <v>0.15</v>
      </c>
      <c r="Q389" s="10">
        <v>88</v>
      </c>
      <c r="R389" s="10">
        <f t="shared" si="24"/>
        <v>550.56200000000001</v>
      </c>
      <c r="S389" s="10">
        <f t="shared" si="25"/>
        <v>352</v>
      </c>
      <c r="T389" s="10">
        <f t="shared" si="26"/>
        <v>198.56200000000001</v>
      </c>
      <c r="U389" s="12">
        <f t="shared" si="27"/>
        <v>0.36065329608654428</v>
      </c>
      <c r="V389" s="9">
        <f>YEAR(SalesDataTable[[#This Row],[Order Date]])</f>
        <v>2026</v>
      </c>
      <c r="W389" s="12" t="str">
        <f>"Q"&amp;ROUNDUP(MONTH(SalesDataTable[[#This Row],[Order Date]])/3,0)</f>
        <v>Q1</v>
      </c>
      <c r="X389" s="9">
        <f>MONTH(SalesDataTable[[#This Row],[Order Date]])</f>
        <v>3</v>
      </c>
      <c r="Y389" s="12" t="str">
        <f>TEXT(SalesDataTable[[#This Row],[Order Date]],"mmm")</f>
        <v>Mar</v>
      </c>
    </row>
    <row r="390" spans="1:25" ht="16">
      <c r="A390" s="7">
        <v>1047</v>
      </c>
      <c r="B390" s="3">
        <v>46101</v>
      </c>
      <c r="C390" s="2">
        <f>YEAR( SalesDataTable[[#This Row],[Order Date]])</f>
        <v>2026</v>
      </c>
      <c r="D390" s="2">
        <f>ROUNDUP(MONTH(SalesDataTable[[#This Row],[Order Date]])/3,0)</f>
        <v>1</v>
      </c>
      <c r="E390" s="2">
        <f>MONTH(SalesDataTable[[#This Row],[Order Date]])</f>
        <v>3</v>
      </c>
      <c r="F390" s="2" t="str">
        <f>TEXT(SalesDataTable[[#This Row],[Order Date]],"mmm")</f>
        <v>Mar</v>
      </c>
      <c r="G390" s="2">
        <f>DAY(SalesDataTable[[#This Row],[Order Date]])</f>
        <v>20</v>
      </c>
      <c r="H390" s="8" t="s">
        <v>0</v>
      </c>
      <c r="I390" s="8" t="s">
        <v>1</v>
      </c>
      <c r="J390" s="8" t="s">
        <v>2</v>
      </c>
      <c r="K390" s="8" t="s">
        <v>3</v>
      </c>
      <c r="L390" s="8" t="s">
        <v>14</v>
      </c>
      <c r="M390" s="8" t="s">
        <v>32</v>
      </c>
      <c r="N390" s="9">
        <v>2</v>
      </c>
      <c r="O390" s="10">
        <v>46.21</v>
      </c>
      <c r="P390" s="11">
        <v>0.05</v>
      </c>
      <c r="Q390" s="10">
        <v>18.37</v>
      </c>
      <c r="R390" s="10">
        <f t="shared" si="24"/>
        <v>87.798999999999992</v>
      </c>
      <c r="S390" s="10">
        <f t="shared" si="25"/>
        <v>36.74</v>
      </c>
      <c r="T390" s="10">
        <f t="shared" si="26"/>
        <v>51.05899999999999</v>
      </c>
      <c r="U390" s="12">
        <f t="shared" si="27"/>
        <v>0.58154420893176451</v>
      </c>
      <c r="V390" s="9">
        <f>YEAR(SalesDataTable[[#This Row],[Order Date]])</f>
        <v>2026</v>
      </c>
      <c r="W390" s="12" t="str">
        <f>"Q"&amp;ROUNDUP(MONTH(SalesDataTable[[#This Row],[Order Date]])/3,0)</f>
        <v>Q1</v>
      </c>
      <c r="X390" s="9">
        <f>MONTH(SalesDataTable[[#This Row],[Order Date]])</f>
        <v>3</v>
      </c>
      <c r="Y390" s="12" t="str">
        <f>TEXT(SalesDataTable[[#This Row],[Order Date]],"mmm")</f>
        <v>Mar</v>
      </c>
    </row>
    <row r="391" spans="1:25" ht="16">
      <c r="A391" s="7">
        <v>1142</v>
      </c>
      <c r="B391" s="3">
        <v>46101</v>
      </c>
      <c r="C391" s="2">
        <f>YEAR( SalesDataTable[[#This Row],[Order Date]])</f>
        <v>2026</v>
      </c>
      <c r="D391" s="2">
        <f>ROUNDUP(MONTH(SalesDataTable[[#This Row],[Order Date]])/3,0)</f>
        <v>1</v>
      </c>
      <c r="E391" s="2">
        <f>MONTH(SalesDataTable[[#This Row],[Order Date]])</f>
        <v>3</v>
      </c>
      <c r="F391" s="2" t="str">
        <f>TEXT(SalesDataTable[[#This Row],[Order Date]],"mmm")</f>
        <v>Mar</v>
      </c>
      <c r="G391" s="2">
        <f>DAY(SalesDataTable[[#This Row],[Order Date]])</f>
        <v>20</v>
      </c>
      <c r="H391" s="8" t="s">
        <v>6</v>
      </c>
      <c r="I391" s="8" t="s">
        <v>41</v>
      </c>
      <c r="J391" s="8" t="s">
        <v>2</v>
      </c>
      <c r="K391" s="8" t="s">
        <v>13</v>
      </c>
      <c r="L391" s="8" t="s">
        <v>23</v>
      </c>
      <c r="M391" s="8" t="s">
        <v>51</v>
      </c>
      <c r="N391" s="9">
        <v>3</v>
      </c>
      <c r="O391" s="10">
        <v>125.85</v>
      </c>
      <c r="P391" s="11">
        <v>0</v>
      </c>
      <c r="Q391" s="10">
        <v>59.19</v>
      </c>
      <c r="R391" s="10">
        <f t="shared" si="24"/>
        <v>377.54999999999995</v>
      </c>
      <c r="S391" s="10">
        <f t="shared" si="25"/>
        <v>177.57</v>
      </c>
      <c r="T391" s="10">
        <f t="shared" si="26"/>
        <v>199.97999999999996</v>
      </c>
      <c r="U391" s="12">
        <f t="shared" si="27"/>
        <v>0.52967818831942781</v>
      </c>
      <c r="V391" s="9">
        <f>YEAR(SalesDataTable[[#This Row],[Order Date]])</f>
        <v>2026</v>
      </c>
      <c r="W391" s="12" t="str">
        <f>"Q"&amp;ROUNDUP(MONTH(SalesDataTable[[#This Row],[Order Date]])/3,0)</f>
        <v>Q1</v>
      </c>
      <c r="X391" s="9">
        <f>MONTH(SalesDataTable[[#This Row],[Order Date]])</f>
        <v>3</v>
      </c>
      <c r="Y391" s="12" t="str">
        <f>TEXT(SalesDataTable[[#This Row],[Order Date]],"mmm")</f>
        <v>Mar</v>
      </c>
    </row>
    <row r="392" spans="1:25" ht="16">
      <c r="A392" s="7">
        <v>2232</v>
      </c>
      <c r="B392" s="3">
        <v>46101</v>
      </c>
      <c r="C392" s="2">
        <f>YEAR( SalesDataTable[[#This Row],[Order Date]])</f>
        <v>2026</v>
      </c>
      <c r="D392" s="2">
        <f>ROUNDUP(MONTH(SalesDataTable[[#This Row],[Order Date]])/3,0)</f>
        <v>1</v>
      </c>
      <c r="E392" s="2">
        <f>MONTH(SalesDataTable[[#This Row],[Order Date]])</f>
        <v>3</v>
      </c>
      <c r="F392" s="2" t="str">
        <f>TEXT(SalesDataTable[[#This Row],[Order Date]],"mmm")</f>
        <v>Mar</v>
      </c>
      <c r="G392" s="2">
        <f>DAY(SalesDataTable[[#This Row],[Order Date]])</f>
        <v>20</v>
      </c>
      <c r="H392" s="8" t="s">
        <v>20</v>
      </c>
      <c r="I392" s="8" t="s">
        <v>47</v>
      </c>
      <c r="J392" s="8" t="s">
        <v>19</v>
      </c>
      <c r="K392" s="8" t="s">
        <v>13</v>
      </c>
      <c r="L392" s="8" t="s">
        <v>14</v>
      </c>
      <c r="M392" s="8" t="s">
        <v>15</v>
      </c>
      <c r="N392" s="9">
        <v>2</v>
      </c>
      <c r="O392" s="10">
        <v>36.340000000000003</v>
      </c>
      <c r="P392" s="11">
        <v>0</v>
      </c>
      <c r="Q392" s="10">
        <v>13.8</v>
      </c>
      <c r="R392" s="10">
        <f t="shared" si="24"/>
        <v>72.680000000000007</v>
      </c>
      <c r="S392" s="10">
        <f t="shared" si="25"/>
        <v>27.6</v>
      </c>
      <c r="T392" s="10">
        <f t="shared" si="26"/>
        <v>45.080000000000005</v>
      </c>
      <c r="U392" s="12">
        <f t="shared" si="27"/>
        <v>0.620253164556962</v>
      </c>
      <c r="V392" s="9">
        <f>YEAR(SalesDataTable[[#This Row],[Order Date]])</f>
        <v>2026</v>
      </c>
      <c r="W392" s="12" t="str">
        <f>"Q"&amp;ROUNDUP(MONTH(SalesDataTable[[#This Row],[Order Date]])/3,0)</f>
        <v>Q1</v>
      </c>
      <c r="X392" s="9">
        <f>MONTH(SalesDataTable[[#This Row],[Order Date]])</f>
        <v>3</v>
      </c>
      <c r="Y392" s="12" t="str">
        <f>TEXT(SalesDataTable[[#This Row],[Order Date]],"mmm")</f>
        <v>Mar</v>
      </c>
    </row>
    <row r="393" spans="1:25" ht="16">
      <c r="A393" s="7">
        <v>2339</v>
      </c>
      <c r="B393" s="3">
        <v>46101</v>
      </c>
      <c r="C393" s="2">
        <f>YEAR( SalesDataTable[[#This Row],[Order Date]])</f>
        <v>2026</v>
      </c>
      <c r="D393" s="2">
        <f>ROUNDUP(MONTH(SalesDataTable[[#This Row],[Order Date]])/3,0)</f>
        <v>1</v>
      </c>
      <c r="E393" s="2">
        <f>MONTH(SalesDataTable[[#This Row],[Order Date]])</f>
        <v>3</v>
      </c>
      <c r="F393" s="2" t="str">
        <f>TEXT(SalesDataTable[[#This Row],[Order Date]],"mmm")</f>
        <v>Mar</v>
      </c>
      <c r="G393" s="2">
        <f>DAY(SalesDataTable[[#This Row],[Order Date]])</f>
        <v>20</v>
      </c>
      <c r="H393" s="8" t="s">
        <v>6</v>
      </c>
      <c r="I393" s="8" t="s">
        <v>43</v>
      </c>
      <c r="J393" s="8" t="s">
        <v>28</v>
      </c>
      <c r="K393" s="8" t="s">
        <v>13</v>
      </c>
      <c r="L393" s="8" t="s">
        <v>4</v>
      </c>
      <c r="M393" s="8" t="s">
        <v>22</v>
      </c>
      <c r="N393" s="9">
        <v>2</v>
      </c>
      <c r="O393" s="10">
        <v>51.29</v>
      </c>
      <c r="P393" s="11">
        <v>0</v>
      </c>
      <c r="Q393" s="10">
        <v>23.15</v>
      </c>
      <c r="R393" s="10">
        <f t="shared" si="24"/>
        <v>102.58</v>
      </c>
      <c r="S393" s="10">
        <f t="shared" si="25"/>
        <v>46.3</v>
      </c>
      <c r="T393" s="10">
        <f t="shared" si="26"/>
        <v>56.28</v>
      </c>
      <c r="U393" s="12">
        <f t="shared" si="27"/>
        <v>0.54864496003119523</v>
      </c>
      <c r="V393" s="9">
        <f>YEAR(SalesDataTable[[#This Row],[Order Date]])</f>
        <v>2026</v>
      </c>
      <c r="W393" s="12" t="str">
        <f>"Q"&amp;ROUNDUP(MONTH(SalesDataTable[[#This Row],[Order Date]])/3,0)</f>
        <v>Q1</v>
      </c>
      <c r="X393" s="9">
        <f>MONTH(SalesDataTable[[#This Row],[Order Date]])</f>
        <v>3</v>
      </c>
      <c r="Y393" s="12" t="str">
        <f>TEXT(SalesDataTable[[#This Row],[Order Date]],"mmm")</f>
        <v>Mar</v>
      </c>
    </row>
    <row r="394" spans="1:25" ht="16">
      <c r="A394" s="7">
        <v>3611</v>
      </c>
      <c r="B394" s="3">
        <v>46101</v>
      </c>
      <c r="C394" s="2">
        <f>YEAR( SalesDataTable[[#This Row],[Order Date]])</f>
        <v>2026</v>
      </c>
      <c r="D394" s="2">
        <f>ROUNDUP(MONTH(SalesDataTable[[#This Row],[Order Date]])/3,0)</f>
        <v>1</v>
      </c>
      <c r="E394" s="2">
        <f>MONTH(SalesDataTable[[#This Row],[Order Date]])</f>
        <v>3</v>
      </c>
      <c r="F394" s="2" t="str">
        <f>TEXT(SalesDataTable[[#This Row],[Order Date]],"mmm")</f>
        <v>Mar</v>
      </c>
      <c r="G394" s="2">
        <f>DAY(SalesDataTable[[#This Row],[Order Date]])</f>
        <v>20</v>
      </c>
      <c r="H394" s="8" t="s">
        <v>6</v>
      </c>
      <c r="I394" s="8" t="s">
        <v>7</v>
      </c>
      <c r="J394" s="8" t="s">
        <v>8</v>
      </c>
      <c r="K394" s="8" t="s">
        <v>16</v>
      </c>
      <c r="L394" s="8" t="s">
        <v>4</v>
      </c>
      <c r="M394" s="8" t="s">
        <v>26</v>
      </c>
      <c r="N394" s="9">
        <v>6</v>
      </c>
      <c r="O394" s="10">
        <v>40.89</v>
      </c>
      <c r="P394" s="11">
        <v>0.1</v>
      </c>
      <c r="Q394" s="10">
        <v>16.84</v>
      </c>
      <c r="R394" s="10">
        <f t="shared" si="24"/>
        <v>220.80600000000001</v>
      </c>
      <c r="S394" s="10">
        <f t="shared" si="25"/>
        <v>101.03999999999999</v>
      </c>
      <c r="T394" s="10">
        <f t="shared" si="26"/>
        <v>119.76600000000002</v>
      </c>
      <c r="U394" s="12">
        <f t="shared" si="27"/>
        <v>0.54240373902883077</v>
      </c>
      <c r="V394" s="9">
        <f>YEAR(SalesDataTable[[#This Row],[Order Date]])</f>
        <v>2026</v>
      </c>
      <c r="W394" s="12" t="str">
        <f>"Q"&amp;ROUNDUP(MONTH(SalesDataTable[[#This Row],[Order Date]])/3,0)</f>
        <v>Q1</v>
      </c>
      <c r="X394" s="9">
        <f>MONTH(SalesDataTable[[#This Row],[Order Date]])</f>
        <v>3</v>
      </c>
      <c r="Y394" s="12" t="str">
        <f>TEXT(SalesDataTable[[#This Row],[Order Date]],"mmm")</f>
        <v>Mar</v>
      </c>
    </row>
    <row r="395" spans="1:25" ht="16">
      <c r="A395" s="7">
        <v>3953</v>
      </c>
      <c r="B395" s="3">
        <v>46101</v>
      </c>
      <c r="C395" s="2">
        <f>YEAR( SalesDataTable[[#This Row],[Order Date]])</f>
        <v>2026</v>
      </c>
      <c r="D395" s="2">
        <f>ROUNDUP(MONTH(SalesDataTable[[#This Row],[Order Date]])/3,0)</f>
        <v>1</v>
      </c>
      <c r="E395" s="2">
        <f>MONTH(SalesDataTable[[#This Row],[Order Date]])</f>
        <v>3</v>
      </c>
      <c r="F395" s="2" t="str">
        <f>TEXT(SalesDataTable[[#This Row],[Order Date]],"mmm")</f>
        <v>Mar</v>
      </c>
      <c r="G395" s="2">
        <f>DAY(SalesDataTable[[#This Row],[Order Date]])</f>
        <v>20</v>
      </c>
      <c r="H395" s="8" t="s">
        <v>6</v>
      </c>
      <c r="I395" s="8" t="s">
        <v>49</v>
      </c>
      <c r="J395" s="8" t="s">
        <v>2</v>
      </c>
      <c r="K395" s="8" t="s">
        <v>13</v>
      </c>
      <c r="L395" s="8" t="s">
        <v>34</v>
      </c>
      <c r="M395" s="8" t="s">
        <v>38</v>
      </c>
      <c r="N395" s="9">
        <v>1</v>
      </c>
      <c r="O395" s="10">
        <v>120.63</v>
      </c>
      <c r="P395" s="11">
        <v>0</v>
      </c>
      <c r="Q395" s="10">
        <v>70.28</v>
      </c>
      <c r="R395" s="10">
        <f t="shared" si="24"/>
        <v>120.63</v>
      </c>
      <c r="S395" s="10">
        <f t="shared" si="25"/>
        <v>70.28</v>
      </c>
      <c r="T395" s="10">
        <f t="shared" si="26"/>
        <v>50.349999999999994</v>
      </c>
      <c r="U395" s="12">
        <f t="shared" si="27"/>
        <v>0.41739202520102792</v>
      </c>
      <c r="V395" s="9">
        <f>YEAR(SalesDataTable[[#This Row],[Order Date]])</f>
        <v>2026</v>
      </c>
      <c r="W395" s="12" t="str">
        <f>"Q"&amp;ROUNDUP(MONTH(SalesDataTable[[#This Row],[Order Date]])/3,0)</f>
        <v>Q1</v>
      </c>
      <c r="X395" s="9">
        <f>MONTH(SalesDataTable[[#This Row],[Order Date]])</f>
        <v>3</v>
      </c>
      <c r="Y395" s="12" t="str">
        <f>TEXT(SalesDataTable[[#This Row],[Order Date]],"mmm")</f>
        <v>Mar</v>
      </c>
    </row>
    <row r="396" spans="1:25" ht="16">
      <c r="A396" s="7">
        <v>4253</v>
      </c>
      <c r="B396" s="3">
        <v>46101</v>
      </c>
      <c r="C396" s="2">
        <f>YEAR( SalesDataTable[[#This Row],[Order Date]])</f>
        <v>2026</v>
      </c>
      <c r="D396" s="2">
        <f>ROUNDUP(MONTH(SalesDataTable[[#This Row],[Order Date]])/3,0)</f>
        <v>1</v>
      </c>
      <c r="E396" s="2">
        <f>MONTH(SalesDataTable[[#This Row],[Order Date]])</f>
        <v>3</v>
      </c>
      <c r="F396" s="2" t="str">
        <f>TEXT(SalesDataTable[[#This Row],[Order Date]],"mmm")</f>
        <v>Mar</v>
      </c>
      <c r="G396" s="2">
        <f>DAY(SalesDataTable[[#This Row],[Order Date]])</f>
        <v>20</v>
      </c>
      <c r="H396" s="8" t="s">
        <v>20</v>
      </c>
      <c r="I396" s="8" t="s">
        <v>47</v>
      </c>
      <c r="J396" s="8" t="s">
        <v>8</v>
      </c>
      <c r="K396" s="8" t="s">
        <v>13</v>
      </c>
      <c r="L396" s="8" t="s">
        <v>4</v>
      </c>
      <c r="M396" s="8" t="s">
        <v>5</v>
      </c>
      <c r="N396" s="9">
        <v>5</v>
      </c>
      <c r="O396" s="10">
        <v>82.64</v>
      </c>
      <c r="P396" s="11">
        <v>0.1</v>
      </c>
      <c r="Q396" s="10">
        <v>43.52</v>
      </c>
      <c r="R396" s="10">
        <f t="shared" si="24"/>
        <v>371.88</v>
      </c>
      <c r="S396" s="10">
        <f t="shared" si="25"/>
        <v>217.60000000000002</v>
      </c>
      <c r="T396" s="10">
        <f t="shared" si="26"/>
        <v>154.27999999999997</v>
      </c>
      <c r="U396" s="12">
        <f t="shared" si="27"/>
        <v>0.41486501021834993</v>
      </c>
      <c r="V396" s="9">
        <f>YEAR(SalesDataTable[[#This Row],[Order Date]])</f>
        <v>2026</v>
      </c>
      <c r="W396" s="12" t="str">
        <f>"Q"&amp;ROUNDUP(MONTH(SalesDataTable[[#This Row],[Order Date]])/3,0)</f>
        <v>Q1</v>
      </c>
      <c r="X396" s="9">
        <f>MONTH(SalesDataTable[[#This Row],[Order Date]])</f>
        <v>3</v>
      </c>
      <c r="Y396" s="12" t="str">
        <f>TEXT(SalesDataTable[[#This Row],[Order Date]],"mmm")</f>
        <v>Mar</v>
      </c>
    </row>
    <row r="397" spans="1:25" ht="16">
      <c r="A397" s="7">
        <v>4952</v>
      </c>
      <c r="B397" s="3">
        <v>46101</v>
      </c>
      <c r="C397" s="2">
        <f>YEAR( SalesDataTable[[#This Row],[Order Date]])</f>
        <v>2026</v>
      </c>
      <c r="D397" s="2">
        <f>ROUNDUP(MONTH(SalesDataTable[[#This Row],[Order Date]])/3,0)</f>
        <v>1</v>
      </c>
      <c r="E397" s="2">
        <f>MONTH(SalesDataTable[[#This Row],[Order Date]])</f>
        <v>3</v>
      </c>
      <c r="F397" s="2" t="str">
        <f>TEXT(SalesDataTable[[#This Row],[Order Date]],"mmm")</f>
        <v>Mar</v>
      </c>
      <c r="G397" s="2">
        <f>DAY(SalesDataTable[[#This Row],[Order Date]])</f>
        <v>20</v>
      </c>
      <c r="H397" s="8" t="s">
        <v>6</v>
      </c>
      <c r="I397" s="8" t="s">
        <v>27</v>
      </c>
      <c r="J397" s="8" t="s">
        <v>2</v>
      </c>
      <c r="K397" s="8" t="s">
        <v>16</v>
      </c>
      <c r="L397" s="8" t="s">
        <v>9</v>
      </c>
      <c r="M397" s="8" t="s">
        <v>46</v>
      </c>
      <c r="N397" s="9">
        <v>2</v>
      </c>
      <c r="O397" s="10">
        <v>72.459999999999994</v>
      </c>
      <c r="P397" s="11">
        <v>0</v>
      </c>
      <c r="Q397" s="10">
        <v>33.31</v>
      </c>
      <c r="R397" s="10">
        <f t="shared" si="24"/>
        <v>144.91999999999999</v>
      </c>
      <c r="S397" s="10">
        <f t="shared" si="25"/>
        <v>66.62</v>
      </c>
      <c r="T397" s="10">
        <f t="shared" si="26"/>
        <v>78.299999999999983</v>
      </c>
      <c r="U397" s="12">
        <f t="shared" si="27"/>
        <v>0.54029809550096597</v>
      </c>
      <c r="V397" s="9">
        <f>YEAR(SalesDataTable[[#This Row],[Order Date]])</f>
        <v>2026</v>
      </c>
      <c r="W397" s="12" t="str">
        <f>"Q"&amp;ROUNDUP(MONTH(SalesDataTable[[#This Row],[Order Date]])/3,0)</f>
        <v>Q1</v>
      </c>
      <c r="X397" s="9">
        <f>MONTH(SalesDataTable[[#This Row],[Order Date]])</f>
        <v>3</v>
      </c>
      <c r="Y397" s="12" t="str">
        <f>TEXT(SalesDataTable[[#This Row],[Order Date]],"mmm")</f>
        <v>Mar</v>
      </c>
    </row>
    <row r="398" spans="1:25" ht="16">
      <c r="A398" s="7">
        <v>5016</v>
      </c>
      <c r="B398" s="3">
        <v>46101</v>
      </c>
      <c r="C398" s="2">
        <f>YEAR( SalesDataTable[[#This Row],[Order Date]])</f>
        <v>2026</v>
      </c>
      <c r="D398" s="2">
        <f>ROUNDUP(MONTH(SalesDataTable[[#This Row],[Order Date]])/3,0)</f>
        <v>1</v>
      </c>
      <c r="E398" s="2">
        <f>MONTH(SalesDataTable[[#This Row],[Order Date]])</f>
        <v>3</v>
      </c>
      <c r="F398" s="2" t="str">
        <f>TEXT(SalesDataTable[[#This Row],[Order Date]],"mmm")</f>
        <v>Mar</v>
      </c>
      <c r="G398" s="2">
        <f>DAY(SalesDataTable[[#This Row],[Order Date]])</f>
        <v>20</v>
      </c>
      <c r="H398" s="8" t="s">
        <v>6</v>
      </c>
      <c r="I398" s="8" t="s">
        <v>43</v>
      </c>
      <c r="J398" s="8" t="s">
        <v>28</v>
      </c>
      <c r="K398" s="8" t="s">
        <v>13</v>
      </c>
      <c r="L398" s="8" t="s">
        <v>34</v>
      </c>
      <c r="M398" s="8" t="s">
        <v>35</v>
      </c>
      <c r="N398" s="9">
        <v>2</v>
      </c>
      <c r="O398" s="10">
        <v>40.659999999999997</v>
      </c>
      <c r="P398" s="11">
        <v>0.1</v>
      </c>
      <c r="Q398" s="10">
        <v>14.63</v>
      </c>
      <c r="R398" s="10">
        <f t="shared" si="24"/>
        <v>73.188000000000002</v>
      </c>
      <c r="S398" s="10">
        <f t="shared" si="25"/>
        <v>29.26</v>
      </c>
      <c r="T398" s="10">
        <f t="shared" si="26"/>
        <v>43.927999999999997</v>
      </c>
      <c r="U398" s="12">
        <f t="shared" si="27"/>
        <v>0.60020768431983385</v>
      </c>
      <c r="V398" s="9">
        <f>YEAR(SalesDataTable[[#This Row],[Order Date]])</f>
        <v>2026</v>
      </c>
      <c r="W398" s="12" t="str">
        <f>"Q"&amp;ROUNDUP(MONTH(SalesDataTable[[#This Row],[Order Date]])/3,0)</f>
        <v>Q1</v>
      </c>
      <c r="X398" s="9">
        <f>MONTH(SalesDataTable[[#This Row],[Order Date]])</f>
        <v>3</v>
      </c>
      <c r="Y398" s="12" t="str">
        <f>TEXT(SalesDataTable[[#This Row],[Order Date]],"mmm")</f>
        <v>Mar</v>
      </c>
    </row>
    <row r="399" spans="1:25" ht="16">
      <c r="A399" s="7">
        <v>839</v>
      </c>
      <c r="B399" s="3">
        <v>46102</v>
      </c>
      <c r="C399" s="2">
        <f>YEAR( SalesDataTable[[#This Row],[Order Date]])</f>
        <v>2026</v>
      </c>
      <c r="D399" s="2">
        <f>ROUNDUP(MONTH(SalesDataTable[[#This Row],[Order Date]])/3,0)</f>
        <v>1</v>
      </c>
      <c r="E399" s="2">
        <f>MONTH(SalesDataTable[[#This Row],[Order Date]])</f>
        <v>3</v>
      </c>
      <c r="F399" s="2" t="str">
        <f>TEXT(SalesDataTable[[#This Row],[Order Date]],"mmm")</f>
        <v>Mar</v>
      </c>
      <c r="G399" s="2">
        <f>DAY(SalesDataTable[[#This Row],[Order Date]])</f>
        <v>21</v>
      </c>
      <c r="H399" s="8" t="s">
        <v>6</v>
      </c>
      <c r="I399" s="8" t="s">
        <v>43</v>
      </c>
      <c r="J399" s="8" t="s">
        <v>28</v>
      </c>
      <c r="K399" s="8" t="s">
        <v>13</v>
      </c>
      <c r="L399" s="8" t="s">
        <v>4</v>
      </c>
      <c r="M399" s="8" t="s">
        <v>26</v>
      </c>
      <c r="N399" s="9">
        <v>1</v>
      </c>
      <c r="O399" s="10">
        <v>40.5</v>
      </c>
      <c r="P399" s="11">
        <v>0.05</v>
      </c>
      <c r="Q399" s="10">
        <v>17.16</v>
      </c>
      <c r="R399" s="10">
        <f t="shared" si="24"/>
        <v>38.475000000000001</v>
      </c>
      <c r="S399" s="10">
        <f t="shared" si="25"/>
        <v>17.16</v>
      </c>
      <c r="T399" s="10">
        <f t="shared" si="26"/>
        <v>21.315000000000001</v>
      </c>
      <c r="U399" s="12">
        <f t="shared" si="27"/>
        <v>0.55399610136452238</v>
      </c>
      <c r="V399" s="9">
        <f>YEAR(SalesDataTable[[#This Row],[Order Date]])</f>
        <v>2026</v>
      </c>
      <c r="W399" s="12" t="str">
        <f>"Q"&amp;ROUNDUP(MONTH(SalesDataTable[[#This Row],[Order Date]])/3,0)</f>
        <v>Q1</v>
      </c>
      <c r="X399" s="9">
        <f>MONTH(SalesDataTable[[#This Row],[Order Date]])</f>
        <v>3</v>
      </c>
      <c r="Y399" s="12" t="str">
        <f>TEXT(SalesDataTable[[#This Row],[Order Date]],"mmm")</f>
        <v>Mar</v>
      </c>
    </row>
    <row r="400" spans="1:25" ht="16">
      <c r="A400" s="7">
        <v>1382</v>
      </c>
      <c r="B400" s="3">
        <v>46102</v>
      </c>
      <c r="C400" s="2">
        <f>YEAR( SalesDataTable[[#This Row],[Order Date]])</f>
        <v>2026</v>
      </c>
      <c r="D400" s="2">
        <f>ROUNDUP(MONTH(SalesDataTable[[#This Row],[Order Date]])/3,0)</f>
        <v>1</v>
      </c>
      <c r="E400" s="2">
        <f>MONTH(SalesDataTable[[#This Row],[Order Date]])</f>
        <v>3</v>
      </c>
      <c r="F400" s="2" t="str">
        <f>TEXT(SalesDataTable[[#This Row],[Order Date]],"mmm")</f>
        <v>Mar</v>
      </c>
      <c r="G400" s="2">
        <f>DAY(SalesDataTable[[#This Row],[Order Date]])</f>
        <v>21</v>
      </c>
      <c r="H400" s="8" t="s">
        <v>11</v>
      </c>
      <c r="I400" s="8" t="s">
        <v>12</v>
      </c>
      <c r="J400" s="8" t="s">
        <v>2</v>
      </c>
      <c r="K400" s="8" t="s">
        <v>16</v>
      </c>
      <c r="L400" s="8" t="s">
        <v>9</v>
      </c>
      <c r="M400" s="8" t="s">
        <v>46</v>
      </c>
      <c r="N400" s="9">
        <v>1</v>
      </c>
      <c r="O400" s="10">
        <v>72.16</v>
      </c>
      <c r="P400" s="11">
        <v>0</v>
      </c>
      <c r="Q400" s="10">
        <v>33.11</v>
      </c>
      <c r="R400" s="10">
        <f t="shared" si="24"/>
        <v>72.16</v>
      </c>
      <c r="S400" s="10">
        <f t="shared" si="25"/>
        <v>33.11</v>
      </c>
      <c r="T400" s="10">
        <f t="shared" si="26"/>
        <v>39.049999999999997</v>
      </c>
      <c r="U400" s="12">
        <f t="shared" si="27"/>
        <v>0.54115853658536583</v>
      </c>
      <c r="V400" s="9">
        <f>YEAR(SalesDataTable[[#This Row],[Order Date]])</f>
        <v>2026</v>
      </c>
      <c r="W400" s="12" t="str">
        <f>"Q"&amp;ROUNDUP(MONTH(SalesDataTable[[#This Row],[Order Date]])/3,0)</f>
        <v>Q1</v>
      </c>
      <c r="X400" s="9">
        <f>MONTH(SalesDataTable[[#This Row],[Order Date]])</f>
        <v>3</v>
      </c>
      <c r="Y400" s="12" t="str">
        <f>TEXT(SalesDataTable[[#This Row],[Order Date]],"mmm")</f>
        <v>Mar</v>
      </c>
    </row>
    <row r="401" spans="1:25" ht="16">
      <c r="A401" s="7">
        <v>1452</v>
      </c>
      <c r="B401" s="3">
        <v>46102</v>
      </c>
      <c r="C401" s="2">
        <f>YEAR( SalesDataTable[[#This Row],[Order Date]])</f>
        <v>2026</v>
      </c>
      <c r="D401" s="2">
        <f>ROUNDUP(MONTH(SalesDataTable[[#This Row],[Order Date]])/3,0)</f>
        <v>1</v>
      </c>
      <c r="E401" s="2">
        <f>MONTH(SalesDataTable[[#This Row],[Order Date]])</f>
        <v>3</v>
      </c>
      <c r="F401" s="2" t="str">
        <f>TEXT(SalesDataTable[[#This Row],[Order Date]],"mmm")</f>
        <v>Mar</v>
      </c>
      <c r="G401" s="2">
        <f>DAY(SalesDataTable[[#This Row],[Order Date]])</f>
        <v>21</v>
      </c>
      <c r="H401" s="8" t="s">
        <v>11</v>
      </c>
      <c r="I401" s="8" t="s">
        <v>25</v>
      </c>
      <c r="J401" s="8" t="s">
        <v>28</v>
      </c>
      <c r="K401" s="8" t="s">
        <v>16</v>
      </c>
      <c r="L401" s="8" t="s">
        <v>14</v>
      </c>
      <c r="M401" s="8" t="s">
        <v>48</v>
      </c>
      <c r="N401" s="9">
        <v>1</v>
      </c>
      <c r="O401" s="10">
        <v>161.93</v>
      </c>
      <c r="P401" s="11">
        <v>0.15</v>
      </c>
      <c r="Q401" s="10">
        <v>87.5</v>
      </c>
      <c r="R401" s="10">
        <f t="shared" si="24"/>
        <v>137.6405</v>
      </c>
      <c r="S401" s="10">
        <f t="shared" si="25"/>
        <v>87.5</v>
      </c>
      <c r="T401" s="10">
        <f t="shared" si="26"/>
        <v>50.140500000000003</v>
      </c>
      <c r="U401" s="12">
        <f t="shared" si="27"/>
        <v>0.36428594781332529</v>
      </c>
      <c r="V401" s="9">
        <f>YEAR(SalesDataTable[[#This Row],[Order Date]])</f>
        <v>2026</v>
      </c>
      <c r="W401" s="12" t="str">
        <f>"Q"&amp;ROUNDUP(MONTH(SalesDataTable[[#This Row],[Order Date]])/3,0)</f>
        <v>Q1</v>
      </c>
      <c r="X401" s="9">
        <f>MONTH(SalesDataTable[[#This Row],[Order Date]])</f>
        <v>3</v>
      </c>
      <c r="Y401" s="12" t="str">
        <f>TEXT(SalesDataTable[[#This Row],[Order Date]],"mmm")</f>
        <v>Mar</v>
      </c>
    </row>
    <row r="402" spans="1:25" ht="16">
      <c r="A402" s="7">
        <v>1845</v>
      </c>
      <c r="B402" s="3">
        <v>46102</v>
      </c>
      <c r="C402" s="2">
        <f>YEAR( SalesDataTable[[#This Row],[Order Date]])</f>
        <v>2026</v>
      </c>
      <c r="D402" s="2">
        <f>ROUNDUP(MONTH(SalesDataTable[[#This Row],[Order Date]])/3,0)</f>
        <v>1</v>
      </c>
      <c r="E402" s="2">
        <f>MONTH(SalesDataTable[[#This Row],[Order Date]])</f>
        <v>3</v>
      </c>
      <c r="F402" s="2" t="str">
        <f>TEXT(SalesDataTable[[#This Row],[Order Date]],"mmm")</f>
        <v>Mar</v>
      </c>
      <c r="G402" s="2">
        <f>DAY(SalesDataTable[[#This Row],[Order Date]])</f>
        <v>21</v>
      </c>
      <c r="H402" s="8" t="s">
        <v>0</v>
      </c>
      <c r="I402" s="8" t="s">
        <v>36</v>
      </c>
      <c r="J402" s="8" t="s">
        <v>2</v>
      </c>
      <c r="K402" s="8" t="s">
        <v>3</v>
      </c>
      <c r="L402" s="8" t="s">
        <v>23</v>
      </c>
      <c r="M402" s="8" t="s">
        <v>24</v>
      </c>
      <c r="N402" s="9">
        <v>3</v>
      </c>
      <c r="O402" s="10">
        <v>348.54</v>
      </c>
      <c r="P402" s="11">
        <v>0.1</v>
      </c>
      <c r="Q402" s="10">
        <v>200.3</v>
      </c>
      <c r="R402" s="10">
        <f t="shared" si="24"/>
        <v>941.05800000000011</v>
      </c>
      <c r="S402" s="10">
        <f t="shared" si="25"/>
        <v>600.90000000000009</v>
      </c>
      <c r="T402" s="10">
        <f t="shared" si="26"/>
        <v>340.15800000000002</v>
      </c>
      <c r="U402" s="12">
        <f t="shared" si="27"/>
        <v>0.36146337420222768</v>
      </c>
      <c r="V402" s="9">
        <f>YEAR(SalesDataTable[[#This Row],[Order Date]])</f>
        <v>2026</v>
      </c>
      <c r="W402" s="12" t="str">
        <f>"Q"&amp;ROUNDUP(MONTH(SalesDataTable[[#This Row],[Order Date]])/3,0)</f>
        <v>Q1</v>
      </c>
      <c r="X402" s="9">
        <f>MONTH(SalesDataTable[[#This Row],[Order Date]])</f>
        <v>3</v>
      </c>
      <c r="Y402" s="12" t="str">
        <f>TEXT(SalesDataTable[[#This Row],[Order Date]],"mmm")</f>
        <v>Mar</v>
      </c>
    </row>
    <row r="403" spans="1:25" ht="16">
      <c r="A403" s="7">
        <v>3560</v>
      </c>
      <c r="B403" s="3">
        <v>46102</v>
      </c>
      <c r="C403" s="2">
        <f>YEAR( SalesDataTable[[#This Row],[Order Date]])</f>
        <v>2026</v>
      </c>
      <c r="D403" s="2">
        <f>ROUNDUP(MONTH(SalesDataTable[[#This Row],[Order Date]])/3,0)</f>
        <v>1</v>
      </c>
      <c r="E403" s="2">
        <f>MONTH(SalesDataTable[[#This Row],[Order Date]])</f>
        <v>3</v>
      </c>
      <c r="F403" s="2" t="str">
        <f>TEXT(SalesDataTable[[#This Row],[Order Date]],"mmm")</f>
        <v>Mar</v>
      </c>
      <c r="G403" s="2">
        <f>DAY(SalesDataTable[[#This Row],[Order Date]])</f>
        <v>21</v>
      </c>
      <c r="H403" s="8" t="s">
        <v>11</v>
      </c>
      <c r="I403" s="8" t="s">
        <v>52</v>
      </c>
      <c r="J403" s="8" t="s">
        <v>2</v>
      </c>
      <c r="K403" s="8" t="s">
        <v>3</v>
      </c>
      <c r="L403" s="8" t="s">
        <v>34</v>
      </c>
      <c r="M403" s="8" t="s">
        <v>45</v>
      </c>
      <c r="N403" s="9">
        <v>3</v>
      </c>
      <c r="O403" s="10">
        <v>50.46</v>
      </c>
      <c r="P403" s="11">
        <v>0.1</v>
      </c>
      <c r="Q403" s="10">
        <v>21.9</v>
      </c>
      <c r="R403" s="10">
        <f t="shared" si="24"/>
        <v>136.24199999999999</v>
      </c>
      <c r="S403" s="10">
        <f t="shared" si="25"/>
        <v>65.699999999999989</v>
      </c>
      <c r="T403" s="10">
        <f t="shared" si="26"/>
        <v>70.542000000000002</v>
      </c>
      <c r="U403" s="12">
        <f t="shared" si="27"/>
        <v>0.51776985070683057</v>
      </c>
      <c r="V403" s="9">
        <f>YEAR(SalesDataTable[[#This Row],[Order Date]])</f>
        <v>2026</v>
      </c>
      <c r="W403" s="12" t="str">
        <f>"Q"&amp;ROUNDUP(MONTH(SalesDataTable[[#This Row],[Order Date]])/3,0)</f>
        <v>Q1</v>
      </c>
      <c r="X403" s="9">
        <f>MONTH(SalesDataTable[[#This Row],[Order Date]])</f>
        <v>3</v>
      </c>
      <c r="Y403" s="12" t="str">
        <f>TEXT(SalesDataTable[[#This Row],[Order Date]],"mmm")</f>
        <v>Mar</v>
      </c>
    </row>
    <row r="404" spans="1:25" ht="16">
      <c r="A404" s="7">
        <v>4059</v>
      </c>
      <c r="B404" s="3">
        <v>46102</v>
      </c>
      <c r="C404" s="2">
        <f>YEAR( SalesDataTable[[#This Row],[Order Date]])</f>
        <v>2026</v>
      </c>
      <c r="D404" s="2">
        <f>ROUNDUP(MONTH(SalesDataTable[[#This Row],[Order Date]])/3,0)</f>
        <v>1</v>
      </c>
      <c r="E404" s="2">
        <f>MONTH(SalesDataTable[[#This Row],[Order Date]])</f>
        <v>3</v>
      </c>
      <c r="F404" s="2" t="str">
        <f>TEXT(SalesDataTable[[#This Row],[Order Date]],"mmm")</f>
        <v>Mar</v>
      </c>
      <c r="G404" s="2">
        <f>DAY(SalesDataTable[[#This Row],[Order Date]])</f>
        <v>21</v>
      </c>
      <c r="H404" s="8" t="s">
        <v>20</v>
      </c>
      <c r="I404" s="8" t="s">
        <v>47</v>
      </c>
      <c r="J404" s="8" t="s">
        <v>28</v>
      </c>
      <c r="K404" s="8" t="s">
        <v>13</v>
      </c>
      <c r="L404" s="8" t="s">
        <v>23</v>
      </c>
      <c r="M404" s="8" t="s">
        <v>40</v>
      </c>
      <c r="N404" s="9">
        <v>1</v>
      </c>
      <c r="O404" s="10">
        <v>83.62</v>
      </c>
      <c r="P404" s="11">
        <v>0</v>
      </c>
      <c r="Q404" s="10">
        <v>39.15</v>
      </c>
      <c r="R404" s="10">
        <f t="shared" si="24"/>
        <v>83.62</v>
      </c>
      <c r="S404" s="10">
        <f t="shared" si="25"/>
        <v>39.15</v>
      </c>
      <c r="T404" s="10">
        <f t="shared" si="26"/>
        <v>44.470000000000006</v>
      </c>
      <c r="U404" s="12">
        <f t="shared" si="27"/>
        <v>0.53181057163358048</v>
      </c>
      <c r="V404" s="9">
        <f>YEAR(SalesDataTable[[#This Row],[Order Date]])</f>
        <v>2026</v>
      </c>
      <c r="W404" s="12" t="str">
        <f>"Q"&amp;ROUNDUP(MONTH(SalesDataTable[[#This Row],[Order Date]])/3,0)</f>
        <v>Q1</v>
      </c>
      <c r="X404" s="9">
        <f>MONTH(SalesDataTable[[#This Row],[Order Date]])</f>
        <v>3</v>
      </c>
      <c r="Y404" s="12" t="str">
        <f>TEXT(SalesDataTable[[#This Row],[Order Date]],"mmm")</f>
        <v>Mar</v>
      </c>
    </row>
    <row r="405" spans="1:25" ht="16">
      <c r="A405" s="7">
        <v>4731</v>
      </c>
      <c r="B405" s="3">
        <v>46102</v>
      </c>
      <c r="C405" s="2">
        <f>YEAR( SalesDataTable[[#This Row],[Order Date]])</f>
        <v>2026</v>
      </c>
      <c r="D405" s="2">
        <f>ROUNDUP(MONTH(SalesDataTable[[#This Row],[Order Date]])/3,0)</f>
        <v>1</v>
      </c>
      <c r="E405" s="2">
        <f>MONTH(SalesDataTable[[#This Row],[Order Date]])</f>
        <v>3</v>
      </c>
      <c r="F405" s="2" t="str">
        <f>TEXT(SalesDataTable[[#This Row],[Order Date]],"mmm")</f>
        <v>Mar</v>
      </c>
      <c r="G405" s="2">
        <f>DAY(SalesDataTable[[#This Row],[Order Date]])</f>
        <v>21</v>
      </c>
      <c r="H405" s="8" t="s">
        <v>6</v>
      </c>
      <c r="I405" s="8" t="s">
        <v>43</v>
      </c>
      <c r="J405" s="8" t="s">
        <v>8</v>
      </c>
      <c r="K405" s="8" t="s">
        <v>16</v>
      </c>
      <c r="L405" s="8" t="s">
        <v>4</v>
      </c>
      <c r="M405" s="8" t="s">
        <v>22</v>
      </c>
      <c r="N405" s="9">
        <v>6</v>
      </c>
      <c r="O405" s="10">
        <v>51.07</v>
      </c>
      <c r="P405" s="11">
        <v>0.1</v>
      </c>
      <c r="Q405" s="10">
        <v>22.68</v>
      </c>
      <c r="R405" s="10">
        <f t="shared" si="24"/>
        <v>275.77800000000002</v>
      </c>
      <c r="S405" s="10">
        <f t="shared" si="25"/>
        <v>136.07999999999998</v>
      </c>
      <c r="T405" s="10">
        <f t="shared" si="26"/>
        <v>139.69800000000004</v>
      </c>
      <c r="U405" s="12">
        <f t="shared" si="27"/>
        <v>0.50655962404542798</v>
      </c>
      <c r="V405" s="9">
        <f>YEAR(SalesDataTable[[#This Row],[Order Date]])</f>
        <v>2026</v>
      </c>
      <c r="W405" s="12" t="str">
        <f>"Q"&amp;ROUNDUP(MONTH(SalesDataTable[[#This Row],[Order Date]])/3,0)</f>
        <v>Q1</v>
      </c>
      <c r="X405" s="9">
        <f>MONTH(SalesDataTable[[#This Row],[Order Date]])</f>
        <v>3</v>
      </c>
      <c r="Y405" s="12" t="str">
        <f>TEXT(SalesDataTable[[#This Row],[Order Date]],"mmm")</f>
        <v>Mar</v>
      </c>
    </row>
    <row r="406" spans="1:25" ht="16">
      <c r="A406" s="7">
        <v>693</v>
      </c>
      <c r="B406" s="3">
        <v>46103</v>
      </c>
      <c r="C406" s="2">
        <f>YEAR( SalesDataTable[[#This Row],[Order Date]])</f>
        <v>2026</v>
      </c>
      <c r="D406" s="2">
        <f>ROUNDUP(MONTH(SalesDataTable[[#This Row],[Order Date]])/3,0)</f>
        <v>1</v>
      </c>
      <c r="E406" s="2">
        <f>MONTH(SalesDataTable[[#This Row],[Order Date]])</f>
        <v>3</v>
      </c>
      <c r="F406" s="2" t="str">
        <f>TEXT(SalesDataTable[[#This Row],[Order Date]],"mmm")</f>
        <v>Mar</v>
      </c>
      <c r="G406" s="2">
        <f>DAY(SalesDataTable[[#This Row],[Order Date]])</f>
        <v>22</v>
      </c>
      <c r="H406" s="8" t="s">
        <v>6</v>
      </c>
      <c r="I406" s="8" t="s">
        <v>41</v>
      </c>
      <c r="J406" s="8" t="s">
        <v>2</v>
      </c>
      <c r="K406" s="8" t="s">
        <v>13</v>
      </c>
      <c r="L406" s="8" t="s">
        <v>14</v>
      </c>
      <c r="M406" s="8" t="s">
        <v>32</v>
      </c>
      <c r="N406" s="9">
        <v>3</v>
      </c>
      <c r="O406" s="10">
        <v>47.02</v>
      </c>
      <c r="P406" s="11">
        <v>0.1</v>
      </c>
      <c r="Q406" s="10">
        <v>17.989999999999998</v>
      </c>
      <c r="R406" s="10">
        <f t="shared" si="24"/>
        <v>126.95400000000001</v>
      </c>
      <c r="S406" s="10">
        <f t="shared" si="25"/>
        <v>53.97</v>
      </c>
      <c r="T406" s="10">
        <f t="shared" si="26"/>
        <v>72.984000000000009</v>
      </c>
      <c r="U406" s="12">
        <f t="shared" si="27"/>
        <v>0.57488539155914742</v>
      </c>
      <c r="V406" s="9">
        <f>YEAR(SalesDataTable[[#This Row],[Order Date]])</f>
        <v>2026</v>
      </c>
      <c r="W406" s="12" t="str">
        <f>"Q"&amp;ROUNDUP(MONTH(SalesDataTable[[#This Row],[Order Date]])/3,0)</f>
        <v>Q1</v>
      </c>
      <c r="X406" s="9">
        <f>MONTH(SalesDataTable[[#This Row],[Order Date]])</f>
        <v>3</v>
      </c>
      <c r="Y406" s="12" t="str">
        <f>TEXT(SalesDataTable[[#This Row],[Order Date]],"mmm")</f>
        <v>Mar</v>
      </c>
    </row>
    <row r="407" spans="1:25" ht="16">
      <c r="A407" s="7">
        <v>1672</v>
      </c>
      <c r="B407" s="3">
        <v>46103</v>
      </c>
      <c r="C407" s="2">
        <f>YEAR( SalesDataTable[[#This Row],[Order Date]])</f>
        <v>2026</v>
      </c>
      <c r="D407" s="2">
        <f>ROUNDUP(MONTH(SalesDataTable[[#This Row],[Order Date]])/3,0)</f>
        <v>1</v>
      </c>
      <c r="E407" s="2">
        <f>MONTH(SalesDataTable[[#This Row],[Order Date]])</f>
        <v>3</v>
      </c>
      <c r="F407" s="2" t="str">
        <f>TEXT(SalesDataTable[[#This Row],[Order Date]],"mmm")</f>
        <v>Mar</v>
      </c>
      <c r="G407" s="2">
        <f>DAY(SalesDataTable[[#This Row],[Order Date]])</f>
        <v>22</v>
      </c>
      <c r="H407" s="8" t="s">
        <v>11</v>
      </c>
      <c r="I407" s="8" t="s">
        <v>25</v>
      </c>
      <c r="J407" s="8" t="s">
        <v>28</v>
      </c>
      <c r="K407" s="8" t="s">
        <v>3</v>
      </c>
      <c r="L407" s="8" t="s">
        <v>14</v>
      </c>
      <c r="M407" s="8" t="s">
        <v>32</v>
      </c>
      <c r="N407" s="9">
        <v>1</v>
      </c>
      <c r="O407" s="10">
        <v>47.1</v>
      </c>
      <c r="P407" s="11">
        <v>0.05</v>
      </c>
      <c r="Q407" s="10">
        <v>18.48</v>
      </c>
      <c r="R407" s="10">
        <f t="shared" si="24"/>
        <v>44.744999999999997</v>
      </c>
      <c r="S407" s="10">
        <f t="shared" si="25"/>
        <v>18.48</v>
      </c>
      <c r="T407" s="10">
        <f t="shared" si="26"/>
        <v>26.264999999999997</v>
      </c>
      <c r="U407" s="12">
        <f t="shared" si="27"/>
        <v>0.58699296010727453</v>
      </c>
      <c r="V407" s="9">
        <f>YEAR(SalesDataTable[[#This Row],[Order Date]])</f>
        <v>2026</v>
      </c>
      <c r="W407" s="12" t="str">
        <f>"Q"&amp;ROUNDUP(MONTH(SalesDataTable[[#This Row],[Order Date]])/3,0)</f>
        <v>Q1</v>
      </c>
      <c r="X407" s="9">
        <f>MONTH(SalesDataTable[[#This Row],[Order Date]])</f>
        <v>3</v>
      </c>
      <c r="Y407" s="12" t="str">
        <f>TEXT(SalesDataTable[[#This Row],[Order Date]],"mmm")</f>
        <v>Mar</v>
      </c>
    </row>
    <row r="408" spans="1:25" ht="16">
      <c r="A408" s="7">
        <v>2347</v>
      </c>
      <c r="B408" s="3">
        <v>46103</v>
      </c>
      <c r="C408" s="2">
        <f>YEAR( SalesDataTable[[#This Row],[Order Date]])</f>
        <v>2026</v>
      </c>
      <c r="D408" s="2">
        <f>ROUNDUP(MONTH(SalesDataTable[[#This Row],[Order Date]])/3,0)</f>
        <v>1</v>
      </c>
      <c r="E408" s="2">
        <f>MONTH(SalesDataTable[[#This Row],[Order Date]])</f>
        <v>3</v>
      </c>
      <c r="F408" s="2" t="str">
        <f>TEXT(SalesDataTable[[#This Row],[Order Date]],"mmm")</f>
        <v>Mar</v>
      </c>
      <c r="G408" s="2">
        <f>DAY(SalesDataTable[[#This Row],[Order Date]])</f>
        <v>22</v>
      </c>
      <c r="H408" s="8" t="s">
        <v>20</v>
      </c>
      <c r="I408" s="8" t="s">
        <v>47</v>
      </c>
      <c r="J408" s="8" t="s">
        <v>2</v>
      </c>
      <c r="K408" s="8" t="s">
        <v>3</v>
      </c>
      <c r="L408" s="8" t="s">
        <v>14</v>
      </c>
      <c r="M408" s="8" t="s">
        <v>44</v>
      </c>
      <c r="N408" s="9">
        <v>2</v>
      </c>
      <c r="O408" s="10">
        <v>131.38999999999999</v>
      </c>
      <c r="P408" s="11">
        <v>0</v>
      </c>
      <c r="Q408" s="10">
        <v>66.91</v>
      </c>
      <c r="R408" s="10">
        <f t="shared" si="24"/>
        <v>262.77999999999997</v>
      </c>
      <c r="S408" s="10">
        <f t="shared" si="25"/>
        <v>133.82</v>
      </c>
      <c r="T408" s="10">
        <f t="shared" si="26"/>
        <v>128.95999999999998</v>
      </c>
      <c r="U408" s="12">
        <f t="shared" si="27"/>
        <v>0.49075272090722277</v>
      </c>
      <c r="V408" s="9">
        <f>YEAR(SalesDataTable[[#This Row],[Order Date]])</f>
        <v>2026</v>
      </c>
      <c r="W408" s="12" t="str">
        <f>"Q"&amp;ROUNDUP(MONTH(SalesDataTable[[#This Row],[Order Date]])/3,0)</f>
        <v>Q1</v>
      </c>
      <c r="X408" s="9">
        <f>MONTH(SalesDataTable[[#This Row],[Order Date]])</f>
        <v>3</v>
      </c>
      <c r="Y408" s="12" t="str">
        <f>TEXT(SalesDataTable[[#This Row],[Order Date]],"mmm")</f>
        <v>Mar</v>
      </c>
    </row>
    <row r="409" spans="1:25" ht="16">
      <c r="A409" s="7">
        <v>2582</v>
      </c>
      <c r="B409" s="3">
        <v>46103</v>
      </c>
      <c r="C409" s="2">
        <f>YEAR( SalesDataTable[[#This Row],[Order Date]])</f>
        <v>2026</v>
      </c>
      <c r="D409" s="2">
        <f>ROUNDUP(MONTH(SalesDataTable[[#This Row],[Order Date]])/3,0)</f>
        <v>1</v>
      </c>
      <c r="E409" s="2">
        <f>MONTH(SalesDataTable[[#This Row],[Order Date]])</f>
        <v>3</v>
      </c>
      <c r="F409" s="2" t="str">
        <f>TEXT(SalesDataTable[[#This Row],[Order Date]],"mmm")</f>
        <v>Mar</v>
      </c>
      <c r="G409" s="2">
        <f>DAY(SalesDataTable[[#This Row],[Order Date]])</f>
        <v>22</v>
      </c>
      <c r="H409" s="8" t="s">
        <v>6</v>
      </c>
      <c r="I409" s="8" t="s">
        <v>7</v>
      </c>
      <c r="J409" s="8" t="s">
        <v>28</v>
      </c>
      <c r="K409" s="8" t="s">
        <v>13</v>
      </c>
      <c r="L409" s="8" t="s">
        <v>34</v>
      </c>
      <c r="M409" s="8" t="s">
        <v>38</v>
      </c>
      <c r="N409" s="9">
        <v>1</v>
      </c>
      <c r="O409" s="10">
        <v>120.16</v>
      </c>
      <c r="P409" s="11">
        <v>0.15</v>
      </c>
      <c r="Q409" s="10">
        <v>68.33</v>
      </c>
      <c r="R409" s="10">
        <f t="shared" si="24"/>
        <v>102.136</v>
      </c>
      <c r="S409" s="10">
        <f t="shared" si="25"/>
        <v>68.33</v>
      </c>
      <c r="T409" s="10">
        <f t="shared" si="26"/>
        <v>33.805999999999997</v>
      </c>
      <c r="U409" s="12">
        <f t="shared" si="27"/>
        <v>0.33099005247904756</v>
      </c>
      <c r="V409" s="9">
        <f>YEAR(SalesDataTable[[#This Row],[Order Date]])</f>
        <v>2026</v>
      </c>
      <c r="W409" s="12" t="str">
        <f>"Q"&amp;ROUNDUP(MONTH(SalesDataTable[[#This Row],[Order Date]])/3,0)</f>
        <v>Q1</v>
      </c>
      <c r="X409" s="9">
        <f>MONTH(SalesDataTable[[#This Row],[Order Date]])</f>
        <v>3</v>
      </c>
      <c r="Y409" s="12" t="str">
        <f>TEXT(SalesDataTable[[#This Row],[Order Date]],"mmm")</f>
        <v>Mar</v>
      </c>
    </row>
    <row r="410" spans="1:25" ht="16">
      <c r="A410" s="7">
        <v>2762</v>
      </c>
      <c r="B410" s="3">
        <v>46103</v>
      </c>
      <c r="C410" s="2">
        <f>YEAR( SalesDataTable[[#This Row],[Order Date]])</f>
        <v>2026</v>
      </c>
      <c r="D410" s="2">
        <f>ROUNDUP(MONTH(SalesDataTable[[#This Row],[Order Date]])/3,0)</f>
        <v>1</v>
      </c>
      <c r="E410" s="2">
        <f>MONTH(SalesDataTable[[#This Row],[Order Date]])</f>
        <v>3</v>
      </c>
      <c r="F410" s="2" t="str">
        <f>TEXT(SalesDataTable[[#This Row],[Order Date]],"mmm")</f>
        <v>Mar</v>
      </c>
      <c r="G410" s="2">
        <f>DAY(SalesDataTable[[#This Row],[Order Date]])</f>
        <v>22</v>
      </c>
      <c r="H410" s="8" t="s">
        <v>20</v>
      </c>
      <c r="I410" s="8" t="s">
        <v>33</v>
      </c>
      <c r="J410" s="8" t="s">
        <v>19</v>
      </c>
      <c r="K410" s="8" t="s">
        <v>3</v>
      </c>
      <c r="L410" s="8" t="s">
        <v>23</v>
      </c>
      <c r="M410" s="8" t="s">
        <v>29</v>
      </c>
      <c r="N410" s="9">
        <v>1</v>
      </c>
      <c r="O410" s="10">
        <v>196.48</v>
      </c>
      <c r="P410" s="11">
        <v>0</v>
      </c>
      <c r="Q410" s="10">
        <v>101.29</v>
      </c>
      <c r="R410" s="10">
        <f t="shared" si="24"/>
        <v>196.48</v>
      </c>
      <c r="S410" s="10">
        <f t="shared" si="25"/>
        <v>101.29</v>
      </c>
      <c r="T410" s="10">
        <f t="shared" si="26"/>
        <v>95.189999999999984</v>
      </c>
      <c r="U410" s="12">
        <f t="shared" si="27"/>
        <v>0.48447679153094458</v>
      </c>
      <c r="V410" s="9">
        <f>YEAR(SalesDataTable[[#This Row],[Order Date]])</f>
        <v>2026</v>
      </c>
      <c r="W410" s="12" t="str">
        <f>"Q"&amp;ROUNDUP(MONTH(SalesDataTable[[#This Row],[Order Date]])/3,0)</f>
        <v>Q1</v>
      </c>
      <c r="X410" s="9">
        <f>MONTH(SalesDataTable[[#This Row],[Order Date]])</f>
        <v>3</v>
      </c>
      <c r="Y410" s="12" t="str">
        <f>TEXT(SalesDataTable[[#This Row],[Order Date]],"mmm")</f>
        <v>Mar</v>
      </c>
    </row>
    <row r="411" spans="1:25" ht="16">
      <c r="A411" s="7">
        <v>4090</v>
      </c>
      <c r="B411" s="3">
        <v>46103</v>
      </c>
      <c r="C411" s="2">
        <f>YEAR( SalesDataTable[[#This Row],[Order Date]])</f>
        <v>2026</v>
      </c>
      <c r="D411" s="2">
        <f>ROUNDUP(MONTH(SalesDataTable[[#This Row],[Order Date]])/3,0)</f>
        <v>1</v>
      </c>
      <c r="E411" s="2">
        <f>MONTH(SalesDataTable[[#This Row],[Order Date]])</f>
        <v>3</v>
      </c>
      <c r="F411" s="2" t="str">
        <f>TEXT(SalesDataTable[[#This Row],[Order Date]],"mmm")</f>
        <v>Mar</v>
      </c>
      <c r="G411" s="2">
        <f>DAY(SalesDataTable[[#This Row],[Order Date]])</f>
        <v>22</v>
      </c>
      <c r="H411" s="8" t="s">
        <v>6</v>
      </c>
      <c r="I411" s="8" t="s">
        <v>41</v>
      </c>
      <c r="J411" s="8" t="s">
        <v>28</v>
      </c>
      <c r="K411" s="8" t="s">
        <v>16</v>
      </c>
      <c r="L411" s="8" t="s">
        <v>14</v>
      </c>
      <c r="M411" s="8" t="s">
        <v>15</v>
      </c>
      <c r="N411" s="9">
        <v>1</v>
      </c>
      <c r="O411" s="10">
        <v>36.520000000000003</v>
      </c>
      <c r="P411" s="11">
        <v>0</v>
      </c>
      <c r="Q411" s="10">
        <v>13.96</v>
      </c>
      <c r="R411" s="10">
        <f t="shared" si="24"/>
        <v>36.520000000000003</v>
      </c>
      <c r="S411" s="10">
        <f t="shared" si="25"/>
        <v>13.96</v>
      </c>
      <c r="T411" s="10">
        <f t="shared" si="26"/>
        <v>22.560000000000002</v>
      </c>
      <c r="U411" s="12">
        <f t="shared" si="27"/>
        <v>0.61774370208105145</v>
      </c>
      <c r="V411" s="9">
        <f>YEAR(SalesDataTable[[#This Row],[Order Date]])</f>
        <v>2026</v>
      </c>
      <c r="W411" s="12" t="str">
        <f>"Q"&amp;ROUNDUP(MONTH(SalesDataTable[[#This Row],[Order Date]])/3,0)</f>
        <v>Q1</v>
      </c>
      <c r="X411" s="9">
        <f>MONTH(SalesDataTable[[#This Row],[Order Date]])</f>
        <v>3</v>
      </c>
      <c r="Y411" s="12" t="str">
        <f>TEXT(SalesDataTable[[#This Row],[Order Date]],"mmm")</f>
        <v>Mar</v>
      </c>
    </row>
    <row r="412" spans="1:25" ht="16">
      <c r="A412" s="7">
        <v>4491</v>
      </c>
      <c r="B412" s="3">
        <v>46103</v>
      </c>
      <c r="C412" s="2">
        <f>YEAR( SalesDataTable[[#This Row],[Order Date]])</f>
        <v>2026</v>
      </c>
      <c r="D412" s="2">
        <f>ROUNDUP(MONTH(SalesDataTable[[#This Row],[Order Date]])/3,0)</f>
        <v>1</v>
      </c>
      <c r="E412" s="2">
        <f>MONTH(SalesDataTable[[#This Row],[Order Date]])</f>
        <v>3</v>
      </c>
      <c r="F412" s="2" t="str">
        <f>TEXT(SalesDataTable[[#This Row],[Order Date]],"mmm")</f>
        <v>Mar</v>
      </c>
      <c r="G412" s="2">
        <f>DAY(SalesDataTable[[#This Row],[Order Date]])</f>
        <v>22</v>
      </c>
      <c r="H412" s="8" t="s">
        <v>6</v>
      </c>
      <c r="I412" s="8" t="s">
        <v>43</v>
      </c>
      <c r="J412" s="8" t="s">
        <v>19</v>
      </c>
      <c r="K412" s="8" t="s">
        <v>16</v>
      </c>
      <c r="L412" s="8" t="s">
        <v>34</v>
      </c>
      <c r="M412" s="8" t="s">
        <v>45</v>
      </c>
      <c r="N412" s="9">
        <v>4</v>
      </c>
      <c r="O412" s="10">
        <v>49.71</v>
      </c>
      <c r="P412" s="11">
        <v>0.1</v>
      </c>
      <c r="Q412" s="10">
        <v>22.46</v>
      </c>
      <c r="R412" s="10">
        <f t="shared" si="24"/>
        <v>178.95600000000002</v>
      </c>
      <c r="S412" s="10">
        <f t="shared" si="25"/>
        <v>89.84</v>
      </c>
      <c r="T412" s="10">
        <f t="shared" si="26"/>
        <v>89.116000000000014</v>
      </c>
      <c r="U412" s="12">
        <f t="shared" si="27"/>
        <v>0.49797715639598561</v>
      </c>
      <c r="V412" s="9">
        <f>YEAR(SalesDataTable[[#This Row],[Order Date]])</f>
        <v>2026</v>
      </c>
      <c r="W412" s="12" t="str">
        <f>"Q"&amp;ROUNDUP(MONTH(SalesDataTable[[#This Row],[Order Date]])/3,0)</f>
        <v>Q1</v>
      </c>
      <c r="X412" s="9">
        <f>MONTH(SalesDataTable[[#This Row],[Order Date]])</f>
        <v>3</v>
      </c>
      <c r="Y412" s="12" t="str">
        <f>TEXT(SalesDataTable[[#This Row],[Order Date]],"mmm")</f>
        <v>Mar</v>
      </c>
    </row>
    <row r="413" spans="1:25" ht="16">
      <c r="A413" s="7">
        <v>4678</v>
      </c>
      <c r="B413" s="3">
        <v>46103</v>
      </c>
      <c r="C413" s="2">
        <f>YEAR( SalesDataTable[[#This Row],[Order Date]])</f>
        <v>2026</v>
      </c>
      <c r="D413" s="2">
        <f>ROUNDUP(MONTH(SalesDataTable[[#This Row],[Order Date]])/3,0)</f>
        <v>1</v>
      </c>
      <c r="E413" s="2">
        <f>MONTH(SalesDataTable[[#This Row],[Order Date]])</f>
        <v>3</v>
      </c>
      <c r="F413" s="2" t="str">
        <f>TEXT(SalesDataTable[[#This Row],[Order Date]],"mmm")</f>
        <v>Mar</v>
      </c>
      <c r="G413" s="2">
        <f>DAY(SalesDataTable[[#This Row],[Order Date]])</f>
        <v>22</v>
      </c>
      <c r="H413" s="8" t="s">
        <v>0</v>
      </c>
      <c r="I413" s="8" t="s">
        <v>1</v>
      </c>
      <c r="J413" s="8" t="s">
        <v>2</v>
      </c>
      <c r="K413" s="8" t="s">
        <v>3</v>
      </c>
      <c r="L413" s="8" t="s">
        <v>23</v>
      </c>
      <c r="M413" s="8" t="s">
        <v>40</v>
      </c>
      <c r="N413" s="9">
        <v>1</v>
      </c>
      <c r="O413" s="10">
        <v>81.209999999999994</v>
      </c>
      <c r="P413" s="11">
        <v>0.05</v>
      </c>
      <c r="Q413" s="10">
        <v>40.44</v>
      </c>
      <c r="R413" s="10">
        <f t="shared" si="24"/>
        <v>77.149499999999989</v>
      </c>
      <c r="S413" s="10">
        <f t="shared" si="25"/>
        <v>40.44</v>
      </c>
      <c r="T413" s="10">
        <f t="shared" si="26"/>
        <v>36.709499999999991</v>
      </c>
      <c r="U413" s="12">
        <f t="shared" si="27"/>
        <v>0.47582291524896464</v>
      </c>
      <c r="V413" s="9">
        <f>YEAR(SalesDataTable[[#This Row],[Order Date]])</f>
        <v>2026</v>
      </c>
      <c r="W413" s="12" t="str">
        <f>"Q"&amp;ROUNDUP(MONTH(SalesDataTable[[#This Row],[Order Date]])/3,0)</f>
        <v>Q1</v>
      </c>
      <c r="X413" s="9">
        <f>MONTH(SalesDataTable[[#This Row],[Order Date]])</f>
        <v>3</v>
      </c>
      <c r="Y413" s="12" t="str">
        <f>TEXT(SalesDataTable[[#This Row],[Order Date]],"mmm")</f>
        <v>Mar</v>
      </c>
    </row>
    <row r="414" spans="1:25" ht="16">
      <c r="A414" s="7">
        <v>1189</v>
      </c>
      <c r="B414" s="3">
        <v>46104</v>
      </c>
      <c r="C414" s="2">
        <f>YEAR( SalesDataTable[[#This Row],[Order Date]])</f>
        <v>2026</v>
      </c>
      <c r="D414" s="2">
        <f>ROUNDUP(MONTH(SalesDataTable[[#This Row],[Order Date]])/3,0)</f>
        <v>1</v>
      </c>
      <c r="E414" s="2">
        <f>MONTH(SalesDataTable[[#This Row],[Order Date]])</f>
        <v>3</v>
      </c>
      <c r="F414" s="2" t="str">
        <f>TEXT(SalesDataTable[[#This Row],[Order Date]],"mmm")</f>
        <v>Mar</v>
      </c>
      <c r="G414" s="2">
        <f>DAY(SalesDataTable[[#This Row],[Order Date]])</f>
        <v>23</v>
      </c>
      <c r="H414" s="8" t="s">
        <v>20</v>
      </c>
      <c r="I414" s="8" t="s">
        <v>47</v>
      </c>
      <c r="J414" s="8" t="s">
        <v>2</v>
      </c>
      <c r="K414" s="8" t="s">
        <v>13</v>
      </c>
      <c r="L414" s="8" t="s">
        <v>4</v>
      </c>
      <c r="M414" s="8" t="s">
        <v>30</v>
      </c>
      <c r="N414" s="9">
        <v>2</v>
      </c>
      <c r="O414" s="10">
        <v>103.22</v>
      </c>
      <c r="P414" s="11">
        <v>0</v>
      </c>
      <c r="Q414" s="10">
        <v>51.33</v>
      </c>
      <c r="R414" s="10">
        <f t="shared" si="24"/>
        <v>206.44</v>
      </c>
      <c r="S414" s="10">
        <f t="shared" si="25"/>
        <v>102.66</v>
      </c>
      <c r="T414" s="10">
        <f t="shared" si="26"/>
        <v>103.78</v>
      </c>
      <c r="U414" s="12">
        <f t="shared" si="27"/>
        <v>0.50271265258670805</v>
      </c>
      <c r="V414" s="9">
        <f>YEAR(SalesDataTable[[#This Row],[Order Date]])</f>
        <v>2026</v>
      </c>
      <c r="W414" s="12" t="str">
        <f>"Q"&amp;ROUNDUP(MONTH(SalesDataTable[[#This Row],[Order Date]])/3,0)</f>
        <v>Q1</v>
      </c>
      <c r="X414" s="9">
        <f>MONTH(SalesDataTable[[#This Row],[Order Date]])</f>
        <v>3</v>
      </c>
      <c r="Y414" s="12" t="str">
        <f>TEXT(SalesDataTable[[#This Row],[Order Date]],"mmm")</f>
        <v>Mar</v>
      </c>
    </row>
    <row r="415" spans="1:25" ht="16">
      <c r="A415" s="7">
        <v>1590</v>
      </c>
      <c r="B415" s="3">
        <v>46104</v>
      </c>
      <c r="C415" s="2">
        <f>YEAR( SalesDataTable[[#This Row],[Order Date]])</f>
        <v>2026</v>
      </c>
      <c r="D415" s="2">
        <f>ROUNDUP(MONTH(SalesDataTable[[#This Row],[Order Date]])/3,0)</f>
        <v>1</v>
      </c>
      <c r="E415" s="2">
        <f>MONTH(SalesDataTable[[#This Row],[Order Date]])</f>
        <v>3</v>
      </c>
      <c r="F415" s="2" t="str">
        <f>TEXT(SalesDataTable[[#This Row],[Order Date]],"mmm")</f>
        <v>Mar</v>
      </c>
      <c r="G415" s="2">
        <f>DAY(SalesDataTable[[#This Row],[Order Date]])</f>
        <v>23</v>
      </c>
      <c r="H415" s="8" t="s">
        <v>0</v>
      </c>
      <c r="I415" s="8" t="s">
        <v>50</v>
      </c>
      <c r="J415" s="8" t="s">
        <v>28</v>
      </c>
      <c r="K415" s="8" t="s">
        <v>13</v>
      </c>
      <c r="L415" s="8" t="s">
        <v>9</v>
      </c>
      <c r="M415" s="8" t="s">
        <v>37</v>
      </c>
      <c r="N415" s="9">
        <v>1</v>
      </c>
      <c r="O415" s="10">
        <v>153.47</v>
      </c>
      <c r="P415" s="11">
        <v>0</v>
      </c>
      <c r="Q415" s="10">
        <v>78.19</v>
      </c>
      <c r="R415" s="10">
        <f t="shared" si="24"/>
        <v>153.47</v>
      </c>
      <c r="S415" s="10">
        <f t="shared" si="25"/>
        <v>78.19</v>
      </c>
      <c r="T415" s="10">
        <f t="shared" si="26"/>
        <v>75.28</v>
      </c>
      <c r="U415" s="12">
        <f t="shared" si="27"/>
        <v>0.49051931973675639</v>
      </c>
      <c r="V415" s="9">
        <f>YEAR(SalesDataTable[[#This Row],[Order Date]])</f>
        <v>2026</v>
      </c>
      <c r="W415" s="12" t="str">
        <f>"Q"&amp;ROUNDUP(MONTH(SalesDataTable[[#This Row],[Order Date]])/3,0)</f>
        <v>Q1</v>
      </c>
      <c r="X415" s="9">
        <f>MONTH(SalesDataTable[[#This Row],[Order Date]])</f>
        <v>3</v>
      </c>
      <c r="Y415" s="12" t="str">
        <f>TEXT(SalesDataTable[[#This Row],[Order Date]],"mmm")</f>
        <v>Mar</v>
      </c>
    </row>
    <row r="416" spans="1:25" ht="16">
      <c r="A416" s="7">
        <v>2309</v>
      </c>
      <c r="B416" s="3">
        <v>46104</v>
      </c>
      <c r="C416" s="2">
        <f>YEAR( SalesDataTable[[#This Row],[Order Date]])</f>
        <v>2026</v>
      </c>
      <c r="D416" s="2">
        <f>ROUNDUP(MONTH(SalesDataTable[[#This Row],[Order Date]])/3,0)</f>
        <v>1</v>
      </c>
      <c r="E416" s="2">
        <f>MONTH(SalesDataTable[[#This Row],[Order Date]])</f>
        <v>3</v>
      </c>
      <c r="F416" s="2" t="str">
        <f>TEXT(SalesDataTable[[#This Row],[Order Date]],"mmm")</f>
        <v>Mar</v>
      </c>
      <c r="G416" s="2">
        <f>DAY(SalesDataTable[[#This Row],[Order Date]])</f>
        <v>23</v>
      </c>
      <c r="H416" s="8" t="s">
        <v>20</v>
      </c>
      <c r="I416" s="8" t="s">
        <v>31</v>
      </c>
      <c r="J416" s="8" t="s">
        <v>2</v>
      </c>
      <c r="K416" s="8" t="s">
        <v>3</v>
      </c>
      <c r="L416" s="8" t="s">
        <v>23</v>
      </c>
      <c r="M416" s="8" t="s">
        <v>29</v>
      </c>
      <c r="N416" s="9">
        <v>6</v>
      </c>
      <c r="O416" s="10">
        <v>199.75</v>
      </c>
      <c r="P416" s="11">
        <v>0</v>
      </c>
      <c r="Q416" s="10">
        <v>105.84</v>
      </c>
      <c r="R416" s="10">
        <f t="shared" si="24"/>
        <v>1198.5</v>
      </c>
      <c r="S416" s="10">
        <f t="shared" si="25"/>
        <v>635.04</v>
      </c>
      <c r="T416" s="10">
        <f t="shared" si="26"/>
        <v>563.46</v>
      </c>
      <c r="U416" s="12">
        <f t="shared" si="27"/>
        <v>0.47013767209011265</v>
      </c>
      <c r="V416" s="9">
        <f>YEAR(SalesDataTable[[#This Row],[Order Date]])</f>
        <v>2026</v>
      </c>
      <c r="W416" s="12" t="str">
        <f>"Q"&amp;ROUNDUP(MONTH(SalesDataTable[[#This Row],[Order Date]])/3,0)</f>
        <v>Q1</v>
      </c>
      <c r="X416" s="9">
        <f>MONTH(SalesDataTable[[#This Row],[Order Date]])</f>
        <v>3</v>
      </c>
      <c r="Y416" s="12" t="str">
        <f>TEXT(SalesDataTable[[#This Row],[Order Date]],"mmm")</f>
        <v>Mar</v>
      </c>
    </row>
    <row r="417" spans="1:25" ht="16">
      <c r="A417" s="7">
        <v>3628</v>
      </c>
      <c r="B417" s="3">
        <v>46104</v>
      </c>
      <c r="C417" s="2">
        <f>YEAR( SalesDataTable[[#This Row],[Order Date]])</f>
        <v>2026</v>
      </c>
      <c r="D417" s="2">
        <f>ROUNDUP(MONTH(SalesDataTable[[#This Row],[Order Date]])/3,0)</f>
        <v>1</v>
      </c>
      <c r="E417" s="2">
        <f>MONTH(SalesDataTable[[#This Row],[Order Date]])</f>
        <v>3</v>
      </c>
      <c r="F417" s="2" t="str">
        <f>TEXT(SalesDataTable[[#This Row],[Order Date]],"mmm")</f>
        <v>Mar</v>
      </c>
      <c r="G417" s="2">
        <f>DAY(SalesDataTable[[#This Row],[Order Date]])</f>
        <v>23</v>
      </c>
      <c r="H417" s="8" t="s">
        <v>6</v>
      </c>
      <c r="I417" s="8" t="s">
        <v>43</v>
      </c>
      <c r="J417" s="8" t="s">
        <v>28</v>
      </c>
      <c r="K417" s="8" t="s">
        <v>13</v>
      </c>
      <c r="L417" s="8" t="s">
        <v>14</v>
      </c>
      <c r="M417" s="8" t="s">
        <v>32</v>
      </c>
      <c r="N417" s="9">
        <v>1</v>
      </c>
      <c r="O417" s="10">
        <v>45.84</v>
      </c>
      <c r="P417" s="11">
        <v>0</v>
      </c>
      <c r="Q417" s="10">
        <v>18.079999999999998</v>
      </c>
      <c r="R417" s="10">
        <f t="shared" si="24"/>
        <v>45.84</v>
      </c>
      <c r="S417" s="10">
        <f t="shared" si="25"/>
        <v>18.079999999999998</v>
      </c>
      <c r="T417" s="10">
        <f t="shared" si="26"/>
        <v>27.760000000000005</v>
      </c>
      <c r="U417" s="12">
        <f t="shared" si="27"/>
        <v>0.605584642233857</v>
      </c>
      <c r="V417" s="9">
        <f>YEAR(SalesDataTable[[#This Row],[Order Date]])</f>
        <v>2026</v>
      </c>
      <c r="W417" s="12" t="str">
        <f>"Q"&amp;ROUNDUP(MONTH(SalesDataTable[[#This Row],[Order Date]])/3,0)</f>
        <v>Q1</v>
      </c>
      <c r="X417" s="9">
        <f>MONTH(SalesDataTable[[#This Row],[Order Date]])</f>
        <v>3</v>
      </c>
      <c r="Y417" s="12" t="str">
        <f>TEXT(SalesDataTable[[#This Row],[Order Date]],"mmm")</f>
        <v>Mar</v>
      </c>
    </row>
    <row r="418" spans="1:25" ht="16">
      <c r="A418" s="7">
        <v>3718</v>
      </c>
      <c r="B418" s="3">
        <v>46104</v>
      </c>
      <c r="C418" s="2">
        <f>YEAR( SalesDataTable[[#This Row],[Order Date]])</f>
        <v>2026</v>
      </c>
      <c r="D418" s="2">
        <f>ROUNDUP(MONTH(SalesDataTable[[#This Row],[Order Date]])/3,0)</f>
        <v>1</v>
      </c>
      <c r="E418" s="2">
        <f>MONTH(SalesDataTable[[#This Row],[Order Date]])</f>
        <v>3</v>
      </c>
      <c r="F418" s="2" t="str">
        <f>TEXT(SalesDataTable[[#This Row],[Order Date]],"mmm")</f>
        <v>Mar</v>
      </c>
      <c r="G418" s="2">
        <f>DAY(SalesDataTable[[#This Row],[Order Date]])</f>
        <v>23</v>
      </c>
      <c r="H418" s="8" t="s">
        <v>6</v>
      </c>
      <c r="I418" s="8" t="s">
        <v>43</v>
      </c>
      <c r="J418" s="8" t="s">
        <v>28</v>
      </c>
      <c r="K418" s="8" t="s">
        <v>13</v>
      </c>
      <c r="L418" s="8" t="s">
        <v>23</v>
      </c>
      <c r="M418" s="8" t="s">
        <v>51</v>
      </c>
      <c r="N418" s="9">
        <v>2</v>
      </c>
      <c r="O418" s="10">
        <v>122.07</v>
      </c>
      <c r="P418" s="11">
        <v>0.05</v>
      </c>
      <c r="Q418" s="10">
        <v>59.16</v>
      </c>
      <c r="R418" s="10">
        <f t="shared" si="24"/>
        <v>231.93299999999996</v>
      </c>
      <c r="S418" s="10">
        <f t="shared" si="25"/>
        <v>118.32</v>
      </c>
      <c r="T418" s="10">
        <f t="shared" si="26"/>
        <v>113.61299999999997</v>
      </c>
      <c r="U418" s="12">
        <f t="shared" si="27"/>
        <v>0.48985267297021118</v>
      </c>
      <c r="V418" s="9">
        <f>YEAR(SalesDataTable[[#This Row],[Order Date]])</f>
        <v>2026</v>
      </c>
      <c r="W418" s="12" t="str">
        <f>"Q"&amp;ROUNDUP(MONTH(SalesDataTable[[#This Row],[Order Date]])/3,0)</f>
        <v>Q1</v>
      </c>
      <c r="X418" s="9">
        <f>MONTH(SalesDataTable[[#This Row],[Order Date]])</f>
        <v>3</v>
      </c>
      <c r="Y418" s="12" t="str">
        <f>TEXT(SalesDataTable[[#This Row],[Order Date]],"mmm")</f>
        <v>Mar</v>
      </c>
    </row>
    <row r="419" spans="1:25" ht="16">
      <c r="A419" s="7">
        <v>4198</v>
      </c>
      <c r="B419" s="3">
        <v>46104</v>
      </c>
      <c r="C419" s="2">
        <f>YEAR( SalesDataTable[[#This Row],[Order Date]])</f>
        <v>2026</v>
      </c>
      <c r="D419" s="2">
        <f>ROUNDUP(MONTH(SalesDataTable[[#This Row],[Order Date]])/3,0)</f>
        <v>1</v>
      </c>
      <c r="E419" s="2">
        <f>MONTH(SalesDataTable[[#This Row],[Order Date]])</f>
        <v>3</v>
      </c>
      <c r="F419" s="2" t="str">
        <f>TEXT(SalesDataTable[[#This Row],[Order Date]],"mmm")</f>
        <v>Mar</v>
      </c>
      <c r="G419" s="2">
        <f>DAY(SalesDataTable[[#This Row],[Order Date]])</f>
        <v>23</v>
      </c>
      <c r="H419" s="8" t="s">
        <v>6</v>
      </c>
      <c r="I419" s="8" t="s">
        <v>49</v>
      </c>
      <c r="J419" s="8" t="s">
        <v>28</v>
      </c>
      <c r="K419" s="8" t="s">
        <v>13</v>
      </c>
      <c r="L419" s="8" t="s">
        <v>34</v>
      </c>
      <c r="M419" s="8" t="s">
        <v>38</v>
      </c>
      <c r="N419" s="9">
        <v>3</v>
      </c>
      <c r="O419" s="10">
        <v>122.4</v>
      </c>
      <c r="P419" s="11">
        <v>0.15</v>
      </c>
      <c r="Q419" s="10">
        <v>71.150000000000006</v>
      </c>
      <c r="R419" s="10">
        <f t="shared" si="24"/>
        <v>312.12</v>
      </c>
      <c r="S419" s="10">
        <f t="shared" si="25"/>
        <v>213.45000000000002</v>
      </c>
      <c r="T419" s="10">
        <f t="shared" si="26"/>
        <v>98.669999999999987</v>
      </c>
      <c r="U419" s="12">
        <f t="shared" si="27"/>
        <v>0.31612841214917337</v>
      </c>
      <c r="V419" s="9">
        <f>YEAR(SalesDataTable[[#This Row],[Order Date]])</f>
        <v>2026</v>
      </c>
      <c r="W419" s="12" t="str">
        <f>"Q"&amp;ROUNDUP(MONTH(SalesDataTable[[#This Row],[Order Date]])/3,0)</f>
        <v>Q1</v>
      </c>
      <c r="X419" s="9">
        <f>MONTH(SalesDataTable[[#This Row],[Order Date]])</f>
        <v>3</v>
      </c>
      <c r="Y419" s="12" t="str">
        <f>TEXT(SalesDataTable[[#This Row],[Order Date]],"mmm")</f>
        <v>Mar</v>
      </c>
    </row>
    <row r="420" spans="1:25" ht="16">
      <c r="A420" s="7">
        <v>4784</v>
      </c>
      <c r="B420" s="3">
        <v>46104</v>
      </c>
      <c r="C420" s="2">
        <f>YEAR( SalesDataTable[[#This Row],[Order Date]])</f>
        <v>2026</v>
      </c>
      <c r="D420" s="2">
        <f>ROUNDUP(MONTH(SalesDataTable[[#This Row],[Order Date]])/3,0)</f>
        <v>1</v>
      </c>
      <c r="E420" s="2">
        <f>MONTH(SalesDataTable[[#This Row],[Order Date]])</f>
        <v>3</v>
      </c>
      <c r="F420" s="2" t="str">
        <f>TEXT(SalesDataTable[[#This Row],[Order Date]],"mmm")</f>
        <v>Mar</v>
      </c>
      <c r="G420" s="2">
        <f>DAY(SalesDataTable[[#This Row],[Order Date]])</f>
        <v>23</v>
      </c>
      <c r="H420" s="8" t="s">
        <v>0</v>
      </c>
      <c r="I420" s="8" t="s">
        <v>50</v>
      </c>
      <c r="J420" s="8" t="s">
        <v>2</v>
      </c>
      <c r="K420" s="8" t="s">
        <v>13</v>
      </c>
      <c r="L420" s="8" t="s">
        <v>4</v>
      </c>
      <c r="M420" s="8" t="s">
        <v>30</v>
      </c>
      <c r="N420" s="9">
        <v>1</v>
      </c>
      <c r="O420" s="10">
        <v>101.43</v>
      </c>
      <c r="P420" s="11">
        <v>0</v>
      </c>
      <c r="Q420" s="10">
        <v>51.78</v>
      </c>
      <c r="R420" s="10">
        <f t="shared" si="24"/>
        <v>101.43</v>
      </c>
      <c r="S420" s="10">
        <f t="shared" si="25"/>
        <v>51.78</v>
      </c>
      <c r="T420" s="10">
        <f t="shared" si="26"/>
        <v>49.650000000000006</v>
      </c>
      <c r="U420" s="12">
        <f t="shared" si="27"/>
        <v>0.4895001478852411</v>
      </c>
      <c r="V420" s="9">
        <f>YEAR(SalesDataTable[[#This Row],[Order Date]])</f>
        <v>2026</v>
      </c>
      <c r="W420" s="12" t="str">
        <f>"Q"&amp;ROUNDUP(MONTH(SalesDataTable[[#This Row],[Order Date]])/3,0)</f>
        <v>Q1</v>
      </c>
      <c r="X420" s="9">
        <f>MONTH(SalesDataTable[[#This Row],[Order Date]])</f>
        <v>3</v>
      </c>
      <c r="Y420" s="12" t="str">
        <f>TEXT(SalesDataTable[[#This Row],[Order Date]],"mmm")</f>
        <v>Mar</v>
      </c>
    </row>
    <row r="421" spans="1:25" ht="16">
      <c r="A421" s="7">
        <v>86</v>
      </c>
      <c r="B421" s="3">
        <v>46105</v>
      </c>
      <c r="C421" s="2">
        <f>YEAR( SalesDataTable[[#This Row],[Order Date]])</f>
        <v>2026</v>
      </c>
      <c r="D421" s="2">
        <f>ROUNDUP(MONTH(SalesDataTable[[#This Row],[Order Date]])/3,0)</f>
        <v>1</v>
      </c>
      <c r="E421" s="2">
        <f>MONTH(SalesDataTable[[#This Row],[Order Date]])</f>
        <v>3</v>
      </c>
      <c r="F421" s="2" t="str">
        <f>TEXT(SalesDataTable[[#This Row],[Order Date]],"mmm")</f>
        <v>Mar</v>
      </c>
      <c r="G421" s="2">
        <f>DAY(SalesDataTable[[#This Row],[Order Date]])</f>
        <v>24</v>
      </c>
      <c r="H421" s="8" t="s">
        <v>6</v>
      </c>
      <c r="I421" s="8" t="s">
        <v>43</v>
      </c>
      <c r="J421" s="8" t="s">
        <v>8</v>
      </c>
      <c r="K421" s="8" t="s">
        <v>16</v>
      </c>
      <c r="L421" s="8" t="s">
        <v>4</v>
      </c>
      <c r="M421" s="8" t="s">
        <v>30</v>
      </c>
      <c r="N421" s="9">
        <v>8</v>
      </c>
      <c r="O421" s="10">
        <v>104.7</v>
      </c>
      <c r="P421" s="11">
        <v>0.05</v>
      </c>
      <c r="Q421" s="10">
        <v>49.91</v>
      </c>
      <c r="R421" s="10">
        <f t="shared" si="24"/>
        <v>795.72</v>
      </c>
      <c r="S421" s="10">
        <f t="shared" si="25"/>
        <v>399.28</v>
      </c>
      <c r="T421" s="10">
        <f t="shared" si="26"/>
        <v>396.44000000000005</v>
      </c>
      <c r="U421" s="12">
        <f t="shared" si="27"/>
        <v>0.49821545267179412</v>
      </c>
      <c r="V421" s="9">
        <f>YEAR(SalesDataTable[[#This Row],[Order Date]])</f>
        <v>2026</v>
      </c>
      <c r="W421" s="12" t="str">
        <f>"Q"&amp;ROUNDUP(MONTH(SalesDataTable[[#This Row],[Order Date]])/3,0)</f>
        <v>Q1</v>
      </c>
      <c r="X421" s="9">
        <f>MONTH(SalesDataTable[[#This Row],[Order Date]])</f>
        <v>3</v>
      </c>
      <c r="Y421" s="12" t="str">
        <f>TEXT(SalesDataTable[[#This Row],[Order Date]],"mmm")</f>
        <v>Mar</v>
      </c>
    </row>
    <row r="422" spans="1:25" ht="16">
      <c r="A422" s="7">
        <v>1813</v>
      </c>
      <c r="B422" s="3">
        <v>46105</v>
      </c>
      <c r="C422" s="2">
        <f>YEAR( SalesDataTable[[#This Row],[Order Date]])</f>
        <v>2026</v>
      </c>
      <c r="D422" s="2">
        <f>ROUNDUP(MONTH(SalesDataTable[[#This Row],[Order Date]])/3,0)</f>
        <v>1</v>
      </c>
      <c r="E422" s="2">
        <f>MONTH(SalesDataTable[[#This Row],[Order Date]])</f>
        <v>3</v>
      </c>
      <c r="F422" s="2" t="str">
        <f>TEXT(SalesDataTable[[#This Row],[Order Date]],"mmm")</f>
        <v>Mar</v>
      </c>
      <c r="G422" s="2">
        <f>DAY(SalesDataTable[[#This Row],[Order Date]])</f>
        <v>24</v>
      </c>
      <c r="H422" s="8" t="s">
        <v>0</v>
      </c>
      <c r="I422" s="8" t="s">
        <v>1</v>
      </c>
      <c r="J422" s="8" t="s">
        <v>19</v>
      </c>
      <c r="K422" s="8" t="s">
        <v>3</v>
      </c>
      <c r="L422" s="8" t="s">
        <v>9</v>
      </c>
      <c r="M422" s="8" t="s">
        <v>17</v>
      </c>
      <c r="N422" s="9">
        <v>4</v>
      </c>
      <c r="O422" s="10">
        <v>146.34</v>
      </c>
      <c r="P422" s="11">
        <v>0</v>
      </c>
      <c r="Q422" s="10">
        <v>79.37</v>
      </c>
      <c r="R422" s="10">
        <f t="shared" si="24"/>
        <v>585.36</v>
      </c>
      <c r="S422" s="10">
        <f t="shared" si="25"/>
        <v>317.48</v>
      </c>
      <c r="T422" s="10">
        <f t="shared" si="26"/>
        <v>267.88</v>
      </c>
      <c r="U422" s="12">
        <f t="shared" si="27"/>
        <v>0.45763290966242992</v>
      </c>
      <c r="V422" s="9">
        <f>YEAR(SalesDataTable[[#This Row],[Order Date]])</f>
        <v>2026</v>
      </c>
      <c r="W422" s="12" t="str">
        <f>"Q"&amp;ROUNDUP(MONTH(SalesDataTable[[#This Row],[Order Date]])/3,0)</f>
        <v>Q1</v>
      </c>
      <c r="X422" s="9">
        <f>MONTH(SalesDataTable[[#This Row],[Order Date]])</f>
        <v>3</v>
      </c>
      <c r="Y422" s="12" t="str">
        <f>TEXT(SalesDataTable[[#This Row],[Order Date]],"mmm")</f>
        <v>Mar</v>
      </c>
    </row>
    <row r="423" spans="1:25" ht="16">
      <c r="A423" s="7">
        <v>2212</v>
      </c>
      <c r="B423" s="3">
        <v>46105</v>
      </c>
      <c r="C423" s="2">
        <f>YEAR( SalesDataTable[[#This Row],[Order Date]])</f>
        <v>2026</v>
      </c>
      <c r="D423" s="2">
        <f>ROUNDUP(MONTH(SalesDataTable[[#This Row],[Order Date]])/3,0)</f>
        <v>1</v>
      </c>
      <c r="E423" s="2">
        <f>MONTH(SalesDataTable[[#This Row],[Order Date]])</f>
        <v>3</v>
      </c>
      <c r="F423" s="2" t="str">
        <f>TEXT(SalesDataTable[[#This Row],[Order Date]],"mmm")</f>
        <v>Mar</v>
      </c>
      <c r="G423" s="2">
        <f>DAY(SalesDataTable[[#This Row],[Order Date]])</f>
        <v>24</v>
      </c>
      <c r="H423" s="8" t="s">
        <v>6</v>
      </c>
      <c r="I423" s="8" t="s">
        <v>27</v>
      </c>
      <c r="J423" s="8" t="s">
        <v>2</v>
      </c>
      <c r="K423" s="8" t="s">
        <v>3</v>
      </c>
      <c r="L423" s="8" t="s">
        <v>34</v>
      </c>
      <c r="M423" s="8" t="s">
        <v>38</v>
      </c>
      <c r="N423" s="9">
        <v>2</v>
      </c>
      <c r="O423" s="10">
        <v>122.92</v>
      </c>
      <c r="P423" s="11">
        <v>0.05</v>
      </c>
      <c r="Q423" s="10">
        <v>70.31</v>
      </c>
      <c r="R423" s="10">
        <f t="shared" si="24"/>
        <v>233.548</v>
      </c>
      <c r="S423" s="10">
        <f t="shared" si="25"/>
        <v>140.62</v>
      </c>
      <c r="T423" s="10">
        <f t="shared" si="26"/>
        <v>92.927999999999997</v>
      </c>
      <c r="U423" s="12">
        <f t="shared" si="27"/>
        <v>0.39789679209413054</v>
      </c>
      <c r="V423" s="9">
        <f>YEAR(SalesDataTable[[#This Row],[Order Date]])</f>
        <v>2026</v>
      </c>
      <c r="W423" s="12" t="str">
        <f>"Q"&amp;ROUNDUP(MONTH(SalesDataTable[[#This Row],[Order Date]])/3,0)</f>
        <v>Q1</v>
      </c>
      <c r="X423" s="9">
        <f>MONTH(SalesDataTable[[#This Row],[Order Date]])</f>
        <v>3</v>
      </c>
      <c r="Y423" s="12" t="str">
        <f>TEXT(SalesDataTable[[#This Row],[Order Date]],"mmm")</f>
        <v>Mar</v>
      </c>
    </row>
    <row r="424" spans="1:25" ht="16">
      <c r="A424" s="7">
        <v>4466</v>
      </c>
      <c r="B424" s="3">
        <v>46105</v>
      </c>
      <c r="C424" s="2">
        <f>YEAR( SalesDataTable[[#This Row],[Order Date]])</f>
        <v>2026</v>
      </c>
      <c r="D424" s="2">
        <f>ROUNDUP(MONTH(SalesDataTable[[#This Row],[Order Date]])/3,0)</f>
        <v>1</v>
      </c>
      <c r="E424" s="2">
        <f>MONTH(SalesDataTable[[#This Row],[Order Date]])</f>
        <v>3</v>
      </c>
      <c r="F424" s="2" t="str">
        <f>TEXT(SalesDataTable[[#This Row],[Order Date]],"mmm")</f>
        <v>Mar</v>
      </c>
      <c r="G424" s="2">
        <f>DAY(SalesDataTable[[#This Row],[Order Date]])</f>
        <v>24</v>
      </c>
      <c r="H424" s="8" t="s">
        <v>11</v>
      </c>
      <c r="I424" s="8" t="s">
        <v>12</v>
      </c>
      <c r="J424" s="8" t="s">
        <v>2</v>
      </c>
      <c r="K424" s="8" t="s">
        <v>13</v>
      </c>
      <c r="L424" s="8" t="s">
        <v>9</v>
      </c>
      <c r="M424" s="8" t="s">
        <v>10</v>
      </c>
      <c r="N424" s="9">
        <v>1</v>
      </c>
      <c r="O424" s="10">
        <v>91.35</v>
      </c>
      <c r="P424" s="11">
        <v>0.05</v>
      </c>
      <c r="Q424" s="10">
        <v>45.24</v>
      </c>
      <c r="R424" s="10">
        <f t="shared" si="24"/>
        <v>86.782499999999985</v>
      </c>
      <c r="S424" s="10">
        <f t="shared" si="25"/>
        <v>45.24</v>
      </c>
      <c r="T424" s="10">
        <f t="shared" si="26"/>
        <v>41.542499999999983</v>
      </c>
      <c r="U424" s="12">
        <f t="shared" si="27"/>
        <v>0.47869674185463645</v>
      </c>
      <c r="V424" s="9">
        <f>YEAR(SalesDataTable[[#This Row],[Order Date]])</f>
        <v>2026</v>
      </c>
      <c r="W424" s="12" t="str">
        <f>"Q"&amp;ROUNDUP(MONTH(SalesDataTable[[#This Row],[Order Date]])/3,0)</f>
        <v>Q1</v>
      </c>
      <c r="X424" s="9">
        <f>MONTH(SalesDataTable[[#This Row],[Order Date]])</f>
        <v>3</v>
      </c>
      <c r="Y424" s="12" t="str">
        <f>TEXT(SalesDataTable[[#This Row],[Order Date]],"mmm")</f>
        <v>Mar</v>
      </c>
    </row>
    <row r="425" spans="1:25" ht="16">
      <c r="A425" s="7">
        <v>4483</v>
      </c>
      <c r="B425" s="3">
        <v>46105</v>
      </c>
      <c r="C425" s="2">
        <f>YEAR( SalesDataTable[[#This Row],[Order Date]])</f>
        <v>2026</v>
      </c>
      <c r="D425" s="2">
        <f>ROUNDUP(MONTH(SalesDataTable[[#This Row],[Order Date]])/3,0)</f>
        <v>1</v>
      </c>
      <c r="E425" s="2">
        <f>MONTH(SalesDataTable[[#This Row],[Order Date]])</f>
        <v>3</v>
      </c>
      <c r="F425" s="2" t="str">
        <f>TEXT(SalesDataTable[[#This Row],[Order Date]],"mmm")</f>
        <v>Mar</v>
      </c>
      <c r="G425" s="2">
        <f>DAY(SalesDataTable[[#This Row],[Order Date]])</f>
        <v>24</v>
      </c>
      <c r="H425" s="8" t="s">
        <v>6</v>
      </c>
      <c r="I425" s="8" t="s">
        <v>43</v>
      </c>
      <c r="J425" s="8" t="s">
        <v>2</v>
      </c>
      <c r="K425" s="8" t="s">
        <v>13</v>
      </c>
      <c r="L425" s="8" t="s">
        <v>4</v>
      </c>
      <c r="M425" s="8" t="s">
        <v>22</v>
      </c>
      <c r="N425" s="9">
        <v>3</v>
      </c>
      <c r="O425" s="10">
        <v>51.01</v>
      </c>
      <c r="P425" s="11">
        <v>0.15</v>
      </c>
      <c r="Q425" s="10">
        <v>22.84</v>
      </c>
      <c r="R425" s="10">
        <f t="shared" si="24"/>
        <v>130.07550000000001</v>
      </c>
      <c r="S425" s="10">
        <f t="shared" si="25"/>
        <v>68.52</v>
      </c>
      <c r="T425" s="10">
        <f t="shared" si="26"/>
        <v>61.555500000000009</v>
      </c>
      <c r="U425" s="12">
        <f t="shared" si="27"/>
        <v>0.47322900930613382</v>
      </c>
      <c r="V425" s="9">
        <f>YEAR(SalesDataTable[[#This Row],[Order Date]])</f>
        <v>2026</v>
      </c>
      <c r="W425" s="12" t="str">
        <f>"Q"&amp;ROUNDUP(MONTH(SalesDataTable[[#This Row],[Order Date]])/3,0)</f>
        <v>Q1</v>
      </c>
      <c r="X425" s="9">
        <f>MONTH(SalesDataTable[[#This Row],[Order Date]])</f>
        <v>3</v>
      </c>
      <c r="Y425" s="12" t="str">
        <f>TEXT(SalesDataTable[[#This Row],[Order Date]],"mmm")</f>
        <v>Mar</v>
      </c>
    </row>
    <row r="426" spans="1:25" ht="16">
      <c r="A426" s="7">
        <v>273</v>
      </c>
      <c r="B426" s="3">
        <v>46106</v>
      </c>
      <c r="C426" s="2">
        <f>YEAR( SalesDataTable[[#This Row],[Order Date]])</f>
        <v>2026</v>
      </c>
      <c r="D426" s="2">
        <f>ROUNDUP(MONTH(SalesDataTable[[#This Row],[Order Date]])/3,0)</f>
        <v>1</v>
      </c>
      <c r="E426" s="2">
        <f>MONTH(SalesDataTable[[#This Row],[Order Date]])</f>
        <v>3</v>
      </c>
      <c r="F426" s="2" t="str">
        <f>TEXT(SalesDataTable[[#This Row],[Order Date]],"mmm")</f>
        <v>Mar</v>
      </c>
      <c r="G426" s="2">
        <f>DAY(SalesDataTable[[#This Row],[Order Date]])</f>
        <v>25</v>
      </c>
      <c r="H426" s="8" t="s">
        <v>20</v>
      </c>
      <c r="I426" s="8" t="s">
        <v>33</v>
      </c>
      <c r="J426" s="8" t="s">
        <v>2</v>
      </c>
      <c r="K426" s="8" t="s">
        <v>13</v>
      </c>
      <c r="L426" s="8" t="s">
        <v>34</v>
      </c>
      <c r="M426" s="8" t="s">
        <v>38</v>
      </c>
      <c r="N426" s="9">
        <v>2</v>
      </c>
      <c r="O426" s="10">
        <v>125.04</v>
      </c>
      <c r="P426" s="11">
        <v>0.05</v>
      </c>
      <c r="Q426" s="10">
        <v>67.680000000000007</v>
      </c>
      <c r="R426" s="10">
        <f t="shared" si="24"/>
        <v>237.57599999999999</v>
      </c>
      <c r="S426" s="10">
        <f t="shared" si="25"/>
        <v>135.36000000000001</v>
      </c>
      <c r="T426" s="10">
        <f t="shared" si="26"/>
        <v>102.21599999999998</v>
      </c>
      <c r="U426" s="12">
        <f t="shared" si="27"/>
        <v>0.43024547934134755</v>
      </c>
      <c r="V426" s="9">
        <f>YEAR(SalesDataTable[[#This Row],[Order Date]])</f>
        <v>2026</v>
      </c>
      <c r="W426" s="12" t="str">
        <f>"Q"&amp;ROUNDUP(MONTH(SalesDataTable[[#This Row],[Order Date]])/3,0)</f>
        <v>Q1</v>
      </c>
      <c r="X426" s="9">
        <f>MONTH(SalesDataTable[[#This Row],[Order Date]])</f>
        <v>3</v>
      </c>
      <c r="Y426" s="12" t="str">
        <f>TEXT(SalesDataTable[[#This Row],[Order Date]],"mmm")</f>
        <v>Mar</v>
      </c>
    </row>
    <row r="427" spans="1:25" ht="16">
      <c r="A427" s="7">
        <v>578</v>
      </c>
      <c r="B427" s="3">
        <v>46106</v>
      </c>
      <c r="C427" s="2">
        <f>YEAR( SalesDataTable[[#This Row],[Order Date]])</f>
        <v>2026</v>
      </c>
      <c r="D427" s="2">
        <f>ROUNDUP(MONTH(SalesDataTable[[#This Row],[Order Date]])/3,0)</f>
        <v>1</v>
      </c>
      <c r="E427" s="2">
        <f>MONTH(SalesDataTable[[#This Row],[Order Date]])</f>
        <v>3</v>
      </c>
      <c r="F427" s="2" t="str">
        <f>TEXT(SalesDataTable[[#This Row],[Order Date]],"mmm")</f>
        <v>Mar</v>
      </c>
      <c r="G427" s="2">
        <f>DAY(SalesDataTable[[#This Row],[Order Date]])</f>
        <v>25</v>
      </c>
      <c r="H427" s="8" t="s">
        <v>11</v>
      </c>
      <c r="I427" s="8" t="s">
        <v>25</v>
      </c>
      <c r="J427" s="8" t="s">
        <v>28</v>
      </c>
      <c r="K427" s="8" t="s">
        <v>3</v>
      </c>
      <c r="L427" s="8" t="s">
        <v>4</v>
      </c>
      <c r="M427" s="8" t="s">
        <v>22</v>
      </c>
      <c r="N427" s="9">
        <v>2</v>
      </c>
      <c r="O427" s="10">
        <v>50.22</v>
      </c>
      <c r="P427" s="11">
        <v>0.05</v>
      </c>
      <c r="Q427" s="10">
        <v>23.16</v>
      </c>
      <c r="R427" s="10">
        <f t="shared" si="24"/>
        <v>95.417999999999992</v>
      </c>
      <c r="S427" s="10">
        <f t="shared" si="25"/>
        <v>46.32</v>
      </c>
      <c r="T427" s="10">
        <f t="shared" si="26"/>
        <v>49.097999999999992</v>
      </c>
      <c r="U427" s="12">
        <f t="shared" si="27"/>
        <v>0.51455700182355524</v>
      </c>
      <c r="V427" s="9">
        <f>YEAR(SalesDataTable[[#This Row],[Order Date]])</f>
        <v>2026</v>
      </c>
      <c r="W427" s="12" t="str">
        <f>"Q"&amp;ROUNDUP(MONTH(SalesDataTable[[#This Row],[Order Date]])/3,0)</f>
        <v>Q1</v>
      </c>
      <c r="X427" s="9">
        <f>MONTH(SalesDataTable[[#This Row],[Order Date]])</f>
        <v>3</v>
      </c>
      <c r="Y427" s="12" t="str">
        <f>TEXT(SalesDataTable[[#This Row],[Order Date]],"mmm")</f>
        <v>Mar</v>
      </c>
    </row>
    <row r="428" spans="1:25" ht="16">
      <c r="A428" s="7">
        <v>1290</v>
      </c>
      <c r="B428" s="3">
        <v>46106</v>
      </c>
      <c r="C428" s="2">
        <f>YEAR( SalesDataTable[[#This Row],[Order Date]])</f>
        <v>2026</v>
      </c>
      <c r="D428" s="2">
        <f>ROUNDUP(MONTH(SalesDataTable[[#This Row],[Order Date]])/3,0)</f>
        <v>1</v>
      </c>
      <c r="E428" s="2">
        <f>MONTH(SalesDataTable[[#This Row],[Order Date]])</f>
        <v>3</v>
      </c>
      <c r="F428" s="2" t="str">
        <f>TEXT(SalesDataTable[[#This Row],[Order Date]],"mmm")</f>
        <v>Mar</v>
      </c>
      <c r="G428" s="2">
        <f>DAY(SalesDataTable[[#This Row],[Order Date]])</f>
        <v>25</v>
      </c>
      <c r="H428" s="8" t="s">
        <v>6</v>
      </c>
      <c r="I428" s="8" t="s">
        <v>7</v>
      </c>
      <c r="J428" s="8" t="s">
        <v>2</v>
      </c>
      <c r="K428" s="8" t="s">
        <v>16</v>
      </c>
      <c r="L428" s="8" t="s">
        <v>34</v>
      </c>
      <c r="M428" s="8" t="s">
        <v>42</v>
      </c>
      <c r="N428" s="9">
        <v>5</v>
      </c>
      <c r="O428" s="10">
        <v>36.369999999999997</v>
      </c>
      <c r="P428" s="11">
        <v>0.05</v>
      </c>
      <c r="Q428" s="10">
        <v>13.81</v>
      </c>
      <c r="R428" s="10">
        <f t="shared" si="24"/>
        <v>172.75749999999999</v>
      </c>
      <c r="S428" s="10">
        <f t="shared" si="25"/>
        <v>69.05</v>
      </c>
      <c r="T428" s="10">
        <f t="shared" si="26"/>
        <v>103.7075</v>
      </c>
      <c r="U428" s="12">
        <f t="shared" si="27"/>
        <v>0.60030678841729013</v>
      </c>
      <c r="V428" s="9">
        <f>YEAR(SalesDataTable[[#This Row],[Order Date]])</f>
        <v>2026</v>
      </c>
      <c r="W428" s="12" t="str">
        <f>"Q"&amp;ROUNDUP(MONTH(SalesDataTable[[#This Row],[Order Date]])/3,0)</f>
        <v>Q1</v>
      </c>
      <c r="X428" s="9">
        <f>MONTH(SalesDataTable[[#This Row],[Order Date]])</f>
        <v>3</v>
      </c>
      <c r="Y428" s="12" t="str">
        <f>TEXT(SalesDataTable[[#This Row],[Order Date]],"mmm")</f>
        <v>Mar</v>
      </c>
    </row>
    <row r="429" spans="1:25" ht="16">
      <c r="A429" s="7">
        <v>1501</v>
      </c>
      <c r="B429" s="3">
        <v>46106</v>
      </c>
      <c r="C429" s="2">
        <f>YEAR( SalesDataTable[[#This Row],[Order Date]])</f>
        <v>2026</v>
      </c>
      <c r="D429" s="2">
        <f>ROUNDUP(MONTH(SalesDataTable[[#This Row],[Order Date]])/3,0)</f>
        <v>1</v>
      </c>
      <c r="E429" s="2">
        <f>MONTH(SalesDataTable[[#This Row],[Order Date]])</f>
        <v>3</v>
      </c>
      <c r="F429" s="2" t="str">
        <f>TEXT(SalesDataTable[[#This Row],[Order Date]],"mmm")</f>
        <v>Mar</v>
      </c>
      <c r="G429" s="2">
        <f>DAY(SalesDataTable[[#This Row],[Order Date]])</f>
        <v>25</v>
      </c>
      <c r="H429" s="8" t="s">
        <v>20</v>
      </c>
      <c r="I429" s="8" t="s">
        <v>31</v>
      </c>
      <c r="J429" s="8" t="s">
        <v>8</v>
      </c>
      <c r="K429" s="8" t="s">
        <v>13</v>
      </c>
      <c r="L429" s="8" t="s">
        <v>14</v>
      </c>
      <c r="M429" s="8" t="s">
        <v>15</v>
      </c>
      <c r="N429" s="9">
        <v>3</v>
      </c>
      <c r="O429" s="10">
        <v>36.43</v>
      </c>
      <c r="P429" s="11">
        <v>0.1</v>
      </c>
      <c r="Q429" s="10">
        <v>13.23</v>
      </c>
      <c r="R429" s="10">
        <f t="shared" si="24"/>
        <v>98.36099999999999</v>
      </c>
      <c r="S429" s="10">
        <f t="shared" si="25"/>
        <v>39.69</v>
      </c>
      <c r="T429" s="10">
        <f t="shared" si="26"/>
        <v>58.670999999999992</v>
      </c>
      <c r="U429" s="12">
        <f t="shared" si="27"/>
        <v>0.59648641229755694</v>
      </c>
      <c r="V429" s="9">
        <f>YEAR(SalesDataTable[[#This Row],[Order Date]])</f>
        <v>2026</v>
      </c>
      <c r="W429" s="12" t="str">
        <f>"Q"&amp;ROUNDUP(MONTH(SalesDataTable[[#This Row],[Order Date]])/3,0)</f>
        <v>Q1</v>
      </c>
      <c r="X429" s="9">
        <f>MONTH(SalesDataTable[[#This Row],[Order Date]])</f>
        <v>3</v>
      </c>
      <c r="Y429" s="12" t="str">
        <f>TEXT(SalesDataTable[[#This Row],[Order Date]],"mmm")</f>
        <v>Mar</v>
      </c>
    </row>
    <row r="430" spans="1:25" ht="16">
      <c r="A430" s="7">
        <v>1540</v>
      </c>
      <c r="B430" s="3">
        <v>46106</v>
      </c>
      <c r="C430" s="2">
        <f>YEAR( SalesDataTable[[#This Row],[Order Date]])</f>
        <v>2026</v>
      </c>
      <c r="D430" s="2">
        <f>ROUNDUP(MONTH(SalesDataTable[[#This Row],[Order Date]])/3,0)</f>
        <v>1</v>
      </c>
      <c r="E430" s="2">
        <f>MONTH(SalesDataTable[[#This Row],[Order Date]])</f>
        <v>3</v>
      </c>
      <c r="F430" s="2" t="str">
        <f>TEXT(SalesDataTable[[#This Row],[Order Date]],"mmm")</f>
        <v>Mar</v>
      </c>
      <c r="G430" s="2">
        <f>DAY(SalesDataTable[[#This Row],[Order Date]])</f>
        <v>25</v>
      </c>
      <c r="H430" s="8" t="s">
        <v>6</v>
      </c>
      <c r="I430" s="8" t="s">
        <v>43</v>
      </c>
      <c r="J430" s="8" t="s">
        <v>8</v>
      </c>
      <c r="K430" s="8" t="s">
        <v>16</v>
      </c>
      <c r="L430" s="8" t="s">
        <v>4</v>
      </c>
      <c r="M430" s="8" t="s">
        <v>22</v>
      </c>
      <c r="N430" s="9">
        <v>10</v>
      </c>
      <c r="O430" s="10">
        <v>49.7</v>
      </c>
      <c r="P430" s="11">
        <v>0.1</v>
      </c>
      <c r="Q430" s="10">
        <v>21.96</v>
      </c>
      <c r="R430" s="10">
        <f t="shared" si="24"/>
        <v>447.3</v>
      </c>
      <c r="S430" s="10">
        <f t="shared" si="25"/>
        <v>219.60000000000002</v>
      </c>
      <c r="T430" s="10">
        <f t="shared" si="26"/>
        <v>227.7</v>
      </c>
      <c r="U430" s="12">
        <f t="shared" si="27"/>
        <v>0.50905432595573441</v>
      </c>
      <c r="V430" s="9">
        <f>YEAR(SalesDataTable[[#This Row],[Order Date]])</f>
        <v>2026</v>
      </c>
      <c r="W430" s="12" t="str">
        <f>"Q"&amp;ROUNDUP(MONTH(SalesDataTable[[#This Row],[Order Date]])/3,0)</f>
        <v>Q1</v>
      </c>
      <c r="X430" s="9">
        <f>MONTH(SalesDataTable[[#This Row],[Order Date]])</f>
        <v>3</v>
      </c>
      <c r="Y430" s="12" t="str">
        <f>TEXT(SalesDataTable[[#This Row],[Order Date]],"mmm")</f>
        <v>Mar</v>
      </c>
    </row>
    <row r="431" spans="1:25" ht="16">
      <c r="A431" s="7">
        <v>2541</v>
      </c>
      <c r="B431" s="3">
        <v>46106</v>
      </c>
      <c r="C431" s="2">
        <f>YEAR( SalesDataTable[[#This Row],[Order Date]])</f>
        <v>2026</v>
      </c>
      <c r="D431" s="2">
        <f>ROUNDUP(MONTH(SalesDataTable[[#This Row],[Order Date]])/3,0)</f>
        <v>1</v>
      </c>
      <c r="E431" s="2">
        <f>MONTH(SalesDataTable[[#This Row],[Order Date]])</f>
        <v>3</v>
      </c>
      <c r="F431" s="2" t="str">
        <f>TEXT(SalesDataTable[[#This Row],[Order Date]],"mmm")</f>
        <v>Mar</v>
      </c>
      <c r="G431" s="2">
        <f>DAY(SalesDataTable[[#This Row],[Order Date]])</f>
        <v>25</v>
      </c>
      <c r="H431" s="8" t="s">
        <v>6</v>
      </c>
      <c r="I431" s="8" t="s">
        <v>43</v>
      </c>
      <c r="J431" s="8" t="s">
        <v>2</v>
      </c>
      <c r="K431" s="8" t="s">
        <v>3</v>
      </c>
      <c r="L431" s="8" t="s">
        <v>14</v>
      </c>
      <c r="M431" s="8" t="s">
        <v>32</v>
      </c>
      <c r="N431" s="9">
        <v>2</v>
      </c>
      <c r="O431" s="10">
        <v>46.61</v>
      </c>
      <c r="P431" s="11">
        <v>0</v>
      </c>
      <c r="Q431" s="10">
        <v>17.97</v>
      </c>
      <c r="R431" s="10">
        <f t="shared" si="24"/>
        <v>93.22</v>
      </c>
      <c r="S431" s="10">
        <f t="shared" si="25"/>
        <v>35.94</v>
      </c>
      <c r="T431" s="10">
        <f t="shared" si="26"/>
        <v>57.28</v>
      </c>
      <c r="U431" s="12">
        <f t="shared" si="27"/>
        <v>0.61446041621969538</v>
      </c>
      <c r="V431" s="9">
        <f>YEAR(SalesDataTable[[#This Row],[Order Date]])</f>
        <v>2026</v>
      </c>
      <c r="W431" s="12" t="str">
        <f>"Q"&amp;ROUNDUP(MONTH(SalesDataTable[[#This Row],[Order Date]])/3,0)</f>
        <v>Q1</v>
      </c>
      <c r="X431" s="9">
        <f>MONTH(SalesDataTable[[#This Row],[Order Date]])</f>
        <v>3</v>
      </c>
      <c r="Y431" s="12" t="str">
        <f>TEXT(SalesDataTable[[#This Row],[Order Date]],"mmm")</f>
        <v>Mar</v>
      </c>
    </row>
    <row r="432" spans="1:25" ht="16">
      <c r="A432" s="7">
        <v>4264</v>
      </c>
      <c r="B432" s="3">
        <v>46106</v>
      </c>
      <c r="C432" s="2">
        <f>YEAR( SalesDataTable[[#This Row],[Order Date]])</f>
        <v>2026</v>
      </c>
      <c r="D432" s="2">
        <f>ROUNDUP(MONTH(SalesDataTable[[#This Row],[Order Date]])/3,0)</f>
        <v>1</v>
      </c>
      <c r="E432" s="2">
        <f>MONTH(SalesDataTable[[#This Row],[Order Date]])</f>
        <v>3</v>
      </c>
      <c r="F432" s="2" t="str">
        <f>TEXT(SalesDataTable[[#This Row],[Order Date]],"mmm")</f>
        <v>Mar</v>
      </c>
      <c r="G432" s="2">
        <f>DAY(SalesDataTable[[#This Row],[Order Date]])</f>
        <v>25</v>
      </c>
      <c r="H432" s="8" t="s">
        <v>11</v>
      </c>
      <c r="I432" s="8" t="s">
        <v>25</v>
      </c>
      <c r="J432" s="8" t="s">
        <v>2</v>
      </c>
      <c r="K432" s="8" t="s">
        <v>13</v>
      </c>
      <c r="L432" s="8" t="s">
        <v>14</v>
      </c>
      <c r="M432" s="8" t="s">
        <v>32</v>
      </c>
      <c r="N432" s="9">
        <v>1</v>
      </c>
      <c r="O432" s="10">
        <v>47.61</v>
      </c>
      <c r="P432" s="11">
        <v>0</v>
      </c>
      <c r="Q432" s="10">
        <v>18.89</v>
      </c>
      <c r="R432" s="10">
        <f t="shared" si="24"/>
        <v>47.61</v>
      </c>
      <c r="S432" s="10">
        <f t="shared" si="25"/>
        <v>18.89</v>
      </c>
      <c r="T432" s="10">
        <f t="shared" si="26"/>
        <v>28.72</v>
      </c>
      <c r="U432" s="12">
        <f t="shared" si="27"/>
        <v>0.60323461457676952</v>
      </c>
      <c r="V432" s="9">
        <f>YEAR(SalesDataTable[[#This Row],[Order Date]])</f>
        <v>2026</v>
      </c>
      <c r="W432" s="12" t="str">
        <f>"Q"&amp;ROUNDUP(MONTH(SalesDataTable[[#This Row],[Order Date]])/3,0)</f>
        <v>Q1</v>
      </c>
      <c r="X432" s="9">
        <f>MONTH(SalesDataTable[[#This Row],[Order Date]])</f>
        <v>3</v>
      </c>
      <c r="Y432" s="12" t="str">
        <f>TEXT(SalesDataTable[[#This Row],[Order Date]],"mmm")</f>
        <v>Mar</v>
      </c>
    </row>
    <row r="433" spans="1:25" ht="16">
      <c r="A433" s="7">
        <v>4311</v>
      </c>
      <c r="B433" s="3">
        <v>46106</v>
      </c>
      <c r="C433" s="2">
        <f>YEAR( SalesDataTable[[#This Row],[Order Date]])</f>
        <v>2026</v>
      </c>
      <c r="D433" s="2">
        <f>ROUNDUP(MONTH(SalesDataTable[[#This Row],[Order Date]])/3,0)</f>
        <v>1</v>
      </c>
      <c r="E433" s="2">
        <f>MONTH(SalesDataTable[[#This Row],[Order Date]])</f>
        <v>3</v>
      </c>
      <c r="F433" s="2" t="str">
        <f>TEXT(SalesDataTable[[#This Row],[Order Date]],"mmm")</f>
        <v>Mar</v>
      </c>
      <c r="G433" s="2">
        <f>DAY(SalesDataTable[[#This Row],[Order Date]])</f>
        <v>25</v>
      </c>
      <c r="H433" s="8" t="s">
        <v>11</v>
      </c>
      <c r="I433" s="8" t="s">
        <v>12</v>
      </c>
      <c r="J433" s="8" t="s">
        <v>2</v>
      </c>
      <c r="K433" s="8" t="s">
        <v>13</v>
      </c>
      <c r="L433" s="8" t="s">
        <v>4</v>
      </c>
      <c r="M433" s="8" t="s">
        <v>26</v>
      </c>
      <c r="N433" s="9">
        <v>2</v>
      </c>
      <c r="O433" s="10">
        <v>40.880000000000003</v>
      </c>
      <c r="P433" s="11">
        <v>0.05</v>
      </c>
      <c r="Q433" s="10">
        <v>16.39</v>
      </c>
      <c r="R433" s="10">
        <f t="shared" si="24"/>
        <v>77.671999999999997</v>
      </c>
      <c r="S433" s="10">
        <f t="shared" si="25"/>
        <v>32.78</v>
      </c>
      <c r="T433" s="10">
        <f t="shared" si="26"/>
        <v>44.891999999999996</v>
      </c>
      <c r="U433" s="12">
        <f t="shared" si="27"/>
        <v>0.57796889483983926</v>
      </c>
      <c r="V433" s="9">
        <f>YEAR(SalesDataTable[[#This Row],[Order Date]])</f>
        <v>2026</v>
      </c>
      <c r="W433" s="12" t="str">
        <f>"Q"&amp;ROUNDUP(MONTH(SalesDataTable[[#This Row],[Order Date]])/3,0)</f>
        <v>Q1</v>
      </c>
      <c r="X433" s="9">
        <f>MONTH(SalesDataTable[[#This Row],[Order Date]])</f>
        <v>3</v>
      </c>
      <c r="Y433" s="12" t="str">
        <f>TEXT(SalesDataTable[[#This Row],[Order Date]],"mmm")</f>
        <v>Mar</v>
      </c>
    </row>
    <row r="434" spans="1:25" ht="16">
      <c r="A434" s="7">
        <v>4796</v>
      </c>
      <c r="B434" s="3">
        <v>46106</v>
      </c>
      <c r="C434" s="2">
        <f>YEAR( SalesDataTable[[#This Row],[Order Date]])</f>
        <v>2026</v>
      </c>
      <c r="D434" s="2">
        <f>ROUNDUP(MONTH(SalesDataTable[[#This Row],[Order Date]])/3,0)</f>
        <v>1</v>
      </c>
      <c r="E434" s="2">
        <f>MONTH(SalesDataTable[[#This Row],[Order Date]])</f>
        <v>3</v>
      </c>
      <c r="F434" s="2" t="str">
        <f>TEXT(SalesDataTable[[#This Row],[Order Date]],"mmm")</f>
        <v>Mar</v>
      </c>
      <c r="G434" s="2">
        <f>DAY(SalesDataTable[[#This Row],[Order Date]])</f>
        <v>25</v>
      </c>
      <c r="H434" s="8" t="s">
        <v>6</v>
      </c>
      <c r="I434" s="8" t="s">
        <v>43</v>
      </c>
      <c r="J434" s="8" t="s">
        <v>2</v>
      </c>
      <c r="K434" s="8" t="s">
        <v>13</v>
      </c>
      <c r="L434" s="8" t="s">
        <v>34</v>
      </c>
      <c r="M434" s="8" t="s">
        <v>35</v>
      </c>
      <c r="N434" s="9">
        <v>2</v>
      </c>
      <c r="O434" s="10">
        <v>39.409999999999997</v>
      </c>
      <c r="P434" s="11">
        <v>0.15</v>
      </c>
      <c r="Q434" s="10">
        <v>14.91</v>
      </c>
      <c r="R434" s="10">
        <f t="shared" si="24"/>
        <v>66.996999999999986</v>
      </c>
      <c r="S434" s="10">
        <f t="shared" si="25"/>
        <v>29.82</v>
      </c>
      <c r="T434" s="10">
        <f t="shared" si="26"/>
        <v>37.176999999999985</v>
      </c>
      <c r="U434" s="12">
        <f t="shared" si="27"/>
        <v>0.55490544352732207</v>
      </c>
      <c r="V434" s="9">
        <f>YEAR(SalesDataTable[[#This Row],[Order Date]])</f>
        <v>2026</v>
      </c>
      <c r="W434" s="12" t="str">
        <f>"Q"&amp;ROUNDUP(MONTH(SalesDataTable[[#This Row],[Order Date]])/3,0)</f>
        <v>Q1</v>
      </c>
      <c r="X434" s="9">
        <f>MONTH(SalesDataTable[[#This Row],[Order Date]])</f>
        <v>3</v>
      </c>
      <c r="Y434" s="12" t="str">
        <f>TEXT(SalesDataTable[[#This Row],[Order Date]],"mmm")</f>
        <v>Mar</v>
      </c>
    </row>
    <row r="435" spans="1:25" ht="16">
      <c r="A435" s="7">
        <v>89</v>
      </c>
      <c r="B435" s="3">
        <v>46107</v>
      </c>
      <c r="C435" s="2">
        <f>YEAR( SalesDataTable[[#This Row],[Order Date]])</f>
        <v>2026</v>
      </c>
      <c r="D435" s="2">
        <f>ROUNDUP(MONTH(SalesDataTable[[#This Row],[Order Date]])/3,0)</f>
        <v>1</v>
      </c>
      <c r="E435" s="2">
        <f>MONTH(SalesDataTable[[#This Row],[Order Date]])</f>
        <v>3</v>
      </c>
      <c r="F435" s="2" t="str">
        <f>TEXT(SalesDataTable[[#This Row],[Order Date]],"mmm")</f>
        <v>Mar</v>
      </c>
      <c r="G435" s="2">
        <f>DAY(SalesDataTable[[#This Row],[Order Date]])</f>
        <v>26</v>
      </c>
      <c r="H435" s="8" t="s">
        <v>11</v>
      </c>
      <c r="I435" s="8" t="s">
        <v>39</v>
      </c>
      <c r="J435" s="8" t="s">
        <v>2</v>
      </c>
      <c r="K435" s="8" t="s">
        <v>3</v>
      </c>
      <c r="L435" s="8" t="s">
        <v>4</v>
      </c>
      <c r="M435" s="8" t="s">
        <v>26</v>
      </c>
      <c r="N435" s="9">
        <v>1</v>
      </c>
      <c r="O435" s="10">
        <v>40.82</v>
      </c>
      <c r="P435" s="11">
        <v>0.05</v>
      </c>
      <c r="Q435" s="10">
        <v>16.940000000000001</v>
      </c>
      <c r="R435" s="10">
        <f t="shared" si="24"/>
        <v>38.778999999999996</v>
      </c>
      <c r="S435" s="10">
        <f t="shared" si="25"/>
        <v>16.940000000000001</v>
      </c>
      <c r="T435" s="10">
        <f t="shared" si="26"/>
        <v>21.838999999999995</v>
      </c>
      <c r="U435" s="12">
        <f t="shared" si="27"/>
        <v>0.56316563088269411</v>
      </c>
      <c r="V435" s="9">
        <f>YEAR(SalesDataTable[[#This Row],[Order Date]])</f>
        <v>2026</v>
      </c>
      <c r="W435" s="12" t="str">
        <f>"Q"&amp;ROUNDUP(MONTH(SalesDataTable[[#This Row],[Order Date]])/3,0)</f>
        <v>Q1</v>
      </c>
      <c r="X435" s="9">
        <f>MONTH(SalesDataTable[[#This Row],[Order Date]])</f>
        <v>3</v>
      </c>
      <c r="Y435" s="12" t="str">
        <f>TEXT(SalesDataTable[[#This Row],[Order Date]],"mmm")</f>
        <v>Mar</v>
      </c>
    </row>
    <row r="436" spans="1:25" ht="16">
      <c r="A436" s="7">
        <v>487</v>
      </c>
      <c r="B436" s="3">
        <v>46107</v>
      </c>
      <c r="C436" s="2">
        <f>YEAR( SalesDataTable[[#This Row],[Order Date]])</f>
        <v>2026</v>
      </c>
      <c r="D436" s="2">
        <f>ROUNDUP(MONTH(SalesDataTable[[#This Row],[Order Date]])/3,0)</f>
        <v>1</v>
      </c>
      <c r="E436" s="2">
        <f>MONTH(SalesDataTable[[#This Row],[Order Date]])</f>
        <v>3</v>
      </c>
      <c r="F436" s="2" t="str">
        <f>TEXT(SalesDataTable[[#This Row],[Order Date]],"mmm")</f>
        <v>Mar</v>
      </c>
      <c r="G436" s="2">
        <f>DAY(SalesDataTable[[#This Row],[Order Date]])</f>
        <v>26</v>
      </c>
      <c r="H436" s="8" t="s">
        <v>20</v>
      </c>
      <c r="I436" s="8" t="s">
        <v>33</v>
      </c>
      <c r="J436" s="8" t="s">
        <v>19</v>
      </c>
      <c r="K436" s="8" t="s">
        <v>16</v>
      </c>
      <c r="L436" s="8" t="s">
        <v>14</v>
      </c>
      <c r="M436" s="8" t="s">
        <v>15</v>
      </c>
      <c r="N436" s="9">
        <v>3</v>
      </c>
      <c r="O436" s="10">
        <v>36.979999999999997</v>
      </c>
      <c r="P436" s="11">
        <v>0.1</v>
      </c>
      <c r="Q436" s="10">
        <v>13.65</v>
      </c>
      <c r="R436" s="10">
        <f t="shared" si="24"/>
        <v>99.846000000000004</v>
      </c>
      <c r="S436" s="10">
        <f t="shared" si="25"/>
        <v>40.950000000000003</v>
      </c>
      <c r="T436" s="10">
        <f t="shared" si="26"/>
        <v>58.896000000000001</v>
      </c>
      <c r="U436" s="12">
        <f t="shared" si="27"/>
        <v>0.58986839733189111</v>
      </c>
      <c r="V436" s="9">
        <f>YEAR(SalesDataTable[[#This Row],[Order Date]])</f>
        <v>2026</v>
      </c>
      <c r="W436" s="12" t="str">
        <f>"Q"&amp;ROUNDUP(MONTH(SalesDataTable[[#This Row],[Order Date]])/3,0)</f>
        <v>Q1</v>
      </c>
      <c r="X436" s="9">
        <f>MONTH(SalesDataTable[[#This Row],[Order Date]])</f>
        <v>3</v>
      </c>
      <c r="Y436" s="12" t="str">
        <f>TEXT(SalesDataTable[[#This Row],[Order Date]],"mmm")</f>
        <v>Mar</v>
      </c>
    </row>
    <row r="437" spans="1:25" ht="16">
      <c r="A437" s="7">
        <v>1476</v>
      </c>
      <c r="B437" s="3">
        <v>46107</v>
      </c>
      <c r="C437" s="2">
        <f>YEAR( SalesDataTable[[#This Row],[Order Date]])</f>
        <v>2026</v>
      </c>
      <c r="D437" s="2">
        <f>ROUNDUP(MONTH(SalesDataTable[[#This Row],[Order Date]])/3,0)</f>
        <v>1</v>
      </c>
      <c r="E437" s="2">
        <f>MONTH(SalesDataTable[[#This Row],[Order Date]])</f>
        <v>3</v>
      </c>
      <c r="F437" s="2" t="str">
        <f>TEXT(SalesDataTable[[#This Row],[Order Date]],"mmm")</f>
        <v>Mar</v>
      </c>
      <c r="G437" s="2">
        <f>DAY(SalesDataTable[[#This Row],[Order Date]])</f>
        <v>26</v>
      </c>
      <c r="H437" s="8" t="s">
        <v>6</v>
      </c>
      <c r="I437" s="8" t="s">
        <v>43</v>
      </c>
      <c r="J437" s="8" t="s">
        <v>28</v>
      </c>
      <c r="K437" s="8" t="s">
        <v>13</v>
      </c>
      <c r="L437" s="8" t="s">
        <v>14</v>
      </c>
      <c r="M437" s="8" t="s">
        <v>15</v>
      </c>
      <c r="N437" s="9">
        <v>1</v>
      </c>
      <c r="O437" s="10">
        <v>35.700000000000003</v>
      </c>
      <c r="P437" s="11">
        <v>0.05</v>
      </c>
      <c r="Q437" s="10">
        <v>13.91</v>
      </c>
      <c r="R437" s="10">
        <f t="shared" si="24"/>
        <v>33.914999999999999</v>
      </c>
      <c r="S437" s="10">
        <f t="shared" si="25"/>
        <v>13.91</v>
      </c>
      <c r="T437" s="10">
        <f t="shared" si="26"/>
        <v>20.004999999999999</v>
      </c>
      <c r="U437" s="12">
        <f t="shared" si="27"/>
        <v>0.58985699542975079</v>
      </c>
      <c r="V437" s="9">
        <f>YEAR(SalesDataTable[[#This Row],[Order Date]])</f>
        <v>2026</v>
      </c>
      <c r="W437" s="12" t="str">
        <f>"Q"&amp;ROUNDUP(MONTH(SalesDataTable[[#This Row],[Order Date]])/3,0)</f>
        <v>Q1</v>
      </c>
      <c r="X437" s="9">
        <f>MONTH(SalesDataTable[[#This Row],[Order Date]])</f>
        <v>3</v>
      </c>
      <c r="Y437" s="12" t="str">
        <f>TEXT(SalesDataTable[[#This Row],[Order Date]],"mmm")</f>
        <v>Mar</v>
      </c>
    </row>
    <row r="438" spans="1:25" ht="16">
      <c r="A438" s="7">
        <v>2145</v>
      </c>
      <c r="B438" s="3">
        <v>46107</v>
      </c>
      <c r="C438" s="2">
        <f>YEAR( SalesDataTable[[#This Row],[Order Date]])</f>
        <v>2026</v>
      </c>
      <c r="D438" s="2">
        <f>ROUNDUP(MONTH(SalesDataTable[[#This Row],[Order Date]])/3,0)</f>
        <v>1</v>
      </c>
      <c r="E438" s="2">
        <f>MONTH(SalesDataTable[[#This Row],[Order Date]])</f>
        <v>3</v>
      </c>
      <c r="F438" s="2" t="str">
        <f>TEXT(SalesDataTable[[#This Row],[Order Date]],"mmm")</f>
        <v>Mar</v>
      </c>
      <c r="G438" s="2">
        <f>DAY(SalesDataTable[[#This Row],[Order Date]])</f>
        <v>26</v>
      </c>
      <c r="H438" s="8" t="s">
        <v>20</v>
      </c>
      <c r="I438" s="8" t="s">
        <v>33</v>
      </c>
      <c r="J438" s="8" t="s">
        <v>19</v>
      </c>
      <c r="K438" s="8" t="s">
        <v>3</v>
      </c>
      <c r="L438" s="8" t="s">
        <v>4</v>
      </c>
      <c r="M438" s="8" t="s">
        <v>26</v>
      </c>
      <c r="N438" s="9">
        <v>1</v>
      </c>
      <c r="O438" s="10">
        <v>39.53</v>
      </c>
      <c r="P438" s="11">
        <v>0.05</v>
      </c>
      <c r="Q438" s="10">
        <v>17.170000000000002</v>
      </c>
      <c r="R438" s="10">
        <f t="shared" si="24"/>
        <v>37.5535</v>
      </c>
      <c r="S438" s="10">
        <f t="shared" si="25"/>
        <v>17.170000000000002</v>
      </c>
      <c r="T438" s="10">
        <f t="shared" si="26"/>
        <v>20.383499999999998</v>
      </c>
      <c r="U438" s="12">
        <f t="shared" si="27"/>
        <v>0.54278562584046752</v>
      </c>
      <c r="V438" s="9">
        <f>YEAR(SalesDataTable[[#This Row],[Order Date]])</f>
        <v>2026</v>
      </c>
      <c r="W438" s="12" t="str">
        <f>"Q"&amp;ROUNDUP(MONTH(SalesDataTable[[#This Row],[Order Date]])/3,0)</f>
        <v>Q1</v>
      </c>
      <c r="X438" s="9">
        <f>MONTH(SalesDataTable[[#This Row],[Order Date]])</f>
        <v>3</v>
      </c>
      <c r="Y438" s="12" t="str">
        <f>TEXT(SalesDataTable[[#This Row],[Order Date]],"mmm")</f>
        <v>Mar</v>
      </c>
    </row>
    <row r="439" spans="1:25" ht="16">
      <c r="A439" s="7">
        <v>2999</v>
      </c>
      <c r="B439" s="3">
        <v>46107</v>
      </c>
      <c r="C439" s="2">
        <f>YEAR( SalesDataTable[[#This Row],[Order Date]])</f>
        <v>2026</v>
      </c>
      <c r="D439" s="2">
        <f>ROUNDUP(MONTH(SalesDataTable[[#This Row],[Order Date]])/3,0)</f>
        <v>1</v>
      </c>
      <c r="E439" s="2">
        <f>MONTH(SalesDataTable[[#This Row],[Order Date]])</f>
        <v>3</v>
      </c>
      <c r="F439" s="2" t="str">
        <f>TEXT(SalesDataTable[[#This Row],[Order Date]],"mmm")</f>
        <v>Mar</v>
      </c>
      <c r="G439" s="2">
        <f>DAY(SalesDataTable[[#This Row],[Order Date]])</f>
        <v>26</v>
      </c>
      <c r="H439" s="8" t="s">
        <v>11</v>
      </c>
      <c r="I439" s="8" t="s">
        <v>18</v>
      </c>
      <c r="J439" s="8" t="s">
        <v>19</v>
      </c>
      <c r="K439" s="8" t="s">
        <v>3</v>
      </c>
      <c r="L439" s="8" t="s">
        <v>14</v>
      </c>
      <c r="M439" s="8" t="s">
        <v>15</v>
      </c>
      <c r="N439" s="9">
        <v>2</v>
      </c>
      <c r="O439" s="10">
        <v>35.75</v>
      </c>
      <c r="P439" s="11">
        <v>0</v>
      </c>
      <c r="Q439" s="10">
        <v>13.28</v>
      </c>
      <c r="R439" s="10">
        <f t="shared" si="24"/>
        <v>71.5</v>
      </c>
      <c r="S439" s="10">
        <f t="shared" si="25"/>
        <v>26.56</v>
      </c>
      <c r="T439" s="10">
        <f t="shared" si="26"/>
        <v>44.94</v>
      </c>
      <c r="U439" s="12">
        <f t="shared" si="27"/>
        <v>0.62853146853146846</v>
      </c>
      <c r="V439" s="9">
        <f>YEAR(SalesDataTable[[#This Row],[Order Date]])</f>
        <v>2026</v>
      </c>
      <c r="W439" s="12" t="str">
        <f>"Q"&amp;ROUNDUP(MONTH(SalesDataTable[[#This Row],[Order Date]])/3,0)</f>
        <v>Q1</v>
      </c>
      <c r="X439" s="9">
        <f>MONTH(SalesDataTable[[#This Row],[Order Date]])</f>
        <v>3</v>
      </c>
      <c r="Y439" s="12" t="str">
        <f>TEXT(SalesDataTable[[#This Row],[Order Date]],"mmm")</f>
        <v>Mar</v>
      </c>
    </row>
    <row r="440" spans="1:25" ht="16">
      <c r="A440" s="7">
        <v>4464</v>
      </c>
      <c r="B440" s="3">
        <v>46107</v>
      </c>
      <c r="C440" s="2">
        <f>YEAR( SalesDataTable[[#This Row],[Order Date]])</f>
        <v>2026</v>
      </c>
      <c r="D440" s="2">
        <f>ROUNDUP(MONTH(SalesDataTable[[#This Row],[Order Date]])/3,0)</f>
        <v>1</v>
      </c>
      <c r="E440" s="2">
        <f>MONTH(SalesDataTable[[#This Row],[Order Date]])</f>
        <v>3</v>
      </c>
      <c r="F440" s="2" t="str">
        <f>TEXT(SalesDataTable[[#This Row],[Order Date]],"mmm")</f>
        <v>Mar</v>
      </c>
      <c r="G440" s="2">
        <f>DAY(SalesDataTable[[#This Row],[Order Date]])</f>
        <v>26</v>
      </c>
      <c r="H440" s="8" t="s">
        <v>11</v>
      </c>
      <c r="I440" s="8" t="s">
        <v>12</v>
      </c>
      <c r="J440" s="8" t="s">
        <v>2</v>
      </c>
      <c r="K440" s="8" t="s">
        <v>16</v>
      </c>
      <c r="L440" s="8" t="s">
        <v>34</v>
      </c>
      <c r="M440" s="8" t="s">
        <v>45</v>
      </c>
      <c r="N440" s="9">
        <v>2</v>
      </c>
      <c r="O440" s="10">
        <v>50.17</v>
      </c>
      <c r="P440" s="11">
        <v>0</v>
      </c>
      <c r="Q440" s="10">
        <v>22.37</v>
      </c>
      <c r="R440" s="10">
        <f t="shared" si="24"/>
        <v>100.34</v>
      </c>
      <c r="S440" s="10">
        <f t="shared" si="25"/>
        <v>44.74</v>
      </c>
      <c r="T440" s="10">
        <f t="shared" si="26"/>
        <v>55.6</v>
      </c>
      <c r="U440" s="12">
        <f t="shared" si="27"/>
        <v>0.55411600558102447</v>
      </c>
      <c r="V440" s="9">
        <f>YEAR(SalesDataTable[[#This Row],[Order Date]])</f>
        <v>2026</v>
      </c>
      <c r="W440" s="12" t="str">
        <f>"Q"&amp;ROUNDUP(MONTH(SalesDataTable[[#This Row],[Order Date]])/3,0)</f>
        <v>Q1</v>
      </c>
      <c r="X440" s="9">
        <f>MONTH(SalesDataTable[[#This Row],[Order Date]])</f>
        <v>3</v>
      </c>
      <c r="Y440" s="12" t="str">
        <f>TEXT(SalesDataTable[[#This Row],[Order Date]],"mmm")</f>
        <v>Mar</v>
      </c>
    </row>
    <row r="441" spans="1:25" ht="16">
      <c r="A441" s="7">
        <v>4978</v>
      </c>
      <c r="B441" s="3">
        <v>46107</v>
      </c>
      <c r="C441" s="2">
        <f>YEAR( SalesDataTable[[#This Row],[Order Date]])</f>
        <v>2026</v>
      </c>
      <c r="D441" s="2">
        <f>ROUNDUP(MONTH(SalesDataTable[[#This Row],[Order Date]])/3,0)</f>
        <v>1</v>
      </c>
      <c r="E441" s="2">
        <f>MONTH(SalesDataTable[[#This Row],[Order Date]])</f>
        <v>3</v>
      </c>
      <c r="F441" s="2" t="str">
        <f>TEXT(SalesDataTable[[#This Row],[Order Date]],"mmm")</f>
        <v>Mar</v>
      </c>
      <c r="G441" s="2">
        <f>DAY(SalesDataTable[[#This Row],[Order Date]])</f>
        <v>26</v>
      </c>
      <c r="H441" s="8" t="s">
        <v>0</v>
      </c>
      <c r="I441" s="8" t="s">
        <v>36</v>
      </c>
      <c r="J441" s="8" t="s">
        <v>2</v>
      </c>
      <c r="K441" s="8" t="s">
        <v>13</v>
      </c>
      <c r="L441" s="8" t="s">
        <v>34</v>
      </c>
      <c r="M441" s="8" t="s">
        <v>35</v>
      </c>
      <c r="N441" s="9">
        <v>5</v>
      </c>
      <c r="O441" s="10">
        <v>41.32</v>
      </c>
      <c r="P441" s="11">
        <v>0</v>
      </c>
      <c r="Q441" s="10">
        <v>15.09</v>
      </c>
      <c r="R441" s="10">
        <f t="shared" si="24"/>
        <v>206.6</v>
      </c>
      <c r="S441" s="10">
        <f t="shared" si="25"/>
        <v>75.45</v>
      </c>
      <c r="T441" s="10">
        <f t="shared" si="26"/>
        <v>131.14999999999998</v>
      </c>
      <c r="U441" s="12">
        <f t="shared" si="27"/>
        <v>0.63480154888673757</v>
      </c>
      <c r="V441" s="9">
        <f>YEAR(SalesDataTable[[#This Row],[Order Date]])</f>
        <v>2026</v>
      </c>
      <c r="W441" s="12" t="str">
        <f>"Q"&amp;ROUNDUP(MONTH(SalesDataTable[[#This Row],[Order Date]])/3,0)</f>
        <v>Q1</v>
      </c>
      <c r="X441" s="9">
        <f>MONTH(SalesDataTable[[#This Row],[Order Date]])</f>
        <v>3</v>
      </c>
      <c r="Y441" s="12" t="str">
        <f>TEXT(SalesDataTable[[#This Row],[Order Date]],"mmm")</f>
        <v>Mar</v>
      </c>
    </row>
    <row r="442" spans="1:25" ht="16">
      <c r="A442" s="7">
        <v>130</v>
      </c>
      <c r="B442" s="3">
        <v>46108</v>
      </c>
      <c r="C442" s="2">
        <f>YEAR( SalesDataTable[[#This Row],[Order Date]])</f>
        <v>2026</v>
      </c>
      <c r="D442" s="2">
        <f>ROUNDUP(MONTH(SalesDataTable[[#This Row],[Order Date]])/3,0)</f>
        <v>1</v>
      </c>
      <c r="E442" s="2">
        <f>MONTH(SalesDataTable[[#This Row],[Order Date]])</f>
        <v>3</v>
      </c>
      <c r="F442" s="2" t="str">
        <f>TEXT(SalesDataTable[[#This Row],[Order Date]],"mmm")</f>
        <v>Mar</v>
      </c>
      <c r="G442" s="2">
        <f>DAY(SalesDataTable[[#This Row],[Order Date]])</f>
        <v>27</v>
      </c>
      <c r="H442" s="8" t="s">
        <v>20</v>
      </c>
      <c r="I442" s="8" t="s">
        <v>31</v>
      </c>
      <c r="J442" s="8" t="s">
        <v>28</v>
      </c>
      <c r="K442" s="8" t="s">
        <v>13</v>
      </c>
      <c r="L442" s="8" t="s">
        <v>9</v>
      </c>
      <c r="M442" s="8" t="s">
        <v>37</v>
      </c>
      <c r="N442" s="9">
        <v>3</v>
      </c>
      <c r="O442" s="10">
        <v>152.4</v>
      </c>
      <c r="P442" s="11">
        <v>0.05</v>
      </c>
      <c r="Q442" s="10">
        <v>79.97</v>
      </c>
      <c r="R442" s="10">
        <f t="shared" si="24"/>
        <v>434.34000000000003</v>
      </c>
      <c r="S442" s="10">
        <f t="shared" si="25"/>
        <v>239.91</v>
      </c>
      <c r="T442" s="10">
        <f t="shared" si="26"/>
        <v>194.43000000000004</v>
      </c>
      <c r="U442" s="12">
        <f t="shared" si="27"/>
        <v>0.44764470230694853</v>
      </c>
      <c r="V442" s="9">
        <f>YEAR(SalesDataTable[[#This Row],[Order Date]])</f>
        <v>2026</v>
      </c>
      <c r="W442" s="12" t="str">
        <f>"Q"&amp;ROUNDUP(MONTH(SalesDataTable[[#This Row],[Order Date]])/3,0)</f>
        <v>Q1</v>
      </c>
      <c r="X442" s="9">
        <f>MONTH(SalesDataTable[[#This Row],[Order Date]])</f>
        <v>3</v>
      </c>
      <c r="Y442" s="12" t="str">
        <f>TEXT(SalesDataTable[[#This Row],[Order Date]],"mmm")</f>
        <v>Mar</v>
      </c>
    </row>
    <row r="443" spans="1:25" ht="16">
      <c r="A443" s="7">
        <v>848</v>
      </c>
      <c r="B443" s="3">
        <v>46108</v>
      </c>
      <c r="C443" s="2">
        <f>YEAR( SalesDataTable[[#This Row],[Order Date]])</f>
        <v>2026</v>
      </c>
      <c r="D443" s="2">
        <f>ROUNDUP(MONTH(SalesDataTable[[#This Row],[Order Date]])/3,0)</f>
        <v>1</v>
      </c>
      <c r="E443" s="2">
        <f>MONTH(SalesDataTable[[#This Row],[Order Date]])</f>
        <v>3</v>
      </c>
      <c r="F443" s="2" t="str">
        <f>TEXT(SalesDataTable[[#This Row],[Order Date]],"mmm")</f>
        <v>Mar</v>
      </c>
      <c r="G443" s="2">
        <f>DAY(SalesDataTable[[#This Row],[Order Date]])</f>
        <v>27</v>
      </c>
      <c r="H443" s="8" t="s">
        <v>0</v>
      </c>
      <c r="I443" s="8" t="s">
        <v>1</v>
      </c>
      <c r="J443" s="8" t="s">
        <v>2</v>
      </c>
      <c r="K443" s="8" t="s">
        <v>13</v>
      </c>
      <c r="L443" s="8" t="s">
        <v>34</v>
      </c>
      <c r="M443" s="8" t="s">
        <v>42</v>
      </c>
      <c r="N443" s="9">
        <v>1</v>
      </c>
      <c r="O443" s="10">
        <v>36.299999999999997</v>
      </c>
      <c r="P443" s="11">
        <v>0</v>
      </c>
      <c r="Q443" s="10">
        <v>14.1</v>
      </c>
      <c r="R443" s="10">
        <f t="shared" si="24"/>
        <v>36.299999999999997</v>
      </c>
      <c r="S443" s="10">
        <f t="shared" si="25"/>
        <v>14.1</v>
      </c>
      <c r="T443" s="10">
        <f t="shared" si="26"/>
        <v>22.199999999999996</v>
      </c>
      <c r="U443" s="12">
        <f t="shared" si="27"/>
        <v>0.61157024793388426</v>
      </c>
      <c r="V443" s="9">
        <f>YEAR(SalesDataTable[[#This Row],[Order Date]])</f>
        <v>2026</v>
      </c>
      <c r="W443" s="12" t="str">
        <f>"Q"&amp;ROUNDUP(MONTH(SalesDataTable[[#This Row],[Order Date]])/3,0)</f>
        <v>Q1</v>
      </c>
      <c r="X443" s="9">
        <f>MONTH(SalesDataTable[[#This Row],[Order Date]])</f>
        <v>3</v>
      </c>
      <c r="Y443" s="12" t="str">
        <f>TEXT(SalesDataTable[[#This Row],[Order Date]],"mmm")</f>
        <v>Mar</v>
      </c>
    </row>
    <row r="444" spans="1:25" ht="16">
      <c r="A444" s="7">
        <v>1359</v>
      </c>
      <c r="B444" s="3">
        <v>46108</v>
      </c>
      <c r="C444" s="2">
        <f>YEAR( SalesDataTable[[#This Row],[Order Date]])</f>
        <v>2026</v>
      </c>
      <c r="D444" s="2">
        <f>ROUNDUP(MONTH(SalesDataTable[[#This Row],[Order Date]])/3,0)</f>
        <v>1</v>
      </c>
      <c r="E444" s="2">
        <f>MONTH(SalesDataTable[[#This Row],[Order Date]])</f>
        <v>3</v>
      </c>
      <c r="F444" s="2" t="str">
        <f>TEXT(SalesDataTable[[#This Row],[Order Date]],"mmm")</f>
        <v>Mar</v>
      </c>
      <c r="G444" s="2">
        <f>DAY(SalesDataTable[[#This Row],[Order Date]])</f>
        <v>27</v>
      </c>
      <c r="H444" s="8" t="s">
        <v>11</v>
      </c>
      <c r="I444" s="8" t="s">
        <v>25</v>
      </c>
      <c r="J444" s="8" t="s">
        <v>2</v>
      </c>
      <c r="K444" s="8" t="s">
        <v>3</v>
      </c>
      <c r="L444" s="8" t="s">
        <v>14</v>
      </c>
      <c r="M444" s="8" t="s">
        <v>32</v>
      </c>
      <c r="N444" s="9">
        <v>3</v>
      </c>
      <c r="O444" s="10">
        <v>46.24</v>
      </c>
      <c r="P444" s="11">
        <v>0.1</v>
      </c>
      <c r="Q444" s="10">
        <v>18.2</v>
      </c>
      <c r="R444" s="10">
        <f t="shared" si="24"/>
        <v>124.848</v>
      </c>
      <c r="S444" s="10">
        <f t="shared" si="25"/>
        <v>54.599999999999994</v>
      </c>
      <c r="T444" s="10">
        <f t="shared" si="26"/>
        <v>70.248000000000005</v>
      </c>
      <c r="U444" s="12">
        <f t="shared" si="27"/>
        <v>0.56266820453671673</v>
      </c>
      <c r="V444" s="9">
        <f>YEAR(SalesDataTable[[#This Row],[Order Date]])</f>
        <v>2026</v>
      </c>
      <c r="W444" s="12" t="str">
        <f>"Q"&amp;ROUNDUP(MONTH(SalesDataTable[[#This Row],[Order Date]])/3,0)</f>
        <v>Q1</v>
      </c>
      <c r="X444" s="9">
        <f>MONTH(SalesDataTable[[#This Row],[Order Date]])</f>
        <v>3</v>
      </c>
      <c r="Y444" s="12" t="str">
        <f>TEXT(SalesDataTable[[#This Row],[Order Date]],"mmm")</f>
        <v>Mar</v>
      </c>
    </row>
    <row r="445" spans="1:25" ht="16">
      <c r="A445" s="7">
        <v>2379</v>
      </c>
      <c r="B445" s="3">
        <v>46108</v>
      </c>
      <c r="C445" s="2">
        <f>YEAR( SalesDataTable[[#This Row],[Order Date]])</f>
        <v>2026</v>
      </c>
      <c r="D445" s="2">
        <f>ROUNDUP(MONTH(SalesDataTable[[#This Row],[Order Date]])/3,0)</f>
        <v>1</v>
      </c>
      <c r="E445" s="2">
        <f>MONTH(SalesDataTable[[#This Row],[Order Date]])</f>
        <v>3</v>
      </c>
      <c r="F445" s="2" t="str">
        <f>TEXT(SalesDataTable[[#This Row],[Order Date]],"mmm")</f>
        <v>Mar</v>
      </c>
      <c r="G445" s="2">
        <f>DAY(SalesDataTable[[#This Row],[Order Date]])</f>
        <v>27</v>
      </c>
      <c r="H445" s="8" t="s">
        <v>0</v>
      </c>
      <c r="I445" s="8" t="s">
        <v>1</v>
      </c>
      <c r="J445" s="8" t="s">
        <v>19</v>
      </c>
      <c r="K445" s="8" t="s">
        <v>3</v>
      </c>
      <c r="L445" s="8" t="s">
        <v>14</v>
      </c>
      <c r="M445" s="8" t="s">
        <v>48</v>
      </c>
      <c r="N445" s="9">
        <v>2</v>
      </c>
      <c r="O445" s="10">
        <v>165.58</v>
      </c>
      <c r="P445" s="11">
        <v>0</v>
      </c>
      <c r="Q445" s="10">
        <v>86.16</v>
      </c>
      <c r="R445" s="10">
        <f t="shared" si="24"/>
        <v>331.16</v>
      </c>
      <c r="S445" s="10">
        <f t="shared" si="25"/>
        <v>172.32</v>
      </c>
      <c r="T445" s="10">
        <f t="shared" si="26"/>
        <v>158.84000000000003</v>
      </c>
      <c r="U445" s="12">
        <f t="shared" si="27"/>
        <v>0.47964730039859893</v>
      </c>
      <c r="V445" s="9">
        <f>YEAR(SalesDataTable[[#This Row],[Order Date]])</f>
        <v>2026</v>
      </c>
      <c r="W445" s="12" t="str">
        <f>"Q"&amp;ROUNDUP(MONTH(SalesDataTable[[#This Row],[Order Date]])/3,0)</f>
        <v>Q1</v>
      </c>
      <c r="X445" s="9">
        <f>MONTH(SalesDataTable[[#This Row],[Order Date]])</f>
        <v>3</v>
      </c>
      <c r="Y445" s="12" t="str">
        <f>TEXT(SalesDataTable[[#This Row],[Order Date]],"mmm")</f>
        <v>Mar</v>
      </c>
    </row>
    <row r="446" spans="1:25" ht="16">
      <c r="A446" s="7">
        <v>2987</v>
      </c>
      <c r="B446" s="3">
        <v>46108</v>
      </c>
      <c r="C446" s="2">
        <f>YEAR( SalesDataTable[[#This Row],[Order Date]])</f>
        <v>2026</v>
      </c>
      <c r="D446" s="2">
        <f>ROUNDUP(MONTH(SalesDataTable[[#This Row],[Order Date]])/3,0)</f>
        <v>1</v>
      </c>
      <c r="E446" s="2">
        <f>MONTH(SalesDataTable[[#This Row],[Order Date]])</f>
        <v>3</v>
      </c>
      <c r="F446" s="2" t="str">
        <f>TEXT(SalesDataTable[[#This Row],[Order Date]],"mmm")</f>
        <v>Mar</v>
      </c>
      <c r="G446" s="2">
        <f>DAY(SalesDataTable[[#This Row],[Order Date]])</f>
        <v>27</v>
      </c>
      <c r="H446" s="8" t="s">
        <v>0</v>
      </c>
      <c r="I446" s="8" t="s">
        <v>36</v>
      </c>
      <c r="J446" s="8" t="s">
        <v>2</v>
      </c>
      <c r="K446" s="8" t="s">
        <v>3</v>
      </c>
      <c r="L446" s="8" t="s">
        <v>23</v>
      </c>
      <c r="M446" s="8" t="s">
        <v>51</v>
      </c>
      <c r="N446" s="9">
        <v>4</v>
      </c>
      <c r="O446" s="10">
        <v>121.49</v>
      </c>
      <c r="P446" s="11">
        <v>0</v>
      </c>
      <c r="Q446" s="10">
        <v>62.01</v>
      </c>
      <c r="R446" s="10">
        <f t="shared" si="24"/>
        <v>485.96</v>
      </c>
      <c r="S446" s="10">
        <f t="shared" si="25"/>
        <v>248.04</v>
      </c>
      <c r="T446" s="10">
        <f t="shared" si="26"/>
        <v>237.92</v>
      </c>
      <c r="U446" s="12">
        <f t="shared" si="27"/>
        <v>0.4895876203802782</v>
      </c>
      <c r="V446" s="9">
        <f>YEAR(SalesDataTable[[#This Row],[Order Date]])</f>
        <v>2026</v>
      </c>
      <c r="W446" s="12" t="str">
        <f>"Q"&amp;ROUNDUP(MONTH(SalesDataTable[[#This Row],[Order Date]])/3,0)</f>
        <v>Q1</v>
      </c>
      <c r="X446" s="9">
        <f>MONTH(SalesDataTable[[#This Row],[Order Date]])</f>
        <v>3</v>
      </c>
      <c r="Y446" s="12" t="str">
        <f>TEXT(SalesDataTable[[#This Row],[Order Date]],"mmm")</f>
        <v>Mar</v>
      </c>
    </row>
    <row r="447" spans="1:25" ht="16">
      <c r="A447" s="7">
        <v>3121</v>
      </c>
      <c r="B447" s="3">
        <v>46108</v>
      </c>
      <c r="C447" s="2">
        <f>YEAR( SalesDataTable[[#This Row],[Order Date]])</f>
        <v>2026</v>
      </c>
      <c r="D447" s="2">
        <f>ROUNDUP(MONTH(SalesDataTable[[#This Row],[Order Date]])/3,0)</f>
        <v>1</v>
      </c>
      <c r="E447" s="2">
        <f>MONTH(SalesDataTable[[#This Row],[Order Date]])</f>
        <v>3</v>
      </c>
      <c r="F447" s="2" t="str">
        <f>TEXT(SalesDataTable[[#This Row],[Order Date]],"mmm")</f>
        <v>Mar</v>
      </c>
      <c r="G447" s="2">
        <f>DAY(SalesDataTable[[#This Row],[Order Date]])</f>
        <v>27</v>
      </c>
      <c r="H447" s="8" t="s">
        <v>6</v>
      </c>
      <c r="I447" s="8" t="s">
        <v>43</v>
      </c>
      <c r="J447" s="8" t="s">
        <v>19</v>
      </c>
      <c r="K447" s="8" t="s">
        <v>13</v>
      </c>
      <c r="L447" s="8" t="s">
        <v>4</v>
      </c>
      <c r="M447" s="8" t="s">
        <v>5</v>
      </c>
      <c r="N447" s="9">
        <v>5</v>
      </c>
      <c r="O447" s="10">
        <v>81.84</v>
      </c>
      <c r="P447" s="11">
        <v>0.1</v>
      </c>
      <c r="Q447" s="10">
        <v>42.7</v>
      </c>
      <c r="R447" s="10">
        <f t="shared" si="24"/>
        <v>368.28000000000003</v>
      </c>
      <c r="S447" s="10">
        <f t="shared" si="25"/>
        <v>213.5</v>
      </c>
      <c r="T447" s="10">
        <f t="shared" si="26"/>
        <v>154.78000000000003</v>
      </c>
      <c r="U447" s="12">
        <f t="shared" si="27"/>
        <v>0.42027804931030743</v>
      </c>
      <c r="V447" s="9">
        <f>YEAR(SalesDataTable[[#This Row],[Order Date]])</f>
        <v>2026</v>
      </c>
      <c r="W447" s="12" t="str">
        <f>"Q"&amp;ROUNDUP(MONTH(SalesDataTable[[#This Row],[Order Date]])/3,0)</f>
        <v>Q1</v>
      </c>
      <c r="X447" s="9">
        <f>MONTH(SalesDataTable[[#This Row],[Order Date]])</f>
        <v>3</v>
      </c>
      <c r="Y447" s="12" t="str">
        <f>TEXT(SalesDataTable[[#This Row],[Order Date]],"mmm")</f>
        <v>Mar</v>
      </c>
    </row>
    <row r="448" spans="1:25" ht="16">
      <c r="A448" s="7">
        <v>4445</v>
      </c>
      <c r="B448" s="3">
        <v>46108</v>
      </c>
      <c r="C448" s="2">
        <f>YEAR( SalesDataTable[[#This Row],[Order Date]])</f>
        <v>2026</v>
      </c>
      <c r="D448" s="2">
        <f>ROUNDUP(MONTH(SalesDataTable[[#This Row],[Order Date]])/3,0)</f>
        <v>1</v>
      </c>
      <c r="E448" s="2">
        <f>MONTH(SalesDataTable[[#This Row],[Order Date]])</f>
        <v>3</v>
      </c>
      <c r="F448" s="2" t="str">
        <f>TEXT(SalesDataTable[[#This Row],[Order Date]],"mmm")</f>
        <v>Mar</v>
      </c>
      <c r="G448" s="2">
        <f>DAY(SalesDataTable[[#This Row],[Order Date]])</f>
        <v>27</v>
      </c>
      <c r="H448" s="8" t="s">
        <v>6</v>
      </c>
      <c r="I448" s="8" t="s">
        <v>41</v>
      </c>
      <c r="J448" s="8" t="s">
        <v>2</v>
      </c>
      <c r="K448" s="8" t="s">
        <v>13</v>
      </c>
      <c r="L448" s="8" t="s">
        <v>9</v>
      </c>
      <c r="M448" s="8" t="s">
        <v>37</v>
      </c>
      <c r="N448" s="9">
        <v>1</v>
      </c>
      <c r="O448" s="10">
        <v>151.47999999999999</v>
      </c>
      <c r="P448" s="11">
        <v>0</v>
      </c>
      <c r="Q448" s="10">
        <v>79.41</v>
      </c>
      <c r="R448" s="10">
        <f t="shared" si="24"/>
        <v>151.47999999999999</v>
      </c>
      <c r="S448" s="10">
        <f t="shared" si="25"/>
        <v>79.41</v>
      </c>
      <c r="T448" s="10">
        <f t="shared" si="26"/>
        <v>72.069999999999993</v>
      </c>
      <c r="U448" s="12">
        <f t="shared" si="27"/>
        <v>0.47577237919197252</v>
      </c>
      <c r="V448" s="9">
        <f>YEAR(SalesDataTable[[#This Row],[Order Date]])</f>
        <v>2026</v>
      </c>
      <c r="W448" s="12" t="str">
        <f>"Q"&amp;ROUNDUP(MONTH(SalesDataTable[[#This Row],[Order Date]])/3,0)</f>
        <v>Q1</v>
      </c>
      <c r="X448" s="9">
        <f>MONTH(SalesDataTable[[#This Row],[Order Date]])</f>
        <v>3</v>
      </c>
      <c r="Y448" s="12" t="str">
        <f>TEXT(SalesDataTable[[#This Row],[Order Date]],"mmm")</f>
        <v>Mar</v>
      </c>
    </row>
    <row r="449" spans="1:25" ht="16">
      <c r="A449" s="7">
        <v>441</v>
      </c>
      <c r="B449" s="3">
        <v>46109</v>
      </c>
      <c r="C449" s="2">
        <f>YEAR( SalesDataTable[[#This Row],[Order Date]])</f>
        <v>2026</v>
      </c>
      <c r="D449" s="2">
        <f>ROUNDUP(MONTH(SalesDataTable[[#This Row],[Order Date]])/3,0)</f>
        <v>1</v>
      </c>
      <c r="E449" s="2">
        <f>MONTH(SalesDataTable[[#This Row],[Order Date]])</f>
        <v>3</v>
      </c>
      <c r="F449" s="2" t="str">
        <f>TEXT(SalesDataTable[[#This Row],[Order Date]],"mmm")</f>
        <v>Mar</v>
      </c>
      <c r="G449" s="2">
        <f>DAY(SalesDataTable[[#This Row],[Order Date]])</f>
        <v>28</v>
      </c>
      <c r="H449" s="8" t="s">
        <v>0</v>
      </c>
      <c r="I449" s="8" t="s">
        <v>50</v>
      </c>
      <c r="J449" s="8" t="s">
        <v>19</v>
      </c>
      <c r="K449" s="8" t="s">
        <v>13</v>
      </c>
      <c r="L449" s="8" t="s">
        <v>34</v>
      </c>
      <c r="M449" s="8" t="s">
        <v>45</v>
      </c>
      <c r="N449" s="9">
        <v>1</v>
      </c>
      <c r="O449" s="10">
        <v>51.02</v>
      </c>
      <c r="P449" s="11">
        <v>0.05</v>
      </c>
      <c r="Q449" s="10">
        <v>21.94</v>
      </c>
      <c r="R449" s="10">
        <f t="shared" si="24"/>
        <v>48.469000000000001</v>
      </c>
      <c r="S449" s="10">
        <f t="shared" si="25"/>
        <v>21.94</v>
      </c>
      <c r="T449" s="10">
        <f t="shared" si="26"/>
        <v>26.529</v>
      </c>
      <c r="U449" s="12">
        <f t="shared" si="27"/>
        <v>0.54733953661102974</v>
      </c>
      <c r="V449" s="9">
        <f>YEAR(SalesDataTable[[#This Row],[Order Date]])</f>
        <v>2026</v>
      </c>
      <c r="W449" s="12" t="str">
        <f>"Q"&amp;ROUNDUP(MONTH(SalesDataTable[[#This Row],[Order Date]])/3,0)</f>
        <v>Q1</v>
      </c>
      <c r="X449" s="9">
        <f>MONTH(SalesDataTable[[#This Row],[Order Date]])</f>
        <v>3</v>
      </c>
      <c r="Y449" s="12" t="str">
        <f>TEXT(SalesDataTable[[#This Row],[Order Date]],"mmm")</f>
        <v>Mar</v>
      </c>
    </row>
    <row r="450" spans="1:25" ht="16">
      <c r="A450" s="7">
        <v>4608</v>
      </c>
      <c r="B450" s="3">
        <v>46109</v>
      </c>
      <c r="C450" s="2">
        <f>YEAR( SalesDataTable[[#This Row],[Order Date]])</f>
        <v>2026</v>
      </c>
      <c r="D450" s="2">
        <f>ROUNDUP(MONTH(SalesDataTable[[#This Row],[Order Date]])/3,0)</f>
        <v>1</v>
      </c>
      <c r="E450" s="2">
        <f>MONTH(SalesDataTable[[#This Row],[Order Date]])</f>
        <v>3</v>
      </c>
      <c r="F450" s="2" t="str">
        <f>TEXT(SalesDataTable[[#This Row],[Order Date]],"mmm")</f>
        <v>Mar</v>
      </c>
      <c r="G450" s="2">
        <f>DAY(SalesDataTable[[#This Row],[Order Date]])</f>
        <v>28</v>
      </c>
      <c r="H450" s="8" t="s">
        <v>11</v>
      </c>
      <c r="I450" s="8" t="s">
        <v>12</v>
      </c>
      <c r="J450" s="8" t="s">
        <v>8</v>
      </c>
      <c r="K450" s="8" t="s">
        <v>16</v>
      </c>
      <c r="L450" s="8" t="s">
        <v>4</v>
      </c>
      <c r="M450" s="8" t="s">
        <v>26</v>
      </c>
      <c r="N450" s="9">
        <v>8</v>
      </c>
      <c r="O450" s="10">
        <v>40.86</v>
      </c>
      <c r="P450" s="11">
        <v>0.1</v>
      </c>
      <c r="Q450" s="10">
        <v>16.34</v>
      </c>
      <c r="R450" s="10">
        <f t="shared" ref="R450:R513" si="28">N450*O450*(1-P450)</f>
        <v>294.19200000000001</v>
      </c>
      <c r="S450" s="10">
        <f t="shared" ref="S450:S513" si="29">N450*Q450</f>
        <v>130.72</v>
      </c>
      <c r="T450" s="10">
        <f t="shared" ref="T450:T513" si="30">R450-S450</f>
        <v>163.47200000000001</v>
      </c>
      <c r="U450" s="12">
        <f t="shared" ref="U450:U513" si="31">IFERROR(T450/R450,0)</f>
        <v>0.55566432805786703</v>
      </c>
      <c r="V450" s="9">
        <f>YEAR(SalesDataTable[[#This Row],[Order Date]])</f>
        <v>2026</v>
      </c>
      <c r="W450" s="12" t="str">
        <f>"Q"&amp;ROUNDUP(MONTH(SalesDataTable[[#This Row],[Order Date]])/3,0)</f>
        <v>Q1</v>
      </c>
      <c r="X450" s="9">
        <f>MONTH(SalesDataTable[[#This Row],[Order Date]])</f>
        <v>3</v>
      </c>
      <c r="Y450" s="12" t="str">
        <f>TEXT(SalesDataTable[[#This Row],[Order Date]],"mmm")</f>
        <v>Mar</v>
      </c>
    </row>
    <row r="451" spans="1:25" ht="16">
      <c r="A451" s="7">
        <v>4914</v>
      </c>
      <c r="B451" s="3">
        <v>46109</v>
      </c>
      <c r="C451" s="2">
        <f>YEAR( SalesDataTable[[#This Row],[Order Date]])</f>
        <v>2026</v>
      </c>
      <c r="D451" s="2">
        <f>ROUNDUP(MONTH(SalesDataTable[[#This Row],[Order Date]])/3,0)</f>
        <v>1</v>
      </c>
      <c r="E451" s="2">
        <f>MONTH(SalesDataTable[[#This Row],[Order Date]])</f>
        <v>3</v>
      </c>
      <c r="F451" s="2" t="str">
        <f>TEXT(SalesDataTable[[#This Row],[Order Date]],"mmm")</f>
        <v>Mar</v>
      </c>
      <c r="G451" s="2">
        <f>DAY(SalesDataTable[[#This Row],[Order Date]])</f>
        <v>28</v>
      </c>
      <c r="H451" s="8" t="s">
        <v>0</v>
      </c>
      <c r="I451" s="8" t="s">
        <v>36</v>
      </c>
      <c r="J451" s="8" t="s">
        <v>2</v>
      </c>
      <c r="K451" s="8" t="s">
        <v>13</v>
      </c>
      <c r="L451" s="8" t="s">
        <v>14</v>
      </c>
      <c r="M451" s="8" t="s">
        <v>48</v>
      </c>
      <c r="N451" s="9">
        <v>5</v>
      </c>
      <c r="O451" s="10">
        <v>163.33000000000001</v>
      </c>
      <c r="P451" s="11">
        <v>0</v>
      </c>
      <c r="Q451" s="10">
        <v>87.05</v>
      </c>
      <c r="R451" s="10">
        <f t="shared" si="28"/>
        <v>816.65000000000009</v>
      </c>
      <c r="S451" s="10">
        <f t="shared" si="29"/>
        <v>435.25</v>
      </c>
      <c r="T451" s="10">
        <f t="shared" si="30"/>
        <v>381.40000000000009</v>
      </c>
      <c r="U451" s="12">
        <f t="shared" si="31"/>
        <v>0.46702993938651816</v>
      </c>
      <c r="V451" s="9">
        <f>YEAR(SalesDataTable[[#This Row],[Order Date]])</f>
        <v>2026</v>
      </c>
      <c r="W451" s="12" t="str">
        <f>"Q"&amp;ROUNDUP(MONTH(SalesDataTable[[#This Row],[Order Date]])/3,0)</f>
        <v>Q1</v>
      </c>
      <c r="X451" s="9">
        <f>MONTH(SalesDataTable[[#This Row],[Order Date]])</f>
        <v>3</v>
      </c>
      <c r="Y451" s="12" t="str">
        <f>TEXT(SalesDataTable[[#This Row],[Order Date]],"mmm")</f>
        <v>Mar</v>
      </c>
    </row>
    <row r="452" spans="1:25" ht="16">
      <c r="A452" s="7">
        <v>860</v>
      </c>
      <c r="B452" s="3">
        <v>46110</v>
      </c>
      <c r="C452" s="2">
        <f>YEAR( SalesDataTable[[#This Row],[Order Date]])</f>
        <v>2026</v>
      </c>
      <c r="D452" s="2">
        <f>ROUNDUP(MONTH(SalesDataTable[[#This Row],[Order Date]])/3,0)</f>
        <v>1</v>
      </c>
      <c r="E452" s="2">
        <f>MONTH(SalesDataTable[[#This Row],[Order Date]])</f>
        <v>3</v>
      </c>
      <c r="F452" s="2" t="str">
        <f>TEXT(SalesDataTable[[#This Row],[Order Date]],"mmm")</f>
        <v>Mar</v>
      </c>
      <c r="G452" s="2">
        <f>DAY(SalesDataTable[[#This Row],[Order Date]])</f>
        <v>29</v>
      </c>
      <c r="H452" s="8" t="s">
        <v>6</v>
      </c>
      <c r="I452" s="8" t="s">
        <v>49</v>
      </c>
      <c r="J452" s="8" t="s">
        <v>28</v>
      </c>
      <c r="K452" s="8" t="s">
        <v>13</v>
      </c>
      <c r="L452" s="8" t="s">
        <v>9</v>
      </c>
      <c r="M452" s="8" t="s">
        <v>10</v>
      </c>
      <c r="N452" s="9">
        <v>1</v>
      </c>
      <c r="O452" s="10">
        <v>90.27</v>
      </c>
      <c r="P452" s="11">
        <v>0</v>
      </c>
      <c r="Q452" s="10">
        <v>46.38</v>
      </c>
      <c r="R452" s="10">
        <f t="shared" si="28"/>
        <v>90.27</v>
      </c>
      <c r="S452" s="10">
        <f t="shared" si="29"/>
        <v>46.38</v>
      </c>
      <c r="T452" s="10">
        <f t="shared" si="30"/>
        <v>43.889999999999993</v>
      </c>
      <c r="U452" s="12">
        <f t="shared" si="31"/>
        <v>0.48620804253904948</v>
      </c>
      <c r="V452" s="9">
        <f>YEAR(SalesDataTable[[#This Row],[Order Date]])</f>
        <v>2026</v>
      </c>
      <c r="W452" s="12" t="str">
        <f>"Q"&amp;ROUNDUP(MONTH(SalesDataTable[[#This Row],[Order Date]])/3,0)</f>
        <v>Q1</v>
      </c>
      <c r="X452" s="9">
        <f>MONTH(SalesDataTable[[#This Row],[Order Date]])</f>
        <v>3</v>
      </c>
      <c r="Y452" s="12" t="str">
        <f>TEXT(SalesDataTable[[#This Row],[Order Date]],"mmm")</f>
        <v>Mar</v>
      </c>
    </row>
    <row r="453" spans="1:25" ht="16">
      <c r="A453" s="7">
        <v>920</v>
      </c>
      <c r="B453" s="3">
        <v>46110</v>
      </c>
      <c r="C453" s="2">
        <f>YEAR( SalesDataTable[[#This Row],[Order Date]])</f>
        <v>2026</v>
      </c>
      <c r="D453" s="2">
        <f>ROUNDUP(MONTH(SalesDataTable[[#This Row],[Order Date]])/3,0)</f>
        <v>1</v>
      </c>
      <c r="E453" s="2">
        <f>MONTH(SalesDataTable[[#This Row],[Order Date]])</f>
        <v>3</v>
      </c>
      <c r="F453" s="2" t="str">
        <f>TEXT(SalesDataTable[[#This Row],[Order Date]],"mmm")</f>
        <v>Mar</v>
      </c>
      <c r="G453" s="2">
        <f>DAY(SalesDataTable[[#This Row],[Order Date]])</f>
        <v>29</v>
      </c>
      <c r="H453" s="8" t="s">
        <v>0</v>
      </c>
      <c r="I453" s="8" t="s">
        <v>36</v>
      </c>
      <c r="J453" s="8" t="s">
        <v>8</v>
      </c>
      <c r="K453" s="8" t="s">
        <v>16</v>
      </c>
      <c r="L453" s="8" t="s">
        <v>14</v>
      </c>
      <c r="M453" s="8" t="s">
        <v>44</v>
      </c>
      <c r="N453" s="9">
        <v>12</v>
      </c>
      <c r="O453" s="10">
        <v>131.31</v>
      </c>
      <c r="P453" s="11">
        <v>0.05</v>
      </c>
      <c r="Q453" s="10">
        <v>68.459999999999994</v>
      </c>
      <c r="R453" s="10">
        <f t="shared" si="28"/>
        <v>1496.934</v>
      </c>
      <c r="S453" s="10">
        <f t="shared" si="29"/>
        <v>821.52</v>
      </c>
      <c r="T453" s="10">
        <f t="shared" si="30"/>
        <v>675.41399999999999</v>
      </c>
      <c r="U453" s="12">
        <f t="shared" si="31"/>
        <v>0.45119824922140855</v>
      </c>
      <c r="V453" s="9">
        <f>YEAR(SalesDataTable[[#This Row],[Order Date]])</f>
        <v>2026</v>
      </c>
      <c r="W453" s="12" t="str">
        <f>"Q"&amp;ROUNDUP(MONTH(SalesDataTable[[#This Row],[Order Date]])/3,0)</f>
        <v>Q1</v>
      </c>
      <c r="X453" s="9">
        <f>MONTH(SalesDataTable[[#This Row],[Order Date]])</f>
        <v>3</v>
      </c>
      <c r="Y453" s="12" t="str">
        <f>TEXT(SalesDataTable[[#This Row],[Order Date]],"mmm")</f>
        <v>Mar</v>
      </c>
    </row>
    <row r="454" spans="1:25" ht="16">
      <c r="A454" s="7">
        <v>1700</v>
      </c>
      <c r="B454" s="3">
        <v>46110</v>
      </c>
      <c r="C454" s="2">
        <f>YEAR( SalesDataTable[[#This Row],[Order Date]])</f>
        <v>2026</v>
      </c>
      <c r="D454" s="2">
        <f>ROUNDUP(MONTH(SalesDataTable[[#This Row],[Order Date]])/3,0)</f>
        <v>1</v>
      </c>
      <c r="E454" s="2">
        <f>MONTH(SalesDataTable[[#This Row],[Order Date]])</f>
        <v>3</v>
      </c>
      <c r="F454" s="2" t="str">
        <f>TEXT(SalesDataTable[[#This Row],[Order Date]],"mmm")</f>
        <v>Mar</v>
      </c>
      <c r="G454" s="2">
        <f>DAY(SalesDataTable[[#This Row],[Order Date]])</f>
        <v>29</v>
      </c>
      <c r="H454" s="8" t="s">
        <v>6</v>
      </c>
      <c r="I454" s="8" t="s">
        <v>43</v>
      </c>
      <c r="J454" s="8" t="s">
        <v>28</v>
      </c>
      <c r="K454" s="8" t="s">
        <v>13</v>
      </c>
      <c r="L454" s="8" t="s">
        <v>14</v>
      </c>
      <c r="M454" s="8" t="s">
        <v>48</v>
      </c>
      <c r="N454" s="9">
        <v>1</v>
      </c>
      <c r="O454" s="10">
        <v>167.27</v>
      </c>
      <c r="P454" s="11">
        <v>0.05</v>
      </c>
      <c r="Q454" s="10">
        <v>88.19</v>
      </c>
      <c r="R454" s="10">
        <f t="shared" si="28"/>
        <v>158.90649999999999</v>
      </c>
      <c r="S454" s="10">
        <f t="shared" si="29"/>
        <v>88.19</v>
      </c>
      <c r="T454" s="10">
        <f t="shared" si="30"/>
        <v>70.716499999999996</v>
      </c>
      <c r="U454" s="12">
        <f t="shared" si="31"/>
        <v>0.44501955552478972</v>
      </c>
      <c r="V454" s="9">
        <f>YEAR(SalesDataTable[[#This Row],[Order Date]])</f>
        <v>2026</v>
      </c>
      <c r="W454" s="12" t="str">
        <f>"Q"&amp;ROUNDUP(MONTH(SalesDataTable[[#This Row],[Order Date]])/3,0)</f>
        <v>Q1</v>
      </c>
      <c r="X454" s="9">
        <f>MONTH(SalesDataTable[[#This Row],[Order Date]])</f>
        <v>3</v>
      </c>
      <c r="Y454" s="12" t="str">
        <f>TEXT(SalesDataTable[[#This Row],[Order Date]],"mmm")</f>
        <v>Mar</v>
      </c>
    </row>
    <row r="455" spans="1:25" ht="16">
      <c r="A455" s="7">
        <v>1768</v>
      </c>
      <c r="B455" s="3">
        <v>46110</v>
      </c>
      <c r="C455" s="2">
        <f>YEAR( SalesDataTable[[#This Row],[Order Date]])</f>
        <v>2026</v>
      </c>
      <c r="D455" s="2">
        <f>ROUNDUP(MONTH(SalesDataTable[[#This Row],[Order Date]])/3,0)</f>
        <v>1</v>
      </c>
      <c r="E455" s="2">
        <f>MONTH(SalesDataTable[[#This Row],[Order Date]])</f>
        <v>3</v>
      </c>
      <c r="F455" s="2" t="str">
        <f>TEXT(SalesDataTable[[#This Row],[Order Date]],"mmm")</f>
        <v>Mar</v>
      </c>
      <c r="G455" s="2">
        <f>DAY(SalesDataTable[[#This Row],[Order Date]])</f>
        <v>29</v>
      </c>
      <c r="H455" s="8" t="s">
        <v>6</v>
      </c>
      <c r="I455" s="8" t="s">
        <v>43</v>
      </c>
      <c r="J455" s="8" t="s">
        <v>28</v>
      </c>
      <c r="K455" s="8" t="s">
        <v>3</v>
      </c>
      <c r="L455" s="8" t="s">
        <v>9</v>
      </c>
      <c r="M455" s="8" t="s">
        <v>46</v>
      </c>
      <c r="N455" s="9">
        <v>4</v>
      </c>
      <c r="O455" s="10">
        <v>70.510000000000005</v>
      </c>
      <c r="P455" s="11">
        <v>0</v>
      </c>
      <c r="Q455" s="10">
        <v>31.93</v>
      </c>
      <c r="R455" s="10">
        <f t="shared" si="28"/>
        <v>282.04000000000002</v>
      </c>
      <c r="S455" s="10">
        <f t="shared" si="29"/>
        <v>127.72</v>
      </c>
      <c r="T455" s="10">
        <f t="shared" si="30"/>
        <v>154.32000000000002</v>
      </c>
      <c r="U455" s="12">
        <f t="shared" si="31"/>
        <v>0.54715643171181394</v>
      </c>
      <c r="V455" s="9">
        <f>YEAR(SalesDataTable[[#This Row],[Order Date]])</f>
        <v>2026</v>
      </c>
      <c r="W455" s="12" t="str">
        <f>"Q"&amp;ROUNDUP(MONTH(SalesDataTable[[#This Row],[Order Date]])/3,0)</f>
        <v>Q1</v>
      </c>
      <c r="X455" s="9">
        <f>MONTH(SalesDataTable[[#This Row],[Order Date]])</f>
        <v>3</v>
      </c>
      <c r="Y455" s="12" t="str">
        <f>TEXT(SalesDataTable[[#This Row],[Order Date]],"mmm")</f>
        <v>Mar</v>
      </c>
    </row>
    <row r="456" spans="1:25" ht="16">
      <c r="A456" s="7">
        <v>1876</v>
      </c>
      <c r="B456" s="3">
        <v>46110</v>
      </c>
      <c r="C456" s="2">
        <f>YEAR( SalesDataTable[[#This Row],[Order Date]])</f>
        <v>2026</v>
      </c>
      <c r="D456" s="2">
        <f>ROUNDUP(MONTH(SalesDataTable[[#This Row],[Order Date]])/3,0)</f>
        <v>1</v>
      </c>
      <c r="E456" s="2">
        <f>MONTH(SalesDataTable[[#This Row],[Order Date]])</f>
        <v>3</v>
      </c>
      <c r="F456" s="2" t="str">
        <f>TEXT(SalesDataTable[[#This Row],[Order Date]],"mmm")</f>
        <v>Mar</v>
      </c>
      <c r="G456" s="2">
        <f>DAY(SalesDataTable[[#This Row],[Order Date]])</f>
        <v>29</v>
      </c>
      <c r="H456" s="8" t="s">
        <v>6</v>
      </c>
      <c r="I456" s="8" t="s">
        <v>27</v>
      </c>
      <c r="J456" s="8" t="s">
        <v>8</v>
      </c>
      <c r="K456" s="8" t="s">
        <v>13</v>
      </c>
      <c r="L456" s="8" t="s">
        <v>4</v>
      </c>
      <c r="M456" s="8" t="s">
        <v>30</v>
      </c>
      <c r="N456" s="9">
        <v>12</v>
      </c>
      <c r="O456" s="10">
        <v>101.06</v>
      </c>
      <c r="P456" s="11">
        <v>0.1</v>
      </c>
      <c r="Q456" s="10">
        <v>50.59</v>
      </c>
      <c r="R456" s="10">
        <f t="shared" si="28"/>
        <v>1091.4480000000001</v>
      </c>
      <c r="S456" s="10">
        <f t="shared" si="29"/>
        <v>607.08000000000004</v>
      </c>
      <c r="T456" s="10">
        <f t="shared" si="30"/>
        <v>484.36800000000005</v>
      </c>
      <c r="U456" s="12">
        <f t="shared" si="31"/>
        <v>0.4437847703234602</v>
      </c>
      <c r="V456" s="9">
        <f>YEAR(SalesDataTable[[#This Row],[Order Date]])</f>
        <v>2026</v>
      </c>
      <c r="W456" s="12" t="str">
        <f>"Q"&amp;ROUNDUP(MONTH(SalesDataTable[[#This Row],[Order Date]])/3,0)</f>
        <v>Q1</v>
      </c>
      <c r="X456" s="9">
        <f>MONTH(SalesDataTable[[#This Row],[Order Date]])</f>
        <v>3</v>
      </c>
      <c r="Y456" s="12" t="str">
        <f>TEXT(SalesDataTable[[#This Row],[Order Date]],"mmm")</f>
        <v>Mar</v>
      </c>
    </row>
    <row r="457" spans="1:25" ht="16">
      <c r="A457" s="7">
        <v>2453</v>
      </c>
      <c r="B457" s="3">
        <v>46110</v>
      </c>
      <c r="C457" s="2">
        <f>YEAR( SalesDataTable[[#This Row],[Order Date]])</f>
        <v>2026</v>
      </c>
      <c r="D457" s="2">
        <f>ROUNDUP(MONTH(SalesDataTable[[#This Row],[Order Date]])/3,0)</f>
        <v>1</v>
      </c>
      <c r="E457" s="2">
        <f>MONTH(SalesDataTable[[#This Row],[Order Date]])</f>
        <v>3</v>
      </c>
      <c r="F457" s="2" t="str">
        <f>TEXT(SalesDataTable[[#This Row],[Order Date]],"mmm")</f>
        <v>Mar</v>
      </c>
      <c r="G457" s="2">
        <f>DAY(SalesDataTable[[#This Row],[Order Date]])</f>
        <v>29</v>
      </c>
      <c r="H457" s="8" t="s">
        <v>20</v>
      </c>
      <c r="I457" s="8" t="s">
        <v>33</v>
      </c>
      <c r="J457" s="8" t="s">
        <v>2</v>
      </c>
      <c r="K457" s="8" t="s">
        <v>16</v>
      </c>
      <c r="L457" s="8" t="s">
        <v>4</v>
      </c>
      <c r="M457" s="8" t="s">
        <v>5</v>
      </c>
      <c r="N457" s="9">
        <v>2</v>
      </c>
      <c r="O457" s="10">
        <v>79.849999999999994</v>
      </c>
      <c r="P457" s="11">
        <v>0.05</v>
      </c>
      <c r="Q457" s="10">
        <v>43.78</v>
      </c>
      <c r="R457" s="10">
        <f t="shared" si="28"/>
        <v>151.71499999999997</v>
      </c>
      <c r="S457" s="10">
        <f t="shared" si="29"/>
        <v>87.56</v>
      </c>
      <c r="T457" s="10">
        <f t="shared" si="30"/>
        <v>64.154999999999973</v>
      </c>
      <c r="U457" s="12">
        <f t="shared" si="31"/>
        <v>0.42286524074745402</v>
      </c>
      <c r="V457" s="9">
        <f>YEAR(SalesDataTable[[#This Row],[Order Date]])</f>
        <v>2026</v>
      </c>
      <c r="W457" s="12" t="str">
        <f>"Q"&amp;ROUNDUP(MONTH(SalesDataTable[[#This Row],[Order Date]])/3,0)</f>
        <v>Q1</v>
      </c>
      <c r="X457" s="9">
        <f>MONTH(SalesDataTable[[#This Row],[Order Date]])</f>
        <v>3</v>
      </c>
      <c r="Y457" s="12" t="str">
        <f>TEXT(SalesDataTable[[#This Row],[Order Date]],"mmm")</f>
        <v>Mar</v>
      </c>
    </row>
    <row r="458" spans="1:25" ht="16">
      <c r="A458" s="7">
        <v>2676</v>
      </c>
      <c r="B458" s="3">
        <v>46110</v>
      </c>
      <c r="C458" s="2">
        <f>YEAR( SalesDataTable[[#This Row],[Order Date]])</f>
        <v>2026</v>
      </c>
      <c r="D458" s="2">
        <f>ROUNDUP(MONTH(SalesDataTable[[#This Row],[Order Date]])/3,0)</f>
        <v>1</v>
      </c>
      <c r="E458" s="2">
        <f>MONTH(SalesDataTable[[#This Row],[Order Date]])</f>
        <v>3</v>
      </c>
      <c r="F458" s="2" t="str">
        <f>TEXT(SalesDataTable[[#This Row],[Order Date]],"mmm")</f>
        <v>Mar</v>
      </c>
      <c r="G458" s="2">
        <f>DAY(SalesDataTable[[#This Row],[Order Date]])</f>
        <v>29</v>
      </c>
      <c r="H458" s="8" t="s">
        <v>11</v>
      </c>
      <c r="I458" s="8" t="s">
        <v>25</v>
      </c>
      <c r="J458" s="8" t="s">
        <v>19</v>
      </c>
      <c r="K458" s="8" t="s">
        <v>13</v>
      </c>
      <c r="L458" s="8" t="s">
        <v>23</v>
      </c>
      <c r="M458" s="8" t="s">
        <v>29</v>
      </c>
      <c r="N458" s="9">
        <v>4</v>
      </c>
      <c r="O458" s="10">
        <v>191.99</v>
      </c>
      <c r="P458" s="11">
        <v>0</v>
      </c>
      <c r="Q458" s="10">
        <v>104.44</v>
      </c>
      <c r="R458" s="10">
        <f t="shared" si="28"/>
        <v>767.96</v>
      </c>
      <c r="S458" s="10">
        <f t="shared" si="29"/>
        <v>417.76</v>
      </c>
      <c r="T458" s="10">
        <f t="shared" si="30"/>
        <v>350.20000000000005</v>
      </c>
      <c r="U458" s="12">
        <f t="shared" si="31"/>
        <v>0.45601333402781397</v>
      </c>
      <c r="V458" s="9">
        <f>YEAR(SalesDataTable[[#This Row],[Order Date]])</f>
        <v>2026</v>
      </c>
      <c r="W458" s="12" t="str">
        <f>"Q"&amp;ROUNDUP(MONTH(SalesDataTable[[#This Row],[Order Date]])/3,0)</f>
        <v>Q1</v>
      </c>
      <c r="X458" s="9">
        <f>MONTH(SalesDataTable[[#This Row],[Order Date]])</f>
        <v>3</v>
      </c>
      <c r="Y458" s="12" t="str">
        <f>TEXT(SalesDataTable[[#This Row],[Order Date]],"mmm")</f>
        <v>Mar</v>
      </c>
    </row>
    <row r="459" spans="1:25" ht="16">
      <c r="A459" s="7">
        <v>2800</v>
      </c>
      <c r="B459" s="3">
        <v>46110</v>
      </c>
      <c r="C459" s="2">
        <f>YEAR( SalesDataTable[[#This Row],[Order Date]])</f>
        <v>2026</v>
      </c>
      <c r="D459" s="2">
        <f>ROUNDUP(MONTH(SalesDataTable[[#This Row],[Order Date]])/3,0)</f>
        <v>1</v>
      </c>
      <c r="E459" s="2">
        <f>MONTH(SalesDataTable[[#This Row],[Order Date]])</f>
        <v>3</v>
      </c>
      <c r="F459" s="2" t="str">
        <f>TEXT(SalesDataTable[[#This Row],[Order Date]],"mmm")</f>
        <v>Mar</v>
      </c>
      <c r="G459" s="2">
        <f>DAY(SalesDataTable[[#This Row],[Order Date]])</f>
        <v>29</v>
      </c>
      <c r="H459" s="8" t="s">
        <v>6</v>
      </c>
      <c r="I459" s="8" t="s">
        <v>41</v>
      </c>
      <c r="J459" s="8" t="s">
        <v>2</v>
      </c>
      <c r="K459" s="8" t="s">
        <v>13</v>
      </c>
      <c r="L459" s="8" t="s">
        <v>4</v>
      </c>
      <c r="M459" s="8" t="s">
        <v>22</v>
      </c>
      <c r="N459" s="9">
        <v>1</v>
      </c>
      <c r="O459" s="10">
        <v>49.81</v>
      </c>
      <c r="P459" s="11">
        <v>0.05</v>
      </c>
      <c r="Q459" s="10">
        <v>23.12</v>
      </c>
      <c r="R459" s="10">
        <f t="shared" si="28"/>
        <v>47.319499999999998</v>
      </c>
      <c r="S459" s="10">
        <f t="shared" si="29"/>
        <v>23.12</v>
      </c>
      <c r="T459" s="10">
        <f t="shared" si="30"/>
        <v>24.199499999999997</v>
      </c>
      <c r="U459" s="12">
        <f t="shared" si="31"/>
        <v>0.51140650260463438</v>
      </c>
      <c r="V459" s="9">
        <f>YEAR(SalesDataTable[[#This Row],[Order Date]])</f>
        <v>2026</v>
      </c>
      <c r="W459" s="12" t="str">
        <f>"Q"&amp;ROUNDUP(MONTH(SalesDataTable[[#This Row],[Order Date]])/3,0)</f>
        <v>Q1</v>
      </c>
      <c r="X459" s="9">
        <f>MONTH(SalesDataTable[[#This Row],[Order Date]])</f>
        <v>3</v>
      </c>
      <c r="Y459" s="12" t="str">
        <f>TEXT(SalesDataTable[[#This Row],[Order Date]],"mmm")</f>
        <v>Mar</v>
      </c>
    </row>
    <row r="460" spans="1:25" ht="16">
      <c r="A460" s="7">
        <v>2857</v>
      </c>
      <c r="B460" s="3">
        <v>46110</v>
      </c>
      <c r="C460" s="2">
        <f>YEAR( SalesDataTable[[#This Row],[Order Date]])</f>
        <v>2026</v>
      </c>
      <c r="D460" s="2">
        <f>ROUNDUP(MONTH(SalesDataTable[[#This Row],[Order Date]])/3,0)</f>
        <v>1</v>
      </c>
      <c r="E460" s="2">
        <f>MONTH(SalesDataTable[[#This Row],[Order Date]])</f>
        <v>3</v>
      </c>
      <c r="F460" s="2" t="str">
        <f>TEXT(SalesDataTable[[#This Row],[Order Date]],"mmm")</f>
        <v>Mar</v>
      </c>
      <c r="G460" s="2">
        <f>DAY(SalesDataTable[[#This Row],[Order Date]])</f>
        <v>29</v>
      </c>
      <c r="H460" s="8" t="s">
        <v>0</v>
      </c>
      <c r="I460" s="8" t="s">
        <v>50</v>
      </c>
      <c r="J460" s="8" t="s">
        <v>19</v>
      </c>
      <c r="K460" s="8" t="s">
        <v>13</v>
      </c>
      <c r="L460" s="8" t="s">
        <v>34</v>
      </c>
      <c r="M460" s="8" t="s">
        <v>35</v>
      </c>
      <c r="N460" s="9">
        <v>1</v>
      </c>
      <c r="O460" s="10">
        <v>40.39</v>
      </c>
      <c r="P460" s="11">
        <v>0.1</v>
      </c>
      <c r="Q460" s="10">
        <v>14.97</v>
      </c>
      <c r="R460" s="10">
        <f t="shared" si="28"/>
        <v>36.350999999999999</v>
      </c>
      <c r="S460" s="10">
        <f t="shared" si="29"/>
        <v>14.97</v>
      </c>
      <c r="T460" s="10">
        <f t="shared" si="30"/>
        <v>21.381</v>
      </c>
      <c r="U460" s="12">
        <f t="shared" si="31"/>
        <v>0.58818189320788972</v>
      </c>
      <c r="V460" s="9">
        <f>YEAR(SalesDataTable[[#This Row],[Order Date]])</f>
        <v>2026</v>
      </c>
      <c r="W460" s="12" t="str">
        <f>"Q"&amp;ROUNDUP(MONTH(SalesDataTable[[#This Row],[Order Date]])/3,0)</f>
        <v>Q1</v>
      </c>
      <c r="X460" s="9">
        <f>MONTH(SalesDataTable[[#This Row],[Order Date]])</f>
        <v>3</v>
      </c>
      <c r="Y460" s="12" t="str">
        <f>TEXT(SalesDataTable[[#This Row],[Order Date]],"mmm")</f>
        <v>Mar</v>
      </c>
    </row>
    <row r="461" spans="1:25" ht="16">
      <c r="A461" s="7">
        <v>3584</v>
      </c>
      <c r="B461" s="3">
        <v>46110</v>
      </c>
      <c r="C461" s="2">
        <f>YEAR( SalesDataTable[[#This Row],[Order Date]])</f>
        <v>2026</v>
      </c>
      <c r="D461" s="2">
        <f>ROUNDUP(MONTH(SalesDataTable[[#This Row],[Order Date]])/3,0)</f>
        <v>1</v>
      </c>
      <c r="E461" s="2">
        <f>MONTH(SalesDataTable[[#This Row],[Order Date]])</f>
        <v>3</v>
      </c>
      <c r="F461" s="2" t="str">
        <f>TEXT(SalesDataTable[[#This Row],[Order Date]],"mmm")</f>
        <v>Mar</v>
      </c>
      <c r="G461" s="2">
        <f>DAY(SalesDataTable[[#This Row],[Order Date]])</f>
        <v>29</v>
      </c>
      <c r="H461" s="8" t="s">
        <v>0</v>
      </c>
      <c r="I461" s="8" t="s">
        <v>1</v>
      </c>
      <c r="J461" s="8" t="s">
        <v>2</v>
      </c>
      <c r="K461" s="8" t="s">
        <v>3</v>
      </c>
      <c r="L461" s="8" t="s">
        <v>14</v>
      </c>
      <c r="M461" s="8" t="s">
        <v>15</v>
      </c>
      <c r="N461" s="9">
        <v>1</v>
      </c>
      <c r="O461" s="10">
        <v>35.700000000000003</v>
      </c>
      <c r="P461" s="11">
        <v>0.05</v>
      </c>
      <c r="Q461" s="10">
        <v>13.85</v>
      </c>
      <c r="R461" s="10">
        <f t="shared" si="28"/>
        <v>33.914999999999999</v>
      </c>
      <c r="S461" s="10">
        <f t="shared" si="29"/>
        <v>13.85</v>
      </c>
      <c r="T461" s="10">
        <f t="shared" si="30"/>
        <v>20.064999999999998</v>
      </c>
      <c r="U461" s="12">
        <f t="shared" si="31"/>
        <v>0.59162612413386406</v>
      </c>
      <c r="V461" s="9">
        <f>YEAR(SalesDataTable[[#This Row],[Order Date]])</f>
        <v>2026</v>
      </c>
      <c r="W461" s="12" t="str">
        <f>"Q"&amp;ROUNDUP(MONTH(SalesDataTable[[#This Row],[Order Date]])/3,0)</f>
        <v>Q1</v>
      </c>
      <c r="X461" s="9">
        <f>MONTH(SalesDataTable[[#This Row],[Order Date]])</f>
        <v>3</v>
      </c>
      <c r="Y461" s="12" t="str">
        <f>TEXT(SalesDataTable[[#This Row],[Order Date]],"mmm")</f>
        <v>Mar</v>
      </c>
    </row>
    <row r="462" spans="1:25" ht="16">
      <c r="A462" s="7">
        <v>3669</v>
      </c>
      <c r="B462" s="3">
        <v>46110</v>
      </c>
      <c r="C462" s="2">
        <f>YEAR( SalesDataTable[[#This Row],[Order Date]])</f>
        <v>2026</v>
      </c>
      <c r="D462" s="2">
        <f>ROUNDUP(MONTH(SalesDataTable[[#This Row],[Order Date]])/3,0)</f>
        <v>1</v>
      </c>
      <c r="E462" s="2">
        <f>MONTH(SalesDataTable[[#This Row],[Order Date]])</f>
        <v>3</v>
      </c>
      <c r="F462" s="2" t="str">
        <f>TEXT(SalesDataTable[[#This Row],[Order Date]],"mmm")</f>
        <v>Mar</v>
      </c>
      <c r="G462" s="2">
        <f>DAY(SalesDataTable[[#This Row],[Order Date]])</f>
        <v>29</v>
      </c>
      <c r="H462" s="8" t="s">
        <v>11</v>
      </c>
      <c r="I462" s="8" t="s">
        <v>39</v>
      </c>
      <c r="J462" s="8" t="s">
        <v>28</v>
      </c>
      <c r="K462" s="8" t="s">
        <v>3</v>
      </c>
      <c r="L462" s="8" t="s">
        <v>23</v>
      </c>
      <c r="M462" s="8" t="s">
        <v>40</v>
      </c>
      <c r="N462" s="9">
        <v>1</v>
      </c>
      <c r="O462" s="10">
        <v>80.09</v>
      </c>
      <c r="P462" s="11">
        <v>0</v>
      </c>
      <c r="Q462" s="10">
        <v>40.61</v>
      </c>
      <c r="R462" s="10">
        <f t="shared" si="28"/>
        <v>80.09</v>
      </c>
      <c r="S462" s="10">
        <f t="shared" si="29"/>
        <v>40.61</v>
      </c>
      <c r="T462" s="10">
        <f t="shared" si="30"/>
        <v>39.480000000000004</v>
      </c>
      <c r="U462" s="12">
        <f t="shared" si="31"/>
        <v>0.49294543638406796</v>
      </c>
      <c r="V462" s="9">
        <f>YEAR(SalesDataTable[[#This Row],[Order Date]])</f>
        <v>2026</v>
      </c>
      <c r="W462" s="12" t="str">
        <f>"Q"&amp;ROUNDUP(MONTH(SalesDataTable[[#This Row],[Order Date]])/3,0)</f>
        <v>Q1</v>
      </c>
      <c r="X462" s="9">
        <f>MONTH(SalesDataTable[[#This Row],[Order Date]])</f>
        <v>3</v>
      </c>
      <c r="Y462" s="12" t="str">
        <f>TEXT(SalesDataTable[[#This Row],[Order Date]],"mmm")</f>
        <v>Mar</v>
      </c>
    </row>
    <row r="463" spans="1:25" ht="16">
      <c r="A463" s="7">
        <v>4787</v>
      </c>
      <c r="B463" s="3">
        <v>46110</v>
      </c>
      <c r="C463" s="2">
        <f>YEAR( SalesDataTable[[#This Row],[Order Date]])</f>
        <v>2026</v>
      </c>
      <c r="D463" s="2">
        <f>ROUNDUP(MONTH(SalesDataTable[[#This Row],[Order Date]])/3,0)</f>
        <v>1</v>
      </c>
      <c r="E463" s="2">
        <f>MONTH(SalesDataTable[[#This Row],[Order Date]])</f>
        <v>3</v>
      </c>
      <c r="F463" s="2" t="str">
        <f>TEXT(SalesDataTable[[#This Row],[Order Date]],"mmm")</f>
        <v>Mar</v>
      </c>
      <c r="G463" s="2">
        <f>DAY(SalesDataTable[[#This Row],[Order Date]])</f>
        <v>29</v>
      </c>
      <c r="H463" s="8" t="s">
        <v>20</v>
      </c>
      <c r="I463" s="8" t="s">
        <v>47</v>
      </c>
      <c r="J463" s="8" t="s">
        <v>28</v>
      </c>
      <c r="K463" s="8" t="s">
        <v>13</v>
      </c>
      <c r="L463" s="8" t="s">
        <v>9</v>
      </c>
      <c r="M463" s="8" t="s">
        <v>17</v>
      </c>
      <c r="N463" s="9">
        <v>1</v>
      </c>
      <c r="O463" s="10">
        <v>142.87</v>
      </c>
      <c r="P463" s="11">
        <v>0.1</v>
      </c>
      <c r="Q463" s="10">
        <v>77.33</v>
      </c>
      <c r="R463" s="10">
        <f t="shared" si="28"/>
        <v>128.583</v>
      </c>
      <c r="S463" s="10">
        <f t="shared" si="29"/>
        <v>77.33</v>
      </c>
      <c r="T463" s="10">
        <f t="shared" si="30"/>
        <v>51.253</v>
      </c>
      <c r="U463" s="12">
        <f t="shared" si="31"/>
        <v>0.39859857057309289</v>
      </c>
      <c r="V463" s="9">
        <f>YEAR(SalesDataTable[[#This Row],[Order Date]])</f>
        <v>2026</v>
      </c>
      <c r="W463" s="12" t="str">
        <f>"Q"&amp;ROUNDUP(MONTH(SalesDataTable[[#This Row],[Order Date]])/3,0)</f>
        <v>Q1</v>
      </c>
      <c r="X463" s="9">
        <f>MONTH(SalesDataTable[[#This Row],[Order Date]])</f>
        <v>3</v>
      </c>
      <c r="Y463" s="12" t="str">
        <f>TEXT(SalesDataTable[[#This Row],[Order Date]],"mmm")</f>
        <v>Mar</v>
      </c>
    </row>
    <row r="464" spans="1:25" ht="16">
      <c r="A464" s="7">
        <v>769</v>
      </c>
      <c r="B464" s="3">
        <v>46111</v>
      </c>
      <c r="C464" s="2">
        <f>YEAR( SalesDataTable[[#This Row],[Order Date]])</f>
        <v>2026</v>
      </c>
      <c r="D464" s="2">
        <f>ROUNDUP(MONTH(SalesDataTable[[#This Row],[Order Date]])/3,0)</f>
        <v>1</v>
      </c>
      <c r="E464" s="2">
        <f>MONTH(SalesDataTable[[#This Row],[Order Date]])</f>
        <v>3</v>
      </c>
      <c r="F464" s="2" t="str">
        <f>TEXT(SalesDataTable[[#This Row],[Order Date]],"mmm")</f>
        <v>Mar</v>
      </c>
      <c r="G464" s="2">
        <f>DAY(SalesDataTable[[#This Row],[Order Date]])</f>
        <v>30</v>
      </c>
      <c r="H464" s="8" t="s">
        <v>20</v>
      </c>
      <c r="I464" s="8" t="s">
        <v>33</v>
      </c>
      <c r="J464" s="8" t="s">
        <v>2</v>
      </c>
      <c r="K464" s="8" t="s">
        <v>3</v>
      </c>
      <c r="L464" s="8" t="s">
        <v>34</v>
      </c>
      <c r="M464" s="8" t="s">
        <v>35</v>
      </c>
      <c r="N464" s="9">
        <v>1</v>
      </c>
      <c r="O464" s="10">
        <v>40.53</v>
      </c>
      <c r="P464" s="11">
        <v>0</v>
      </c>
      <c r="Q464" s="10">
        <v>14.32</v>
      </c>
      <c r="R464" s="10">
        <f t="shared" si="28"/>
        <v>40.53</v>
      </c>
      <c r="S464" s="10">
        <f t="shared" si="29"/>
        <v>14.32</v>
      </c>
      <c r="T464" s="10">
        <f t="shared" si="30"/>
        <v>26.21</v>
      </c>
      <c r="U464" s="12">
        <f t="shared" si="31"/>
        <v>0.64668147051566738</v>
      </c>
      <c r="V464" s="9">
        <f>YEAR(SalesDataTable[[#This Row],[Order Date]])</f>
        <v>2026</v>
      </c>
      <c r="W464" s="12" t="str">
        <f>"Q"&amp;ROUNDUP(MONTH(SalesDataTable[[#This Row],[Order Date]])/3,0)</f>
        <v>Q1</v>
      </c>
      <c r="X464" s="9">
        <f>MONTH(SalesDataTable[[#This Row],[Order Date]])</f>
        <v>3</v>
      </c>
      <c r="Y464" s="12" t="str">
        <f>TEXT(SalesDataTable[[#This Row],[Order Date]],"mmm")</f>
        <v>Mar</v>
      </c>
    </row>
    <row r="465" spans="1:25" ht="16">
      <c r="A465" s="7">
        <v>1184</v>
      </c>
      <c r="B465" s="3">
        <v>46111</v>
      </c>
      <c r="C465" s="2">
        <f>YEAR( SalesDataTable[[#This Row],[Order Date]])</f>
        <v>2026</v>
      </c>
      <c r="D465" s="2">
        <f>ROUNDUP(MONTH(SalesDataTable[[#This Row],[Order Date]])/3,0)</f>
        <v>1</v>
      </c>
      <c r="E465" s="2">
        <f>MONTH(SalesDataTable[[#This Row],[Order Date]])</f>
        <v>3</v>
      </c>
      <c r="F465" s="2" t="str">
        <f>TEXT(SalesDataTable[[#This Row],[Order Date]],"mmm")</f>
        <v>Mar</v>
      </c>
      <c r="G465" s="2">
        <f>DAY(SalesDataTable[[#This Row],[Order Date]])</f>
        <v>30</v>
      </c>
      <c r="H465" s="8" t="s">
        <v>20</v>
      </c>
      <c r="I465" s="8" t="s">
        <v>33</v>
      </c>
      <c r="J465" s="8" t="s">
        <v>2</v>
      </c>
      <c r="K465" s="8" t="s">
        <v>3</v>
      </c>
      <c r="L465" s="8" t="s">
        <v>4</v>
      </c>
      <c r="M465" s="8" t="s">
        <v>22</v>
      </c>
      <c r="N465" s="9">
        <v>1</v>
      </c>
      <c r="O465" s="10">
        <v>49.46</v>
      </c>
      <c r="P465" s="11">
        <v>0</v>
      </c>
      <c r="Q465" s="10">
        <v>23.04</v>
      </c>
      <c r="R465" s="10">
        <f t="shared" si="28"/>
        <v>49.46</v>
      </c>
      <c r="S465" s="10">
        <f t="shared" si="29"/>
        <v>23.04</v>
      </c>
      <c r="T465" s="10">
        <f t="shared" si="30"/>
        <v>26.42</v>
      </c>
      <c r="U465" s="12">
        <f t="shared" si="31"/>
        <v>0.53416902547513145</v>
      </c>
      <c r="V465" s="9">
        <f>YEAR(SalesDataTable[[#This Row],[Order Date]])</f>
        <v>2026</v>
      </c>
      <c r="W465" s="12" t="str">
        <f>"Q"&amp;ROUNDUP(MONTH(SalesDataTable[[#This Row],[Order Date]])/3,0)</f>
        <v>Q1</v>
      </c>
      <c r="X465" s="9">
        <f>MONTH(SalesDataTable[[#This Row],[Order Date]])</f>
        <v>3</v>
      </c>
      <c r="Y465" s="12" t="str">
        <f>TEXT(SalesDataTable[[#This Row],[Order Date]],"mmm")</f>
        <v>Mar</v>
      </c>
    </row>
    <row r="466" spans="1:25" ht="16">
      <c r="A466" s="7">
        <v>1498</v>
      </c>
      <c r="B466" s="3">
        <v>46111</v>
      </c>
      <c r="C466" s="2">
        <f>YEAR( SalesDataTable[[#This Row],[Order Date]])</f>
        <v>2026</v>
      </c>
      <c r="D466" s="2">
        <f>ROUNDUP(MONTH(SalesDataTable[[#This Row],[Order Date]])/3,0)</f>
        <v>1</v>
      </c>
      <c r="E466" s="2">
        <f>MONTH(SalesDataTable[[#This Row],[Order Date]])</f>
        <v>3</v>
      </c>
      <c r="F466" s="2" t="str">
        <f>TEXT(SalesDataTable[[#This Row],[Order Date]],"mmm")</f>
        <v>Mar</v>
      </c>
      <c r="G466" s="2">
        <f>DAY(SalesDataTable[[#This Row],[Order Date]])</f>
        <v>30</v>
      </c>
      <c r="H466" s="8" t="s">
        <v>6</v>
      </c>
      <c r="I466" s="8" t="s">
        <v>49</v>
      </c>
      <c r="J466" s="8" t="s">
        <v>28</v>
      </c>
      <c r="K466" s="8" t="s">
        <v>16</v>
      </c>
      <c r="L466" s="8" t="s">
        <v>9</v>
      </c>
      <c r="M466" s="8" t="s">
        <v>17</v>
      </c>
      <c r="N466" s="9">
        <v>3</v>
      </c>
      <c r="O466" s="10">
        <v>142.46</v>
      </c>
      <c r="P466" s="11">
        <v>0</v>
      </c>
      <c r="Q466" s="10">
        <v>79.650000000000006</v>
      </c>
      <c r="R466" s="10">
        <f t="shared" si="28"/>
        <v>427.38</v>
      </c>
      <c r="S466" s="10">
        <f t="shared" si="29"/>
        <v>238.95000000000002</v>
      </c>
      <c r="T466" s="10">
        <f t="shared" si="30"/>
        <v>188.42999999999998</v>
      </c>
      <c r="U466" s="12">
        <f t="shared" si="31"/>
        <v>0.44089569001825069</v>
      </c>
      <c r="V466" s="9">
        <f>YEAR(SalesDataTable[[#This Row],[Order Date]])</f>
        <v>2026</v>
      </c>
      <c r="W466" s="12" t="str">
        <f>"Q"&amp;ROUNDUP(MONTH(SalesDataTable[[#This Row],[Order Date]])/3,0)</f>
        <v>Q1</v>
      </c>
      <c r="X466" s="9">
        <f>MONTH(SalesDataTable[[#This Row],[Order Date]])</f>
        <v>3</v>
      </c>
      <c r="Y466" s="12" t="str">
        <f>TEXT(SalesDataTable[[#This Row],[Order Date]],"mmm")</f>
        <v>Mar</v>
      </c>
    </row>
    <row r="467" spans="1:25" ht="16">
      <c r="A467" s="7">
        <v>2054</v>
      </c>
      <c r="B467" s="3">
        <v>46111</v>
      </c>
      <c r="C467" s="2">
        <f>YEAR( SalesDataTable[[#This Row],[Order Date]])</f>
        <v>2026</v>
      </c>
      <c r="D467" s="2">
        <f>ROUNDUP(MONTH(SalesDataTable[[#This Row],[Order Date]])/3,0)</f>
        <v>1</v>
      </c>
      <c r="E467" s="2">
        <f>MONTH(SalesDataTable[[#This Row],[Order Date]])</f>
        <v>3</v>
      </c>
      <c r="F467" s="2" t="str">
        <f>TEXT(SalesDataTable[[#This Row],[Order Date]],"mmm")</f>
        <v>Mar</v>
      </c>
      <c r="G467" s="2">
        <f>DAY(SalesDataTable[[#This Row],[Order Date]])</f>
        <v>30</v>
      </c>
      <c r="H467" s="8" t="s">
        <v>20</v>
      </c>
      <c r="I467" s="8" t="s">
        <v>47</v>
      </c>
      <c r="J467" s="8" t="s">
        <v>8</v>
      </c>
      <c r="K467" s="8" t="s">
        <v>16</v>
      </c>
      <c r="L467" s="8" t="s">
        <v>9</v>
      </c>
      <c r="M467" s="8" t="s">
        <v>17</v>
      </c>
      <c r="N467" s="9">
        <v>6</v>
      </c>
      <c r="O467" s="10">
        <v>142.18</v>
      </c>
      <c r="P467" s="11">
        <v>0.05</v>
      </c>
      <c r="Q467" s="10">
        <v>80.94</v>
      </c>
      <c r="R467" s="10">
        <f t="shared" si="28"/>
        <v>810.42600000000004</v>
      </c>
      <c r="S467" s="10">
        <f t="shared" si="29"/>
        <v>485.64</v>
      </c>
      <c r="T467" s="10">
        <f t="shared" si="30"/>
        <v>324.78600000000006</v>
      </c>
      <c r="U467" s="12">
        <f t="shared" si="31"/>
        <v>0.40075960050640036</v>
      </c>
      <c r="V467" s="9">
        <f>YEAR(SalesDataTable[[#This Row],[Order Date]])</f>
        <v>2026</v>
      </c>
      <c r="W467" s="12" t="str">
        <f>"Q"&amp;ROUNDUP(MONTH(SalesDataTable[[#This Row],[Order Date]])/3,0)</f>
        <v>Q1</v>
      </c>
      <c r="X467" s="9">
        <f>MONTH(SalesDataTable[[#This Row],[Order Date]])</f>
        <v>3</v>
      </c>
      <c r="Y467" s="12" t="str">
        <f>TEXT(SalesDataTable[[#This Row],[Order Date]],"mmm")</f>
        <v>Mar</v>
      </c>
    </row>
    <row r="468" spans="1:25" ht="16">
      <c r="A468" s="7">
        <v>2294</v>
      </c>
      <c r="B468" s="3">
        <v>46111</v>
      </c>
      <c r="C468" s="2">
        <f>YEAR( SalesDataTable[[#This Row],[Order Date]])</f>
        <v>2026</v>
      </c>
      <c r="D468" s="2">
        <f>ROUNDUP(MONTH(SalesDataTable[[#This Row],[Order Date]])/3,0)</f>
        <v>1</v>
      </c>
      <c r="E468" s="2">
        <f>MONTH(SalesDataTable[[#This Row],[Order Date]])</f>
        <v>3</v>
      </c>
      <c r="F468" s="2" t="str">
        <f>TEXT(SalesDataTable[[#This Row],[Order Date]],"mmm")</f>
        <v>Mar</v>
      </c>
      <c r="G468" s="2">
        <f>DAY(SalesDataTable[[#This Row],[Order Date]])</f>
        <v>30</v>
      </c>
      <c r="H468" s="8" t="s">
        <v>6</v>
      </c>
      <c r="I468" s="8" t="s">
        <v>49</v>
      </c>
      <c r="J468" s="8" t="s">
        <v>2</v>
      </c>
      <c r="K468" s="8" t="s">
        <v>13</v>
      </c>
      <c r="L468" s="8" t="s">
        <v>34</v>
      </c>
      <c r="M468" s="8" t="s">
        <v>35</v>
      </c>
      <c r="N468" s="9">
        <v>2</v>
      </c>
      <c r="O468" s="10">
        <v>41.04</v>
      </c>
      <c r="P468" s="11">
        <v>0</v>
      </c>
      <c r="Q468" s="10">
        <v>15.03</v>
      </c>
      <c r="R468" s="10">
        <f t="shared" si="28"/>
        <v>82.08</v>
      </c>
      <c r="S468" s="10">
        <f t="shared" si="29"/>
        <v>30.06</v>
      </c>
      <c r="T468" s="10">
        <f t="shared" si="30"/>
        <v>52.019999999999996</v>
      </c>
      <c r="U468" s="12">
        <f t="shared" si="31"/>
        <v>0.63377192982456132</v>
      </c>
      <c r="V468" s="9">
        <f>YEAR(SalesDataTable[[#This Row],[Order Date]])</f>
        <v>2026</v>
      </c>
      <c r="W468" s="12" t="str">
        <f>"Q"&amp;ROUNDUP(MONTH(SalesDataTable[[#This Row],[Order Date]])/3,0)</f>
        <v>Q1</v>
      </c>
      <c r="X468" s="9">
        <f>MONTH(SalesDataTable[[#This Row],[Order Date]])</f>
        <v>3</v>
      </c>
      <c r="Y468" s="12" t="str">
        <f>TEXT(SalesDataTable[[#This Row],[Order Date]],"mmm")</f>
        <v>Mar</v>
      </c>
    </row>
    <row r="469" spans="1:25" ht="16">
      <c r="A469" s="7">
        <v>2892</v>
      </c>
      <c r="B469" s="3">
        <v>46111</v>
      </c>
      <c r="C469" s="2">
        <f>YEAR( SalesDataTable[[#This Row],[Order Date]])</f>
        <v>2026</v>
      </c>
      <c r="D469" s="2">
        <f>ROUNDUP(MONTH(SalesDataTable[[#This Row],[Order Date]])/3,0)</f>
        <v>1</v>
      </c>
      <c r="E469" s="2">
        <f>MONTH(SalesDataTable[[#This Row],[Order Date]])</f>
        <v>3</v>
      </c>
      <c r="F469" s="2" t="str">
        <f>TEXT(SalesDataTable[[#This Row],[Order Date]],"mmm")</f>
        <v>Mar</v>
      </c>
      <c r="G469" s="2">
        <f>DAY(SalesDataTable[[#This Row],[Order Date]])</f>
        <v>30</v>
      </c>
      <c r="H469" s="8" t="s">
        <v>6</v>
      </c>
      <c r="I469" s="8" t="s">
        <v>43</v>
      </c>
      <c r="J469" s="8" t="s">
        <v>2</v>
      </c>
      <c r="K469" s="8" t="s">
        <v>3</v>
      </c>
      <c r="L469" s="8" t="s">
        <v>9</v>
      </c>
      <c r="M469" s="8" t="s">
        <v>17</v>
      </c>
      <c r="N469" s="9">
        <v>2</v>
      </c>
      <c r="O469" s="10">
        <v>145.06</v>
      </c>
      <c r="P469" s="11">
        <v>0.15</v>
      </c>
      <c r="Q469" s="10">
        <v>77.08</v>
      </c>
      <c r="R469" s="10">
        <f t="shared" si="28"/>
        <v>246.602</v>
      </c>
      <c r="S469" s="10">
        <f t="shared" si="29"/>
        <v>154.16</v>
      </c>
      <c r="T469" s="10">
        <f t="shared" si="30"/>
        <v>92.442000000000007</v>
      </c>
      <c r="U469" s="12">
        <f t="shared" si="31"/>
        <v>0.37486313979610875</v>
      </c>
      <c r="V469" s="9">
        <f>YEAR(SalesDataTable[[#This Row],[Order Date]])</f>
        <v>2026</v>
      </c>
      <c r="W469" s="12" t="str">
        <f>"Q"&amp;ROUNDUP(MONTH(SalesDataTable[[#This Row],[Order Date]])/3,0)</f>
        <v>Q1</v>
      </c>
      <c r="X469" s="9">
        <f>MONTH(SalesDataTable[[#This Row],[Order Date]])</f>
        <v>3</v>
      </c>
      <c r="Y469" s="12" t="str">
        <f>TEXT(SalesDataTable[[#This Row],[Order Date]],"mmm")</f>
        <v>Mar</v>
      </c>
    </row>
    <row r="470" spans="1:25" ht="16">
      <c r="A470" s="7">
        <v>3145</v>
      </c>
      <c r="B470" s="3">
        <v>46111</v>
      </c>
      <c r="C470" s="2">
        <f>YEAR( SalesDataTable[[#This Row],[Order Date]])</f>
        <v>2026</v>
      </c>
      <c r="D470" s="2">
        <f>ROUNDUP(MONTH(SalesDataTable[[#This Row],[Order Date]])/3,0)</f>
        <v>1</v>
      </c>
      <c r="E470" s="2">
        <f>MONTH(SalesDataTable[[#This Row],[Order Date]])</f>
        <v>3</v>
      </c>
      <c r="F470" s="2" t="str">
        <f>TEXT(SalesDataTable[[#This Row],[Order Date]],"mmm")</f>
        <v>Mar</v>
      </c>
      <c r="G470" s="2">
        <f>DAY(SalesDataTable[[#This Row],[Order Date]])</f>
        <v>30</v>
      </c>
      <c r="H470" s="8" t="s">
        <v>6</v>
      </c>
      <c r="I470" s="8" t="s">
        <v>41</v>
      </c>
      <c r="J470" s="8" t="s">
        <v>2</v>
      </c>
      <c r="K470" s="8" t="s">
        <v>3</v>
      </c>
      <c r="L470" s="8" t="s">
        <v>14</v>
      </c>
      <c r="M470" s="8" t="s">
        <v>44</v>
      </c>
      <c r="N470" s="9">
        <v>1</v>
      </c>
      <c r="O470" s="10">
        <v>130.72999999999999</v>
      </c>
      <c r="P470" s="11">
        <v>0</v>
      </c>
      <c r="Q470" s="10">
        <v>66.17</v>
      </c>
      <c r="R470" s="10">
        <f t="shared" si="28"/>
        <v>130.72999999999999</v>
      </c>
      <c r="S470" s="10">
        <f t="shared" si="29"/>
        <v>66.17</v>
      </c>
      <c r="T470" s="10">
        <f t="shared" si="30"/>
        <v>64.559999999999988</v>
      </c>
      <c r="U470" s="12">
        <f t="shared" si="31"/>
        <v>0.4938422703281572</v>
      </c>
      <c r="V470" s="9">
        <f>YEAR(SalesDataTable[[#This Row],[Order Date]])</f>
        <v>2026</v>
      </c>
      <c r="W470" s="12" t="str">
        <f>"Q"&amp;ROUNDUP(MONTH(SalesDataTable[[#This Row],[Order Date]])/3,0)</f>
        <v>Q1</v>
      </c>
      <c r="X470" s="9">
        <f>MONTH(SalesDataTable[[#This Row],[Order Date]])</f>
        <v>3</v>
      </c>
      <c r="Y470" s="12" t="str">
        <f>TEXT(SalesDataTable[[#This Row],[Order Date]],"mmm")</f>
        <v>Mar</v>
      </c>
    </row>
    <row r="471" spans="1:25" ht="16">
      <c r="A471" s="7">
        <v>3925</v>
      </c>
      <c r="B471" s="3">
        <v>46111</v>
      </c>
      <c r="C471" s="2">
        <f>YEAR( SalesDataTable[[#This Row],[Order Date]])</f>
        <v>2026</v>
      </c>
      <c r="D471" s="2">
        <f>ROUNDUP(MONTH(SalesDataTable[[#This Row],[Order Date]])/3,0)</f>
        <v>1</v>
      </c>
      <c r="E471" s="2">
        <f>MONTH(SalesDataTable[[#This Row],[Order Date]])</f>
        <v>3</v>
      </c>
      <c r="F471" s="2" t="str">
        <f>TEXT(SalesDataTable[[#This Row],[Order Date]],"mmm")</f>
        <v>Mar</v>
      </c>
      <c r="G471" s="2">
        <f>DAY(SalesDataTable[[#This Row],[Order Date]])</f>
        <v>30</v>
      </c>
      <c r="H471" s="8" t="s">
        <v>20</v>
      </c>
      <c r="I471" s="8" t="s">
        <v>47</v>
      </c>
      <c r="J471" s="8" t="s">
        <v>2</v>
      </c>
      <c r="K471" s="8" t="s">
        <v>16</v>
      </c>
      <c r="L471" s="8" t="s">
        <v>34</v>
      </c>
      <c r="M471" s="8" t="s">
        <v>42</v>
      </c>
      <c r="N471" s="9">
        <v>2</v>
      </c>
      <c r="O471" s="10">
        <v>36.630000000000003</v>
      </c>
      <c r="P471" s="11">
        <v>0</v>
      </c>
      <c r="Q471" s="10">
        <v>14.31</v>
      </c>
      <c r="R471" s="10">
        <f t="shared" si="28"/>
        <v>73.260000000000005</v>
      </c>
      <c r="S471" s="10">
        <f t="shared" si="29"/>
        <v>28.62</v>
      </c>
      <c r="T471" s="10">
        <f t="shared" si="30"/>
        <v>44.64</v>
      </c>
      <c r="U471" s="12">
        <f t="shared" si="31"/>
        <v>0.60933660933660927</v>
      </c>
      <c r="V471" s="9">
        <f>YEAR(SalesDataTable[[#This Row],[Order Date]])</f>
        <v>2026</v>
      </c>
      <c r="W471" s="12" t="str">
        <f>"Q"&amp;ROUNDUP(MONTH(SalesDataTable[[#This Row],[Order Date]])/3,0)</f>
        <v>Q1</v>
      </c>
      <c r="X471" s="9">
        <f>MONTH(SalesDataTable[[#This Row],[Order Date]])</f>
        <v>3</v>
      </c>
      <c r="Y471" s="12" t="str">
        <f>TEXT(SalesDataTable[[#This Row],[Order Date]],"mmm")</f>
        <v>Mar</v>
      </c>
    </row>
    <row r="472" spans="1:25" ht="16">
      <c r="A472" s="7">
        <v>2722</v>
      </c>
      <c r="B472" s="3">
        <v>46112</v>
      </c>
      <c r="C472" s="2">
        <f>YEAR( SalesDataTable[[#This Row],[Order Date]])</f>
        <v>2026</v>
      </c>
      <c r="D472" s="2">
        <f>ROUNDUP(MONTH(SalesDataTable[[#This Row],[Order Date]])/3,0)</f>
        <v>1</v>
      </c>
      <c r="E472" s="2">
        <f>MONTH(SalesDataTable[[#This Row],[Order Date]])</f>
        <v>3</v>
      </c>
      <c r="F472" s="2" t="str">
        <f>TEXT(SalesDataTable[[#This Row],[Order Date]],"mmm")</f>
        <v>Mar</v>
      </c>
      <c r="G472" s="2">
        <f>DAY(SalesDataTable[[#This Row],[Order Date]])</f>
        <v>31</v>
      </c>
      <c r="H472" s="8" t="s">
        <v>20</v>
      </c>
      <c r="I472" s="8" t="s">
        <v>47</v>
      </c>
      <c r="J472" s="8" t="s">
        <v>28</v>
      </c>
      <c r="K472" s="8" t="s">
        <v>13</v>
      </c>
      <c r="L472" s="8" t="s">
        <v>4</v>
      </c>
      <c r="M472" s="8" t="s">
        <v>22</v>
      </c>
      <c r="N472" s="9">
        <v>1</v>
      </c>
      <c r="O472" s="10">
        <v>50.99</v>
      </c>
      <c r="P472" s="11">
        <v>0.1</v>
      </c>
      <c r="Q472" s="10">
        <v>21.86</v>
      </c>
      <c r="R472" s="10">
        <f t="shared" si="28"/>
        <v>45.891000000000005</v>
      </c>
      <c r="S472" s="10">
        <f t="shared" si="29"/>
        <v>21.86</v>
      </c>
      <c r="T472" s="10">
        <f t="shared" si="30"/>
        <v>24.031000000000006</v>
      </c>
      <c r="U472" s="12">
        <f t="shared" si="31"/>
        <v>0.52365387548756848</v>
      </c>
      <c r="V472" s="9">
        <f>YEAR(SalesDataTable[[#This Row],[Order Date]])</f>
        <v>2026</v>
      </c>
      <c r="W472" s="12" t="str">
        <f>"Q"&amp;ROUNDUP(MONTH(SalesDataTable[[#This Row],[Order Date]])/3,0)</f>
        <v>Q1</v>
      </c>
      <c r="X472" s="9">
        <f>MONTH(SalesDataTable[[#This Row],[Order Date]])</f>
        <v>3</v>
      </c>
      <c r="Y472" s="12" t="str">
        <f>TEXT(SalesDataTable[[#This Row],[Order Date]],"mmm")</f>
        <v>Mar</v>
      </c>
    </row>
    <row r="473" spans="1:25" ht="16">
      <c r="A473" s="7">
        <v>2767</v>
      </c>
      <c r="B473" s="3">
        <v>46112</v>
      </c>
      <c r="C473" s="2">
        <f>YEAR( SalesDataTable[[#This Row],[Order Date]])</f>
        <v>2026</v>
      </c>
      <c r="D473" s="2">
        <f>ROUNDUP(MONTH(SalesDataTable[[#This Row],[Order Date]])/3,0)</f>
        <v>1</v>
      </c>
      <c r="E473" s="2">
        <f>MONTH(SalesDataTable[[#This Row],[Order Date]])</f>
        <v>3</v>
      </c>
      <c r="F473" s="2" t="str">
        <f>TEXT(SalesDataTable[[#This Row],[Order Date]],"mmm")</f>
        <v>Mar</v>
      </c>
      <c r="G473" s="2">
        <f>DAY(SalesDataTable[[#This Row],[Order Date]])</f>
        <v>31</v>
      </c>
      <c r="H473" s="8" t="s">
        <v>6</v>
      </c>
      <c r="I473" s="8" t="s">
        <v>27</v>
      </c>
      <c r="J473" s="8" t="s">
        <v>2</v>
      </c>
      <c r="K473" s="8" t="s">
        <v>3</v>
      </c>
      <c r="L473" s="8" t="s">
        <v>14</v>
      </c>
      <c r="M473" s="8" t="s">
        <v>44</v>
      </c>
      <c r="N473" s="9">
        <v>4</v>
      </c>
      <c r="O473" s="10">
        <v>134.18</v>
      </c>
      <c r="P473" s="11">
        <v>0</v>
      </c>
      <c r="Q473" s="10">
        <v>66.430000000000007</v>
      </c>
      <c r="R473" s="10">
        <f t="shared" si="28"/>
        <v>536.72</v>
      </c>
      <c r="S473" s="10">
        <f t="shared" si="29"/>
        <v>265.72000000000003</v>
      </c>
      <c r="T473" s="10">
        <f t="shared" si="30"/>
        <v>271</v>
      </c>
      <c r="U473" s="12">
        <f t="shared" si="31"/>
        <v>0.5049187658369354</v>
      </c>
      <c r="V473" s="9">
        <f>YEAR(SalesDataTable[[#This Row],[Order Date]])</f>
        <v>2026</v>
      </c>
      <c r="W473" s="12" t="str">
        <f>"Q"&amp;ROUNDUP(MONTH(SalesDataTable[[#This Row],[Order Date]])/3,0)</f>
        <v>Q1</v>
      </c>
      <c r="X473" s="9">
        <f>MONTH(SalesDataTable[[#This Row],[Order Date]])</f>
        <v>3</v>
      </c>
      <c r="Y473" s="12" t="str">
        <f>TEXT(SalesDataTable[[#This Row],[Order Date]],"mmm")</f>
        <v>Mar</v>
      </c>
    </row>
    <row r="474" spans="1:25" ht="16">
      <c r="A474" s="7">
        <v>3794</v>
      </c>
      <c r="B474" s="3">
        <v>46112</v>
      </c>
      <c r="C474" s="2">
        <f>YEAR( SalesDataTable[[#This Row],[Order Date]])</f>
        <v>2026</v>
      </c>
      <c r="D474" s="2">
        <f>ROUNDUP(MONTH(SalesDataTable[[#This Row],[Order Date]])/3,0)</f>
        <v>1</v>
      </c>
      <c r="E474" s="2">
        <f>MONTH(SalesDataTable[[#This Row],[Order Date]])</f>
        <v>3</v>
      </c>
      <c r="F474" s="2" t="str">
        <f>TEXT(SalesDataTable[[#This Row],[Order Date]],"mmm")</f>
        <v>Mar</v>
      </c>
      <c r="G474" s="2">
        <f>DAY(SalesDataTable[[#This Row],[Order Date]])</f>
        <v>31</v>
      </c>
      <c r="H474" s="8" t="s">
        <v>6</v>
      </c>
      <c r="I474" s="8" t="s">
        <v>43</v>
      </c>
      <c r="J474" s="8" t="s">
        <v>19</v>
      </c>
      <c r="K474" s="8" t="s">
        <v>16</v>
      </c>
      <c r="L474" s="8" t="s">
        <v>34</v>
      </c>
      <c r="M474" s="8" t="s">
        <v>45</v>
      </c>
      <c r="N474" s="9">
        <v>2</v>
      </c>
      <c r="O474" s="10">
        <v>50.86</v>
      </c>
      <c r="P474" s="11">
        <v>0.1</v>
      </c>
      <c r="Q474" s="10">
        <v>21.76</v>
      </c>
      <c r="R474" s="10">
        <f t="shared" si="28"/>
        <v>91.548000000000002</v>
      </c>
      <c r="S474" s="10">
        <f t="shared" si="29"/>
        <v>43.52</v>
      </c>
      <c r="T474" s="10">
        <f t="shared" si="30"/>
        <v>48.027999999999999</v>
      </c>
      <c r="U474" s="12">
        <f t="shared" si="31"/>
        <v>0.52462096386595003</v>
      </c>
      <c r="V474" s="9">
        <f>YEAR(SalesDataTable[[#This Row],[Order Date]])</f>
        <v>2026</v>
      </c>
      <c r="W474" s="12" t="str">
        <f>"Q"&amp;ROUNDUP(MONTH(SalesDataTable[[#This Row],[Order Date]])/3,0)</f>
        <v>Q1</v>
      </c>
      <c r="X474" s="9">
        <f>MONTH(SalesDataTable[[#This Row],[Order Date]])</f>
        <v>3</v>
      </c>
      <c r="Y474" s="12" t="str">
        <f>TEXT(SalesDataTable[[#This Row],[Order Date]],"mmm")</f>
        <v>Mar</v>
      </c>
    </row>
    <row r="475" spans="1:25" ht="16">
      <c r="A475" s="7">
        <v>3880</v>
      </c>
      <c r="B475" s="3">
        <v>46112</v>
      </c>
      <c r="C475" s="2">
        <f>YEAR( SalesDataTable[[#This Row],[Order Date]])</f>
        <v>2026</v>
      </c>
      <c r="D475" s="2">
        <f>ROUNDUP(MONTH(SalesDataTable[[#This Row],[Order Date]])/3,0)</f>
        <v>1</v>
      </c>
      <c r="E475" s="2">
        <f>MONTH(SalesDataTable[[#This Row],[Order Date]])</f>
        <v>3</v>
      </c>
      <c r="F475" s="2" t="str">
        <f>TEXT(SalesDataTable[[#This Row],[Order Date]],"mmm")</f>
        <v>Mar</v>
      </c>
      <c r="G475" s="2">
        <f>DAY(SalesDataTable[[#This Row],[Order Date]])</f>
        <v>31</v>
      </c>
      <c r="H475" s="8" t="s">
        <v>6</v>
      </c>
      <c r="I475" s="8" t="s">
        <v>43</v>
      </c>
      <c r="J475" s="8" t="s">
        <v>8</v>
      </c>
      <c r="K475" s="8" t="s">
        <v>16</v>
      </c>
      <c r="L475" s="8" t="s">
        <v>23</v>
      </c>
      <c r="M475" s="8" t="s">
        <v>51</v>
      </c>
      <c r="N475" s="9">
        <v>12</v>
      </c>
      <c r="O475" s="10">
        <v>124.86</v>
      </c>
      <c r="P475" s="11">
        <v>0.1</v>
      </c>
      <c r="Q475" s="10">
        <v>60.82</v>
      </c>
      <c r="R475" s="10">
        <f t="shared" si="28"/>
        <v>1348.4880000000001</v>
      </c>
      <c r="S475" s="10">
        <f t="shared" si="29"/>
        <v>729.84</v>
      </c>
      <c r="T475" s="10">
        <f t="shared" si="30"/>
        <v>618.64800000000002</v>
      </c>
      <c r="U475" s="12">
        <f t="shared" si="31"/>
        <v>0.45877160197198641</v>
      </c>
      <c r="V475" s="9">
        <f>YEAR(SalesDataTable[[#This Row],[Order Date]])</f>
        <v>2026</v>
      </c>
      <c r="W475" s="12" t="str">
        <f>"Q"&amp;ROUNDUP(MONTH(SalesDataTable[[#This Row],[Order Date]])/3,0)</f>
        <v>Q1</v>
      </c>
      <c r="X475" s="9">
        <f>MONTH(SalesDataTable[[#This Row],[Order Date]])</f>
        <v>3</v>
      </c>
      <c r="Y475" s="12" t="str">
        <f>TEXT(SalesDataTable[[#This Row],[Order Date]],"mmm")</f>
        <v>Mar</v>
      </c>
    </row>
    <row r="476" spans="1:25" ht="16">
      <c r="A476" s="7">
        <v>422</v>
      </c>
      <c r="B476" s="3">
        <v>46113</v>
      </c>
      <c r="C476" s="2">
        <f>YEAR( SalesDataTable[[#This Row],[Order Date]])</f>
        <v>2026</v>
      </c>
      <c r="D476" s="2">
        <f>ROUNDUP(MONTH(SalesDataTable[[#This Row],[Order Date]])/3,0)</f>
        <v>2</v>
      </c>
      <c r="E476" s="2">
        <f>MONTH(SalesDataTable[[#This Row],[Order Date]])</f>
        <v>4</v>
      </c>
      <c r="F476" s="2" t="str">
        <f>TEXT(SalesDataTable[[#This Row],[Order Date]],"mmm")</f>
        <v>Apr</v>
      </c>
      <c r="G476" s="2">
        <f>DAY(SalesDataTable[[#This Row],[Order Date]])</f>
        <v>1</v>
      </c>
      <c r="H476" s="8" t="s">
        <v>20</v>
      </c>
      <c r="I476" s="8" t="s">
        <v>21</v>
      </c>
      <c r="J476" s="8" t="s">
        <v>2</v>
      </c>
      <c r="K476" s="8" t="s">
        <v>16</v>
      </c>
      <c r="L476" s="8" t="s">
        <v>4</v>
      </c>
      <c r="M476" s="8" t="s">
        <v>5</v>
      </c>
      <c r="N476" s="9">
        <v>1</v>
      </c>
      <c r="O476" s="10">
        <v>81.760000000000005</v>
      </c>
      <c r="P476" s="11">
        <v>0.1</v>
      </c>
      <c r="Q476" s="10">
        <v>42.78</v>
      </c>
      <c r="R476" s="10">
        <f t="shared" si="28"/>
        <v>73.584000000000003</v>
      </c>
      <c r="S476" s="10">
        <f t="shared" si="29"/>
        <v>42.78</v>
      </c>
      <c r="T476" s="10">
        <f t="shared" si="30"/>
        <v>30.804000000000002</v>
      </c>
      <c r="U476" s="12">
        <f t="shared" si="31"/>
        <v>0.4186236138290933</v>
      </c>
      <c r="V476" s="9">
        <f>YEAR(SalesDataTable[[#This Row],[Order Date]])</f>
        <v>2026</v>
      </c>
      <c r="W476" s="12" t="str">
        <f>"Q"&amp;ROUNDUP(MONTH(SalesDataTable[[#This Row],[Order Date]])/3,0)</f>
        <v>Q2</v>
      </c>
      <c r="X476" s="9">
        <f>MONTH(SalesDataTable[[#This Row],[Order Date]])</f>
        <v>4</v>
      </c>
      <c r="Y476" s="12" t="str">
        <f>TEXT(SalesDataTable[[#This Row],[Order Date]],"mmm")</f>
        <v>Apr</v>
      </c>
    </row>
    <row r="477" spans="1:25" ht="16">
      <c r="A477" s="7">
        <v>495</v>
      </c>
      <c r="B477" s="3">
        <v>46113</v>
      </c>
      <c r="C477" s="2">
        <f>YEAR( SalesDataTable[[#This Row],[Order Date]])</f>
        <v>2026</v>
      </c>
      <c r="D477" s="2">
        <f>ROUNDUP(MONTH(SalesDataTable[[#This Row],[Order Date]])/3,0)</f>
        <v>2</v>
      </c>
      <c r="E477" s="2">
        <f>MONTH(SalesDataTable[[#This Row],[Order Date]])</f>
        <v>4</v>
      </c>
      <c r="F477" s="2" t="str">
        <f>TEXT(SalesDataTable[[#This Row],[Order Date]],"mmm")</f>
        <v>Apr</v>
      </c>
      <c r="G477" s="2">
        <f>DAY(SalesDataTable[[#This Row],[Order Date]])</f>
        <v>1</v>
      </c>
      <c r="H477" s="8" t="s">
        <v>6</v>
      </c>
      <c r="I477" s="8" t="s">
        <v>49</v>
      </c>
      <c r="J477" s="8" t="s">
        <v>19</v>
      </c>
      <c r="K477" s="8" t="s">
        <v>16</v>
      </c>
      <c r="L477" s="8" t="s">
        <v>14</v>
      </c>
      <c r="M477" s="8" t="s">
        <v>44</v>
      </c>
      <c r="N477" s="9">
        <v>1</v>
      </c>
      <c r="O477" s="10">
        <v>134.65</v>
      </c>
      <c r="P477" s="11">
        <v>0</v>
      </c>
      <c r="Q477" s="10">
        <v>68.19</v>
      </c>
      <c r="R477" s="10">
        <f t="shared" si="28"/>
        <v>134.65</v>
      </c>
      <c r="S477" s="10">
        <f t="shared" si="29"/>
        <v>68.19</v>
      </c>
      <c r="T477" s="10">
        <f t="shared" si="30"/>
        <v>66.460000000000008</v>
      </c>
      <c r="U477" s="12">
        <f t="shared" si="31"/>
        <v>0.49357593761604163</v>
      </c>
      <c r="V477" s="9">
        <f>YEAR(SalesDataTable[[#This Row],[Order Date]])</f>
        <v>2026</v>
      </c>
      <c r="W477" s="12" t="str">
        <f>"Q"&amp;ROUNDUP(MONTH(SalesDataTable[[#This Row],[Order Date]])/3,0)</f>
        <v>Q2</v>
      </c>
      <c r="X477" s="9">
        <f>MONTH(SalesDataTable[[#This Row],[Order Date]])</f>
        <v>4</v>
      </c>
      <c r="Y477" s="12" t="str">
        <f>TEXT(SalesDataTable[[#This Row],[Order Date]],"mmm")</f>
        <v>Apr</v>
      </c>
    </row>
    <row r="478" spans="1:25" ht="16">
      <c r="A478" s="7">
        <v>1517</v>
      </c>
      <c r="B478" s="3">
        <v>46113</v>
      </c>
      <c r="C478" s="2">
        <f>YEAR( SalesDataTable[[#This Row],[Order Date]])</f>
        <v>2026</v>
      </c>
      <c r="D478" s="2">
        <f>ROUNDUP(MONTH(SalesDataTable[[#This Row],[Order Date]])/3,0)</f>
        <v>2</v>
      </c>
      <c r="E478" s="2">
        <f>MONTH(SalesDataTable[[#This Row],[Order Date]])</f>
        <v>4</v>
      </c>
      <c r="F478" s="2" t="str">
        <f>TEXT(SalesDataTable[[#This Row],[Order Date]],"mmm")</f>
        <v>Apr</v>
      </c>
      <c r="G478" s="2">
        <f>DAY(SalesDataTable[[#This Row],[Order Date]])</f>
        <v>1</v>
      </c>
      <c r="H478" s="8" t="s">
        <v>11</v>
      </c>
      <c r="I478" s="8" t="s">
        <v>52</v>
      </c>
      <c r="J478" s="8" t="s">
        <v>2</v>
      </c>
      <c r="K478" s="8" t="s">
        <v>16</v>
      </c>
      <c r="L478" s="8" t="s">
        <v>4</v>
      </c>
      <c r="M478" s="8" t="s">
        <v>26</v>
      </c>
      <c r="N478" s="9">
        <v>1</v>
      </c>
      <c r="O478" s="10">
        <v>41.21</v>
      </c>
      <c r="P478" s="11">
        <v>0</v>
      </c>
      <c r="Q478" s="10">
        <v>16.34</v>
      </c>
      <c r="R478" s="10">
        <f t="shared" si="28"/>
        <v>41.21</v>
      </c>
      <c r="S478" s="10">
        <f t="shared" si="29"/>
        <v>16.34</v>
      </c>
      <c r="T478" s="10">
        <f t="shared" si="30"/>
        <v>24.87</v>
      </c>
      <c r="U478" s="12">
        <f t="shared" si="31"/>
        <v>0.60349429750060668</v>
      </c>
      <c r="V478" s="9">
        <f>YEAR(SalesDataTable[[#This Row],[Order Date]])</f>
        <v>2026</v>
      </c>
      <c r="W478" s="12" t="str">
        <f>"Q"&amp;ROUNDUP(MONTH(SalesDataTable[[#This Row],[Order Date]])/3,0)</f>
        <v>Q2</v>
      </c>
      <c r="X478" s="9">
        <f>MONTH(SalesDataTable[[#This Row],[Order Date]])</f>
        <v>4</v>
      </c>
      <c r="Y478" s="12" t="str">
        <f>TEXT(SalesDataTable[[#This Row],[Order Date]],"mmm")</f>
        <v>Apr</v>
      </c>
    </row>
    <row r="479" spans="1:25" ht="16">
      <c r="A479" s="7">
        <v>2391</v>
      </c>
      <c r="B479" s="3">
        <v>46113</v>
      </c>
      <c r="C479" s="2">
        <f>YEAR( SalesDataTable[[#This Row],[Order Date]])</f>
        <v>2026</v>
      </c>
      <c r="D479" s="2">
        <f>ROUNDUP(MONTH(SalesDataTable[[#This Row],[Order Date]])/3,0)</f>
        <v>2</v>
      </c>
      <c r="E479" s="2">
        <f>MONTH(SalesDataTable[[#This Row],[Order Date]])</f>
        <v>4</v>
      </c>
      <c r="F479" s="2" t="str">
        <f>TEXT(SalesDataTable[[#This Row],[Order Date]],"mmm")</f>
        <v>Apr</v>
      </c>
      <c r="G479" s="2">
        <f>DAY(SalesDataTable[[#This Row],[Order Date]])</f>
        <v>1</v>
      </c>
      <c r="H479" s="8" t="s">
        <v>6</v>
      </c>
      <c r="I479" s="8" t="s">
        <v>43</v>
      </c>
      <c r="J479" s="8" t="s">
        <v>2</v>
      </c>
      <c r="K479" s="8" t="s">
        <v>3</v>
      </c>
      <c r="L479" s="8" t="s">
        <v>34</v>
      </c>
      <c r="M479" s="8" t="s">
        <v>35</v>
      </c>
      <c r="N479" s="9">
        <v>2</v>
      </c>
      <c r="O479" s="10">
        <v>40.590000000000003</v>
      </c>
      <c r="P479" s="11">
        <v>0</v>
      </c>
      <c r="Q479" s="10">
        <v>15.01</v>
      </c>
      <c r="R479" s="10">
        <f t="shared" si="28"/>
        <v>81.180000000000007</v>
      </c>
      <c r="S479" s="10">
        <f t="shared" si="29"/>
        <v>30.02</v>
      </c>
      <c r="T479" s="10">
        <f t="shared" si="30"/>
        <v>51.160000000000011</v>
      </c>
      <c r="U479" s="12">
        <f t="shared" si="31"/>
        <v>0.63020448386302053</v>
      </c>
      <c r="V479" s="9">
        <f>YEAR(SalesDataTable[[#This Row],[Order Date]])</f>
        <v>2026</v>
      </c>
      <c r="W479" s="12" t="str">
        <f>"Q"&amp;ROUNDUP(MONTH(SalesDataTable[[#This Row],[Order Date]])/3,0)</f>
        <v>Q2</v>
      </c>
      <c r="X479" s="9">
        <f>MONTH(SalesDataTable[[#This Row],[Order Date]])</f>
        <v>4</v>
      </c>
      <c r="Y479" s="12" t="str">
        <f>TEXT(SalesDataTable[[#This Row],[Order Date]],"mmm")</f>
        <v>Apr</v>
      </c>
    </row>
    <row r="480" spans="1:25" ht="16">
      <c r="A480" s="7">
        <v>3809</v>
      </c>
      <c r="B480" s="3">
        <v>46113</v>
      </c>
      <c r="C480" s="2">
        <f>YEAR( SalesDataTable[[#This Row],[Order Date]])</f>
        <v>2026</v>
      </c>
      <c r="D480" s="2">
        <f>ROUNDUP(MONTH(SalesDataTable[[#This Row],[Order Date]])/3,0)</f>
        <v>2</v>
      </c>
      <c r="E480" s="2">
        <f>MONTH(SalesDataTable[[#This Row],[Order Date]])</f>
        <v>4</v>
      </c>
      <c r="F480" s="2" t="str">
        <f>TEXT(SalesDataTable[[#This Row],[Order Date]],"mmm")</f>
        <v>Apr</v>
      </c>
      <c r="G480" s="2">
        <f>DAY(SalesDataTable[[#This Row],[Order Date]])</f>
        <v>1</v>
      </c>
      <c r="H480" s="8" t="s">
        <v>0</v>
      </c>
      <c r="I480" s="8" t="s">
        <v>50</v>
      </c>
      <c r="J480" s="8" t="s">
        <v>2</v>
      </c>
      <c r="K480" s="8" t="s">
        <v>13</v>
      </c>
      <c r="L480" s="8" t="s">
        <v>23</v>
      </c>
      <c r="M480" s="8" t="s">
        <v>51</v>
      </c>
      <c r="N480" s="9">
        <v>3</v>
      </c>
      <c r="O480" s="10">
        <v>124.08</v>
      </c>
      <c r="P480" s="11">
        <v>0.05</v>
      </c>
      <c r="Q480" s="10">
        <v>62.41</v>
      </c>
      <c r="R480" s="10">
        <f t="shared" si="28"/>
        <v>353.62799999999999</v>
      </c>
      <c r="S480" s="10">
        <f t="shared" si="29"/>
        <v>187.23</v>
      </c>
      <c r="T480" s="10">
        <f t="shared" si="30"/>
        <v>166.398</v>
      </c>
      <c r="U480" s="12">
        <f t="shared" si="31"/>
        <v>0.47054531880959655</v>
      </c>
      <c r="V480" s="9">
        <f>YEAR(SalesDataTable[[#This Row],[Order Date]])</f>
        <v>2026</v>
      </c>
      <c r="W480" s="12" t="str">
        <f>"Q"&amp;ROUNDUP(MONTH(SalesDataTable[[#This Row],[Order Date]])/3,0)</f>
        <v>Q2</v>
      </c>
      <c r="X480" s="9">
        <f>MONTH(SalesDataTable[[#This Row],[Order Date]])</f>
        <v>4</v>
      </c>
      <c r="Y480" s="12" t="str">
        <f>TEXT(SalesDataTable[[#This Row],[Order Date]],"mmm")</f>
        <v>Apr</v>
      </c>
    </row>
    <row r="481" spans="1:25" ht="16">
      <c r="A481" s="7">
        <v>3958</v>
      </c>
      <c r="B481" s="3">
        <v>46113</v>
      </c>
      <c r="C481" s="2">
        <f>YEAR( SalesDataTable[[#This Row],[Order Date]])</f>
        <v>2026</v>
      </c>
      <c r="D481" s="2">
        <f>ROUNDUP(MONTH(SalesDataTable[[#This Row],[Order Date]])/3,0)</f>
        <v>2</v>
      </c>
      <c r="E481" s="2">
        <f>MONTH(SalesDataTable[[#This Row],[Order Date]])</f>
        <v>4</v>
      </c>
      <c r="F481" s="2" t="str">
        <f>TEXT(SalesDataTable[[#This Row],[Order Date]],"mmm")</f>
        <v>Apr</v>
      </c>
      <c r="G481" s="2">
        <f>DAY(SalesDataTable[[#This Row],[Order Date]])</f>
        <v>1</v>
      </c>
      <c r="H481" s="8" t="s">
        <v>6</v>
      </c>
      <c r="I481" s="8" t="s">
        <v>7</v>
      </c>
      <c r="J481" s="8" t="s">
        <v>2</v>
      </c>
      <c r="K481" s="8" t="s">
        <v>3</v>
      </c>
      <c r="L481" s="8" t="s">
        <v>23</v>
      </c>
      <c r="M481" s="8" t="s">
        <v>51</v>
      </c>
      <c r="N481" s="9">
        <v>2</v>
      </c>
      <c r="O481" s="10">
        <v>125.35</v>
      </c>
      <c r="P481" s="11">
        <v>0.15</v>
      </c>
      <c r="Q481" s="10">
        <v>60.73</v>
      </c>
      <c r="R481" s="10">
        <f t="shared" si="28"/>
        <v>213.095</v>
      </c>
      <c r="S481" s="10">
        <f t="shared" si="29"/>
        <v>121.46</v>
      </c>
      <c r="T481" s="10">
        <f t="shared" si="30"/>
        <v>91.635000000000005</v>
      </c>
      <c r="U481" s="12">
        <f t="shared" si="31"/>
        <v>0.43001947488209485</v>
      </c>
      <c r="V481" s="9">
        <f>YEAR(SalesDataTable[[#This Row],[Order Date]])</f>
        <v>2026</v>
      </c>
      <c r="W481" s="12" t="str">
        <f>"Q"&amp;ROUNDUP(MONTH(SalesDataTable[[#This Row],[Order Date]])/3,0)</f>
        <v>Q2</v>
      </c>
      <c r="X481" s="9">
        <f>MONTH(SalesDataTable[[#This Row],[Order Date]])</f>
        <v>4</v>
      </c>
      <c r="Y481" s="12" t="str">
        <f>TEXT(SalesDataTable[[#This Row],[Order Date]],"mmm")</f>
        <v>Apr</v>
      </c>
    </row>
    <row r="482" spans="1:25" ht="16">
      <c r="A482" s="7">
        <v>4418</v>
      </c>
      <c r="B482" s="3">
        <v>46113</v>
      </c>
      <c r="C482" s="2">
        <f>YEAR( SalesDataTable[[#This Row],[Order Date]])</f>
        <v>2026</v>
      </c>
      <c r="D482" s="2">
        <f>ROUNDUP(MONTH(SalesDataTable[[#This Row],[Order Date]])/3,0)</f>
        <v>2</v>
      </c>
      <c r="E482" s="2">
        <f>MONTH(SalesDataTable[[#This Row],[Order Date]])</f>
        <v>4</v>
      </c>
      <c r="F482" s="2" t="str">
        <f>TEXT(SalesDataTable[[#This Row],[Order Date]],"mmm")</f>
        <v>Apr</v>
      </c>
      <c r="G482" s="2">
        <f>DAY(SalesDataTable[[#This Row],[Order Date]])</f>
        <v>1</v>
      </c>
      <c r="H482" s="8" t="s">
        <v>6</v>
      </c>
      <c r="I482" s="8" t="s">
        <v>49</v>
      </c>
      <c r="J482" s="8" t="s">
        <v>28</v>
      </c>
      <c r="K482" s="8" t="s">
        <v>13</v>
      </c>
      <c r="L482" s="8" t="s">
        <v>34</v>
      </c>
      <c r="M482" s="8" t="s">
        <v>42</v>
      </c>
      <c r="N482" s="9">
        <v>3</v>
      </c>
      <c r="O482" s="10">
        <v>36.090000000000003</v>
      </c>
      <c r="P482" s="11">
        <v>0</v>
      </c>
      <c r="Q482" s="10">
        <v>14.03</v>
      </c>
      <c r="R482" s="10">
        <f t="shared" si="28"/>
        <v>108.27000000000001</v>
      </c>
      <c r="S482" s="10">
        <f t="shared" si="29"/>
        <v>42.089999999999996</v>
      </c>
      <c r="T482" s="10">
        <f t="shared" si="30"/>
        <v>66.180000000000007</v>
      </c>
      <c r="U482" s="12">
        <f t="shared" si="31"/>
        <v>0.61124965364366857</v>
      </c>
      <c r="V482" s="9">
        <f>YEAR(SalesDataTable[[#This Row],[Order Date]])</f>
        <v>2026</v>
      </c>
      <c r="W482" s="12" t="str">
        <f>"Q"&amp;ROUNDUP(MONTH(SalesDataTable[[#This Row],[Order Date]])/3,0)</f>
        <v>Q2</v>
      </c>
      <c r="X482" s="9">
        <f>MONTH(SalesDataTable[[#This Row],[Order Date]])</f>
        <v>4</v>
      </c>
      <c r="Y482" s="12" t="str">
        <f>TEXT(SalesDataTable[[#This Row],[Order Date]],"mmm")</f>
        <v>Apr</v>
      </c>
    </row>
    <row r="483" spans="1:25" ht="16">
      <c r="A483" s="7">
        <v>4693</v>
      </c>
      <c r="B483" s="3">
        <v>46113</v>
      </c>
      <c r="C483" s="2">
        <f>YEAR( SalesDataTable[[#This Row],[Order Date]])</f>
        <v>2026</v>
      </c>
      <c r="D483" s="2">
        <f>ROUNDUP(MONTH(SalesDataTable[[#This Row],[Order Date]])/3,0)</f>
        <v>2</v>
      </c>
      <c r="E483" s="2">
        <f>MONTH(SalesDataTable[[#This Row],[Order Date]])</f>
        <v>4</v>
      </c>
      <c r="F483" s="2" t="str">
        <f>TEXT(SalesDataTable[[#This Row],[Order Date]],"mmm")</f>
        <v>Apr</v>
      </c>
      <c r="G483" s="2">
        <f>DAY(SalesDataTable[[#This Row],[Order Date]])</f>
        <v>1</v>
      </c>
      <c r="H483" s="8" t="s">
        <v>6</v>
      </c>
      <c r="I483" s="8" t="s">
        <v>43</v>
      </c>
      <c r="J483" s="8" t="s">
        <v>8</v>
      </c>
      <c r="K483" s="8" t="s">
        <v>16</v>
      </c>
      <c r="L483" s="8" t="s">
        <v>9</v>
      </c>
      <c r="M483" s="8" t="s">
        <v>10</v>
      </c>
      <c r="N483" s="9">
        <v>15</v>
      </c>
      <c r="O483" s="10">
        <v>94.33</v>
      </c>
      <c r="P483" s="11">
        <v>0.1</v>
      </c>
      <c r="Q483" s="10">
        <v>44.38</v>
      </c>
      <c r="R483" s="10">
        <f t="shared" si="28"/>
        <v>1273.4550000000002</v>
      </c>
      <c r="S483" s="10">
        <f t="shared" si="29"/>
        <v>665.7</v>
      </c>
      <c r="T483" s="10">
        <f t="shared" si="30"/>
        <v>607.75500000000011</v>
      </c>
      <c r="U483" s="12">
        <f t="shared" si="31"/>
        <v>0.47724890161018652</v>
      </c>
      <c r="V483" s="9">
        <f>YEAR(SalesDataTable[[#This Row],[Order Date]])</f>
        <v>2026</v>
      </c>
      <c r="W483" s="12" t="str">
        <f>"Q"&amp;ROUNDUP(MONTH(SalesDataTable[[#This Row],[Order Date]])/3,0)</f>
        <v>Q2</v>
      </c>
      <c r="X483" s="9">
        <f>MONTH(SalesDataTable[[#This Row],[Order Date]])</f>
        <v>4</v>
      </c>
      <c r="Y483" s="12" t="str">
        <f>TEXT(SalesDataTable[[#This Row],[Order Date]],"mmm")</f>
        <v>Apr</v>
      </c>
    </row>
    <row r="484" spans="1:25" ht="16">
      <c r="A484" s="7">
        <v>193</v>
      </c>
      <c r="B484" s="3">
        <v>46114</v>
      </c>
      <c r="C484" s="2">
        <f>YEAR( SalesDataTable[[#This Row],[Order Date]])</f>
        <v>2026</v>
      </c>
      <c r="D484" s="2">
        <f>ROUNDUP(MONTH(SalesDataTable[[#This Row],[Order Date]])/3,0)</f>
        <v>2</v>
      </c>
      <c r="E484" s="2">
        <f>MONTH(SalesDataTable[[#This Row],[Order Date]])</f>
        <v>4</v>
      </c>
      <c r="F484" s="2" t="str">
        <f>TEXT(SalesDataTable[[#This Row],[Order Date]],"mmm")</f>
        <v>Apr</v>
      </c>
      <c r="G484" s="2">
        <f>DAY(SalesDataTable[[#This Row],[Order Date]])</f>
        <v>2</v>
      </c>
      <c r="H484" s="8" t="s">
        <v>20</v>
      </c>
      <c r="I484" s="8" t="s">
        <v>21</v>
      </c>
      <c r="J484" s="8" t="s">
        <v>19</v>
      </c>
      <c r="K484" s="8" t="s">
        <v>3</v>
      </c>
      <c r="L484" s="8" t="s">
        <v>14</v>
      </c>
      <c r="M484" s="8" t="s">
        <v>15</v>
      </c>
      <c r="N484" s="9">
        <v>1</v>
      </c>
      <c r="O484" s="10">
        <v>35.6</v>
      </c>
      <c r="P484" s="11">
        <v>0.1</v>
      </c>
      <c r="Q484" s="10">
        <v>13.39</v>
      </c>
      <c r="R484" s="10">
        <f t="shared" si="28"/>
        <v>32.04</v>
      </c>
      <c r="S484" s="10">
        <f t="shared" si="29"/>
        <v>13.39</v>
      </c>
      <c r="T484" s="10">
        <f t="shared" si="30"/>
        <v>18.649999999999999</v>
      </c>
      <c r="U484" s="12">
        <f t="shared" si="31"/>
        <v>0.58208489388264661</v>
      </c>
      <c r="V484" s="9">
        <f>YEAR(SalesDataTable[[#This Row],[Order Date]])</f>
        <v>2026</v>
      </c>
      <c r="W484" s="12" t="str">
        <f>"Q"&amp;ROUNDUP(MONTH(SalesDataTable[[#This Row],[Order Date]])/3,0)</f>
        <v>Q2</v>
      </c>
      <c r="X484" s="9">
        <f>MONTH(SalesDataTable[[#This Row],[Order Date]])</f>
        <v>4</v>
      </c>
      <c r="Y484" s="12" t="str">
        <f>TEXT(SalesDataTable[[#This Row],[Order Date]],"mmm")</f>
        <v>Apr</v>
      </c>
    </row>
    <row r="485" spans="1:25" ht="16">
      <c r="A485" s="7">
        <v>2246</v>
      </c>
      <c r="B485" s="3">
        <v>46114</v>
      </c>
      <c r="C485" s="2">
        <f>YEAR( SalesDataTable[[#This Row],[Order Date]])</f>
        <v>2026</v>
      </c>
      <c r="D485" s="2">
        <f>ROUNDUP(MONTH(SalesDataTable[[#This Row],[Order Date]])/3,0)</f>
        <v>2</v>
      </c>
      <c r="E485" s="2">
        <f>MONTH(SalesDataTable[[#This Row],[Order Date]])</f>
        <v>4</v>
      </c>
      <c r="F485" s="2" t="str">
        <f>TEXT(SalesDataTable[[#This Row],[Order Date]],"mmm")</f>
        <v>Apr</v>
      </c>
      <c r="G485" s="2">
        <f>DAY(SalesDataTable[[#This Row],[Order Date]])</f>
        <v>2</v>
      </c>
      <c r="H485" s="8" t="s">
        <v>6</v>
      </c>
      <c r="I485" s="8" t="s">
        <v>43</v>
      </c>
      <c r="J485" s="8" t="s">
        <v>28</v>
      </c>
      <c r="K485" s="8" t="s">
        <v>3</v>
      </c>
      <c r="L485" s="8" t="s">
        <v>4</v>
      </c>
      <c r="M485" s="8" t="s">
        <v>22</v>
      </c>
      <c r="N485" s="9">
        <v>1</v>
      </c>
      <c r="O485" s="10">
        <v>50.17</v>
      </c>
      <c r="P485" s="11">
        <v>0</v>
      </c>
      <c r="Q485" s="10">
        <v>21.95</v>
      </c>
      <c r="R485" s="10">
        <f t="shared" si="28"/>
        <v>50.17</v>
      </c>
      <c r="S485" s="10">
        <f t="shared" si="29"/>
        <v>21.95</v>
      </c>
      <c r="T485" s="10">
        <f t="shared" si="30"/>
        <v>28.220000000000002</v>
      </c>
      <c r="U485" s="12">
        <f t="shared" si="31"/>
        <v>0.56248754235598963</v>
      </c>
      <c r="V485" s="9">
        <f>YEAR(SalesDataTable[[#This Row],[Order Date]])</f>
        <v>2026</v>
      </c>
      <c r="W485" s="12" t="str">
        <f>"Q"&amp;ROUNDUP(MONTH(SalesDataTable[[#This Row],[Order Date]])/3,0)</f>
        <v>Q2</v>
      </c>
      <c r="X485" s="9">
        <f>MONTH(SalesDataTable[[#This Row],[Order Date]])</f>
        <v>4</v>
      </c>
      <c r="Y485" s="12" t="str">
        <f>TEXT(SalesDataTable[[#This Row],[Order Date]],"mmm")</f>
        <v>Apr</v>
      </c>
    </row>
    <row r="486" spans="1:25" ht="16">
      <c r="A486" s="7">
        <v>2556</v>
      </c>
      <c r="B486" s="3">
        <v>46114</v>
      </c>
      <c r="C486" s="2">
        <f>YEAR( SalesDataTable[[#This Row],[Order Date]])</f>
        <v>2026</v>
      </c>
      <c r="D486" s="2">
        <f>ROUNDUP(MONTH(SalesDataTable[[#This Row],[Order Date]])/3,0)</f>
        <v>2</v>
      </c>
      <c r="E486" s="2">
        <f>MONTH(SalesDataTable[[#This Row],[Order Date]])</f>
        <v>4</v>
      </c>
      <c r="F486" s="2" t="str">
        <f>TEXT(SalesDataTable[[#This Row],[Order Date]],"mmm")</f>
        <v>Apr</v>
      </c>
      <c r="G486" s="2">
        <f>DAY(SalesDataTable[[#This Row],[Order Date]])</f>
        <v>2</v>
      </c>
      <c r="H486" s="8" t="s">
        <v>20</v>
      </c>
      <c r="I486" s="8" t="s">
        <v>33</v>
      </c>
      <c r="J486" s="8" t="s">
        <v>2</v>
      </c>
      <c r="K486" s="8" t="s">
        <v>3</v>
      </c>
      <c r="L486" s="8" t="s">
        <v>9</v>
      </c>
      <c r="M486" s="8" t="s">
        <v>46</v>
      </c>
      <c r="N486" s="9">
        <v>2</v>
      </c>
      <c r="O486" s="10">
        <v>72.900000000000006</v>
      </c>
      <c r="P486" s="11">
        <v>0</v>
      </c>
      <c r="Q486" s="10">
        <v>31.52</v>
      </c>
      <c r="R486" s="10">
        <f t="shared" si="28"/>
        <v>145.80000000000001</v>
      </c>
      <c r="S486" s="10">
        <f t="shared" si="29"/>
        <v>63.04</v>
      </c>
      <c r="T486" s="10">
        <f t="shared" si="30"/>
        <v>82.760000000000019</v>
      </c>
      <c r="U486" s="12">
        <f t="shared" si="31"/>
        <v>0.5676268861454048</v>
      </c>
      <c r="V486" s="9">
        <f>YEAR(SalesDataTable[[#This Row],[Order Date]])</f>
        <v>2026</v>
      </c>
      <c r="W486" s="12" t="str">
        <f>"Q"&amp;ROUNDUP(MONTH(SalesDataTable[[#This Row],[Order Date]])/3,0)</f>
        <v>Q2</v>
      </c>
      <c r="X486" s="9">
        <f>MONTH(SalesDataTable[[#This Row],[Order Date]])</f>
        <v>4</v>
      </c>
      <c r="Y486" s="12" t="str">
        <f>TEXT(SalesDataTable[[#This Row],[Order Date]],"mmm")</f>
        <v>Apr</v>
      </c>
    </row>
    <row r="487" spans="1:25" ht="16">
      <c r="A487" s="7">
        <v>169</v>
      </c>
      <c r="B487" s="3">
        <v>46115</v>
      </c>
      <c r="C487" s="2">
        <f>YEAR( SalesDataTable[[#This Row],[Order Date]])</f>
        <v>2026</v>
      </c>
      <c r="D487" s="2">
        <f>ROUNDUP(MONTH(SalesDataTable[[#This Row],[Order Date]])/3,0)</f>
        <v>2</v>
      </c>
      <c r="E487" s="2">
        <f>MONTH(SalesDataTable[[#This Row],[Order Date]])</f>
        <v>4</v>
      </c>
      <c r="F487" s="2" t="str">
        <f>TEXT(SalesDataTable[[#This Row],[Order Date]],"mmm")</f>
        <v>Apr</v>
      </c>
      <c r="G487" s="2">
        <f>DAY(SalesDataTable[[#This Row],[Order Date]])</f>
        <v>3</v>
      </c>
      <c r="H487" s="8" t="s">
        <v>11</v>
      </c>
      <c r="I487" s="8" t="s">
        <v>52</v>
      </c>
      <c r="J487" s="8" t="s">
        <v>2</v>
      </c>
      <c r="K487" s="8" t="s">
        <v>13</v>
      </c>
      <c r="L487" s="8" t="s">
        <v>9</v>
      </c>
      <c r="M487" s="8" t="s">
        <v>10</v>
      </c>
      <c r="N487" s="9">
        <v>2</v>
      </c>
      <c r="O487" s="10">
        <v>93.48</v>
      </c>
      <c r="P487" s="11">
        <v>0</v>
      </c>
      <c r="Q487" s="10">
        <v>45.15</v>
      </c>
      <c r="R487" s="10">
        <f t="shared" si="28"/>
        <v>186.96</v>
      </c>
      <c r="S487" s="10">
        <f t="shared" si="29"/>
        <v>90.3</v>
      </c>
      <c r="T487" s="10">
        <f t="shared" si="30"/>
        <v>96.660000000000011</v>
      </c>
      <c r="U487" s="12">
        <f t="shared" si="31"/>
        <v>0.51700898587933253</v>
      </c>
      <c r="V487" s="9">
        <f>YEAR(SalesDataTable[[#This Row],[Order Date]])</f>
        <v>2026</v>
      </c>
      <c r="W487" s="12" t="str">
        <f>"Q"&amp;ROUNDUP(MONTH(SalesDataTable[[#This Row],[Order Date]])/3,0)</f>
        <v>Q2</v>
      </c>
      <c r="X487" s="9">
        <f>MONTH(SalesDataTable[[#This Row],[Order Date]])</f>
        <v>4</v>
      </c>
      <c r="Y487" s="12" t="str">
        <f>TEXT(SalesDataTable[[#This Row],[Order Date]],"mmm")</f>
        <v>Apr</v>
      </c>
    </row>
    <row r="488" spans="1:25" ht="16">
      <c r="A488" s="7">
        <v>877</v>
      </c>
      <c r="B488" s="3">
        <v>46115</v>
      </c>
      <c r="C488" s="2">
        <f>YEAR( SalesDataTable[[#This Row],[Order Date]])</f>
        <v>2026</v>
      </c>
      <c r="D488" s="2">
        <f>ROUNDUP(MONTH(SalesDataTable[[#This Row],[Order Date]])/3,0)</f>
        <v>2</v>
      </c>
      <c r="E488" s="2">
        <f>MONTH(SalesDataTable[[#This Row],[Order Date]])</f>
        <v>4</v>
      </c>
      <c r="F488" s="2" t="str">
        <f>TEXT(SalesDataTable[[#This Row],[Order Date]],"mmm")</f>
        <v>Apr</v>
      </c>
      <c r="G488" s="2">
        <f>DAY(SalesDataTable[[#This Row],[Order Date]])</f>
        <v>3</v>
      </c>
      <c r="H488" s="8" t="s">
        <v>6</v>
      </c>
      <c r="I488" s="8" t="s">
        <v>43</v>
      </c>
      <c r="J488" s="8" t="s">
        <v>2</v>
      </c>
      <c r="K488" s="8" t="s">
        <v>13</v>
      </c>
      <c r="L488" s="8" t="s">
        <v>23</v>
      </c>
      <c r="M488" s="8" t="s">
        <v>51</v>
      </c>
      <c r="N488" s="9">
        <v>1</v>
      </c>
      <c r="O488" s="10">
        <v>123.63</v>
      </c>
      <c r="P488" s="11">
        <v>0</v>
      </c>
      <c r="Q488" s="10">
        <v>58.88</v>
      </c>
      <c r="R488" s="10">
        <f t="shared" si="28"/>
        <v>123.63</v>
      </c>
      <c r="S488" s="10">
        <f t="shared" si="29"/>
        <v>58.88</v>
      </c>
      <c r="T488" s="10">
        <f t="shared" si="30"/>
        <v>64.75</v>
      </c>
      <c r="U488" s="12">
        <f t="shared" si="31"/>
        <v>0.52374019250990866</v>
      </c>
      <c r="V488" s="9">
        <f>YEAR(SalesDataTable[[#This Row],[Order Date]])</f>
        <v>2026</v>
      </c>
      <c r="W488" s="12" t="str">
        <f>"Q"&amp;ROUNDUP(MONTH(SalesDataTable[[#This Row],[Order Date]])/3,0)</f>
        <v>Q2</v>
      </c>
      <c r="X488" s="9">
        <f>MONTH(SalesDataTable[[#This Row],[Order Date]])</f>
        <v>4</v>
      </c>
      <c r="Y488" s="12" t="str">
        <f>TEXT(SalesDataTable[[#This Row],[Order Date]],"mmm")</f>
        <v>Apr</v>
      </c>
    </row>
    <row r="489" spans="1:25" ht="16">
      <c r="A489" s="7">
        <v>2023</v>
      </c>
      <c r="B489" s="3">
        <v>46115</v>
      </c>
      <c r="C489" s="2">
        <f>YEAR( SalesDataTable[[#This Row],[Order Date]])</f>
        <v>2026</v>
      </c>
      <c r="D489" s="2">
        <f>ROUNDUP(MONTH(SalesDataTable[[#This Row],[Order Date]])/3,0)</f>
        <v>2</v>
      </c>
      <c r="E489" s="2">
        <f>MONTH(SalesDataTable[[#This Row],[Order Date]])</f>
        <v>4</v>
      </c>
      <c r="F489" s="2" t="str">
        <f>TEXT(SalesDataTable[[#This Row],[Order Date]],"mmm")</f>
        <v>Apr</v>
      </c>
      <c r="G489" s="2">
        <f>DAY(SalesDataTable[[#This Row],[Order Date]])</f>
        <v>3</v>
      </c>
      <c r="H489" s="8" t="s">
        <v>6</v>
      </c>
      <c r="I489" s="8" t="s">
        <v>43</v>
      </c>
      <c r="J489" s="8" t="s">
        <v>2</v>
      </c>
      <c r="K489" s="8" t="s">
        <v>13</v>
      </c>
      <c r="L489" s="8" t="s">
        <v>14</v>
      </c>
      <c r="M489" s="8" t="s">
        <v>48</v>
      </c>
      <c r="N489" s="9">
        <v>3</v>
      </c>
      <c r="O489" s="10">
        <v>168.37</v>
      </c>
      <c r="P489" s="11">
        <v>0</v>
      </c>
      <c r="Q489" s="10">
        <v>87.15</v>
      </c>
      <c r="R489" s="10">
        <f t="shared" si="28"/>
        <v>505.11</v>
      </c>
      <c r="S489" s="10">
        <f t="shared" si="29"/>
        <v>261.45000000000005</v>
      </c>
      <c r="T489" s="10">
        <f t="shared" si="30"/>
        <v>243.65999999999997</v>
      </c>
      <c r="U489" s="12">
        <f t="shared" si="31"/>
        <v>0.4823899744610084</v>
      </c>
      <c r="V489" s="9">
        <f>YEAR(SalesDataTable[[#This Row],[Order Date]])</f>
        <v>2026</v>
      </c>
      <c r="W489" s="12" t="str">
        <f>"Q"&amp;ROUNDUP(MONTH(SalesDataTable[[#This Row],[Order Date]])/3,0)</f>
        <v>Q2</v>
      </c>
      <c r="X489" s="9">
        <f>MONTH(SalesDataTable[[#This Row],[Order Date]])</f>
        <v>4</v>
      </c>
      <c r="Y489" s="12" t="str">
        <f>TEXT(SalesDataTable[[#This Row],[Order Date]],"mmm")</f>
        <v>Apr</v>
      </c>
    </row>
    <row r="490" spans="1:25" ht="16">
      <c r="A490" s="7">
        <v>2548</v>
      </c>
      <c r="B490" s="3">
        <v>46115</v>
      </c>
      <c r="C490" s="2">
        <f>YEAR( SalesDataTable[[#This Row],[Order Date]])</f>
        <v>2026</v>
      </c>
      <c r="D490" s="2">
        <f>ROUNDUP(MONTH(SalesDataTable[[#This Row],[Order Date]])/3,0)</f>
        <v>2</v>
      </c>
      <c r="E490" s="2">
        <f>MONTH(SalesDataTable[[#This Row],[Order Date]])</f>
        <v>4</v>
      </c>
      <c r="F490" s="2" t="str">
        <f>TEXT(SalesDataTable[[#This Row],[Order Date]],"mmm")</f>
        <v>Apr</v>
      </c>
      <c r="G490" s="2">
        <f>DAY(SalesDataTable[[#This Row],[Order Date]])</f>
        <v>3</v>
      </c>
      <c r="H490" s="8" t="s">
        <v>0</v>
      </c>
      <c r="I490" s="8" t="s">
        <v>36</v>
      </c>
      <c r="J490" s="8" t="s">
        <v>28</v>
      </c>
      <c r="K490" s="8" t="s">
        <v>13</v>
      </c>
      <c r="L490" s="8" t="s">
        <v>4</v>
      </c>
      <c r="M490" s="8" t="s">
        <v>22</v>
      </c>
      <c r="N490" s="9">
        <v>4</v>
      </c>
      <c r="O490" s="10">
        <v>51.68</v>
      </c>
      <c r="P490" s="11">
        <v>0.05</v>
      </c>
      <c r="Q490" s="10">
        <v>23.09</v>
      </c>
      <c r="R490" s="10">
        <f t="shared" si="28"/>
        <v>196.38399999999999</v>
      </c>
      <c r="S490" s="10">
        <f t="shared" si="29"/>
        <v>92.36</v>
      </c>
      <c r="T490" s="10">
        <f t="shared" si="30"/>
        <v>104.02399999999999</v>
      </c>
      <c r="U490" s="12">
        <f t="shared" si="31"/>
        <v>0.52969692031937421</v>
      </c>
      <c r="V490" s="9">
        <f>YEAR(SalesDataTable[[#This Row],[Order Date]])</f>
        <v>2026</v>
      </c>
      <c r="W490" s="12" t="str">
        <f>"Q"&amp;ROUNDUP(MONTH(SalesDataTable[[#This Row],[Order Date]])/3,0)</f>
        <v>Q2</v>
      </c>
      <c r="X490" s="9">
        <f>MONTH(SalesDataTable[[#This Row],[Order Date]])</f>
        <v>4</v>
      </c>
      <c r="Y490" s="12" t="str">
        <f>TEXT(SalesDataTable[[#This Row],[Order Date]],"mmm")</f>
        <v>Apr</v>
      </c>
    </row>
    <row r="491" spans="1:25" ht="16">
      <c r="A491" s="7">
        <v>2602</v>
      </c>
      <c r="B491" s="3">
        <v>46115</v>
      </c>
      <c r="C491" s="2">
        <f>YEAR( SalesDataTable[[#This Row],[Order Date]])</f>
        <v>2026</v>
      </c>
      <c r="D491" s="2">
        <f>ROUNDUP(MONTH(SalesDataTable[[#This Row],[Order Date]])/3,0)</f>
        <v>2</v>
      </c>
      <c r="E491" s="2">
        <f>MONTH(SalesDataTable[[#This Row],[Order Date]])</f>
        <v>4</v>
      </c>
      <c r="F491" s="2" t="str">
        <f>TEXT(SalesDataTable[[#This Row],[Order Date]],"mmm")</f>
        <v>Apr</v>
      </c>
      <c r="G491" s="2">
        <f>DAY(SalesDataTable[[#This Row],[Order Date]])</f>
        <v>3</v>
      </c>
      <c r="H491" s="8" t="s">
        <v>6</v>
      </c>
      <c r="I491" s="8" t="s">
        <v>43</v>
      </c>
      <c r="J491" s="8" t="s">
        <v>28</v>
      </c>
      <c r="K491" s="8" t="s">
        <v>13</v>
      </c>
      <c r="L491" s="8" t="s">
        <v>4</v>
      </c>
      <c r="M491" s="8" t="s">
        <v>26</v>
      </c>
      <c r="N491" s="9">
        <v>1</v>
      </c>
      <c r="O491" s="10">
        <v>40.159999999999997</v>
      </c>
      <c r="P491" s="11">
        <v>0</v>
      </c>
      <c r="Q491" s="10">
        <v>16.77</v>
      </c>
      <c r="R491" s="10">
        <f t="shared" si="28"/>
        <v>40.159999999999997</v>
      </c>
      <c r="S491" s="10">
        <f t="shared" si="29"/>
        <v>16.77</v>
      </c>
      <c r="T491" s="10">
        <f t="shared" si="30"/>
        <v>23.389999999999997</v>
      </c>
      <c r="U491" s="12">
        <f t="shared" si="31"/>
        <v>0.58242031872509958</v>
      </c>
      <c r="V491" s="9">
        <f>YEAR(SalesDataTable[[#This Row],[Order Date]])</f>
        <v>2026</v>
      </c>
      <c r="W491" s="12" t="str">
        <f>"Q"&amp;ROUNDUP(MONTH(SalesDataTable[[#This Row],[Order Date]])/3,0)</f>
        <v>Q2</v>
      </c>
      <c r="X491" s="9">
        <f>MONTH(SalesDataTable[[#This Row],[Order Date]])</f>
        <v>4</v>
      </c>
      <c r="Y491" s="12" t="str">
        <f>TEXT(SalesDataTable[[#This Row],[Order Date]],"mmm")</f>
        <v>Apr</v>
      </c>
    </row>
    <row r="492" spans="1:25" ht="16">
      <c r="A492" s="7">
        <v>3229</v>
      </c>
      <c r="B492" s="3">
        <v>46115</v>
      </c>
      <c r="C492" s="2">
        <f>YEAR( SalesDataTable[[#This Row],[Order Date]])</f>
        <v>2026</v>
      </c>
      <c r="D492" s="2">
        <f>ROUNDUP(MONTH(SalesDataTable[[#This Row],[Order Date]])/3,0)</f>
        <v>2</v>
      </c>
      <c r="E492" s="2">
        <f>MONTH(SalesDataTable[[#This Row],[Order Date]])</f>
        <v>4</v>
      </c>
      <c r="F492" s="2" t="str">
        <f>TEXT(SalesDataTable[[#This Row],[Order Date]],"mmm")</f>
        <v>Apr</v>
      </c>
      <c r="G492" s="2">
        <f>DAY(SalesDataTable[[#This Row],[Order Date]])</f>
        <v>3</v>
      </c>
      <c r="H492" s="8" t="s">
        <v>20</v>
      </c>
      <c r="I492" s="8" t="s">
        <v>47</v>
      </c>
      <c r="J492" s="8" t="s">
        <v>19</v>
      </c>
      <c r="K492" s="8" t="s">
        <v>3</v>
      </c>
      <c r="L492" s="8" t="s">
        <v>14</v>
      </c>
      <c r="M492" s="8" t="s">
        <v>15</v>
      </c>
      <c r="N492" s="9">
        <v>3</v>
      </c>
      <c r="O492" s="10">
        <v>36.17</v>
      </c>
      <c r="P492" s="11">
        <v>0.1</v>
      </c>
      <c r="Q492" s="10">
        <v>13.65</v>
      </c>
      <c r="R492" s="10">
        <f t="shared" si="28"/>
        <v>97.659000000000006</v>
      </c>
      <c r="S492" s="10">
        <f t="shared" si="29"/>
        <v>40.950000000000003</v>
      </c>
      <c r="T492" s="10">
        <f t="shared" si="30"/>
        <v>56.709000000000003</v>
      </c>
      <c r="U492" s="12">
        <f t="shared" si="31"/>
        <v>0.58068380794396834</v>
      </c>
      <c r="V492" s="9">
        <f>YEAR(SalesDataTable[[#This Row],[Order Date]])</f>
        <v>2026</v>
      </c>
      <c r="W492" s="12" t="str">
        <f>"Q"&amp;ROUNDUP(MONTH(SalesDataTable[[#This Row],[Order Date]])/3,0)</f>
        <v>Q2</v>
      </c>
      <c r="X492" s="9">
        <f>MONTH(SalesDataTable[[#This Row],[Order Date]])</f>
        <v>4</v>
      </c>
      <c r="Y492" s="12" t="str">
        <f>TEXT(SalesDataTable[[#This Row],[Order Date]],"mmm")</f>
        <v>Apr</v>
      </c>
    </row>
    <row r="493" spans="1:25" ht="16">
      <c r="A493" s="7">
        <v>3261</v>
      </c>
      <c r="B493" s="3">
        <v>46115</v>
      </c>
      <c r="C493" s="2">
        <f>YEAR( SalesDataTable[[#This Row],[Order Date]])</f>
        <v>2026</v>
      </c>
      <c r="D493" s="2">
        <f>ROUNDUP(MONTH(SalesDataTable[[#This Row],[Order Date]])/3,0)</f>
        <v>2</v>
      </c>
      <c r="E493" s="2">
        <f>MONTH(SalesDataTable[[#This Row],[Order Date]])</f>
        <v>4</v>
      </c>
      <c r="F493" s="2" t="str">
        <f>TEXT(SalesDataTable[[#This Row],[Order Date]],"mmm")</f>
        <v>Apr</v>
      </c>
      <c r="G493" s="2">
        <f>DAY(SalesDataTable[[#This Row],[Order Date]])</f>
        <v>3</v>
      </c>
      <c r="H493" s="8" t="s">
        <v>11</v>
      </c>
      <c r="I493" s="8" t="s">
        <v>39</v>
      </c>
      <c r="J493" s="8" t="s">
        <v>2</v>
      </c>
      <c r="K493" s="8" t="s">
        <v>13</v>
      </c>
      <c r="L493" s="8" t="s">
        <v>14</v>
      </c>
      <c r="M493" s="8" t="s">
        <v>44</v>
      </c>
      <c r="N493" s="9">
        <v>4</v>
      </c>
      <c r="O493" s="10">
        <v>130.55000000000001</v>
      </c>
      <c r="P493" s="11">
        <v>0</v>
      </c>
      <c r="Q493" s="10">
        <v>67.66</v>
      </c>
      <c r="R493" s="10">
        <f t="shared" si="28"/>
        <v>522.20000000000005</v>
      </c>
      <c r="S493" s="10">
        <f t="shared" si="29"/>
        <v>270.64</v>
      </c>
      <c r="T493" s="10">
        <f t="shared" si="30"/>
        <v>251.56000000000006</v>
      </c>
      <c r="U493" s="12">
        <f t="shared" si="31"/>
        <v>0.48173113749521262</v>
      </c>
      <c r="V493" s="9">
        <f>YEAR(SalesDataTable[[#This Row],[Order Date]])</f>
        <v>2026</v>
      </c>
      <c r="W493" s="12" t="str">
        <f>"Q"&amp;ROUNDUP(MONTH(SalesDataTable[[#This Row],[Order Date]])/3,0)</f>
        <v>Q2</v>
      </c>
      <c r="X493" s="9">
        <f>MONTH(SalesDataTable[[#This Row],[Order Date]])</f>
        <v>4</v>
      </c>
      <c r="Y493" s="12" t="str">
        <f>TEXT(SalesDataTable[[#This Row],[Order Date]],"mmm")</f>
        <v>Apr</v>
      </c>
    </row>
    <row r="494" spans="1:25" ht="16">
      <c r="A494" s="7">
        <v>3621</v>
      </c>
      <c r="B494" s="3">
        <v>46115</v>
      </c>
      <c r="C494" s="2">
        <f>YEAR( SalesDataTable[[#This Row],[Order Date]])</f>
        <v>2026</v>
      </c>
      <c r="D494" s="2">
        <f>ROUNDUP(MONTH(SalesDataTable[[#This Row],[Order Date]])/3,0)</f>
        <v>2</v>
      </c>
      <c r="E494" s="2">
        <f>MONTH(SalesDataTable[[#This Row],[Order Date]])</f>
        <v>4</v>
      </c>
      <c r="F494" s="2" t="str">
        <f>TEXT(SalesDataTable[[#This Row],[Order Date]],"mmm")</f>
        <v>Apr</v>
      </c>
      <c r="G494" s="2">
        <f>DAY(SalesDataTable[[#This Row],[Order Date]])</f>
        <v>3</v>
      </c>
      <c r="H494" s="8" t="s">
        <v>20</v>
      </c>
      <c r="I494" s="8" t="s">
        <v>33</v>
      </c>
      <c r="J494" s="8" t="s">
        <v>2</v>
      </c>
      <c r="K494" s="8" t="s">
        <v>13</v>
      </c>
      <c r="L494" s="8" t="s">
        <v>4</v>
      </c>
      <c r="M494" s="8" t="s">
        <v>30</v>
      </c>
      <c r="N494" s="9">
        <v>2</v>
      </c>
      <c r="O494" s="10">
        <v>102.63</v>
      </c>
      <c r="P494" s="11">
        <v>0</v>
      </c>
      <c r="Q494" s="10">
        <v>50.19</v>
      </c>
      <c r="R494" s="10">
        <f t="shared" si="28"/>
        <v>205.26</v>
      </c>
      <c r="S494" s="10">
        <f t="shared" si="29"/>
        <v>100.38</v>
      </c>
      <c r="T494" s="10">
        <f t="shared" si="30"/>
        <v>104.88</v>
      </c>
      <c r="U494" s="12">
        <f t="shared" si="31"/>
        <v>0.51096170710318622</v>
      </c>
      <c r="V494" s="9">
        <f>YEAR(SalesDataTable[[#This Row],[Order Date]])</f>
        <v>2026</v>
      </c>
      <c r="W494" s="12" t="str">
        <f>"Q"&amp;ROUNDUP(MONTH(SalesDataTable[[#This Row],[Order Date]])/3,0)</f>
        <v>Q2</v>
      </c>
      <c r="X494" s="9">
        <f>MONTH(SalesDataTable[[#This Row],[Order Date]])</f>
        <v>4</v>
      </c>
      <c r="Y494" s="12" t="str">
        <f>TEXT(SalesDataTable[[#This Row],[Order Date]],"mmm")</f>
        <v>Apr</v>
      </c>
    </row>
    <row r="495" spans="1:25" ht="16">
      <c r="A495" s="7">
        <v>4681</v>
      </c>
      <c r="B495" s="3">
        <v>46115</v>
      </c>
      <c r="C495" s="2">
        <f>YEAR( SalesDataTable[[#This Row],[Order Date]])</f>
        <v>2026</v>
      </c>
      <c r="D495" s="2">
        <f>ROUNDUP(MONTH(SalesDataTable[[#This Row],[Order Date]])/3,0)</f>
        <v>2</v>
      </c>
      <c r="E495" s="2">
        <f>MONTH(SalesDataTable[[#This Row],[Order Date]])</f>
        <v>4</v>
      </c>
      <c r="F495" s="2" t="str">
        <f>TEXT(SalesDataTable[[#This Row],[Order Date]],"mmm")</f>
        <v>Apr</v>
      </c>
      <c r="G495" s="2">
        <f>DAY(SalesDataTable[[#This Row],[Order Date]])</f>
        <v>3</v>
      </c>
      <c r="H495" s="8" t="s">
        <v>20</v>
      </c>
      <c r="I495" s="8" t="s">
        <v>47</v>
      </c>
      <c r="J495" s="8" t="s">
        <v>28</v>
      </c>
      <c r="K495" s="8" t="s">
        <v>3</v>
      </c>
      <c r="L495" s="8" t="s">
        <v>4</v>
      </c>
      <c r="M495" s="8" t="s">
        <v>5</v>
      </c>
      <c r="N495" s="9">
        <v>6</v>
      </c>
      <c r="O495" s="10">
        <v>81.239999999999995</v>
      </c>
      <c r="P495" s="11">
        <v>0</v>
      </c>
      <c r="Q495" s="10">
        <v>43.28</v>
      </c>
      <c r="R495" s="10">
        <f t="shared" si="28"/>
        <v>487.43999999999994</v>
      </c>
      <c r="S495" s="10">
        <f t="shared" si="29"/>
        <v>259.68</v>
      </c>
      <c r="T495" s="10">
        <f t="shared" si="30"/>
        <v>227.75999999999993</v>
      </c>
      <c r="U495" s="12">
        <f t="shared" si="31"/>
        <v>0.46725750861644505</v>
      </c>
      <c r="V495" s="9">
        <f>YEAR(SalesDataTable[[#This Row],[Order Date]])</f>
        <v>2026</v>
      </c>
      <c r="W495" s="12" t="str">
        <f>"Q"&amp;ROUNDUP(MONTH(SalesDataTable[[#This Row],[Order Date]])/3,0)</f>
        <v>Q2</v>
      </c>
      <c r="X495" s="9">
        <f>MONTH(SalesDataTable[[#This Row],[Order Date]])</f>
        <v>4</v>
      </c>
      <c r="Y495" s="12" t="str">
        <f>TEXT(SalesDataTable[[#This Row],[Order Date]],"mmm")</f>
        <v>Apr</v>
      </c>
    </row>
    <row r="496" spans="1:25" ht="16">
      <c r="A496" s="7">
        <v>4954</v>
      </c>
      <c r="B496" s="3">
        <v>46115</v>
      </c>
      <c r="C496" s="2">
        <f>YEAR( SalesDataTable[[#This Row],[Order Date]])</f>
        <v>2026</v>
      </c>
      <c r="D496" s="2">
        <f>ROUNDUP(MONTH(SalesDataTable[[#This Row],[Order Date]])/3,0)</f>
        <v>2</v>
      </c>
      <c r="E496" s="2">
        <f>MONTH(SalesDataTable[[#This Row],[Order Date]])</f>
        <v>4</v>
      </c>
      <c r="F496" s="2" t="str">
        <f>TEXT(SalesDataTable[[#This Row],[Order Date]],"mmm")</f>
        <v>Apr</v>
      </c>
      <c r="G496" s="2">
        <f>DAY(SalesDataTable[[#This Row],[Order Date]])</f>
        <v>3</v>
      </c>
      <c r="H496" s="8" t="s">
        <v>20</v>
      </c>
      <c r="I496" s="8" t="s">
        <v>33</v>
      </c>
      <c r="J496" s="8" t="s">
        <v>2</v>
      </c>
      <c r="K496" s="8" t="s">
        <v>13</v>
      </c>
      <c r="L496" s="8" t="s">
        <v>9</v>
      </c>
      <c r="M496" s="8" t="s">
        <v>46</v>
      </c>
      <c r="N496" s="9">
        <v>3</v>
      </c>
      <c r="O496" s="10">
        <v>72.11</v>
      </c>
      <c r="P496" s="11">
        <v>0.05</v>
      </c>
      <c r="Q496" s="10">
        <v>31.63</v>
      </c>
      <c r="R496" s="10">
        <f t="shared" si="28"/>
        <v>205.51349999999996</v>
      </c>
      <c r="S496" s="10">
        <f t="shared" si="29"/>
        <v>94.89</v>
      </c>
      <c r="T496" s="10">
        <f t="shared" si="30"/>
        <v>110.62349999999996</v>
      </c>
      <c r="U496" s="12">
        <f t="shared" si="31"/>
        <v>0.5382785072513484</v>
      </c>
      <c r="V496" s="9">
        <f>YEAR(SalesDataTable[[#This Row],[Order Date]])</f>
        <v>2026</v>
      </c>
      <c r="W496" s="12" t="str">
        <f>"Q"&amp;ROUNDUP(MONTH(SalesDataTable[[#This Row],[Order Date]])/3,0)</f>
        <v>Q2</v>
      </c>
      <c r="X496" s="9">
        <f>MONTH(SalesDataTable[[#This Row],[Order Date]])</f>
        <v>4</v>
      </c>
      <c r="Y496" s="12" t="str">
        <f>TEXT(SalesDataTable[[#This Row],[Order Date]],"mmm")</f>
        <v>Apr</v>
      </c>
    </row>
    <row r="497" spans="1:25" ht="16">
      <c r="A497" s="7">
        <v>1153</v>
      </c>
      <c r="B497" s="3">
        <v>46116</v>
      </c>
      <c r="C497" s="2">
        <f>YEAR( SalesDataTable[[#This Row],[Order Date]])</f>
        <v>2026</v>
      </c>
      <c r="D497" s="2">
        <f>ROUNDUP(MONTH(SalesDataTable[[#This Row],[Order Date]])/3,0)</f>
        <v>2</v>
      </c>
      <c r="E497" s="2">
        <f>MONTH(SalesDataTable[[#This Row],[Order Date]])</f>
        <v>4</v>
      </c>
      <c r="F497" s="2" t="str">
        <f>TEXT(SalesDataTable[[#This Row],[Order Date]],"mmm")</f>
        <v>Apr</v>
      </c>
      <c r="G497" s="2">
        <f>DAY(SalesDataTable[[#This Row],[Order Date]])</f>
        <v>4</v>
      </c>
      <c r="H497" s="8" t="s">
        <v>11</v>
      </c>
      <c r="I497" s="8" t="s">
        <v>52</v>
      </c>
      <c r="J497" s="8" t="s">
        <v>19</v>
      </c>
      <c r="K497" s="8" t="s">
        <v>13</v>
      </c>
      <c r="L497" s="8" t="s">
        <v>9</v>
      </c>
      <c r="M497" s="8" t="s">
        <v>10</v>
      </c>
      <c r="N497" s="9">
        <v>4</v>
      </c>
      <c r="O497" s="10">
        <v>90.15</v>
      </c>
      <c r="P497" s="11">
        <v>0</v>
      </c>
      <c r="Q497" s="10">
        <v>44.9</v>
      </c>
      <c r="R497" s="10">
        <f t="shared" si="28"/>
        <v>360.6</v>
      </c>
      <c r="S497" s="10">
        <f t="shared" si="29"/>
        <v>179.6</v>
      </c>
      <c r="T497" s="10">
        <f t="shared" si="30"/>
        <v>181.00000000000003</v>
      </c>
      <c r="U497" s="12">
        <f t="shared" si="31"/>
        <v>0.50194120909595119</v>
      </c>
      <c r="V497" s="9">
        <f>YEAR(SalesDataTable[[#This Row],[Order Date]])</f>
        <v>2026</v>
      </c>
      <c r="W497" s="12" t="str">
        <f>"Q"&amp;ROUNDUP(MONTH(SalesDataTable[[#This Row],[Order Date]])/3,0)</f>
        <v>Q2</v>
      </c>
      <c r="X497" s="9">
        <f>MONTH(SalesDataTable[[#This Row],[Order Date]])</f>
        <v>4</v>
      </c>
      <c r="Y497" s="12" t="str">
        <f>TEXT(SalesDataTable[[#This Row],[Order Date]],"mmm")</f>
        <v>Apr</v>
      </c>
    </row>
    <row r="498" spans="1:25" ht="16">
      <c r="A498" s="7">
        <v>1383</v>
      </c>
      <c r="B498" s="3">
        <v>46116</v>
      </c>
      <c r="C498" s="2">
        <f>YEAR( SalesDataTable[[#This Row],[Order Date]])</f>
        <v>2026</v>
      </c>
      <c r="D498" s="2">
        <f>ROUNDUP(MONTH(SalesDataTable[[#This Row],[Order Date]])/3,0)</f>
        <v>2</v>
      </c>
      <c r="E498" s="2">
        <f>MONTH(SalesDataTable[[#This Row],[Order Date]])</f>
        <v>4</v>
      </c>
      <c r="F498" s="2" t="str">
        <f>TEXT(SalesDataTable[[#This Row],[Order Date]],"mmm")</f>
        <v>Apr</v>
      </c>
      <c r="G498" s="2">
        <f>DAY(SalesDataTable[[#This Row],[Order Date]])</f>
        <v>4</v>
      </c>
      <c r="H498" s="8" t="s">
        <v>20</v>
      </c>
      <c r="I498" s="8" t="s">
        <v>21</v>
      </c>
      <c r="J498" s="8" t="s">
        <v>19</v>
      </c>
      <c r="K498" s="8" t="s">
        <v>3</v>
      </c>
      <c r="L498" s="8" t="s">
        <v>4</v>
      </c>
      <c r="M498" s="8" t="s">
        <v>22</v>
      </c>
      <c r="N498" s="9">
        <v>1</v>
      </c>
      <c r="O498" s="10">
        <v>50.7</v>
      </c>
      <c r="P498" s="11">
        <v>0.05</v>
      </c>
      <c r="Q498" s="10">
        <v>21.85</v>
      </c>
      <c r="R498" s="10">
        <f t="shared" si="28"/>
        <v>48.164999999999999</v>
      </c>
      <c r="S498" s="10">
        <f t="shared" si="29"/>
        <v>21.85</v>
      </c>
      <c r="T498" s="10">
        <f t="shared" si="30"/>
        <v>26.314999999999998</v>
      </c>
      <c r="U498" s="12">
        <f t="shared" si="31"/>
        <v>0.54635108481262329</v>
      </c>
      <c r="V498" s="9">
        <f>YEAR(SalesDataTable[[#This Row],[Order Date]])</f>
        <v>2026</v>
      </c>
      <c r="W498" s="12" t="str">
        <f>"Q"&amp;ROUNDUP(MONTH(SalesDataTable[[#This Row],[Order Date]])/3,0)</f>
        <v>Q2</v>
      </c>
      <c r="X498" s="9">
        <f>MONTH(SalesDataTable[[#This Row],[Order Date]])</f>
        <v>4</v>
      </c>
      <c r="Y498" s="12" t="str">
        <f>TEXT(SalesDataTable[[#This Row],[Order Date]],"mmm")</f>
        <v>Apr</v>
      </c>
    </row>
    <row r="499" spans="1:25" ht="16">
      <c r="A499" s="7">
        <v>2583</v>
      </c>
      <c r="B499" s="3">
        <v>46116</v>
      </c>
      <c r="C499" s="2">
        <f>YEAR( SalesDataTable[[#This Row],[Order Date]])</f>
        <v>2026</v>
      </c>
      <c r="D499" s="2">
        <f>ROUNDUP(MONTH(SalesDataTable[[#This Row],[Order Date]])/3,0)</f>
        <v>2</v>
      </c>
      <c r="E499" s="2">
        <f>MONTH(SalesDataTable[[#This Row],[Order Date]])</f>
        <v>4</v>
      </c>
      <c r="F499" s="2" t="str">
        <f>TEXT(SalesDataTable[[#This Row],[Order Date]],"mmm")</f>
        <v>Apr</v>
      </c>
      <c r="G499" s="2">
        <f>DAY(SalesDataTable[[#This Row],[Order Date]])</f>
        <v>4</v>
      </c>
      <c r="H499" s="8" t="s">
        <v>0</v>
      </c>
      <c r="I499" s="8" t="s">
        <v>1</v>
      </c>
      <c r="J499" s="8" t="s">
        <v>2</v>
      </c>
      <c r="K499" s="8" t="s">
        <v>3</v>
      </c>
      <c r="L499" s="8" t="s">
        <v>34</v>
      </c>
      <c r="M499" s="8" t="s">
        <v>35</v>
      </c>
      <c r="N499" s="9">
        <v>1</v>
      </c>
      <c r="O499" s="10">
        <v>41.13</v>
      </c>
      <c r="P499" s="11">
        <v>0</v>
      </c>
      <c r="Q499" s="10">
        <v>15.04</v>
      </c>
      <c r="R499" s="10">
        <f t="shared" si="28"/>
        <v>41.13</v>
      </c>
      <c r="S499" s="10">
        <f t="shared" si="29"/>
        <v>15.04</v>
      </c>
      <c r="T499" s="10">
        <f t="shared" si="30"/>
        <v>26.090000000000003</v>
      </c>
      <c r="U499" s="12">
        <f t="shared" si="31"/>
        <v>0.63433017262338931</v>
      </c>
      <c r="V499" s="9">
        <f>YEAR(SalesDataTable[[#This Row],[Order Date]])</f>
        <v>2026</v>
      </c>
      <c r="W499" s="12" t="str">
        <f>"Q"&amp;ROUNDUP(MONTH(SalesDataTable[[#This Row],[Order Date]])/3,0)</f>
        <v>Q2</v>
      </c>
      <c r="X499" s="9">
        <f>MONTH(SalesDataTable[[#This Row],[Order Date]])</f>
        <v>4</v>
      </c>
      <c r="Y499" s="12" t="str">
        <f>TEXT(SalesDataTable[[#This Row],[Order Date]],"mmm")</f>
        <v>Apr</v>
      </c>
    </row>
    <row r="500" spans="1:25" ht="16">
      <c r="A500" s="7">
        <v>4074</v>
      </c>
      <c r="B500" s="3">
        <v>46116</v>
      </c>
      <c r="C500" s="2">
        <f>YEAR( SalesDataTable[[#This Row],[Order Date]])</f>
        <v>2026</v>
      </c>
      <c r="D500" s="2">
        <f>ROUNDUP(MONTH(SalesDataTable[[#This Row],[Order Date]])/3,0)</f>
        <v>2</v>
      </c>
      <c r="E500" s="2">
        <f>MONTH(SalesDataTable[[#This Row],[Order Date]])</f>
        <v>4</v>
      </c>
      <c r="F500" s="2" t="str">
        <f>TEXT(SalesDataTable[[#This Row],[Order Date]],"mmm")</f>
        <v>Apr</v>
      </c>
      <c r="G500" s="2">
        <f>DAY(SalesDataTable[[#This Row],[Order Date]])</f>
        <v>4</v>
      </c>
      <c r="H500" s="8" t="s">
        <v>6</v>
      </c>
      <c r="I500" s="8" t="s">
        <v>7</v>
      </c>
      <c r="J500" s="8" t="s">
        <v>19</v>
      </c>
      <c r="K500" s="8" t="s">
        <v>3</v>
      </c>
      <c r="L500" s="8" t="s">
        <v>23</v>
      </c>
      <c r="M500" s="8" t="s">
        <v>51</v>
      </c>
      <c r="N500" s="9">
        <v>1</v>
      </c>
      <c r="O500" s="10">
        <v>121.66</v>
      </c>
      <c r="P500" s="11">
        <v>0</v>
      </c>
      <c r="Q500" s="10">
        <v>61.37</v>
      </c>
      <c r="R500" s="10">
        <f t="shared" si="28"/>
        <v>121.66</v>
      </c>
      <c r="S500" s="10">
        <f t="shared" si="29"/>
        <v>61.37</v>
      </c>
      <c r="T500" s="10">
        <f t="shared" si="30"/>
        <v>60.29</v>
      </c>
      <c r="U500" s="12">
        <f t="shared" si="31"/>
        <v>0.49556140062469178</v>
      </c>
      <c r="V500" s="9">
        <f>YEAR(SalesDataTable[[#This Row],[Order Date]])</f>
        <v>2026</v>
      </c>
      <c r="W500" s="12" t="str">
        <f>"Q"&amp;ROUNDUP(MONTH(SalesDataTable[[#This Row],[Order Date]])/3,0)</f>
        <v>Q2</v>
      </c>
      <c r="X500" s="9">
        <f>MONTH(SalesDataTable[[#This Row],[Order Date]])</f>
        <v>4</v>
      </c>
      <c r="Y500" s="12" t="str">
        <f>TEXT(SalesDataTable[[#This Row],[Order Date]],"mmm")</f>
        <v>Apr</v>
      </c>
    </row>
    <row r="501" spans="1:25" ht="16">
      <c r="A501" s="7">
        <v>4301</v>
      </c>
      <c r="B501" s="3">
        <v>46116</v>
      </c>
      <c r="C501" s="2">
        <f>YEAR( SalesDataTable[[#This Row],[Order Date]])</f>
        <v>2026</v>
      </c>
      <c r="D501" s="2">
        <f>ROUNDUP(MONTH(SalesDataTable[[#This Row],[Order Date]])/3,0)</f>
        <v>2</v>
      </c>
      <c r="E501" s="2">
        <f>MONTH(SalesDataTable[[#This Row],[Order Date]])</f>
        <v>4</v>
      </c>
      <c r="F501" s="2" t="str">
        <f>TEXT(SalesDataTable[[#This Row],[Order Date]],"mmm")</f>
        <v>Apr</v>
      </c>
      <c r="G501" s="2">
        <f>DAY(SalesDataTable[[#This Row],[Order Date]])</f>
        <v>4</v>
      </c>
      <c r="H501" s="8" t="s">
        <v>11</v>
      </c>
      <c r="I501" s="8" t="s">
        <v>52</v>
      </c>
      <c r="J501" s="8" t="s">
        <v>19</v>
      </c>
      <c r="K501" s="8" t="s">
        <v>13</v>
      </c>
      <c r="L501" s="8" t="s">
        <v>34</v>
      </c>
      <c r="M501" s="8" t="s">
        <v>38</v>
      </c>
      <c r="N501" s="9">
        <v>1</v>
      </c>
      <c r="O501" s="10">
        <v>122.77</v>
      </c>
      <c r="P501" s="11">
        <v>0.1</v>
      </c>
      <c r="Q501" s="10">
        <v>70.59</v>
      </c>
      <c r="R501" s="10">
        <f t="shared" si="28"/>
        <v>110.49299999999999</v>
      </c>
      <c r="S501" s="10">
        <f t="shared" si="29"/>
        <v>70.59</v>
      </c>
      <c r="T501" s="10">
        <f t="shared" si="30"/>
        <v>39.902999999999992</v>
      </c>
      <c r="U501" s="12">
        <f t="shared" si="31"/>
        <v>0.36113599956558329</v>
      </c>
      <c r="V501" s="9">
        <f>YEAR(SalesDataTable[[#This Row],[Order Date]])</f>
        <v>2026</v>
      </c>
      <c r="W501" s="12" t="str">
        <f>"Q"&amp;ROUNDUP(MONTH(SalesDataTable[[#This Row],[Order Date]])/3,0)</f>
        <v>Q2</v>
      </c>
      <c r="X501" s="9">
        <f>MONTH(SalesDataTable[[#This Row],[Order Date]])</f>
        <v>4</v>
      </c>
      <c r="Y501" s="12" t="str">
        <f>TEXT(SalesDataTable[[#This Row],[Order Date]],"mmm")</f>
        <v>Apr</v>
      </c>
    </row>
    <row r="502" spans="1:25" ht="16">
      <c r="A502" s="7">
        <v>4692</v>
      </c>
      <c r="B502" s="3">
        <v>46116</v>
      </c>
      <c r="C502" s="2">
        <f>YEAR( SalesDataTable[[#This Row],[Order Date]])</f>
        <v>2026</v>
      </c>
      <c r="D502" s="2">
        <f>ROUNDUP(MONTH(SalesDataTable[[#This Row],[Order Date]])/3,0)</f>
        <v>2</v>
      </c>
      <c r="E502" s="2">
        <f>MONTH(SalesDataTable[[#This Row],[Order Date]])</f>
        <v>4</v>
      </c>
      <c r="F502" s="2" t="str">
        <f>TEXT(SalesDataTable[[#This Row],[Order Date]],"mmm")</f>
        <v>Apr</v>
      </c>
      <c r="G502" s="2">
        <f>DAY(SalesDataTable[[#This Row],[Order Date]])</f>
        <v>4</v>
      </c>
      <c r="H502" s="8" t="s">
        <v>20</v>
      </c>
      <c r="I502" s="8" t="s">
        <v>47</v>
      </c>
      <c r="J502" s="8" t="s">
        <v>2</v>
      </c>
      <c r="K502" s="8" t="s">
        <v>3</v>
      </c>
      <c r="L502" s="8" t="s">
        <v>4</v>
      </c>
      <c r="M502" s="8" t="s">
        <v>22</v>
      </c>
      <c r="N502" s="9">
        <v>1</v>
      </c>
      <c r="O502" s="10">
        <v>49.96</v>
      </c>
      <c r="P502" s="11">
        <v>0</v>
      </c>
      <c r="Q502" s="10">
        <v>22.13</v>
      </c>
      <c r="R502" s="10">
        <f t="shared" si="28"/>
        <v>49.96</v>
      </c>
      <c r="S502" s="10">
        <f t="shared" si="29"/>
        <v>22.13</v>
      </c>
      <c r="T502" s="10">
        <f t="shared" si="30"/>
        <v>27.830000000000002</v>
      </c>
      <c r="U502" s="12">
        <f t="shared" si="31"/>
        <v>0.55704563650920735</v>
      </c>
      <c r="V502" s="9">
        <f>YEAR(SalesDataTable[[#This Row],[Order Date]])</f>
        <v>2026</v>
      </c>
      <c r="W502" s="12" t="str">
        <f>"Q"&amp;ROUNDUP(MONTH(SalesDataTable[[#This Row],[Order Date]])/3,0)</f>
        <v>Q2</v>
      </c>
      <c r="X502" s="9">
        <f>MONTH(SalesDataTable[[#This Row],[Order Date]])</f>
        <v>4</v>
      </c>
      <c r="Y502" s="12" t="str">
        <f>TEXT(SalesDataTable[[#This Row],[Order Date]],"mmm")</f>
        <v>Apr</v>
      </c>
    </row>
    <row r="503" spans="1:25" ht="16">
      <c r="A503" s="7">
        <v>1951</v>
      </c>
      <c r="B503" s="3">
        <v>46117</v>
      </c>
      <c r="C503" s="2">
        <f>YEAR( SalesDataTable[[#This Row],[Order Date]])</f>
        <v>2026</v>
      </c>
      <c r="D503" s="2">
        <f>ROUNDUP(MONTH(SalesDataTable[[#This Row],[Order Date]])/3,0)</f>
        <v>2</v>
      </c>
      <c r="E503" s="2">
        <f>MONTH(SalesDataTable[[#This Row],[Order Date]])</f>
        <v>4</v>
      </c>
      <c r="F503" s="2" t="str">
        <f>TEXT(SalesDataTable[[#This Row],[Order Date]],"mmm")</f>
        <v>Apr</v>
      </c>
      <c r="G503" s="2">
        <f>DAY(SalesDataTable[[#This Row],[Order Date]])</f>
        <v>5</v>
      </c>
      <c r="H503" s="8" t="s">
        <v>20</v>
      </c>
      <c r="I503" s="8" t="s">
        <v>33</v>
      </c>
      <c r="J503" s="8" t="s">
        <v>28</v>
      </c>
      <c r="K503" s="8" t="s">
        <v>3</v>
      </c>
      <c r="L503" s="8" t="s">
        <v>9</v>
      </c>
      <c r="M503" s="8" t="s">
        <v>37</v>
      </c>
      <c r="N503" s="9">
        <v>2</v>
      </c>
      <c r="O503" s="10">
        <v>155.13</v>
      </c>
      <c r="P503" s="11">
        <v>0.15</v>
      </c>
      <c r="Q503" s="10">
        <v>80.959999999999994</v>
      </c>
      <c r="R503" s="10">
        <f t="shared" si="28"/>
        <v>263.721</v>
      </c>
      <c r="S503" s="10">
        <f t="shared" si="29"/>
        <v>161.91999999999999</v>
      </c>
      <c r="T503" s="10">
        <f t="shared" si="30"/>
        <v>101.80100000000002</v>
      </c>
      <c r="U503" s="12">
        <f t="shared" si="31"/>
        <v>0.38601779911345707</v>
      </c>
      <c r="V503" s="9">
        <f>YEAR(SalesDataTable[[#This Row],[Order Date]])</f>
        <v>2026</v>
      </c>
      <c r="W503" s="12" t="str">
        <f>"Q"&amp;ROUNDUP(MONTH(SalesDataTable[[#This Row],[Order Date]])/3,0)</f>
        <v>Q2</v>
      </c>
      <c r="X503" s="9">
        <f>MONTH(SalesDataTable[[#This Row],[Order Date]])</f>
        <v>4</v>
      </c>
      <c r="Y503" s="12" t="str">
        <f>TEXT(SalesDataTable[[#This Row],[Order Date]],"mmm")</f>
        <v>Apr</v>
      </c>
    </row>
    <row r="504" spans="1:25" ht="16">
      <c r="A504" s="7">
        <v>2111</v>
      </c>
      <c r="B504" s="3">
        <v>46117</v>
      </c>
      <c r="C504" s="2">
        <f>YEAR( SalesDataTable[[#This Row],[Order Date]])</f>
        <v>2026</v>
      </c>
      <c r="D504" s="2">
        <f>ROUNDUP(MONTH(SalesDataTable[[#This Row],[Order Date]])/3,0)</f>
        <v>2</v>
      </c>
      <c r="E504" s="2">
        <f>MONTH(SalesDataTable[[#This Row],[Order Date]])</f>
        <v>4</v>
      </c>
      <c r="F504" s="2" t="str">
        <f>TEXT(SalesDataTable[[#This Row],[Order Date]],"mmm")</f>
        <v>Apr</v>
      </c>
      <c r="G504" s="2">
        <f>DAY(SalesDataTable[[#This Row],[Order Date]])</f>
        <v>5</v>
      </c>
      <c r="H504" s="8" t="s">
        <v>20</v>
      </c>
      <c r="I504" s="8" t="s">
        <v>47</v>
      </c>
      <c r="J504" s="8" t="s">
        <v>2</v>
      </c>
      <c r="K504" s="8" t="s">
        <v>13</v>
      </c>
      <c r="L504" s="8" t="s">
        <v>9</v>
      </c>
      <c r="M504" s="8" t="s">
        <v>46</v>
      </c>
      <c r="N504" s="9">
        <v>3</v>
      </c>
      <c r="O504" s="10">
        <v>69.83</v>
      </c>
      <c r="P504" s="11">
        <v>0.05</v>
      </c>
      <c r="Q504" s="10">
        <v>31.53</v>
      </c>
      <c r="R504" s="10">
        <f t="shared" si="28"/>
        <v>199.0155</v>
      </c>
      <c r="S504" s="10">
        <f t="shared" si="29"/>
        <v>94.59</v>
      </c>
      <c r="T504" s="10">
        <f t="shared" si="30"/>
        <v>104.4255</v>
      </c>
      <c r="U504" s="12">
        <f t="shared" si="31"/>
        <v>0.52471038687941396</v>
      </c>
      <c r="V504" s="9">
        <f>YEAR(SalesDataTable[[#This Row],[Order Date]])</f>
        <v>2026</v>
      </c>
      <c r="W504" s="12" t="str">
        <f>"Q"&amp;ROUNDUP(MONTH(SalesDataTable[[#This Row],[Order Date]])/3,0)</f>
        <v>Q2</v>
      </c>
      <c r="X504" s="9">
        <f>MONTH(SalesDataTable[[#This Row],[Order Date]])</f>
        <v>4</v>
      </c>
      <c r="Y504" s="12" t="str">
        <f>TEXT(SalesDataTable[[#This Row],[Order Date]],"mmm")</f>
        <v>Apr</v>
      </c>
    </row>
    <row r="505" spans="1:25" ht="16">
      <c r="A505" s="7">
        <v>2933</v>
      </c>
      <c r="B505" s="3">
        <v>46117</v>
      </c>
      <c r="C505" s="2">
        <f>YEAR( SalesDataTable[[#This Row],[Order Date]])</f>
        <v>2026</v>
      </c>
      <c r="D505" s="2">
        <f>ROUNDUP(MONTH(SalesDataTable[[#This Row],[Order Date]])/3,0)</f>
        <v>2</v>
      </c>
      <c r="E505" s="2">
        <f>MONTH(SalesDataTable[[#This Row],[Order Date]])</f>
        <v>4</v>
      </c>
      <c r="F505" s="2" t="str">
        <f>TEXT(SalesDataTable[[#This Row],[Order Date]],"mmm")</f>
        <v>Apr</v>
      </c>
      <c r="G505" s="2">
        <f>DAY(SalesDataTable[[#This Row],[Order Date]])</f>
        <v>5</v>
      </c>
      <c r="H505" s="8" t="s">
        <v>6</v>
      </c>
      <c r="I505" s="8" t="s">
        <v>27</v>
      </c>
      <c r="J505" s="8" t="s">
        <v>19</v>
      </c>
      <c r="K505" s="8" t="s">
        <v>3</v>
      </c>
      <c r="L505" s="8" t="s">
        <v>14</v>
      </c>
      <c r="M505" s="8" t="s">
        <v>15</v>
      </c>
      <c r="N505" s="9">
        <v>1</v>
      </c>
      <c r="O505" s="10">
        <v>35.4</v>
      </c>
      <c r="P505" s="11">
        <v>0</v>
      </c>
      <c r="Q505" s="10">
        <v>13.37</v>
      </c>
      <c r="R505" s="10">
        <f t="shared" si="28"/>
        <v>35.4</v>
      </c>
      <c r="S505" s="10">
        <f t="shared" si="29"/>
        <v>13.37</v>
      </c>
      <c r="T505" s="10">
        <f t="shared" si="30"/>
        <v>22.03</v>
      </c>
      <c r="U505" s="12">
        <f t="shared" si="31"/>
        <v>0.62231638418079105</v>
      </c>
      <c r="V505" s="9">
        <f>YEAR(SalesDataTable[[#This Row],[Order Date]])</f>
        <v>2026</v>
      </c>
      <c r="W505" s="12" t="str">
        <f>"Q"&amp;ROUNDUP(MONTH(SalesDataTable[[#This Row],[Order Date]])/3,0)</f>
        <v>Q2</v>
      </c>
      <c r="X505" s="9">
        <f>MONTH(SalesDataTable[[#This Row],[Order Date]])</f>
        <v>4</v>
      </c>
      <c r="Y505" s="12" t="str">
        <f>TEXT(SalesDataTable[[#This Row],[Order Date]],"mmm")</f>
        <v>Apr</v>
      </c>
    </row>
    <row r="506" spans="1:25" ht="16">
      <c r="A506" s="7">
        <v>3263</v>
      </c>
      <c r="B506" s="3">
        <v>46117</v>
      </c>
      <c r="C506" s="2">
        <f>YEAR( SalesDataTable[[#This Row],[Order Date]])</f>
        <v>2026</v>
      </c>
      <c r="D506" s="2">
        <f>ROUNDUP(MONTH(SalesDataTable[[#This Row],[Order Date]])/3,0)</f>
        <v>2</v>
      </c>
      <c r="E506" s="2">
        <f>MONTH(SalesDataTable[[#This Row],[Order Date]])</f>
        <v>4</v>
      </c>
      <c r="F506" s="2" t="str">
        <f>TEXT(SalesDataTable[[#This Row],[Order Date]],"mmm")</f>
        <v>Apr</v>
      </c>
      <c r="G506" s="2">
        <f>DAY(SalesDataTable[[#This Row],[Order Date]])</f>
        <v>5</v>
      </c>
      <c r="H506" s="8" t="s">
        <v>20</v>
      </c>
      <c r="I506" s="8" t="s">
        <v>31</v>
      </c>
      <c r="J506" s="8" t="s">
        <v>2</v>
      </c>
      <c r="K506" s="8" t="s">
        <v>13</v>
      </c>
      <c r="L506" s="8" t="s">
        <v>34</v>
      </c>
      <c r="M506" s="8" t="s">
        <v>45</v>
      </c>
      <c r="N506" s="9">
        <v>1</v>
      </c>
      <c r="O506" s="10">
        <v>51.75</v>
      </c>
      <c r="P506" s="11">
        <v>0.1</v>
      </c>
      <c r="Q506" s="10">
        <v>22.1</v>
      </c>
      <c r="R506" s="10">
        <f t="shared" si="28"/>
        <v>46.575000000000003</v>
      </c>
      <c r="S506" s="10">
        <f t="shared" si="29"/>
        <v>22.1</v>
      </c>
      <c r="T506" s="10">
        <f t="shared" si="30"/>
        <v>24.475000000000001</v>
      </c>
      <c r="U506" s="12">
        <f t="shared" si="31"/>
        <v>0.52549651100375738</v>
      </c>
      <c r="V506" s="9">
        <f>YEAR(SalesDataTable[[#This Row],[Order Date]])</f>
        <v>2026</v>
      </c>
      <c r="W506" s="12" t="str">
        <f>"Q"&amp;ROUNDUP(MONTH(SalesDataTable[[#This Row],[Order Date]])/3,0)</f>
        <v>Q2</v>
      </c>
      <c r="X506" s="9">
        <f>MONTH(SalesDataTable[[#This Row],[Order Date]])</f>
        <v>4</v>
      </c>
      <c r="Y506" s="12" t="str">
        <f>TEXT(SalesDataTable[[#This Row],[Order Date]],"mmm")</f>
        <v>Apr</v>
      </c>
    </row>
    <row r="507" spans="1:25" ht="16">
      <c r="A507" s="7">
        <v>4764</v>
      </c>
      <c r="B507" s="3">
        <v>46117</v>
      </c>
      <c r="C507" s="2">
        <f>YEAR( SalesDataTable[[#This Row],[Order Date]])</f>
        <v>2026</v>
      </c>
      <c r="D507" s="2">
        <f>ROUNDUP(MONTH(SalesDataTable[[#This Row],[Order Date]])/3,0)</f>
        <v>2</v>
      </c>
      <c r="E507" s="2">
        <f>MONTH(SalesDataTable[[#This Row],[Order Date]])</f>
        <v>4</v>
      </c>
      <c r="F507" s="2" t="str">
        <f>TEXT(SalesDataTable[[#This Row],[Order Date]],"mmm")</f>
        <v>Apr</v>
      </c>
      <c r="G507" s="2">
        <f>DAY(SalesDataTable[[#This Row],[Order Date]])</f>
        <v>5</v>
      </c>
      <c r="H507" s="8" t="s">
        <v>20</v>
      </c>
      <c r="I507" s="8" t="s">
        <v>47</v>
      </c>
      <c r="J507" s="8" t="s">
        <v>28</v>
      </c>
      <c r="K507" s="8" t="s">
        <v>13</v>
      </c>
      <c r="L507" s="8" t="s">
        <v>4</v>
      </c>
      <c r="M507" s="8" t="s">
        <v>26</v>
      </c>
      <c r="N507" s="9">
        <v>6</v>
      </c>
      <c r="O507" s="10">
        <v>39.6</v>
      </c>
      <c r="P507" s="11">
        <v>0.15</v>
      </c>
      <c r="Q507" s="10">
        <v>17.010000000000002</v>
      </c>
      <c r="R507" s="10">
        <f t="shared" si="28"/>
        <v>201.96</v>
      </c>
      <c r="S507" s="10">
        <f t="shared" si="29"/>
        <v>102.06</v>
      </c>
      <c r="T507" s="10">
        <f t="shared" si="30"/>
        <v>99.9</v>
      </c>
      <c r="U507" s="12">
        <f t="shared" si="31"/>
        <v>0.49465240641711233</v>
      </c>
      <c r="V507" s="9">
        <f>YEAR(SalesDataTable[[#This Row],[Order Date]])</f>
        <v>2026</v>
      </c>
      <c r="W507" s="12" t="str">
        <f>"Q"&amp;ROUNDUP(MONTH(SalesDataTable[[#This Row],[Order Date]])/3,0)</f>
        <v>Q2</v>
      </c>
      <c r="X507" s="9">
        <f>MONTH(SalesDataTable[[#This Row],[Order Date]])</f>
        <v>4</v>
      </c>
      <c r="Y507" s="12" t="str">
        <f>TEXT(SalesDataTable[[#This Row],[Order Date]],"mmm")</f>
        <v>Apr</v>
      </c>
    </row>
    <row r="508" spans="1:25" ht="16">
      <c r="A508" s="7">
        <v>28</v>
      </c>
      <c r="B508" s="3">
        <v>46118</v>
      </c>
      <c r="C508" s="2">
        <f>YEAR( SalesDataTable[[#This Row],[Order Date]])</f>
        <v>2026</v>
      </c>
      <c r="D508" s="2">
        <f>ROUNDUP(MONTH(SalesDataTable[[#This Row],[Order Date]])/3,0)</f>
        <v>2</v>
      </c>
      <c r="E508" s="2">
        <f>MONTH(SalesDataTable[[#This Row],[Order Date]])</f>
        <v>4</v>
      </c>
      <c r="F508" s="2" t="str">
        <f>TEXT(SalesDataTable[[#This Row],[Order Date]],"mmm")</f>
        <v>Apr</v>
      </c>
      <c r="G508" s="2">
        <f>DAY(SalesDataTable[[#This Row],[Order Date]])</f>
        <v>6</v>
      </c>
      <c r="H508" s="8" t="s">
        <v>6</v>
      </c>
      <c r="I508" s="8" t="s">
        <v>27</v>
      </c>
      <c r="J508" s="8" t="s">
        <v>19</v>
      </c>
      <c r="K508" s="8" t="s">
        <v>13</v>
      </c>
      <c r="L508" s="8" t="s">
        <v>34</v>
      </c>
      <c r="M508" s="8" t="s">
        <v>38</v>
      </c>
      <c r="N508" s="9">
        <v>2</v>
      </c>
      <c r="O508" s="10">
        <v>125.94</v>
      </c>
      <c r="P508" s="11">
        <v>0.05</v>
      </c>
      <c r="Q508" s="10">
        <v>70.94</v>
      </c>
      <c r="R508" s="10">
        <f t="shared" si="28"/>
        <v>239.28599999999997</v>
      </c>
      <c r="S508" s="10">
        <f t="shared" si="29"/>
        <v>141.88</v>
      </c>
      <c r="T508" s="10">
        <f t="shared" si="30"/>
        <v>97.405999999999977</v>
      </c>
      <c r="U508" s="12">
        <f t="shared" si="31"/>
        <v>0.40706936469329585</v>
      </c>
      <c r="V508" s="9">
        <f>YEAR(SalesDataTable[[#This Row],[Order Date]])</f>
        <v>2026</v>
      </c>
      <c r="W508" s="12" t="str">
        <f>"Q"&amp;ROUNDUP(MONTH(SalesDataTable[[#This Row],[Order Date]])/3,0)</f>
        <v>Q2</v>
      </c>
      <c r="X508" s="9">
        <f>MONTH(SalesDataTable[[#This Row],[Order Date]])</f>
        <v>4</v>
      </c>
      <c r="Y508" s="12" t="str">
        <f>TEXT(SalesDataTable[[#This Row],[Order Date]],"mmm")</f>
        <v>Apr</v>
      </c>
    </row>
    <row r="509" spans="1:25" ht="16">
      <c r="A509" s="7">
        <v>581</v>
      </c>
      <c r="B509" s="3">
        <v>46118</v>
      </c>
      <c r="C509" s="2">
        <f>YEAR( SalesDataTable[[#This Row],[Order Date]])</f>
        <v>2026</v>
      </c>
      <c r="D509" s="2">
        <f>ROUNDUP(MONTH(SalesDataTable[[#This Row],[Order Date]])/3,0)</f>
        <v>2</v>
      </c>
      <c r="E509" s="2">
        <f>MONTH(SalesDataTable[[#This Row],[Order Date]])</f>
        <v>4</v>
      </c>
      <c r="F509" s="2" t="str">
        <f>TEXT(SalesDataTable[[#This Row],[Order Date]],"mmm")</f>
        <v>Apr</v>
      </c>
      <c r="G509" s="2">
        <f>DAY(SalesDataTable[[#This Row],[Order Date]])</f>
        <v>6</v>
      </c>
      <c r="H509" s="8" t="s">
        <v>6</v>
      </c>
      <c r="I509" s="8" t="s">
        <v>7</v>
      </c>
      <c r="J509" s="8" t="s">
        <v>2</v>
      </c>
      <c r="K509" s="8" t="s">
        <v>3</v>
      </c>
      <c r="L509" s="8" t="s">
        <v>23</v>
      </c>
      <c r="M509" s="8" t="s">
        <v>51</v>
      </c>
      <c r="N509" s="9">
        <v>3</v>
      </c>
      <c r="O509" s="10">
        <v>124.67</v>
      </c>
      <c r="P509" s="11">
        <v>0</v>
      </c>
      <c r="Q509" s="10">
        <v>61.46</v>
      </c>
      <c r="R509" s="10">
        <f t="shared" si="28"/>
        <v>374.01</v>
      </c>
      <c r="S509" s="10">
        <f t="shared" si="29"/>
        <v>184.38</v>
      </c>
      <c r="T509" s="10">
        <f t="shared" si="30"/>
        <v>189.63</v>
      </c>
      <c r="U509" s="12">
        <f t="shared" si="31"/>
        <v>0.50701852891633914</v>
      </c>
      <c r="V509" s="9">
        <f>YEAR(SalesDataTable[[#This Row],[Order Date]])</f>
        <v>2026</v>
      </c>
      <c r="W509" s="12" t="str">
        <f>"Q"&amp;ROUNDUP(MONTH(SalesDataTable[[#This Row],[Order Date]])/3,0)</f>
        <v>Q2</v>
      </c>
      <c r="X509" s="9">
        <f>MONTH(SalesDataTable[[#This Row],[Order Date]])</f>
        <v>4</v>
      </c>
      <c r="Y509" s="12" t="str">
        <f>TEXT(SalesDataTable[[#This Row],[Order Date]],"mmm")</f>
        <v>Apr</v>
      </c>
    </row>
    <row r="510" spans="1:25" ht="16">
      <c r="A510" s="7">
        <v>643</v>
      </c>
      <c r="B510" s="3">
        <v>46118</v>
      </c>
      <c r="C510" s="2">
        <f>YEAR( SalesDataTable[[#This Row],[Order Date]])</f>
        <v>2026</v>
      </c>
      <c r="D510" s="2">
        <f>ROUNDUP(MONTH(SalesDataTable[[#This Row],[Order Date]])/3,0)</f>
        <v>2</v>
      </c>
      <c r="E510" s="2">
        <f>MONTH(SalesDataTable[[#This Row],[Order Date]])</f>
        <v>4</v>
      </c>
      <c r="F510" s="2" t="str">
        <f>TEXT(SalesDataTable[[#This Row],[Order Date]],"mmm")</f>
        <v>Apr</v>
      </c>
      <c r="G510" s="2">
        <f>DAY(SalesDataTable[[#This Row],[Order Date]])</f>
        <v>6</v>
      </c>
      <c r="H510" s="8" t="s">
        <v>20</v>
      </c>
      <c r="I510" s="8" t="s">
        <v>33</v>
      </c>
      <c r="J510" s="8" t="s">
        <v>2</v>
      </c>
      <c r="K510" s="8" t="s">
        <v>3</v>
      </c>
      <c r="L510" s="8" t="s">
        <v>9</v>
      </c>
      <c r="M510" s="8" t="s">
        <v>46</v>
      </c>
      <c r="N510" s="9">
        <v>2</v>
      </c>
      <c r="O510" s="10">
        <v>72.260000000000005</v>
      </c>
      <c r="P510" s="11">
        <v>0</v>
      </c>
      <c r="Q510" s="10">
        <v>33.21</v>
      </c>
      <c r="R510" s="10">
        <f t="shared" si="28"/>
        <v>144.52000000000001</v>
      </c>
      <c r="S510" s="10">
        <f t="shared" si="29"/>
        <v>66.42</v>
      </c>
      <c r="T510" s="10">
        <f t="shared" si="30"/>
        <v>78.100000000000009</v>
      </c>
      <c r="U510" s="12">
        <f t="shared" si="31"/>
        <v>0.54040963188486024</v>
      </c>
      <c r="V510" s="9">
        <f>YEAR(SalesDataTable[[#This Row],[Order Date]])</f>
        <v>2026</v>
      </c>
      <c r="W510" s="12" t="str">
        <f>"Q"&amp;ROUNDUP(MONTH(SalesDataTable[[#This Row],[Order Date]])/3,0)</f>
        <v>Q2</v>
      </c>
      <c r="X510" s="9">
        <f>MONTH(SalesDataTable[[#This Row],[Order Date]])</f>
        <v>4</v>
      </c>
      <c r="Y510" s="12" t="str">
        <f>TEXT(SalesDataTable[[#This Row],[Order Date]],"mmm")</f>
        <v>Apr</v>
      </c>
    </row>
    <row r="511" spans="1:25" ht="16">
      <c r="A511" s="7">
        <v>1907</v>
      </c>
      <c r="B511" s="3">
        <v>46118</v>
      </c>
      <c r="C511" s="2">
        <f>YEAR( SalesDataTable[[#This Row],[Order Date]])</f>
        <v>2026</v>
      </c>
      <c r="D511" s="2">
        <f>ROUNDUP(MONTH(SalesDataTable[[#This Row],[Order Date]])/3,0)</f>
        <v>2</v>
      </c>
      <c r="E511" s="2">
        <f>MONTH(SalesDataTable[[#This Row],[Order Date]])</f>
        <v>4</v>
      </c>
      <c r="F511" s="2" t="str">
        <f>TEXT(SalesDataTable[[#This Row],[Order Date]],"mmm")</f>
        <v>Apr</v>
      </c>
      <c r="G511" s="2">
        <f>DAY(SalesDataTable[[#This Row],[Order Date]])</f>
        <v>6</v>
      </c>
      <c r="H511" s="8" t="s">
        <v>6</v>
      </c>
      <c r="I511" s="8" t="s">
        <v>43</v>
      </c>
      <c r="J511" s="8" t="s">
        <v>8</v>
      </c>
      <c r="K511" s="8" t="s">
        <v>16</v>
      </c>
      <c r="L511" s="8" t="s">
        <v>4</v>
      </c>
      <c r="M511" s="8" t="s">
        <v>22</v>
      </c>
      <c r="N511" s="9">
        <v>10</v>
      </c>
      <c r="O511" s="10">
        <v>50.64</v>
      </c>
      <c r="P511" s="11">
        <v>0.2</v>
      </c>
      <c r="Q511" s="10">
        <v>22.99</v>
      </c>
      <c r="R511" s="10">
        <f t="shared" si="28"/>
        <v>405.12</v>
      </c>
      <c r="S511" s="10">
        <f t="shared" si="29"/>
        <v>229.89999999999998</v>
      </c>
      <c r="T511" s="10">
        <f t="shared" si="30"/>
        <v>175.22000000000003</v>
      </c>
      <c r="U511" s="12">
        <f t="shared" si="31"/>
        <v>0.43251382306477099</v>
      </c>
      <c r="V511" s="9">
        <f>YEAR(SalesDataTable[[#This Row],[Order Date]])</f>
        <v>2026</v>
      </c>
      <c r="W511" s="12" t="str">
        <f>"Q"&amp;ROUNDUP(MONTH(SalesDataTable[[#This Row],[Order Date]])/3,0)</f>
        <v>Q2</v>
      </c>
      <c r="X511" s="9">
        <f>MONTH(SalesDataTable[[#This Row],[Order Date]])</f>
        <v>4</v>
      </c>
      <c r="Y511" s="12" t="str">
        <f>TEXT(SalesDataTable[[#This Row],[Order Date]],"mmm")</f>
        <v>Apr</v>
      </c>
    </row>
    <row r="512" spans="1:25" ht="16">
      <c r="A512" s="7">
        <v>1950</v>
      </c>
      <c r="B512" s="3">
        <v>46118</v>
      </c>
      <c r="C512" s="2">
        <f>YEAR( SalesDataTable[[#This Row],[Order Date]])</f>
        <v>2026</v>
      </c>
      <c r="D512" s="2">
        <f>ROUNDUP(MONTH(SalesDataTable[[#This Row],[Order Date]])/3,0)</f>
        <v>2</v>
      </c>
      <c r="E512" s="2">
        <f>MONTH(SalesDataTable[[#This Row],[Order Date]])</f>
        <v>4</v>
      </c>
      <c r="F512" s="2" t="str">
        <f>TEXT(SalesDataTable[[#This Row],[Order Date]],"mmm")</f>
        <v>Apr</v>
      </c>
      <c r="G512" s="2">
        <f>DAY(SalesDataTable[[#This Row],[Order Date]])</f>
        <v>6</v>
      </c>
      <c r="H512" s="8" t="s">
        <v>0</v>
      </c>
      <c r="I512" s="8" t="s">
        <v>36</v>
      </c>
      <c r="J512" s="8" t="s">
        <v>2</v>
      </c>
      <c r="K512" s="8" t="s">
        <v>13</v>
      </c>
      <c r="L512" s="8" t="s">
        <v>9</v>
      </c>
      <c r="M512" s="8" t="s">
        <v>46</v>
      </c>
      <c r="N512" s="9">
        <v>1</v>
      </c>
      <c r="O512" s="10">
        <v>73</v>
      </c>
      <c r="P512" s="11">
        <v>0</v>
      </c>
      <c r="Q512" s="10">
        <v>32.4</v>
      </c>
      <c r="R512" s="10">
        <f t="shared" si="28"/>
        <v>73</v>
      </c>
      <c r="S512" s="10">
        <f t="shared" si="29"/>
        <v>32.4</v>
      </c>
      <c r="T512" s="10">
        <f t="shared" si="30"/>
        <v>40.6</v>
      </c>
      <c r="U512" s="12">
        <f t="shared" si="31"/>
        <v>0.55616438356164388</v>
      </c>
      <c r="V512" s="9">
        <f>YEAR(SalesDataTable[[#This Row],[Order Date]])</f>
        <v>2026</v>
      </c>
      <c r="W512" s="12" t="str">
        <f>"Q"&amp;ROUNDUP(MONTH(SalesDataTable[[#This Row],[Order Date]])/3,0)</f>
        <v>Q2</v>
      </c>
      <c r="X512" s="9">
        <f>MONTH(SalesDataTable[[#This Row],[Order Date]])</f>
        <v>4</v>
      </c>
      <c r="Y512" s="12" t="str">
        <f>TEXT(SalesDataTable[[#This Row],[Order Date]],"mmm")</f>
        <v>Apr</v>
      </c>
    </row>
    <row r="513" spans="1:25" ht="16">
      <c r="A513" s="7">
        <v>2443</v>
      </c>
      <c r="B513" s="3">
        <v>46118</v>
      </c>
      <c r="C513" s="2">
        <f>YEAR( SalesDataTable[[#This Row],[Order Date]])</f>
        <v>2026</v>
      </c>
      <c r="D513" s="2">
        <f>ROUNDUP(MONTH(SalesDataTable[[#This Row],[Order Date]])/3,0)</f>
        <v>2</v>
      </c>
      <c r="E513" s="2">
        <f>MONTH(SalesDataTable[[#This Row],[Order Date]])</f>
        <v>4</v>
      </c>
      <c r="F513" s="2" t="str">
        <f>TEXT(SalesDataTable[[#This Row],[Order Date]],"mmm")</f>
        <v>Apr</v>
      </c>
      <c r="G513" s="2">
        <f>DAY(SalesDataTable[[#This Row],[Order Date]])</f>
        <v>6</v>
      </c>
      <c r="H513" s="8" t="s">
        <v>0</v>
      </c>
      <c r="I513" s="8" t="s">
        <v>50</v>
      </c>
      <c r="J513" s="8" t="s">
        <v>2</v>
      </c>
      <c r="K513" s="8" t="s">
        <v>3</v>
      </c>
      <c r="L513" s="8" t="s">
        <v>14</v>
      </c>
      <c r="M513" s="8" t="s">
        <v>15</v>
      </c>
      <c r="N513" s="9">
        <v>1</v>
      </c>
      <c r="O513" s="10">
        <v>35.700000000000003</v>
      </c>
      <c r="P513" s="11">
        <v>0</v>
      </c>
      <c r="Q513" s="10">
        <v>13.8</v>
      </c>
      <c r="R513" s="10">
        <f t="shared" si="28"/>
        <v>35.700000000000003</v>
      </c>
      <c r="S513" s="10">
        <f t="shared" si="29"/>
        <v>13.8</v>
      </c>
      <c r="T513" s="10">
        <f t="shared" si="30"/>
        <v>21.900000000000002</v>
      </c>
      <c r="U513" s="12">
        <f t="shared" si="31"/>
        <v>0.61344537815126055</v>
      </c>
      <c r="V513" s="9">
        <f>YEAR(SalesDataTable[[#This Row],[Order Date]])</f>
        <v>2026</v>
      </c>
      <c r="W513" s="12" t="str">
        <f>"Q"&amp;ROUNDUP(MONTH(SalesDataTable[[#This Row],[Order Date]])/3,0)</f>
        <v>Q2</v>
      </c>
      <c r="X513" s="9">
        <f>MONTH(SalesDataTable[[#This Row],[Order Date]])</f>
        <v>4</v>
      </c>
      <c r="Y513" s="12" t="str">
        <f>TEXT(SalesDataTable[[#This Row],[Order Date]],"mmm")</f>
        <v>Apr</v>
      </c>
    </row>
    <row r="514" spans="1:25" ht="16">
      <c r="A514" s="7">
        <v>2480</v>
      </c>
      <c r="B514" s="3">
        <v>46118</v>
      </c>
      <c r="C514" s="2">
        <f>YEAR( SalesDataTable[[#This Row],[Order Date]])</f>
        <v>2026</v>
      </c>
      <c r="D514" s="2">
        <f>ROUNDUP(MONTH(SalesDataTable[[#This Row],[Order Date]])/3,0)</f>
        <v>2</v>
      </c>
      <c r="E514" s="2">
        <f>MONTH(SalesDataTable[[#This Row],[Order Date]])</f>
        <v>4</v>
      </c>
      <c r="F514" s="2" t="str">
        <f>TEXT(SalesDataTable[[#This Row],[Order Date]],"mmm")</f>
        <v>Apr</v>
      </c>
      <c r="G514" s="2">
        <f>DAY(SalesDataTable[[#This Row],[Order Date]])</f>
        <v>6</v>
      </c>
      <c r="H514" s="8" t="s">
        <v>11</v>
      </c>
      <c r="I514" s="8" t="s">
        <v>52</v>
      </c>
      <c r="J514" s="8" t="s">
        <v>8</v>
      </c>
      <c r="K514" s="8" t="s">
        <v>13</v>
      </c>
      <c r="L514" s="8" t="s">
        <v>9</v>
      </c>
      <c r="M514" s="8" t="s">
        <v>37</v>
      </c>
      <c r="N514" s="9">
        <v>8</v>
      </c>
      <c r="O514" s="10">
        <v>152.41999999999999</v>
      </c>
      <c r="P514" s="11">
        <v>0.05</v>
      </c>
      <c r="Q514" s="10">
        <v>80.11</v>
      </c>
      <c r="R514" s="10">
        <f t="shared" ref="R514:R577" si="32">N514*O514*(1-P514)</f>
        <v>1158.3919999999998</v>
      </c>
      <c r="S514" s="10">
        <f t="shared" ref="S514:S577" si="33">N514*Q514</f>
        <v>640.88</v>
      </c>
      <c r="T514" s="10">
        <f t="shared" ref="T514:T577" si="34">R514-S514</f>
        <v>517.51199999999983</v>
      </c>
      <c r="U514" s="12">
        <f t="shared" ref="U514:U577" si="35">IFERROR(T514/R514,0)</f>
        <v>0.44675032286134564</v>
      </c>
      <c r="V514" s="9">
        <f>YEAR(SalesDataTable[[#This Row],[Order Date]])</f>
        <v>2026</v>
      </c>
      <c r="W514" s="12" t="str">
        <f>"Q"&amp;ROUNDUP(MONTH(SalesDataTable[[#This Row],[Order Date]])/3,0)</f>
        <v>Q2</v>
      </c>
      <c r="X514" s="9">
        <f>MONTH(SalesDataTable[[#This Row],[Order Date]])</f>
        <v>4</v>
      </c>
      <c r="Y514" s="12" t="str">
        <f>TEXT(SalesDataTable[[#This Row],[Order Date]],"mmm")</f>
        <v>Apr</v>
      </c>
    </row>
    <row r="515" spans="1:25" ht="16">
      <c r="A515" s="7">
        <v>2515</v>
      </c>
      <c r="B515" s="3">
        <v>46118</v>
      </c>
      <c r="C515" s="2">
        <f>YEAR( SalesDataTable[[#This Row],[Order Date]])</f>
        <v>2026</v>
      </c>
      <c r="D515" s="2">
        <f>ROUNDUP(MONTH(SalesDataTable[[#This Row],[Order Date]])/3,0)</f>
        <v>2</v>
      </c>
      <c r="E515" s="2">
        <f>MONTH(SalesDataTable[[#This Row],[Order Date]])</f>
        <v>4</v>
      </c>
      <c r="F515" s="2" t="str">
        <f>TEXT(SalesDataTable[[#This Row],[Order Date]],"mmm")</f>
        <v>Apr</v>
      </c>
      <c r="G515" s="2">
        <f>DAY(SalesDataTable[[#This Row],[Order Date]])</f>
        <v>6</v>
      </c>
      <c r="H515" s="8" t="s">
        <v>20</v>
      </c>
      <c r="I515" s="8" t="s">
        <v>33</v>
      </c>
      <c r="J515" s="8" t="s">
        <v>2</v>
      </c>
      <c r="K515" s="8" t="s">
        <v>3</v>
      </c>
      <c r="L515" s="8" t="s">
        <v>4</v>
      </c>
      <c r="M515" s="8" t="s">
        <v>5</v>
      </c>
      <c r="N515" s="9">
        <v>1</v>
      </c>
      <c r="O515" s="10">
        <v>81.78</v>
      </c>
      <c r="P515" s="11">
        <v>0</v>
      </c>
      <c r="Q515" s="10">
        <v>42.82</v>
      </c>
      <c r="R515" s="10">
        <f t="shared" si="32"/>
        <v>81.78</v>
      </c>
      <c r="S515" s="10">
        <f t="shared" si="33"/>
        <v>42.82</v>
      </c>
      <c r="T515" s="10">
        <f t="shared" si="34"/>
        <v>38.96</v>
      </c>
      <c r="U515" s="12">
        <f t="shared" si="35"/>
        <v>0.47640009782342874</v>
      </c>
      <c r="V515" s="9">
        <f>YEAR(SalesDataTable[[#This Row],[Order Date]])</f>
        <v>2026</v>
      </c>
      <c r="W515" s="12" t="str">
        <f>"Q"&amp;ROUNDUP(MONTH(SalesDataTable[[#This Row],[Order Date]])/3,0)</f>
        <v>Q2</v>
      </c>
      <c r="X515" s="9">
        <f>MONTH(SalesDataTable[[#This Row],[Order Date]])</f>
        <v>4</v>
      </c>
      <c r="Y515" s="12" t="str">
        <f>TEXT(SalesDataTable[[#This Row],[Order Date]],"mmm")</f>
        <v>Apr</v>
      </c>
    </row>
    <row r="516" spans="1:25" ht="16">
      <c r="A516" s="7">
        <v>2829</v>
      </c>
      <c r="B516" s="3">
        <v>46118</v>
      </c>
      <c r="C516" s="2">
        <f>YEAR( SalesDataTable[[#This Row],[Order Date]])</f>
        <v>2026</v>
      </c>
      <c r="D516" s="2">
        <f>ROUNDUP(MONTH(SalesDataTable[[#This Row],[Order Date]])/3,0)</f>
        <v>2</v>
      </c>
      <c r="E516" s="2">
        <f>MONTH(SalesDataTable[[#This Row],[Order Date]])</f>
        <v>4</v>
      </c>
      <c r="F516" s="2" t="str">
        <f>TEXT(SalesDataTable[[#This Row],[Order Date]],"mmm")</f>
        <v>Apr</v>
      </c>
      <c r="G516" s="2">
        <f>DAY(SalesDataTable[[#This Row],[Order Date]])</f>
        <v>6</v>
      </c>
      <c r="H516" s="8" t="s">
        <v>6</v>
      </c>
      <c r="I516" s="8" t="s">
        <v>27</v>
      </c>
      <c r="J516" s="8" t="s">
        <v>2</v>
      </c>
      <c r="K516" s="8" t="s">
        <v>16</v>
      </c>
      <c r="L516" s="8" t="s">
        <v>4</v>
      </c>
      <c r="M516" s="8" t="s">
        <v>30</v>
      </c>
      <c r="N516" s="9">
        <v>6</v>
      </c>
      <c r="O516" s="10">
        <v>102.59</v>
      </c>
      <c r="P516" s="11">
        <v>0.1</v>
      </c>
      <c r="Q516" s="10">
        <v>49.6</v>
      </c>
      <c r="R516" s="10">
        <f t="shared" si="32"/>
        <v>553.98599999999999</v>
      </c>
      <c r="S516" s="10">
        <f t="shared" si="33"/>
        <v>297.60000000000002</v>
      </c>
      <c r="T516" s="10">
        <f t="shared" si="34"/>
        <v>256.38599999999997</v>
      </c>
      <c r="U516" s="12">
        <f t="shared" si="35"/>
        <v>0.46280230908362302</v>
      </c>
      <c r="V516" s="9">
        <f>YEAR(SalesDataTable[[#This Row],[Order Date]])</f>
        <v>2026</v>
      </c>
      <c r="W516" s="12" t="str">
        <f>"Q"&amp;ROUNDUP(MONTH(SalesDataTable[[#This Row],[Order Date]])/3,0)</f>
        <v>Q2</v>
      </c>
      <c r="X516" s="9">
        <f>MONTH(SalesDataTable[[#This Row],[Order Date]])</f>
        <v>4</v>
      </c>
      <c r="Y516" s="12" t="str">
        <f>TEXT(SalesDataTable[[#This Row],[Order Date]],"mmm")</f>
        <v>Apr</v>
      </c>
    </row>
    <row r="517" spans="1:25" ht="16">
      <c r="A517" s="7">
        <v>4086</v>
      </c>
      <c r="B517" s="3">
        <v>46118</v>
      </c>
      <c r="C517" s="2">
        <f>YEAR( SalesDataTable[[#This Row],[Order Date]])</f>
        <v>2026</v>
      </c>
      <c r="D517" s="2">
        <f>ROUNDUP(MONTH(SalesDataTable[[#This Row],[Order Date]])/3,0)</f>
        <v>2</v>
      </c>
      <c r="E517" s="2">
        <f>MONTH(SalesDataTable[[#This Row],[Order Date]])</f>
        <v>4</v>
      </c>
      <c r="F517" s="2" t="str">
        <f>TEXT(SalesDataTable[[#This Row],[Order Date]],"mmm")</f>
        <v>Apr</v>
      </c>
      <c r="G517" s="2">
        <f>DAY(SalesDataTable[[#This Row],[Order Date]])</f>
        <v>6</v>
      </c>
      <c r="H517" s="8" t="s">
        <v>20</v>
      </c>
      <c r="I517" s="8" t="s">
        <v>33</v>
      </c>
      <c r="J517" s="8" t="s">
        <v>19</v>
      </c>
      <c r="K517" s="8" t="s">
        <v>3</v>
      </c>
      <c r="L517" s="8" t="s">
        <v>9</v>
      </c>
      <c r="M517" s="8" t="s">
        <v>37</v>
      </c>
      <c r="N517" s="9">
        <v>2</v>
      </c>
      <c r="O517" s="10">
        <v>152.44</v>
      </c>
      <c r="P517" s="11">
        <v>0.15</v>
      </c>
      <c r="Q517" s="10">
        <v>76.680000000000007</v>
      </c>
      <c r="R517" s="10">
        <f t="shared" si="32"/>
        <v>259.14799999999997</v>
      </c>
      <c r="S517" s="10">
        <f t="shared" si="33"/>
        <v>153.36000000000001</v>
      </c>
      <c r="T517" s="10">
        <f t="shared" si="34"/>
        <v>105.78799999999995</v>
      </c>
      <c r="U517" s="12">
        <f t="shared" si="35"/>
        <v>0.4082146109559015</v>
      </c>
      <c r="V517" s="9">
        <f>YEAR(SalesDataTable[[#This Row],[Order Date]])</f>
        <v>2026</v>
      </c>
      <c r="W517" s="12" t="str">
        <f>"Q"&amp;ROUNDUP(MONTH(SalesDataTable[[#This Row],[Order Date]])/3,0)</f>
        <v>Q2</v>
      </c>
      <c r="X517" s="9">
        <f>MONTH(SalesDataTable[[#This Row],[Order Date]])</f>
        <v>4</v>
      </c>
      <c r="Y517" s="12" t="str">
        <f>TEXT(SalesDataTable[[#This Row],[Order Date]],"mmm")</f>
        <v>Apr</v>
      </c>
    </row>
    <row r="518" spans="1:25" ht="16">
      <c r="A518" s="7">
        <v>4512</v>
      </c>
      <c r="B518" s="3">
        <v>46118</v>
      </c>
      <c r="C518" s="2">
        <f>YEAR( SalesDataTable[[#This Row],[Order Date]])</f>
        <v>2026</v>
      </c>
      <c r="D518" s="2">
        <f>ROUNDUP(MONTH(SalesDataTable[[#This Row],[Order Date]])/3,0)</f>
        <v>2</v>
      </c>
      <c r="E518" s="2">
        <f>MONTH(SalesDataTable[[#This Row],[Order Date]])</f>
        <v>4</v>
      </c>
      <c r="F518" s="2" t="str">
        <f>TEXT(SalesDataTable[[#This Row],[Order Date]],"mmm")</f>
        <v>Apr</v>
      </c>
      <c r="G518" s="2">
        <f>DAY(SalesDataTable[[#This Row],[Order Date]])</f>
        <v>6</v>
      </c>
      <c r="H518" s="8" t="s">
        <v>6</v>
      </c>
      <c r="I518" s="8" t="s">
        <v>7</v>
      </c>
      <c r="J518" s="8" t="s">
        <v>2</v>
      </c>
      <c r="K518" s="8" t="s">
        <v>13</v>
      </c>
      <c r="L518" s="8" t="s">
        <v>14</v>
      </c>
      <c r="M518" s="8" t="s">
        <v>44</v>
      </c>
      <c r="N518" s="9">
        <v>6</v>
      </c>
      <c r="O518" s="10">
        <v>136.29</v>
      </c>
      <c r="P518" s="11">
        <v>0</v>
      </c>
      <c r="Q518" s="10">
        <v>68.209999999999994</v>
      </c>
      <c r="R518" s="10">
        <f t="shared" si="32"/>
        <v>817.74</v>
      </c>
      <c r="S518" s="10">
        <f t="shared" si="33"/>
        <v>409.26</v>
      </c>
      <c r="T518" s="10">
        <f t="shared" si="34"/>
        <v>408.48</v>
      </c>
      <c r="U518" s="12">
        <f t="shared" si="35"/>
        <v>0.49952307579426225</v>
      </c>
      <c r="V518" s="9">
        <f>YEAR(SalesDataTable[[#This Row],[Order Date]])</f>
        <v>2026</v>
      </c>
      <c r="W518" s="12" t="str">
        <f>"Q"&amp;ROUNDUP(MONTH(SalesDataTable[[#This Row],[Order Date]])/3,0)</f>
        <v>Q2</v>
      </c>
      <c r="X518" s="9">
        <f>MONTH(SalesDataTable[[#This Row],[Order Date]])</f>
        <v>4</v>
      </c>
      <c r="Y518" s="12" t="str">
        <f>TEXT(SalesDataTable[[#This Row],[Order Date]],"mmm")</f>
        <v>Apr</v>
      </c>
    </row>
    <row r="519" spans="1:25" ht="16">
      <c r="A519" s="7">
        <v>4837</v>
      </c>
      <c r="B519" s="3">
        <v>46118</v>
      </c>
      <c r="C519" s="2">
        <f>YEAR( SalesDataTable[[#This Row],[Order Date]])</f>
        <v>2026</v>
      </c>
      <c r="D519" s="2">
        <f>ROUNDUP(MONTH(SalesDataTable[[#This Row],[Order Date]])/3,0)</f>
        <v>2</v>
      </c>
      <c r="E519" s="2">
        <f>MONTH(SalesDataTable[[#This Row],[Order Date]])</f>
        <v>4</v>
      </c>
      <c r="F519" s="2" t="str">
        <f>TEXT(SalesDataTable[[#This Row],[Order Date]],"mmm")</f>
        <v>Apr</v>
      </c>
      <c r="G519" s="2">
        <f>DAY(SalesDataTable[[#This Row],[Order Date]])</f>
        <v>6</v>
      </c>
      <c r="H519" s="8" t="s">
        <v>0</v>
      </c>
      <c r="I519" s="8" t="s">
        <v>36</v>
      </c>
      <c r="J519" s="8" t="s">
        <v>8</v>
      </c>
      <c r="K519" s="8" t="s">
        <v>16</v>
      </c>
      <c r="L519" s="8" t="s">
        <v>9</v>
      </c>
      <c r="M519" s="8" t="s">
        <v>37</v>
      </c>
      <c r="N519" s="9">
        <v>4</v>
      </c>
      <c r="O519" s="10">
        <v>157.51</v>
      </c>
      <c r="P519" s="11">
        <v>0.2</v>
      </c>
      <c r="Q519" s="10">
        <v>79.209999999999994</v>
      </c>
      <c r="R519" s="10">
        <f t="shared" si="32"/>
        <v>504.03199999999998</v>
      </c>
      <c r="S519" s="10">
        <f t="shared" si="33"/>
        <v>316.83999999999997</v>
      </c>
      <c r="T519" s="10">
        <f t="shared" si="34"/>
        <v>187.19200000000001</v>
      </c>
      <c r="U519" s="12">
        <f t="shared" si="35"/>
        <v>0.37138911815122855</v>
      </c>
      <c r="V519" s="9">
        <f>YEAR(SalesDataTable[[#This Row],[Order Date]])</f>
        <v>2026</v>
      </c>
      <c r="W519" s="12" t="str">
        <f>"Q"&amp;ROUNDUP(MONTH(SalesDataTable[[#This Row],[Order Date]])/3,0)</f>
        <v>Q2</v>
      </c>
      <c r="X519" s="9">
        <f>MONTH(SalesDataTable[[#This Row],[Order Date]])</f>
        <v>4</v>
      </c>
      <c r="Y519" s="12" t="str">
        <f>TEXT(SalesDataTable[[#This Row],[Order Date]],"mmm")</f>
        <v>Apr</v>
      </c>
    </row>
    <row r="520" spans="1:25" ht="16">
      <c r="A520" s="7">
        <v>1580</v>
      </c>
      <c r="B520" s="3">
        <v>46119</v>
      </c>
      <c r="C520" s="2">
        <f>YEAR( SalesDataTable[[#This Row],[Order Date]])</f>
        <v>2026</v>
      </c>
      <c r="D520" s="2">
        <f>ROUNDUP(MONTH(SalesDataTable[[#This Row],[Order Date]])/3,0)</f>
        <v>2</v>
      </c>
      <c r="E520" s="2">
        <f>MONTH(SalesDataTable[[#This Row],[Order Date]])</f>
        <v>4</v>
      </c>
      <c r="F520" s="2" t="str">
        <f>TEXT(SalesDataTable[[#This Row],[Order Date]],"mmm")</f>
        <v>Apr</v>
      </c>
      <c r="G520" s="2">
        <f>DAY(SalesDataTable[[#This Row],[Order Date]])</f>
        <v>7</v>
      </c>
      <c r="H520" s="8" t="s">
        <v>11</v>
      </c>
      <c r="I520" s="8" t="s">
        <v>18</v>
      </c>
      <c r="J520" s="8" t="s">
        <v>2</v>
      </c>
      <c r="K520" s="8" t="s">
        <v>13</v>
      </c>
      <c r="L520" s="8" t="s">
        <v>23</v>
      </c>
      <c r="M520" s="8" t="s">
        <v>51</v>
      </c>
      <c r="N520" s="9">
        <v>2</v>
      </c>
      <c r="O520" s="10">
        <v>120.5</v>
      </c>
      <c r="P520" s="11">
        <v>0</v>
      </c>
      <c r="Q520" s="10">
        <v>61.42</v>
      </c>
      <c r="R520" s="10">
        <f t="shared" si="32"/>
        <v>241</v>
      </c>
      <c r="S520" s="10">
        <f t="shared" si="33"/>
        <v>122.84</v>
      </c>
      <c r="T520" s="10">
        <f t="shared" si="34"/>
        <v>118.16</v>
      </c>
      <c r="U520" s="12">
        <f t="shared" si="35"/>
        <v>0.49029045643153524</v>
      </c>
      <c r="V520" s="9">
        <f>YEAR(SalesDataTable[[#This Row],[Order Date]])</f>
        <v>2026</v>
      </c>
      <c r="W520" s="12" t="str">
        <f>"Q"&amp;ROUNDUP(MONTH(SalesDataTable[[#This Row],[Order Date]])/3,0)</f>
        <v>Q2</v>
      </c>
      <c r="X520" s="9">
        <f>MONTH(SalesDataTable[[#This Row],[Order Date]])</f>
        <v>4</v>
      </c>
      <c r="Y520" s="12" t="str">
        <f>TEXT(SalesDataTable[[#This Row],[Order Date]],"mmm")</f>
        <v>Apr</v>
      </c>
    </row>
    <row r="521" spans="1:25" ht="16">
      <c r="A521" s="7">
        <v>1962</v>
      </c>
      <c r="B521" s="3">
        <v>46119</v>
      </c>
      <c r="C521" s="2">
        <f>YEAR( SalesDataTable[[#This Row],[Order Date]])</f>
        <v>2026</v>
      </c>
      <c r="D521" s="2">
        <f>ROUNDUP(MONTH(SalesDataTable[[#This Row],[Order Date]])/3,0)</f>
        <v>2</v>
      </c>
      <c r="E521" s="2">
        <f>MONTH(SalesDataTable[[#This Row],[Order Date]])</f>
        <v>4</v>
      </c>
      <c r="F521" s="2" t="str">
        <f>TEXT(SalesDataTable[[#This Row],[Order Date]],"mmm")</f>
        <v>Apr</v>
      </c>
      <c r="G521" s="2">
        <f>DAY(SalesDataTable[[#This Row],[Order Date]])</f>
        <v>7</v>
      </c>
      <c r="H521" s="8" t="s">
        <v>0</v>
      </c>
      <c r="I521" s="8" t="s">
        <v>1</v>
      </c>
      <c r="J521" s="8" t="s">
        <v>2</v>
      </c>
      <c r="K521" s="8" t="s">
        <v>3</v>
      </c>
      <c r="L521" s="8" t="s">
        <v>9</v>
      </c>
      <c r="M521" s="8" t="s">
        <v>37</v>
      </c>
      <c r="N521" s="9">
        <v>3</v>
      </c>
      <c r="O521" s="10">
        <v>152.62</v>
      </c>
      <c r="P521" s="11">
        <v>0.05</v>
      </c>
      <c r="Q521" s="10">
        <v>77.75</v>
      </c>
      <c r="R521" s="10">
        <f t="shared" si="32"/>
        <v>434.96699999999998</v>
      </c>
      <c r="S521" s="10">
        <f t="shared" si="33"/>
        <v>233.25</v>
      </c>
      <c r="T521" s="10">
        <f t="shared" si="34"/>
        <v>201.71699999999998</v>
      </c>
      <c r="U521" s="12">
        <f t="shared" si="35"/>
        <v>0.46375242259757637</v>
      </c>
      <c r="V521" s="9">
        <f>YEAR(SalesDataTable[[#This Row],[Order Date]])</f>
        <v>2026</v>
      </c>
      <c r="W521" s="12" t="str">
        <f>"Q"&amp;ROUNDUP(MONTH(SalesDataTable[[#This Row],[Order Date]])/3,0)</f>
        <v>Q2</v>
      </c>
      <c r="X521" s="9">
        <f>MONTH(SalesDataTable[[#This Row],[Order Date]])</f>
        <v>4</v>
      </c>
      <c r="Y521" s="12" t="str">
        <f>TEXT(SalesDataTable[[#This Row],[Order Date]],"mmm")</f>
        <v>Apr</v>
      </c>
    </row>
    <row r="522" spans="1:25" ht="16">
      <c r="A522" s="7">
        <v>2381</v>
      </c>
      <c r="B522" s="3">
        <v>46119</v>
      </c>
      <c r="C522" s="2">
        <f>YEAR( SalesDataTable[[#This Row],[Order Date]])</f>
        <v>2026</v>
      </c>
      <c r="D522" s="2">
        <f>ROUNDUP(MONTH(SalesDataTable[[#This Row],[Order Date]])/3,0)</f>
        <v>2</v>
      </c>
      <c r="E522" s="2">
        <f>MONTH(SalesDataTable[[#This Row],[Order Date]])</f>
        <v>4</v>
      </c>
      <c r="F522" s="2" t="str">
        <f>TEXT(SalesDataTable[[#This Row],[Order Date]],"mmm")</f>
        <v>Apr</v>
      </c>
      <c r="G522" s="2">
        <f>DAY(SalesDataTable[[#This Row],[Order Date]])</f>
        <v>7</v>
      </c>
      <c r="H522" s="8" t="s">
        <v>6</v>
      </c>
      <c r="I522" s="8" t="s">
        <v>41</v>
      </c>
      <c r="J522" s="8" t="s">
        <v>2</v>
      </c>
      <c r="K522" s="8" t="s">
        <v>3</v>
      </c>
      <c r="L522" s="8" t="s">
        <v>14</v>
      </c>
      <c r="M522" s="8" t="s">
        <v>44</v>
      </c>
      <c r="N522" s="9">
        <v>2</v>
      </c>
      <c r="O522" s="10">
        <v>134.16</v>
      </c>
      <c r="P522" s="11">
        <v>0.05</v>
      </c>
      <c r="Q522" s="10">
        <v>67.08</v>
      </c>
      <c r="R522" s="10">
        <f t="shared" si="32"/>
        <v>254.90399999999997</v>
      </c>
      <c r="S522" s="10">
        <f t="shared" si="33"/>
        <v>134.16</v>
      </c>
      <c r="T522" s="10">
        <f t="shared" si="34"/>
        <v>120.74399999999997</v>
      </c>
      <c r="U522" s="12">
        <f t="shared" si="35"/>
        <v>0.47368421052631576</v>
      </c>
      <c r="V522" s="9">
        <f>YEAR(SalesDataTable[[#This Row],[Order Date]])</f>
        <v>2026</v>
      </c>
      <c r="W522" s="12" t="str">
        <f>"Q"&amp;ROUNDUP(MONTH(SalesDataTable[[#This Row],[Order Date]])/3,0)</f>
        <v>Q2</v>
      </c>
      <c r="X522" s="9">
        <f>MONTH(SalesDataTable[[#This Row],[Order Date]])</f>
        <v>4</v>
      </c>
      <c r="Y522" s="12" t="str">
        <f>TEXT(SalesDataTable[[#This Row],[Order Date]],"mmm")</f>
        <v>Apr</v>
      </c>
    </row>
    <row r="523" spans="1:25" ht="16">
      <c r="A523" s="7">
        <v>2655</v>
      </c>
      <c r="B523" s="3">
        <v>46119</v>
      </c>
      <c r="C523" s="2">
        <f>YEAR( SalesDataTable[[#This Row],[Order Date]])</f>
        <v>2026</v>
      </c>
      <c r="D523" s="2">
        <f>ROUNDUP(MONTH(SalesDataTable[[#This Row],[Order Date]])/3,0)</f>
        <v>2</v>
      </c>
      <c r="E523" s="2">
        <f>MONTH(SalesDataTable[[#This Row],[Order Date]])</f>
        <v>4</v>
      </c>
      <c r="F523" s="2" t="str">
        <f>TEXT(SalesDataTable[[#This Row],[Order Date]],"mmm")</f>
        <v>Apr</v>
      </c>
      <c r="G523" s="2">
        <f>DAY(SalesDataTable[[#This Row],[Order Date]])</f>
        <v>7</v>
      </c>
      <c r="H523" s="8" t="s">
        <v>20</v>
      </c>
      <c r="I523" s="8" t="s">
        <v>47</v>
      </c>
      <c r="J523" s="8" t="s">
        <v>19</v>
      </c>
      <c r="K523" s="8" t="s">
        <v>16</v>
      </c>
      <c r="L523" s="8" t="s">
        <v>4</v>
      </c>
      <c r="M523" s="8" t="s">
        <v>30</v>
      </c>
      <c r="N523" s="9">
        <v>1</v>
      </c>
      <c r="O523" s="10">
        <v>101.13</v>
      </c>
      <c r="P523" s="11">
        <v>0</v>
      </c>
      <c r="Q523" s="10">
        <v>50.8</v>
      </c>
      <c r="R523" s="10">
        <f t="shared" si="32"/>
        <v>101.13</v>
      </c>
      <c r="S523" s="10">
        <f t="shared" si="33"/>
        <v>50.8</v>
      </c>
      <c r="T523" s="10">
        <f t="shared" si="34"/>
        <v>50.33</v>
      </c>
      <c r="U523" s="12">
        <f t="shared" si="35"/>
        <v>0.49767625828141998</v>
      </c>
      <c r="V523" s="9">
        <f>YEAR(SalesDataTable[[#This Row],[Order Date]])</f>
        <v>2026</v>
      </c>
      <c r="W523" s="12" t="str">
        <f>"Q"&amp;ROUNDUP(MONTH(SalesDataTable[[#This Row],[Order Date]])/3,0)</f>
        <v>Q2</v>
      </c>
      <c r="X523" s="9">
        <f>MONTH(SalesDataTable[[#This Row],[Order Date]])</f>
        <v>4</v>
      </c>
      <c r="Y523" s="12" t="str">
        <f>TEXT(SalesDataTable[[#This Row],[Order Date]],"mmm")</f>
        <v>Apr</v>
      </c>
    </row>
    <row r="524" spans="1:25" ht="16">
      <c r="A524" s="7">
        <v>2944</v>
      </c>
      <c r="B524" s="3">
        <v>46119</v>
      </c>
      <c r="C524" s="2">
        <f>YEAR( SalesDataTable[[#This Row],[Order Date]])</f>
        <v>2026</v>
      </c>
      <c r="D524" s="2">
        <f>ROUNDUP(MONTH(SalesDataTable[[#This Row],[Order Date]])/3,0)</f>
        <v>2</v>
      </c>
      <c r="E524" s="2">
        <f>MONTH(SalesDataTable[[#This Row],[Order Date]])</f>
        <v>4</v>
      </c>
      <c r="F524" s="2" t="str">
        <f>TEXT(SalesDataTable[[#This Row],[Order Date]],"mmm")</f>
        <v>Apr</v>
      </c>
      <c r="G524" s="2">
        <f>DAY(SalesDataTable[[#This Row],[Order Date]])</f>
        <v>7</v>
      </c>
      <c r="H524" s="8" t="s">
        <v>6</v>
      </c>
      <c r="I524" s="8" t="s">
        <v>49</v>
      </c>
      <c r="J524" s="8" t="s">
        <v>19</v>
      </c>
      <c r="K524" s="8" t="s">
        <v>13</v>
      </c>
      <c r="L524" s="8" t="s">
        <v>34</v>
      </c>
      <c r="M524" s="8" t="s">
        <v>45</v>
      </c>
      <c r="N524" s="9">
        <v>1</v>
      </c>
      <c r="O524" s="10">
        <v>51.36</v>
      </c>
      <c r="P524" s="11">
        <v>0</v>
      </c>
      <c r="Q524" s="10">
        <v>22.21</v>
      </c>
      <c r="R524" s="10">
        <f t="shared" si="32"/>
        <v>51.36</v>
      </c>
      <c r="S524" s="10">
        <f t="shared" si="33"/>
        <v>22.21</v>
      </c>
      <c r="T524" s="10">
        <f t="shared" si="34"/>
        <v>29.15</v>
      </c>
      <c r="U524" s="12">
        <f t="shared" si="35"/>
        <v>0.56756230529595009</v>
      </c>
      <c r="V524" s="9">
        <f>YEAR(SalesDataTable[[#This Row],[Order Date]])</f>
        <v>2026</v>
      </c>
      <c r="W524" s="12" t="str">
        <f>"Q"&amp;ROUNDUP(MONTH(SalesDataTable[[#This Row],[Order Date]])/3,0)</f>
        <v>Q2</v>
      </c>
      <c r="X524" s="9">
        <f>MONTH(SalesDataTable[[#This Row],[Order Date]])</f>
        <v>4</v>
      </c>
      <c r="Y524" s="12" t="str">
        <f>TEXT(SalesDataTable[[#This Row],[Order Date]],"mmm")</f>
        <v>Apr</v>
      </c>
    </row>
    <row r="525" spans="1:25" ht="16">
      <c r="A525" s="7">
        <v>4756</v>
      </c>
      <c r="B525" s="3">
        <v>46119</v>
      </c>
      <c r="C525" s="2">
        <f>YEAR( SalesDataTable[[#This Row],[Order Date]])</f>
        <v>2026</v>
      </c>
      <c r="D525" s="2">
        <f>ROUNDUP(MONTH(SalesDataTable[[#This Row],[Order Date]])/3,0)</f>
        <v>2</v>
      </c>
      <c r="E525" s="2">
        <f>MONTH(SalesDataTable[[#This Row],[Order Date]])</f>
        <v>4</v>
      </c>
      <c r="F525" s="2" t="str">
        <f>TEXT(SalesDataTable[[#This Row],[Order Date]],"mmm")</f>
        <v>Apr</v>
      </c>
      <c r="G525" s="2">
        <f>DAY(SalesDataTable[[#This Row],[Order Date]])</f>
        <v>7</v>
      </c>
      <c r="H525" s="8" t="s">
        <v>11</v>
      </c>
      <c r="I525" s="8" t="s">
        <v>52</v>
      </c>
      <c r="J525" s="8" t="s">
        <v>2</v>
      </c>
      <c r="K525" s="8" t="s">
        <v>16</v>
      </c>
      <c r="L525" s="8" t="s">
        <v>9</v>
      </c>
      <c r="M525" s="8" t="s">
        <v>37</v>
      </c>
      <c r="N525" s="9">
        <v>5</v>
      </c>
      <c r="O525" s="10">
        <v>151.88</v>
      </c>
      <c r="P525" s="11">
        <v>0</v>
      </c>
      <c r="Q525" s="10">
        <v>80.56</v>
      </c>
      <c r="R525" s="10">
        <f t="shared" si="32"/>
        <v>759.4</v>
      </c>
      <c r="S525" s="10">
        <f t="shared" si="33"/>
        <v>402.8</v>
      </c>
      <c r="T525" s="10">
        <f t="shared" si="34"/>
        <v>356.59999999999997</v>
      </c>
      <c r="U525" s="12">
        <f t="shared" si="35"/>
        <v>0.46958124835396364</v>
      </c>
      <c r="V525" s="9">
        <f>YEAR(SalesDataTable[[#This Row],[Order Date]])</f>
        <v>2026</v>
      </c>
      <c r="W525" s="12" t="str">
        <f>"Q"&amp;ROUNDUP(MONTH(SalesDataTable[[#This Row],[Order Date]])/3,0)</f>
        <v>Q2</v>
      </c>
      <c r="X525" s="9">
        <f>MONTH(SalesDataTable[[#This Row],[Order Date]])</f>
        <v>4</v>
      </c>
      <c r="Y525" s="12" t="str">
        <f>TEXT(SalesDataTable[[#This Row],[Order Date]],"mmm")</f>
        <v>Apr</v>
      </c>
    </row>
    <row r="526" spans="1:25" ht="16">
      <c r="A526" s="7">
        <v>52</v>
      </c>
      <c r="B526" s="3">
        <v>46120</v>
      </c>
      <c r="C526" s="2">
        <f>YEAR( SalesDataTable[[#This Row],[Order Date]])</f>
        <v>2026</v>
      </c>
      <c r="D526" s="2">
        <f>ROUNDUP(MONTH(SalesDataTable[[#This Row],[Order Date]])/3,0)</f>
        <v>2</v>
      </c>
      <c r="E526" s="2">
        <f>MONTH(SalesDataTable[[#This Row],[Order Date]])</f>
        <v>4</v>
      </c>
      <c r="F526" s="2" t="str">
        <f>TEXT(SalesDataTable[[#This Row],[Order Date]],"mmm")</f>
        <v>Apr</v>
      </c>
      <c r="G526" s="2">
        <f>DAY(SalesDataTable[[#This Row],[Order Date]])</f>
        <v>8</v>
      </c>
      <c r="H526" s="8" t="s">
        <v>6</v>
      </c>
      <c r="I526" s="8" t="s">
        <v>43</v>
      </c>
      <c r="J526" s="8" t="s">
        <v>2</v>
      </c>
      <c r="K526" s="8" t="s">
        <v>13</v>
      </c>
      <c r="L526" s="8" t="s">
        <v>14</v>
      </c>
      <c r="M526" s="8" t="s">
        <v>44</v>
      </c>
      <c r="N526" s="9">
        <v>2</v>
      </c>
      <c r="O526" s="10">
        <v>133.59</v>
      </c>
      <c r="P526" s="11">
        <v>0</v>
      </c>
      <c r="Q526" s="10">
        <v>66.83</v>
      </c>
      <c r="R526" s="10">
        <f t="shared" si="32"/>
        <v>267.18</v>
      </c>
      <c r="S526" s="10">
        <f t="shared" si="33"/>
        <v>133.66</v>
      </c>
      <c r="T526" s="10">
        <f t="shared" si="34"/>
        <v>133.52000000000001</v>
      </c>
      <c r="U526" s="12">
        <f t="shared" si="35"/>
        <v>0.49973800434164234</v>
      </c>
      <c r="V526" s="9">
        <f>YEAR(SalesDataTable[[#This Row],[Order Date]])</f>
        <v>2026</v>
      </c>
      <c r="W526" s="12" t="str">
        <f>"Q"&amp;ROUNDUP(MONTH(SalesDataTable[[#This Row],[Order Date]])/3,0)</f>
        <v>Q2</v>
      </c>
      <c r="X526" s="9">
        <f>MONTH(SalesDataTable[[#This Row],[Order Date]])</f>
        <v>4</v>
      </c>
      <c r="Y526" s="12" t="str">
        <f>TEXT(SalesDataTable[[#This Row],[Order Date]],"mmm")</f>
        <v>Apr</v>
      </c>
    </row>
    <row r="527" spans="1:25" ht="16">
      <c r="A527" s="7">
        <v>556</v>
      </c>
      <c r="B527" s="3">
        <v>46120</v>
      </c>
      <c r="C527" s="2">
        <f>YEAR( SalesDataTable[[#This Row],[Order Date]])</f>
        <v>2026</v>
      </c>
      <c r="D527" s="2">
        <f>ROUNDUP(MONTH(SalesDataTable[[#This Row],[Order Date]])/3,0)</f>
        <v>2</v>
      </c>
      <c r="E527" s="2">
        <f>MONTH(SalesDataTable[[#This Row],[Order Date]])</f>
        <v>4</v>
      </c>
      <c r="F527" s="2" t="str">
        <f>TEXT(SalesDataTable[[#This Row],[Order Date]],"mmm")</f>
        <v>Apr</v>
      </c>
      <c r="G527" s="2">
        <f>DAY(SalesDataTable[[#This Row],[Order Date]])</f>
        <v>8</v>
      </c>
      <c r="H527" s="8" t="s">
        <v>20</v>
      </c>
      <c r="I527" s="8" t="s">
        <v>33</v>
      </c>
      <c r="J527" s="8" t="s">
        <v>2</v>
      </c>
      <c r="K527" s="8" t="s">
        <v>13</v>
      </c>
      <c r="L527" s="8" t="s">
        <v>23</v>
      </c>
      <c r="M527" s="8" t="s">
        <v>51</v>
      </c>
      <c r="N527" s="9">
        <v>2</v>
      </c>
      <c r="O527" s="10">
        <v>124.39</v>
      </c>
      <c r="P527" s="11">
        <v>0</v>
      </c>
      <c r="Q527" s="10">
        <v>61.27</v>
      </c>
      <c r="R527" s="10">
        <f t="shared" si="32"/>
        <v>248.78</v>
      </c>
      <c r="S527" s="10">
        <f t="shared" si="33"/>
        <v>122.54</v>
      </c>
      <c r="T527" s="10">
        <f t="shared" si="34"/>
        <v>126.24</v>
      </c>
      <c r="U527" s="12">
        <f t="shared" si="35"/>
        <v>0.50743628909076288</v>
      </c>
      <c r="V527" s="9">
        <f>YEAR(SalesDataTable[[#This Row],[Order Date]])</f>
        <v>2026</v>
      </c>
      <c r="W527" s="12" t="str">
        <f>"Q"&amp;ROUNDUP(MONTH(SalesDataTable[[#This Row],[Order Date]])/3,0)</f>
        <v>Q2</v>
      </c>
      <c r="X527" s="9">
        <f>MONTH(SalesDataTable[[#This Row],[Order Date]])</f>
        <v>4</v>
      </c>
      <c r="Y527" s="12" t="str">
        <f>TEXT(SalesDataTable[[#This Row],[Order Date]],"mmm")</f>
        <v>Apr</v>
      </c>
    </row>
    <row r="528" spans="1:25" ht="16">
      <c r="A528" s="7">
        <v>1233</v>
      </c>
      <c r="B528" s="3">
        <v>46120</v>
      </c>
      <c r="C528" s="2">
        <f>YEAR( SalesDataTable[[#This Row],[Order Date]])</f>
        <v>2026</v>
      </c>
      <c r="D528" s="2">
        <f>ROUNDUP(MONTH(SalesDataTable[[#This Row],[Order Date]])/3,0)</f>
        <v>2</v>
      </c>
      <c r="E528" s="2">
        <f>MONTH(SalesDataTable[[#This Row],[Order Date]])</f>
        <v>4</v>
      </c>
      <c r="F528" s="2" t="str">
        <f>TEXT(SalesDataTable[[#This Row],[Order Date]],"mmm")</f>
        <v>Apr</v>
      </c>
      <c r="G528" s="2">
        <f>DAY(SalesDataTable[[#This Row],[Order Date]])</f>
        <v>8</v>
      </c>
      <c r="H528" s="8" t="s">
        <v>0</v>
      </c>
      <c r="I528" s="8" t="s">
        <v>50</v>
      </c>
      <c r="J528" s="8" t="s">
        <v>2</v>
      </c>
      <c r="K528" s="8" t="s">
        <v>13</v>
      </c>
      <c r="L528" s="8" t="s">
        <v>4</v>
      </c>
      <c r="M528" s="8" t="s">
        <v>22</v>
      </c>
      <c r="N528" s="9">
        <v>5</v>
      </c>
      <c r="O528" s="10">
        <v>50.22</v>
      </c>
      <c r="P528" s="11">
        <v>0.1</v>
      </c>
      <c r="Q528" s="10">
        <v>22.31</v>
      </c>
      <c r="R528" s="10">
        <f t="shared" si="32"/>
        <v>225.99</v>
      </c>
      <c r="S528" s="10">
        <f t="shared" si="33"/>
        <v>111.55</v>
      </c>
      <c r="T528" s="10">
        <f t="shared" si="34"/>
        <v>114.44000000000001</v>
      </c>
      <c r="U528" s="12">
        <f t="shared" si="35"/>
        <v>0.50639408823399268</v>
      </c>
      <c r="V528" s="9">
        <f>YEAR(SalesDataTable[[#This Row],[Order Date]])</f>
        <v>2026</v>
      </c>
      <c r="W528" s="12" t="str">
        <f>"Q"&amp;ROUNDUP(MONTH(SalesDataTable[[#This Row],[Order Date]])/3,0)</f>
        <v>Q2</v>
      </c>
      <c r="X528" s="9">
        <f>MONTH(SalesDataTable[[#This Row],[Order Date]])</f>
        <v>4</v>
      </c>
      <c r="Y528" s="12" t="str">
        <f>TEXT(SalesDataTable[[#This Row],[Order Date]],"mmm")</f>
        <v>Apr</v>
      </c>
    </row>
    <row r="529" spans="1:25" ht="16">
      <c r="A529" s="7">
        <v>1492</v>
      </c>
      <c r="B529" s="3">
        <v>46120</v>
      </c>
      <c r="C529" s="2">
        <f>YEAR( SalesDataTable[[#This Row],[Order Date]])</f>
        <v>2026</v>
      </c>
      <c r="D529" s="2">
        <f>ROUNDUP(MONTH(SalesDataTable[[#This Row],[Order Date]])/3,0)</f>
        <v>2</v>
      </c>
      <c r="E529" s="2">
        <f>MONTH(SalesDataTable[[#This Row],[Order Date]])</f>
        <v>4</v>
      </c>
      <c r="F529" s="2" t="str">
        <f>TEXT(SalesDataTable[[#This Row],[Order Date]],"mmm")</f>
        <v>Apr</v>
      </c>
      <c r="G529" s="2">
        <f>DAY(SalesDataTable[[#This Row],[Order Date]])</f>
        <v>8</v>
      </c>
      <c r="H529" s="8" t="s">
        <v>6</v>
      </c>
      <c r="I529" s="8" t="s">
        <v>49</v>
      </c>
      <c r="J529" s="8" t="s">
        <v>2</v>
      </c>
      <c r="K529" s="8" t="s">
        <v>3</v>
      </c>
      <c r="L529" s="8" t="s">
        <v>4</v>
      </c>
      <c r="M529" s="8" t="s">
        <v>26</v>
      </c>
      <c r="N529" s="9">
        <v>2</v>
      </c>
      <c r="O529" s="10">
        <v>41.08</v>
      </c>
      <c r="P529" s="11">
        <v>0</v>
      </c>
      <c r="Q529" s="10">
        <v>16.79</v>
      </c>
      <c r="R529" s="10">
        <f t="shared" si="32"/>
        <v>82.16</v>
      </c>
      <c r="S529" s="10">
        <f t="shared" si="33"/>
        <v>33.58</v>
      </c>
      <c r="T529" s="10">
        <f t="shared" si="34"/>
        <v>48.58</v>
      </c>
      <c r="U529" s="12">
        <f t="shared" si="35"/>
        <v>0.59128529698149956</v>
      </c>
      <c r="V529" s="9">
        <f>YEAR(SalesDataTable[[#This Row],[Order Date]])</f>
        <v>2026</v>
      </c>
      <c r="W529" s="12" t="str">
        <f>"Q"&amp;ROUNDUP(MONTH(SalesDataTable[[#This Row],[Order Date]])/3,0)</f>
        <v>Q2</v>
      </c>
      <c r="X529" s="9">
        <f>MONTH(SalesDataTable[[#This Row],[Order Date]])</f>
        <v>4</v>
      </c>
      <c r="Y529" s="12" t="str">
        <f>TEXT(SalesDataTable[[#This Row],[Order Date]],"mmm")</f>
        <v>Apr</v>
      </c>
    </row>
    <row r="530" spans="1:25" ht="16">
      <c r="A530" s="7">
        <v>1619</v>
      </c>
      <c r="B530" s="3">
        <v>46120</v>
      </c>
      <c r="C530" s="2">
        <f>YEAR( SalesDataTable[[#This Row],[Order Date]])</f>
        <v>2026</v>
      </c>
      <c r="D530" s="2">
        <f>ROUNDUP(MONTH(SalesDataTable[[#This Row],[Order Date]])/3,0)</f>
        <v>2</v>
      </c>
      <c r="E530" s="2">
        <f>MONTH(SalesDataTable[[#This Row],[Order Date]])</f>
        <v>4</v>
      </c>
      <c r="F530" s="2" t="str">
        <f>TEXT(SalesDataTable[[#This Row],[Order Date]],"mmm")</f>
        <v>Apr</v>
      </c>
      <c r="G530" s="2">
        <f>DAY(SalesDataTable[[#This Row],[Order Date]])</f>
        <v>8</v>
      </c>
      <c r="H530" s="8" t="s">
        <v>20</v>
      </c>
      <c r="I530" s="8" t="s">
        <v>33</v>
      </c>
      <c r="J530" s="8" t="s">
        <v>19</v>
      </c>
      <c r="K530" s="8" t="s">
        <v>13</v>
      </c>
      <c r="L530" s="8" t="s">
        <v>14</v>
      </c>
      <c r="M530" s="8" t="s">
        <v>32</v>
      </c>
      <c r="N530" s="9">
        <v>5</v>
      </c>
      <c r="O530" s="10">
        <v>46.11</v>
      </c>
      <c r="P530" s="11">
        <v>0</v>
      </c>
      <c r="Q530" s="10">
        <v>18.88</v>
      </c>
      <c r="R530" s="10">
        <f t="shared" si="32"/>
        <v>230.55</v>
      </c>
      <c r="S530" s="10">
        <f t="shared" si="33"/>
        <v>94.399999999999991</v>
      </c>
      <c r="T530" s="10">
        <f t="shared" si="34"/>
        <v>136.15000000000003</v>
      </c>
      <c r="U530" s="12">
        <f t="shared" si="35"/>
        <v>0.5905443504662764</v>
      </c>
      <c r="V530" s="9">
        <f>YEAR(SalesDataTable[[#This Row],[Order Date]])</f>
        <v>2026</v>
      </c>
      <c r="W530" s="12" t="str">
        <f>"Q"&amp;ROUNDUP(MONTH(SalesDataTable[[#This Row],[Order Date]])/3,0)</f>
        <v>Q2</v>
      </c>
      <c r="X530" s="9">
        <f>MONTH(SalesDataTable[[#This Row],[Order Date]])</f>
        <v>4</v>
      </c>
      <c r="Y530" s="12" t="str">
        <f>TEXT(SalesDataTable[[#This Row],[Order Date]],"mmm")</f>
        <v>Apr</v>
      </c>
    </row>
    <row r="531" spans="1:25" ht="16">
      <c r="A531" s="7">
        <v>1631</v>
      </c>
      <c r="B531" s="3">
        <v>46120</v>
      </c>
      <c r="C531" s="2">
        <f>YEAR( SalesDataTable[[#This Row],[Order Date]])</f>
        <v>2026</v>
      </c>
      <c r="D531" s="2">
        <f>ROUNDUP(MONTH(SalesDataTable[[#This Row],[Order Date]])/3,0)</f>
        <v>2</v>
      </c>
      <c r="E531" s="2">
        <f>MONTH(SalesDataTable[[#This Row],[Order Date]])</f>
        <v>4</v>
      </c>
      <c r="F531" s="2" t="str">
        <f>TEXT(SalesDataTable[[#This Row],[Order Date]],"mmm")</f>
        <v>Apr</v>
      </c>
      <c r="G531" s="2">
        <f>DAY(SalesDataTable[[#This Row],[Order Date]])</f>
        <v>8</v>
      </c>
      <c r="H531" s="8" t="s">
        <v>20</v>
      </c>
      <c r="I531" s="8" t="s">
        <v>33</v>
      </c>
      <c r="J531" s="8" t="s">
        <v>2</v>
      </c>
      <c r="K531" s="8" t="s">
        <v>3</v>
      </c>
      <c r="L531" s="8" t="s">
        <v>14</v>
      </c>
      <c r="M531" s="8" t="s">
        <v>32</v>
      </c>
      <c r="N531" s="9">
        <v>1</v>
      </c>
      <c r="O531" s="10">
        <v>45.54</v>
      </c>
      <c r="P531" s="11">
        <v>0</v>
      </c>
      <c r="Q531" s="10">
        <v>18.36</v>
      </c>
      <c r="R531" s="10">
        <f t="shared" si="32"/>
        <v>45.54</v>
      </c>
      <c r="S531" s="10">
        <f t="shared" si="33"/>
        <v>18.36</v>
      </c>
      <c r="T531" s="10">
        <f t="shared" si="34"/>
        <v>27.18</v>
      </c>
      <c r="U531" s="12">
        <f t="shared" si="35"/>
        <v>0.59683794466403162</v>
      </c>
      <c r="V531" s="9">
        <f>YEAR(SalesDataTable[[#This Row],[Order Date]])</f>
        <v>2026</v>
      </c>
      <c r="W531" s="12" t="str">
        <f>"Q"&amp;ROUNDUP(MONTH(SalesDataTable[[#This Row],[Order Date]])/3,0)</f>
        <v>Q2</v>
      </c>
      <c r="X531" s="9">
        <f>MONTH(SalesDataTable[[#This Row],[Order Date]])</f>
        <v>4</v>
      </c>
      <c r="Y531" s="12" t="str">
        <f>TEXT(SalesDataTable[[#This Row],[Order Date]],"mmm")</f>
        <v>Apr</v>
      </c>
    </row>
    <row r="532" spans="1:25" ht="16">
      <c r="A532" s="7">
        <v>1844</v>
      </c>
      <c r="B532" s="3">
        <v>46120</v>
      </c>
      <c r="C532" s="2">
        <f>YEAR( SalesDataTable[[#This Row],[Order Date]])</f>
        <v>2026</v>
      </c>
      <c r="D532" s="2">
        <f>ROUNDUP(MONTH(SalesDataTable[[#This Row],[Order Date]])/3,0)</f>
        <v>2</v>
      </c>
      <c r="E532" s="2">
        <f>MONTH(SalesDataTable[[#This Row],[Order Date]])</f>
        <v>4</v>
      </c>
      <c r="F532" s="2" t="str">
        <f>TEXT(SalesDataTable[[#This Row],[Order Date]],"mmm")</f>
        <v>Apr</v>
      </c>
      <c r="G532" s="2">
        <f>DAY(SalesDataTable[[#This Row],[Order Date]])</f>
        <v>8</v>
      </c>
      <c r="H532" s="8" t="s">
        <v>6</v>
      </c>
      <c r="I532" s="8" t="s">
        <v>49</v>
      </c>
      <c r="J532" s="8" t="s">
        <v>19</v>
      </c>
      <c r="K532" s="8" t="s">
        <v>13</v>
      </c>
      <c r="L532" s="8" t="s">
        <v>34</v>
      </c>
      <c r="M532" s="8" t="s">
        <v>42</v>
      </c>
      <c r="N532" s="9">
        <v>2</v>
      </c>
      <c r="O532" s="10">
        <v>37.1</v>
      </c>
      <c r="P532" s="11">
        <v>0.1</v>
      </c>
      <c r="Q532" s="10">
        <v>14.17</v>
      </c>
      <c r="R532" s="10">
        <f t="shared" si="32"/>
        <v>66.78</v>
      </c>
      <c r="S532" s="10">
        <f t="shared" si="33"/>
        <v>28.34</v>
      </c>
      <c r="T532" s="10">
        <f t="shared" si="34"/>
        <v>38.44</v>
      </c>
      <c r="U532" s="12">
        <f t="shared" si="35"/>
        <v>0.57562144354597178</v>
      </c>
      <c r="V532" s="9">
        <f>YEAR(SalesDataTable[[#This Row],[Order Date]])</f>
        <v>2026</v>
      </c>
      <c r="W532" s="12" t="str">
        <f>"Q"&amp;ROUNDUP(MONTH(SalesDataTable[[#This Row],[Order Date]])/3,0)</f>
        <v>Q2</v>
      </c>
      <c r="X532" s="9">
        <f>MONTH(SalesDataTable[[#This Row],[Order Date]])</f>
        <v>4</v>
      </c>
      <c r="Y532" s="12" t="str">
        <f>TEXT(SalesDataTable[[#This Row],[Order Date]],"mmm")</f>
        <v>Apr</v>
      </c>
    </row>
    <row r="533" spans="1:25" ht="16">
      <c r="A533" s="7">
        <v>4246</v>
      </c>
      <c r="B533" s="3">
        <v>46120</v>
      </c>
      <c r="C533" s="2">
        <f>YEAR( SalesDataTable[[#This Row],[Order Date]])</f>
        <v>2026</v>
      </c>
      <c r="D533" s="2">
        <f>ROUNDUP(MONTH(SalesDataTable[[#This Row],[Order Date]])/3,0)</f>
        <v>2</v>
      </c>
      <c r="E533" s="2">
        <f>MONTH(SalesDataTable[[#This Row],[Order Date]])</f>
        <v>4</v>
      </c>
      <c r="F533" s="2" t="str">
        <f>TEXT(SalesDataTable[[#This Row],[Order Date]],"mmm")</f>
        <v>Apr</v>
      </c>
      <c r="G533" s="2">
        <f>DAY(SalesDataTable[[#This Row],[Order Date]])</f>
        <v>8</v>
      </c>
      <c r="H533" s="8" t="s">
        <v>20</v>
      </c>
      <c r="I533" s="8" t="s">
        <v>33</v>
      </c>
      <c r="J533" s="8" t="s">
        <v>8</v>
      </c>
      <c r="K533" s="8" t="s">
        <v>16</v>
      </c>
      <c r="L533" s="8" t="s">
        <v>9</v>
      </c>
      <c r="M533" s="8" t="s">
        <v>37</v>
      </c>
      <c r="N533" s="9">
        <v>5</v>
      </c>
      <c r="O533" s="10">
        <v>156.57</v>
      </c>
      <c r="P533" s="11">
        <v>0.15</v>
      </c>
      <c r="Q533" s="10">
        <v>80.849999999999994</v>
      </c>
      <c r="R533" s="10">
        <f t="shared" si="32"/>
        <v>665.4224999999999</v>
      </c>
      <c r="S533" s="10">
        <f t="shared" si="33"/>
        <v>404.25</v>
      </c>
      <c r="T533" s="10">
        <f t="shared" si="34"/>
        <v>261.1724999999999</v>
      </c>
      <c r="U533" s="12">
        <f t="shared" si="35"/>
        <v>0.39249123677062309</v>
      </c>
      <c r="V533" s="9">
        <f>YEAR(SalesDataTable[[#This Row],[Order Date]])</f>
        <v>2026</v>
      </c>
      <c r="W533" s="12" t="str">
        <f>"Q"&amp;ROUNDUP(MONTH(SalesDataTable[[#This Row],[Order Date]])/3,0)</f>
        <v>Q2</v>
      </c>
      <c r="X533" s="9">
        <f>MONTH(SalesDataTable[[#This Row],[Order Date]])</f>
        <v>4</v>
      </c>
      <c r="Y533" s="12" t="str">
        <f>TEXT(SalesDataTable[[#This Row],[Order Date]],"mmm")</f>
        <v>Apr</v>
      </c>
    </row>
    <row r="534" spans="1:25" ht="16">
      <c r="A534" s="7">
        <v>5139</v>
      </c>
      <c r="B534" s="3">
        <v>46120</v>
      </c>
      <c r="C534" s="2">
        <f>YEAR( SalesDataTable[[#This Row],[Order Date]])</f>
        <v>2026</v>
      </c>
      <c r="D534" s="2">
        <f>ROUNDUP(MONTH(SalesDataTable[[#This Row],[Order Date]])/3,0)</f>
        <v>2</v>
      </c>
      <c r="E534" s="2">
        <f>MONTH(SalesDataTable[[#This Row],[Order Date]])</f>
        <v>4</v>
      </c>
      <c r="F534" s="2" t="str">
        <f>TEXT(SalesDataTable[[#This Row],[Order Date]],"mmm")</f>
        <v>Apr</v>
      </c>
      <c r="G534" s="2">
        <f>DAY(SalesDataTable[[#This Row],[Order Date]])</f>
        <v>8</v>
      </c>
      <c r="H534" s="8" t="s">
        <v>0</v>
      </c>
      <c r="I534" s="8" t="s">
        <v>50</v>
      </c>
      <c r="J534" s="8" t="s">
        <v>2</v>
      </c>
      <c r="K534" s="8" t="s">
        <v>3</v>
      </c>
      <c r="L534" s="8" t="s">
        <v>34</v>
      </c>
      <c r="M534" s="8" t="s">
        <v>45</v>
      </c>
      <c r="N534" s="9">
        <v>2</v>
      </c>
      <c r="O534" s="10">
        <v>51.4</v>
      </c>
      <c r="P534" s="11">
        <v>0</v>
      </c>
      <c r="Q534" s="10">
        <v>21.99</v>
      </c>
      <c r="R534" s="10">
        <f t="shared" si="32"/>
        <v>102.8</v>
      </c>
      <c r="S534" s="10">
        <f t="shared" si="33"/>
        <v>43.98</v>
      </c>
      <c r="T534" s="10">
        <f t="shared" si="34"/>
        <v>58.82</v>
      </c>
      <c r="U534" s="12">
        <f t="shared" si="35"/>
        <v>0.57217898832684821</v>
      </c>
      <c r="V534" s="9">
        <f>YEAR(SalesDataTable[[#This Row],[Order Date]])</f>
        <v>2026</v>
      </c>
      <c r="W534" s="12" t="str">
        <f>"Q"&amp;ROUNDUP(MONTH(SalesDataTable[[#This Row],[Order Date]])/3,0)</f>
        <v>Q2</v>
      </c>
      <c r="X534" s="9">
        <f>MONTH(SalesDataTable[[#This Row],[Order Date]])</f>
        <v>4</v>
      </c>
      <c r="Y534" s="12" t="str">
        <f>TEXT(SalesDataTable[[#This Row],[Order Date]],"mmm")</f>
        <v>Apr</v>
      </c>
    </row>
    <row r="535" spans="1:25" ht="16">
      <c r="A535" s="7">
        <v>186</v>
      </c>
      <c r="B535" s="3">
        <v>46121</v>
      </c>
      <c r="C535" s="2">
        <f>YEAR( SalesDataTable[[#This Row],[Order Date]])</f>
        <v>2026</v>
      </c>
      <c r="D535" s="2">
        <f>ROUNDUP(MONTH(SalesDataTable[[#This Row],[Order Date]])/3,0)</f>
        <v>2</v>
      </c>
      <c r="E535" s="2">
        <f>MONTH(SalesDataTable[[#This Row],[Order Date]])</f>
        <v>4</v>
      </c>
      <c r="F535" s="2" t="str">
        <f>TEXT(SalesDataTable[[#This Row],[Order Date]],"mmm")</f>
        <v>Apr</v>
      </c>
      <c r="G535" s="2">
        <f>DAY(SalesDataTable[[#This Row],[Order Date]])</f>
        <v>9</v>
      </c>
      <c r="H535" s="8" t="s">
        <v>0</v>
      </c>
      <c r="I535" s="8" t="s">
        <v>1</v>
      </c>
      <c r="J535" s="8" t="s">
        <v>2</v>
      </c>
      <c r="K535" s="8" t="s">
        <v>13</v>
      </c>
      <c r="L535" s="8" t="s">
        <v>14</v>
      </c>
      <c r="M535" s="8" t="s">
        <v>32</v>
      </c>
      <c r="N535" s="9">
        <v>2</v>
      </c>
      <c r="O535" s="10">
        <v>46.42</v>
      </c>
      <c r="P535" s="11">
        <v>0.1</v>
      </c>
      <c r="Q535" s="10">
        <v>18.73</v>
      </c>
      <c r="R535" s="10">
        <f t="shared" si="32"/>
        <v>83.556000000000012</v>
      </c>
      <c r="S535" s="10">
        <f t="shared" si="33"/>
        <v>37.46</v>
      </c>
      <c r="T535" s="10">
        <f t="shared" si="34"/>
        <v>46.096000000000011</v>
      </c>
      <c r="U535" s="12">
        <f t="shared" si="35"/>
        <v>0.55167791660682663</v>
      </c>
      <c r="V535" s="9">
        <f>YEAR(SalesDataTable[[#This Row],[Order Date]])</f>
        <v>2026</v>
      </c>
      <c r="W535" s="12" t="str">
        <f>"Q"&amp;ROUNDUP(MONTH(SalesDataTable[[#This Row],[Order Date]])/3,0)</f>
        <v>Q2</v>
      </c>
      <c r="X535" s="9">
        <f>MONTH(SalesDataTable[[#This Row],[Order Date]])</f>
        <v>4</v>
      </c>
      <c r="Y535" s="12" t="str">
        <f>TEXT(SalesDataTable[[#This Row],[Order Date]],"mmm")</f>
        <v>Apr</v>
      </c>
    </row>
    <row r="536" spans="1:25" ht="16">
      <c r="A536" s="7">
        <v>1742</v>
      </c>
      <c r="B536" s="3">
        <v>46121</v>
      </c>
      <c r="C536" s="2">
        <f>YEAR( SalesDataTable[[#This Row],[Order Date]])</f>
        <v>2026</v>
      </c>
      <c r="D536" s="2">
        <f>ROUNDUP(MONTH(SalesDataTable[[#This Row],[Order Date]])/3,0)</f>
        <v>2</v>
      </c>
      <c r="E536" s="2">
        <f>MONTH(SalesDataTable[[#This Row],[Order Date]])</f>
        <v>4</v>
      </c>
      <c r="F536" s="2" t="str">
        <f>TEXT(SalesDataTable[[#This Row],[Order Date]],"mmm")</f>
        <v>Apr</v>
      </c>
      <c r="G536" s="2">
        <f>DAY(SalesDataTable[[#This Row],[Order Date]])</f>
        <v>9</v>
      </c>
      <c r="H536" s="8" t="s">
        <v>20</v>
      </c>
      <c r="I536" s="8" t="s">
        <v>21</v>
      </c>
      <c r="J536" s="8" t="s">
        <v>28</v>
      </c>
      <c r="K536" s="8" t="s">
        <v>3</v>
      </c>
      <c r="L536" s="8" t="s">
        <v>23</v>
      </c>
      <c r="M536" s="8" t="s">
        <v>51</v>
      </c>
      <c r="N536" s="9">
        <v>2</v>
      </c>
      <c r="O536" s="10">
        <v>120.75</v>
      </c>
      <c r="P536" s="11">
        <v>0.05</v>
      </c>
      <c r="Q536" s="10">
        <v>60.31</v>
      </c>
      <c r="R536" s="10">
        <f t="shared" si="32"/>
        <v>229.42499999999998</v>
      </c>
      <c r="S536" s="10">
        <f t="shared" si="33"/>
        <v>120.62</v>
      </c>
      <c r="T536" s="10">
        <f t="shared" si="34"/>
        <v>108.80499999999998</v>
      </c>
      <c r="U536" s="12">
        <f t="shared" si="35"/>
        <v>0.47425084450256066</v>
      </c>
      <c r="V536" s="9">
        <f>YEAR(SalesDataTable[[#This Row],[Order Date]])</f>
        <v>2026</v>
      </c>
      <c r="W536" s="12" t="str">
        <f>"Q"&amp;ROUNDUP(MONTH(SalesDataTable[[#This Row],[Order Date]])/3,0)</f>
        <v>Q2</v>
      </c>
      <c r="X536" s="9">
        <f>MONTH(SalesDataTable[[#This Row],[Order Date]])</f>
        <v>4</v>
      </c>
      <c r="Y536" s="12" t="str">
        <f>TEXT(SalesDataTable[[#This Row],[Order Date]],"mmm")</f>
        <v>Apr</v>
      </c>
    </row>
    <row r="537" spans="1:25" ht="16">
      <c r="A537" s="7">
        <v>3189</v>
      </c>
      <c r="B537" s="3">
        <v>46121</v>
      </c>
      <c r="C537" s="2">
        <f>YEAR( SalesDataTable[[#This Row],[Order Date]])</f>
        <v>2026</v>
      </c>
      <c r="D537" s="2">
        <f>ROUNDUP(MONTH(SalesDataTable[[#This Row],[Order Date]])/3,0)</f>
        <v>2</v>
      </c>
      <c r="E537" s="2">
        <f>MONTH(SalesDataTable[[#This Row],[Order Date]])</f>
        <v>4</v>
      </c>
      <c r="F537" s="2" t="str">
        <f>TEXT(SalesDataTable[[#This Row],[Order Date]],"mmm")</f>
        <v>Apr</v>
      </c>
      <c r="G537" s="2">
        <f>DAY(SalesDataTable[[#This Row],[Order Date]])</f>
        <v>9</v>
      </c>
      <c r="H537" s="8" t="s">
        <v>6</v>
      </c>
      <c r="I537" s="8" t="s">
        <v>41</v>
      </c>
      <c r="J537" s="8" t="s">
        <v>8</v>
      </c>
      <c r="K537" s="8" t="s">
        <v>16</v>
      </c>
      <c r="L537" s="8" t="s">
        <v>9</v>
      </c>
      <c r="M537" s="8" t="s">
        <v>37</v>
      </c>
      <c r="N537" s="9">
        <v>6</v>
      </c>
      <c r="O537" s="10">
        <v>157.38999999999999</v>
      </c>
      <c r="P537" s="11">
        <v>0.05</v>
      </c>
      <c r="Q537" s="10">
        <v>79.239999999999995</v>
      </c>
      <c r="R537" s="10">
        <f t="shared" si="32"/>
        <v>897.12299999999993</v>
      </c>
      <c r="S537" s="10">
        <f t="shared" si="33"/>
        <v>475.43999999999994</v>
      </c>
      <c r="T537" s="10">
        <f t="shared" si="34"/>
        <v>421.68299999999999</v>
      </c>
      <c r="U537" s="12">
        <f t="shared" si="35"/>
        <v>0.47003922539049831</v>
      </c>
      <c r="V537" s="9">
        <f>YEAR(SalesDataTable[[#This Row],[Order Date]])</f>
        <v>2026</v>
      </c>
      <c r="W537" s="12" t="str">
        <f>"Q"&amp;ROUNDUP(MONTH(SalesDataTable[[#This Row],[Order Date]])/3,0)</f>
        <v>Q2</v>
      </c>
      <c r="X537" s="9">
        <f>MONTH(SalesDataTable[[#This Row],[Order Date]])</f>
        <v>4</v>
      </c>
      <c r="Y537" s="12" t="str">
        <f>TEXT(SalesDataTable[[#This Row],[Order Date]],"mmm")</f>
        <v>Apr</v>
      </c>
    </row>
    <row r="538" spans="1:25" ht="16">
      <c r="A538" s="7">
        <v>3747</v>
      </c>
      <c r="B538" s="3">
        <v>46121</v>
      </c>
      <c r="C538" s="2">
        <f>YEAR( SalesDataTable[[#This Row],[Order Date]])</f>
        <v>2026</v>
      </c>
      <c r="D538" s="2">
        <f>ROUNDUP(MONTH(SalesDataTable[[#This Row],[Order Date]])/3,0)</f>
        <v>2</v>
      </c>
      <c r="E538" s="2">
        <f>MONTH(SalesDataTable[[#This Row],[Order Date]])</f>
        <v>4</v>
      </c>
      <c r="F538" s="2" t="str">
        <f>TEXT(SalesDataTable[[#This Row],[Order Date]],"mmm")</f>
        <v>Apr</v>
      </c>
      <c r="G538" s="2">
        <f>DAY(SalesDataTable[[#This Row],[Order Date]])</f>
        <v>9</v>
      </c>
      <c r="H538" s="8" t="s">
        <v>20</v>
      </c>
      <c r="I538" s="8" t="s">
        <v>31</v>
      </c>
      <c r="J538" s="8" t="s">
        <v>19</v>
      </c>
      <c r="K538" s="8" t="s">
        <v>3</v>
      </c>
      <c r="L538" s="8" t="s">
        <v>23</v>
      </c>
      <c r="M538" s="8" t="s">
        <v>51</v>
      </c>
      <c r="N538" s="9">
        <v>2</v>
      </c>
      <c r="O538" s="10">
        <v>122.36</v>
      </c>
      <c r="P538" s="11">
        <v>0.05</v>
      </c>
      <c r="Q538" s="10">
        <v>59.06</v>
      </c>
      <c r="R538" s="10">
        <f t="shared" si="32"/>
        <v>232.48399999999998</v>
      </c>
      <c r="S538" s="10">
        <f t="shared" si="33"/>
        <v>118.12</v>
      </c>
      <c r="T538" s="10">
        <f t="shared" si="34"/>
        <v>114.36399999999998</v>
      </c>
      <c r="U538" s="12">
        <f t="shared" si="35"/>
        <v>0.49192202474148755</v>
      </c>
      <c r="V538" s="9">
        <f>YEAR(SalesDataTable[[#This Row],[Order Date]])</f>
        <v>2026</v>
      </c>
      <c r="W538" s="12" t="str">
        <f>"Q"&amp;ROUNDUP(MONTH(SalesDataTable[[#This Row],[Order Date]])/3,0)</f>
        <v>Q2</v>
      </c>
      <c r="X538" s="9">
        <f>MONTH(SalesDataTable[[#This Row],[Order Date]])</f>
        <v>4</v>
      </c>
      <c r="Y538" s="12" t="str">
        <f>TEXT(SalesDataTable[[#This Row],[Order Date]],"mmm")</f>
        <v>Apr</v>
      </c>
    </row>
    <row r="539" spans="1:25" ht="16">
      <c r="A539" s="7">
        <v>3782</v>
      </c>
      <c r="B539" s="3">
        <v>46121</v>
      </c>
      <c r="C539" s="2">
        <f>YEAR( SalesDataTable[[#This Row],[Order Date]])</f>
        <v>2026</v>
      </c>
      <c r="D539" s="2">
        <f>ROUNDUP(MONTH(SalesDataTable[[#This Row],[Order Date]])/3,0)</f>
        <v>2</v>
      </c>
      <c r="E539" s="2">
        <f>MONTH(SalesDataTable[[#This Row],[Order Date]])</f>
        <v>4</v>
      </c>
      <c r="F539" s="2" t="str">
        <f>TEXT(SalesDataTable[[#This Row],[Order Date]],"mmm")</f>
        <v>Apr</v>
      </c>
      <c r="G539" s="2">
        <f>DAY(SalesDataTable[[#This Row],[Order Date]])</f>
        <v>9</v>
      </c>
      <c r="H539" s="8" t="s">
        <v>0</v>
      </c>
      <c r="I539" s="8" t="s">
        <v>1</v>
      </c>
      <c r="J539" s="8" t="s">
        <v>19</v>
      </c>
      <c r="K539" s="8" t="s">
        <v>3</v>
      </c>
      <c r="L539" s="8" t="s">
        <v>34</v>
      </c>
      <c r="M539" s="8" t="s">
        <v>35</v>
      </c>
      <c r="N539" s="9">
        <v>2</v>
      </c>
      <c r="O539" s="10">
        <v>39.68</v>
      </c>
      <c r="P539" s="11">
        <v>0.05</v>
      </c>
      <c r="Q539" s="10">
        <v>14.98</v>
      </c>
      <c r="R539" s="10">
        <f t="shared" si="32"/>
        <v>75.391999999999996</v>
      </c>
      <c r="S539" s="10">
        <f t="shared" si="33"/>
        <v>29.96</v>
      </c>
      <c r="T539" s="10">
        <f t="shared" si="34"/>
        <v>45.431999999999995</v>
      </c>
      <c r="U539" s="12">
        <f t="shared" si="35"/>
        <v>0.60261035653650252</v>
      </c>
      <c r="V539" s="9">
        <f>YEAR(SalesDataTable[[#This Row],[Order Date]])</f>
        <v>2026</v>
      </c>
      <c r="W539" s="12" t="str">
        <f>"Q"&amp;ROUNDUP(MONTH(SalesDataTable[[#This Row],[Order Date]])/3,0)</f>
        <v>Q2</v>
      </c>
      <c r="X539" s="9">
        <f>MONTH(SalesDataTable[[#This Row],[Order Date]])</f>
        <v>4</v>
      </c>
      <c r="Y539" s="12" t="str">
        <f>TEXT(SalesDataTable[[#This Row],[Order Date]],"mmm")</f>
        <v>Apr</v>
      </c>
    </row>
    <row r="540" spans="1:25" ht="16">
      <c r="A540" s="7">
        <v>4344</v>
      </c>
      <c r="B540" s="3">
        <v>46121</v>
      </c>
      <c r="C540" s="2">
        <f>YEAR( SalesDataTable[[#This Row],[Order Date]])</f>
        <v>2026</v>
      </c>
      <c r="D540" s="2">
        <f>ROUNDUP(MONTH(SalesDataTable[[#This Row],[Order Date]])/3,0)</f>
        <v>2</v>
      </c>
      <c r="E540" s="2">
        <f>MONTH(SalesDataTable[[#This Row],[Order Date]])</f>
        <v>4</v>
      </c>
      <c r="F540" s="2" t="str">
        <f>TEXT(SalesDataTable[[#This Row],[Order Date]],"mmm")</f>
        <v>Apr</v>
      </c>
      <c r="G540" s="2">
        <f>DAY(SalesDataTable[[#This Row],[Order Date]])</f>
        <v>9</v>
      </c>
      <c r="H540" s="8" t="s">
        <v>11</v>
      </c>
      <c r="I540" s="8" t="s">
        <v>25</v>
      </c>
      <c r="J540" s="8" t="s">
        <v>19</v>
      </c>
      <c r="K540" s="8" t="s">
        <v>16</v>
      </c>
      <c r="L540" s="8" t="s">
        <v>23</v>
      </c>
      <c r="M540" s="8" t="s">
        <v>51</v>
      </c>
      <c r="N540" s="9">
        <v>3</v>
      </c>
      <c r="O540" s="10">
        <v>121.56</v>
      </c>
      <c r="P540" s="11">
        <v>0.15</v>
      </c>
      <c r="Q540" s="10">
        <v>61.31</v>
      </c>
      <c r="R540" s="10">
        <f t="shared" si="32"/>
        <v>309.97800000000001</v>
      </c>
      <c r="S540" s="10">
        <f t="shared" si="33"/>
        <v>183.93</v>
      </c>
      <c r="T540" s="10">
        <f t="shared" si="34"/>
        <v>126.048</v>
      </c>
      <c r="U540" s="12">
        <f t="shared" si="35"/>
        <v>0.40663530960261696</v>
      </c>
      <c r="V540" s="9">
        <f>YEAR(SalesDataTable[[#This Row],[Order Date]])</f>
        <v>2026</v>
      </c>
      <c r="W540" s="12" t="str">
        <f>"Q"&amp;ROUNDUP(MONTH(SalesDataTable[[#This Row],[Order Date]])/3,0)</f>
        <v>Q2</v>
      </c>
      <c r="X540" s="9">
        <f>MONTH(SalesDataTable[[#This Row],[Order Date]])</f>
        <v>4</v>
      </c>
      <c r="Y540" s="12" t="str">
        <f>TEXT(SalesDataTable[[#This Row],[Order Date]],"mmm")</f>
        <v>Apr</v>
      </c>
    </row>
    <row r="541" spans="1:25" ht="16">
      <c r="A541" s="7">
        <v>4901</v>
      </c>
      <c r="B541" s="3">
        <v>46121</v>
      </c>
      <c r="C541" s="2">
        <f>YEAR( SalesDataTable[[#This Row],[Order Date]])</f>
        <v>2026</v>
      </c>
      <c r="D541" s="2">
        <f>ROUNDUP(MONTH(SalesDataTable[[#This Row],[Order Date]])/3,0)</f>
        <v>2</v>
      </c>
      <c r="E541" s="2">
        <f>MONTH(SalesDataTable[[#This Row],[Order Date]])</f>
        <v>4</v>
      </c>
      <c r="F541" s="2" t="str">
        <f>TEXT(SalesDataTable[[#This Row],[Order Date]],"mmm")</f>
        <v>Apr</v>
      </c>
      <c r="G541" s="2">
        <f>DAY(SalesDataTable[[#This Row],[Order Date]])</f>
        <v>9</v>
      </c>
      <c r="H541" s="8" t="s">
        <v>0</v>
      </c>
      <c r="I541" s="8" t="s">
        <v>1</v>
      </c>
      <c r="J541" s="8" t="s">
        <v>28</v>
      </c>
      <c r="K541" s="8" t="s">
        <v>13</v>
      </c>
      <c r="L541" s="8" t="s">
        <v>4</v>
      </c>
      <c r="M541" s="8" t="s">
        <v>5</v>
      </c>
      <c r="N541" s="9">
        <v>1</v>
      </c>
      <c r="O541" s="10">
        <v>80.19</v>
      </c>
      <c r="P541" s="11">
        <v>0.1</v>
      </c>
      <c r="Q541" s="10">
        <v>42.15</v>
      </c>
      <c r="R541" s="10">
        <f t="shared" si="32"/>
        <v>72.171000000000006</v>
      </c>
      <c r="S541" s="10">
        <f t="shared" si="33"/>
        <v>42.15</v>
      </c>
      <c r="T541" s="10">
        <f t="shared" si="34"/>
        <v>30.021000000000008</v>
      </c>
      <c r="U541" s="12">
        <f t="shared" si="35"/>
        <v>0.4159704036247247</v>
      </c>
      <c r="V541" s="9">
        <f>YEAR(SalesDataTable[[#This Row],[Order Date]])</f>
        <v>2026</v>
      </c>
      <c r="W541" s="12" t="str">
        <f>"Q"&amp;ROUNDUP(MONTH(SalesDataTable[[#This Row],[Order Date]])/3,0)</f>
        <v>Q2</v>
      </c>
      <c r="X541" s="9">
        <f>MONTH(SalesDataTable[[#This Row],[Order Date]])</f>
        <v>4</v>
      </c>
      <c r="Y541" s="12" t="str">
        <f>TEXT(SalesDataTable[[#This Row],[Order Date]],"mmm")</f>
        <v>Apr</v>
      </c>
    </row>
    <row r="542" spans="1:25" ht="16">
      <c r="A542" s="7">
        <v>4969</v>
      </c>
      <c r="B542" s="3">
        <v>46121</v>
      </c>
      <c r="C542" s="2">
        <f>YEAR( SalesDataTable[[#This Row],[Order Date]])</f>
        <v>2026</v>
      </c>
      <c r="D542" s="2">
        <f>ROUNDUP(MONTH(SalesDataTable[[#This Row],[Order Date]])/3,0)</f>
        <v>2</v>
      </c>
      <c r="E542" s="2">
        <f>MONTH(SalesDataTable[[#This Row],[Order Date]])</f>
        <v>4</v>
      </c>
      <c r="F542" s="2" t="str">
        <f>TEXT(SalesDataTable[[#This Row],[Order Date]],"mmm")</f>
        <v>Apr</v>
      </c>
      <c r="G542" s="2">
        <f>DAY(SalesDataTable[[#This Row],[Order Date]])</f>
        <v>9</v>
      </c>
      <c r="H542" s="8" t="s">
        <v>20</v>
      </c>
      <c r="I542" s="8" t="s">
        <v>31</v>
      </c>
      <c r="J542" s="8" t="s">
        <v>28</v>
      </c>
      <c r="K542" s="8" t="s">
        <v>16</v>
      </c>
      <c r="L542" s="8" t="s">
        <v>4</v>
      </c>
      <c r="M542" s="8" t="s">
        <v>5</v>
      </c>
      <c r="N542" s="9">
        <v>2</v>
      </c>
      <c r="O542" s="10">
        <v>81.14</v>
      </c>
      <c r="P542" s="11">
        <v>0</v>
      </c>
      <c r="Q542" s="10">
        <v>43.43</v>
      </c>
      <c r="R542" s="10">
        <f t="shared" si="32"/>
        <v>162.28</v>
      </c>
      <c r="S542" s="10">
        <f t="shared" si="33"/>
        <v>86.86</v>
      </c>
      <c r="T542" s="10">
        <f t="shared" si="34"/>
        <v>75.42</v>
      </c>
      <c r="U542" s="12">
        <f t="shared" si="35"/>
        <v>0.46475228000985952</v>
      </c>
      <c r="V542" s="9">
        <f>YEAR(SalesDataTable[[#This Row],[Order Date]])</f>
        <v>2026</v>
      </c>
      <c r="W542" s="12" t="str">
        <f>"Q"&amp;ROUNDUP(MONTH(SalesDataTable[[#This Row],[Order Date]])/3,0)</f>
        <v>Q2</v>
      </c>
      <c r="X542" s="9">
        <f>MONTH(SalesDataTable[[#This Row],[Order Date]])</f>
        <v>4</v>
      </c>
      <c r="Y542" s="12" t="str">
        <f>TEXT(SalesDataTable[[#This Row],[Order Date]],"mmm")</f>
        <v>Apr</v>
      </c>
    </row>
    <row r="543" spans="1:25" ht="16">
      <c r="A543" s="7">
        <v>673</v>
      </c>
      <c r="B543" s="3">
        <v>46122</v>
      </c>
      <c r="C543" s="2">
        <f>YEAR( SalesDataTable[[#This Row],[Order Date]])</f>
        <v>2026</v>
      </c>
      <c r="D543" s="2">
        <f>ROUNDUP(MONTH(SalesDataTable[[#This Row],[Order Date]])/3,0)</f>
        <v>2</v>
      </c>
      <c r="E543" s="2">
        <f>MONTH(SalesDataTable[[#This Row],[Order Date]])</f>
        <v>4</v>
      </c>
      <c r="F543" s="2" t="str">
        <f>TEXT(SalesDataTable[[#This Row],[Order Date]],"mmm")</f>
        <v>Apr</v>
      </c>
      <c r="G543" s="2">
        <f>DAY(SalesDataTable[[#This Row],[Order Date]])</f>
        <v>10</v>
      </c>
      <c r="H543" s="8" t="s">
        <v>20</v>
      </c>
      <c r="I543" s="8" t="s">
        <v>33</v>
      </c>
      <c r="J543" s="8" t="s">
        <v>19</v>
      </c>
      <c r="K543" s="8" t="s">
        <v>13</v>
      </c>
      <c r="L543" s="8" t="s">
        <v>23</v>
      </c>
      <c r="M543" s="8" t="s">
        <v>29</v>
      </c>
      <c r="N543" s="9">
        <v>2</v>
      </c>
      <c r="O543" s="10">
        <v>191.11</v>
      </c>
      <c r="P543" s="11">
        <v>0</v>
      </c>
      <c r="Q543" s="10">
        <v>103.58</v>
      </c>
      <c r="R543" s="10">
        <f t="shared" si="32"/>
        <v>382.22</v>
      </c>
      <c r="S543" s="10">
        <f t="shared" si="33"/>
        <v>207.16</v>
      </c>
      <c r="T543" s="10">
        <f t="shared" si="34"/>
        <v>175.06000000000003</v>
      </c>
      <c r="U543" s="12">
        <f t="shared" si="35"/>
        <v>0.45800847679346979</v>
      </c>
      <c r="V543" s="9">
        <f>YEAR(SalesDataTable[[#This Row],[Order Date]])</f>
        <v>2026</v>
      </c>
      <c r="W543" s="12" t="str">
        <f>"Q"&amp;ROUNDUP(MONTH(SalesDataTable[[#This Row],[Order Date]])/3,0)</f>
        <v>Q2</v>
      </c>
      <c r="X543" s="9">
        <f>MONTH(SalesDataTable[[#This Row],[Order Date]])</f>
        <v>4</v>
      </c>
      <c r="Y543" s="12" t="str">
        <f>TEXT(SalesDataTable[[#This Row],[Order Date]],"mmm")</f>
        <v>Apr</v>
      </c>
    </row>
    <row r="544" spans="1:25" ht="16">
      <c r="A544" s="7">
        <v>888</v>
      </c>
      <c r="B544" s="3">
        <v>46122</v>
      </c>
      <c r="C544" s="2">
        <f>YEAR( SalesDataTable[[#This Row],[Order Date]])</f>
        <v>2026</v>
      </c>
      <c r="D544" s="2">
        <f>ROUNDUP(MONTH(SalesDataTable[[#This Row],[Order Date]])/3,0)</f>
        <v>2</v>
      </c>
      <c r="E544" s="2">
        <f>MONTH(SalesDataTable[[#This Row],[Order Date]])</f>
        <v>4</v>
      </c>
      <c r="F544" s="2" t="str">
        <f>TEXT(SalesDataTable[[#This Row],[Order Date]],"mmm")</f>
        <v>Apr</v>
      </c>
      <c r="G544" s="2">
        <f>DAY(SalesDataTable[[#This Row],[Order Date]])</f>
        <v>10</v>
      </c>
      <c r="H544" s="8" t="s">
        <v>20</v>
      </c>
      <c r="I544" s="8" t="s">
        <v>31</v>
      </c>
      <c r="J544" s="8" t="s">
        <v>19</v>
      </c>
      <c r="K544" s="8" t="s">
        <v>13</v>
      </c>
      <c r="L544" s="8" t="s">
        <v>4</v>
      </c>
      <c r="M544" s="8" t="s">
        <v>26</v>
      </c>
      <c r="N544" s="9">
        <v>2</v>
      </c>
      <c r="O544" s="10">
        <v>40.58</v>
      </c>
      <c r="P544" s="11">
        <v>0.05</v>
      </c>
      <c r="Q544" s="10">
        <v>17.149999999999999</v>
      </c>
      <c r="R544" s="10">
        <f t="shared" si="32"/>
        <v>77.10199999999999</v>
      </c>
      <c r="S544" s="10">
        <f t="shared" si="33"/>
        <v>34.299999999999997</v>
      </c>
      <c r="T544" s="10">
        <f t="shared" si="34"/>
        <v>42.801999999999992</v>
      </c>
      <c r="U544" s="12">
        <f t="shared" si="35"/>
        <v>0.55513475655625011</v>
      </c>
      <c r="V544" s="9">
        <f>YEAR(SalesDataTable[[#This Row],[Order Date]])</f>
        <v>2026</v>
      </c>
      <c r="W544" s="12" t="str">
        <f>"Q"&amp;ROUNDUP(MONTH(SalesDataTable[[#This Row],[Order Date]])/3,0)</f>
        <v>Q2</v>
      </c>
      <c r="X544" s="9">
        <f>MONTH(SalesDataTable[[#This Row],[Order Date]])</f>
        <v>4</v>
      </c>
      <c r="Y544" s="12" t="str">
        <f>TEXT(SalesDataTable[[#This Row],[Order Date]],"mmm")</f>
        <v>Apr</v>
      </c>
    </row>
    <row r="545" spans="1:25" ht="16">
      <c r="A545" s="7">
        <v>1541</v>
      </c>
      <c r="B545" s="3">
        <v>46122</v>
      </c>
      <c r="C545" s="2">
        <f>YEAR( SalesDataTable[[#This Row],[Order Date]])</f>
        <v>2026</v>
      </c>
      <c r="D545" s="2">
        <f>ROUNDUP(MONTH(SalesDataTable[[#This Row],[Order Date]])/3,0)</f>
        <v>2</v>
      </c>
      <c r="E545" s="2">
        <f>MONTH(SalesDataTable[[#This Row],[Order Date]])</f>
        <v>4</v>
      </c>
      <c r="F545" s="2" t="str">
        <f>TEXT(SalesDataTable[[#This Row],[Order Date]],"mmm")</f>
        <v>Apr</v>
      </c>
      <c r="G545" s="2">
        <f>DAY(SalesDataTable[[#This Row],[Order Date]])</f>
        <v>10</v>
      </c>
      <c r="H545" s="8" t="s">
        <v>0</v>
      </c>
      <c r="I545" s="8" t="s">
        <v>50</v>
      </c>
      <c r="J545" s="8" t="s">
        <v>28</v>
      </c>
      <c r="K545" s="8" t="s">
        <v>3</v>
      </c>
      <c r="L545" s="8" t="s">
        <v>23</v>
      </c>
      <c r="M545" s="8" t="s">
        <v>40</v>
      </c>
      <c r="N545" s="9">
        <v>1</v>
      </c>
      <c r="O545" s="10">
        <v>83.44</v>
      </c>
      <c r="P545" s="11">
        <v>0</v>
      </c>
      <c r="Q545" s="10">
        <v>40.299999999999997</v>
      </c>
      <c r="R545" s="10">
        <f t="shared" si="32"/>
        <v>83.44</v>
      </c>
      <c r="S545" s="10">
        <f t="shared" si="33"/>
        <v>40.299999999999997</v>
      </c>
      <c r="T545" s="10">
        <f t="shared" si="34"/>
        <v>43.14</v>
      </c>
      <c r="U545" s="12">
        <f t="shared" si="35"/>
        <v>0.51701821668264625</v>
      </c>
      <c r="V545" s="9">
        <f>YEAR(SalesDataTable[[#This Row],[Order Date]])</f>
        <v>2026</v>
      </c>
      <c r="W545" s="12" t="str">
        <f>"Q"&amp;ROUNDUP(MONTH(SalesDataTable[[#This Row],[Order Date]])/3,0)</f>
        <v>Q2</v>
      </c>
      <c r="X545" s="9">
        <f>MONTH(SalesDataTable[[#This Row],[Order Date]])</f>
        <v>4</v>
      </c>
      <c r="Y545" s="12" t="str">
        <f>TEXT(SalesDataTable[[#This Row],[Order Date]],"mmm")</f>
        <v>Apr</v>
      </c>
    </row>
    <row r="546" spans="1:25" ht="16">
      <c r="A546" s="7">
        <v>1881</v>
      </c>
      <c r="B546" s="3">
        <v>46122</v>
      </c>
      <c r="C546" s="2">
        <f>YEAR( SalesDataTable[[#This Row],[Order Date]])</f>
        <v>2026</v>
      </c>
      <c r="D546" s="2">
        <f>ROUNDUP(MONTH(SalesDataTable[[#This Row],[Order Date]])/3,0)</f>
        <v>2</v>
      </c>
      <c r="E546" s="2">
        <f>MONTH(SalesDataTable[[#This Row],[Order Date]])</f>
        <v>4</v>
      </c>
      <c r="F546" s="2" t="str">
        <f>TEXT(SalesDataTable[[#This Row],[Order Date]],"mmm")</f>
        <v>Apr</v>
      </c>
      <c r="G546" s="2">
        <f>DAY(SalesDataTable[[#This Row],[Order Date]])</f>
        <v>10</v>
      </c>
      <c r="H546" s="8" t="s">
        <v>20</v>
      </c>
      <c r="I546" s="8" t="s">
        <v>31</v>
      </c>
      <c r="J546" s="8" t="s">
        <v>28</v>
      </c>
      <c r="K546" s="8" t="s">
        <v>13</v>
      </c>
      <c r="L546" s="8" t="s">
        <v>34</v>
      </c>
      <c r="M546" s="8" t="s">
        <v>45</v>
      </c>
      <c r="N546" s="9">
        <v>1</v>
      </c>
      <c r="O546" s="10">
        <v>49.61</v>
      </c>
      <c r="P546" s="11">
        <v>0</v>
      </c>
      <c r="Q546" s="10">
        <v>21.92</v>
      </c>
      <c r="R546" s="10">
        <f t="shared" si="32"/>
        <v>49.61</v>
      </c>
      <c r="S546" s="10">
        <f t="shared" si="33"/>
        <v>21.92</v>
      </c>
      <c r="T546" s="10">
        <f t="shared" si="34"/>
        <v>27.689999999999998</v>
      </c>
      <c r="U546" s="12">
        <f t="shared" si="35"/>
        <v>0.55815359806490628</v>
      </c>
      <c r="V546" s="9">
        <f>YEAR(SalesDataTable[[#This Row],[Order Date]])</f>
        <v>2026</v>
      </c>
      <c r="W546" s="12" t="str">
        <f>"Q"&amp;ROUNDUP(MONTH(SalesDataTable[[#This Row],[Order Date]])/3,0)</f>
        <v>Q2</v>
      </c>
      <c r="X546" s="9">
        <f>MONTH(SalesDataTable[[#This Row],[Order Date]])</f>
        <v>4</v>
      </c>
      <c r="Y546" s="12" t="str">
        <f>TEXT(SalesDataTable[[#This Row],[Order Date]],"mmm")</f>
        <v>Apr</v>
      </c>
    </row>
    <row r="547" spans="1:25" ht="16">
      <c r="A547" s="7">
        <v>2007</v>
      </c>
      <c r="B547" s="3">
        <v>46122</v>
      </c>
      <c r="C547" s="2">
        <f>YEAR( SalesDataTable[[#This Row],[Order Date]])</f>
        <v>2026</v>
      </c>
      <c r="D547" s="2">
        <f>ROUNDUP(MONTH(SalesDataTable[[#This Row],[Order Date]])/3,0)</f>
        <v>2</v>
      </c>
      <c r="E547" s="2">
        <f>MONTH(SalesDataTable[[#This Row],[Order Date]])</f>
        <v>4</v>
      </c>
      <c r="F547" s="2" t="str">
        <f>TEXT(SalesDataTable[[#This Row],[Order Date]],"mmm")</f>
        <v>Apr</v>
      </c>
      <c r="G547" s="2">
        <f>DAY(SalesDataTable[[#This Row],[Order Date]])</f>
        <v>10</v>
      </c>
      <c r="H547" s="8" t="s">
        <v>20</v>
      </c>
      <c r="I547" s="8" t="s">
        <v>33</v>
      </c>
      <c r="J547" s="8" t="s">
        <v>2</v>
      </c>
      <c r="K547" s="8" t="s">
        <v>3</v>
      </c>
      <c r="L547" s="8" t="s">
        <v>34</v>
      </c>
      <c r="M547" s="8" t="s">
        <v>38</v>
      </c>
      <c r="N547" s="9">
        <v>2</v>
      </c>
      <c r="O547" s="10">
        <v>123.31</v>
      </c>
      <c r="P547" s="11">
        <v>0</v>
      </c>
      <c r="Q547" s="10">
        <v>69.239999999999995</v>
      </c>
      <c r="R547" s="10">
        <f t="shared" si="32"/>
        <v>246.62</v>
      </c>
      <c r="S547" s="10">
        <f t="shared" si="33"/>
        <v>138.47999999999999</v>
      </c>
      <c r="T547" s="10">
        <f t="shared" si="34"/>
        <v>108.14000000000001</v>
      </c>
      <c r="U547" s="12">
        <f t="shared" si="35"/>
        <v>0.43848836266320662</v>
      </c>
      <c r="V547" s="9">
        <f>YEAR(SalesDataTable[[#This Row],[Order Date]])</f>
        <v>2026</v>
      </c>
      <c r="W547" s="12" t="str">
        <f>"Q"&amp;ROUNDUP(MONTH(SalesDataTable[[#This Row],[Order Date]])/3,0)</f>
        <v>Q2</v>
      </c>
      <c r="X547" s="9">
        <f>MONTH(SalesDataTable[[#This Row],[Order Date]])</f>
        <v>4</v>
      </c>
      <c r="Y547" s="12" t="str">
        <f>TEXT(SalesDataTable[[#This Row],[Order Date]],"mmm")</f>
        <v>Apr</v>
      </c>
    </row>
    <row r="548" spans="1:25" ht="16">
      <c r="A548" s="7">
        <v>2312</v>
      </c>
      <c r="B548" s="3">
        <v>46122</v>
      </c>
      <c r="C548" s="2">
        <f>YEAR( SalesDataTable[[#This Row],[Order Date]])</f>
        <v>2026</v>
      </c>
      <c r="D548" s="2">
        <f>ROUNDUP(MONTH(SalesDataTable[[#This Row],[Order Date]])/3,0)</f>
        <v>2</v>
      </c>
      <c r="E548" s="2">
        <f>MONTH(SalesDataTable[[#This Row],[Order Date]])</f>
        <v>4</v>
      </c>
      <c r="F548" s="2" t="str">
        <f>TEXT(SalesDataTable[[#This Row],[Order Date]],"mmm")</f>
        <v>Apr</v>
      </c>
      <c r="G548" s="2">
        <f>DAY(SalesDataTable[[#This Row],[Order Date]])</f>
        <v>10</v>
      </c>
      <c r="H548" s="8" t="s">
        <v>0</v>
      </c>
      <c r="I548" s="8" t="s">
        <v>50</v>
      </c>
      <c r="J548" s="8" t="s">
        <v>19</v>
      </c>
      <c r="K548" s="8" t="s">
        <v>13</v>
      </c>
      <c r="L548" s="8" t="s">
        <v>9</v>
      </c>
      <c r="M548" s="8" t="s">
        <v>10</v>
      </c>
      <c r="N548" s="9">
        <v>1</v>
      </c>
      <c r="O548" s="10">
        <v>93.35</v>
      </c>
      <c r="P548" s="11">
        <v>0.1</v>
      </c>
      <c r="Q548" s="10">
        <v>45.54</v>
      </c>
      <c r="R548" s="10">
        <f t="shared" si="32"/>
        <v>84.015000000000001</v>
      </c>
      <c r="S548" s="10">
        <f t="shared" si="33"/>
        <v>45.54</v>
      </c>
      <c r="T548" s="10">
        <f t="shared" si="34"/>
        <v>38.475000000000001</v>
      </c>
      <c r="U548" s="12">
        <f t="shared" si="35"/>
        <v>0.45795393679700053</v>
      </c>
      <c r="V548" s="9">
        <f>YEAR(SalesDataTable[[#This Row],[Order Date]])</f>
        <v>2026</v>
      </c>
      <c r="W548" s="12" t="str">
        <f>"Q"&amp;ROUNDUP(MONTH(SalesDataTable[[#This Row],[Order Date]])/3,0)</f>
        <v>Q2</v>
      </c>
      <c r="X548" s="9">
        <f>MONTH(SalesDataTable[[#This Row],[Order Date]])</f>
        <v>4</v>
      </c>
      <c r="Y548" s="12" t="str">
        <f>TEXT(SalesDataTable[[#This Row],[Order Date]],"mmm")</f>
        <v>Apr</v>
      </c>
    </row>
    <row r="549" spans="1:25" ht="16">
      <c r="A549" s="7">
        <v>4493</v>
      </c>
      <c r="B549" s="3">
        <v>46122</v>
      </c>
      <c r="C549" s="2">
        <f>YEAR( SalesDataTable[[#This Row],[Order Date]])</f>
        <v>2026</v>
      </c>
      <c r="D549" s="2">
        <f>ROUNDUP(MONTH(SalesDataTable[[#This Row],[Order Date]])/3,0)</f>
        <v>2</v>
      </c>
      <c r="E549" s="2">
        <f>MONTH(SalesDataTable[[#This Row],[Order Date]])</f>
        <v>4</v>
      </c>
      <c r="F549" s="2" t="str">
        <f>TEXT(SalesDataTable[[#This Row],[Order Date]],"mmm")</f>
        <v>Apr</v>
      </c>
      <c r="G549" s="2">
        <f>DAY(SalesDataTable[[#This Row],[Order Date]])</f>
        <v>10</v>
      </c>
      <c r="H549" s="8" t="s">
        <v>0</v>
      </c>
      <c r="I549" s="8" t="s">
        <v>1</v>
      </c>
      <c r="J549" s="8" t="s">
        <v>8</v>
      </c>
      <c r="K549" s="8" t="s">
        <v>16</v>
      </c>
      <c r="L549" s="8" t="s">
        <v>9</v>
      </c>
      <c r="M549" s="8" t="s">
        <v>10</v>
      </c>
      <c r="N549" s="9">
        <v>5</v>
      </c>
      <c r="O549" s="10">
        <v>92.63</v>
      </c>
      <c r="P549" s="11">
        <v>0.15</v>
      </c>
      <c r="Q549" s="10">
        <v>46.33</v>
      </c>
      <c r="R549" s="10">
        <f t="shared" si="32"/>
        <v>393.67749999999995</v>
      </c>
      <c r="S549" s="10">
        <f t="shared" si="33"/>
        <v>231.64999999999998</v>
      </c>
      <c r="T549" s="10">
        <f t="shared" si="34"/>
        <v>162.02749999999997</v>
      </c>
      <c r="U549" s="12">
        <f t="shared" si="35"/>
        <v>0.41157419461361139</v>
      </c>
      <c r="V549" s="9">
        <f>YEAR(SalesDataTable[[#This Row],[Order Date]])</f>
        <v>2026</v>
      </c>
      <c r="W549" s="12" t="str">
        <f>"Q"&amp;ROUNDUP(MONTH(SalesDataTable[[#This Row],[Order Date]])/3,0)</f>
        <v>Q2</v>
      </c>
      <c r="X549" s="9">
        <f>MONTH(SalesDataTable[[#This Row],[Order Date]])</f>
        <v>4</v>
      </c>
      <c r="Y549" s="12" t="str">
        <f>TEXT(SalesDataTable[[#This Row],[Order Date]],"mmm")</f>
        <v>Apr</v>
      </c>
    </row>
    <row r="550" spans="1:25" ht="16">
      <c r="A550" s="7">
        <v>2072</v>
      </c>
      <c r="B550" s="3">
        <v>46123</v>
      </c>
      <c r="C550" s="2">
        <f>YEAR( SalesDataTable[[#This Row],[Order Date]])</f>
        <v>2026</v>
      </c>
      <c r="D550" s="2">
        <f>ROUNDUP(MONTH(SalesDataTable[[#This Row],[Order Date]])/3,0)</f>
        <v>2</v>
      </c>
      <c r="E550" s="2">
        <f>MONTH(SalesDataTable[[#This Row],[Order Date]])</f>
        <v>4</v>
      </c>
      <c r="F550" s="2" t="str">
        <f>TEXT(SalesDataTable[[#This Row],[Order Date]],"mmm")</f>
        <v>Apr</v>
      </c>
      <c r="G550" s="2">
        <f>DAY(SalesDataTable[[#This Row],[Order Date]])</f>
        <v>11</v>
      </c>
      <c r="H550" s="8" t="s">
        <v>0</v>
      </c>
      <c r="I550" s="8" t="s">
        <v>36</v>
      </c>
      <c r="J550" s="8" t="s">
        <v>2</v>
      </c>
      <c r="K550" s="8" t="s">
        <v>13</v>
      </c>
      <c r="L550" s="8" t="s">
        <v>23</v>
      </c>
      <c r="M550" s="8" t="s">
        <v>51</v>
      </c>
      <c r="N550" s="9">
        <v>4</v>
      </c>
      <c r="O550" s="10">
        <v>124.87</v>
      </c>
      <c r="P550" s="11">
        <v>0.1</v>
      </c>
      <c r="Q550" s="10">
        <v>62.03</v>
      </c>
      <c r="R550" s="10">
        <f t="shared" si="32"/>
        <v>449.53200000000004</v>
      </c>
      <c r="S550" s="10">
        <f t="shared" si="33"/>
        <v>248.12</v>
      </c>
      <c r="T550" s="10">
        <f t="shared" si="34"/>
        <v>201.41200000000003</v>
      </c>
      <c r="U550" s="12">
        <f t="shared" si="35"/>
        <v>0.44804819234225823</v>
      </c>
      <c r="V550" s="9">
        <f>YEAR(SalesDataTable[[#This Row],[Order Date]])</f>
        <v>2026</v>
      </c>
      <c r="W550" s="12" t="str">
        <f>"Q"&amp;ROUNDUP(MONTH(SalesDataTable[[#This Row],[Order Date]])/3,0)</f>
        <v>Q2</v>
      </c>
      <c r="X550" s="9">
        <f>MONTH(SalesDataTable[[#This Row],[Order Date]])</f>
        <v>4</v>
      </c>
      <c r="Y550" s="12" t="str">
        <f>TEXT(SalesDataTable[[#This Row],[Order Date]],"mmm")</f>
        <v>Apr</v>
      </c>
    </row>
    <row r="551" spans="1:25" ht="16">
      <c r="A551" s="7">
        <v>2142</v>
      </c>
      <c r="B551" s="3">
        <v>46123</v>
      </c>
      <c r="C551" s="2">
        <f>YEAR( SalesDataTable[[#This Row],[Order Date]])</f>
        <v>2026</v>
      </c>
      <c r="D551" s="2">
        <f>ROUNDUP(MONTH(SalesDataTable[[#This Row],[Order Date]])/3,0)</f>
        <v>2</v>
      </c>
      <c r="E551" s="2">
        <f>MONTH(SalesDataTable[[#This Row],[Order Date]])</f>
        <v>4</v>
      </c>
      <c r="F551" s="2" t="str">
        <f>TEXT(SalesDataTable[[#This Row],[Order Date]],"mmm")</f>
        <v>Apr</v>
      </c>
      <c r="G551" s="2">
        <f>DAY(SalesDataTable[[#This Row],[Order Date]])</f>
        <v>11</v>
      </c>
      <c r="H551" s="8" t="s">
        <v>20</v>
      </c>
      <c r="I551" s="8" t="s">
        <v>21</v>
      </c>
      <c r="J551" s="8" t="s">
        <v>28</v>
      </c>
      <c r="K551" s="8" t="s">
        <v>13</v>
      </c>
      <c r="L551" s="8" t="s">
        <v>23</v>
      </c>
      <c r="M551" s="8" t="s">
        <v>24</v>
      </c>
      <c r="N551" s="9">
        <v>1</v>
      </c>
      <c r="O551" s="10">
        <v>339.64</v>
      </c>
      <c r="P551" s="11">
        <v>0.1</v>
      </c>
      <c r="Q551" s="10">
        <v>195.81</v>
      </c>
      <c r="R551" s="10">
        <f t="shared" si="32"/>
        <v>305.67599999999999</v>
      </c>
      <c r="S551" s="10">
        <f t="shared" si="33"/>
        <v>195.81</v>
      </c>
      <c r="T551" s="10">
        <f t="shared" si="34"/>
        <v>109.86599999999999</v>
      </c>
      <c r="U551" s="12">
        <f t="shared" si="35"/>
        <v>0.35941977780394924</v>
      </c>
      <c r="V551" s="9">
        <f>YEAR(SalesDataTable[[#This Row],[Order Date]])</f>
        <v>2026</v>
      </c>
      <c r="W551" s="12" t="str">
        <f>"Q"&amp;ROUNDUP(MONTH(SalesDataTable[[#This Row],[Order Date]])/3,0)</f>
        <v>Q2</v>
      </c>
      <c r="X551" s="9">
        <f>MONTH(SalesDataTable[[#This Row],[Order Date]])</f>
        <v>4</v>
      </c>
      <c r="Y551" s="12" t="str">
        <f>TEXT(SalesDataTable[[#This Row],[Order Date]],"mmm")</f>
        <v>Apr</v>
      </c>
    </row>
    <row r="552" spans="1:25" ht="16">
      <c r="A552" s="7">
        <v>2911</v>
      </c>
      <c r="B552" s="3">
        <v>46123</v>
      </c>
      <c r="C552" s="2">
        <f>YEAR( SalesDataTable[[#This Row],[Order Date]])</f>
        <v>2026</v>
      </c>
      <c r="D552" s="2">
        <f>ROUNDUP(MONTH(SalesDataTable[[#This Row],[Order Date]])/3,0)</f>
        <v>2</v>
      </c>
      <c r="E552" s="2">
        <f>MONTH(SalesDataTable[[#This Row],[Order Date]])</f>
        <v>4</v>
      </c>
      <c r="F552" s="2" t="str">
        <f>TEXT(SalesDataTable[[#This Row],[Order Date]],"mmm")</f>
        <v>Apr</v>
      </c>
      <c r="G552" s="2">
        <f>DAY(SalesDataTable[[#This Row],[Order Date]])</f>
        <v>11</v>
      </c>
      <c r="H552" s="8" t="s">
        <v>11</v>
      </c>
      <c r="I552" s="8" t="s">
        <v>12</v>
      </c>
      <c r="J552" s="8" t="s">
        <v>19</v>
      </c>
      <c r="K552" s="8" t="s">
        <v>13</v>
      </c>
      <c r="L552" s="8" t="s">
        <v>4</v>
      </c>
      <c r="M552" s="8" t="s">
        <v>22</v>
      </c>
      <c r="N552" s="9">
        <v>1</v>
      </c>
      <c r="O552" s="10">
        <v>50.86</v>
      </c>
      <c r="P552" s="11">
        <v>0.05</v>
      </c>
      <c r="Q552" s="10">
        <v>22.1</v>
      </c>
      <c r="R552" s="10">
        <f t="shared" si="32"/>
        <v>48.317</v>
      </c>
      <c r="S552" s="10">
        <f t="shared" si="33"/>
        <v>22.1</v>
      </c>
      <c r="T552" s="10">
        <f t="shared" si="34"/>
        <v>26.216999999999999</v>
      </c>
      <c r="U552" s="12">
        <f t="shared" si="35"/>
        <v>0.54260405240391574</v>
      </c>
      <c r="V552" s="9">
        <f>YEAR(SalesDataTable[[#This Row],[Order Date]])</f>
        <v>2026</v>
      </c>
      <c r="W552" s="12" t="str">
        <f>"Q"&amp;ROUNDUP(MONTH(SalesDataTable[[#This Row],[Order Date]])/3,0)</f>
        <v>Q2</v>
      </c>
      <c r="X552" s="9">
        <f>MONTH(SalesDataTable[[#This Row],[Order Date]])</f>
        <v>4</v>
      </c>
      <c r="Y552" s="12" t="str">
        <f>TEXT(SalesDataTable[[#This Row],[Order Date]],"mmm")</f>
        <v>Apr</v>
      </c>
    </row>
    <row r="553" spans="1:25" ht="16">
      <c r="A553" s="7">
        <v>4276</v>
      </c>
      <c r="B553" s="3">
        <v>46123</v>
      </c>
      <c r="C553" s="2">
        <f>YEAR( SalesDataTable[[#This Row],[Order Date]])</f>
        <v>2026</v>
      </c>
      <c r="D553" s="2">
        <f>ROUNDUP(MONTH(SalesDataTable[[#This Row],[Order Date]])/3,0)</f>
        <v>2</v>
      </c>
      <c r="E553" s="2">
        <f>MONTH(SalesDataTable[[#This Row],[Order Date]])</f>
        <v>4</v>
      </c>
      <c r="F553" s="2" t="str">
        <f>TEXT(SalesDataTable[[#This Row],[Order Date]],"mmm")</f>
        <v>Apr</v>
      </c>
      <c r="G553" s="2">
        <f>DAY(SalesDataTable[[#This Row],[Order Date]])</f>
        <v>11</v>
      </c>
      <c r="H553" s="8" t="s">
        <v>20</v>
      </c>
      <c r="I553" s="8" t="s">
        <v>33</v>
      </c>
      <c r="J553" s="8" t="s">
        <v>2</v>
      </c>
      <c r="K553" s="8" t="s">
        <v>13</v>
      </c>
      <c r="L553" s="8" t="s">
        <v>14</v>
      </c>
      <c r="M553" s="8" t="s">
        <v>48</v>
      </c>
      <c r="N553" s="9">
        <v>2</v>
      </c>
      <c r="O553" s="10">
        <v>167.01</v>
      </c>
      <c r="P553" s="11">
        <v>0</v>
      </c>
      <c r="Q553" s="10">
        <v>89.8</v>
      </c>
      <c r="R553" s="10">
        <f t="shared" si="32"/>
        <v>334.02</v>
      </c>
      <c r="S553" s="10">
        <f t="shared" si="33"/>
        <v>179.6</v>
      </c>
      <c r="T553" s="10">
        <f t="shared" si="34"/>
        <v>154.41999999999999</v>
      </c>
      <c r="U553" s="12">
        <f t="shared" si="35"/>
        <v>0.46230764624872761</v>
      </c>
      <c r="V553" s="9">
        <f>YEAR(SalesDataTable[[#This Row],[Order Date]])</f>
        <v>2026</v>
      </c>
      <c r="W553" s="12" t="str">
        <f>"Q"&amp;ROUNDUP(MONTH(SalesDataTable[[#This Row],[Order Date]])/3,0)</f>
        <v>Q2</v>
      </c>
      <c r="X553" s="9">
        <f>MONTH(SalesDataTable[[#This Row],[Order Date]])</f>
        <v>4</v>
      </c>
      <c r="Y553" s="12" t="str">
        <f>TEXT(SalesDataTable[[#This Row],[Order Date]],"mmm")</f>
        <v>Apr</v>
      </c>
    </row>
    <row r="554" spans="1:25" ht="16">
      <c r="A554" s="7">
        <v>5077</v>
      </c>
      <c r="B554" s="3">
        <v>46123</v>
      </c>
      <c r="C554" s="2">
        <f>YEAR( SalesDataTable[[#This Row],[Order Date]])</f>
        <v>2026</v>
      </c>
      <c r="D554" s="2">
        <f>ROUNDUP(MONTH(SalesDataTable[[#This Row],[Order Date]])/3,0)</f>
        <v>2</v>
      </c>
      <c r="E554" s="2">
        <f>MONTH(SalesDataTable[[#This Row],[Order Date]])</f>
        <v>4</v>
      </c>
      <c r="F554" s="2" t="str">
        <f>TEXT(SalesDataTable[[#This Row],[Order Date]],"mmm")</f>
        <v>Apr</v>
      </c>
      <c r="G554" s="2">
        <f>DAY(SalesDataTable[[#This Row],[Order Date]])</f>
        <v>11</v>
      </c>
      <c r="H554" s="8" t="s">
        <v>20</v>
      </c>
      <c r="I554" s="8" t="s">
        <v>33</v>
      </c>
      <c r="J554" s="8" t="s">
        <v>28</v>
      </c>
      <c r="K554" s="8" t="s">
        <v>3</v>
      </c>
      <c r="L554" s="8" t="s">
        <v>9</v>
      </c>
      <c r="M554" s="8" t="s">
        <v>10</v>
      </c>
      <c r="N554" s="9">
        <v>2</v>
      </c>
      <c r="O554" s="10">
        <v>92.63</v>
      </c>
      <c r="P554" s="11">
        <v>0.15</v>
      </c>
      <c r="Q554" s="10">
        <v>44.96</v>
      </c>
      <c r="R554" s="10">
        <f t="shared" si="32"/>
        <v>157.47099999999998</v>
      </c>
      <c r="S554" s="10">
        <f t="shared" si="33"/>
        <v>89.92</v>
      </c>
      <c r="T554" s="10">
        <f t="shared" si="34"/>
        <v>67.550999999999974</v>
      </c>
      <c r="U554" s="12">
        <f t="shared" si="35"/>
        <v>0.42897422382533917</v>
      </c>
      <c r="V554" s="9">
        <f>YEAR(SalesDataTable[[#This Row],[Order Date]])</f>
        <v>2026</v>
      </c>
      <c r="W554" s="12" t="str">
        <f>"Q"&amp;ROUNDUP(MONTH(SalesDataTable[[#This Row],[Order Date]])/3,0)</f>
        <v>Q2</v>
      </c>
      <c r="X554" s="9">
        <f>MONTH(SalesDataTable[[#This Row],[Order Date]])</f>
        <v>4</v>
      </c>
      <c r="Y554" s="12" t="str">
        <f>TEXT(SalesDataTable[[#This Row],[Order Date]],"mmm")</f>
        <v>Apr</v>
      </c>
    </row>
    <row r="555" spans="1:25" ht="16">
      <c r="A555" s="7">
        <v>1259</v>
      </c>
      <c r="B555" s="3">
        <v>46124</v>
      </c>
      <c r="C555" s="2">
        <f>YEAR( SalesDataTable[[#This Row],[Order Date]])</f>
        <v>2026</v>
      </c>
      <c r="D555" s="2">
        <f>ROUNDUP(MONTH(SalesDataTable[[#This Row],[Order Date]])/3,0)</f>
        <v>2</v>
      </c>
      <c r="E555" s="2">
        <f>MONTH(SalesDataTable[[#This Row],[Order Date]])</f>
        <v>4</v>
      </c>
      <c r="F555" s="2" t="str">
        <f>TEXT(SalesDataTable[[#This Row],[Order Date]],"mmm")</f>
        <v>Apr</v>
      </c>
      <c r="G555" s="2">
        <f>DAY(SalesDataTable[[#This Row],[Order Date]])</f>
        <v>12</v>
      </c>
      <c r="H555" s="8" t="s">
        <v>6</v>
      </c>
      <c r="I555" s="8" t="s">
        <v>43</v>
      </c>
      <c r="J555" s="8" t="s">
        <v>28</v>
      </c>
      <c r="K555" s="8" t="s">
        <v>13</v>
      </c>
      <c r="L555" s="8" t="s">
        <v>9</v>
      </c>
      <c r="M555" s="8" t="s">
        <v>37</v>
      </c>
      <c r="N555" s="9">
        <v>2</v>
      </c>
      <c r="O555" s="10">
        <v>151.01</v>
      </c>
      <c r="P555" s="11">
        <v>0</v>
      </c>
      <c r="Q555" s="10">
        <v>80.209999999999994</v>
      </c>
      <c r="R555" s="10">
        <f t="shared" si="32"/>
        <v>302.02</v>
      </c>
      <c r="S555" s="10">
        <f t="shared" si="33"/>
        <v>160.41999999999999</v>
      </c>
      <c r="T555" s="10">
        <f t="shared" si="34"/>
        <v>141.6</v>
      </c>
      <c r="U555" s="12">
        <f t="shared" si="35"/>
        <v>0.4688431229719886</v>
      </c>
      <c r="V555" s="9">
        <f>YEAR(SalesDataTable[[#This Row],[Order Date]])</f>
        <v>2026</v>
      </c>
      <c r="W555" s="12" t="str">
        <f>"Q"&amp;ROUNDUP(MONTH(SalesDataTable[[#This Row],[Order Date]])/3,0)</f>
        <v>Q2</v>
      </c>
      <c r="X555" s="9">
        <f>MONTH(SalesDataTable[[#This Row],[Order Date]])</f>
        <v>4</v>
      </c>
      <c r="Y555" s="12" t="str">
        <f>TEXT(SalesDataTable[[#This Row],[Order Date]],"mmm")</f>
        <v>Apr</v>
      </c>
    </row>
    <row r="556" spans="1:25" ht="16">
      <c r="A556" s="7">
        <v>1720</v>
      </c>
      <c r="B556" s="3">
        <v>46124</v>
      </c>
      <c r="C556" s="2">
        <f>YEAR( SalesDataTable[[#This Row],[Order Date]])</f>
        <v>2026</v>
      </c>
      <c r="D556" s="2">
        <f>ROUNDUP(MONTH(SalesDataTable[[#This Row],[Order Date]])/3,0)</f>
        <v>2</v>
      </c>
      <c r="E556" s="2">
        <f>MONTH(SalesDataTable[[#This Row],[Order Date]])</f>
        <v>4</v>
      </c>
      <c r="F556" s="2" t="str">
        <f>TEXT(SalesDataTable[[#This Row],[Order Date]],"mmm")</f>
        <v>Apr</v>
      </c>
      <c r="G556" s="2">
        <f>DAY(SalesDataTable[[#This Row],[Order Date]])</f>
        <v>12</v>
      </c>
      <c r="H556" s="8" t="s">
        <v>0</v>
      </c>
      <c r="I556" s="8" t="s">
        <v>50</v>
      </c>
      <c r="J556" s="8" t="s">
        <v>2</v>
      </c>
      <c r="K556" s="8" t="s">
        <v>13</v>
      </c>
      <c r="L556" s="8" t="s">
        <v>9</v>
      </c>
      <c r="M556" s="8" t="s">
        <v>10</v>
      </c>
      <c r="N556" s="9">
        <v>2</v>
      </c>
      <c r="O556" s="10">
        <v>92.07</v>
      </c>
      <c r="P556" s="11">
        <v>0</v>
      </c>
      <c r="Q556" s="10">
        <v>44.1</v>
      </c>
      <c r="R556" s="10">
        <f t="shared" si="32"/>
        <v>184.14</v>
      </c>
      <c r="S556" s="10">
        <f t="shared" si="33"/>
        <v>88.2</v>
      </c>
      <c r="T556" s="10">
        <f t="shared" si="34"/>
        <v>95.939999999999984</v>
      </c>
      <c r="U556" s="12">
        <f t="shared" si="35"/>
        <v>0.52101661779081132</v>
      </c>
      <c r="V556" s="9">
        <f>YEAR(SalesDataTable[[#This Row],[Order Date]])</f>
        <v>2026</v>
      </c>
      <c r="W556" s="12" t="str">
        <f>"Q"&amp;ROUNDUP(MONTH(SalesDataTable[[#This Row],[Order Date]])/3,0)</f>
        <v>Q2</v>
      </c>
      <c r="X556" s="9">
        <f>MONTH(SalesDataTable[[#This Row],[Order Date]])</f>
        <v>4</v>
      </c>
      <c r="Y556" s="12" t="str">
        <f>TEXT(SalesDataTable[[#This Row],[Order Date]],"mmm")</f>
        <v>Apr</v>
      </c>
    </row>
    <row r="557" spans="1:25" ht="16">
      <c r="A557" s="7">
        <v>1975</v>
      </c>
      <c r="B557" s="3">
        <v>46124</v>
      </c>
      <c r="C557" s="2">
        <f>YEAR( SalesDataTable[[#This Row],[Order Date]])</f>
        <v>2026</v>
      </c>
      <c r="D557" s="2">
        <f>ROUNDUP(MONTH(SalesDataTable[[#This Row],[Order Date]])/3,0)</f>
        <v>2</v>
      </c>
      <c r="E557" s="2">
        <f>MONTH(SalesDataTable[[#This Row],[Order Date]])</f>
        <v>4</v>
      </c>
      <c r="F557" s="2" t="str">
        <f>TEXT(SalesDataTable[[#This Row],[Order Date]],"mmm")</f>
        <v>Apr</v>
      </c>
      <c r="G557" s="2">
        <f>DAY(SalesDataTable[[#This Row],[Order Date]])</f>
        <v>12</v>
      </c>
      <c r="H557" s="8" t="s">
        <v>0</v>
      </c>
      <c r="I557" s="8" t="s">
        <v>50</v>
      </c>
      <c r="J557" s="8" t="s">
        <v>2</v>
      </c>
      <c r="K557" s="8" t="s">
        <v>3</v>
      </c>
      <c r="L557" s="8" t="s">
        <v>34</v>
      </c>
      <c r="M557" s="8" t="s">
        <v>42</v>
      </c>
      <c r="N557" s="9">
        <v>1</v>
      </c>
      <c r="O557" s="10">
        <v>36.840000000000003</v>
      </c>
      <c r="P557" s="11">
        <v>0.1</v>
      </c>
      <c r="Q557" s="10">
        <v>13.86</v>
      </c>
      <c r="R557" s="10">
        <f t="shared" si="32"/>
        <v>33.156000000000006</v>
      </c>
      <c r="S557" s="10">
        <f t="shared" si="33"/>
        <v>13.86</v>
      </c>
      <c r="T557" s="10">
        <f t="shared" si="34"/>
        <v>19.296000000000006</v>
      </c>
      <c r="U557" s="12">
        <f t="shared" si="35"/>
        <v>0.58197611292073836</v>
      </c>
      <c r="V557" s="9">
        <f>YEAR(SalesDataTable[[#This Row],[Order Date]])</f>
        <v>2026</v>
      </c>
      <c r="W557" s="12" t="str">
        <f>"Q"&amp;ROUNDUP(MONTH(SalesDataTable[[#This Row],[Order Date]])/3,0)</f>
        <v>Q2</v>
      </c>
      <c r="X557" s="9">
        <f>MONTH(SalesDataTable[[#This Row],[Order Date]])</f>
        <v>4</v>
      </c>
      <c r="Y557" s="12" t="str">
        <f>TEXT(SalesDataTable[[#This Row],[Order Date]],"mmm")</f>
        <v>Apr</v>
      </c>
    </row>
    <row r="558" spans="1:25" ht="16">
      <c r="A558" s="7">
        <v>2848</v>
      </c>
      <c r="B558" s="3">
        <v>46124</v>
      </c>
      <c r="C558" s="2">
        <f>YEAR( SalesDataTable[[#This Row],[Order Date]])</f>
        <v>2026</v>
      </c>
      <c r="D558" s="2">
        <f>ROUNDUP(MONTH(SalesDataTable[[#This Row],[Order Date]])/3,0)</f>
        <v>2</v>
      </c>
      <c r="E558" s="2">
        <f>MONTH(SalesDataTable[[#This Row],[Order Date]])</f>
        <v>4</v>
      </c>
      <c r="F558" s="2" t="str">
        <f>TEXT(SalesDataTable[[#This Row],[Order Date]],"mmm")</f>
        <v>Apr</v>
      </c>
      <c r="G558" s="2">
        <f>DAY(SalesDataTable[[#This Row],[Order Date]])</f>
        <v>12</v>
      </c>
      <c r="H558" s="8" t="s">
        <v>6</v>
      </c>
      <c r="I558" s="8" t="s">
        <v>27</v>
      </c>
      <c r="J558" s="8" t="s">
        <v>2</v>
      </c>
      <c r="K558" s="8" t="s">
        <v>13</v>
      </c>
      <c r="L558" s="8" t="s">
        <v>9</v>
      </c>
      <c r="M558" s="8" t="s">
        <v>46</v>
      </c>
      <c r="N558" s="9">
        <v>1</v>
      </c>
      <c r="O558" s="10">
        <v>71.64</v>
      </c>
      <c r="P558" s="11">
        <v>0.05</v>
      </c>
      <c r="Q558" s="10">
        <v>32.729999999999997</v>
      </c>
      <c r="R558" s="10">
        <f t="shared" si="32"/>
        <v>68.057999999999993</v>
      </c>
      <c r="S558" s="10">
        <f t="shared" si="33"/>
        <v>32.729999999999997</v>
      </c>
      <c r="T558" s="10">
        <f t="shared" si="34"/>
        <v>35.327999999999996</v>
      </c>
      <c r="U558" s="12">
        <f t="shared" si="35"/>
        <v>0.51908666137706072</v>
      </c>
      <c r="V558" s="9">
        <f>YEAR(SalesDataTable[[#This Row],[Order Date]])</f>
        <v>2026</v>
      </c>
      <c r="W558" s="12" t="str">
        <f>"Q"&amp;ROUNDUP(MONTH(SalesDataTable[[#This Row],[Order Date]])/3,0)</f>
        <v>Q2</v>
      </c>
      <c r="X558" s="9">
        <f>MONTH(SalesDataTable[[#This Row],[Order Date]])</f>
        <v>4</v>
      </c>
      <c r="Y558" s="12" t="str">
        <f>TEXT(SalesDataTable[[#This Row],[Order Date]],"mmm")</f>
        <v>Apr</v>
      </c>
    </row>
    <row r="559" spans="1:25" ht="16">
      <c r="A559" s="7">
        <v>2979</v>
      </c>
      <c r="B559" s="3">
        <v>46124</v>
      </c>
      <c r="C559" s="2">
        <f>YEAR( SalesDataTable[[#This Row],[Order Date]])</f>
        <v>2026</v>
      </c>
      <c r="D559" s="2">
        <f>ROUNDUP(MONTH(SalesDataTable[[#This Row],[Order Date]])/3,0)</f>
        <v>2</v>
      </c>
      <c r="E559" s="2">
        <f>MONTH(SalesDataTable[[#This Row],[Order Date]])</f>
        <v>4</v>
      </c>
      <c r="F559" s="2" t="str">
        <f>TEXT(SalesDataTable[[#This Row],[Order Date]],"mmm")</f>
        <v>Apr</v>
      </c>
      <c r="G559" s="2">
        <f>DAY(SalesDataTable[[#This Row],[Order Date]])</f>
        <v>12</v>
      </c>
      <c r="H559" s="8" t="s">
        <v>6</v>
      </c>
      <c r="I559" s="8" t="s">
        <v>49</v>
      </c>
      <c r="J559" s="8" t="s">
        <v>2</v>
      </c>
      <c r="K559" s="8" t="s">
        <v>13</v>
      </c>
      <c r="L559" s="8" t="s">
        <v>34</v>
      </c>
      <c r="M559" s="8" t="s">
        <v>38</v>
      </c>
      <c r="N559" s="9">
        <v>1</v>
      </c>
      <c r="O559" s="10">
        <v>124.18</v>
      </c>
      <c r="P559" s="11">
        <v>0</v>
      </c>
      <c r="Q559" s="10">
        <v>67.42</v>
      </c>
      <c r="R559" s="10">
        <f t="shared" si="32"/>
        <v>124.18</v>
      </c>
      <c r="S559" s="10">
        <f t="shared" si="33"/>
        <v>67.42</v>
      </c>
      <c r="T559" s="10">
        <f t="shared" si="34"/>
        <v>56.760000000000005</v>
      </c>
      <c r="U559" s="12">
        <f t="shared" si="35"/>
        <v>0.45707843453052022</v>
      </c>
      <c r="V559" s="9">
        <f>YEAR(SalesDataTable[[#This Row],[Order Date]])</f>
        <v>2026</v>
      </c>
      <c r="W559" s="12" t="str">
        <f>"Q"&amp;ROUNDUP(MONTH(SalesDataTable[[#This Row],[Order Date]])/3,0)</f>
        <v>Q2</v>
      </c>
      <c r="X559" s="9">
        <f>MONTH(SalesDataTable[[#This Row],[Order Date]])</f>
        <v>4</v>
      </c>
      <c r="Y559" s="12" t="str">
        <f>TEXT(SalesDataTable[[#This Row],[Order Date]],"mmm")</f>
        <v>Apr</v>
      </c>
    </row>
    <row r="560" spans="1:25" ht="16">
      <c r="A560" s="7">
        <v>2996</v>
      </c>
      <c r="B560" s="3">
        <v>46124</v>
      </c>
      <c r="C560" s="2">
        <f>YEAR( SalesDataTable[[#This Row],[Order Date]])</f>
        <v>2026</v>
      </c>
      <c r="D560" s="2">
        <f>ROUNDUP(MONTH(SalesDataTable[[#This Row],[Order Date]])/3,0)</f>
        <v>2</v>
      </c>
      <c r="E560" s="2">
        <f>MONTH(SalesDataTable[[#This Row],[Order Date]])</f>
        <v>4</v>
      </c>
      <c r="F560" s="2" t="str">
        <f>TEXT(SalesDataTable[[#This Row],[Order Date]],"mmm")</f>
        <v>Apr</v>
      </c>
      <c r="G560" s="2">
        <f>DAY(SalesDataTable[[#This Row],[Order Date]])</f>
        <v>12</v>
      </c>
      <c r="H560" s="8" t="s">
        <v>6</v>
      </c>
      <c r="I560" s="8" t="s">
        <v>43</v>
      </c>
      <c r="J560" s="8" t="s">
        <v>19</v>
      </c>
      <c r="K560" s="8" t="s">
        <v>13</v>
      </c>
      <c r="L560" s="8" t="s">
        <v>14</v>
      </c>
      <c r="M560" s="8" t="s">
        <v>44</v>
      </c>
      <c r="N560" s="9">
        <v>1</v>
      </c>
      <c r="O560" s="10">
        <v>134.94999999999999</v>
      </c>
      <c r="P560" s="11">
        <v>0</v>
      </c>
      <c r="Q560" s="10">
        <v>67.849999999999994</v>
      </c>
      <c r="R560" s="10">
        <f t="shared" si="32"/>
        <v>134.94999999999999</v>
      </c>
      <c r="S560" s="10">
        <f t="shared" si="33"/>
        <v>67.849999999999994</v>
      </c>
      <c r="T560" s="10">
        <f t="shared" si="34"/>
        <v>67.099999999999994</v>
      </c>
      <c r="U560" s="12">
        <f t="shared" si="35"/>
        <v>0.49722119303445722</v>
      </c>
      <c r="V560" s="9">
        <f>YEAR(SalesDataTable[[#This Row],[Order Date]])</f>
        <v>2026</v>
      </c>
      <c r="W560" s="12" t="str">
        <f>"Q"&amp;ROUNDUP(MONTH(SalesDataTable[[#This Row],[Order Date]])/3,0)</f>
        <v>Q2</v>
      </c>
      <c r="X560" s="9">
        <f>MONTH(SalesDataTable[[#This Row],[Order Date]])</f>
        <v>4</v>
      </c>
      <c r="Y560" s="12" t="str">
        <f>TEXT(SalesDataTable[[#This Row],[Order Date]],"mmm")</f>
        <v>Apr</v>
      </c>
    </row>
    <row r="561" spans="1:25" ht="16">
      <c r="A561" s="7">
        <v>749</v>
      </c>
      <c r="B561" s="3">
        <v>46125</v>
      </c>
      <c r="C561" s="2">
        <f>YEAR( SalesDataTable[[#This Row],[Order Date]])</f>
        <v>2026</v>
      </c>
      <c r="D561" s="2">
        <f>ROUNDUP(MONTH(SalesDataTable[[#This Row],[Order Date]])/3,0)</f>
        <v>2</v>
      </c>
      <c r="E561" s="2">
        <f>MONTH(SalesDataTable[[#This Row],[Order Date]])</f>
        <v>4</v>
      </c>
      <c r="F561" s="2" t="str">
        <f>TEXT(SalesDataTable[[#This Row],[Order Date]],"mmm")</f>
        <v>Apr</v>
      </c>
      <c r="G561" s="2">
        <f>DAY(SalesDataTable[[#This Row],[Order Date]])</f>
        <v>13</v>
      </c>
      <c r="H561" s="8" t="s">
        <v>0</v>
      </c>
      <c r="I561" s="8" t="s">
        <v>50</v>
      </c>
      <c r="J561" s="8" t="s">
        <v>2</v>
      </c>
      <c r="K561" s="8" t="s">
        <v>13</v>
      </c>
      <c r="L561" s="8" t="s">
        <v>23</v>
      </c>
      <c r="M561" s="8" t="s">
        <v>51</v>
      </c>
      <c r="N561" s="9">
        <v>2</v>
      </c>
      <c r="O561" s="10">
        <v>124</v>
      </c>
      <c r="P561" s="11">
        <v>0</v>
      </c>
      <c r="Q561" s="10">
        <v>60.14</v>
      </c>
      <c r="R561" s="10">
        <f t="shared" si="32"/>
        <v>248</v>
      </c>
      <c r="S561" s="10">
        <f t="shared" si="33"/>
        <v>120.28</v>
      </c>
      <c r="T561" s="10">
        <f t="shared" si="34"/>
        <v>127.72</v>
      </c>
      <c r="U561" s="12">
        <f t="shared" si="35"/>
        <v>0.51500000000000001</v>
      </c>
      <c r="V561" s="9">
        <f>YEAR(SalesDataTable[[#This Row],[Order Date]])</f>
        <v>2026</v>
      </c>
      <c r="W561" s="12" t="str">
        <f>"Q"&amp;ROUNDUP(MONTH(SalesDataTable[[#This Row],[Order Date]])/3,0)</f>
        <v>Q2</v>
      </c>
      <c r="X561" s="9">
        <f>MONTH(SalesDataTable[[#This Row],[Order Date]])</f>
        <v>4</v>
      </c>
      <c r="Y561" s="12" t="str">
        <f>TEXT(SalesDataTable[[#This Row],[Order Date]],"mmm")</f>
        <v>Apr</v>
      </c>
    </row>
    <row r="562" spans="1:25" ht="16">
      <c r="A562" s="7">
        <v>1928</v>
      </c>
      <c r="B562" s="3">
        <v>46125</v>
      </c>
      <c r="C562" s="2">
        <f>YEAR( SalesDataTable[[#This Row],[Order Date]])</f>
        <v>2026</v>
      </c>
      <c r="D562" s="2">
        <f>ROUNDUP(MONTH(SalesDataTable[[#This Row],[Order Date]])/3,0)</f>
        <v>2</v>
      </c>
      <c r="E562" s="2">
        <f>MONTH(SalesDataTable[[#This Row],[Order Date]])</f>
        <v>4</v>
      </c>
      <c r="F562" s="2" t="str">
        <f>TEXT(SalesDataTable[[#This Row],[Order Date]],"mmm")</f>
        <v>Apr</v>
      </c>
      <c r="G562" s="2">
        <f>DAY(SalesDataTable[[#This Row],[Order Date]])</f>
        <v>13</v>
      </c>
      <c r="H562" s="8" t="s">
        <v>20</v>
      </c>
      <c r="I562" s="8" t="s">
        <v>47</v>
      </c>
      <c r="J562" s="8" t="s">
        <v>28</v>
      </c>
      <c r="K562" s="8" t="s">
        <v>3</v>
      </c>
      <c r="L562" s="8" t="s">
        <v>34</v>
      </c>
      <c r="M562" s="8" t="s">
        <v>45</v>
      </c>
      <c r="N562" s="9">
        <v>2</v>
      </c>
      <c r="O562" s="10">
        <v>50.2</v>
      </c>
      <c r="P562" s="11">
        <v>0.1</v>
      </c>
      <c r="Q562" s="10">
        <v>21.48</v>
      </c>
      <c r="R562" s="10">
        <f t="shared" si="32"/>
        <v>90.360000000000014</v>
      </c>
      <c r="S562" s="10">
        <f t="shared" si="33"/>
        <v>42.96</v>
      </c>
      <c r="T562" s="10">
        <f t="shared" si="34"/>
        <v>47.400000000000013</v>
      </c>
      <c r="U562" s="12">
        <f t="shared" si="35"/>
        <v>0.5245683930942896</v>
      </c>
      <c r="V562" s="9">
        <f>YEAR(SalesDataTable[[#This Row],[Order Date]])</f>
        <v>2026</v>
      </c>
      <c r="W562" s="12" t="str">
        <f>"Q"&amp;ROUNDUP(MONTH(SalesDataTable[[#This Row],[Order Date]])/3,0)</f>
        <v>Q2</v>
      </c>
      <c r="X562" s="9">
        <f>MONTH(SalesDataTable[[#This Row],[Order Date]])</f>
        <v>4</v>
      </c>
      <c r="Y562" s="12" t="str">
        <f>TEXT(SalesDataTable[[#This Row],[Order Date]],"mmm")</f>
        <v>Apr</v>
      </c>
    </row>
    <row r="563" spans="1:25" ht="16">
      <c r="A563" s="7">
        <v>2486</v>
      </c>
      <c r="B563" s="3">
        <v>46125</v>
      </c>
      <c r="C563" s="2">
        <f>YEAR( SalesDataTable[[#This Row],[Order Date]])</f>
        <v>2026</v>
      </c>
      <c r="D563" s="2">
        <f>ROUNDUP(MONTH(SalesDataTable[[#This Row],[Order Date]])/3,0)</f>
        <v>2</v>
      </c>
      <c r="E563" s="2">
        <f>MONTH(SalesDataTable[[#This Row],[Order Date]])</f>
        <v>4</v>
      </c>
      <c r="F563" s="2" t="str">
        <f>TEXT(SalesDataTable[[#This Row],[Order Date]],"mmm")</f>
        <v>Apr</v>
      </c>
      <c r="G563" s="2">
        <f>DAY(SalesDataTable[[#This Row],[Order Date]])</f>
        <v>13</v>
      </c>
      <c r="H563" s="8" t="s">
        <v>6</v>
      </c>
      <c r="I563" s="8" t="s">
        <v>41</v>
      </c>
      <c r="J563" s="8" t="s">
        <v>2</v>
      </c>
      <c r="K563" s="8" t="s">
        <v>16</v>
      </c>
      <c r="L563" s="8" t="s">
        <v>9</v>
      </c>
      <c r="M563" s="8" t="s">
        <v>10</v>
      </c>
      <c r="N563" s="9">
        <v>1</v>
      </c>
      <c r="O563" s="10">
        <v>93.65</v>
      </c>
      <c r="P563" s="11">
        <v>0</v>
      </c>
      <c r="Q563" s="10">
        <v>44.15</v>
      </c>
      <c r="R563" s="10">
        <f t="shared" si="32"/>
        <v>93.65</v>
      </c>
      <c r="S563" s="10">
        <f t="shared" si="33"/>
        <v>44.15</v>
      </c>
      <c r="T563" s="10">
        <f t="shared" si="34"/>
        <v>49.500000000000007</v>
      </c>
      <c r="U563" s="12">
        <f t="shared" si="35"/>
        <v>0.5285638013881474</v>
      </c>
      <c r="V563" s="9">
        <f>YEAR(SalesDataTable[[#This Row],[Order Date]])</f>
        <v>2026</v>
      </c>
      <c r="W563" s="12" t="str">
        <f>"Q"&amp;ROUNDUP(MONTH(SalesDataTable[[#This Row],[Order Date]])/3,0)</f>
        <v>Q2</v>
      </c>
      <c r="X563" s="9">
        <f>MONTH(SalesDataTable[[#This Row],[Order Date]])</f>
        <v>4</v>
      </c>
      <c r="Y563" s="12" t="str">
        <f>TEXT(SalesDataTable[[#This Row],[Order Date]],"mmm")</f>
        <v>Apr</v>
      </c>
    </row>
    <row r="564" spans="1:25" ht="16">
      <c r="A564" s="7">
        <v>2688</v>
      </c>
      <c r="B564" s="3">
        <v>46125</v>
      </c>
      <c r="C564" s="2">
        <f>YEAR( SalesDataTable[[#This Row],[Order Date]])</f>
        <v>2026</v>
      </c>
      <c r="D564" s="2">
        <f>ROUNDUP(MONTH(SalesDataTable[[#This Row],[Order Date]])/3,0)</f>
        <v>2</v>
      </c>
      <c r="E564" s="2">
        <f>MONTH(SalesDataTable[[#This Row],[Order Date]])</f>
        <v>4</v>
      </c>
      <c r="F564" s="2" t="str">
        <f>TEXT(SalesDataTable[[#This Row],[Order Date]],"mmm")</f>
        <v>Apr</v>
      </c>
      <c r="G564" s="2">
        <f>DAY(SalesDataTable[[#This Row],[Order Date]])</f>
        <v>13</v>
      </c>
      <c r="H564" s="8" t="s">
        <v>11</v>
      </c>
      <c r="I564" s="8" t="s">
        <v>52</v>
      </c>
      <c r="J564" s="8" t="s">
        <v>28</v>
      </c>
      <c r="K564" s="8" t="s">
        <v>13</v>
      </c>
      <c r="L564" s="8" t="s">
        <v>14</v>
      </c>
      <c r="M564" s="8" t="s">
        <v>32</v>
      </c>
      <c r="N564" s="9">
        <v>5</v>
      </c>
      <c r="O564" s="10">
        <v>47.25</v>
      </c>
      <c r="P564" s="11">
        <v>0.1</v>
      </c>
      <c r="Q564" s="10">
        <v>17.93</v>
      </c>
      <c r="R564" s="10">
        <f t="shared" si="32"/>
        <v>212.625</v>
      </c>
      <c r="S564" s="10">
        <f t="shared" si="33"/>
        <v>89.65</v>
      </c>
      <c r="T564" s="10">
        <f t="shared" si="34"/>
        <v>122.97499999999999</v>
      </c>
      <c r="U564" s="12">
        <f t="shared" si="35"/>
        <v>0.57836566725455607</v>
      </c>
      <c r="V564" s="9">
        <f>YEAR(SalesDataTable[[#This Row],[Order Date]])</f>
        <v>2026</v>
      </c>
      <c r="W564" s="12" t="str">
        <f>"Q"&amp;ROUNDUP(MONTH(SalesDataTable[[#This Row],[Order Date]])/3,0)</f>
        <v>Q2</v>
      </c>
      <c r="X564" s="9">
        <f>MONTH(SalesDataTable[[#This Row],[Order Date]])</f>
        <v>4</v>
      </c>
      <c r="Y564" s="12" t="str">
        <f>TEXT(SalesDataTable[[#This Row],[Order Date]],"mmm")</f>
        <v>Apr</v>
      </c>
    </row>
    <row r="565" spans="1:25" ht="16">
      <c r="A565" s="7">
        <v>2712</v>
      </c>
      <c r="B565" s="3">
        <v>46125</v>
      </c>
      <c r="C565" s="2">
        <f>YEAR( SalesDataTable[[#This Row],[Order Date]])</f>
        <v>2026</v>
      </c>
      <c r="D565" s="2">
        <f>ROUNDUP(MONTH(SalesDataTable[[#This Row],[Order Date]])/3,0)</f>
        <v>2</v>
      </c>
      <c r="E565" s="2">
        <f>MONTH(SalesDataTable[[#This Row],[Order Date]])</f>
        <v>4</v>
      </c>
      <c r="F565" s="2" t="str">
        <f>TEXT(SalesDataTable[[#This Row],[Order Date]],"mmm")</f>
        <v>Apr</v>
      </c>
      <c r="G565" s="2">
        <f>DAY(SalesDataTable[[#This Row],[Order Date]])</f>
        <v>13</v>
      </c>
      <c r="H565" s="8" t="s">
        <v>11</v>
      </c>
      <c r="I565" s="8" t="s">
        <v>25</v>
      </c>
      <c r="J565" s="8" t="s">
        <v>2</v>
      </c>
      <c r="K565" s="8" t="s">
        <v>3</v>
      </c>
      <c r="L565" s="8" t="s">
        <v>34</v>
      </c>
      <c r="M565" s="8" t="s">
        <v>42</v>
      </c>
      <c r="N565" s="9">
        <v>1</v>
      </c>
      <c r="O565" s="10">
        <v>35.69</v>
      </c>
      <c r="P565" s="11">
        <v>0.05</v>
      </c>
      <c r="Q565" s="10">
        <v>13.53</v>
      </c>
      <c r="R565" s="10">
        <f t="shared" si="32"/>
        <v>33.905499999999996</v>
      </c>
      <c r="S565" s="10">
        <f t="shared" si="33"/>
        <v>13.53</v>
      </c>
      <c r="T565" s="10">
        <f t="shared" si="34"/>
        <v>20.375499999999995</v>
      </c>
      <c r="U565" s="12">
        <f t="shared" si="35"/>
        <v>0.60094969842650892</v>
      </c>
      <c r="V565" s="9">
        <f>YEAR(SalesDataTable[[#This Row],[Order Date]])</f>
        <v>2026</v>
      </c>
      <c r="W565" s="12" t="str">
        <f>"Q"&amp;ROUNDUP(MONTH(SalesDataTable[[#This Row],[Order Date]])/3,0)</f>
        <v>Q2</v>
      </c>
      <c r="X565" s="9">
        <f>MONTH(SalesDataTable[[#This Row],[Order Date]])</f>
        <v>4</v>
      </c>
      <c r="Y565" s="12" t="str">
        <f>TEXT(SalesDataTable[[#This Row],[Order Date]],"mmm")</f>
        <v>Apr</v>
      </c>
    </row>
    <row r="566" spans="1:25" ht="16">
      <c r="A566" s="7">
        <v>3853</v>
      </c>
      <c r="B566" s="3">
        <v>46125</v>
      </c>
      <c r="C566" s="2">
        <f>YEAR( SalesDataTable[[#This Row],[Order Date]])</f>
        <v>2026</v>
      </c>
      <c r="D566" s="2">
        <f>ROUNDUP(MONTH(SalesDataTable[[#This Row],[Order Date]])/3,0)</f>
        <v>2</v>
      </c>
      <c r="E566" s="2">
        <f>MONTH(SalesDataTable[[#This Row],[Order Date]])</f>
        <v>4</v>
      </c>
      <c r="F566" s="2" t="str">
        <f>TEXT(SalesDataTable[[#This Row],[Order Date]],"mmm")</f>
        <v>Apr</v>
      </c>
      <c r="G566" s="2">
        <f>DAY(SalesDataTable[[#This Row],[Order Date]])</f>
        <v>13</v>
      </c>
      <c r="H566" s="8" t="s">
        <v>20</v>
      </c>
      <c r="I566" s="8" t="s">
        <v>47</v>
      </c>
      <c r="J566" s="8" t="s">
        <v>2</v>
      </c>
      <c r="K566" s="8" t="s">
        <v>3</v>
      </c>
      <c r="L566" s="8" t="s">
        <v>14</v>
      </c>
      <c r="M566" s="8" t="s">
        <v>44</v>
      </c>
      <c r="N566" s="9">
        <v>3</v>
      </c>
      <c r="O566" s="10">
        <v>136.12</v>
      </c>
      <c r="P566" s="11">
        <v>0</v>
      </c>
      <c r="Q566" s="10">
        <v>66.58</v>
      </c>
      <c r="R566" s="10">
        <f t="shared" si="32"/>
        <v>408.36</v>
      </c>
      <c r="S566" s="10">
        <f t="shared" si="33"/>
        <v>199.74</v>
      </c>
      <c r="T566" s="10">
        <f t="shared" si="34"/>
        <v>208.62</v>
      </c>
      <c r="U566" s="12">
        <f t="shared" si="35"/>
        <v>0.51087275933000298</v>
      </c>
      <c r="V566" s="9">
        <f>YEAR(SalesDataTable[[#This Row],[Order Date]])</f>
        <v>2026</v>
      </c>
      <c r="W566" s="12" t="str">
        <f>"Q"&amp;ROUNDUP(MONTH(SalesDataTable[[#This Row],[Order Date]])/3,0)</f>
        <v>Q2</v>
      </c>
      <c r="X566" s="9">
        <f>MONTH(SalesDataTable[[#This Row],[Order Date]])</f>
        <v>4</v>
      </c>
      <c r="Y566" s="12" t="str">
        <f>TEXT(SalesDataTable[[#This Row],[Order Date]],"mmm")</f>
        <v>Apr</v>
      </c>
    </row>
    <row r="567" spans="1:25" ht="16">
      <c r="A567" s="7">
        <v>4043</v>
      </c>
      <c r="B567" s="3">
        <v>46125</v>
      </c>
      <c r="C567" s="2">
        <f>YEAR( SalesDataTable[[#This Row],[Order Date]])</f>
        <v>2026</v>
      </c>
      <c r="D567" s="2">
        <f>ROUNDUP(MONTH(SalesDataTable[[#This Row],[Order Date]])/3,0)</f>
        <v>2</v>
      </c>
      <c r="E567" s="2">
        <f>MONTH(SalesDataTable[[#This Row],[Order Date]])</f>
        <v>4</v>
      </c>
      <c r="F567" s="2" t="str">
        <f>TEXT(SalesDataTable[[#This Row],[Order Date]],"mmm")</f>
        <v>Apr</v>
      </c>
      <c r="G567" s="2">
        <f>DAY(SalesDataTable[[#This Row],[Order Date]])</f>
        <v>13</v>
      </c>
      <c r="H567" s="8" t="s">
        <v>20</v>
      </c>
      <c r="I567" s="8" t="s">
        <v>31</v>
      </c>
      <c r="J567" s="8" t="s">
        <v>28</v>
      </c>
      <c r="K567" s="8" t="s">
        <v>13</v>
      </c>
      <c r="L567" s="8" t="s">
        <v>9</v>
      </c>
      <c r="M567" s="8" t="s">
        <v>37</v>
      </c>
      <c r="N567" s="9">
        <v>1</v>
      </c>
      <c r="O567" s="10">
        <v>155.88999999999999</v>
      </c>
      <c r="P567" s="11">
        <v>0</v>
      </c>
      <c r="Q567" s="10">
        <v>77.260000000000005</v>
      </c>
      <c r="R567" s="10">
        <f t="shared" si="32"/>
        <v>155.88999999999999</v>
      </c>
      <c r="S567" s="10">
        <f t="shared" si="33"/>
        <v>77.260000000000005</v>
      </c>
      <c r="T567" s="10">
        <f t="shared" si="34"/>
        <v>78.629999999999981</v>
      </c>
      <c r="U567" s="12">
        <f t="shared" si="35"/>
        <v>0.50439412406183837</v>
      </c>
      <c r="V567" s="9">
        <f>YEAR(SalesDataTable[[#This Row],[Order Date]])</f>
        <v>2026</v>
      </c>
      <c r="W567" s="12" t="str">
        <f>"Q"&amp;ROUNDUP(MONTH(SalesDataTable[[#This Row],[Order Date]])/3,0)</f>
        <v>Q2</v>
      </c>
      <c r="X567" s="9">
        <f>MONTH(SalesDataTable[[#This Row],[Order Date]])</f>
        <v>4</v>
      </c>
      <c r="Y567" s="12" t="str">
        <f>TEXT(SalesDataTable[[#This Row],[Order Date]],"mmm")</f>
        <v>Apr</v>
      </c>
    </row>
    <row r="568" spans="1:25" ht="16">
      <c r="A568" s="7">
        <v>290</v>
      </c>
      <c r="B568" s="3">
        <v>46126</v>
      </c>
      <c r="C568" s="2">
        <f>YEAR( SalesDataTable[[#This Row],[Order Date]])</f>
        <v>2026</v>
      </c>
      <c r="D568" s="2">
        <f>ROUNDUP(MONTH(SalesDataTable[[#This Row],[Order Date]])/3,0)</f>
        <v>2</v>
      </c>
      <c r="E568" s="2">
        <f>MONTH(SalesDataTable[[#This Row],[Order Date]])</f>
        <v>4</v>
      </c>
      <c r="F568" s="2" t="str">
        <f>TEXT(SalesDataTable[[#This Row],[Order Date]],"mmm")</f>
        <v>Apr</v>
      </c>
      <c r="G568" s="2">
        <f>DAY(SalesDataTable[[#This Row],[Order Date]])</f>
        <v>14</v>
      </c>
      <c r="H568" s="8" t="s">
        <v>0</v>
      </c>
      <c r="I568" s="8" t="s">
        <v>50</v>
      </c>
      <c r="J568" s="8" t="s">
        <v>2</v>
      </c>
      <c r="K568" s="8" t="s">
        <v>16</v>
      </c>
      <c r="L568" s="8" t="s">
        <v>14</v>
      </c>
      <c r="M568" s="8" t="s">
        <v>44</v>
      </c>
      <c r="N568" s="9">
        <v>1</v>
      </c>
      <c r="O568" s="10">
        <v>130.81</v>
      </c>
      <c r="P568" s="11">
        <v>0</v>
      </c>
      <c r="Q568" s="10">
        <v>67.86</v>
      </c>
      <c r="R568" s="10">
        <f t="shared" si="32"/>
        <v>130.81</v>
      </c>
      <c r="S568" s="10">
        <f t="shared" si="33"/>
        <v>67.86</v>
      </c>
      <c r="T568" s="10">
        <f t="shared" si="34"/>
        <v>62.95</v>
      </c>
      <c r="U568" s="12">
        <f t="shared" si="35"/>
        <v>0.48123232168794439</v>
      </c>
      <c r="V568" s="9">
        <f>YEAR(SalesDataTable[[#This Row],[Order Date]])</f>
        <v>2026</v>
      </c>
      <c r="W568" s="12" t="str">
        <f>"Q"&amp;ROUNDUP(MONTH(SalesDataTable[[#This Row],[Order Date]])/3,0)</f>
        <v>Q2</v>
      </c>
      <c r="X568" s="9">
        <f>MONTH(SalesDataTable[[#This Row],[Order Date]])</f>
        <v>4</v>
      </c>
      <c r="Y568" s="12" t="str">
        <f>TEXT(SalesDataTable[[#This Row],[Order Date]],"mmm")</f>
        <v>Apr</v>
      </c>
    </row>
    <row r="569" spans="1:25" ht="16">
      <c r="A569" s="7">
        <v>2953</v>
      </c>
      <c r="B569" s="3">
        <v>46126</v>
      </c>
      <c r="C569" s="2">
        <f>YEAR( SalesDataTable[[#This Row],[Order Date]])</f>
        <v>2026</v>
      </c>
      <c r="D569" s="2">
        <f>ROUNDUP(MONTH(SalesDataTable[[#This Row],[Order Date]])/3,0)</f>
        <v>2</v>
      </c>
      <c r="E569" s="2">
        <f>MONTH(SalesDataTable[[#This Row],[Order Date]])</f>
        <v>4</v>
      </c>
      <c r="F569" s="2" t="str">
        <f>TEXT(SalesDataTable[[#This Row],[Order Date]],"mmm")</f>
        <v>Apr</v>
      </c>
      <c r="G569" s="2">
        <f>DAY(SalesDataTable[[#This Row],[Order Date]])</f>
        <v>14</v>
      </c>
      <c r="H569" s="8" t="s">
        <v>0</v>
      </c>
      <c r="I569" s="8" t="s">
        <v>1</v>
      </c>
      <c r="J569" s="8" t="s">
        <v>2</v>
      </c>
      <c r="K569" s="8" t="s">
        <v>3</v>
      </c>
      <c r="L569" s="8" t="s">
        <v>14</v>
      </c>
      <c r="M569" s="8" t="s">
        <v>32</v>
      </c>
      <c r="N569" s="9">
        <v>2</v>
      </c>
      <c r="O569" s="10">
        <v>47.56</v>
      </c>
      <c r="P569" s="11">
        <v>0.05</v>
      </c>
      <c r="Q569" s="10">
        <v>18.649999999999999</v>
      </c>
      <c r="R569" s="10">
        <f t="shared" si="32"/>
        <v>90.364000000000004</v>
      </c>
      <c r="S569" s="10">
        <f t="shared" si="33"/>
        <v>37.299999999999997</v>
      </c>
      <c r="T569" s="10">
        <f t="shared" si="34"/>
        <v>53.064000000000007</v>
      </c>
      <c r="U569" s="12">
        <f t="shared" si="35"/>
        <v>0.58722500110663545</v>
      </c>
      <c r="V569" s="9">
        <f>YEAR(SalesDataTable[[#This Row],[Order Date]])</f>
        <v>2026</v>
      </c>
      <c r="W569" s="12" t="str">
        <f>"Q"&amp;ROUNDUP(MONTH(SalesDataTable[[#This Row],[Order Date]])/3,0)</f>
        <v>Q2</v>
      </c>
      <c r="X569" s="9">
        <f>MONTH(SalesDataTable[[#This Row],[Order Date]])</f>
        <v>4</v>
      </c>
      <c r="Y569" s="12" t="str">
        <f>TEXT(SalesDataTable[[#This Row],[Order Date]],"mmm")</f>
        <v>Apr</v>
      </c>
    </row>
    <row r="570" spans="1:25" ht="16">
      <c r="A570" s="7">
        <v>3179</v>
      </c>
      <c r="B570" s="3">
        <v>46126</v>
      </c>
      <c r="C570" s="2">
        <f>YEAR( SalesDataTable[[#This Row],[Order Date]])</f>
        <v>2026</v>
      </c>
      <c r="D570" s="2">
        <f>ROUNDUP(MONTH(SalesDataTable[[#This Row],[Order Date]])/3,0)</f>
        <v>2</v>
      </c>
      <c r="E570" s="2">
        <f>MONTH(SalesDataTable[[#This Row],[Order Date]])</f>
        <v>4</v>
      </c>
      <c r="F570" s="2" t="str">
        <f>TEXT(SalesDataTable[[#This Row],[Order Date]],"mmm")</f>
        <v>Apr</v>
      </c>
      <c r="G570" s="2">
        <f>DAY(SalesDataTable[[#This Row],[Order Date]])</f>
        <v>14</v>
      </c>
      <c r="H570" s="8" t="s">
        <v>6</v>
      </c>
      <c r="I570" s="8" t="s">
        <v>49</v>
      </c>
      <c r="J570" s="8" t="s">
        <v>2</v>
      </c>
      <c r="K570" s="8" t="s">
        <v>13</v>
      </c>
      <c r="L570" s="8" t="s">
        <v>9</v>
      </c>
      <c r="M570" s="8" t="s">
        <v>17</v>
      </c>
      <c r="N570" s="9">
        <v>2</v>
      </c>
      <c r="O570" s="10">
        <v>140.65</v>
      </c>
      <c r="P570" s="11">
        <v>0.05</v>
      </c>
      <c r="Q570" s="10">
        <v>78.900000000000006</v>
      </c>
      <c r="R570" s="10">
        <f t="shared" si="32"/>
        <v>267.23500000000001</v>
      </c>
      <c r="S570" s="10">
        <f t="shared" si="33"/>
        <v>157.80000000000001</v>
      </c>
      <c r="T570" s="10">
        <f t="shared" si="34"/>
        <v>109.435</v>
      </c>
      <c r="U570" s="12">
        <f t="shared" si="35"/>
        <v>0.40950848504125581</v>
      </c>
      <c r="V570" s="9">
        <f>YEAR(SalesDataTable[[#This Row],[Order Date]])</f>
        <v>2026</v>
      </c>
      <c r="W570" s="12" t="str">
        <f>"Q"&amp;ROUNDUP(MONTH(SalesDataTable[[#This Row],[Order Date]])/3,0)</f>
        <v>Q2</v>
      </c>
      <c r="X570" s="9">
        <f>MONTH(SalesDataTable[[#This Row],[Order Date]])</f>
        <v>4</v>
      </c>
      <c r="Y570" s="12" t="str">
        <f>TEXT(SalesDataTable[[#This Row],[Order Date]],"mmm")</f>
        <v>Apr</v>
      </c>
    </row>
    <row r="571" spans="1:25" ht="16">
      <c r="A571" s="7">
        <v>3301</v>
      </c>
      <c r="B571" s="3">
        <v>46126</v>
      </c>
      <c r="C571" s="2">
        <f>YEAR( SalesDataTable[[#This Row],[Order Date]])</f>
        <v>2026</v>
      </c>
      <c r="D571" s="2">
        <f>ROUNDUP(MONTH(SalesDataTable[[#This Row],[Order Date]])/3,0)</f>
        <v>2</v>
      </c>
      <c r="E571" s="2">
        <f>MONTH(SalesDataTable[[#This Row],[Order Date]])</f>
        <v>4</v>
      </c>
      <c r="F571" s="2" t="str">
        <f>TEXT(SalesDataTable[[#This Row],[Order Date]],"mmm")</f>
        <v>Apr</v>
      </c>
      <c r="G571" s="2">
        <f>DAY(SalesDataTable[[#This Row],[Order Date]])</f>
        <v>14</v>
      </c>
      <c r="H571" s="8" t="s">
        <v>20</v>
      </c>
      <c r="I571" s="8" t="s">
        <v>21</v>
      </c>
      <c r="J571" s="8" t="s">
        <v>19</v>
      </c>
      <c r="K571" s="8" t="s">
        <v>13</v>
      </c>
      <c r="L571" s="8" t="s">
        <v>4</v>
      </c>
      <c r="M571" s="8" t="s">
        <v>5</v>
      </c>
      <c r="N571" s="9">
        <v>1</v>
      </c>
      <c r="O571" s="10">
        <v>82.75</v>
      </c>
      <c r="P571" s="11">
        <v>0</v>
      </c>
      <c r="Q571" s="10">
        <v>43.18</v>
      </c>
      <c r="R571" s="10">
        <f t="shared" si="32"/>
        <v>82.75</v>
      </c>
      <c r="S571" s="10">
        <f t="shared" si="33"/>
        <v>43.18</v>
      </c>
      <c r="T571" s="10">
        <f t="shared" si="34"/>
        <v>39.57</v>
      </c>
      <c r="U571" s="12">
        <f t="shared" si="35"/>
        <v>0.47818731117824775</v>
      </c>
      <c r="V571" s="9">
        <f>YEAR(SalesDataTable[[#This Row],[Order Date]])</f>
        <v>2026</v>
      </c>
      <c r="W571" s="12" t="str">
        <f>"Q"&amp;ROUNDUP(MONTH(SalesDataTable[[#This Row],[Order Date]])/3,0)</f>
        <v>Q2</v>
      </c>
      <c r="X571" s="9">
        <f>MONTH(SalesDataTable[[#This Row],[Order Date]])</f>
        <v>4</v>
      </c>
      <c r="Y571" s="12" t="str">
        <f>TEXT(SalesDataTable[[#This Row],[Order Date]],"mmm")</f>
        <v>Apr</v>
      </c>
    </row>
    <row r="572" spans="1:25" ht="16">
      <c r="A572" s="7">
        <v>3349</v>
      </c>
      <c r="B572" s="3">
        <v>46126</v>
      </c>
      <c r="C572" s="2">
        <f>YEAR( SalesDataTable[[#This Row],[Order Date]])</f>
        <v>2026</v>
      </c>
      <c r="D572" s="2">
        <f>ROUNDUP(MONTH(SalesDataTable[[#This Row],[Order Date]])/3,0)</f>
        <v>2</v>
      </c>
      <c r="E572" s="2">
        <f>MONTH(SalesDataTable[[#This Row],[Order Date]])</f>
        <v>4</v>
      </c>
      <c r="F572" s="2" t="str">
        <f>TEXT(SalesDataTable[[#This Row],[Order Date]],"mmm")</f>
        <v>Apr</v>
      </c>
      <c r="G572" s="2">
        <f>DAY(SalesDataTable[[#This Row],[Order Date]])</f>
        <v>14</v>
      </c>
      <c r="H572" s="8" t="s">
        <v>20</v>
      </c>
      <c r="I572" s="8" t="s">
        <v>33</v>
      </c>
      <c r="J572" s="8" t="s">
        <v>2</v>
      </c>
      <c r="K572" s="8" t="s">
        <v>3</v>
      </c>
      <c r="L572" s="8" t="s">
        <v>34</v>
      </c>
      <c r="M572" s="8" t="s">
        <v>35</v>
      </c>
      <c r="N572" s="9">
        <v>2</v>
      </c>
      <c r="O572" s="10">
        <v>40.909999999999997</v>
      </c>
      <c r="P572" s="11">
        <v>0.1</v>
      </c>
      <c r="Q572" s="10">
        <v>14.95</v>
      </c>
      <c r="R572" s="10">
        <f t="shared" si="32"/>
        <v>73.637999999999991</v>
      </c>
      <c r="S572" s="10">
        <f t="shared" si="33"/>
        <v>29.9</v>
      </c>
      <c r="T572" s="10">
        <f t="shared" si="34"/>
        <v>43.737999999999992</v>
      </c>
      <c r="U572" s="12">
        <f t="shared" si="35"/>
        <v>0.59395964040305271</v>
      </c>
      <c r="V572" s="9">
        <f>YEAR(SalesDataTable[[#This Row],[Order Date]])</f>
        <v>2026</v>
      </c>
      <c r="W572" s="12" t="str">
        <f>"Q"&amp;ROUNDUP(MONTH(SalesDataTable[[#This Row],[Order Date]])/3,0)</f>
        <v>Q2</v>
      </c>
      <c r="X572" s="9">
        <f>MONTH(SalesDataTable[[#This Row],[Order Date]])</f>
        <v>4</v>
      </c>
      <c r="Y572" s="12" t="str">
        <f>TEXT(SalesDataTable[[#This Row],[Order Date]],"mmm")</f>
        <v>Apr</v>
      </c>
    </row>
    <row r="573" spans="1:25" ht="16">
      <c r="A573" s="7">
        <v>4874</v>
      </c>
      <c r="B573" s="3">
        <v>46126</v>
      </c>
      <c r="C573" s="2">
        <f>YEAR( SalesDataTable[[#This Row],[Order Date]])</f>
        <v>2026</v>
      </c>
      <c r="D573" s="2">
        <f>ROUNDUP(MONTH(SalesDataTable[[#This Row],[Order Date]])/3,0)</f>
        <v>2</v>
      </c>
      <c r="E573" s="2">
        <f>MONTH(SalesDataTable[[#This Row],[Order Date]])</f>
        <v>4</v>
      </c>
      <c r="F573" s="2" t="str">
        <f>TEXT(SalesDataTable[[#This Row],[Order Date]],"mmm")</f>
        <v>Apr</v>
      </c>
      <c r="G573" s="2">
        <f>DAY(SalesDataTable[[#This Row],[Order Date]])</f>
        <v>14</v>
      </c>
      <c r="H573" s="8" t="s">
        <v>0</v>
      </c>
      <c r="I573" s="8" t="s">
        <v>1</v>
      </c>
      <c r="J573" s="8" t="s">
        <v>19</v>
      </c>
      <c r="K573" s="8" t="s">
        <v>3</v>
      </c>
      <c r="L573" s="8" t="s">
        <v>14</v>
      </c>
      <c r="M573" s="8" t="s">
        <v>32</v>
      </c>
      <c r="N573" s="9">
        <v>1</v>
      </c>
      <c r="O573" s="10">
        <v>46.62</v>
      </c>
      <c r="P573" s="11">
        <v>0</v>
      </c>
      <c r="Q573" s="10">
        <v>18.86</v>
      </c>
      <c r="R573" s="10">
        <f t="shared" si="32"/>
        <v>46.62</v>
      </c>
      <c r="S573" s="10">
        <f t="shared" si="33"/>
        <v>18.86</v>
      </c>
      <c r="T573" s="10">
        <f t="shared" si="34"/>
        <v>27.759999999999998</v>
      </c>
      <c r="U573" s="12">
        <f t="shared" si="35"/>
        <v>0.59545259545259543</v>
      </c>
      <c r="V573" s="9">
        <f>YEAR(SalesDataTable[[#This Row],[Order Date]])</f>
        <v>2026</v>
      </c>
      <c r="W573" s="12" t="str">
        <f>"Q"&amp;ROUNDUP(MONTH(SalesDataTable[[#This Row],[Order Date]])/3,0)</f>
        <v>Q2</v>
      </c>
      <c r="X573" s="9">
        <f>MONTH(SalesDataTable[[#This Row],[Order Date]])</f>
        <v>4</v>
      </c>
      <c r="Y573" s="12" t="str">
        <f>TEXT(SalesDataTable[[#This Row],[Order Date]],"mmm")</f>
        <v>Apr</v>
      </c>
    </row>
    <row r="574" spans="1:25" ht="16">
      <c r="A574" s="7">
        <v>1045</v>
      </c>
      <c r="B574" s="3">
        <v>46127</v>
      </c>
      <c r="C574" s="2">
        <f>YEAR( SalesDataTable[[#This Row],[Order Date]])</f>
        <v>2026</v>
      </c>
      <c r="D574" s="2">
        <f>ROUNDUP(MONTH(SalesDataTable[[#This Row],[Order Date]])/3,0)</f>
        <v>2</v>
      </c>
      <c r="E574" s="2">
        <f>MONTH(SalesDataTable[[#This Row],[Order Date]])</f>
        <v>4</v>
      </c>
      <c r="F574" s="2" t="str">
        <f>TEXT(SalesDataTable[[#This Row],[Order Date]],"mmm")</f>
        <v>Apr</v>
      </c>
      <c r="G574" s="2">
        <f>DAY(SalesDataTable[[#This Row],[Order Date]])</f>
        <v>15</v>
      </c>
      <c r="H574" s="8" t="s">
        <v>0</v>
      </c>
      <c r="I574" s="8" t="s">
        <v>50</v>
      </c>
      <c r="J574" s="8" t="s">
        <v>2</v>
      </c>
      <c r="K574" s="8" t="s">
        <v>3</v>
      </c>
      <c r="L574" s="8" t="s">
        <v>23</v>
      </c>
      <c r="M574" s="8" t="s">
        <v>29</v>
      </c>
      <c r="N574" s="9">
        <v>2</v>
      </c>
      <c r="O574" s="10">
        <v>196.57</v>
      </c>
      <c r="P574" s="11">
        <v>0.05</v>
      </c>
      <c r="Q574" s="10">
        <v>106.2</v>
      </c>
      <c r="R574" s="10">
        <f t="shared" si="32"/>
        <v>373.48299999999995</v>
      </c>
      <c r="S574" s="10">
        <f t="shared" si="33"/>
        <v>212.4</v>
      </c>
      <c r="T574" s="10">
        <f t="shared" si="34"/>
        <v>161.08299999999994</v>
      </c>
      <c r="U574" s="12">
        <f t="shared" si="35"/>
        <v>0.43129941657317727</v>
      </c>
      <c r="V574" s="9">
        <f>YEAR(SalesDataTable[[#This Row],[Order Date]])</f>
        <v>2026</v>
      </c>
      <c r="W574" s="12" t="str">
        <f>"Q"&amp;ROUNDUP(MONTH(SalesDataTable[[#This Row],[Order Date]])/3,0)</f>
        <v>Q2</v>
      </c>
      <c r="X574" s="9">
        <f>MONTH(SalesDataTable[[#This Row],[Order Date]])</f>
        <v>4</v>
      </c>
      <c r="Y574" s="12" t="str">
        <f>TEXT(SalesDataTable[[#This Row],[Order Date]],"mmm")</f>
        <v>Apr</v>
      </c>
    </row>
    <row r="575" spans="1:25" ht="16">
      <c r="A575" s="7">
        <v>1703</v>
      </c>
      <c r="B575" s="3">
        <v>46127</v>
      </c>
      <c r="C575" s="2">
        <f>YEAR( SalesDataTable[[#This Row],[Order Date]])</f>
        <v>2026</v>
      </c>
      <c r="D575" s="2">
        <f>ROUNDUP(MONTH(SalesDataTable[[#This Row],[Order Date]])/3,0)</f>
        <v>2</v>
      </c>
      <c r="E575" s="2">
        <f>MONTH(SalesDataTable[[#This Row],[Order Date]])</f>
        <v>4</v>
      </c>
      <c r="F575" s="2" t="str">
        <f>TEXT(SalesDataTable[[#This Row],[Order Date]],"mmm")</f>
        <v>Apr</v>
      </c>
      <c r="G575" s="2">
        <f>DAY(SalesDataTable[[#This Row],[Order Date]])</f>
        <v>15</v>
      </c>
      <c r="H575" s="8" t="s">
        <v>6</v>
      </c>
      <c r="I575" s="8" t="s">
        <v>7</v>
      </c>
      <c r="J575" s="8" t="s">
        <v>2</v>
      </c>
      <c r="K575" s="8" t="s">
        <v>3</v>
      </c>
      <c r="L575" s="8" t="s">
        <v>9</v>
      </c>
      <c r="M575" s="8" t="s">
        <v>10</v>
      </c>
      <c r="N575" s="9">
        <v>1</v>
      </c>
      <c r="O575" s="10">
        <v>90.52</v>
      </c>
      <c r="P575" s="11">
        <v>0</v>
      </c>
      <c r="Q575" s="10">
        <v>46.5</v>
      </c>
      <c r="R575" s="10">
        <f t="shared" si="32"/>
        <v>90.52</v>
      </c>
      <c r="S575" s="10">
        <f t="shared" si="33"/>
        <v>46.5</v>
      </c>
      <c r="T575" s="10">
        <f t="shared" si="34"/>
        <v>44.019999999999996</v>
      </c>
      <c r="U575" s="12">
        <f t="shared" si="35"/>
        <v>0.4863013698630137</v>
      </c>
      <c r="V575" s="9">
        <f>YEAR(SalesDataTable[[#This Row],[Order Date]])</f>
        <v>2026</v>
      </c>
      <c r="W575" s="12" t="str">
        <f>"Q"&amp;ROUNDUP(MONTH(SalesDataTable[[#This Row],[Order Date]])/3,0)</f>
        <v>Q2</v>
      </c>
      <c r="X575" s="9">
        <f>MONTH(SalesDataTable[[#This Row],[Order Date]])</f>
        <v>4</v>
      </c>
      <c r="Y575" s="12" t="str">
        <f>TEXT(SalesDataTable[[#This Row],[Order Date]],"mmm")</f>
        <v>Apr</v>
      </c>
    </row>
    <row r="576" spans="1:25" ht="16">
      <c r="A576" s="7">
        <v>2107</v>
      </c>
      <c r="B576" s="3">
        <v>46127</v>
      </c>
      <c r="C576" s="2">
        <f>YEAR( SalesDataTable[[#This Row],[Order Date]])</f>
        <v>2026</v>
      </c>
      <c r="D576" s="2">
        <f>ROUNDUP(MONTH(SalesDataTable[[#This Row],[Order Date]])/3,0)</f>
        <v>2</v>
      </c>
      <c r="E576" s="2">
        <f>MONTH(SalesDataTable[[#This Row],[Order Date]])</f>
        <v>4</v>
      </c>
      <c r="F576" s="2" t="str">
        <f>TEXT(SalesDataTable[[#This Row],[Order Date]],"mmm")</f>
        <v>Apr</v>
      </c>
      <c r="G576" s="2">
        <f>DAY(SalesDataTable[[#This Row],[Order Date]])</f>
        <v>15</v>
      </c>
      <c r="H576" s="8" t="s">
        <v>0</v>
      </c>
      <c r="I576" s="8" t="s">
        <v>50</v>
      </c>
      <c r="J576" s="8" t="s">
        <v>2</v>
      </c>
      <c r="K576" s="8" t="s">
        <v>3</v>
      </c>
      <c r="L576" s="8" t="s">
        <v>14</v>
      </c>
      <c r="M576" s="8" t="s">
        <v>48</v>
      </c>
      <c r="N576" s="9">
        <v>5</v>
      </c>
      <c r="O576" s="10">
        <v>165.35</v>
      </c>
      <c r="P576" s="11">
        <v>0.05</v>
      </c>
      <c r="Q576" s="10">
        <v>89.38</v>
      </c>
      <c r="R576" s="10">
        <f t="shared" si="32"/>
        <v>785.41249999999991</v>
      </c>
      <c r="S576" s="10">
        <f t="shared" si="33"/>
        <v>446.9</v>
      </c>
      <c r="T576" s="10">
        <f t="shared" si="34"/>
        <v>338.51249999999993</v>
      </c>
      <c r="U576" s="12">
        <f t="shared" si="35"/>
        <v>0.43099963395031271</v>
      </c>
      <c r="V576" s="9">
        <f>YEAR(SalesDataTable[[#This Row],[Order Date]])</f>
        <v>2026</v>
      </c>
      <c r="W576" s="12" t="str">
        <f>"Q"&amp;ROUNDUP(MONTH(SalesDataTable[[#This Row],[Order Date]])/3,0)</f>
        <v>Q2</v>
      </c>
      <c r="X576" s="9">
        <f>MONTH(SalesDataTable[[#This Row],[Order Date]])</f>
        <v>4</v>
      </c>
      <c r="Y576" s="12" t="str">
        <f>TEXT(SalesDataTable[[#This Row],[Order Date]],"mmm")</f>
        <v>Apr</v>
      </c>
    </row>
    <row r="577" spans="1:25" ht="16">
      <c r="A577" s="7">
        <v>2265</v>
      </c>
      <c r="B577" s="3">
        <v>46127</v>
      </c>
      <c r="C577" s="2">
        <f>YEAR( SalesDataTable[[#This Row],[Order Date]])</f>
        <v>2026</v>
      </c>
      <c r="D577" s="2">
        <f>ROUNDUP(MONTH(SalesDataTable[[#This Row],[Order Date]])/3,0)</f>
        <v>2</v>
      </c>
      <c r="E577" s="2">
        <f>MONTH(SalesDataTable[[#This Row],[Order Date]])</f>
        <v>4</v>
      </c>
      <c r="F577" s="2" t="str">
        <f>TEXT(SalesDataTable[[#This Row],[Order Date]],"mmm")</f>
        <v>Apr</v>
      </c>
      <c r="G577" s="2">
        <f>DAY(SalesDataTable[[#This Row],[Order Date]])</f>
        <v>15</v>
      </c>
      <c r="H577" s="8" t="s">
        <v>6</v>
      </c>
      <c r="I577" s="8" t="s">
        <v>41</v>
      </c>
      <c r="J577" s="8" t="s">
        <v>19</v>
      </c>
      <c r="K577" s="8" t="s">
        <v>3</v>
      </c>
      <c r="L577" s="8" t="s">
        <v>14</v>
      </c>
      <c r="M577" s="8" t="s">
        <v>15</v>
      </c>
      <c r="N577" s="9">
        <v>2</v>
      </c>
      <c r="O577" s="10">
        <v>36.35</v>
      </c>
      <c r="P577" s="11">
        <v>0</v>
      </c>
      <c r="Q577" s="10">
        <v>13.55</v>
      </c>
      <c r="R577" s="10">
        <f t="shared" si="32"/>
        <v>72.7</v>
      </c>
      <c r="S577" s="10">
        <f t="shared" si="33"/>
        <v>27.1</v>
      </c>
      <c r="T577" s="10">
        <f t="shared" si="34"/>
        <v>45.6</v>
      </c>
      <c r="U577" s="12">
        <f t="shared" si="35"/>
        <v>0.6272352132049519</v>
      </c>
      <c r="V577" s="9">
        <f>YEAR(SalesDataTable[[#This Row],[Order Date]])</f>
        <v>2026</v>
      </c>
      <c r="W577" s="12" t="str">
        <f>"Q"&amp;ROUNDUP(MONTH(SalesDataTable[[#This Row],[Order Date]])/3,0)</f>
        <v>Q2</v>
      </c>
      <c r="X577" s="9">
        <f>MONTH(SalesDataTable[[#This Row],[Order Date]])</f>
        <v>4</v>
      </c>
      <c r="Y577" s="12" t="str">
        <f>TEXT(SalesDataTable[[#This Row],[Order Date]],"mmm")</f>
        <v>Apr</v>
      </c>
    </row>
    <row r="578" spans="1:25" ht="16">
      <c r="A578" s="7">
        <v>2839</v>
      </c>
      <c r="B578" s="3">
        <v>46127</v>
      </c>
      <c r="C578" s="2">
        <f>YEAR( SalesDataTable[[#This Row],[Order Date]])</f>
        <v>2026</v>
      </c>
      <c r="D578" s="2">
        <f>ROUNDUP(MONTH(SalesDataTable[[#This Row],[Order Date]])/3,0)</f>
        <v>2</v>
      </c>
      <c r="E578" s="2">
        <f>MONTH(SalesDataTable[[#This Row],[Order Date]])</f>
        <v>4</v>
      </c>
      <c r="F578" s="2" t="str">
        <f>TEXT(SalesDataTable[[#This Row],[Order Date]],"mmm")</f>
        <v>Apr</v>
      </c>
      <c r="G578" s="2">
        <f>DAY(SalesDataTable[[#This Row],[Order Date]])</f>
        <v>15</v>
      </c>
      <c r="H578" s="8" t="s">
        <v>6</v>
      </c>
      <c r="I578" s="8" t="s">
        <v>49</v>
      </c>
      <c r="J578" s="8" t="s">
        <v>19</v>
      </c>
      <c r="K578" s="8" t="s">
        <v>13</v>
      </c>
      <c r="L578" s="8" t="s">
        <v>14</v>
      </c>
      <c r="M578" s="8" t="s">
        <v>32</v>
      </c>
      <c r="N578" s="9">
        <v>1</v>
      </c>
      <c r="O578" s="10">
        <v>47</v>
      </c>
      <c r="P578" s="11">
        <v>0</v>
      </c>
      <c r="Q578" s="10">
        <v>18.64</v>
      </c>
      <c r="R578" s="10">
        <f t="shared" ref="R578:R641" si="36">N578*O578*(1-P578)</f>
        <v>47</v>
      </c>
      <c r="S578" s="10">
        <f t="shared" ref="S578:S641" si="37">N578*Q578</f>
        <v>18.64</v>
      </c>
      <c r="T578" s="10">
        <f t="shared" ref="T578:T641" si="38">R578-S578</f>
        <v>28.36</v>
      </c>
      <c r="U578" s="12">
        <f t="shared" ref="U578:U641" si="39">IFERROR(T578/R578,0)</f>
        <v>0.60340425531914887</v>
      </c>
      <c r="V578" s="9">
        <f>YEAR(SalesDataTable[[#This Row],[Order Date]])</f>
        <v>2026</v>
      </c>
      <c r="W578" s="12" t="str">
        <f>"Q"&amp;ROUNDUP(MONTH(SalesDataTable[[#This Row],[Order Date]])/3,0)</f>
        <v>Q2</v>
      </c>
      <c r="X578" s="9">
        <f>MONTH(SalesDataTable[[#This Row],[Order Date]])</f>
        <v>4</v>
      </c>
      <c r="Y578" s="12" t="str">
        <f>TEXT(SalesDataTable[[#This Row],[Order Date]],"mmm")</f>
        <v>Apr</v>
      </c>
    </row>
    <row r="579" spans="1:25" ht="16">
      <c r="A579" s="7">
        <v>4742</v>
      </c>
      <c r="B579" s="3">
        <v>46127</v>
      </c>
      <c r="C579" s="2">
        <f>YEAR( SalesDataTable[[#This Row],[Order Date]])</f>
        <v>2026</v>
      </c>
      <c r="D579" s="2">
        <f>ROUNDUP(MONTH(SalesDataTable[[#This Row],[Order Date]])/3,0)</f>
        <v>2</v>
      </c>
      <c r="E579" s="2">
        <f>MONTH(SalesDataTable[[#This Row],[Order Date]])</f>
        <v>4</v>
      </c>
      <c r="F579" s="2" t="str">
        <f>TEXT(SalesDataTable[[#This Row],[Order Date]],"mmm")</f>
        <v>Apr</v>
      </c>
      <c r="G579" s="2">
        <f>DAY(SalesDataTable[[#This Row],[Order Date]])</f>
        <v>15</v>
      </c>
      <c r="H579" s="8" t="s">
        <v>20</v>
      </c>
      <c r="I579" s="8" t="s">
        <v>47</v>
      </c>
      <c r="J579" s="8" t="s">
        <v>28</v>
      </c>
      <c r="K579" s="8" t="s">
        <v>3</v>
      </c>
      <c r="L579" s="8" t="s">
        <v>14</v>
      </c>
      <c r="M579" s="8" t="s">
        <v>32</v>
      </c>
      <c r="N579" s="9">
        <v>1</v>
      </c>
      <c r="O579" s="10">
        <v>46.86</v>
      </c>
      <c r="P579" s="11">
        <v>0</v>
      </c>
      <c r="Q579" s="10">
        <v>18.190000000000001</v>
      </c>
      <c r="R579" s="10">
        <f t="shared" si="36"/>
        <v>46.86</v>
      </c>
      <c r="S579" s="10">
        <f t="shared" si="37"/>
        <v>18.190000000000001</v>
      </c>
      <c r="T579" s="10">
        <f t="shared" si="38"/>
        <v>28.669999999999998</v>
      </c>
      <c r="U579" s="12">
        <f t="shared" si="39"/>
        <v>0.61182244985061884</v>
      </c>
      <c r="V579" s="9">
        <f>YEAR(SalesDataTable[[#This Row],[Order Date]])</f>
        <v>2026</v>
      </c>
      <c r="W579" s="12" t="str">
        <f>"Q"&amp;ROUNDUP(MONTH(SalesDataTable[[#This Row],[Order Date]])/3,0)</f>
        <v>Q2</v>
      </c>
      <c r="X579" s="9">
        <f>MONTH(SalesDataTable[[#This Row],[Order Date]])</f>
        <v>4</v>
      </c>
      <c r="Y579" s="12" t="str">
        <f>TEXT(SalesDataTable[[#This Row],[Order Date]],"mmm")</f>
        <v>Apr</v>
      </c>
    </row>
    <row r="580" spans="1:25" ht="16">
      <c r="A580" s="7">
        <v>4899</v>
      </c>
      <c r="B580" s="3">
        <v>46127</v>
      </c>
      <c r="C580" s="2">
        <f>YEAR( SalesDataTable[[#This Row],[Order Date]])</f>
        <v>2026</v>
      </c>
      <c r="D580" s="2">
        <f>ROUNDUP(MONTH(SalesDataTable[[#This Row],[Order Date]])/3,0)</f>
        <v>2</v>
      </c>
      <c r="E580" s="2">
        <f>MONTH(SalesDataTable[[#This Row],[Order Date]])</f>
        <v>4</v>
      </c>
      <c r="F580" s="2" t="str">
        <f>TEXT(SalesDataTable[[#This Row],[Order Date]],"mmm")</f>
        <v>Apr</v>
      </c>
      <c r="G580" s="2">
        <f>DAY(SalesDataTable[[#This Row],[Order Date]])</f>
        <v>15</v>
      </c>
      <c r="H580" s="8" t="s">
        <v>0</v>
      </c>
      <c r="I580" s="8" t="s">
        <v>36</v>
      </c>
      <c r="J580" s="8" t="s">
        <v>2</v>
      </c>
      <c r="K580" s="8" t="s">
        <v>13</v>
      </c>
      <c r="L580" s="8" t="s">
        <v>23</v>
      </c>
      <c r="M580" s="8" t="s">
        <v>40</v>
      </c>
      <c r="N580" s="9">
        <v>2</v>
      </c>
      <c r="O580" s="10">
        <v>82.13</v>
      </c>
      <c r="P580" s="11">
        <v>0.05</v>
      </c>
      <c r="Q580" s="10">
        <v>39.909999999999997</v>
      </c>
      <c r="R580" s="10">
        <f t="shared" si="36"/>
        <v>156.047</v>
      </c>
      <c r="S580" s="10">
        <f t="shared" si="37"/>
        <v>79.819999999999993</v>
      </c>
      <c r="T580" s="10">
        <f t="shared" si="38"/>
        <v>76.227000000000004</v>
      </c>
      <c r="U580" s="12">
        <f t="shared" si="39"/>
        <v>0.48848744288579726</v>
      </c>
      <c r="V580" s="9">
        <f>YEAR(SalesDataTable[[#This Row],[Order Date]])</f>
        <v>2026</v>
      </c>
      <c r="W580" s="12" t="str">
        <f>"Q"&amp;ROUNDUP(MONTH(SalesDataTable[[#This Row],[Order Date]])/3,0)</f>
        <v>Q2</v>
      </c>
      <c r="X580" s="9">
        <f>MONTH(SalesDataTable[[#This Row],[Order Date]])</f>
        <v>4</v>
      </c>
      <c r="Y580" s="12" t="str">
        <f>TEXT(SalesDataTable[[#This Row],[Order Date]],"mmm")</f>
        <v>Apr</v>
      </c>
    </row>
    <row r="581" spans="1:25" ht="16">
      <c r="A581" s="7">
        <v>5042</v>
      </c>
      <c r="B581" s="3">
        <v>46127</v>
      </c>
      <c r="C581" s="2">
        <f>YEAR( SalesDataTable[[#This Row],[Order Date]])</f>
        <v>2026</v>
      </c>
      <c r="D581" s="2">
        <f>ROUNDUP(MONTH(SalesDataTable[[#This Row],[Order Date]])/3,0)</f>
        <v>2</v>
      </c>
      <c r="E581" s="2">
        <f>MONTH(SalesDataTable[[#This Row],[Order Date]])</f>
        <v>4</v>
      </c>
      <c r="F581" s="2" t="str">
        <f>TEXT(SalesDataTable[[#This Row],[Order Date]],"mmm")</f>
        <v>Apr</v>
      </c>
      <c r="G581" s="2">
        <f>DAY(SalesDataTable[[#This Row],[Order Date]])</f>
        <v>15</v>
      </c>
      <c r="H581" s="8" t="s">
        <v>6</v>
      </c>
      <c r="I581" s="8" t="s">
        <v>27</v>
      </c>
      <c r="J581" s="8" t="s">
        <v>19</v>
      </c>
      <c r="K581" s="8" t="s">
        <v>16</v>
      </c>
      <c r="L581" s="8" t="s">
        <v>14</v>
      </c>
      <c r="M581" s="8" t="s">
        <v>48</v>
      </c>
      <c r="N581" s="9">
        <v>1</v>
      </c>
      <c r="O581" s="10">
        <v>163.16</v>
      </c>
      <c r="P581" s="11">
        <v>0</v>
      </c>
      <c r="Q581" s="10">
        <v>88.78</v>
      </c>
      <c r="R581" s="10">
        <f t="shared" si="36"/>
        <v>163.16</v>
      </c>
      <c r="S581" s="10">
        <f t="shared" si="37"/>
        <v>88.78</v>
      </c>
      <c r="T581" s="10">
        <f t="shared" si="38"/>
        <v>74.38</v>
      </c>
      <c r="U581" s="12">
        <f t="shared" si="39"/>
        <v>0.45587153714145623</v>
      </c>
      <c r="V581" s="9">
        <f>YEAR(SalesDataTable[[#This Row],[Order Date]])</f>
        <v>2026</v>
      </c>
      <c r="W581" s="12" t="str">
        <f>"Q"&amp;ROUNDUP(MONTH(SalesDataTable[[#This Row],[Order Date]])/3,0)</f>
        <v>Q2</v>
      </c>
      <c r="X581" s="9">
        <f>MONTH(SalesDataTable[[#This Row],[Order Date]])</f>
        <v>4</v>
      </c>
      <c r="Y581" s="12" t="str">
        <f>TEXT(SalesDataTable[[#This Row],[Order Date]],"mmm")</f>
        <v>Apr</v>
      </c>
    </row>
    <row r="582" spans="1:25" ht="16">
      <c r="A582" s="7">
        <v>2248</v>
      </c>
      <c r="B582" s="3">
        <v>46128</v>
      </c>
      <c r="C582" s="2">
        <f>YEAR( SalesDataTable[[#This Row],[Order Date]])</f>
        <v>2026</v>
      </c>
      <c r="D582" s="2">
        <f>ROUNDUP(MONTH(SalesDataTable[[#This Row],[Order Date]])/3,0)</f>
        <v>2</v>
      </c>
      <c r="E582" s="2">
        <f>MONTH(SalesDataTable[[#This Row],[Order Date]])</f>
        <v>4</v>
      </c>
      <c r="F582" s="2" t="str">
        <f>TEXT(SalesDataTable[[#This Row],[Order Date]],"mmm")</f>
        <v>Apr</v>
      </c>
      <c r="G582" s="2">
        <f>DAY(SalesDataTable[[#This Row],[Order Date]])</f>
        <v>16</v>
      </c>
      <c r="H582" s="8" t="s">
        <v>0</v>
      </c>
      <c r="I582" s="8" t="s">
        <v>50</v>
      </c>
      <c r="J582" s="8" t="s">
        <v>19</v>
      </c>
      <c r="K582" s="8" t="s">
        <v>13</v>
      </c>
      <c r="L582" s="8" t="s">
        <v>14</v>
      </c>
      <c r="M582" s="8" t="s">
        <v>15</v>
      </c>
      <c r="N582" s="9">
        <v>2</v>
      </c>
      <c r="O582" s="10">
        <v>36.68</v>
      </c>
      <c r="P582" s="11">
        <v>0.1</v>
      </c>
      <c r="Q582" s="10">
        <v>13.92</v>
      </c>
      <c r="R582" s="10">
        <f t="shared" si="36"/>
        <v>66.024000000000001</v>
      </c>
      <c r="S582" s="10">
        <f t="shared" si="37"/>
        <v>27.84</v>
      </c>
      <c r="T582" s="10">
        <f t="shared" si="38"/>
        <v>38.183999999999997</v>
      </c>
      <c r="U582" s="12">
        <f t="shared" si="39"/>
        <v>0.57833515085423481</v>
      </c>
      <c r="V582" s="9">
        <f>YEAR(SalesDataTable[[#This Row],[Order Date]])</f>
        <v>2026</v>
      </c>
      <c r="W582" s="12" t="str">
        <f>"Q"&amp;ROUNDUP(MONTH(SalesDataTable[[#This Row],[Order Date]])/3,0)</f>
        <v>Q2</v>
      </c>
      <c r="X582" s="9">
        <f>MONTH(SalesDataTable[[#This Row],[Order Date]])</f>
        <v>4</v>
      </c>
      <c r="Y582" s="12" t="str">
        <f>TEXT(SalesDataTable[[#This Row],[Order Date]],"mmm")</f>
        <v>Apr</v>
      </c>
    </row>
    <row r="583" spans="1:25" ht="16">
      <c r="A583" s="7">
        <v>2427</v>
      </c>
      <c r="B583" s="3">
        <v>46128</v>
      </c>
      <c r="C583" s="2">
        <f>YEAR( SalesDataTable[[#This Row],[Order Date]])</f>
        <v>2026</v>
      </c>
      <c r="D583" s="2">
        <f>ROUNDUP(MONTH(SalesDataTable[[#This Row],[Order Date]])/3,0)</f>
        <v>2</v>
      </c>
      <c r="E583" s="2">
        <f>MONTH(SalesDataTable[[#This Row],[Order Date]])</f>
        <v>4</v>
      </c>
      <c r="F583" s="2" t="str">
        <f>TEXT(SalesDataTable[[#This Row],[Order Date]],"mmm")</f>
        <v>Apr</v>
      </c>
      <c r="G583" s="2">
        <f>DAY(SalesDataTable[[#This Row],[Order Date]])</f>
        <v>16</v>
      </c>
      <c r="H583" s="8" t="s">
        <v>20</v>
      </c>
      <c r="I583" s="8" t="s">
        <v>47</v>
      </c>
      <c r="J583" s="8" t="s">
        <v>2</v>
      </c>
      <c r="K583" s="8" t="s">
        <v>13</v>
      </c>
      <c r="L583" s="8" t="s">
        <v>14</v>
      </c>
      <c r="M583" s="8" t="s">
        <v>32</v>
      </c>
      <c r="N583" s="9">
        <v>1</v>
      </c>
      <c r="O583" s="10">
        <v>45.82</v>
      </c>
      <c r="P583" s="11">
        <v>0.1</v>
      </c>
      <c r="Q583" s="10">
        <v>18.48</v>
      </c>
      <c r="R583" s="10">
        <f t="shared" si="36"/>
        <v>41.238</v>
      </c>
      <c r="S583" s="10">
        <f t="shared" si="37"/>
        <v>18.48</v>
      </c>
      <c r="T583" s="10">
        <f t="shared" si="38"/>
        <v>22.757999999999999</v>
      </c>
      <c r="U583" s="12">
        <f t="shared" si="39"/>
        <v>0.55186963480285167</v>
      </c>
      <c r="V583" s="9">
        <f>YEAR(SalesDataTable[[#This Row],[Order Date]])</f>
        <v>2026</v>
      </c>
      <c r="W583" s="12" t="str">
        <f>"Q"&amp;ROUNDUP(MONTH(SalesDataTable[[#This Row],[Order Date]])/3,0)</f>
        <v>Q2</v>
      </c>
      <c r="X583" s="9">
        <f>MONTH(SalesDataTable[[#This Row],[Order Date]])</f>
        <v>4</v>
      </c>
      <c r="Y583" s="12" t="str">
        <f>TEXT(SalesDataTable[[#This Row],[Order Date]],"mmm")</f>
        <v>Apr</v>
      </c>
    </row>
    <row r="584" spans="1:25" ht="16">
      <c r="A584" s="7">
        <v>2445</v>
      </c>
      <c r="B584" s="3">
        <v>46128</v>
      </c>
      <c r="C584" s="2">
        <f>YEAR( SalesDataTable[[#This Row],[Order Date]])</f>
        <v>2026</v>
      </c>
      <c r="D584" s="2">
        <f>ROUNDUP(MONTH(SalesDataTable[[#This Row],[Order Date]])/3,0)</f>
        <v>2</v>
      </c>
      <c r="E584" s="2">
        <f>MONTH(SalesDataTable[[#This Row],[Order Date]])</f>
        <v>4</v>
      </c>
      <c r="F584" s="2" t="str">
        <f>TEXT(SalesDataTable[[#This Row],[Order Date]],"mmm")</f>
        <v>Apr</v>
      </c>
      <c r="G584" s="2">
        <f>DAY(SalesDataTable[[#This Row],[Order Date]])</f>
        <v>16</v>
      </c>
      <c r="H584" s="8" t="s">
        <v>0</v>
      </c>
      <c r="I584" s="8" t="s">
        <v>50</v>
      </c>
      <c r="J584" s="8" t="s">
        <v>2</v>
      </c>
      <c r="K584" s="8" t="s">
        <v>3</v>
      </c>
      <c r="L584" s="8" t="s">
        <v>9</v>
      </c>
      <c r="M584" s="8" t="s">
        <v>46</v>
      </c>
      <c r="N584" s="9">
        <v>1</v>
      </c>
      <c r="O584" s="10">
        <v>70.95</v>
      </c>
      <c r="P584" s="11">
        <v>0</v>
      </c>
      <c r="Q584" s="10">
        <v>31.43</v>
      </c>
      <c r="R584" s="10">
        <f t="shared" si="36"/>
        <v>70.95</v>
      </c>
      <c r="S584" s="10">
        <f t="shared" si="37"/>
        <v>31.43</v>
      </c>
      <c r="T584" s="10">
        <f t="shared" si="38"/>
        <v>39.520000000000003</v>
      </c>
      <c r="U584" s="12">
        <f t="shared" si="39"/>
        <v>0.55701198026779419</v>
      </c>
      <c r="V584" s="9">
        <f>YEAR(SalesDataTable[[#This Row],[Order Date]])</f>
        <v>2026</v>
      </c>
      <c r="W584" s="12" t="str">
        <f>"Q"&amp;ROUNDUP(MONTH(SalesDataTable[[#This Row],[Order Date]])/3,0)</f>
        <v>Q2</v>
      </c>
      <c r="X584" s="9">
        <f>MONTH(SalesDataTable[[#This Row],[Order Date]])</f>
        <v>4</v>
      </c>
      <c r="Y584" s="12" t="str">
        <f>TEXT(SalesDataTable[[#This Row],[Order Date]],"mmm")</f>
        <v>Apr</v>
      </c>
    </row>
    <row r="585" spans="1:25" ht="16">
      <c r="A585" s="7">
        <v>3311</v>
      </c>
      <c r="B585" s="3">
        <v>46128</v>
      </c>
      <c r="C585" s="2">
        <f>YEAR( SalesDataTable[[#This Row],[Order Date]])</f>
        <v>2026</v>
      </c>
      <c r="D585" s="2">
        <f>ROUNDUP(MONTH(SalesDataTable[[#This Row],[Order Date]])/3,0)</f>
        <v>2</v>
      </c>
      <c r="E585" s="2">
        <f>MONTH(SalesDataTable[[#This Row],[Order Date]])</f>
        <v>4</v>
      </c>
      <c r="F585" s="2" t="str">
        <f>TEXT(SalesDataTable[[#This Row],[Order Date]],"mmm")</f>
        <v>Apr</v>
      </c>
      <c r="G585" s="2">
        <f>DAY(SalesDataTable[[#This Row],[Order Date]])</f>
        <v>16</v>
      </c>
      <c r="H585" s="8" t="s">
        <v>6</v>
      </c>
      <c r="I585" s="8" t="s">
        <v>41</v>
      </c>
      <c r="J585" s="8" t="s">
        <v>2</v>
      </c>
      <c r="K585" s="8" t="s">
        <v>13</v>
      </c>
      <c r="L585" s="8" t="s">
        <v>14</v>
      </c>
      <c r="M585" s="8" t="s">
        <v>32</v>
      </c>
      <c r="N585" s="9">
        <v>1</v>
      </c>
      <c r="O585" s="10">
        <v>46.68</v>
      </c>
      <c r="P585" s="11">
        <v>0.05</v>
      </c>
      <c r="Q585" s="10">
        <v>18.350000000000001</v>
      </c>
      <c r="R585" s="10">
        <f t="shared" si="36"/>
        <v>44.345999999999997</v>
      </c>
      <c r="S585" s="10">
        <f t="shared" si="37"/>
        <v>18.350000000000001</v>
      </c>
      <c r="T585" s="10">
        <f t="shared" si="38"/>
        <v>25.995999999999995</v>
      </c>
      <c r="U585" s="12">
        <f t="shared" si="39"/>
        <v>0.58620845172056102</v>
      </c>
      <c r="V585" s="9">
        <f>YEAR(SalesDataTable[[#This Row],[Order Date]])</f>
        <v>2026</v>
      </c>
      <c r="W585" s="12" t="str">
        <f>"Q"&amp;ROUNDUP(MONTH(SalesDataTable[[#This Row],[Order Date]])/3,0)</f>
        <v>Q2</v>
      </c>
      <c r="X585" s="9">
        <f>MONTH(SalesDataTable[[#This Row],[Order Date]])</f>
        <v>4</v>
      </c>
      <c r="Y585" s="12" t="str">
        <f>TEXT(SalesDataTable[[#This Row],[Order Date]],"mmm")</f>
        <v>Apr</v>
      </c>
    </row>
    <row r="586" spans="1:25" ht="16">
      <c r="A586" s="7">
        <v>3320</v>
      </c>
      <c r="B586" s="3">
        <v>46128</v>
      </c>
      <c r="C586" s="2">
        <f>YEAR( SalesDataTable[[#This Row],[Order Date]])</f>
        <v>2026</v>
      </c>
      <c r="D586" s="2">
        <f>ROUNDUP(MONTH(SalesDataTable[[#This Row],[Order Date]])/3,0)</f>
        <v>2</v>
      </c>
      <c r="E586" s="2">
        <f>MONTH(SalesDataTable[[#This Row],[Order Date]])</f>
        <v>4</v>
      </c>
      <c r="F586" s="2" t="str">
        <f>TEXT(SalesDataTable[[#This Row],[Order Date]],"mmm")</f>
        <v>Apr</v>
      </c>
      <c r="G586" s="2">
        <f>DAY(SalesDataTable[[#This Row],[Order Date]])</f>
        <v>16</v>
      </c>
      <c r="H586" s="8" t="s">
        <v>11</v>
      </c>
      <c r="I586" s="8" t="s">
        <v>52</v>
      </c>
      <c r="J586" s="8" t="s">
        <v>2</v>
      </c>
      <c r="K586" s="8" t="s">
        <v>16</v>
      </c>
      <c r="L586" s="8" t="s">
        <v>14</v>
      </c>
      <c r="M586" s="8" t="s">
        <v>48</v>
      </c>
      <c r="N586" s="9">
        <v>5</v>
      </c>
      <c r="O586" s="10">
        <v>164.31</v>
      </c>
      <c r="P586" s="11">
        <v>0.05</v>
      </c>
      <c r="Q586" s="10">
        <v>85.41</v>
      </c>
      <c r="R586" s="10">
        <f t="shared" si="36"/>
        <v>780.47249999999997</v>
      </c>
      <c r="S586" s="10">
        <f t="shared" si="37"/>
        <v>427.04999999999995</v>
      </c>
      <c r="T586" s="10">
        <f t="shared" si="38"/>
        <v>353.42250000000001</v>
      </c>
      <c r="U586" s="12">
        <f t="shared" si="39"/>
        <v>0.45283145786686912</v>
      </c>
      <c r="V586" s="9">
        <f>YEAR(SalesDataTable[[#This Row],[Order Date]])</f>
        <v>2026</v>
      </c>
      <c r="W586" s="12" t="str">
        <f>"Q"&amp;ROUNDUP(MONTH(SalesDataTable[[#This Row],[Order Date]])/3,0)</f>
        <v>Q2</v>
      </c>
      <c r="X586" s="9">
        <f>MONTH(SalesDataTable[[#This Row],[Order Date]])</f>
        <v>4</v>
      </c>
      <c r="Y586" s="12" t="str">
        <f>TEXT(SalesDataTable[[#This Row],[Order Date]],"mmm")</f>
        <v>Apr</v>
      </c>
    </row>
    <row r="587" spans="1:25" ht="16">
      <c r="A587" s="7">
        <v>3321</v>
      </c>
      <c r="B587" s="3">
        <v>46128</v>
      </c>
      <c r="C587" s="2">
        <f>YEAR( SalesDataTable[[#This Row],[Order Date]])</f>
        <v>2026</v>
      </c>
      <c r="D587" s="2">
        <f>ROUNDUP(MONTH(SalesDataTable[[#This Row],[Order Date]])/3,0)</f>
        <v>2</v>
      </c>
      <c r="E587" s="2">
        <f>MONTH(SalesDataTable[[#This Row],[Order Date]])</f>
        <v>4</v>
      </c>
      <c r="F587" s="2" t="str">
        <f>TEXT(SalesDataTable[[#This Row],[Order Date]],"mmm")</f>
        <v>Apr</v>
      </c>
      <c r="G587" s="2">
        <f>DAY(SalesDataTable[[#This Row],[Order Date]])</f>
        <v>16</v>
      </c>
      <c r="H587" s="8" t="s">
        <v>6</v>
      </c>
      <c r="I587" s="8" t="s">
        <v>27</v>
      </c>
      <c r="J587" s="8" t="s">
        <v>2</v>
      </c>
      <c r="K587" s="8" t="s">
        <v>16</v>
      </c>
      <c r="L587" s="8" t="s">
        <v>14</v>
      </c>
      <c r="M587" s="8" t="s">
        <v>15</v>
      </c>
      <c r="N587" s="9">
        <v>3</v>
      </c>
      <c r="O587" s="10">
        <v>35.57</v>
      </c>
      <c r="P587" s="11">
        <v>0</v>
      </c>
      <c r="Q587" s="10">
        <v>13.67</v>
      </c>
      <c r="R587" s="10">
        <f t="shared" si="36"/>
        <v>106.71000000000001</v>
      </c>
      <c r="S587" s="10">
        <f t="shared" si="37"/>
        <v>41.01</v>
      </c>
      <c r="T587" s="10">
        <f t="shared" si="38"/>
        <v>65.700000000000017</v>
      </c>
      <c r="U587" s="12">
        <f t="shared" si="39"/>
        <v>0.61568737700309262</v>
      </c>
      <c r="V587" s="9">
        <f>YEAR(SalesDataTable[[#This Row],[Order Date]])</f>
        <v>2026</v>
      </c>
      <c r="W587" s="12" t="str">
        <f>"Q"&amp;ROUNDUP(MONTH(SalesDataTable[[#This Row],[Order Date]])/3,0)</f>
        <v>Q2</v>
      </c>
      <c r="X587" s="9">
        <f>MONTH(SalesDataTable[[#This Row],[Order Date]])</f>
        <v>4</v>
      </c>
      <c r="Y587" s="12" t="str">
        <f>TEXT(SalesDataTable[[#This Row],[Order Date]],"mmm")</f>
        <v>Apr</v>
      </c>
    </row>
    <row r="588" spans="1:25" ht="16">
      <c r="A588" s="7">
        <v>5181</v>
      </c>
      <c r="B588" s="3">
        <v>46128</v>
      </c>
      <c r="C588" s="2">
        <f>YEAR( SalesDataTable[[#This Row],[Order Date]])</f>
        <v>2026</v>
      </c>
      <c r="D588" s="2">
        <f>ROUNDUP(MONTH(SalesDataTable[[#This Row],[Order Date]])/3,0)</f>
        <v>2</v>
      </c>
      <c r="E588" s="2">
        <f>MONTH(SalesDataTable[[#This Row],[Order Date]])</f>
        <v>4</v>
      </c>
      <c r="F588" s="2" t="str">
        <f>TEXT(SalesDataTable[[#This Row],[Order Date]],"mmm")</f>
        <v>Apr</v>
      </c>
      <c r="G588" s="2">
        <f>DAY(SalesDataTable[[#This Row],[Order Date]])</f>
        <v>16</v>
      </c>
      <c r="H588" s="8" t="s">
        <v>0</v>
      </c>
      <c r="I588" s="8" t="s">
        <v>1</v>
      </c>
      <c r="J588" s="8" t="s">
        <v>28</v>
      </c>
      <c r="K588" s="8" t="s">
        <v>13</v>
      </c>
      <c r="L588" s="8" t="s">
        <v>14</v>
      </c>
      <c r="M588" s="8" t="s">
        <v>32</v>
      </c>
      <c r="N588" s="9">
        <v>2</v>
      </c>
      <c r="O588" s="10">
        <v>45.51</v>
      </c>
      <c r="P588" s="11">
        <v>0.1</v>
      </c>
      <c r="Q588" s="10">
        <v>18.809999999999999</v>
      </c>
      <c r="R588" s="10">
        <f t="shared" si="36"/>
        <v>81.917999999999992</v>
      </c>
      <c r="S588" s="10">
        <f t="shared" si="37"/>
        <v>37.619999999999997</v>
      </c>
      <c r="T588" s="10">
        <f t="shared" si="38"/>
        <v>44.297999999999995</v>
      </c>
      <c r="U588" s="12">
        <f t="shared" si="39"/>
        <v>0.54076027246758951</v>
      </c>
      <c r="V588" s="9">
        <f>YEAR(SalesDataTable[[#This Row],[Order Date]])</f>
        <v>2026</v>
      </c>
      <c r="W588" s="12" t="str">
        <f>"Q"&amp;ROUNDUP(MONTH(SalesDataTable[[#This Row],[Order Date]])/3,0)</f>
        <v>Q2</v>
      </c>
      <c r="X588" s="9">
        <f>MONTH(SalesDataTable[[#This Row],[Order Date]])</f>
        <v>4</v>
      </c>
      <c r="Y588" s="12" t="str">
        <f>TEXT(SalesDataTable[[#This Row],[Order Date]],"mmm")</f>
        <v>Apr</v>
      </c>
    </row>
    <row r="589" spans="1:25" ht="16">
      <c r="A589" s="7">
        <v>5187</v>
      </c>
      <c r="B589" s="3">
        <v>46128</v>
      </c>
      <c r="C589" s="2">
        <f>YEAR( SalesDataTable[[#This Row],[Order Date]])</f>
        <v>2026</v>
      </c>
      <c r="D589" s="2">
        <f>ROUNDUP(MONTH(SalesDataTable[[#This Row],[Order Date]])/3,0)</f>
        <v>2</v>
      </c>
      <c r="E589" s="2">
        <f>MONTH(SalesDataTable[[#This Row],[Order Date]])</f>
        <v>4</v>
      </c>
      <c r="F589" s="2" t="str">
        <f>TEXT(SalesDataTable[[#This Row],[Order Date]],"mmm")</f>
        <v>Apr</v>
      </c>
      <c r="G589" s="2">
        <f>DAY(SalesDataTable[[#This Row],[Order Date]])</f>
        <v>16</v>
      </c>
      <c r="H589" s="8" t="s">
        <v>20</v>
      </c>
      <c r="I589" s="8" t="s">
        <v>33</v>
      </c>
      <c r="J589" s="8" t="s">
        <v>2</v>
      </c>
      <c r="K589" s="8" t="s">
        <v>3</v>
      </c>
      <c r="L589" s="8" t="s">
        <v>23</v>
      </c>
      <c r="M589" s="8" t="s">
        <v>29</v>
      </c>
      <c r="N589" s="9">
        <v>2</v>
      </c>
      <c r="O589" s="10">
        <v>198.32</v>
      </c>
      <c r="P589" s="11">
        <v>0</v>
      </c>
      <c r="Q589" s="10">
        <v>106.8</v>
      </c>
      <c r="R589" s="10">
        <f t="shared" si="36"/>
        <v>396.64</v>
      </c>
      <c r="S589" s="10">
        <f t="shared" si="37"/>
        <v>213.6</v>
      </c>
      <c r="T589" s="10">
        <f t="shared" si="38"/>
        <v>183.04</v>
      </c>
      <c r="U589" s="12">
        <f t="shared" si="39"/>
        <v>0.46147640177490923</v>
      </c>
      <c r="V589" s="9">
        <f>YEAR(SalesDataTable[[#This Row],[Order Date]])</f>
        <v>2026</v>
      </c>
      <c r="W589" s="12" t="str">
        <f>"Q"&amp;ROUNDUP(MONTH(SalesDataTable[[#This Row],[Order Date]])/3,0)</f>
        <v>Q2</v>
      </c>
      <c r="X589" s="9">
        <f>MONTH(SalesDataTable[[#This Row],[Order Date]])</f>
        <v>4</v>
      </c>
      <c r="Y589" s="12" t="str">
        <f>TEXT(SalesDataTable[[#This Row],[Order Date]],"mmm")</f>
        <v>Apr</v>
      </c>
    </row>
    <row r="590" spans="1:25" ht="16">
      <c r="A590" s="7">
        <v>605</v>
      </c>
      <c r="B590" s="3">
        <v>46129</v>
      </c>
      <c r="C590" s="2">
        <f>YEAR( SalesDataTable[[#This Row],[Order Date]])</f>
        <v>2026</v>
      </c>
      <c r="D590" s="2">
        <f>ROUNDUP(MONTH(SalesDataTable[[#This Row],[Order Date]])/3,0)</f>
        <v>2</v>
      </c>
      <c r="E590" s="2">
        <f>MONTH(SalesDataTable[[#This Row],[Order Date]])</f>
        <v>4</v>
      </c>
      <c r="F590" s="2" t="str">
        <f>TEXT(SalesDataTable[[#This Row],[Order Date]],"mmm")</f>
        <v>Apr</v>
      </c>
      <c r="G590" s="2">
        <f>DAY(SalesDataTable[[#This Row],[Order Date]])</f>
        <v>17</v>
      </c>
      <c r="H590" s="8" t="s">
        <v>20</v>
      </c>
      <c r="I590" s="8" t="s">
        <v>33</v>
      </c>
      <c r="J590" s="8" t="s">
        <v>28</v>
      </c>
      <c r="K590" s="8" t="s">
        <v>16</v>
      </c>
      <c r="L590" s="8" t="s">
        <v>14</v>
      </c>
      <c r="M590" s="8" t="s">
        <v>44</v>
      </c>
      <c r="N590" s="9">
        <v>2</v>
      </c>
      <c r="O590" s="10">
        <v>130.94</v>
      </c>
      <c r="P590" s="11">
        <v>0</v>
      </c>
      <c r="Q590" s="10">
        <v>67.459999999999994</v>
      </c>
      <c r="R590" s="10">
        <f t="shared" si="36"/>
        <v>261.88</v>
      </c>
      <c r="S590" s="10">
        <f t="shared" si="37"/>
        <v>134.91999999999999</v>
      </c>
      <c r="T590" s="10">
        <f t="shared" si="38"/>
        <v>126.96000000000001</v>
      </c>
      <c r="U590" s="12">
        <f t="shared" si="39"/>
        <v>0.48480219948067821</v>
      </c>
      <c r="V590" s="9">
        <f>YEAR(SalesDataTable[[#This Row],[Order Date]])</f>
        <v>2026</v>
      </c>
      <c r="W590" s="12" t="str">
        <f>"Q"&amp;ROUNDUP(MONTH(SalesDataTable[[#This Row],[Order Date]])/3,0)</f>
        <v>Q2</v>
      </c>
      <c r="X590" s="9">
        <f>MONTH(SalesDataTable[[#This Row],[Order Date]])</f>
        <v>4</v>
      </c>
      <c r="Y590" s="12" t="str">
        <f>TEXT(SalesDataTable[[#This Row],[Order Date]],"mmm")</f>
        <v>Apr</v>
      </c>
    </row>
    <row r="591" spans="1:25" ht="16">
      <c r="A591" s="7">
        <v>3244</v>
      </c>
      <c r="B591" s="3">
        <v>46129</v>
      </c>
      <c r="C591" s="2">
        <f>YEAR( SalesDataTable[[#This Row],[Order Date]])</f>
        <v>2026</v>
      </c>
      <c r="D591" s="2">
        <f>ROUNDUP(MONTH(SalesDataTable[[#This Row],[Order Date]])/3,0)</f>
        <v>2</v>
      </c>
      <c r="E591" s="2">
        <f>MONTH(SalesDataTable[[#This Row],[Order Date]])</f>
        <v>4</v>
      </c>
      <c r="F591" s="2" t="str">
        <f>TEXT(SalesDataTable[[#This Row],[Order Date]],"mmm")</f>
        <v>Apr</v>
      </c>
      <c r="G591" s="2">
        <f>DAY(SalesDataTable[[#This Row],[Order Date]])</f>
        <v>17</v>
      </c>
      <c r="H591" s="8" t="s">
        <v>6</v>
      </c>
      <c r="I591" s="8" t="s">
        <v>41</v>
      </c>
      <c r="J591" s="8" t="s">
        <v>28</v>
      </c>
      <c r="K591" s="8" t="s">
        <v>3</v>
      </c>
      <c r="L591" s="8" t="s">
        <v>14</v>
      </c>
      <c r="M591" s="8" t="s">
        <v>44</v>
      </c>
      <c r="N591" s="9">
        <v>1</v>
      </c>
      <c r="O591" s="10">
        <v>131.62</v>
      </c>
      <c r="P591" s="11">
        <v>0</v>
      </c>
      <c r="Q591" s="10">
        <v>66.95</v>
      </c>
      <c r="R591" s="10">
        <f t="shared" si="36"/>
        <v>131.62</v>
      </c>
      <c r="S591" s="10">
        <f t="shared" si="37"/>
        <v>66.95</v>
      </c>
      <c r="T591" s="10">
        <f t="shared" si="38"/>
        <v>64.67</v>
      </c>
      <c r="U591" s="12">
        <f t="shared" si="39"/>
        <v>0.49133870232487464</v>
      </c>
      <c r="V591" s="9">
        <f>YEAR(SalesDataTable[[#This Row],[Order Date]])</f>
        <v>2026</v>
      </c>
      <c r="W591" s="12" t="str">
        <f>"Q"&amp;ROUNDUP(MONTH(SalesDataTable[[#This Row],[Order Date]])/3,0)</f>
        <v>Q2</v>
      </c>
      <c r="X591" s="9">
        <f>MONTH(SalesDataTable[[#This Row],[Order Date]])</f>
        <v>4</v>
      </c>
      <c r="Y591" s="12" t="str">
        <f>TEXT(SalesDataTable[[#This Row],[Order Date]],"mmm")</f>
        <v>Apr</v>
      </c>
    </row>
    <row r="592" spans="1:25" ht="16">
      <c r="A592" s="7">
        <v>4047</v>
      </c>
      <c r="B592" s="3">
        <v>46129</v>
      </c>
      <c r="C592" s="2">
        <f>YEAR( SalesDataTable[[#This Row],[Order Date]])</f>
        <v>2026</v>
      </c>
      <c r="D592" s="2">
        <f>ROUNDUP(MONTH(SalesDataTable[[#This Row],[Order Date]])/3,0)</f>
        <v>2</v>
      </c>
      <c r="E592" s="2">
        <f>MONTH(SalesDataTable[[#This Row],[Order Date]])</f>
        <v>4</v>
      </c>
      <c r="F592" s="2" t="str">
        <f>TEXT(SalesDataTable[[#This Row],[Order Date]],"mmm")</f>
        <v>Apr</v>
      </c>
      <c r="G592" s="2">
        <f>DAY(SalesDataTable[[#This Row],[Order Date]])</f>
        <v>17</v>
      </c>
      <c r="H592" s="8" t="s">
        <v>0</v>
      </c>
      <c r="I592" s="8" t="s">
        <v>1</v>
      </c>
      <c r="J592" s="8" t="s">
        <v>8</v>
      </c>
      <c r="K592" s="8" t="s">
        <v>16</v>
      </c>
      <c r="L592" s="8" t="s">
        <v>14</v>
      </c>
      <c r="M592" s="8" t="s">
        <v>48</v>
      </c>
      <c r="N592" s="9">
        <v>8</v>
      </c>
      <c r="O592" s="10">
        <v>168.34</v>
      </c>
      <c r="P592" s="11">
        <v>0.15</v>
      </c>
      <c r="Q592" s="10">
        <v>88.7</v>
      </c>
      <c r="R592" s="10">
        <f t="shared" si="36"/>
        <v>1144.712</v>
      </c>
      <c r="S592" s="10">
        <f t="shared" si="37"/>
        <v>709.6</v>
      </c>
      <c r="T592" s="10">
        <f t="shared" si="38"/>
        <v>435.11199999999997</v>
      </c>
      <c r="U592" s="12">
        <f t="shared" si="39"/>
        <v>0.38010608781946897</v>
      </c>
      <c r="V592" s="9">
        <f>YEAR(SalesDataTable[[#This Row],[Order Date]])</f>
        <v>2026</v>
      </c>
      <c r="W592" s="12" t="str">
        <f>"Q"&amp;ROUNDUP(MONTH(SalesDataTable[[#This Row],[Order Date]])/3,0)</f>
        <v>Q2</v>
      </c>
      <c r="X592" s="9">
        <f>MONTH(SalesDataTable[[#This Row],[Order Date]])</f>
        <v>4</v>
      </c>
      <c r="Y592" s="12" t="str">
        <f>TEXT(SalesDataTable[[#This Row],[Order Date]],"mmm")</f>
        <v>Apr</v>
      </c>
    </row>
    <row r="593" spans="1:25" ht="16">
      <c r="A593" s="7">
        <v>4101</v>
      </c>
      <c r="B593" s="3">
        <v>46129</v>
      </c>
      <c r="C593" s="2">
        <f>YEAR( SalesDataTable[[#This Row],[Order Date]])</f>
        <v>2026</v>
      </c>
      <c r="D593" s="2">
        <f>ROUNDUP(MONTH(SalesDataTable[[#This Row],[Order Date]])/3,0)</f>
        <v>2</v>
      </c>
      <c r="E593" s="2">
        <f>MONTH(SalesDataTable[[#This Row],[Order Date]])</f>
        <v>4</v>
      </c>
      <c r="F593" s="2" t="str">
        <f>TEXT(SalesDataTable[[#This Row],[Order Date]],"mmm")</f>
        <v>Apr</v>
      </c>
      <c r="G593" s="2">
        <f>DAY(SalesDataTable[[#This Row],[Order Date]])</f>
        <v>17</v>
      </c>
      <c r="H593" s="8" t="s">
        <v>6</v>
      </c>
      <c r="I593" s="8" t="s">
        <v>27</v>
      </c>
      <c r="J593" s="8" t="s">
        <v>2</v>
      </c>
      <c r="K593" s="8" t="s">
        <v>3</v>
      </c>
      <c r="L593" s="8" t="s">
        <v>23</v>
      </c>
      <c r="M593" s="8" t="s">
        <v>40</v>
      </c>
      <c r="N593" s="9">
        <v>1</v>
      </c>
      <c r="O593" s="10">
        <v>81.040000000000006</v>
      </c>
      <c r="P593" s="11">
        <v>0</v>
      </c>
      <c r="Q593" s="10">
        <v>39.97</v>
      </c>
      <c r="R593" s="10">
        <f t="shared" si="36"/>
        <v>81.040000000000006</v>
      </c>
      <c r="S593" s="10">
        <f t="shared" si="37"/>
        <v>39.97</v>
      </c>
      <c r="T593" s="10">
        <f t="shared" si="38"/>
        <v>41.070000000000007</v>
      </c>
      <c r="U593" s="12">
        <f t="shared" si="39"/>
        <v>0.50678677196446209</v>
      </c>
      <c r="V593" s="9">
        <f>YEAR(SalesDataTable[[#This Row],[Order Date]])</f>
        <v>2026</v>
      </c>
      <c r="W593" s="12" t="str">
        <f>"Q"&amp;ROUNDUP(MONTH(SalesDataTable[[#This Row],[Order Date]])/3,0)</f>
        <v>Q2</v>
      </c>
      <c r="X593" s="9">
        <f>MONTH(SalesDataTable[[#This Row],[Order Date]])</f>
        <v>4</v>
      </c>
      <c r="Y593" s="12" t="str">
        <f>TEXT(SalesDataTable[[#This Row],[Order Date]],"mmm")</f>
        <v>Apr</v>
      </c>
    </row>
    <row r="594" spans="1:25" ht="16">
      <c r="A594" s="7">
        <v>4537</v>
      </c>
      <c r="B594" s="3">
        <v>46129</v>
      </c>
      <c r="C594" s="2">
        <f>YEAR( SalesDataTable[[#This Row],[Order Date]])</f>
        <v>2026</v>
      </c>
      <c r="D594" s="2">
        <f>ROUNDUP(MONTH(SalesDataTable[[#This Row],[Order Date]])/3,0)</f>
        <v>2</v>
      </c>
      <c r="E594" s="2">
        <f>MONTH(SalesDataTable[[#This Row],[Order Date]])</f>
        <v>4</v>
      </c>
      <c r="F594" s="2" t="str">
        <f>TEXT(SalesDataTable[[#This Row],[Order Date]],"mmm")</f>
        <v>Apr</v>
      </c>
      <c r="G594" s="2">
        <f>DAY(SalesDataTable[[#This Row],[Order Date]])</f>
        <v>17</v>
      </c>
      <c r="H594" s="8" t="s">
        <v>20</v>
      </c>
      <c r="I594" s="8" t="s">
        <v>33</v>
      </c>
      <c r="J594" s="8" t="s">
        <v>2</v>
      </c>
      <c r="K594" s="8" t="s">
        <v>16</v>
      </c>
      <c r="L594" s="8" t="s">
        <v>23</v>
      </c>
      <c r="M594" s="8" t="s">
        <v>40</v>
      </c>
      <c r="N594" s="9">
        <v>3</v>
      </c>
      <c r="O594" s="10">
        <v>81.53</v>
      </c>
      <c r="P594" s="11">
        <v>0.05</v>
      </c>
      <c r="Q594" s="10">
        <v>38.630000000000003</v>
      </c>
      <c r="R594" s="10">
        <f t="shared" si="36"/>
        <v>232.3605</v>
      </c>
      <c r="S594" s="10">
        <f t="shared" si="37"/>
        <v>115.89000000000001</v>
      </c>
      <c r="T594" s="10">
        <f t="shared" si="38"/>
        <v>116.47049999999999</v>
      </c>
      <c r="U594" s="12">
        <f t="shared" si="39"/>
        <v>0.50124913657872139</v>
      </c>
      <c r="V594" s="9">
        <f>YEAR(SalesDataTable[[#This Row],[Order Date]])</f>
        <v>2026</v>
      </c>
      <c r="W594" s="12" t="str">
        <f>"Q"&amp;ROUNDUP(MONTH(SalesDataTable[[#This Row],[Order Date]])/3,0)</f>
        <v>Q2</v>
      </c>
      <c r="X594" s="9">
        <f>MONTH(SalesDataTable[[#This Row],[Order Date]])</f>
        <v>4</v>
      </c>
      <c r="Y594" s="12" t="str">
        <f>TEXT(SalesDataTable[[#This Row],[Order Date]],"mmm")</f>
        <v>Apr</v>
      </c>
    </row>
    <row r="595" spans="1:25" ht="16">
      <c r="A595" s="7">
        <v>754</v>
      </c>
      <c r="B595" s="3">
        <v>46130</v>
      </c>
      <c r="C595" s="2">
        <f>YEAR( SalesDataTable[[#This Row],[Order Date]])</f>
        <v>2026</v>
      </c>
      <c r="D595" s="2">
        <f>ROUNDUP(MONTH(SalesDataTable[[#This Row],[Order Date]])/3,0)</f>
        <v>2</v>
      </c>
      <c r="E595" s="2">
        <f>MONTH(SalesDataTable[[#This Row],[Order Date]])</f>
        <v>4</v>
      </c>
      <c r="F595" s="2" t="str">
        <f>TEXT(SalesDataTable[[#This Row],[Order Date]],"mmm")</f>
        <v>Apr</v>
      </c>
      <c r="G595" s="2">
        <f>DAY(SalesDataTable[[#This Row],[Order Date]])</f>
        <v>18</v>
      </c>
      <c r="H595" s="8" t="s">
        <v>11</v>
      </c>
      <c r="I595" s="8" t="s">
        <v>39</v>
      </c>
      <c r="J595" s="8" t="s">
        <v>28</v>
      </c>
      <c r="K595" s="8" t="s">
        <v>3</v>
      </c>
      <c r="L595" s="8" t="s">
        <v>4</v>
      </c>
      <c r="M595" s="8" t="s">
        <v>30</v>
      </c>
      <c r="N595" s="9">
        <v>3</v>
      </c>
      <c r="O595" s="10">
        <v>104.8</v>
      </c>
      <c r="P595" s="11">
        <v>0.1</v>
      </c>
      <c r="Q595" s="10">
        <v>50.59</v>
      </c>
      <c r="R595" s="10">
        <f t="shared" si="36"/>
        <v>282.95999999999998</v>
      </c>
      <c r="S595" s="10">
        <f t="shared" si="37"/>
        <v>151.77000000000001</v>
      </c>
      <c r="T595" s="10">
        <f t="shared" si="38"/>
        <v>131.18999999999997</v>
      </c>
      <c r="U595" s="12">
        <f t="shared" si="39"/>
        <v>0.46363443596268017</v>
      </c>
      <c r="V595" s="9">
        <f>YEAR(SalesDataTable[[#This Row],[Order Date]])</f>
        <v>2026</v>
      </c>
      <c r="W595" s="12" t="str">
        <f>"Q"&amp;ROUNDUP(MONTH(SalesDataTable[[#This Row],[Order Date]])/3,0)</f>
        <v>Q2</v>
      </c>
      <c r="X595" s="9">
        <f>MONTH(SalesDataTable[[#This Row],[Order Date]])</f>
        <v>4</v>
      </c>
      <c r="Y595" s="12" t="str">
        <f>TEXT(SalesDataTable[[#This Row],[Order Date]],"mmm")</f>
        <v>Apr</v>
      </c>
    </row>
    <row r="596" spans="1:25" ht="16">
      <c r="A596" s="7">
        <v>1340</v>
      </c>
      <c r="B596" s="3">
        <v>46130</v>
      </c>
      <c r="C596" s="2">
        <f>YEAR( SalesDataTable[[#This Row],[Order Date]])</f>
        <v>2026</v>
      </c>
      <c r="D596" s="2">
        <f>ROUNDUP(MONTH(SalesDataTable[[#This Row],[Order Date]])/3,0)</f>
        <v>2</v>
      </c>
      <c r="E596" s="2">
        <f>MONTH(SalesDataTable[[#This Row],[Order Date]])</f>
        <v>4</v>
      </c>
      <c r="F596" s="2" t="str">
        <f>TEXT(SalesDataTable[[#This Row],[Order Date]],"mmm")</f>
        <v>Apr</v>
      </c>
      <c r="G596" s="2">
        <f>DAY(SalesDataTable[[#This Row],[Order Date]])</f>
        <v>18</v>
      </c>
      <c r="H596" s="8" t="s">
        <v>20</v>
      </c>
      <c r="I596" s="8" t="s">
        <v>33</v>
      </c>
      <c r="J596" s="8" t="s">
        <v>2</v>
      </c>
      <c r="K596" s="8" t="s">
        <v>13</v>
      </c>
      <c r="L596" s="8" t="s">
        <v>34</v>
      </c>
      <c r="M596" s="8" t="s">
        <v>45</v>
      </c>
      <c r="N596" s="9">
        <v>2</v>
      </c>
      <c r="O596" s="10">
        <v>51.24</v>
      </c>
      <c r="P596" s="11">
        <v>0</v>
      </c>
      <c r="Q596" s="10">
        <v>22.52</v>
      </c>
      <c r="R596" s="10">
        <f t="shared" si="36"/>
        <v>102.48</v>
      </c>
      <c r="S596" s="10">
        <f t="shared" si="37"/>
        <v>45.04</v>
      </c>
      <c r="T596" s="10">
        <f t="shared" si="38"/>
        <v>57.440000000000005</v>
      </c>
      <c r="U596" s="12">
        <f t="shared" si="39"/>
        <v>0.56049960967993762</v>
      </c>
      <c r="V596" s="9">
        <f>YEAR(SalesDataTable[[#This Row],[Order Date]])</f>
        <v>2026</v>
      </c>
      <c r="W596" s="12" t="str">
        <f>"Q"&amp;ROUNDUP(MONTH(SalesDataTable[[#This Row],[Order Date]])/3,0)</f>
        <v>Q2</v>
      </c>
      <c r="X596" s="9">
        <f>MONTH(SalesDataTable[[#This Row],[Order Date]])</f>
        <v>4</v>
      </c>
      <c r="Y596" s="12" t="str">
        <f>TEXT(SalesDataTable[[#This Row],[Order Date]],"mmm")</f>
        <v>Apr</v>
      </c>
    </row>
    <row r="597" spans="1:25" ht="16">
      <c r="A597" s="7">
        <v>1444</v>
      </c>
      <c r="B597" s="3">
        <v>46130</v>
      </c>
      <c r="C597" s="2">
        <f>YEAR( SalesDataTable[[#This Row],[Order Date]])</f>
        <v>2026</v>
      </c>
      <c r="D597" s="2">
        <f>ROUNDUP(MONTH(SalesDataTable[[#This Row],[Order Date]])/3,0)</f>
        <v>2</v>
      </c>
      <c r="E597" s="2">
        <f>MONTH(SalesDataTable[[#This Row],[Order Date]])</f>
        <v>4</v>
      </c>
      <c r="F597" s="2" t="str">
        <f>TEXT(SalesDataTable[[#This Row],[Order Date]],"mmm")</f>
        <v>Apr</v>
      </c>
      <c r="G597" s="2">
        <f>DAY(SalesDataTable[[#This Row],[Order Date]])</f>
        <v>18</v>
      </c>
      <c r="H597" s="8" t="s">
        <v>11</v>
      </c>
      <c r="I597" s="8" t="s">
        <v>39</v>
      </c>
      <c r="J597" s="8" t="s">
        <v>19</v>
      </c>
      <c r="K597" s="8" t="s">
        <v>3</v>
      </c>
      <c r="L597" s="8" t="s">
        <v>23</v>
      </c>
      <c r="M597" s="8" t="s">
        <v>51</v>
      </c>
      <c r="N597" s="9">
        <v>1</v>
      </c>
      <c r="O597" s="10">
        <v>120.52</v>
      </c>
      <c r="P597" s="11">
        <v>0.1</v>
      </c>
      <c r="Q597" s="10">
        <v>59.01</v>
      </c>
      <c r="R597" s="10">
        <f t="shared" si="36"/>
        <v>108.468</v>
      </c>
      <c r="S597" s="10">
        <f t="shared" si="37"/>
        <v>59.01</v>
      </c>
      <c r="T597" s="10">
        <f t="shared" si="38"/>
        <v>49.458000000000006</v>
      </c>
      <c r="U597" s="12">
        <f t="shared" si="39"/>
        <v>0.45596858059519862</v>
      </c>
      <c r="V597" s="9">
        <f>YEAR(SalesDataTable[[#This Row],[Order Date]])</f>
        <v>2026</v>
      </c>
      <c r="W597" s="12" t="str">
        <f>"Q"&amp;ROUNDUP(MONTH(SalesDataTable[[#This Row],[Order Date]])/3,0)</f>
        <v>Q2</v>
      </c>
      <c r="X597" s="9">
        <f>MONTH(SalesDataTable[[#This Row],[Order Date]])</f>
        <v>4</v>
      </c>
      <c r="Y597" s="12" t="str">
        <f>TEXT(SalesDataTable[[#This Row],[Order Date]],"mmm")</f>
        <v>Apr</v>
      </c>
    </row>
    <row r="598" spans="1:25" ht="16">
      <c r="A598" s="7">
        <v>2390</v>
      </c>
      <c r="B598" s="3">
        <v>46130</v>
      </c>
      <c r="C598" s="2">
        <f>YEAR( SalesDataTable[[#This Row],[Order Date]])</f>
        <v>2026</v>
      </c>
      <c r="D598" s="2">
        <f>ROUNDUP(MONTH(SalesDataTable[[#This Row],[Order Date]])/3,0)</f>
        <v>2</v>
      </c>
      <c r="E598" s="2">
        <f>MONTH(SalesDataTable[[#This Row],[Order Date]])</f>
        <v>4</v>
      </c>
      <c r="F598" s="2" t="str">
        <f>TEXT(SalesDataTable[[#This Row],[Order Date]],"mmm")</f>
        <v>Apr</v>
      </c>
      <c r="G598" s="2">
        <f>DAY(SalesDataTable[[#This Row],[Order Date]])</f>
        <v>18</v>
      </c>
      <c r="H598" s="8" t="s">
        <v>20</v>
      </c>
      <c r="I598" s="8" t="s">
        <v>33</v>
      </c>
      <c r="J598" s="8" t="s">
        <v>19</v>
      </c>
      <c r="K598" s="8" t="s">
        <v>3</v>
      </c>
      <c r="L598" s="8" t="s">
        <v>23</v>
      </c>
      <c r="M598" s="8" t="s">
        <v>40</v>
      </c>
      <c r="N598" s="9">
        <v>1</v>
      </c>
      <c r="O598" s="10">
        <v>80.98</v>
      </c>
      <c r="P598" s="11">
        <v>0</v>
      </c>
      <c r="Q598" s="10">
        <v>40.19</v>
      </c>
      <c r="R598" s="10">
        <f t="shared" si="36"/>
        <v>80.98</v>
      </c>
      <c r="S598" s="10">
        <f t="shared" si="37"/>
        <v>40.19</v>
      </c>
      <c r="T598" s="10">
        <f t="shared" si="38"/>
        <v>40.790000000000006</v>
      </c>
      <c r="U598" s="12">
        <f t="shared" si="39"/>
        <v>0.50370461842430236</v>
      </c>
      <c r="V598" s="9">
        <f>YEAR(SalesDataTable[[#This Row],[Order Date]])</f>
        <v>2026</v>
      </c>
      <c r="W598" s="12" t="str">
        <f>"Q"&amp;ROUNDUP(MONTH(SalesDataTable[[#This Row],[Order Date]])/3,0)</f>
        <v>Q2</v>
      </c>
      <c r="X598" s="9">
        <f>MONTH(SalesDataTable[[#This Row],[Order Date]])</f>
        <v>4</v>
      </c>
      <c r="Y598" s="12" t="str">
        <f>TEXT(SalesDataTable[[#This Row],[Order Date]],"mmm")</f>
        <v>Apr</v>
      </c>
    </row>
    <row r="599" spans="1:25" ht="16">
      <c r="A599" s="7">
        <v>3076</v>
      </c>
      <c r="B599" s="3">
        <v>46130</v>
      </c>
      <c r="C599" s="2">
        <f>YEAR( SalesDataTable[[#This Row],[Order Date]])</f>
        <v>2026</v>
      </c>
      <c r="D599" s="2">
        <f>ROUNDUP(MONTH(SalesDataTable[[#This Row],[Order Date]])/3,0)</f>
        <v>2</v>
      </c>
      <c r="E599" s="2">
        <f>MONTH(SalesDataTable[[#This Row],[Order Date]])</f>
        <v>4</v>
      </c>
      <c r="F599" s="2" t="str">
        <f>TEXT(SalesDataTable[[#This Row],[Order Date]],"mmm")</f>
        <v>Apr</v>
      </c>
      <c r="G599" s="2">
        <f>DAY(SalesDataTable[[#This Row],[Order Date]])</f>
        <v>18</v>
      </c>
      <c r="H599" s="8" t="s">
        <v>11</v>
      </c>
      <c r="I599" s="8" t="s">
        <v>12</v>
      </c>
      <c r="J599" s="8" t="s">
        <v>2</v>
      </c>
      <c r="K599" s="8" t="s">
        <v>16</v>
      </c>
      <c r="L599" s="8" t="s">
        <v>23</v>
      </c>
      <c r="M599" s="8" t="s">
        <v>40</v>
      </c>
      <c r="N599" s="9">
        <v>2</v>
      </c>
      <c r="O599" s="10">
        <v>82.58</v>
      </c>
      <c r="P599" s="11">
        <v>0.1</v>
      </c>
      <c r="Q599" s="10">
        <v>39.93</v>
      </c>
      <c r="R599" s="10">
        <f t="shared" si="36"/>
        <v>148.64400000000001</v>
      </c>
      <c r="S599" s="10">
        <f t="shared" si="37"/>
        <v>79.86</v>
      </c>
      <c r="T599" s="10">
        <f t="shared" si="38"/>
        <v>68.784000000000006</v>
      </c>
      <c r="U599" s="12">
        <f t="shared" si="39"/>
        <v>0.46274319851457174</v>
      </c>
      <c r="V599" s="9">
        <f>YEAR(SalesDataTable[[#This Row],[Order Date]])</f>
        <v>2026</v>
      </c>
      <c r="W599" s="12" t="str">
        <f>"Q"&amp;ROUNDUP(MONTH(SalesDataTable[[#This Row],[Order Date]])/3,0)</f>
        <v>Q2</v>
      </c>
      <c r="X599" s="9">
        <f>MONTH(SalesDataTable[[#This Row],[Order Date]])</f>
        <v>4</v>
      </c>
      <c r="Y599" s="12" t="str">
        <f>TEXT(SalesDataTable[[#This Row],[Order Date]],"mmm")</f>
        <v>Apr</v>
      </c>
    </row>
    <row r="600" spans="1:25" ht="16">
      <c r="A600" s="7">
        <v>3157</v>
      </c>
      <c r="B600" s="3">
        <v>46130</v>
      </c>
      <c r="C600" s="2">
        <f>YEAR( SalesDataTable[[#This Row],[Order Date]])</f>
        <v>2026</v>
      </c>
      <c r="D600" s="2">
        <f>ROUNDUP(MONTH(SalesDataTable[[#This Row],[Order Date]])/3,0)</f>
        <v>2</v>
      </c>
      <c r="E600" s="2">
        <f>MONTH(SalesDataTable[[#This Row],[Order Date]])</f>
        <v>4</v>
      </c>
      <c r="F600" s="2" t="str">
        <f>TEXT(SalesDataTable[[#This Row],[Order Date]],"mmm")</f>
        <v>Apr</v>
      </c>
      <c r="G600" s="2">
        <f>DAY(SalesDataTable[[#This Row],[Order Date]])</f>
        <v>18</v>
      </c>
      <c r="H600" s="8" t="s">
        <v>20</v>
      </c>
      <c r="I600" s="8" t="s">
        <v>33</v>
      </c>
      <c r="J600" s="8" t="s">
        <v>2</v>
      </c>
      <c r="K600" s="8" t="s">
        <v>13</v>
      </c>
      <c r="L600" s="8" t="s">
        <v>23</v>
      </c>
      <c r="M600" s="8" t="s">
        <v>29</v>
      </c>
      <c r="N600" s="9">
        <v>2</v>
      </c>
      <c r="O600" s="10">
        <v>200.36</v>
      </c>
      <c r="P600" s="11">
        <v>0</v>
      </c>
      <c r="Q600" s="10">
        <v>105.12</v>
      </c>
      <c r="R600" s="10">
        <f t="shared" si="36"/>
        <v>400.72</v>
      </c>
      <c r="S600" s="10">
        <f t="shared" si="37"/>
        <v>210.24</v>
      </c>
      <c r="T600" s="10">
        <f t="shared" si="38"/>
        <v>190.48000000000002</v>
      </c>
      <c r="U600" s="12">
        <f t="shared" si="39"/>
        <v>0.47534438011579161</v>
      </c>
      <c r="V600" s="9">
        <f>YEAR(SalesDataTable[[#This Row],[Order Date]])</f>
        <v>2026</v>
      </c>
      <c r="W600" s="12" t="str">
        <f>"Q"&amp;ROUNDUP(MONTH(SalesDataTable[[#This Row],[Order Date]])/3,0)</f>
        <v>Q2</v>
      </c>
      <c r="X600" s="9">
        <f>MONTH(SalesDataTable[[#This Row],[Order Date]])</f>
        <v>4</v>
      </c>
      <c r="Y600" s="12" t="str">
        <f>TEXT(SalesDataTable[[#This Row],[Order Date]],"mmm")</f>
        <v>Apr</v>
      </c>
    </row>
    <row r="601" spans="1:25" ht="16">
      <c r="A601" s="7">
        <v>4516</v>
      </c>
      <c r="B601" s="3">
        <v>46130</v>
      </c>
      <c r="C601" s="2">
        <f>YEAR( SalesDataTable[[#This Row],[Order Date]])</f>
        <v>2026</v>
      </c>
      <c r="D601" s="2">
        <f>ROUNDUP(MONTH(SalesDataTable[[#This Row],[Order Date]])/3,0)</f>
        <v>2</v>
      </c>
      <c r="E601" s="2">
        <f>MONTH(SalesDataTable[[#This Row],[Order Date]])</f>
        <v>4</v>
      </c>
      <c r="F601" s="2" t="str">
        <f>TEXT(SalesDataTable[[#This Row],[Order Date]],"mmm")</f>
        <v>Apr</v>
      </c>
      <c r="G601" s="2">
        <f>DAY(SalesDataTable[[#This Row],[Order Date]])</f>
        <v>18</v>
      </c>
      <c r="H601" s="8" t="s">
        <v>11</v>
      </c>
      <c r="I601" s="8" t="s">
        <v>25</v>
      </c>
      <c r="J601" s="8" t="s">
        <v>2</v>
      </c>
      <c r="K601" s="8" t="s">
        <v>3</v>
      </c>
      <c r="L601" s="8" t="s">
        <v>23</v>
      </c>
      <c r="M601" s="8" t="s">
        <v>29</v>
      </c>
      <c r="N601" s="9">
        <v>1</v>
      </c>
      <c r="O601" s="10">
        <v>196.24</v>
      </c>
      <c r="P601" s="11">
        <v>0</v>
      </c>
      <c r="Q601" s="10">
        <v>106.34</v>
      </c>
      <c r="R601" s="10">
        <f t="shared" si="36"/>
        <v>196.24</v>
      </c>
      <c r="S601" s="10">
        <f t="shared" si="37"/>
        <v>106.34</v>
      </c>
      <c r="T601" s="10">
        <f t="shared" si="38"/>
        <v>89.9</v>
      </c>
      <c r="U601" s="12">
        <f t="shared" si="39"/>
        <v>0.45811251528740321</v>
      </c>
      <c r="V601" s="9">
        <f>YEAR(SalesDataTable[[#This Row],[Order Date]])</f>
        <v>2026</v>
      </c>
      <c r="W601" s="12" t="str">
        <f>"Q"&amp;ROUNDUP(MONTH(SalesDataTable[[#This Row],[Order Date]])/3,0)</f>
        <v>Q2</v>
      </c>
      <c r="X601" s="9">
        <f>MONTH(SalesDataTable[[#This Row],[Order Date]])</f>
        <v>4</v>
      </c>
      <c r="Y601" s="12" t="str">
        <f>TEXT(SalesDataTable[[#This Row],[Order Date]],"mmm")</f>
        <v>Apr</v>
      </c>
    </row>
    <row r="602" spans="1:25" ht="16">
      <c r="A602" s="7">
        <v>5119</v>
      </c>
      <c r="B602" s="3">
        <v>46130</v>
      </c>
      <c r="C602" s="2">
        <f>YEAR( SalesDataTable[[#This Row],[Order Date]])</f>
        <v>2026</v>
      </c>
      <c r="D602" s="2">
        <f>ROUNDUP(MONTH(SalesDataTable[[#This Row],[Order Date]])/3,0)</f>
        <v>2</v>
      </c>
      <c r="E602" s="2">
        <f>MONTH(SalesDataTable[[#This Row],[Order Date]])</f>
        <v>4</v>
      </c>
      <c r="F602" s="2" t="str">
        <f>TEXT(SalesDataTable[[#This Row],[Order Date]],"mmm")</f>
        <v>Apr</v>
      </c>
      <c r="G602" s="2">
        <f>DAY(SalesDataTable[[#This Row],[Order Date]])</f>
        <v>18</v>
      </c>
      <c r="H602" s="8" t="s">
        <v>0</v>
      </c>
      <c r="I602" s="8" t="s">
        <v>50</v>
      </c>
      <c r="J602" s="8" t="s">
        <v>2</v>
      </c>
      <c r="K602" s="8" t="s">
        <v>16</v>
      </c>
      <c r="L602" s="8" t="s">
        <v>9</v>
      </c>
      <c r="M602" s="8" t="s">
        <v>10</v>
      </c>
      <c r="N602" s="9">
        <v>1</v>
      </c>
      <c r="O602" s="10">
        <v>93.32</v>
      </c>
      <c r="P602" s="11">
        <v>0</v>
      </c>
      <c r="Q602" s="10">
        <v>44.82</v>
      </c>
      <c r="R602" s="10">
        <f t="shared" si="36"/>
        <v>93.32</v>
      </c>
      <c r="S602" s="10">
        <f t="shared" si="37"/>
        <v>44.82</v>
      </c>
      <c r="T602" s="10">
        <f t="shared" si="38"/>
        <v>48.499999999999993</v>
      </c>
      <c r="U602" s="12">
        <f t="shared" si="39"/>
        <v>0.51971710244320612</v>
      </c>
      <c r="V602" s="9">
        <f>YEAR(SalesDataTable[[#This Row],[Order Date]])</f>
        <v>2026</v>
      </c>
      <c r="W602" s="12" t="str">
        <f>"Q"&amp;ROUNDUP(MONTH(SalesDataTable[[#This Row],[Order Date]])/3,0)</f>
        <v>Q2</v>
      </c>
      <c r="X602" s="9">
        <f>MONTH(SalesDataTable[[#This Row],[Order Date]])</f>
        <v>4</v>
      </c>
      <c r="Y602" s="12" t="str">
        <f>TEXT(SalesDataTable[[#This Row],[Order Date]],"mmm")</f>
        <v>Apr</v>
      </c>
    </row>
    <row r="603" spans="1:25" ht="16">
      <c r="A603" s="7">
        <v>125</v>
      </c>
      <c r="B603" s="3">
        <v>46131</v>
      </c>
      <c r="C603" s="2">
        <f>YEAR( SalesDataTable[[#This Row],[Order Date]])</f>
        <v>2026</v>
      </c>
      <c r="D603" s="2">
        <f>ROUNDUP(MONTH(SalesDataTable[[#This Row],[Order Date]])/3,0)</f>
        <v>2</v>
      </c>
      <c r="E603" s="2">
        <f>MONTH(SalesDataTable[[#This Row],[Order Date]])</f>
        <v>4</v>
      </c>
      <c r="F603" s="2" t="str">
        <f>TEXT(SalesDataTable[[#This Row],[Order Date]],"mmm")</f>
        <v>Apr</v>
      </c>
      <c r="G603" s="2">
        <f>DAY(SalesDataTable[[#This Row],[Order Date]])</f>
        <v>19</v>
      </c>
      <c r="H603" s="8" t="s">
        <v>20</v>
      </c>
      <c r="I603" s="8" t="s">
        <v>31</v>
      </c>
      <c r="J603" s="8" t="s">
        <v>2</v>
      </c>
      <c r="K603" s="8" t="s">
        <v>3</v>
      </c>
      <c r="L603" s="8" t="s">
        <v>4</v>
      </c>
      <c r="M603" s="8" t="s">
        <v>30</v>
      </c>
      <c r="N603" s="9">
        <v>2</v>
      </c>
      <c r="O603" s="10">
        <v>101.61</v>
      </c>
      <c r="P603" s="11">
        <v>0</v>
      </c>
      <c r="Q603" s="10">
        <v>49.9</v>
      </c>
      <c r="R603" s="10">
        <f t="shared" si="36"/>
        <v>203.22</v>
      </c>
      <c r="S603" s="10">
        <f t="shared" si="37"/>
        <v>99.8</v>
      </c>
      <c r="T603" s="10">
        <f t="shared" si="38"/>
        <v>103.42</v>
      </c>
      <c r="U603" s="12">
        <f t="shared" si="39"/>
        <v>0.50890660368074014</v>
      </c>
      <c r="V603" s="9">
        <f>YEAR(SalesDataTable[[#This Row],[Order Date]])</f>
        <v>2026</v>
      </c>
      <c r="W603" s="12" t="str">
        <f>"Q"&amp;ROUNDUP(MONTH(SalesDataTable[[#This Row],[Order Date]])/3,0)</f>
        <v>Q2</v>
      </c>
      <c r="X603" s="9">
        <f>MONTH(SalesDataTable[[#This Row],[Order Date]])</f>
        <v>4</v>
      </c>
      <c r="Y603" s="12" t="str">
        <f>TEXT(SalesDataTable[[#This Row],[Order Date]],"mmm")</f>
        <v>Apr</v>
      </c>
    </row>
    <row r="604" spans="1:25" ht="16">
      <c r="A604" s="7">
        <v>728</v>
      </c>
      <c r="B604" s="3">
        <v>46131</v>
      </c>
      <c r="C604" s="2">
        <f>YEAR( SalesDataTable[[#This Row],[Order Date]])</f>
        <v>2026</v>
      </c>
      <c r="D604" s="2">
        <f>ROUNDUP(MONTH(SalesDataTable[[#This Row],[Order Date]])/3,0)</f>
        <v>2</v>
      </c>
      <c r="E604" s="2">
        <f>MONTH(SalesDataTable[[#This Row],[Order Date]])</f>
        <v>4</v>
      </c>
      <c r="F604" s="2" t="str">
        <f>TEXT(SalesDataTable[[#This Row],[Order Date]],"mmm")</f>
        <v>Apr</v>
      </c>
      <c r="G604" s="2">
        <f>DAY(SalesDataTable[[#This Row],[Order Date]])</f>
        <v>19</v>
      </c>
      <c r="H604" s="8" t="s">
        <v>6</v>
      </c>
      <c r="I604" s="8" t="s">
        <v>49</v>
      </c>
      <c r="J604" s="8" t="s">
        <v>2</v>
      </c>
      <c r="K604" s="8" t="s">
        <v>3</v>
      </c>
      <c r="L604" s="8" t="s">
        <v>4</v>
      </c>
      <c r="M604" s="8" t="s">
        <v>30</v>
      </c>
      <c r="N604" s="9">
        <v>1</v>
      </c>
      <c r="O604" s="10">
        <v>104.91</v>
      </c>
      <c r="P604" s="11">
        <v>0</v>
      </c>
      <c r="Q604" s="10">
        <v>51.68</v>
      </c>
      <c r="R604" s="10">
        <f t="shared" si="36"/>
        <v>104.91</v>
      </c>
      <c r="S604" s="10">
        <f t="shared" si="37"/>
        <v>51.68</v>
      </c>
      <c r="T604" s="10">
        <f t="shared" si="38"/>
        <v>53.23</v>
      </c>
      <c r="U604" s="12">
        <f t="shared" si="39"/>
        <v>0.50738728433895719</v>
      </c>
      <c r="V604" s="9">
        <f>YEAR(SalesDataTable[[#This Row],[Order Date]])</f>
        <v>2026</v>
      </c>
      <c r="W604" s="12" t="str">
        <f>"Q"&amp;ROUNDUP(MONTH(SalesDataTable[[#This Row],[Order Date]])/3,0)</f>
        <v>Q2</v>
      </c>
      <c r="X604" s="9">
        <f>MONTH(SalesDataTable[[#This Row],[Order Date]])</f>
        <v>4</v>
      </c>
      <c r="Y604" s="12" t="str">
        <f>TEXT(SalesDataTable[[#This Row],[Order Date]],"mmm")</f>
        <v>Apr</v>
      </c>
    </row>
    <row r="605" spans="1:25" ht="16">
      <c r="A605" s="7">
        <v>1271</v>
      </c>
      <c r="B605" s="3">
        <v>46131</v>
      </c>
      <c r="C605" s="2">
        <f>YEAR( SalesDataTable[[#This Row],[Order Date]])</f>
        <v>2026</v>
      </c>
      <c r="D605" s="2">
        <f>ROUNDUP(MONTH(SalesDataTable[[#This Row],[Order Date]])/3,0)</f>
        <v>2</v>
      </c>
      <c r="E605" s="2">
        <f>MONTH(SalesDataTable[[#This Row],[Order Date]])</f>
        <v>4</v>
      </c>
      <c r="F605" s="2" t="str">
        <f>TEXT(SalesDataTable[[#This Row],[Order Date]],"mmm")</f>
        <v>Apr</v>
      </c>
      <c r="G605" s="2">
        <f>DAY(SalesDataTable[[#This Row],[Order Date]])</f>
        <v>19</v>
      </c>
      <c r="H605" s="8" t="s">
        <v>11</v>
      </c>
      <c r="I605" s="8" t="s">
        <v>12</v>
      </c>
      <c r="J605" s="8" t="s">
        <v>8</v>
      </c>
      <c r="K605" s="8" t="s">
        <v>16</v>
      </c>
      <c r="L605" s="8" t="s">
        <v>34</v>
      </c>
      <c r="M605" s="8" t="s">
        <v>35</v>
      </c>
      <c r="N605" s="9">
        <v>8</v>
      </c>
      <c r="O605" s="10">
        <v>39.99</v>
      </c>
      <c r="P605" s="11">
        <v>0.15</v>
      </c>
      <c r="Q605" s="10">
        <v>14.92</v>
      </c>
      <c r="R605" s="10">
        <f t="shared" si="36"/>
        <v>271.93200000000002</v>
      </c>
      <c r="S605" s="10">
        <f t="shared" si="37"/>
        <v>119.36</v>
      </c>
      <c r="T605" s="10">
        <f t="shared" si="38"/>
        <v>152.572</v>
      </c>
      <c r="U605" s="12">
        <f t="shared" si="39"/>
        <v>0.56106673727255341</v>
      </c>
      <c r="V605" s="9">
        <f>YEAR(SalesDataTable[[#This Row],[Order Date]])</f>
        <v>2026</v>
      </c>
      <c r="W605" s="12" t="str">
        <f>"Q"&amp;ROUNDUP(MONTH(SalesDataTable[[#This Row],[Order Date]])/3,0)</f>
        <v>Q2</v>
      </c>
      <c r="X605" s="9">
        <f>MONTH(SalesDataTable[[#This Row],[Order Date]])</f>
        <v>4</v>
      </c>
      <c r="Y605" s="12" t="str">
        <f>TEXT(SalesDataTable[[#This Row],[Order Date]],"mmm")</f>
        <v>Apr</v>
      </c>
    </row>
    <row r="606" spans="1:25" ht="16">
      <c r="A606" s="7">
        <v>1284</v>
      </c>
      <c r="B606" s="3">
        <v>46131</v>
      </c>
      <c r="C606" s="2">
        <f>YEAR( SalesDataTable[[#This Row],[Order Date]])</f>
        <v>2026</v>
      </c>
      <c r="D606" s="2">
        <f>ROUNDUP(MONTH(SalesDataTable[[#This Row],[Order Date]])/3,0)</f>
        <v>2</v>
      </c>
      <c r="E606" s="2">
        <f>MONTH(SalesDataTable[[#This Row],[Order Date]])</f>
        <v>4</v>
      </c>
      <c r="F606" s="2" t="str">
        <f>TEXT(SalesDataTable[[#This Row],[Order Date]],"mmm")</f>
        <v>Apr</v>
      </c>
      <c r="G606" s="2">
        <f>DAY(SalesDataTable[[#This Row],[Order Date]])</f>
        <v>19</v>
      </c>
      <c r="H606" s="8" t="s">
        <v>6</v>
      </c>
      <c r="I606" s="8" t="s">
        <v>43</v>
      </c>
      <c r="J606" s="8" t="s">
        <v>19</v>
      </c>
      <c r="K606" s="8" t="s">
        <v>13</v>
      </c>
      <c r="L606" s="8" t="s">
        <v>14</v>
      </c>
      <c r="M606" s="8" t="s">
        <v>44</v>
      </c>
      <c r="N606" s="9">
        <v>1</v>
      </c>
      <c r="O606" s="10">
        <v>136.01</v>
      </c>
      <c r="P606" s="11">
        <v>0</v>
      </c>
      <c r="Q606" s="10">
        <v>66.59</v>
      </c>
      <c r="R606" s="10">
        <f t="shared" si="36"/>
        <v>136.01</v>
      </c>
      <c r="S606" s="10">
        <f t="shared" si="37"/>
        <v>66.59</v>
      </c>
      <c r="T606" s="10">
        <f t="shared" si="38"/>
        <v>69.419999999999987</v>
      </c>
      <c r="U606" s="12">
        <f t="shared" si="39"/>
        <v>0.51040364679067707</v>
      </c>
      <c r="V606" s="9">
        <f>YEAR(SalesDataTable[[#This Row],[Order Date]])</f>
        <v>2026</v>
      </c>
      <c r="W606" s="12" t="str">
        <f>"Q"&amp;ROUNDUP(MONTH(SalesDataTable[[#This Row],[Order Date]])/3,0)</f>
        <v>Q2</v>
      </c>
      <c r="X606" s="9">
        <f>MONTH(SalesDataTable[[#This Row],[Order Date]])</f>
        <v>4</v>
      </c>
      <c r="Y606" s="12" t="str">
        <f>TEXT(SalesDataTable[[#This Row],[Order Date]],"mmm")</f>
        <v>Apr</v>
      </c>
    </row>
    <row r="607" spans="1:25" ht="16">
      <c r="A607" s="7">
        <v>1657</v>
      </c>
      <c r="B607" s="3">
        <v>46131</v>
      </c>
      <c r="C607" s="2">
        <f>YEAR( SalesDataTable[[#This Row],[Order Date]])</f>
        <v>2026</v>
      </c>
      <c r="D607" s="2">
        <f>ROUNDUP(MONTH(SalesDataTable[[#This Row],[Order Date]])/3,0)</f>
        <v>2</v>
      </c>
      <c r="E607" s="2">
        <f>MONTH(SalesDataTable[[#This Row],[Order Date]])</f>
        <v>4</v>
      </c>
      <c r="F607" s="2" t="str">
        <f>TEXT(SalesDataTable[[#This Row],[Order Date]],"mmm")</f>
        <v>Apr</v>
      </c>
      <c r="G607" s="2">
        <f>DAY(SalesDataTable[[#This Row],[Order Date]])</f>
        <v>19</v>
      </c>
      <c r="H607" s="8" t="s">
        <v>0</v>
      </c>
      <c r="I607" s="8" t="s">
        <v>1</v>
      </c>
      <c r="J607" s="8" t="s">
        <v>8</v>
      </c>
      <c r="K607" s="8" t="s">
        <v>16</v>
      </c>
      <c r="L607" s="8" t="s">
        <v>23</v>
      </c>
      <c r="M607" s="8" t="s">
        <v>51</v>
      </c>
      <c r="N607" s="9">
        <v>15</v>
      </c>
      <c r="O607" s="10">
        <v>122.1</v>
      </c>
      <c r="P607" s="11">
        <v>0.15</v>
      </c>
      <c r="Q607" s="10">
        <v>62.33</v>
      </c>
      <c r="R607" s="10">
        <f t="shared" si="36"/>
        <v>1556.7749999999999</v>
      </c>
      <c r="S607" s="10">
        <f t="shared" si="37"/>
        <v>934.94999999999993</v>
      </c>
      <c r="T607" s="10">
        <f t="shared" si="38"/>
        <v>621.82499999999993</v>
      </c>
      <c r="U607" s="12">
        <f t="shared" si="39"/>
        <v>0.39943151707857588</v>
      </c>
      <c r="V607" s="9">
        <f>YEAR(SalesDataTable[[#This Row],[Order Date]])</f>
        <v>2026</v>
      </c>
      <c r="W607" s="12" t="str">
        <f>"Q"&amp;ROUNDUP(MONTH(SalesDataTable[[#This Row],[Order Date]])/3,0)</f>
        <v>Q2</v>
      </c>
      <c r="X607" s="9">
        <f>MONTH(SalesDataTable[[#This Row],[Order Date]])</f>
        <v>4</v>
      </c>
      <c r="Y607" s="12" t="str">
        <f>TEXT(SalesDataTable[[#This Row],[Order Date]],"mmm")</f>
        <v>Apr</v>
      </c>
    </row>
    <row r="608" spans="1:25" ht="16">
      <c r="A608" s="7">
        <v>2240</v>
      </c>
      <c r="B608" s="3">
        <v>46131</v>
      </c>
      <c r="C608" s="2">
        <f>YEAR( SalesDataTable[[#This Row],[Order Date]])</f>
        <v>2026</v>
      </c>
      <c r="D608" s="2">
        <f>ROUNDUP(MONTH(SalesDataTable[[#This Row],[Order Date]])/3,0)</f>
        <v>2</v>
      </c>
      <c r="E608" s="2">
        <f>MONTH(SalesDataTable[[#This Row],[Order Date]])</f>
        <v>4</v>
      </c>
      <c r="F608" s="2" t="str">
        <f>TEXT(SalesDataTable[[#This Row],[Order Date]],"mmm")</f>
        <v>Apr</v>
      </c>
      <c r="G608" s="2">
        <f>DAY(SalesDataTable[[#This Row],[Order Date]])</f>
        <v>19</v>
      </c>
      <c r="H608" s="8" t="s">
        <v>0</v>
      </c>
      <c r="I608" s="8" t="s">
        <v>50</v>
      </c>
      <c r="J608" s="8" t="s">
        <v>28</v>
      </c>
      <c r="K608" s="8" t="s">
        <v>3</v>
      </c>
      <c r="L608" s="8" t="s">
        <v>23</v>
      </c>
      <c r="M608" s="8" t="s">
        <v>24</v>
      </c>
      <c r="N608" s="9">
        <v>4</v>
      </c>
      <c r="O608" s="10">
        <v>341.75</v>
      </c>
      <c r="P608" s="11">
        <v>0.1</v>
      </c>
      <c r="Q608" s="10">
        <v>191.91</v>
      </c>
      <c r="R608" s="10">
        <f t="shared" si="36"/>
        <v>1230.3</v>
      </c>
      <c r="S608" s="10">
        <f t="shared" si="37"/>
        <v>767.64</v>
      </c>
      <c r="T608" s="10">
        <f t="shared" si="38"/>
        <v>462.65999999999997</v>
      </c>
      <c r="U608" s="12">
        <f t="shared" si="39"/>
        <v>0.37605462082418922</v>
      </c>
      <c r="V608" s="9">
        <f>YEAR(SalesDataTable[[#This Row],[Order Date]])</f>
        <v>2026</v>
      </c>
      <c r="W608" s="12" t="str">
        <f>"Q"&amp;ROUNDUP(MONTH(SalesDataTable[[#This Row],[Order Date]])/3,0)</f>
        <v>Q2</v>
      </c>
      <c r="X608" s="9">
        <f>MONTH(SalesDataTable[[#This Row],[Order Date]])</f>
        <v>4</v>
      </c>
      <c r="Y608" s="12" t="str">
        <f>TEXT(SalesDataTable[[#This Row],[Order Date]],"mmm")</f>
        <v>Apr</v>
      </c>
    </row>
    <row r="609" spans="1:25" ht="16">
      <c r="A609" s="7">
        <v>3050</v>
      </c>
      <c r="B609" s="3">
        <v>46131</v>
      </c>
      <c r="C609" s="2">
        <f>YEAR( SalesDataTable[[#This Row],[Order Date]])</f>
        <v>2026</v>
      </c>
      <c r="D609" s="2">
        <f>ROUNDUP(MONTH(SalesDataTable[[#This Row],[Order Date]])/3,0)</f>
        <v>2</v>
      </c>
      <c r="E609" s="2">
        <f>MONTH(SalesDataTable[[#This Row],[Order Date]])</f>
        <v>4</v>
      </c>
      <c r="F609" s="2" t="str">
        <f>TEXT(SalesDataTable[[#This Row],[Order Date]],"mmm")</f>
        <v>Apr</v>
      </c>
      <c r="G609" s="2">
        <f>DAY(SalesDataTable[[#This Row],[Order Date]])</f>
        <v>19</v>
      </c>
      <c r="H609" s="8" t="s">
        <v>20</v>
      </c>
      <c r="I609" s="8" t="s">
        <v>47</v>
      </c>
      <c r="J609" s="8" t="s">
        <v>19</v>
      </c>
      <c r="K609" s="8" t="s">
        <v>3</v>
      </c>
      <c r="L609" s="8" t="s">
        <v>9</v>
      </c>
      <c r="M609" s="8" t="s">
        <v>37</v>
      </c>
      <c r="N609" s="9">
        <v>3</v>
      </c>
      <c r="O609" s="10">
        <v>156.16</v>
      </c>
      <c r="P609" s="11">
        <v>0.05</v>
      </c>
      <c r="Q609" s="10">
        <v>77.81</v>
      </c>
      <c r="R609" s="10">
        <f t="shared" si="36"/>
        <v>445.05599999999998</v>
      </c>
      <c r="S609" s="10">
        <f t="shared" si="37"/>
        <v>233.43</v>
      </c>
      <c r="T609" s="10">
        <f t="shared" si="38"/>
        <v>211.62599999999998</v>
      </c>
      <c r="U609" s="12">
        <f t="shared" si="39"/>
        <v>0.47550420621225192</v>
      </c>
      <c r="V609" s="9">
        <f>YEAR(SalesDataTable[[#This Row],[Order Date]])</f>
        <v>2026</v>
      </c>
      <c r="W609" s="12" t="str">
        <f>"Q"&amp;ROUNDUP(MONTH(SalesDataTable[[#This Row],[Order Date]])/3,0)</f>
        <v>Q2</v>
      </c>
      <c r="X609" s="9">
        <f>MONTH(SalesDataTable[[#This Row],[Order Date]])</f>
        <v>4</v>
      </c>
      <c r="Y609" s="12" t="str">
        <f>TEXT(SalesDataTable[[#This Row],[Order Date]],"mmm")</f>
        <v>Apr</v>
      </c>
    </row>
    <row r="610" spans="1:25" ht="16">
      <c r="A610" s="7">
        <v>3213</v>
      </c>
      <c r="B610" s="3">
        <v>46131</v>
      </c>
      <c r="C610" s="2">
        <f>YEAR( SalesDataTable[[#This Row],[Order Date]])</f>
        <v>2026</v>
      </c>
      <c r="D610" s="2">
        <f>ROUNDUP(MONTH(SalesDataTable[[#This Row],[Order Date]])/3,0)</f>
        <v>2</v>
      </c>
      <c r="E610" s="2">
        <f>MONTH(SalesDataTable[[#This Row],[Order Date]])</f>
        <v>4</v>
      </c>
      <c r="F610" s="2" t="str">
        <f>TEXT(SalesDataTable[[#This Row],[Order Date]],"mmm")</f>
        <v>Apr</v>
      </c>
      <c r="G610" s="2">
        <f>DAY(SalesDataTable[[#This Row],[Order Date]])</f>
        <v>19</v>
      </c>
      <c r="H610" s="8" t="s">
        <v>0</v>
      </c>
      <c r="I610" s="8" t="s">
        <v>50</v>
      </c>
      <c r="J610" s="8" t="s">
        <v>2</v>
      </c>
      <c r="K610" s="8" t="s">
        <v>3</v>
      </c>
      <c r="L610" s="8" t="s">
        <v>14</v>
      </c>
      <c r="M610" s="8" t="s">
        <v>44</v>
      </c>
      <c r="N610" s="9">
        <v>2</v>
      </c>
      <c r="O610" s="10">
        <v>132.53</v>
      </c>
      <c r="P610" s="11">
        <v>0.05</v>
      </c>
      <c r="Q610" s="10">
        <v>66.39</v>
      </c>
      <c r="R610" s="10">
        <f t="shared" si="36"/>
        <v>251.80699999999999</v>
      </c>
      <c r="S610" s="10">
        <f t="shared" si="37"/>
        <v>132.78</v>
      </c>
      <c r="T610" s="10">
        <f t="shared" si="38"/>
        <v>119.02699999999999</v>
      </c>
      <c r="U610" s="12">
        <f t="shared" si="39"/>
        <v>0.47269138665724142</v>
      </c>
      <c r="V610" s="9">
        <f>YEAR(SalesDataTable[[#This Row],[Order Date]])</f>
        <v>2026</v>
      </c>
      <c r="W610" s="12" t="str">
        <f>"Q"&amp;ROUNDUP(MONTH(SalesDataTable[[#This Row],[Order Date]])/3,0)</f>
        <v>Q2</v>
      </c>
      <c r="X610" s="9">
        <f>MONTH(SalesDataTable[[#This Row],[Order Date]])</f>
        <v>4</v>
      </c>
      <c r="Y610" s="12" t="str">
        <f>TEXT(SalesDataTable[[#This Row],[Order Date]],"mmm")</f>
        <v>Apr</v>
      </c>
    </row>
    <row r="611" spans="1:25" ht="16">
      <c r="A611" s="7">
        <v>3367</v>
      </c>
      <c r="B611" s="3">
        <v>46131</v>
      </c>
      <c r="C611" s="2">
        <f>YEAR( SalesDataTable[[#This Row],[Order Date]])</f>
        <v>2026</v>
      </c>
      <c r="D611" s="2">
        <f>ROUNDUP(MONTH(SalesDataTable[[#This Row],[Order Date]])/3,0)</f>
        <v>2</v>
      </c>
      <c r="E611" s="2">
        <f>MONTH(SalesDataTable[[#This Row],[Order Date]])</f>
        <v>4</v>
      </c>
      <c r="F611" s="2" t="str">
        <f>TEXT(SalesDataTable[[#This Row],[Order Date]],"mmm")</f>
        <v>Apr</v>
      </c>
      <c r="G611" s="2">
        <f>DAY(SalesDataTable[[#This Row],[Order Date]])</f>
        <v>19</v>
      </c>
      <c r="H611" s="8" t="s">
        <v>11</v>
      </c>
      <c r="I611" s="8" t="s">
        <v>18</v>
      </c>
      <c r="J611" s="8" t="s">
        <v>2</v>
      </c>
      <c r="K611" s="8" t="s">
        <v>3</v>
      </c>
      <c r="L611" s="8" t="s">
        <v>14</v>
      </c>
      <c r="M611" s="8" t="s">
        <v>32</v>
      </c>
      <c r="N611" s="9">
        <v>3</v>
      </c>
      <c r="O611" s="10">
        <v>45.79</v>
      </c>
      <c r="P611" s="11">
        <v>0</v>
      </c>
      <c r="Q611" s="10">
        <v>17.98</v>
      </c>
      <c r="R611" s="10">
        <f t="shared" si="36"/>
        <v>137.37</v>
      </c>
      <c r="S611" s="10">
        <f t="shared" si="37"/>
        <v>53.94</v>
      </c>
      <c r="T611" s="10">
        <f t="shared" si="38"/>
        <v>83.43</v>
      </c>
      <c r="U611" s="12">
        <f t="shared" si="39"/>
        <v>0.60733784669141733</v>
      </c>
      <c r="V611" s="9">
        <f>YEAR(SalesDataTable[[#This Row],[Order Date]])</f>
        <v>2026</v>
      </c>
      <c r="W611" s="12" t="str">
        <f>"Q"&amp;ROUNDUP(MONTH(SalesDataTable[[#This Row],[Order Date]])/3,0)</f>
        <v>Q2</v>
      </c>
      <c r="X611" s="9">
        <f>MONTH(SalesDataTable[[#This Row],[Order Date]])</f>
        <v>4</v>
      </c>
      <c r="Y611" s="12" t="str">
        <f>TEXT(SalesDataTable[[#This Row],[Order Date]],"mmm")</f>
        <v>Apr</v>
      </c>
    </row>
    <row r="612" spans="1:25" ht="16">
      <c r="A612" s="7">
        <v>3885</v>
      </c>
      <c r="B612" s="3">
        <v>46131</v>
      </c>
      <c r="C612" s="2">
        <f>YEAR( SalesDataTable[[#This Row],[Order Date]])</f>
        <v>2026</v>
      </c>
      <c r="D612" s="2">
        <f>ROUNDUP(MONTH(SalesDataTable[[#This Row],[Order Date]])/3,0)</f>
        <v>2</v>
      </c>
      <c r="E612" s="2">
        <f>MONTH(SalesDataTable[[#This Row],[Order Date]])</f>
        <v>4</v>
      </c>
      <c r="F612" s="2" t="str">
        <f>TEXT(SalesDataTable[[#This Row],[Order Date]],"mmm")</f>
        <v>Apr</v>
      </c>
      <c r="G612" s="2">
        <f>DAY(SalesDataTable[[#This Row],[Order Date]])</f>
        <v>19</v>
      </c>
      <c r="H612" s="8" t="s">
        <v>0</v>
      </c>
      <c r="I612" s="8" t="s">
        <v>50</v>
      </c>
      <c r="J612" s="8" t="s">
        <v>2</v>
      </c>
      <c r="K612" s="8" t="s">
        <v>13</v>
      </c>
      <c r="L612" s="8" t="s">
        <v>14</v>
      </c>
      <c r="M612" s="8" t="s">
        <v>44</v>
      </c>
      <c r="N612" s="9">
        <v>2</v>
      </c>
      <c r="O612" s="10">
        <v>133.97</v>
      </c>
      <c r="P612" s="11">
        <v>0.15</v>
      </c>
      <c r="Q612" s="10">
        <v>67.36</v>
      </c>
      <c r="R612" s="10">
        <f t="shared" si="36"/>
        <v>227.749</v>
      </c>
      <c r="S612" s="10">
        <f t="shared" si="37"/>
        <v>134.72</v>
      </c>
      <c r="T612" s="10">
        <f t="shared" si="38"/>
        <v>93.028999999999996</v>
      </c>
      <c r="U612" s="12">
        <f t="shared" si="39"/>
        <v>0.40847160690057915</v>
      </c>
      <c r="V612" s="9">
        <f>YEAR(SalesDataTable[[#This Row],[Order Date]])</f>
        <v>2026</v>
      </c>
      <c r="W612" s="12" t="str">
        <f>"Q"&amp;ROUNDUP(MONTH(SalesDataTable[[#This Row],[Order Date]])/3,0)</f>
        <v>Q2</v>
      </c>
      <c r="X612" s="9">
        <f>MONTH(SalesDataTable[[#This Row],[Order Date]])</f>
        <v>4</v>
      </c>
      <c r="Y612" s="12" t="str">
        <f>TEXT(SalesDataTable[[#This Row],[Order Date]],"mmm")</f>
        <v>Apr</v>
      </c>
    </row>
    <row r="613" spans="1:25" ht="16">
      <c r="A613" s="7">
        <v>4372</v>
      </c>
      <c r="B613" s="3">
        <v>46131</v>
      </c>
      <c r="C613" s="2">
        <f>YEAR( SalesDataTable[[#This Row],[Order Date]])</f>
        <v>2026</v>
      </c>
      <c r="D613" s="2">
        <f>ROUNDUP(MONTH(SalesDataTable[[#This Row],[Order Date]])/3,0)</f>
        <v>2</v>
      </c>
      <c r="E613" s="2">
        <f>MONTH(SalesDataTable[[#This Row],[Order Date]])</f>
        <v>4</v>
      </c>
      <c r="F613" s="2" t="str">
        <f>TEXT(SalesDataTable[[#This Row],[Order Date]],"mmm")</f>
        <v>Apr</v>
      </c>
      <c r="G613" s="2">
        <f>DAY(SalesDataTable[[#This Row],[Order Date]])</f>
        <v>19</v>
      </c>
      <c r="H613" s="8" t="s">
        <v>0</v>
      </c>
      <c r="I613" s="8" t="s">
        <v>50</v>
      </c>
      <c r="J613" s="8" t="s">
        <v>2</v>
      </c>
      <c r="K613" s="8" t="s">
        <v>13</v>
      </c>
      <c r="L613" s="8" t="s">
        <v>34</v>
      </c>
      <c r="M613" s="8" t="s">
        <v>42</v>
      </c>
      <c r="N613" s="9">
        <v>1</v>
      </c>
      <c r="O613" s="10">
        <v>37.11</v>
      </c>
      <c r="P613" s="11">
        <v>0.1</v>
      </c>
      <c r="Q613" s="10">
        <v>14.27</v>
      </c>
      <c r="R613" s="10">
        <f t="shared" si="36"/>
        <v>33.399000000000001</v>
      </c>
      <c r="S613" s="10">
        <f t="shared" si="37"/>
        <v>14.27</v>
      </c>
      <c r="T613" s="10">
        <f t="shared" si="38"/>
        <v>19.129000000000001</v>
      </c>
      <c r="U613" s="12">
        <f t="shared" si="39"/>
        <v>0.5727416988532591</v>
      </c>
      <c r="V613" s="9">
        <f>YEAR(SalesDataTable[[#This Row],[Order Date]])</f>
        <v>2026</v>
      </c>
      <c r="W613" s="12" t="str">
        <f>"Q"&amp;ROUNDUP(MONTH(SalesDataTable[[#This Row],[Order Date]])/3,0)</f>
        <v>Q2</v>
      </c>
      <c r="X613" s="9">
        <f>MONTH(SalesDataTable[[#This Row],[Order Date]])</f>
        <v>4</v>
      </c>
      <c r="Y613" s="12" t="str">
        <f>TEXT(SalesDataTable[[#This Row],[Order Date]],"mmm")</f>
        <v>Apr</v>
      </c>
    </row>
    <row r="614" spans="1:25" ht="16">
      <c r="A614" s="7">
        <v>4417</v>
      </c>
      <c r="B614" s="3">
        <v>46131</v>
      </c>
      <c r="C614" s="2">
        <f>YEAR( SalesDataTable[[#This Row],[Order Date]])</f>
        <v>2026</v>
      </c>
      <c r="D614" s="2">
        <f>ROUNDUP(MONTH(SalesDataTable[[#This Row],[Order Date]])/3,0)</f>
        <v>2</v>
      </c>
      <c r="E614" s="2">
        <f>MONTH(SalesDataTable[[#This Row],[Order Date]])</f>
        <v>4</v>
      </c>
      <c r="F614" s="2" t="str">
        <f>TEXT(SalesDataTable[[#This Row],[Order Date]],"mmm")</f>
        <v>Apr</v>
      </c>
      <c r="G614" s="2">
        <f>DAY(SalesDataTable[[#This Row],[Order Date]])</f>
        <v>19</v>
      </c>
      <c r="H614" s="8" t="s">
        <v>20</v>
      </c>
      <c r="I614" s="8" t="s">
        <v>33</v>
      </c>
      <c r="J614" s="8" t="s">
        <v>19</v>
      </c>
      <c r="K614" s="8" t="s">
        <v>13</v>
      </c>
      <c r="L614" s="8" t="s">
        <v>23</v>
      </c>
      <c r="M614" s="8" t="s">
        <v>24</v>
      </c>
      <c r="N614" s="9">
        <v>3</v>
      </c>
      <c r="O614" s="10">
        <v>334.01</v>
      </c>
      <c r="P614" s="11">
        <v>0.15</v>
      </c>
      <c r="Q614" s="10">
        <v>192.17</v>
      </c>
      <c r="R614" s="10">
        <f t="shared" si="36"/>
        <v>851.72550000000001</v>
      </c>
      <c r="S614" s="10">
        <f t="shared" si="37"/>
        <v>576.51</v>
      </c>
      <c r="T614" s="10">
        <f t="shared" si="38"/>
        <v>275.21550000000002</v>
      </c>
      <c r="U614" s="12">
        <f t="shared" si="39"/>
        <v>0.32312699337990941</v>
      </c>
      <c r="V614" s="9">
        <f>YEAR(SalesDataTable[[#This Row],[Order Date]])</f>
        <v>2026</v>
      </c>
      <c r="W614" s="12" t="str">
        <f>"Q"&amp;ROUNDUP(MONTH(SalesDataTable[[#This Row],[Order Date]])/3,0)</f>
        <v>Q2</v>
      </c>
      <c r="X614" s="9">
        <f>MONTH(SalesDataTable[[#This Row],[Order Date]])</f>
        <v>4</v>
      </c>
      <c r="Y614" s="12" t="str">
        <f>TEXT(SalesDataTable[[#This Row],[Order Date]],"mmm")</f>
        <v>Apr</v>
      </c>
    </row>
    <row r="615" spans="1:25" ht="16">
      <c r="A615" s="7">
        <v>1147</v>
      </c>
      <c r="B615" s="3">
        <v>46132</v>
      </c>
      <c r="C615" s="2">
        <f>YEAR( SalesDataTable[[#This Row],[Order Date]])</f>
        <v>2026</v>
      </c>
      <c r="D615" s="2">
        <f>ROUNDUP(MONTH(SalesDataTable[[#This Row],[Order Date]])/3,0)</f>
        <v>2</v>
      </c>
      <c r="E615" s="2">
        <f>MONTH(SalesDataTable[[#This Row],[Order Date]])</f>
        <v>4</v>
      </c>
      <c r="F615" s="2" t="str">
        <f>TEXT(SalesDataTable[[#This Row],[Order Date]],"mmm")</f>
        <v>Apr</v>
      </c>
      <c r="G615" s="2">
        <f>DAY(SalesDataTable[[#This Row],[Order Date]])</f>
        <v>20</v>
      </c>
      <c r="H615" s="8" t="s">
        <v>20</v>
      </c>
      <c r="I615" s="8" t="s">
        <v>31</v>
      </c>
      <c r="J615" s="8" t="s">
        <v>2</v>
      </c>
      <c r="K615" s="8" t="s">
        <v>13</v>
      </c>
      <c r="L615" s="8" t="s">
        <v>14</v>
      </c>
      <c r="M615" s="8" t="s">
        <v>44</v>
      </c>
      <c r="N615" s="9">
        <v>1</v>
      </c>
      <c r="O615" s="10">
        <v>131.46</v>
      </c>
      <c r="P615" s="11">
        <v>0</v>
      </c>
      <c r="Q615" s="10">
        <v>67.77</v>
      </c>
      <c r="R615" s="10">
        <f t="shared" si="36"/>
        <v>131.46</v>
      </c>
      <c r="S615" s="10">
        <f t="shared" si="37"/>
        <v>67.77</v>
      </c>
      <c r="T615" s="10">
        <f t="shared" si="38"/>
        <v>63.690000000000012</v>
      </c>
      <c r="U615" s="12">
        <f t="shared" si="39"/>
        <v>0.48448197170241902</v>
      </c>
      <c r="V615" s="9">
        <f>YEAR(SalesDataTable[[#This Row],[Order Date]])</f>
        <v>2026</v>
      </c>
      <c r="W615" s="12" t="str">
        <f>"Q"&amp;ROUNDUP(MONTH(SalesDataTable[[#This Row],[Order Date]])/3,0)</f>
        <v>Q2</v>
      </c>
      <c r="X615" s="9">
        <f>MONTH(SalesDataTable[[#This Row],[Order Date]])</f>
        <v>4</v>
      </c>
      <c r="Y615" s="12" t="str">
        <f>TEXT(SalesDataTable[[#This Row],[Order Date]],"mmm")</f>
        <v>Apr</v>
      </c>
    </row>
    <row r="616" spans="1:25" ht="16">
      <c r="A616" s="7">
        <v>1514</v>
      </c>
      <c r="B616" s="3">
        <v>46132</v>
      </c>
      <c r="C616" s="2">
        <f>YEAR( SalesDataTable[[#This Row],[Order Date]])</f>
        <v>2026</v>
      </c>
      <c r="D616" s="2">
        <f>ROUNDUP(MONTH(SalesDataTable[[#This Row],[Order Date]])/3,0)</f>
        <v>2</v>
      </c>
      <c r="E616" s="2">
        <f>MONTH(SalesDataTable[[#This Row],[Order Date]])</f>
        <v>4</v>
      </c>
      <c r="F616" s="2" t="str">
        <f>TEXT(SalesDataTable[[#This Row],[Order Date]],"mmm")</f>
        <v>Apr</v>
      </c>
      <c r="G616" s="2">
        <f>DAY(SalesDataTable[[#This Row],[Order Date]])</f>
        <v>20</v>
      </c>
      <c r="H616" s="8" t="s">
        <v>11</v>
      </c>
      <c r="I616" s="8" t="s">
        <v>18</v>
      </c>
      <c r="J616" s="8" t="s">
        <v>19</v>
      </c>
      <c r="K616" s="8" t="s">
        <v>3</v>
      </c>
      <c r="L616" s="8" t="s">
        <v>9</v>
      </c>
      <c r="M616" s="8" t="s">
        <v>46</v>
      </c>
      <c r="N616" s="9">
        <v>3</v>
      </c>
      <c r="O616" s="10">
        <v>72.48</v>
      </c>
      <c r="P616" s="11">
        <v>0</v>
      </c>
      <c r="Q616" s="10">
        <v>32.36</v>
      </c>
      <c r="R616" s="10">
        <f t="shared" si="36"/>
        <v>217.44</v>
      </c>
      <c r="S616" s="10">
        <f t="shared" si="37"/>
        <v>97.08</v>
      </c>
      <c r="T616" s="10">
        <f t="shared" si="38"/>
        <v>120.36</v>
      </c>
      <c r="U616" s="12">
        <f t="shared" si="39"/>
        <v>0.55353200883002207</v>
      </c>
      <c r="V616" s="9">
        <f>YEAR(SalesDataTable[[#This Row],[Order Date]])</f>
        <v>2026</v>
      </c>
      <c r="W616" s="12" t="str">
        <f>"Q"&amp;ROUNDUP(MONTH(SalesDataTable[[#This Row],[Order Date]])/3,0)</f>
        <v>Q2</v>
      </c>
      <c r="X616" s="9">
        <f>MONTH(SalesDataTable[[#This Row],[Order Date]])</f>
        <v>4</v>
      </c>
      <c r="Y616" s="12" t="str">
        <f>TEXT(SalesDataTable[[#This Row],[Order Date]],"mmm")</f>
        <v>Apr</v>
      </c>
    </row>
    <row r="617" spans="1:25" ht="16">
      <c r="A617" s="7">
        <v>1538</v>
      </c>
      <c r="B617" s="3">
        <v>46132</v>
      </c>
      <c r="C617" s="2">
        <f>YEAR( SalesDataTable[[#This Row],[Order Date]])</f>
        <v>2026</v>
      </c>
      <c r="D617" s="2">
        <f>ROUNDUP(MONTH(SalesDataTable[[#This Row],[Order Date]])/3,0)</f>
        <v>2</v>
      </c>
      <c r="E617" s="2">
        <f>MONTH(SalesDataTable[[#This Row],[Order Date]])</f>
        <v>4</v>
      </c>
      <c r="F617" s="2" t="str">
        <f>TEXT(SalesDataTable[[#This Row],[Order Date]],"mmm")</f>
        <v>Apr</v>
      </c>
      <c r="G617" s="2">
        <f>DAY(SalesDataTable[[#This Row],[Order Date]])</f>
        <v>20</v>
      </c>
      <c r="H617" s="8" t="s">
        <v>11</v>
      </c>
      <c r="I617" s="8" t="s">
        <v>12</v>
      </c>
      <c r="J617" s="8" t="s">
        <v>28</v>
      </c>
      <c r="K617" s="8" t="s">
        <v>13</v>
      </c>
      <c r="L617" s="8" t="s">
        <v>4</v>
      </c>
      <c r="M617" s="8" t="s">
        <v>5</v>
      </c>
      <c r="N617" s="9">
        <v>1</v>
      </c>
      <c r="O617" s="10">
        <v>81.98</v>
      </c>
      <c r="P617" s="11">
        <v>0</v>
      </c>
      <c r="Q617" s="10">
        <v>43.15</v>
      </c>
      <c r="R617" s="10">
        <f t="shared" si="36"/>
        <v>81.98</v>
      </c>
      <c r="S617" s="10">
        <f t="shared" si="37"/>
        <v>43.15</v>
      </c>
      <c r="T617" s="10">
        <f t="shared" si="38"/>
        <v>38.830000000000005</v>
      </c>
      <c r="U617" s="12">
        <f t="shared" si="39"/>
        <v>0.47365211027079779</v>
      </c>
      <c r="V617" s="9">
        <f>YEAR(SalesDataTable[[#This Row],[Order Date]])</f>
        <v>2026</v>
      </c>
      <c r="W617" s="12" t="str">
        <f>"Q"&amp;ROUNDUP(MONTH(SalesDataTable[[#This Row],[Order Date]])/3,0)</f>
        <v>Q2</v>
      </c>
      <c r="X617" s="9">
        <f>MONTH(SalesDataTable[[#This Row],[Order Date]])</f>
        <v>4</v>
      </c>
      <c r="Y617" s="12" t="str">
        <f>TEXT(SalesDataTable[[#This Row],[Order Date]],"mmm")</f>
        <v>Apr</v>
      </c>
    </row>
    <row r="618" spans="1:25" ht="16">
      <c r="A618" s="7">
        <v>1679</v>
      </c>
      <c r="B618" s="3">
        <v>46132</v>
      </c>
      <c r="C618" s="2">
        <f>YEAR( SalesDataTable[[#This Row],[Order Date]])</f>
        <v>2026</v>
      </c>
      <c r="D618" s="2">
        <f>ROUNDUP(MONTH(SalesDataTable[[#This Row],[Order Date]])/3,0)</f>
        <v>2</v>
      </c>
      <c r="E618" s="2">
        <f>MONTH(SalesDataTable[[#This Row],[Order Date]])</f>
        <v>4</v>
      </c>
      <c r="F618" s="2" t="str">
        <f>TEXT(SalesDataTable[[#This Row],[Order Date]],"mmm")</f>
        <v>Apr</v>
      </c>
      <c r="G618" s="2">
        <f>DAY(SalesDataTable[[#This Row],[Order Date]])</f>
        <v>20</v>
      </c>
      <c r="H618" s="8" t="s">
        <v>20</v>
      </c>
      <c r="I618" s="8" t="s">
        <v>47</v>
      </c>
      <c r="J618" s="8" t="s">
        <v>28</v>
      </c>
      <c r="K618" s="8" t="s">
        <v>3</v>
      </c>
      <c r="L618" s="8" t="s">
        <v>14</v>
      </c>
      <c r="M618" s="8" t="s">
        <v>32</v>
      </c>
      <c r="N618" s="9">
        <v>1</v>
      </c>
      <c r="O618" s="10">
        <v>46.71</v>
      </c>
      <c r="P618" s="11">
        <v>0</v>
      </c>
      <c r="Q618" s="10">
        <v>18.18</v>
      </c>
      <c r="R618" s="10">
        <f t="shared" si="36"/>
        <v>46.71</v>
      </c>
      <c r="S618" s="10">
        <f t="shared" si="37"/>
        <v>18.18</v>
      </c>
      <c r="T618" s="10">
        <f t="shared" si="38"/>
        <v>28.53</v>
      </c>
      <c r="U618" s="12">
        <f t="shared" si="39"/>
        <v>0.61078998073217727</v>
      </c>
      <c r="V618" s="9">
        <f>YEAR(SalesDataTable[[#This Row],[Order Date]])</f>
        <v>2026</v>
      </c>
      <c r="W618" s="12" t="str">
        <f>"Q"&amp;ROUNDUP(MONTH(SalesDataTable[[#This Row],[Order Date]])/3,0)</f>
        <v>Q2</v>
      </c>
      <c r="X618" s="9">
        <f>MONTH(SalesDataTable[[#This Row],[Order Date]])</f>
        <v>4</v>
      </c>
      <c r="Y618" s="12" t="str">
        <f>TEXT(SalesDataTable[[#This Row],[Order Date]],"mmm")</f>
        <v>Apr</v>
      </c>
    </row>
    <row r="619" spans="1:25" ht="16">
      <c r="A619" s="7">
        <v>1708</v>
      </c>
      <c r="B619" s="3">
        <v>46132</v>
      </c>
      <c r="C619" s="2">
        <f>YEAR( SalesDataTable[[#This Row],[Order Date]])</f>
        <v>2026</v>
      </c>
      <c r="D619" s="2">
        <f>ROUNDUP(MONTH(SalesDataTable[[#This Row],[Order Date]])/3,0)</f>
        <v>2</v>
      </c>
      <c r="E619" s="2">
        <f>MONTH(SalesDataTable[[#This Row],[Order Date]])</f>
        <v>4</v>
      </c>
      <c r="F619" s="2" t="str">
        <f>TEXT(SalesDataTable[[#This Row],[Order Date]],"mmm")</f>
        <v>Apr</v>
      </c>
      <c r="G619" s="2">
        <f>DAY(SalesDataTable[[#This Row],[Order Date]])</f>
        <v>20</v>
      </c>
      <c r="H619" s="8" t="s">
        <v>11</v>
      </c>
      <c r="I619" s="8" t="s">
        <v>25</v>
      </c>
      <c r="J619" s="8" t="s">
        <v>28</v>
      </c>
      <c r="K619" s="8" t="s">
        <v>13</v>
      </c>
      <c r="L619" s="8" t="s">
        <v>34</v>
      </c>
      <c r="M619" s="8" t="s">
        <v>35</v>
      </c>
      <c r="N619" s="9">
        <v>1</v>
      </c>
      <c r="O619" s="10">
        <v>41.01</v>
      </c>
      <c r="P619" s="11">
        <v>0</v>
      </c>
      <c r="Q619" s="10">
        <v>14.5</v>
      </c>
      <c r="R619" s="10">
        <f t="shared" si="36"/>
        <v>41.01</v>
      </c>
      <c r="S619" s="10">
        <f t="shared" si="37"/>
        <v>14.5</v>
      </c>
      <c r="T619" s="10">
        <f t="shared" si="38"/>
        <v>26.509999999999998</v>
      </c>
      <c r="U619" s="12">
        <f t="shared" si="39"/>
        <v>0.64642770056083876</v>
      </c>
      <c r="V619" s="9">
        <f>YEAR(SalesDataTable[[#This Row],[Order Date]])</f>
        <v>2026</v>
      </c>
      <c r="W619" s="12" t="str">
        <f>"Q"&amp;ROUNDUP(MONTH(SalesDataTable[[#This Row],[Order Date]])/3,0)</f>
        <v>Q2</v>
      </c>
      <c r="X619" s="9">
        <f>MONTH(SalesDataTable[[#This Row],[Order Date]])</f>
        <v>4</v>
      </c>
      <c r="Y619" s="12" t="str">
        <f>TEXT(SalesDataTable[[#This Row],[Order Date]],"mmm")</f>
        <v>Apr</v>
      </c>
    </row>
    <row r="620" spans="1:25" ht="16">
      <c r="A620" s="7">
        <v>2686</v>
      </c>
      <c r="B620" s="3">
        <v>46132</v>
      </c>
      <c r="C620" s="2">
        <f>YEAR( SalesDataTable[[#This Row],[Order Date]])</f>
        <v>2026</v>
      </c>
      <c r="D620" s="2">
        <f>ROUNDUP(MONTH(SalesDataTable[[#This Row],[Order Date]])/3,0)</f>
        <v>2</v>
      </c>
      <c r="E620" s="2">
        <f>MONTH(SalesDataTable[[#This Row],[Order Date]])</f>
        <v>4</v>
      </c>
      <c r="F620" s="2" t="str">
        <f>TEXT(SalesDataTable[[#This Row],[Order Date]],"mmm")</f>
        <v>Apr</v>
      </c>
      <c r="G620" s="2">
        <f>DAY(SalesDataTable[[#This Row],[Order Date]])</f>
        <v>20</v>
      </c>
      <c r="H620" s="8" t="s">
        <v>6</v>
      </c>
      <c r="I620" s="8" t="s">
        <v>43</v>
      </c>
      <c r="J620" s="8" t="s">
        <v>2</v>
      </c>
      <c r="K620" s="8" t="s">
        <v>3</v>
      </c>
      <c r="L620" s="8" t="s">
        <v>9</v>
      </c>
      <c r="M620" s="8" t="s">
        <v>46</v>
      </c>
      <c r="N620" s="9">
        <v>1</v>
      </c>
      <c r="O620" s="10">
        <v>70.45</v>
      </c>
      <c r="P620" s="11">
        <v>0.05</v>
      </c>
      <c r="Q620" s="10">
        <v>31.98</v>
      </c>
      <c r="R620" s="10">
        <f t="shared" si="36"/>
        <v>66.927499999999995</v>
      </c>
      <c r="S620" s="10">
        <f t="shared" si="37"/>
        <v>31.98</v>
      </c>
      <c r="T620" s="10">
        <f t="shared" si="38"/>
        <v>34.947499999999991</v>
      </c>
      <c r="U620" s="12">
        <f t="shared" si="39"/>
        <v>0.52216951178514059</v>
      </c>
      <c r="V620" s="9">
        <f>YEAR(SalesDataTable[[#This Row],[Order Date]])</f>
        <v>2026</v>
      </c>
      <c r="W620" s="12" t="str">
        <f>"Q"&amp;ROUNDUP(MONTH(SalesDataTable[[#This Row],[Order Date]])/3,0)</f>
        <v>Q2</v>
      </c>
      <c r="X620" s="9">
        <f>MONTH(SalesDataTable[[#This Row],[Order Date]])</f>
        <v>4</v>
      </c>
      <c r="Y620" s="12" t="str">
        <f>TEXT(SalesDataTable[[#This Row],[Order Date]],"mmm")</f>
        <v>Apr</v>
      </c>
    </row>
    <row r="621" spans="1:25" ht="16">
      <c r="A621" s="7">
        <v>3307</v>
      </c>
      <c r="B621" s="3">
        <v>46132</v>
      </c>
      <c r="C621" s="2">
        <f>YEAR( SalesDataTable[[#This Row],[Order Date]])</f>
        <v>2026</v>
      </c>
      <c r="D621" s="2">
        <f>ROUNDUP(MONTH(SalesDataTable[[#This Row],[Order Date]])/3,0)</f>
        <v>2</v>
      </c>
      <c r="E621" s="2">
        <f>MONTH(SalesDataTable[[#This Row],[Order Date]])</f>
        <v>4</v>
      </c>
      <c r="F621" s="2" t="str">
        <f>TEXT(SalesDataTable[[#This Row],[Order Date]],"mmm")</f>
        <v>Apr</v>
      </c>
      <c r="G621" s="2">
        <f>DAY(SalesDataTable[[#This Row],[Order Date]])</f>
        <v>20</v>
      </c>
      <c r="H621" s="8" t="s">
        <v>20</v>
      </c>
      <c r="I621" s="8" t="s">
        <v>47</v>
      </c>
      <c r="J621" s="8" t="s">
        <v>19</v>
      </c>
      <c r="K621" s="8" t="s">
        <v>16</v>
      </c>
      <c r="L621" s="8" t="s">
        <v>4</v>
      </c>
      <c r="M621" s="8" t="s">
        <v>22</v>
      </c>
      <c r="N621" s="9">
        <v>2</v>
      </c>
      <c r="O621" s="10">
        <v>51.39</v>
      </c>
      <c r="P621" s="11">
        <v>0.05</v>
      </c>
      <c r="Q621" s="10">
        <v>22.28</v>
      </c>
      <c r="R621" s="10">
        <f t="shared" si="36"/>
        <v>97.640999999999991</v>
      </c>
      <c r="S621" s="10">
        <f t="shared" si="37"/>
        <v>44.56</v>
      </c>
      <c r="T621" s="10">
        <f t="shared" si="38"/>
        <v>53.080999999999989</v>
      </c>
      <c r="U621" s="12">
        <f t="shared" si="39"/>
        <v>0.54363433393758764</v>
      </c>
      <c r="V621" s="9">
        <f>YEAR(SalesDataTable[[#This Row],[Order Date]])</f>
        <v>2026</v>
      </c>
      <c r="W621" s="12" t="str">
        <f>"Q"&amp;ROUNDUP(MONTH(SalesDataTable[[#This Row],[Order Date]])/3,0)</f>
        <v>Q2</v>
      </c>
      <c r="X621" s="9">
        <f>MONTH(SalesDataTable[[#This Row],[Order Date]])</f>
        <v>4</v>
      </c>
      <c r="Y621" s="12" t="str">
        <f>TEXT(SalesDataTable[[#This Row],[Order Date]],"mmm")</f>
        <v>Apr</v>
      </c>
    </row>
    <row r="622" spans="1:25" ht="16">
      <c r="A622" s="7">
        <v>3772</v>
      </c>
      <c r="B622" s="3">
        <v>46132</v>
      </c>
      <c r="C622" s="2">
        <f>YEAR( SalesDataTable[[#This Row],[Order Date]])</f>
        <v>2026</v>
      </c>
      <c r="D622" s="2">
        <f>ROUNDUP(MONTH(SalesDataTable[[#This Row],[Order Date]])/3,0)</f>
        <v>2</v>
      </c>
      <c r="E622" s="2">
        <f>MONTH(SalesDataTable[[#This Row],[Order Date]])</f>
        <v>4</v>
      </c>
      <c r="F622" s="2" t="str">
        <f>TEXT(SalesDataTable[[#This Row],[Order Date]],"mmm")</f>
        <v>Apr</v>
      </c>
      <c r="G622" s="2">
        <f>DAY(SalesDataTable[[#This Row],[Order Date]])</f>
        <v>20</v>
      </c>
      <c r="H622" s="8" t="s">
        <v>0</v>
      </c>
      <c r="I622" s="8" t="s">
        <v>50</v>
      </c>
      <c r="J622" s="8" t="s">
        <v>19</v>
      </c>
      <c r="K622" s="8" t="s">
        <v>3</v>
      </c>
      <c r="L622" s="8" t="s">
        <v>23</v>
      </c>
      <c r="M622" s="8" t="s">
        <v>51</v>
      </c>
      <c r="N622" s="9">
        <v>2</v>
      </c>
      <c r="O622" s="10">
        <v>122.03</v>
      </c>
      <c r="P622" s="11">
        <v>0</v>
      </c>
      <c r="Q622" s="10">
        <v>59.43</v>
      </c>
      <c r="R622" s="10">
        <f t="shared" si="36"/>
        <v>244.06</v>
      </c>
      <c r="S622" s="10">
        <f t="shared" si="37"/>
        <v>118.86</v>
      </c>
      <c r="T622" s="10">
        <f t="shared" si="38"/>
        <v>125.2</v>
      </c>
      <c r="U622" s="12">
        <f t="shared" si="39"/>
        <v>0.51298860935835455</v>
      </c>
      <c r="V622" s="9">
        <f>YEAR(SalesDataTable[[#This Row],[Order Date]])</f>
        <v>2026</v>
      </c>
      <c r="W622" s="12" t="str">
        <f>"Q"&amp;ROUNDUP(MONTH(SalesDataTable[[#This Row],[Order Date]])/3,0)</f>
        <v>Q2</v>
      </c>
      <c r="X622" s="9">
        <f>MONTH(SalesDataTable[[#This Row],[Order Date]])</f>
        <v>4</v>
      </c>
      <c r="Y622" s="12" t="str">
        <f>TEXT(SalesDataTable[[#This Row],[Order Date]],"mmm")</f>
        <v>Apr</v>
      </c>
    </row>
    <row r="623" spans="1:25" ht="16">
      <c r="A623" s="7">
        <v>3877</v>
      </c>
      <c r="B623" s="3">
        <v>46132</v>
      </c>
      <c r="C623" s="2">
        <f>YEAR( SalesDataTable[[#This Row],[Order Date]])</f>
        <v>2026</v>
      </c>
      <c r="D623" s="2">
        <f>ROUNDUP(MONTH(SalesDataTable[[#This Row],[Order Date]])/3,0)</f>
        <v>2</v>
      </c>
      <c r="E623" s="2">
        <f>MONTH(SalesDataTable[[#This Row],[Order Date]])</f>
        <v>4</v>
      </c>
      <c r="F623" s="2" t="str">
        <f>TEXT(SalesDataTable[[#This Row],[Order Date]],"mmm")</f>
        <v>Apr</v>
      </c>
      <c r="G623" s="2">
        <f>DAY(SalesDataTable[[#This Row],[Order Date]])</f>
        <v>20</v>
      </c>
      <c r="H623" s="8" t="s">
        <v>20</v>
      </c>
      <c r="I623" s="8" t="s">
        <v>21</v>
      </c>
      <c r="J623" s="8" t="s">
        <v>2</v>
      </c>
      <c r="K623" s="8" t="s">
        <v>13</v>
      </c>
      <c r="L623" s="8" t="s">
        <v>14</v>
      </c>
      <c r="M623" s="8" t="s">
        <v>44</v>
      </c>
      <c r="N623" s="9">
        <v>3</v>
      </c>
      <c r="O623" s="10">
        <v>132.07</v>
      </c>
      <c r="P623" s="11">
        <v>0.05</v>
      </c>
      <c r="Q623" s="10">
        <v>66.41</v>
      </c>
      <c r="R623" s="10">
        <f t="shared" si="36"/>
        <v>376.39949999999999</v>
      </c>
      <c r="S623" s="10">
        <f t="shared" si="37"/>
        <v>199.23</v>
      </c>
      <c r="T623" s="10">
        <f t="shared" si="38"/>
        <v>177.1695</v>
      </c>
      <c r="U623" s="12">
        <f t="shared" si="39"/>
        <v>0.47069536489819991</v>
      </c>
      <c r="V623" s="9">
        <f>YEAR(SalesDataTable[[#This Row],[Order Date]])</f>
        <v>2026</v>
      </c>
      <c r="W623" s="12" t="str">
        <f>"Q"&amp;ROUNDUP(MONTH(SalesDataTable[[#This Row],[Order Date]])/3,0)</f>
        <v>Q2</v>
      </c>
      <c r="X623" s="9">
        <f>MONTH(SalesDataTable[[#This Row],[Order Date]])</f>
        <v>4</v>
      </c>
      <c r="Y623" s="12" t="str">
        <f>TEXT(SalesDataTable[[#This Row],[Order Date]],"mmm")</f>
        <v>Apr</v>
      </c>
    </row>
    <row r="624" spans="1:25" ht="16">
      <c r="A624" s="7">
        <v>4117</v>
      </c>
      <c r="B624" s="3">
        <v>46132</v>
      </c>
      <c r="C624" s="2">
        <f>YEAR( SalesDataTable[[#This Row],[Order Date]])</f>
        <v>2026</v>
      </c>
      <c r="D624" s="2">
        <f>ROUNDUP(MONTH(SalesDataTable[[#This Row],[Order Date]])/3,0)</f>
        <v>2</v>
      </c>
      <c r="E624" s="2">
        <f>MONTH(SalesDataTable[[#This Row],[Order Date]])</f>
        <v>4</v>
      </c>
      <c r="F624" s="2" t="str">
        <f>TEXT(SalesDataTable[[#This Row],[Order Date]],"mmm")</f>
        <v>Apr</v>
      </c>
      <c r="G624" s="2">
        <f>DAY(SalesDataTable[[#This Row],[Order Date]])</f>
        <v>20</v>
      </c>
      <c r="H624" s="8" t="s">
        <v>20</v>
      </c>
      <c r="I624" s="8" t="s">
        <v>31</v>
      </c>
      <c r="J624" s="8" t="s">
        <v>28</v>
      </c>
      <c r="K624" s="8" t="s">
        <v>3</v>
      </c>
      <c r="L624" s="8" t="s">
        <v>4</v>
      </c>
      <c r="M624" s="8" t="s">
        <v>26</v>
      </c>
      <c r="N624" s="9">
        <v>1</v>
      </c>
      <c r="O624" s="10">
        <v>41.04</v>
      </c>
      <c r="P624" s="11">
        <v>0.1</v>
      </c>
      <c r="Q624" s="10">
        <v>17.02</v>
      </c>
      <c r="R624" s="10">
        <f t="shared" si="36"/>
        <v>36.936</v>
      </c>
      <c r="S624" s="10">
        <f t="shared" si="37"/>
        <v>17.02</v>
      </c>
      <c r="T624" s="10">
        <f t="shared" si="38"/>
        <v>19.916</v>
      </c>
      <c r="U624" s="12">
        <f t="shared" si="39"/>
        <v>0.53920294563569415</v>
      </c>
      <c r="V624" s="9">
        <f>YEAR(SalesDataTable[[#This Row],[Order Date]])</f>
        <v>2026</v>
      </c>
      <c r="W624" s="12" t="str">
        <f>"Q"&amp;ROUNDUP(MONTH(SalesDataTable[[#This Row],[Order Date]])/3,0)</f>
        <v>Q2</v>
      </c>
      <c r="X624" s="9">
        <f>MONTH(SalesDataTable[[#This Row],[Order Date]])</f>
        <v>4</v>
      </c>
      <c r="Y624" s="12" t="str">
        <f>TEXT(SalesDataTable[[#This Row],[Order Date]],"mmm")</f>
        <v>Apr</v>
      </c>
    </row>
    <row r="625" spans="1:25" ht="16">
      <c r="A625" s="7">
        <v>4562</v>
      </c>
      <c r="B625" s="3">
        <v>46132</v>
      </c>
      <c r="C625" s="2">
        <f>YEAR( SalesDataTable[[#This Row],[Order Date]])</f>
        <v>2026</v>
      </c>
      <c r="D625" s="2">
        <f>ROUNDUP(MONTH(SalesDataTable[[#This Row],[Order Date]])/3,0)</f>
        <v>2</v>
      </c>
      <c r="E625" s="2">
        <f>MONTH(SalesDataTable[[#This Row],[Order Date]])</f>
        <v>4</v>
      </c>
      <c r="F625" s="2" t="str">
        <f>TEXT(SalesDataTable[[#This Row],[Order Date]],"mmm")</f>
        <v>Apr</v>
      </c>
      <c r="G625" s="2">
        <f>DAY(SalesDataTable[[#This Row],[Order Date]])</f>
        <v>20</v>
      </c>
      <c r="H625" s="8" t="s">
        <v>6</v>
      </c>
      <c r="I625" s="8" t="s">
        <v>7</v>
      </c>
      <c r="J625" s="8" t="s">
        <v>19</v>
      </c>
      <c r="K625" s="8" t="s">
        <v>13</v>
      </c>
      <c r="L625" s="8" t="s">
        <v>34</v>
      </c>
      <c r="M625" s="8" t="s">
        <v>35</v>
      </c>
      <c r="N625" s="9">
        <v>2</v>
      </c>
      <c r="O625" s="10">
        <v>40.56</v>
      </c>
      <c r="P625" s="11">
        <v>0</v>
      </c>
      <c r="Q625" s="10">
        <v>15.09</v>
      </c>
      <c r="R625" s="10">
        <f t="shared" si="36"/>
        <v>81.12</v>
      </c>
      <c r="S625" s="10">
        <f t="shared" si="37"/>
        <v>30.18</v>
      </c>
      <c r="T625" s="10">
        <f t="shared" si="38"/>
        <v>50.940000000000005</v>
      </c>
      <c r="U625" s="12">
        <f t="shared" si="39"/>
        <v>0.62795857988165682</v>
      </c>
      <c r="V625" s="9">
        <f>YEAR(SalesDataTable[[#This Row],[Order Date]])</f>
        <v>2026</v>
      </c>
      <c r="W625" s="12" t="str">
        <f>"Q"&amp;ROUNDUP(MONTH(SalesDataTable[[#This Row],[Order Date]])/3,0)</f>
        <v>Q2</v>
      </c>
      <c r="X625" s="9">
        <f>MONTH(SalesDataTable[[#This Row],[Order Date]])</f>
        <v>4</v>
      </c>
      <c r="Y625" s="12" t="str">
        <f>TEXT(SalesDataTable[[#This Row],[Order Date]],"mmm")</f>
        <v>Apr</v>
      </c>
    </row>
    <row r="626" spans="1:25" ht="16">
      <c r="A626" s="7">
        <v>4683</v>
      </c>
      <c r="B626" s="3">
        <v>46132</v>
      </c>
      <c r="C626" s="2">
        <f>YEAR( SalesDataTable[[#This Row],[Order Date]])</f>
        <v>2026</v>
      </c>
      <c r="D626" s="2">
        <f>ROUNDUP(MONTH(SalesDataTable[[#This Row],[Order Date]])/3,0)</f>
        <v>2</v>
      </c>
      <c r="E626" s="2">
        <f>MONTH(SalesDataTable[[#This Row],[Order Date]])</f>
        <v>4</v>
      </c>
      <c r="F626" s="2" t="str">
        <f>TEXT(SalesDataTable[[#This Row],[Order Date]],"mmm")</f>
        <v>Apr</v>
      </c>
      <c r="G626" s="2">
        <f>DAY(SalesDataTable[[#This Row],[Order Date]])</f>
        <v>20</v>
      </c>
      <c r="H626" s="8" t="s">
        <v>11</v>
      </c>
      <c r="I626" s="8" t="s">
        <v>52</v>
      </c>
      <c r="J626" s="8" t="s">
        <v>2</v>
      </c>
      <c r="K626" s="8" t="s">
        <v>16</v>
      </c>
      <c r="L626" s="8" t="s">
        <v>34</v>
      </c>
      <c r="M626" s="8" t="s">
        <v>45</v>
      </c>
      <c r="N626" s="9">
        <v>3</v>
      </c>
      <c r="O626" s="10">
        <v>51.36</v>
      </c>
      <c r="P626" s="11">
        <v>0</v>
      </c>
      <c r="Q626" s="10">
        <v>22.05</v>
      </c>
      <c r="R626" s="10">
        <f t="shared" si="36"/>
        <v>154.07999999999998</v>
      </c>
      <c r="S626" s="10">
        <f t="shared" si="37"/>
        <v>66.150000000000006</v>
      </c>
      <c r="T626" s="10">
        <f t="shared" si="38"/>
        <v>87.929999999999978</v>
      </c>
      <c r="U626" s="12">
        <f t="shared" si="39"/>
        <v>0.57067757009345788</v>
      </c>
      <c r="V626" s="9">
        <f>YEAR(SalesDataTable[[#This Row],[Order Date]])</f>
        <v>2026</v>
      </c>
      <c r="W626" s="12" t="str">
        <f>"Q"&amp;ROUNDUP(MONTH(SalesDataTable[[#This Row],[Order Date]])/3,0)</f>
        <v>Q2</v>
      </c>
      <c r="X626" s="9">
        <f>MONTH(SalesDataTable[[#This Row],[Order Date]])</f>
        <v>4</v>
      </c>
      <c r="Y626" s="12" t="str">
        <f>TEXT(SalesDataTable[[#This Row],[Order Date]],"mmm")</f>
        <v>Apr</v>
      </c>
    </row>
    <row r="627" spans="1:25" ht="16">
      <c r="A627" s="7">
        <v>308</v>
      </c>
      <c r="B627" s="3">
        <v>46133</v>
      </c>
      <c r="C627" s="2">
        <f>YEAR( SalesDataTable[[#This Row],[Order Date]])</f>
        <v>2026</v>
      </c>
      <c r="D627" s="2">
        <f>ROUNDUP(MONTH(SalesDataTable[[#This Row],[Order Date]])/3,0)</f>
        <v>2</v>
      </c>
      <c r="E627" s="2">
        <f>MONTH(SalesDataTable[[#This Row],[Order Date]])</f>
        <v>4</v>
      </c>
      <c r="F627" s="2" t="str">
        <f>TEXT(SalesDataTable[[#This Row],[Order Date]],"mmm")</f>
        <v>Apr</v>
      </c>
      <c r="G627" s="2">
        <f>DAY(SalesDataTable[[#This Row],[Order Date]])</f>
        <v>21</v>
      </c>
      <c r="H627" s="8" t="s">
        <v>20</v>
      </c>
      <c r="I627" s="8" t="s">
        <v>31</v>
      </c>
      <c r="J627" s="8" t="s">
        <v>2</v>
      </c>
      <c r="K627" s="8" t="s">
        <v>3</v>
      </c>
      <c r="L627" s="8" t="s">
        <v>9</v>
      </c>
      <c r="M627" s="8" t="s">
        <v>10</v>
      </c>
      <c r="N627" s="9">
        <v>6</v>
      </c>
      <c r="O627" s="10">
        <v>93.58</v>
      </c>
      <c r="P627" s="11">
        <v>0</v>
      </c>
      <c r="Q627" s="10">
        <v>46.68</v>
      </c>
      <c r="R627" s="10">
        <f t="shared" si="36"/>
        <v>561.48</v>
      </c>
      <c r="S627" s="10">
        <f t="shared" si="37"/>
        <v>280.08</v>
      </c>
      <c r="T627" s="10">
        <f t="shared" si="38"/>
        <v>281.40000000000003</v>
      </c>
      <c r="U627" s="12">
        <f t="shared" si="39"/>
        <v>0.5011754648429152</v>
      </c>
      <c r="V627" s="9">
        <f>YEAR(SalesDataTable[[#This Row],[Order Date]])</f>
        <v>2026</v>
      </c>
      <c r="W627" s="12" t="str">
        <f>"Q"&amp;ROUNDUP(MONTH(SalesDataTable[[#This Row],[Order Date]])/3,0)</f>
        <v>Q2</v>
      </c>
      <c r="X627" s="9">
        <f>MONTH(SalesDataTable[[#This Row],[Order Date]])</f>
        <v>4</v>
      </c>
      <c r="Y627" s="12" t="str">
        <f>TEXT(SalesDataTable[[#This Row],[Order Date]],"mmm")</f>
        <v>Apr</v>
      </c>
    </row>
    <row r="628" spans="1:25" ht="16">
      <c r="A628" s="7">
        <v>773</v>
      </c>
      <c r="B628" s="3">
        <v>46133</v>
      </c>
      <c r="C628" s="2">
        <f>YEAR( SalesDataTable[[#This Row],[Order Date]])</f>
        <v>2026</v>
      </c>
      <c r="D628" s="2">
        <f>ROUNDUP(MONTH(SalesDataTable[[#This Row],[Order Date]])/3,0)</f>
        <v>2</v>
      </c>
      <c r="E628" s="2">
        <f>MONTH(SalesDataTable[[#This Row],[Order Date]])</f>
        <v>4</v>
      </c>
      <c r="F628" s="2" t="str">
        <f>TEXT(SalesDataTable[[#This Row],[Order Date]],"mmm")</f>
        <v>Apr</v>
      </c>
      <c r="G628" s="2">
        <f>DAY(SalesDataTable[[#This Row],[Order Date]])</f>
        <v>21</v>
      </c>
      <c r="H628" s="8" t="s">
        <v>20</v>
      </c>
      <c r="I628" s="8" t="s">
        <v>31</v>
      </c>
      <c r="J628" s="8" t="s">
        <v>2</v>
      </c>
      <c r="K628" s="8" t="s">
        <v>16</v>
      </c>
      <c r="L628" s="8" t="s">
        <v>4</v>
      </c>
      <c r="M628" s="8" t="s">
        <v>5</v>
      </c>
      <c r="N628" s="9">
        <v>5</v>
      </c>
      <c r="O628" s="10">
        <v>80.16</v>
      </c>
      <c r="P628" s="11">
        <v>0.1</v>
      </c>
      <c r="Q628" s="10">
        <v>42.5</v>
      </c>
      <c r="R628" s="10">
        <f t="shared" si="36"/>
        <v>360.71999999999997</v>
      </c>
      <c r="S628" s="10">
        <f t="shared" si="37"/>
        <v>212.5</v>
      </c>
      <c r="T628" s="10">
        <f t="shared" si="38"/>
        <v>148.21999999999997</v>
      </c>
      <c r="U628" s="12">
        <f t="shared" si="39"/>
        <v>0.41090042137946325</v>
      </c>
      <c r="V628" s="9">
        <f>YEAR(SalesDataTable[[#This Row],[Order Date]])</f>
        <v>2026</v>
      </c>
      <c r="W628" s="12" t="str">
        <f>"Q"&amp;ROUNDUP(MONTH(SalesDataTable[[#This Row],[Order Date]])/3,0)</f>
        <v>Q2</v>
      </c>
      <c r="X628" s="9">
        <f>MONTH(SalesDataTable[[#This Row],[Order Date]])</f>
        <v>4</v>
      </c>
      <c r="Y628" s="12" t="str">
        <f>TEXT(SalesDataTable[[#This Row],[Order Date]],"mmm")</f>
        <v>Apr</v>
      </c>
    </row>
    <row r="629" spans="1:25" ht="16">
      <c r="A629" s="7">
        <v>1303</v>
      </c>
      <c r="B629" s="3">
        <v>46133</v>
      </c>
      <c r="C629" s="2">
        <f>YEAR( SalesDataTable[[#This Row],[Order Date]])</f>
        <v>2026</v>
      </c>
      <c r="D629" s="2">
        <f>ROUNDUP(MONTH(SalesDataTable[[#This Row],[Order Date]])/3,0)</f>
        <v>2</v>
      </c>
      <c r="E629" s="2">
        <f>MONTH(SalesDataTable[[#This Row],[Order Date]])</f>
        <v>4</v>
      </c>
      <c r="F629" s="2" t="str">
        <f>TEXT(SalesDataTable[[#This Row],[Order Date]],"mmm")</f>
        <v>Apr</v>
      </c>
      <c r="G629" s="2">
        <f>DAY(SalesDataTable[[#This Row],[Order Date]])</f>
        <v>21</v>
      </c>
      <c r="H629" s="8" t="s">
        <v>6</v>
      </c>
      <c r="I629" s="8" t="s">
        <v>43</v>
      </c>
      <c r="J629" s="8" t="s">
        <v>2</v>
      </c>
      <c r="K629" s="8" t="s">
        <v>13</v>
      </c>
      <c r="L629" s="8" t="s">
        <v>9</v>
      </c>
      <c r="M629" s="8" t="s">
        <v>17</v>
      </c>
      <c r="N629" s="9">
        <v>1</v>
      </c>
      <c r="O629" s="10">
        <v>142.22999999999999</v>
      </c>
      <c r="P629" s="11">
        <v>0.05</v>
      </c>
      <c r="Q629" s="10">
        <v>77.66</v>
      </c>
      <c r="R629" s="10">
        <f t="shared" si="36"/>
        <v>135.11849999999998</v>
      </c>
      <c r="S629" s="10">
        <f t="shared" si="37"/>
        <v>77.66</v>
      </c>
      <c r="T629" s="10">
        <f t="shared" si="38"/>
        <v>57.458499999999987</v>
      </c>
      <c r="U629" s="12">
        <f t="shared" si="39"/>
        <v>0.42524524768999061</v>
      </c>
      <c r="V629" s="9">
        <f>YEAR(SalesDataTable[[#This Row],[Order Date]])</f>
        <v>2026</v>
      </c>
      <c r="W629" s="12" t="str">
        <f>"Q"&amp;ROUNDUP(MONTH(SalesDataTable[[#This Row],[Order Date]])/3,0)</f>
        <v>Q2</v>
      </c>
      <c r="X629" s="9">
        <f>MONTH(SalesDataTable[[#This Row],[Order Date]])</f>
        <v>4</v>
      </c>
      <c r="Y629" s="12" t="str">
        <f>TEXT(SalesDataTable[[#This Row],[Order Date]],"mmm")</f>
        <v>Apr</v>
      </c>
    </row>
    <row r="630" spans="1:25" ht="16">
      <c r="A630" s="7">
        <v>1348</v>
      </c>
      <c r="B630" s="3">
        <v>46133</v>
      </c>
      <c r="C630" s="2">
        <f>YEAR( SalesDataTable[[#This Row],[Order Date]])</f>
        <v>2026</v>
      </c>
      <c r="D630" s="2">
        <f>ROUNDUP(MONTH(SalesDataTable[[#This Row],[Order Date]])/3,0)</f>
        <v>2</v>
      </c>
      <c r="E630" s="2">
        <f>MONTH(SalesDataTable[[#This Row],[Order Date]])</f>
        <v>4</v>
      </c>
      <c r="F630" s="2" t="str">
        <f>TEXT(SalesDataTable[[#This Row],[Order Date]],"mmm")</f>
        <v>Apr</v>
      </c>
      <c r="G630" s="2">
        <f>DAY(SalesDataTable[[#This Row],[Order Date]])</f>
        <v>21</v>
      </c>
      <c r="H630" s="8" t="s">
        <v>6</v>
      </c>
      <c r="I630" s="8" t="s">
        <v>49</v>
      </c>
      <c r="J630" s="8" t="s">
        <v>2</v>
      </c>
      <c r="K630" s="8" t="s">
        <v>3</v>
      </c>
      <c r="L630" s="8" t="s">
        <v>9</v>
      </c>
      <c r="M630" s="8" t="s">
        <v>46</v>
      </c>
      <c r="N630" s="9">
        <v>2</v>
      </c>
      <c r="O630" s="10">
        <v>71.77</v>
      </c>
      <c r="P630" s="11">
        <v>0</v>
      </c>
      <c r="Q630" s="10">
        <v>32.450000000000003</v>
      </c>
      <c r="R630" s="10">
        <f t="shared" si="36"/>
        <v>143.54</v>
      </c>
      <c r="S630" s="10">
        <f t="shared" si="37"/>
        <v>64.900000000000006</v>
      </c>
      <c r="T630" s="10">
        <f t="shared" si="38"/>
        <v>78.639999999999986</v>
      </c>
      <c r="U630" s="12">
        <f t="shared" si="39"/>
        <v>0.54786122335237553</v>
      </c>
      <c r="V630" s="9">
        <f>YEAR(SalesDataTable[[#This Row],[Order Date]])</f>
        <v>2026</v>
      </c>
      <c r="W630" s="12" t="str">
        <f>"Q"&amp;ROUNDUP(MONTH(SalesDataTable[[#This Row],[Order Date]])/3,0)</f>
        <v>Q2</v>
      </c>
      <c r="X630" s="9">
        <f>MONTH(SalesDataTable[[#This Row],[Order Date]])</f>
        <v>4</v>
      </c>
      <c r="Y630" s="12" t="str">
        <f>TEXT(SalesDataTable[[#This Row],[Order Date]],"mmm")</f>
        <v>Apr</v>
      </c>
    </row>
    <row r="631" spans="1:25" ht="16">
      <c r="A631" s="7">
        <v>1496</v>
      </c>
      <c r="B631" s="3">
        <v>46133</v>
      </c>
      <c r="C631" s="2">
        <f>YEAR( SalesDataTable[[#This Row],[Order Date]])</f>
        <v>2026</v>
      </c>
      <c r="D631" s="2">
        <f>ROUNDUP(MONTH(SalesDataTable[[#This Row],[Order Date]])/3,0)</f>
        <v>2</v>
      </c>
      <c r="E631" s="2">
        <f>MONTH(SalesDataTable[[#This Row],[Order Date]])</f>
        <v>4</v>
      </c>
      <c r="F631" s="2" t="str">
        <f>TEXT(SalesDataTable[[#This Row],[Order Date]],"mmm")</f>
        <v>Apr</v>
      </c>
      <c r="G631" s="2">
        <f>DAY(SalesDataTable[[#This Row],[Order Date]])</f>
        <v>21</v>
      </c>
      <c r="H631" s="8" t="s">
        <v>0</v>
      </c>
      <c r="I631" s="8" t="s">
        <v>1</v>
      </c>
      <c r="J631" s="8" t="s">
        <v>28</v>
      </c>
      <c r="K631" s="8" t="s">
        <v>3</v>
      </c>
      <c r="L631" s="8" t="s">
        <v>9</v>
      </c>
      <c r="M631" s="8" t="s">
        <v>46</v>
      </c>
      <c r="N631" s="9">
        <v>1</v>
      </c>
      <c r="O631" s="10">
        <v>71.23</v>
      </c>
      <c r="P631" s="11">
        <v>0.05</v>
      </c>
      <c r="Q631" s="10">
        <v>33.28</v>
      </c>
      <c r="R631" s="10">
        <f t="shared" si="36"/>
        <v>67.668499999999995</v>
      </c>
      <c r="S631" s="10">
        <f t="shared" si="37"/>
        <v>33.28</v>
      </c>
      <c r="T631" s="10">
        <f t="shared" si="38"/>
        <v>34.388499999999993</v>
      </c>
      <c r="U631" s="12">
        <f t="shared" si="39"/>
        <v>0.50819066478494423</v>
      </c>
      <c r="V631" s="9">
        <f>YEAR(SalesDataTable[[#This Row],[Order Date]])</f>
        <v>2026</v>
      </c>
      <c r="W631" s="12" t="str">
        <f>"Q"&amp;ROUNDUP(MONTH(SalesDataTable[[#This Row],[Order Date]])/3,0)</f>
        <v>Q2</v>
      </c>
      <c r="X631" s="9">
        <f>MONTH(SalesDataTable[[#This Row],[Order Date]])</f>
        <v>4</v>
      </c>
      <c r="Y631" s="12" t="str">
        <f>TEXT(SalesDataTable[[#This Row],[Order Date]],"mmm")</f>
        <v>Apr</v>
      </c>
    </row>
    <row r="632" spans="1:25" ht="16">
      <c r="A632" s="7">
        <v>1695</v>
      </c>
      <c r="B632" s="3">
        <v>46133</v>
      </c>
      <c r="C632" s="2">
        <f>YEAR( SalesDataTable[[#This Row],[Order Date]])</f>
        <v>2026</v>
      </c>
      <c r="D632" s="2">
        <f>ROUNDUP(MONTH(SalesDataTable[[#This Row],[Order Date]])/3,0)</f>
        <v>2</v>
      </c>
      <c r="E632" s="2">
        <f>MONTH(SalesDataTable[[#This Row],[Order Date]])</f>
        <v>4</v>
      </c>
      <c r="F632" s="2" t="str">
        <f>TEXT(SalesDataTable[[#This Row],[Order Date]],"mmm")</f>
        <v>Apr</v>
      </c>
      <c r="G632" s="2">
        <f>DAY(SalesDataTable[[#This Row],[Order Date]])</f>
        <v>21</v>
      </c>
      <c r="H632" s="8" t="s">
        <v>0</v>
      </c>
      <c r="I632" s="8" t="s">
        <v>1</v>
      </c>
      <c r="J632" s="8" t="s">
        <v>19</v>
      </c>
      <c r="K632" s="8" t="s">
        <v>3</v>
      </c>
      <c r="L632" s="8" t="s">
        <v>9</v>
      </c>
      <c r="M632" s="8" t="s">
        <v>46</v>
      </c>
      <c r="N632" s="9">
        <v>1</v>
      </c>
      <c r="O632" s="10">
        <v>71.239999999999995</v>
      </c>
      <c r="P632" s="11">
        <v>0.1</v>
      </c>
      <c r="Q632" s="10">
        <v>33.07</v>
      </c>
      <c r="R632" s="10">
        <f t="shared" si="36"/>
        <v>64.116</v>
      </c>
      <c r="S632" s="10">
        <f t="shared" si="37"/>
        <v>33.07</v>
      </c>
      <c r="T632" s="10">
        <f t="shared" si="38"/>
        <v>31.045999999999999</v>
      </c>
      <c r="U632" s="12">
        <f t="shared" si="39"/>
        <v>0.48421610830369954</v>
      </c>
      <c r="V632" s="9">
        <f>YEAR(SalesDataTable[[#This Row],[Order Date]])</f>
        <v>2026</v>
      </c>
      <c r="W632" s="12" t="str">
        <f>"Q"&amp;ROUNDUP(MONTH(SalesDataTable[[#This Row],[Order Date]])/3,0)</f>
        <v>Q2</v>
      </c>
      <c r="X632" s="9">
        <f>MONTH(SalesDataTable[[#This Row],[Order Date]])</f>
        <v>4</v>
      </c>
      <c r="Y632" s="12" t="str">
        <f>TEXT(SalesDataTable[[#This Row],[Order Date]],"mmm")</f>
        <v>Apr</v>
      </c>
    </row>
    <row r="633" spans="1:25" ht="16">
      <c r="A633" s="7">
        <v>2812</v>
      </c>
      <c r="B633" s="3">
        <v>46133</v>
      </c>
      <c r="C633" s="2">
        <f>YEAR( SalesDataTable[[#This Row],[Order Date]])</f>
        <v>2026</v>
      </c>
      <c r="D633" s="2">
        <f>ROUNDUP(MONTH(SalesDataTable[[#This Row],[Order Date]])/3,0)</f>
        <v>2</v>
      </c>
      <c r="E633" s="2">
        <f>MONTH(SalesDataTable[[#This Row],[Order Date]])</f>
        <v>4</v>
      </c>
      <c r="F633" s="2" t="str">
        <f>TEXT(SalesDataTable[[#This Row],[Order Date]],"mmm")</f>
        <v>Apr</v>
      </c>
      <c r="G633" s="2">
        <f>DAY(SalesDataTable[[#This Row],[Order Date]])</f>
        <v>21</v>
      </c>
      <c r="H633" s="8" t="s">
        <v>6</v>
      </c>
      <c r="I633" s="8" t="s">
        <v>27</v>
      </c>
      <c r="J633" s="8" t="s">
        <v>2</v>
      </c>
      <c r="K633" s="8" t="s">
        <v>13</v>
      </c>
      <c r="L633" s="8" t="s">
        <v>4</v>
      </c>
      <c r="M633" s="8" t="s">
        <v>22</v>
      </c>
      <c r="N633" s="9">
        <v>1</v>
      </c>
      <c r="O633" s="10">
        <v>51.39</v>
      </c>
      <c r="P633" s="11">
        <v>0</v>
      </c>
      <c r="Q633" s="10">
        <v>22.08</v>
      </c>
      <c r="R633" s="10">
        <f t="shared" si="36"/>
        <v>51.39</v>
      </c>
      <c r="S633" s="10">
        <f t="shared" si="37"/>
        <v>22.08</v>
      </c>
      <c r="T633" s="10">
        <f t="shared" si="38"/>
        <v>29.310000000000002</v>
      </c>
      <c r="U633" s="12">
        <f t="shared" si="39"/>
        <v>0.57034442498540572</v>
      </c>
      <c r="V633" s="9">
        <f>YEAR(SalesDataTable[[#This Row],[Order Date]])</f>
        <v>2026</v>
      </c>
      <c r="W633" s="12" t="str">
        <f>"Q"&amp;ROUNDUP(MONTH(SalesDataTable[[#This Row],[Order Date]])/3,0)</f>
        <v>Q2</v>
      </c>
      <c r="X633" s="9">
        <f>MONTH(SalesDataTable[[#This Row],[Order Date]])</f>
        <v>4</v>
      </c>
      <c r="Y633" s="12" t="str">
        <f>TEXT(SalesDataTable[[#This Row],[Order Date]],"mmm")</f>
        <v>Apr</v>
      </c>
    </row>
    <row r="634" spans="1:25" ht="16">
      <c r="A634" s="7">
        <v>3017</v>
      </c>
      <c r="B634" s="3">
        <v>46133</v>
      </c>
      <c r="C634" s="2">
        <f>YEAR( SalesDataTable[[#This Row],[Order Date]])</f>
        <v>2026</v>
      </c>
      <c r="D634" s="2">
        <f>ROUNDUP(MONTH(SalesDataTable[[#This Row],[Order Date]])/3,0)</f>
        <v>2</v>
      </c>
      <c r="E634" s="2">
        <f>MONTH(SalesDataTable[[#This Row],[Order Date]])</f>
        <v>4</v>
      </c>
      <c r="F634" s="2" t="str">
        <f>TEXT(SalesDataTable[[#This Row],[Order Date]],"mmm")</f>
        <v>Apr</v>
      </c>
      <c r="G634" s="2">
        <f>DAY(SalesDataTable[[#This Row],[Order Date]])</f>
        <v>21</v>
      </c>
      <c r="H634" s="8" t="s">
        <v>6</v>
      </c>
      <c r="I634" s="8" t="s">
        <v>43</v>
      </c>
      <c r="J634" s="8" t="s">
        <v>2</v>
      </c>
      <c r="K634" s="8" t="s">
        <v>3</v>
      </c>
      <c r="L634" s="8" t="s">
        <v>4</v>
      </c>
      <c r="M634" s="8" t="s">
        <v>30</v>
      </c>
      <c r="N634" s="9">
        <v>1</v>
      </c>
      <c r="O634" s="10">
        <v>102.64</v>
      </c>
      <c r="P634" s="11">
        <v>0</v>
      </c>
      <c r="Q634" s="10">
        <v>51.86</v>
      </c>
      <c r="R634" s="10">
        <f t="shared" si="36"/>
        <v>102.64</v>
      </c>
      <c r="S634" s="10">
        <f t="shared" si="37"/>
        <v>51.86</v>
      </c>
      <c r="T634" s="10">
        <f t="shared" si="38"/>
        <v>50.78</v>
      </c>
      <c r="U634" s="12">
        <f t="shared" si="39"/>
        <v>0.49473889321901793</v>
      </c>
      <c r="V634" s="9">
        <f>YEAR(SalesDataTable[[#This Row],[Order Date]])</f>
        <v>2026</v>
      </c>
      <c r="W634" s="12" t="str">
        <f>"Q"&amp;ROUNDUP(MONTH(SalesDataTable[[#This Row],[Order Date]])/3,0)</f>
        <v>Q2</v>
      </c>
      <c r="X634" s="9">
        <f>MONTH(SalesDataTable[[#This Row],[Order Date]])</f>
        <v>4</v>
      </c>
      <c r="Y634" s="12" t="str">
        <f>TEXT(SalesDataTable[[#This Row],[Order Date]],"mmm")</f>
        <v>Apr</v>
      </c>
    </row>
    <row r="635" spans="1:25" ht="16">
      <c r="A635" s="7">
        <v>3719</v>
      </c>
      <c r="B635" s="3">
        <v>46133</v>
      </c>
      <c r="C635" s="2">
        <f>YEAR( SalesDataTable[[#This Row],[Order Date]])</f>
        <v>2026</v>
      </c>
      <c r="D635" s="2">
        <f>ROUNDUP(MONTH(SalesDataTable[[#This Row],[Order Date]])/3,0)</f>
        <v>2</v>
      </c>
      <c r="E635" s="2">
        <f>MONTH(SalesDataTable[[#This Row],[Order Date]])</f>
        <v>4</v>
      </c>
      <c r="F635" s="2" t="str">
        <f>TEXT(SalesDataTable[[#This Row],[Order Date]],"mmm")</f>
        <v>Apr</v>
      </c>
      <c r="G635" s="2">
        <f>DAY(SalesDataTable[[#This Row],[Order Date]])</f>
        <v>21</v>
      </c>
      <c r="H635" s="8" t="s">
        <v>11</v>
      </c>
      <c r="I635" s="8" t="s">
        <v>12</v>
      </c>
      <c r="J635" s="8" t="s">
        <v>2</v>
      </c>
      <c r="K635" s="8" t="s">
        <v>13</v>
      </c>
      <c r="L635" s="8" t="s">
        <v>34</v>
      </c>
      <c r="M635" s="8" t="s">
        <v>42</v>
      </c>
      <c r="N635" s="9">
        <v>2</v>
      </c>
      <c r="O635" s="10">
        <v>35.56</v>
      </c>
      <c r="P635" s="11">
        <v>0.1</v>
      </c>
      <c r="Q635" s="10">
        <v>13.85</v>
      </c>
      <c r="R635" s="10">
        <f t="shared" si="36"/>
        <v>64.00800000000001</v>
      </c>
      <c r="S635" s="10">
        <f t="shared" si="37"/>
        <v>27.7</v>
      </c>
      <c r="T635" s="10">
        <f t="shared" si="38"/>
        <v>36.308000000000007</v>
      </c>
      <c r="U635" s="12">
        <f t="shared" si="39"/>
        <v>0.56724159480064995</v>
      </c>
      <c r="V635" s="9">
        <f>YEAR(SalesDataTable[[#This Row],[Order Date]])</f>
        <v>2026</v>
      </c>
      <c r="W635" s="12" t="str">
        <f>"Q"&amp;ROUNDUP(MONTH(SalesDataTable[[#This Row],[Order Date]])/3,0)</f>
        <v>Q2</v>
      </c>
      <c r="X635" s="9">
        <f>MONTH(SalesDataTable[[#This Row],[Order Date]])</f>
        <v>4</v>
      </c>
      <c r="Y635" s="12" t="str">
        <f>TEXT(SalesDataTable[[#This Row],[Order Date]],"mmm")</f>
        <v>Apr</v>
      </c>
    </row>
    <row r="636" spans="1:25" ht="16">
      <c r="A636" s="7">
        <v>3920</v>
      </c>
      <c r="B636" s="3">
        <v>46133</v>
      </c>
      <c r="C636" s="2">
        <f>YEAR( SalesDataTable[[#This Row],[Order Date]])</f>
        <v>2026</v>
      </c>
      <c r="D636" s="2">
        <f>ROUNDUP(MONTH(SalesDataTable[[#This Row],[Order Date]])/3,0)</f>
        <v>2</v>
      </c>
      <c r="E636" s="2">
        <f>MONTH(SalesDataTable[[#This Row],[Order Date]])</f>
        <v>4</v>
      </c>
      <c r="F636" s="2" t="str">
        <f>TEXT(SalesDataTable[[#This Row],[Order Date]],"mmm")</f>
        <v>Apr</v>
      </c>
      <c r="G636" s="2">
        <f>DAY(SalesDataTable[[#This Row],[Order Date]])</f>
        <v>21</v>
      </c>
      <c r="H636" s="8" t="s">
        <v>6</v>
      </c>
      <c r="I636" s="8" t="s">
        <v>41</v>
      </c>
      <c r="J636" s="8" t="s">
        <v>2</v>
      </c>
      <c r="K636" s="8" t="s">
        <v>3</v>
      </c>
      <c r="L636" s="8" t="s">
        <v>4</v>
      </c>
      <c r="M636" s="8" t="s">
        <v>30</v>
      </c>
      <c r="N636" s="9">
        <v>2</v>
      </c>
      <c r="O636" s="10">
        <v>100.39</v>
      </c>
      <c r="P636" s="11">
        <v>0</v>
      </c>
      <c r="Q636" s="10">
        <v>49.05</v>
      </c>
      <c r="R636" s="10">
        <f t="shared" si="36"/>
        <v>200.78</v>
      </c>
      <c r="S636" s="10">
        <f t="shared" si="37"/>
        <v>98.1</v>
      </c>
      <c r="T636" s="10">
        <f t="shared" si="38"/>
        <v>102.68</v>
      </c>
      <c r="U636" s="12">
        <f t="shared" si="39"/>
        <v>0.51140551847793603</v>
      </c>
      <c r="V636" s="9">
        <f>YEAR(SalesDataTable[[#This Row],[Order Date]])</f>
        <v>2026</v>
      </c>
      <c r="W636" s="12" t="str">
        <f>"Q"&amp;ROUNDUP(MONTH(SalesDataTable[[#This Row],[Order Date]])/3,0)</f>
        <v>Q2</v>
      </c>
      <c r="X636" s="9">
        <f>MONTH(SalesDataTable[[#This Row],[Order Date]])</f>
        <v>4</v>
      </c>
      <c r="Y636" s="12" t="str">
        <f>TEXT(SalesDataTable[[#This Row],[Order Date]],"mmm")</f>
        <v>Apr</v>
      </c>
    </row>
    <row r="637" spans="1:25" ht="16">
      <c r="A637" s="7">
        <v>4654</v>
      </c>
      <c r="B637" s="3">
        <v>46133</v>
      </c>
      <c r="C637" s="2">
        <f>YEAR( SalesDataTable[[#This Row],[Order Date]])</f>
        <v>2026</v>
      </c>
      <c r="D637" s="2">
        <f>ROUNDUP(MONTH(SalesDataTable[[#This Row],[Order Date]])/3,0)</f>
        <v>2</v>
      </c>
      <c r="E637" s="2">
        <f>MONTH(SalesDataTable[[#This Row],[Order Date]])</f>
        <v>4</v>
      </c>
      <c r="F637" s="2" t="str">
        <f>TEXT(SalesDataTable[[#This Row],[Order Date]],"mmm")</f>
        <v>Apr</v>
      </c>
      <c r="G637" s="2">
        <f>DAY(SalesDataTable[[#This Row],[Order Date]])</f>
        <v>21</v>
      </c>
      <c r="H637" s="8" t="s">
        <v>0</v>
      </c>
      <c r="I637" s="8" t="s">
        <v>50</v>
      </c>
      <c r="J637" s="8" t="s">
        <v>19</v>
      </c>
      <c r="K637" s="8" t="s">
        <v>3</v>
      </c>
      <c r="L637" s="8" t="s">
        <v>23</v>
      </c>
      <c r="M637" s="8" t="s">
        <v>29</v>
      </c>
      <c r="N637" s="9">
        <v>2</v>
      </c>
      <c r="O637" s="10">
        <v>191.51</v>
      </c>
      <c r="P637" s="11">
        <v>0.1</v>
      </c>
      <c r="Q637" s="10">
        <v>101.25</v>
      </c>
      <c r="R637" s="10">
        <f t="shared" si="36"/>
        <v>344.71800000000002</v>
      </c>
      <c r="S637" s="10">
        <f t="shared" si="37"/>
        <v>202.5</v>
      </c>
      <c r="T637" s="10">
        <f t="shared" si="38"/>
        <v>142.21800000000002</v>
      </c>
      <c r="U637" s="12">
        <f t="shared" si="39"/>
        <v>0.41256331262075091</v>
      </c>
      <c r="V637" s="9">
        <f>YEAR(SalesDataTable[[#This Row],[Order Date]])</f>
        <v>2026</v>
      </c>
      <c r="W637" s="12" t="str">
        <f>"Q"&amp;ROUNDUP(MONTH(SalesDataTable[[#This Row],[Order Date]])/3,0)</f>
        <v>Q2</v>
      </c>
      <c r="X637" s="9">
        <f>MONTH(SalesDataTable[[#This Row],[Order Date]])</f>
        <v>4</v>
      </c>
      <c r="Y637" s="12" t="str">
        <f>TEXT(SalesDataTable[[#This Row],[Order Date]],"mmm")</f>
        <v>Apr</v>
      </c>
    </row>
    <row r="638" spans="1:25" ht="16">
      <c r="A638" s="7">
        <v>4920</v>
      </c>
      <c r="B638" s="3">
        <v>46133</v>
      </c>
      <c r="C638" s="2">
        <f>YEAR( SalesDataTable[[#This Row],[Order Date]])</f>
        <v>2026</v>
      </c>
      <c r="D638" s="2">
        <f>ROUNDUP(MONTH(SalesDataTable[[#This Row],[Order Date]])/3,0)</f>
        <v>2</v>
      </c>
      <c r="E638" s="2">
        <f>MONTH(SalesDataTable[[#This Row],[Order Date]])</f>
        <v>4</v>
      </c>
      <c r="F638" s="2" t="str">
        <f>TEXT(SalesDataTable[[#This Row],[Order Date]],"mmm")</f>
        <v>Apr</v>
      </c>
      <c r="G638" s="2">
        <f>DAY(SalesDataTable[[#This Row],[Order Date]])</f>
        <v>21</v>
      </c>
      <c r="H638" s="8" t="s">
        <v>6</v>
      </c>
      <c r="I638" s="8" t="s">
        <v>43</v>
      </c>
      <c r="J638" s="8" t="s">
        <v>19</v>
      </c>
      <c r="K638" s="8" t="s">
        <v>13</v>
      </c>
      <c r="L638" s="8" t="s">
        <v>9</v>
      </c>
      <c r="M638" s="8" t="s">
        <v>17</v>
      </c>
      <c r="N638" s="9">
        <v>2</v>
      </c>
      <c r="O638" s="10">
        <v>147.30000000000001</v>
      </c>
      <c r="P638" s="11">
        <v>0</v>
      </c>
      <c r="Q638" s="10">
        <v>81.2</v>
      </c>
      <c r="R638" s="10">
        <f t="shared" si="36"/>
        <v>294.60000000000002</v>
      </c>
      <c r="S638" s="10">
        <f t="shared" si="37"/>
        <v>162.4</v>
      </c>
      <c r="T638" s="10">
        <f t="shared" si="38"/>
        <v>132.20000000000002</v>
      </c>
      <c r="U638" s="12">
        <f t="shared" si="39"/>
        <v>0.44874405974202308</v>
      </c>
      <c r="V638" s="9">
        <f>YEAR(SalesDataTable[[#This Row],[Order Date]])</f>
        <v>2026</v>
      </c>
      <c r="W638" s="12" t="str">
        <f>"Q"&amp;ROUNDUP(MONTH(SalesDataTable[[#This Row],[Order Date]])/3,0)</f>
        <v>Q2</v>
      </c>
      <c r="X638" s="9">
        <f>MONTH(SalesDataTable[[#This Row],[Order Date]])</f>
        <v>4</v>
      </c>
      <c r="Y638" s="12" t="str">
        <f>TEXT(SalesDataTable[[#This Row],[Order Date]],"mmm")</f>
        <v>Apr</v>
      </c>
    </row>
    <row r="639" spans="1:25" ht="16">
      <c r="A639" s="7">
        <v>5191</v>
      </c>
      <c r="B639" s="3">
        <v>46133</v>
      </c>
      <c r="C639" s="2">
        <f>YEAR( SalesDataTable[[#This Row],[Order Date]])</f>
        <v>2026</v>
      </c>
      <c r="D639" s="2">
        <f>ROUNDUP(MONTH(SalesDataTable[[#This Row],[Order Date]])/3,0)</f>
        <v>2</v>
      </c>
      <c r="E639" s="2">
        <f>MONTH(SalesDataTable[[#This Row],[Order Date]])</f>
        <v>4</v>
      </c>
      <c r="F639" s="2" t="str">
        <f>TEXT(SalesDataTable[[#This Row],[Order Date]],"mmm")</f>
        <v>Apr</v>
      </c>
      <c r="G639" s="2">
        <f>DAY(SalesDataTable[[#This Row],[Order Date]])</f>
        <v>21</v>
      </c>
      <c r="H639" s="8" t="s">
        <v>6</v>
      </c>
      <c r="I639" s="8" t="s">
        <v>41</v>
      </c>
      <c r="J639" s="8" t="s">
        <v>19</v>
      </c>
      <c r="K639" s="8" t="s">
        <v>3</v>
      </c>
      <c r="L639" s="8" t="s">
        <v>4</v>
      </c>
      <c r="M639" s="8" t="s">
        <v>5</v>
      </c>
      <c r="N639" s="9">
        <v>1</v>
      </c>
      <c r="O639" s="10">
        <v>79.92</v>
      </c>
      <c r="P639" s="11">
        <v>0.1</v>
      </c>
      <c r="Q639" s="10">
        <v>43.13</v>
      </c>
      <c r="R639" s="10">
        <f t="shared" si="36"/>
        <v>71.927999999999997</v>
      </c>
      <c r="S639" s="10">
        <f t="shared" si="37"/>
        <v>43.13</v>
      </c>
      <c r="T639" s="10">
        <f t="shared" si="38"/>
        <v>28.797999999999995</v>
      </c>
      <c r="U639" s="12">
        <f t="shared" si="39"/>
        <v>0.40037259481703918</v>
      </c>
      <c r="V639" s="9">
        <f>YEAR(SalesDataTable[[#This Row],[Order Date]])</f>
        <v>2026</v>
      </c>
      <c r="W639" s="12" t="str">
        <f>"Q"&amp;ROUNDUP(MONTH(SalesDataTable[[#This Row],[Order Date]])/3,0)</f>
        <v>Q2</v>
      </c>
      <c r="X639" s="9">
        <f>MONTH(SalesDataTable[[#This Row],[Order Date]])</f>
        <v>4</v>
      </c>
      <c r="Y639" s="12" t="str">
        <f>TEXT(SalesDataTable[[#This Row],[Order Date]],"mmm")</f>
        <v>Apr</v>
      </c>
    </row>
    <row r="640" spans="1:25" ht="16">
      <c r="A640" s="7">
        <v>413</v>
      </c>
      <c r="B640" s="3">
        <v>46134</v>
      </c>
      <c r="C640" s="2">
        <f>YEAR( SalesDataTable[[#This Row],[Order Date]])</f>
        <v>2026</v>
      </c>
      <c r="D640" s="2">
        <f>ROUNDUP(MONTH(SalesDataTable[[#This Row],[Order Date]])/3,0)</f>
        <v>2</v>
      </c>
      <c r="E640" s="2">
        <f>MONTH(SalesDataTable[[#This Row],[Order Date]])</f>
        <v>4</v>
      </c>
      <c r="F640" s="2" t="str">
        <f>TEXT(SalesDataTable[[#This Row],[Order Date]],"mmm")</f>
        <v>Apr</v>
      </c>
      <c r="G640" s="2">
        <f>DAY(SalesDataTable[[#This Row],[Order Date]])</f>
        <v>22</v>
      </c>
      <c r="H640" s="8" t="s">
        <v>6</v>
      </c>
      <c r="I640" s="8" t="s">
        <v>7</v>
      </c>
      <c r="J640" s="8" t="s">
        <v>2</v>
      </c>
      <c r="K640" s="8" t="s">
        <v>3</v>
      </c>
      <c r="L640" s="8" t="s">
        <v>23</v>
      </c>
      <c r="M640" s="8" t="s">
        <v>24</v>
      </c>
      <c r="N640" s="9">
        <v>2</v>
      </c>
      <c r="O640" s="10">
        <v>344.29</v>
      </c>
      <c r="P640" s="11">
        <v>0.1</v>
      </c>
      <c r="Q640" s="10">
        <v>192.66</v>
      </c>
      <c r="R640" s="10">
        <f t="shared" si="36"/>
        <v>619.72200000000009</v>
      </c>
      <c r="S640" s="10">
        <f t="shared" si="37"/>
        <v>385.32</v>
      </c>
      <c r="T640" s="10">
        <f t="shared" si="38"/>
        <v>234.4020000000001</v>
      </c>
      <c r="U640" s="12">
        <f t="shared" si="39"/>
        <v>0.37823733867766524</v>
      </c>
      <c r="V640" s="9">
        <f>YEAR(SalesDataTable[[#This Row],[Order Date]])</f>
        <v>2026</v>
      </c>
      <c r="W640" s="12" t="str">
        <f>"Q"&amp;ROUNDUP(MONTH(SalesDataTable[[#This Row],[Order Date]])/3,0)</f>
        <v>Q2</v>
      </c>
      <c r="X640" s="9">
        <f>MONTH(SalesDataTable[[#This Row],[Order Date]])</f>
        <v>4</v>
      </c>
      <c r="Y640" s="12" t="str">
        <f>TEXT(SalesDataTable[[#This Row],[Order Date]],"mmm")</f>
        <v>Apr</v>
      </c>
    </row>
    <row r="641" spans="1:25" ht="16">
      <c r="A641" s="7">
        <v>1658</v>
      </c>
      <c r="B641" s="3">
        <v>46134</v>
      </c>
      <c r="C641" s="2">
        <f>YEAR( SalesDataTable[[#This Row],[Order Date]])</f>
        <v>2026</v>
      </c>
      <c r="D641" s="2">
        <f>ROUNDUP(MONTH(SalesDataTable[[#This Row],[Order Date]])/3,0)</f>
        <v>2</v>
      </c>
      <c r="E641" s="2">
        <f>MONTH(SalesDataTable[[#This Row],[Order Date]])</f>
        <v>4</v>
      </c>
      <c r="F641" s="2" t="str">
        <f>TEXT(SalesDataTable[[#This Row],[Order Date]],"mmm")</f>
        <v>Apr</v>
      </c>
      <c r="G641" s="2">
        <f>DAY(SalesDataTable[[#This Row],[Order Date]])</f>
        <v>22</v>
      </c>
      <c r="H641" s="8" t="s">
        <v>11</v>
      </c>
      <c r="I641" s="8" t="s">
        <v>25</v>
      </c>
      <c r="J641" s="8" t="s">
        <v>2</v>
      </c>
      <c r="K641" s="8" t="s">
        <v>3</v>
      </c>
      <c r="L641" s="8" t="s">
        <v>9</v>
      </c>
      <c r="M641" s="8" t="s">
        <v>37</v>
      </c>
      <c r="N641" s="9">
        <v>1</v>
      </c>
      <c r="O641" s="10">
        <v>151.15</v>
      </c>
      <c r="P641" s="11">
        <v>0</v>
      </c>
      <c r="Q641" s="10">
        <v>77.680000000000007</v>
      </c>
      <c r="R641" s="10">
        <f t="shared" si="36"/>
        <v>151.15</v>
      </c>
      <c r="S641" s="10">
        <f t="shared" si="37"/>
        <v>77.680000000000007</v>
      </c>
      <c r="T641" s="10">
        <f t="shared" si="38"/>
        <v>73.47</v>
      </c>
      <c r="U641" s="12">
        <f t="shared" si="39"/>
        <v>0.48607343698312933</v>
      </c>
      <c r="V641" s="9">
        <f>YEAR(SalesDataTable[[#This Row],[Order Date]])</f>
        <v>2026</v>
      </c>
      <c r="W641" s="12" t="str">
        <f>"Q"&amp;ROUNDUP(MONTH(SalesDataTable[[#This Row],[Order Date]])/3,0)</f>
        <v>Q2</v>
      </c>
      <c r="X641" s="9">
        <f>MONTH(SalesDataTable[[#This Row],[Order Date]])</f>
        <v>4</v>
      </c>
      <c r="Y641" s="12" t="str">
        <f>TEXT(SalesDataTable[[#This Row],[Order Date]],"mmm")</f>
        <v>Apr</v>
      </c>
    </row>
    <row r="642" spans="1:25" ht="16">
      <c r="A642" s="7">
        <v>2024</v>
      </c>
      <c r="B642" s="3">
        <v>46134</v>
      </c>
      <c r="C642" s="2">
        <f>YEAR( SalesDataTable[[#This Row],[Order Date]])</f>
        <v>2026</v>
      </c>
      <c r="D642" s="2">
        <f>ROUNDUP(MONTH(SalesDataTable[[#This Row],[Order Date]])/3,0)</f>
        <v>2</v>
      </c>
      <c r="E642" s="2">
        <f>MONTH(SalesDataTable[[#This Row],[Order Date]])</f>
        <v>4</v>
      </c>
      <c r="F642" s="2" t="str">
        <f>TEXT(SalesDataTable[[#This Row],[Order Date]],"mmm")</f>
        <v>Apr</v>
      </c>
      <c r="G642" s="2">
        <f>DAY(SalesDataTable[[#This Row],[Order Date]])</f>
        <v>22</v>
      </c>
      <c r="H642" s="8" t="s">
        <v>6</v>
      </c>
      <c r="I642" s="8" t="s">
        <v>27</v>
      </c>
      <c r="J642" s="8" t="s">
        <v>19</v>
      </c>
      <c r="K642" s="8" t="s">
        <v>13</v>
      </c>
      <c r="L642" s="8" t="s">
        <v>23</v>
      </c>
      <c r="M642" s="8" t="s">
        <v>40</v>
      </c>
      <c r="N642" s="9">
        <v>1</v>
      </c>
      <c r="O642" s="10">
        <v>81.73</v>
      </c>
      <c r="P642" s="11">
        <v>0.05</v>
      </c>
      <c r="Q642" s="10">
        <v>39.979999999999997</v>
      </c>
      <c r="R642" s="10">
        <f t="shared" ref="R642:R705" si="40">N642*O642*(1-P642)</f>
        <v>77.643500000000003</v>
      </c>
      <c r="S642" s="10">
        <f t="shared" ref="S642:S705" si="41">N642*Q642</f>
        <v>39.979999999999997</v>
      </c>
      <c r="T642" s="10">
        <f t="shared" ref="T642:T705" si="42">R642-S642</f>
        <v>37.663500000000006</v>
      </c>
      <c r="U642" s="12">
        <f t="shared" ref="U642:U705" si="43">IFERROR(T642/R642,0)</f>
        <v>0.48508246021882068</v>
      </c>
      <c r="V642" s="9">
        <f>YEAR(SalesDataTable[[#This Row],[Order Date]])</f>
        <v>2026</v>
      </c>
      <c r="W642" s="12" t="str">
        <f>"Q"&amp;ROUNDUP(MONTH(SalesDataTable[[#This Row],[Order Date]])/3,0)</f>
        <v>Q2</v>
      </c>
      <c r="X642" s="9">
        <f>MONTH(SalesDataTable[[#This Row],[Order Date]])</f>
        <v>4</v>
      </c>
      <c r="Y642" s="12" t="str">
        <f>TEXT(SalesDataTable[[#This Row],[Order Date]],"mmm")</f>
        <v>Apr</v>
      </c>
    </row>
    <row r="643" spans="1:25" ht="16">
      <c r="A643" s="7">
        <v>3980</v>
      </c>
      <c r="B643" s="3">
        <v>46134</v>
      </c>
      <c r="C643" s="2">
        <f>YEAR( SalesDataTable[[#This Row],[Order Date]])</f>
        <v>2026</v>
      </c>
      <c r="D643" s="2">
        <f>ROUNDUP(MONTH(SalesDataTable[[#This Row],[Order Date]])/3,0)</f>
        <v>2</v>
      </c>
      <c r="E643" s="2">
        <f>MONTH(SalesDataTable[[#This Row],[Order Date]])</f>
        <v>4</v>
      </c>
      <c r="F643" s="2" t="str">
        <f>TEXT(SalesDataTable[[#This Row],[Order Date]],"mmm")</f>
        <v>Apr</v>
      </c>
      <c r="G643" s="2">
        <f>DAY(SalesDataTable[[#This Row],[Order Date]])</f>
        <v>22</v>
      </c>
      <c r="H643" s="8" t="s">
        <v>20</v>
      </c>
      <c r="I643" s="8" t="s">
        <v>21</v>
      </c>
      <c r="J643" s="8" t="s">
        <v>19</v>
      </c>
      <c r="K643" s="8" t="s">
        <v>13</v>
      </c>
      <c r="L643" s="8" t="s">
        <v>9</v>
      </c>
      <c r="M643" s="8" t="s">
        <v>17</v>
      </c>
      <c r="N643" s="9">
        <v>1</v>
      </c>
      <c r="O643" s="10">
        <v>142.53</v>
      </c>
      <c r="P643" s="11">
        <v>0.05</v>
      </c>
      <c r="Q643" s="10">
        <v>77.77</v>
      </c>
      <c r="R643" s="10">
        <f t="shared" si="40"/>
        <v>135.40350000000001</v>
      </c>
      <c r="S643" s="10">
        <f t="shared" si="41"/>
        <v>77.77</v>
      </c>
      <c r="T643" s="10">
        <f t="shared" si="42"/>
        <v>57.633500000000012</v>
      </c>
      <c r="U643" s="12">
        <f t="shared" si="43"/>
        <v>0.4256426163282338</v>
      </c>
      <c r="V643" s="9">
        <f>YEAR(SalesDataTable[[#This Row],[Order Date]])</f>
        <v>2026</v>
      </c>
      <c r="W643" s="12" t="str">
        <f>"Q"&amp;ROUNDUP(MONTH(SalesDataTable[[#This Row],[Order Date]])/3,0)</f>
        <v>Q2</v>
      </c>
      <c r="X643" s="9">
        <f>MONTH(SalesDataTable[[#This Row],[Order Date]])</f>
        <v>4</v>
      </c>
      <c r="Y643" s="12" t="str">
        <f>TEXT(SalesDataTable[[#This Row],[Order Date]],"mmm")</f>
        <v>Apr</v>
      </c>
    </row>
    <row r="644" spans="1:25" ht="16">
      <c r="A644" s="7">
        <v>4239</v>
      </c>
      <c r="B644" s="3">
        <v>46134</v>
      </c>
      <c r="C644" s="2">
        <f>YEAR( SalesDataTable[[#This Row],[Order Date]])</f>
        <v>2026</v>
      </c>
      <c r="D644" s="2">
        <f>ROUNDUP(MONTH(SalesDataTable[[#This Row],[Order Date]])/3,0)</f>
        <v>2</v>
      </c>
      <c r="E644" s="2">
        <f>MONTH(SalesDataTable[[#This Row],[Order Date]])</f>
        <v>4</v>
      </c>
      <c r="F644" s="2" t="str">
        <f>TEXT(SalesDataTable[[#This Row],[Order Date]],"mmm")</f>
        <v>Apr</v>
      </c>
      <c r="G644" s="2">
        <f>DAY(SalesDataTable[[#This Row],[Order Date]])</f>
        <v>22</v>
      </c>
      <c r="H644" s="8" t="s">
        <v>6</v>
      </c>
      <c r="I644" s="8" t="s">
        <v>7</v>
      </c>
      <c r="J644" s="8" t="s">
        <v>2</v>
      </c>
      <c r="K644" s="8" t="s">
        <v>13</v>
      </c>
      <c r="L644" s="8" t="s">
        <v>23</v>
      </c>
      <c r="M644" s="8" t="s">
        <v>40</v>
      </c>
      <c r="N644" s="9">
        <v>2</v>
      </c>
      <c r="O644" s="10">
        <v>83.24</v>
      </c>
      <c r="P644" s="11">
        <v>0</v>
      </c>
      <c r="Q644" s="10">
        <v>40.03</v>
      </c>
      <c r="R644" s="10">
        <f t="shared" si="40"/>
        <v>166.48</v>
      </c>
      <c r="S644" s="10">
        <f t="shared" si="41"/>
        <v>80.06</v>
      </c>
      <c r="T644" s="10">
        <f t="shared" si="42"/>
        <v>86.419999999999987</v>
      </c>
      <c r="U644" s="12">
        <f t="shared" si="43"/>
        <v>0.51910139356078799</v>
      </c>
      <c r="V644" s="9">
        <f>YEAR(SalesDataTable[[#This Row],[Order Date]])</f>
        <v>2026</v>
      </c>
      <c r="W644" s="12" t="str">
        <f>"Q"&amp;ROUNDUP(MONTH(SalesDataTable[[#This Row],[Order Date]])/3,0)</f>
        <v>Q2</v>
      </c>
      <c r="X644" s="9">
        <f>MONTH(SalesDataTable[[#This Row],[Order Date]])</f>
        <v>4</v>
      </c>
      <c r="Y644" s="12" t="str">
        <f>TEXT(SalesDataTable[[#This Row],[Order Date]],"mmm")</f>
        <v>Apr</v>
      </c>
    </row>
    <row r="645" spans="1:25" ht="16">
      <c r="A645" s="7">
        <v>4761</v>
      </c>
      <c r="B645" s="3">
        <v>46134</v>
      </c>
      <c r="C645" s="2">
        <f>YEAR( SalesDataTable[[#This Row],[Order Date]])</f>
        <v>2026</v>
      </c>
      <c r="D645" s="2">
        <f>ROUNDUP(MONTH(SalesDataTable[[#This Row],[Order Date]])/3,0)</f>
        <v>2</v>
      </c>
      <c r="E645" s="2">
        <f>MONTH(SalesDataTable[[#This Row],[Order Date]])</f>
        <v>4</v>
      </c>
      <c r="F645" s="2" t="str">
        <f>TEXT(SalesDataTable[[#This Row],[Order Date]],"mmm")</f>
        <v>Apr</v>
      </c>
      <c r="G645" s="2">
        <f>DAY(SalesDataTable[[#This Row],[Order Date]])</f>
        <v>22</v>
      </c>
      <c r="H645" s="8" t="s">
        <v>0</v>
      </c>
      <c r="I645" s="8" t="s">
        <v>1</v>
      </c>
      <c r="J645" s="8" t="s">
        <v>28</v>
      </c>
      <c r="K645" s="8" t="s">
        <v>13</v>
      </c>
      <c r="L645" s="8" t="s">
        <v>9</v>
      </c>
      <c r="M645" s="8" t="s">
        <v>17</v>
      </c>
      <c r="N645" s="9">
        <v>1</v>
      </c>
      <c r="O645" s="10">
        <v>141.99</v>
      </c>
      <c r="P645" s="11">
        <v>0.05</v>
      </c>
      <c r="Q645" s="10">
        <v>79.7</v>
      </c>
      <c r="R645" s="10">
        <f t="shared" si="40"/>
        <v>134.8905</v>
      </c>
      <c r="S645" s="10">
        <f t="shared" si="41"/>
        <v>79.7</v>
      </c>
      <c r="T645" s="10">
        <f t="shared" si="42"/>
        <v>55.1905</v>
      </c>
      <c r="U645" s="12">
        <f t="shared" si="43"/>
        <v>0.40915038494186023</v>
      </c>
      <c r="V645" s="9">
        <f>YEAR(SalesDataTable[[#This Row],[Order Date]])</f>
        <v>2026</v>
      </c>
      <c r="W645" s="12" t="str">
        <f>"Q"&amp;ROUNDUP(MONTH(SalesDataTable[[#This Row],[Order Date]])/3,0)</f>
        <v>Q2</v>
      </c>
      <c r="X645" s="9">
        <f>MONTH(SalesDataTable[[#This Row],[Order Date]])</f>
        <v>4</v>
      </c>
      <c r="Y645" s="12" t="str">
        <f>TEXT(SalesDataTable[[#This Row],[Order Date]],"mmm")</f>
        <v>Apr</v>
      </c>
    </row>
    <row r="646" spans="1:25" ht="16">
      <c r="A646" s="7">
        <v>5160</v>
      </c>
      <c r="B646" s="3">
        <v>46134</v>
      </c>
      <c r="C646" s="2">
        <f>YEAR( SalesDataTable[[#This Row],[Order Date]])</f>
        <v>2026</v>
      </c>
      <c r="D646" s="2">
        <f>ROUNDUP(MONTH(SalesDataTable[[#This Row],[Order Date]])/3,0)</f>
        <v>2</v>
      </c>
      <c r="E646" s="2">
        <f>MONTH(SalesDataTable[[#This Row],[Order Date]])</f>
        <v>4</v>
      </c>
      <c r="F646" s="2" t="str">
        <f>TEXT(SalesDataTable[[#This Row],[Order Date]],"mmm")</f>
        <v>Apr</v>
      </c>
      <c r="G646" s="2">
        <f>DAY(SalesDataTable[[#This Row],[Order Date]])</f>
        <v>22</v>
      </c>
      <c r="H646" s="8" t="s">
        <v>6</v>
      </c>
      <c r="I646" s="8" t="s">
        <v>43</v>
      </c>
      <c r="J646" s="8" t="s">
        <v>2</v>
      </c>
      <c r="K646" s="8" t="s">
        <v>13</v>
      </c>
      <c r="L646" s="8" t="s">
        <v>34</v>
      </c>
      <c r="M646" s="8" t="s">
        <v>42</v>
      </c>
      <c r="N646" s="9">
        <v>2</v>
      </c>
      <c r="O646" s="10">
        <v>35.94</v>
      </c>
      <c r="P646" s="11">
        <v>0.05</v>
      </c>
      <c r="Q646" s="10">
        <v>14.17</v>
      </c>
      <c r="R646" s="10">
        <f t="shared" si="40"/>
        <v>68.285999999999987</v>
      </c>
      <c r="S646" s="10">
        <f t="shared" si="41"/>
        <v>28.34</v>
      </c>
      <c r="T646" s="10">
        <f t="shared" si="42"/>
        <v>39.945999999999984</v>
      </c>
      <c r="U646" s="12">
        <f t="shared" si="43"/>
        <v>0.5849808159798493</v>
      </c>
      <c r="V646" s="9">
        <f>YEAR(SalesDataTable[[#This Row],[Order Date]])</f>
        <v>2026</v>
      </c>
      <c r="W646" s="12" t="str">
        <f>"Q"&amp;ROUNDUP(MONTH(SalesDataTable[[#This Row],[Order Date]])/3,0)</f>
        <v>Q2</v>
      </c>
      <c r="X646" s="9">
        <f>MONTH(SalesDataTable[[#This Row],[Order Date]])</f>
        <v>4</v>
      </c>
      <c r="Y646" s="12" t="str">
        <f>TEXT(SalesDataTable[[#This Row],[Order Date]],"mmm")</f>
        <v>Apr</v>
      </c>
    </row>
    <row r="647" spans="1:25" ht="16">
      <c r="A647" s="7">
        <v>2224</v>
      </c>
      <c r="B647" s="3">
        <v>46135</v>
      </c>
      <c r="C647" s="2">
        <f>YEAR( SalesDataTable[[#This Row],[Order Date]])</f>
        <v>2026</v>
      </c>
      <c r="D647" s="2">
        <f>ROUNDUP(MONTH(SalesDataTable[[#This Row],[Order Date]])/3,0)</f>
        <v>2</v>
      </c>
      <c r="E647" s="2">
        <f>MONTH(SalesDataTable[[#This Row],[Order Date]])</f>
        <v>4</v>
      </c>
      <c r="F647" s="2" t="str">
        <f>TEXT(SalesDataTable[[#This Row],[Order Date]],"mmm")</f>
        <v>Apr</v>
      </c>
      <c r="G647" s="2">
        <f>DAY(SalesDataTable[[#This Row],[Order Date]])</f>
        <v>23</v>
      </c>
      <c r="H647" s="8" t="s">
        <v>6</v>
      </c>
      <c r="I647" s="8" t="s">
        <v>7</v>
      </c>
      <c r="J647" s="8" t="s">
        <v>2</v>
      </c>
      <c r="K647" s="8" t="s">
        <v>13</v>
      </c>
      <c r="L647" s="8" t="s">
        <v>34</v>
      </c>
      <c r="M647" s="8" t="s">
        <v>45</v>
      </c>
      <c r="N647" s="9">
        <v>3</v>
      </c>
      <c r="O647" s="10">
        <v>49.55</v>
      </c>
      <c r="P647" s="11">
        <v>0</v>
      </c>
      <c r="Q647" s="10">
        <v>22.55</v>
      </c>
      <c r="R647" s="10">
        <f t="shared" si="40"/>
        <v>148.64999999999998</v>
      </c>
      <c r="S647" s="10">
        <f t="shared" si="41"/>
        <v>67.650000000000006</v>
      </c>
      <c r="T647" s="10">
        <f t="shared" si="42"/>
        <v>80.999999999999972</v>
      </c>
      <c r="U647" s="12">
        <f t="shared" si="43"/>
        <v>0.54490413723511588</v>
      </c>
      <c r="V647" s="9">
        <f>YEAR(SalesDataTable[[#This Row],[Order Date]])</f>
        <v>2026</v>
      </c>
      <c r="W647" s="12" t="str">
        <f>"Q"&amp;ROUNDUP(MONTH(SalesDataTable[[#This Row],[Order Date]])/3,0)</f>
        <v>Q2</v>
      </c>
      <c r="X647" s="9">
        <f>MONTH(SalesDataTable[[#This Row],[Order Date]])</f>
        <v>4</v>
      </c>
      <c r="Y647" s="12" t="str">
        <f>TEXT(SalesDataTable[[#This Row],[Order Date]],"mmm")</f>
        <v>Apr</v>
      </c>
    </row>
    <row r="648" spans="1:25" ht="16">
      <c r="A648" s="7">
        <v>2832</v>
      </c>
      <c r="B648" s="3">
        <v>46135</v>
      </c>
      <c r="C648" s="2">
        <f>YEAR( SalesDataTable[[#This Row],[Order Date]])</f>
        <v>2026</v>
      </c>
      <c r="D648" s="2">
        <f>ROUNDUP(MONTH(SalesDataTable[[#This Row],[Order Date]])/3,0)</f>
        <v>2</v>
      </c>
      <c r="E648" s="2">
        <f>MONTH(SalesDataTable[[#This Row],[Order Date]])</f>
        <v>4</v>
      </c>
      <c r="F648" s="2" t="str">
        <f>TEXT(SalesDataTable[[#This Row],[Order Date]],"mmm")</f>
        <v>Apr</v>
      </c>
      <c r="G648" s="2">
        <f>DAY(SalesDataTable[[#This Row],[Order Date]])</f>
        <v>23</v>
      </c>
      <c r="H648" s="8" t="s">
        <v>20</v>
      </c>
      <c r="I648" s="8" t="s">
        <v>33</v>
      </c>
      <c r="J648" s="8" t="s">
        <v>28</v>
      </c>
      <c r="K648" s="8" t="s">
        <v>3</v>
      </c>
      <c r="L648" s="8" t="s">
        <v>34</v>
      </c>
      <c r="M648" s="8" t="s">
        <v>35</v>
      </c>
      <c r="N648" s="9">
        <v>1</v>
      </c>
      <c r="O648" s="10">
        <v>39.89</v>
      </c>
      <c r="P648" s="11">
        <v>0.05</v>
      </c>
      <c r="Q648" s="10">
        <v>15.06</v>
      </c>
      <c r="R648" s="10">
        <f t="shared" si="40"/>
        <v>37.895499999999998</v>
      </c>
      <c r="S648" s="10">
        <f t="shared" si="41"/>
        <v>15.06</v>
      </c>
      <c r="T648" s="10">
        <f t="shared" si="42"/>
        <v>22.835499999999996</v>
      </c>
      <c r="U648" s="12">
        <f t="shared" si="43"/>
        <v>0.60259133670224685</v>
      </c>
      <c r="V648" s="9">
        <f>YEAR(SalesDataTable[[#This Row],[Order Date]])</f>
        <v>2026</v>
      </c>
      <c r="W648" s="12" t="str">
        <f>"Q"&amp;ROUNDUP(MONTH(SalesDataTable[[#This Row],[Order Date]])/3,0)</f>
        <v>Q2</v>
      </c>
      <c r="X648" s="9">
        <f>MONTH(SalesDataTable[[#This Row],[Order Date]])</f>
        <v>4</v>
      </c>
      <c r="Y648" s="12" t="str">
        <f>TEXT(SalesDataTable[[#This Row],[Order Date]],"mmm")</f>
        <v>Apr</v>
      </c>
    </row>
    <row r="649" spans="1:25" ht="16">
      <c r="A649" s="7">
        <v>3000</v>
      </c>
      <c r="B649" s="3">
        <v>46135</v>
      </c>
      <c r="C649" s="2">
        <f>YEAR( SalesDataTable[[#This Row],[Order Date]])</f>
        <v>2026</v>
      </c>
      <c r="D649" s="2">
        <f>ROUNDUP(MONTH(SalesDataTable[[#This Row],[Order Date]])/3,0)</f>
        <v>2</v>
      </c>
      <c r="E649" s="2">
        <f>MONTH(SalesDataTable[[#This Row],[Order Date]])</f>
        <v>4</v>
      </c>
      <c r="F649" s="2" t="str">
        <f>TEXT(SalesDataTable[[#This Row],[Order Date]],"mmm")</f>
        <v>Apr</v>
      </c>
      <c r="G649" s="2">
        <f>DAY(SalesDataTable[[#This Row],[Order Date]])</f>
        <v>23</v>
      </c>
      <c r="H649" s="8" t="s">
        <v>20</v>
      </c>
      <c r="I649" s="8" t="s">
        <v>31</v>
      </c>
      <c r="J649" s="8" t="s">
        <v>28</v>
      </c>
      <c r="K649" s="8" t="s">
        <v>13</v>
      </c>
      <c r="L649" s="8" t="s">
        <v>34</v>
      </c>
      <c r="M649" s="8" t="s">
        <v>35</v>
      </c>
      <c r="N649" s="9">
        <v>1</v>
      </c>
      <c r="O649" s="10">
        <v>40.630000000000003</v>
      </c>
      <c r="P649" s="11">
        <v>0.1</v>
      </c>
      <c r="Q649" s="10">
        <v>14.67</v>
      </c>
      <c r="R649" s="10">
        <f t="shared" si="40"/>
        <v>36.567</v>
      </c>
      <c r="S649" s="10">
        <f t="shared" si="41"/>
        <v>14.67</v>
      </c>
      <c r="T649" s="10">
        <f t="shared" si="42"/>
        <v>21.896999999999998</v>
      </c>
      <c r="U649" s="12">
        <f t="shared" si="43"/>
        <v>0.59881860694068423</v>
      </c>
      <c r="V649" s="9">
        <f>YEAR(SalesDataTable[[#This Row],[Order Date]])</f>
        <v>2026</v>
      </c>
      <c r="W649" s="12" t="str">
        <f>"Q"&amp;ROUNDUP(MONTH(SalesDataTable[[#This Row],[Order Date]])/3,0)</f>
        <v>Q2</v>
      </c>
      <c r="X649" s="9">
        <f>MONTH(SalesDataTable[[#This Row],[Order Date]])</f>
        <v>4</v>
      </c>
      <c r="Y649" s="12" t="str">
        <f>TEXT(SalesDataTable[[#This Row],[Order Date]],"mmm")</f>
        <v>Apr</v>
      </c>
    </row>
    <row r="650" spans="1:25" ht="16">
      <c r="A650" s="7">
        <v>3206</v>
      </c>
      <c r="B650" s="3">
        <v>46135</v>
      </c>
      <c r="C650" s="2">
        <f>YEAR( SalesDataTable[[#This Row],[Order Date]])</f>
        <v>2026</v>
      </c>
      <c r="D650" s="2">
        <f>ROUNDUP(MONTH(SalesDataTable[[#This Row],[Order Date]])/3,0)</f>
        <v>2</v>
      </c>
      <c r="E650" s="2">
        <f>MONTH(SalesDataTable[[#This Row],[Order Date]])</f>
        <v>4</v>
      </c>
      <c r="F650" s="2" t="str">
        <f>TEXT(SalesDataTable[[#This Row],[Order Date]],"mmm")</f>
        <v>Apr</v>
      </c>
      <c r="G650" s="2">
        <f>DAY(SalesDataTable[[#This Row],[Order Date]])</f>
        <v>23</v>
      </c>
      <c r="H650" s="8" t="s">
        <v>20</v>
      </c>
      <c r="I650" s="8" t="s">
        <v>33</v>
      </c>
      <c r="J650" s="8" t="s">
        <v>28</v>
      </c>
      <c r="K650" s="8" t="s">
        <v>3</v>
      </c>
      <c r="L650" s="8" t="s">
        <v>4</v>
      </c>
      <c r="M650" s="8" t="s">
        <v>26</v>
      </c>
      <c r="N650" s="9">
        <v>4</v>
      </c>
      <c r="O650" s="10">
        <v>39.78</v>
      </c>
      <c r="P650" s="11">
        <v>0.05</v>
      </c>
      <c r="Q650" s="10">
        <v>16.7</v>
      </c>
      <c r="R650" s="10">
        <f t="shared" si="40"/>
        <v>151.16399999999999</v>
      </c>
      <c r="S650" s="10">
        <f t="shared" si="41"/>
        <v>66.8</v>
      </c>
      <c r="T650" s="10">
        <f t="shared" si="42"/>
        <v>84.36399999999999</v>
      </c>
      <c r="U650" s="12">
        <f t="shared" si="43"/>
        <v>0.55809584292556425</v>
      </c>
      <c r="V650" s="9">
        <f>YEAR(SalesDataTable[[#This Row],[Order Date]])</f>
        <v>2026</v>
      </c>
      <c r="W650" s="12" t="str">
        <f>"Q"&amp;ROUNDUP(MONTH(SalesDataTable[[#This Row],[Order Date]])/3,0)</f>
        <v>Q2</v>
      </c>
      <c r="X650" s="9">
        <f>MONTH(SalesDataTable[[#This Row],[Order Date]])</f>
        <v>4</v>
      </c>
      <c r="Y650" s="12" t="str">
        <f>TEXT(SalesDataTable[[#This Row],[Order Date]],"mmm")</f>
        <v>Apr</v>
      </c>
    </row>
    <row r="651" spans="1:25" ht="16">
      <c r="A651" s="7">
        <v>3777</v>
      </c>
      <c r="B651" s="3">
        <v>46135</v>
      </c>
      <c r="C651" s="2">
        <f>YEAR( SalesDataTable[[#This Row],[Order Date]])</f>
        <v>2026</v>
      </c>
      <c r="D651" s="2">
        <f>ROUNDUP(MONTH(SalesDataTable[[#This Row],[Order Date]])/3,0)</f>
        <v>2</v>
      </c>
      <c r="E651" s="2">
        <f>MONTH(SalesDataTable[[#This Row],[Order Date]])</f>
        <v>4</v>
      </c>
      <c r="F651" s="2" t="str">
        <f>TEXT(SalesDataTable[[#This Row],[Order Date]],"mmm")</f>
        <v>Apr</v>
      </c>
      <c r="G651" s="2">
        <f>DAY(SalesDataTable[[#This Row],[Order Date]])</f>
        <v>23</v>
      </c>
      <c r="H651" s="8" t="s">
        <v>20</v>
      </c>
      <c r="I651" s="8" t="s">
        <v>21</v>
      </c>
      <c r="J651" s="8" t="s">
        <v>28</v>
      </c>
      <c r="K651" s="8" t="s">
        <v>16</v>
      </c>
      <c r="L651" s="8" t="s">
        <v>9</v>
      </c>
      <c r="M651" s="8" t="s">
        <v>10</v>
      </c>
      <c r="N651" s="9">
        <v>1</v>
      </c>
      <c r="O651" s="10">
        <v>92.74</v>
      </c>
      <c r="P651" s="11">
        <v>0</v>
      </c>
      <c r="Q651" s="10">
        <v>46.1</v>
      </c>
      <c r="R651" s="10">
        <f t="shared" si="40"/>
        <v>92.74</v>
      </c>
      <c r="S651" s="10">
        <f t="shared" si="41"/>
        <v>46.1</v>
      </c>
      <c r="T651" s="10">
        <f t="shared" si="42"/>
        <v>46.639999999999993</v>
      </c>
      <c r="U651" s="12">
        <f t="shared" si="43"/>
        <v>0.50291136510675005</v>
      </c>
      <c r="V651" s="9">
        <f>YEAR(SalesDataTable[[#This Row],[Order Date]])</f>
        <v>2026</v>
      </c>
      <c r="W651" s="12" t="str">
        <f>"Q"&amp;ROUNDUP(MONTH(SalesDataTable[[#This Row],[Order Date]])/3,0)</f>
        <v>Q2</v>
      </c>
      <c r="X651" s="9">
        <f>MONTH(SalesDataTable[[#This Row],[Order Date]])</f>
        <v>4</v>
      </c>
      <c r="Y651" s="12" t="str">
        <f>TEXT(SalesDataTable[[#This Row],[Order Date]],"mmm")</f>
        <v>Apr</v>
      </c>
    </row>
    <row r="652" spans="1:25" ht="16">
      <c r="A652" s="7">
        <v>4980</v>
      </c>
      <c r="B652" s="3">
        <v>46135</v>
      </c>
      <c r="C652" s="2">
        <f>YEAR( SalesDataTable[[#This Row],[Order Date]])</f>
        <v>2026</v>
      </c>
      <c r="D652" s="2">
        <f>ROUNDUP(MONTH(SalesDataTable[[#This Row],[Order Date]])/3,0)</f>
        <v>2</v>
      </c>
      <c r="E652" s="2">
        <f>MONTH(SalesDataTable[[#This Row],[Order Date]])</f>
        <v>4</v>
      </c>
      <c r="F652" s="2" t="str">
        <f>TEXT(SalesDataTable[[#This Row],[Order Date]],"mmm")</f>
        <v>Apr</v>
      </c>
      <c r="G652" s="2">
        <f>DAY(SalesDataTable[[#This Row],[Order Date]])</f>
        <v>23</v>
      </c>
      <c r="H652" s="8" t="s">
        <v>6</v>
      </c>
      <c r="I652" s="8" t="s">
        <v>27</v>
      </c>
      <c r="J652" s="8" t="s">
        <v>19</v>
      </c>
      <c r="K652" s="8" t="s">
        <v>3</v>
      </c>
      <c r="L652" s="8" t="s">
        <v>23</v>
      </c>
      <c r="M652" s="8" t="s">
        <v>51</v>
      </c>
      <c r="N652" s="9">
        <v>2</v>
      </c>
      <c r="O652" s="10">
        <v>120.49</v>
      </c>
      <c r="P652" s="11">
        <v>0.1</v>
      </c>
      <c r="Q652" s="10">
        <v>62.23</v>
      </c>
      <c r="R652" s="10">
        <f t="shared" si="40"/>
        <v>216.88200000000001</v>
      </c>
      <c r="S652" s="10">
        <f t="shared" si="41"/>
        <v>124.46</v>
      </c>
      <c r="T652" s="10">
        <f t="shared" si="42"/>
        <v>92.422000000000011</v>
      </c>
      <c r="U652" s="12">
        <f t="shared" si="43"/>
        <v>0.42613955976060719</v>
      </c>
      <c r="V652" s="9">
        <f>YEAR(SalesDataTable[[#This Row],[Order Date]])</f>
        <v>2026</v>
      </c>
      <c r="W652" s="12" t="str">
        <f>"Q"&amp;ROUNDUP(MONTH(SalesDataTable[[#This Row],[Order Date]])/3,0)</f>
        <v>Q2</v>
      </c>
      <c r="X652" s="9">
        <f>MONTH(SalesDataTable[[#This Row],[Order Date]])</f>
        <v>4</v>
      </c>
      <c r="Y652" s="12" t="str">
        <f>TEXT(SalesDataTable[[#This Row],[Order Date]],"mmm")</f>
        <v>Apr</v>
      </c>
    </row>
    <row r="653" spans="1:25" ht="16">
      <c r="A653" s="7">
        <v>1102</v>
      </c>
      <c r="B653" s="3">
        <v>46136</v>
      </c>
      <c r="C653" s="2">
        <f>YEAR( SalesDataTable[[#This Row],[Order Date]])</f>
        <v>2026</v>
      </c>
      <c r="D653" s="2">
        <f>ROUNDUP(MONTH(SalesDataTable[[#This Row],[Order Date]])/3,0)</f>
        <v>2</v>
      </c>
      <c r="E653" s="2">
        <f>MONTH(SalesDataTable[[#This Row],[Order Date]])</f>
        <v>4</v>
      </c>
      <c r="F653" s="2" t="str">
        <f>TEXT(SalesDataTable[[#This Row],[Order Date]],"mmm")</f>
        <v>Apr</v>
      </c>
      <c r="G653" s="2">
        <f>DAY(SalesDataTable[[#This Row],[Order Date]])</f>
        <v>24</v>
      </c>
      <c r="H653" s="8" t="s">
        <v>6</v>
      </c>
      <c r="I653" s="8" t="s">
        <v>27</v>
      </c>
      <c r="J653" s="8" t="s">
        <v>2</v>
      </c>
      <c r="K653" s="8" t="s">
        <v>16</v>
      </c>
      <c r="L653" s="8" t="s">
        <v>9</v>
      </c>
      <c r="M653" s="8" t="s">
        <v>46</v>
      </c>
      <c r="N653" s="9">
        <v>2</v>
      </c>
      <c r="O653" s="10">
        <v>70.53</v>
      </c>
      <c r="P653" s="11">
        <v>0</v>
      </c>
      <c r="Q653" s="10">
        <v>32.229999999999997</v>
      </c>
      <c r="R653" s="10">
        <f t="shared" si="40"/>
        <v>141.06</v>
      </c>
      <c r="S653" s="10">
        <f t="shared" si="41"/>
        <v>64.459999999999994</v>
      </c>
      <c r="T653" s="10">
        <f t="shared" si="42"/>
        <v>76.600000000000009</v>
      </c>
      <c r="U653" s="12">
        <f t="shared" si="43"/>
        <v>0.54303133418403526</v>
      </c>
      <c r="V653" s="9">
        <f>YEAR(SalesDataTable[[#This Row],[Order Date]])</f>
        <v>2026</v>
      </c>
      <c r="W653" s="12" t="str">
        <f>"Q"&amp;ROUNDUP(MONTH(SalesDataTable[[#This Row],[Order Date]])/3,0)</f>
        <v>Q2</v>
      </c>
      <c r="X653" s="9">
        <f>MONTH(SalesDataTable[[#This Row],[Order Date]])</f>
        <v>4</v>
      </c>
      <c r="Y653" s="12" t="str">
        <f>TEXT(SalesDataTable[[#This Row],[Order Date]],"mmm")</f>
        <v>Apr</v>
      </c>
    </row>
    <row r="654" spans="1:25" ht="16">
      <c r="A654" s="7">
        <v>1333</v>
      </c>
      <c r="B654" s="3">
        <v>46136</v>
      </c>
      <c r="C654" s="2">
        <f>YEAR( SalesDataTable[[#This Row],[Order Date]])</f>
        <v>2026</v>
      </c>
      <c r="D654" s="2">
        <f>ROUNDUP(MONTH(SalesDataTable[[#This Row],[Order Date]])/3,0)</f>
        <v>2</v>
      </c>
      <c r="E654" s="2">
        <f>MONTH(SalesDataTable[[#This Row],[Order Date]])</f>
        <v>4</v>
      </c>
      <c r="F654" s="2" t="str">
        <f>TEXT(SalesDataTable[[#This Row],[Order Date]],"mmm")</f>
        <v>Apr</v>
      </c>
      <c r="G654" s="2">
        <f>DAY(SalesDataTable[[#This Row],[Order Date]])</f>
        <v>24</v>
      </c>
      <c r="H654" s="8" t="s">
        <v>6</v>
      </c>
      <c r="I654" s="8" t="s">
        <v>49</v>
      </c>
      <c r="J654" s="8" t="s">
        <v>2</v>
      </c>
      <c r="K654" s="8" t="s">
        <v>13</v>
      </c>
      <c r="L654" s="8" t="s">
        <v>9</v>
      </c>
      <c r="M654" s="8" t="s">
        <v>10</v>
      </c>
      <c r="N654" s="9">
        <v>1</v>
      </c>
      <c r="O654" s="10">
        <v>90.87</v>
      </c>
      <c r="P654" s="11">
        <v>0.1</v>
      </c>
      <c r="Q654" s="10">
        <v>44.4</v>
      </c>
      <c r="R654" s="10">
        <f t="shared" si="40"/>
        <v>81.783000000000001</v>
      </c>
      <c r="S654" s="10">
        <f t="shared" si="41"/>
        <v>44.4</v>
      </c>
      <c r="T654" s="10">
        <f t="shared" si="42"/>
        <v>37.383000000000003</v>
      </c>
      <c r="U654" s="12">
        <f t="shared" si="43"/>
        <v>0.45709988628443565</v>
      </c>
      <c r="V654" s="9">
        <f>YEAR(SalesDataTable[[#This Row],[Order Date]])</f>
        <v>2026</v>
      </c>
      <c r="W654" s="12" t="str">
        <f>"Q"&amp;ROUNDUP(MONTH(SalesDataTable[[#This Row],[Order Date]])/3,0)</f>
        <v>Q2</v>
      </c>
      <c r="X654" s="9">
        <f>MONTH(SalesDataTable[[#This Row],[Order Date]])</f>
        <v>4</v>
      </c>
      <c r="Y654" s="12" t="str">
        <f>TEXT(SalesDataTable[[#This Row],[Order Date]],"mmm")</f>
        <v>Apr</v>
      </c>
    </row>
    <row r="655" spans="1:25" ht="16">
      <c r="A655" s="7">
        <v>1369</v>
      </c>
      <c r="B655" s="3">
        <v>46136</v>
      </c>
      <c r="C655" s="2">
        <f>YEAR( SalesDataTable[[#This Row],[Order Date]])</f>
        <v>2026</v>
      </c>
      <c r="D655" s="2">
        <f>ROUNDUP(MONTH(SalesDataTable[[#This Row],[Order Date]])/3,0)</f>
        <v>2</v>
      </c>
      <c r="E655" s="2">
        <f>MONTH(SalesDataTable[[#This Row],[Order Date]])</f>
        <v>4</v>
      </c>
      <c r="F655" s="2" t="str">
        <f>TEXT(SalesDataTable[[#This Row],[Order Date]],"mmm")</f>
        <v>Apr</v>
      </c>
      <c r="G655" s="2">
        <f>DAY(SalesDataTable[[#This Row],[Order Date]])</f>
        <v>24</v>
      </c>
      <c r="H655" s="8" t="s">
        <v>6</v>
      </c>
      <c r="I655" s="8" t="s">
        <v>49</v>
      </c>
      <c r="J655" s="8" t="s">
        <v>8</v>
      </c>
      <c r="K655" s="8" t="s">
        <v>3</v>
      </c>
      <c r="L655" s="8" t="s">
        <v>34</v>
      </c>
      <c r="M655" s="8" t="s">
        <v>38</v>
      </c>
      <c r="N655" s="9">
        <v>3</v>
      </c>
      <c r="O655" s="10">
        <v>124.31</v>
      </c>
      <c r="P655" s="11">
        <v>0.2</v>
      </c>
      <c r="Q655" s="10">
        <v>67.97</v>
      </c>
      <c r="R655" s="10">
        <f t="shared" si="40"/>
        <v>298.34399999999999</v>
      </c>
      <c r="S655" s="10">
        <f t="shared" si="41"/>
        <v>203.91</v>
      </c>
      <c r="T655" s="10">
        <f t="shared" si="42"/>
        <v>94.433999999999997</v>
      </c>
      <c r="U655" s="12">
        <f t="shared" si="43"/>
        <v>0.31652723031131846</v>
      </c>
      <c r="V655" s="9">
        <f>YEAR(SalesDataTable[[#This Row],[Order Date]])</f>
        <v>2026</v>
      </c>
      <c r="W655" s="12" t="str">
        <f>"Q"&amp;ROUNDUP(MONTH(SalesDataTable[[#This Row],[Order Date]])/3,0)</f>
        <v>Q2</v>
      </c>
      <c r="X655" s="9">
        <f>MONTH(SalesDataTable[[#This Row],[Order Date]])</f>
        <v>4</v>
      </c>
      <c r="Y655" s="12" t="str">
        <f>TEXT(SalesDataTable[[#This Row],[Order Date]],"mmm")</f>
        <v>Apr</v>
      </c>
    </row>
    <row r="656" spans="1:25" ht="16">
      <c r="A656" s="7">
        <v>1712</v>
      </c>
      <c r="B656" s="3">
        <v>46136</v>
      </c>
      <c r="C656" s="2">
        <f>YEAR( SalesDataTable[[#This Row],[Order Date]])</f>
        <v>2026</v>
      </c>
      <c r="D656" s="2">
        <f>ROUNDUP(MONTH(SalesDataTable[[#This Row],[Order Date]])/3,0)</f>
        <v>2</v>
      </c>
      <c r="E656" s="2">
        <f>MONTH(SalesDataTable[[#This Row],[Order Date]])</f>
        <v>4</v>
      </c>
      <c r="F656" s="2" t="str">
        <f>TEXT(SalesDataTable[[#This Row],[Order Date]],"mmm")</f>
        <v>Apr</v>
      </c>
      <c r="G656" s="2">
        <f>DAY(SalesDataTable[[#This Row],[Order Date]])</f>
        <v>24</v>
      </c>
      <c r="H656" s="8" t="s">
        <v>6</v>
      </c>
      <c r="I656" s="8" t="s">
        <v>7</v>
      </c>
      <c r="J656" s="8" t="s">
        <v>8</v>
      </c>
      <c r="K656" s="8" t="s">
        <v>3</v>
      </c>
      <c r="L656" s="8" t="s">
        <v>4</v>
      </c>
      <c r="M656" s="8" t="s">
        <v>26</v>
      </c>
      <c r="N656" s="9">
        <v>15</v>
      </c>
      <c r="O656" s="10">
        <v>41.21</v>
      </c>
      <c r="P656" s="11">
        <v>0.15</v>
      </c>
      <c r="Q656" s="10">
        <v>16.760000000000002</v>
      </c>
      <c r="R656" s="10">
        <f t="shared" si="40"/>
        <v>525.42750000000001</v>
      </c>
      <c r="S656" s="10">
        <f t="shared" si="41"/>
        <v>251.40000000000003</v>
      </c>
      <c r="T656" s="10">
        <f t="shared" si="42"/>
        <v>274.02749999999997</v>
      </c>
      <c r="U656" s="12">
        <f t="shared" si="43"/>
        <v>0.52153246642020068</v>
      </c>
      <c r="V656" s="9">
        <f>YEAR(SalesDataTable[[#This Row],[Order Date]])</f>
        <v>2026</v>
      </c>
      <c r="W656" s="12" t="str">
        <f>"Q"&amp;ROUNDUP(MONTH(SalesDataTable[[#This Row],[Order Date]])/3,0)</f>
        <v>Q2</v>
      </c>
      <c r="X656" s="9">
        <f>MONTH(SalesDataTable[[#This Row],[Order Date]])</f>
        <v>4</v>
      </c>
      <c r="Y656" s="12" t="str">
        <f>TEXT(SalesDataTable[[#This Row],[Order Date]],"mmm")</f>
        <v>Apr</v>
      </c>
    </row>
    <row r="657" spans="1:25" ht="16">
      <c r="A657" s="7">
        <v>2229</v>
      </c>
      <c r="B657" s="3">
        <v>46136</v>
      </c>
      <c r="C657" s="2">
        <f>YEAR( SalesDataTable[[#This Row],[Order Date]])</f>
        <v>2026</v>
      </c>
      <c r="D657" s="2">
        <f>ROUNDUP(MONTH(SalesDataTable[[#This Row],[Order Date]])/3,0)</f>
        <v>2</v>
      </c>
      <c r="E657" s="2">
        <f>MONTH(SalesDataTable[[#This Row],[Order Date]])</f>
        <v>4</v>
      </c>
      <c r="F657" s="2" t="str">
        <f>TEXT(SalesDataTable[[#This Row],[Order Date]],"mmm")</f>
        <v>Apr</v>
      </c>
      <c r="G657" s="2">
        <f>DAY(SalesDataTable[[#This Row],[Order Date]])</f>
        <v>24</v>
      </c>
      <c r="H657" s="8" t="s">
        <v>0</v>
      </c>
      <c r="I657" s="8" t="s">
        <v>1</v>
      </c>
      <c r="J657" s="8" t="s">
        <v>2</v>
      </c>
      <c r="K657" s="8" t="s">
        <v>13</v>
      </c>
      <c r="L657" s="8" t="s">
        <v>9</v>
      </c>
      <c r="M657" s="8" t="s">
        <v>17</v>
      </c>
      <c r="N657" s="9">
        <v>2</v>
      </c>
      <c r="O657" s="10">
        <v>145.75</v>
      </c>
      <c r="P657" s="11">
        <v>0.1</v>
      </c>
      <c r="Q657" s="10">
        <v>78.900000000000006</v>
      </c>
      <c r="R657" s="10">
        <f t="shared" si="40"/>
        <v>262.35000000000002</v>
      </c>
      <c r="S657" s="10">
        <f t="shared" si="41"/>
        <v>157.80000000000001</v>
      </c>
      <c r="T657" s="10">
        <f t="shared" si="42"/>
        <v>104.55000000000001</v>
      </c>
      <c r="U657" s="12">
        <f t="shared" si="43"/>
        <v>0.39851343624928531</v>
      </c>
      <c r="V657" s="9">
        <f>YEAR(SalesDataTable[[#This Row],[Order Date]])</f>
        <v>2026</v>
      </c>
      <c r="W657" s="12" t="str">
        <f>"Q"&amp;ROUNDUP(MONTH(SalesDataTable[[#This Row],[Order Date]])/3,0)</f>
        <v>Q2</v>
      </c>
      <c r="X657" s="9">
        <f>MONTH(SalesDataTable[[#This Row],[Order Date]])</f>
        <v>4</v>
      </c>
      <c r="Y657" s="12" t="str">
        <f>TEXT(SalesDataTable[[#This Row],[Order Date]],"mmm")</f>
        <v>Apr</v>
      </c>
    </row>
    <row r="658" spans="1:25" ht="16">
      <c r="A658" s="7">
        <v>3458</v>
      </c>
      <c r="B658" s="3">
        <v>46136</v>
      </c>
      <c r="C658" s="2">
        <f>YEAR( SalesDataTable[[#This Row],[Order Date]])</f>
        <v>2026</v>
      </c>
      <c r="D658" s="2">
        <f>ROUNDUP(MONTH(SalesDataTable[[#This Row],[Order Date]])/3,0)</f>
        <v>2</v>
      </c>
      <c r="E658" s="2">
        <f>MONTH(SalesDataTable[[#This Row],[Order Date]])</f>
        <v>4</v>
      </c>
      <c r="F658" s="2" t="str">
        <f>TEXT(SalesDataTable[[#This Row],[Order Date]],"mmm")</f>
        <v>Apr</v>
      </c>
      <c r="G658" s="2">
        <f>DAY(SalesDataTable[[#This Row],[Order Date]])</f>
        <v>24</v>
      </c>
      <c r="H658" s="8" t="s">
        <v>11</v>
      </c>
      <c r="I658" s="8" t="s">
        <v>18</v>
      </c>
      <c r="J658" s="8" t="s">
        <v>2</v>
      </c>
      <c r="K658" s="8" t="s">
        <v>13</v>
      </c>
      <c r="L658" s="8" t="s">
        <v>14</v>
      </c>
      <c r="M658" s="8" t="s">
        <v>44</v>
      </c>
      <c r="N658" s="9">
        <v>1</v>
      </c>
      <c r="O658" s="10">
        <v>134.86000000000001</v>
      </c>
      <c r="P658" s="11">
        <v>0</v>
      </c>
      <c r="Q658" s="10">
        <v>66.040000000000006</v>
      </c>
      <c r="R658" s="10">
        <f t="shared" si="40"/>
        <v>134.86000000000001</v>
      </c>
      <c r="S658" s="10">
        <f t="shared" si="41"/>
        <v>66.040000000000006</v>
      </c>
      <c r="T658" s="10">
        <f t="shared" si="42"/>
        <v>68.820000000000007</v>
      </c>
      <c r="U658" s="12">
        <f t="shared" si="43"/>
        <v>0.51030698502150373</v>
      </c>
      <c r="V658" s="9">
        <f>YEAR(SalesDataTable[[#This Row],[Order Date]])</f>
        <v>2026</v>
      </c>
      <c r="W658" s="12" t="str">
        <f>"Q"&amp;ROUNDUP(MONTH(SalesDataTable[[#This Row],[Order Date]])/3,0)</f>
        <v>Q2</v>
      </c>
      <c r="X658" s="9">
        <f>MONTH(SalesDataTable[[#This Row],[Order Date]])</f>
        <v>4</v>
      </c>
      <c r="Y658" s="12" t="str">
        <f>TEXT(SalesDataTable[[#This Row],[Order Date]],"mmm")</f>
        <v>Apr</v>
      </c>
    </row>
    <row r="659" spans="1:25" ht="16">
      <c r="A659" s="7">
        <v>4637</v>
      </c>
      <c r="B659" s="3">
        <v>46136</v>
      </c>
      <c r="C659" s="2">
        <f>YEAR( SalesDataTable[[#This Row],[Order Date]])</f>
        <v>2026</v>
      </c>
      <c r="D659" s="2">
        <f>ROUNDUP(MONTH(SalesDataTable[[#This Row],[Order Date]])/3,0)</f>
        <v>2</v>
      </c>
      <c r="E659" s="2">
        <f>MONTH(SalesDataTable[[#This Row],[Order Date]])</f>
        <v>4</v>
      </c>
      <c r="F659" s="2" t="str">
        <f>TEXT(SalesDataTable[[#This Row],[Order Date]],"mmm")</f>
        <v>Apr</v>
      </c>
      <c r="G659" s="2">
        <f>DAY(SalesDataTable[[#This Row],[Order Date]])</f>
        <v>24</v>
      </c>
      <c r="H659" s="8" t="s">
        <v>20</v>
      </c>
      <c r="I659" s="8" t="s">
        <v>47</v>
      </c>
      <c r="J659" s="8" t="s">
        <v>19</v>
      </c>
      <c r="K659" s="8" t="s">
        <v>13</v>
      </c>
      <c r="L659" s="8" t="s">
        <v>14</v>
      </c>
      <c r="M659" s="8" t="s">
        <v>44</v>
      </c>
      <c r="N659" s="9">
        <v>1</v>
      </c>
      <c r="O659" s="10">
        <v>136.07</v>
      </c>
      <c r="P659" s="11">
        <v>0</v>
      </c>
      <c r="Q659" s="10">
        <v>65.17</v>
      </c>
      <c r="R659" s="10">
        <f t="shared" si="40"/>
        <v>136.07</v>
      </c>
      <c r="S659" s="10">
        <f t="shared" si="41"/>
        <v>65.17</v>
      </c>
      <c r="T659" s="10">
        <f t="shared" si="42"/>
        <v>70.899999999999991</v>
      </c>
      <c r="U659" s="12">
        <f t="shared" si="43"/>
        <v>0.52105533916366575</v>
      </c>
      <c r="V659" s="9">
        <f>YEAR(SalesDataTable[[#This Row],[Order Date]])</f>
        <v>2026</v>
      </c>
      <c r="W659" s="12" t="str">
        <f>"Q"&amp;ROUNDUP(MONTH(SalesDataTable[[#This Row],[Order Date]])/3,0)</f>
        <v>Q2</v>
      </c>
      <c r="X659" s="9">
        <f>MONTH(SalesDataTable[[#This Row],[Order Date]])</f>
        <v>4</v>
      </c>
      <c r="Y659" s="12" t="str">
        <f>TEXT(SalesDataTable[[#This Row],[Order Date]],"mmm")</f>
        <v>Apr</v>
      </c>
    </row>
    <row r="660" spans="1:25" ht="16">
      <c r="A660" s="7">
        <v>4726</v>
      </c>
      <c r="B660" s="3">
        <v>46136</v>
      </c>
      <c r="C660" s="2">
        <f>YEAR( SalesDataTable[[#This Row],[Order Date]])</f>
        <v>2026</v>
      </c>
      <c r="D660" s="2">
        <f>ROUNDUP(MONTH(SalesDataTable[[#This Row],[Order Date]])/3,0)</f>
        <v>2</v>
      </c>
      <c r="E660" s="2">
        <f>MONTH(SalesDataTable[[#This Row],[Order Date]])</f>
        <v>4</v>
      </c>
      <c r="F660" s="2" t="str">
        <f>TEXT(SalesDataTable[[#This Row],[Order Date]],"mmm")</f>
        <v>Apr</v>
      </c>
      <c r="G660" s="2">
        <f>DAY(SalesDataTable[[#This Row],[Order Date]])</f>
        <v>24</v>
      </c>
      <c r="H660" s="8" t="s">
        <v>0</v>
      </c>
      <c r="I660" s="8" t="s">
        <v>50</v>
      </c>
      <c r="J660" s="8" t="s">
        <v>19</v>
      </c>
      <c r="K660" s="8" t="s">
        <v>16</v>
      </c>
      <c r="L660" s="8" t="s">
        <v>14</v>
      </c>
      <c r="M660" s="8" t="s">
        <v>32</v>
      </c>
      <c r="N660" s="9">
        <v>1</v>
      </c>
      <c r="O660" s="10">
        <v>47.25</v>
      </c>
      <c r="P660" s="11">
        <v>0.1</v>
      </c>
      <c r="Q660" s="10">
        <v>18.25</v>
      </c>
      <c r="R660" s="10">
        <f t="shared" si="40"/>
        <v>42.524999999999999</v>
      </c>
      <c r="S660" s="10">
        <f t="shared" si="41"/>
        <v>18.25</v>
      </c>
      <c r="T660" s="10">
        <f t="shared" si="42"/>
        <v>24.274999999999999</v>
      </c>
      <c r="U660" s="12">
        <f t="shared" si="43"/>
        <v>0.57084068195179305</v>
      </c>
      <c r="V660" s="9">
        <f>YEAR(SalesDataTable[[#This Row],[Order Date]])</f>
        <v>2026</v>
      </c>
      <c r="W660" s="12" t="str">
        <f>"Q"&amp;ROUNDUP(MONTH(SalesDataTable[[#This Row],[Order Date]])/3,0)</f>
        <v>Q2</v>
      </c>
      <c r="X660" s="9">
        <f>MONTH(SalesDataTable[[#This Row],[Order Date]])</f>
        <v>4</v>
      </c>
      <c r="Y660" s="12" t="str">
        <f>TEXT(SalesDataTable[[#This Row],[Order Date]],"mmm")</f>
        <v>Apr</v>
      </c>
    </row>
    <row r="661" spans="1:25" ht="16">
      <c r="A661" s="7">
        <v>4838</v>
      </c>
      <c r="B661" s="3">
        <v>46136</v>
      </c>
      <c r="C661" s="2">
        <f>YEAR( SalesDataTable[[#This Row],[Order Date]])</f>
        <v>2026</v>
      </c>
      <c r="D661" s="2">
        <f>ROUNDUP(MONTH(SalesDataTable[[#This Row],[Order Date]])/3,0)</f>
        <v>2</v>
      </c>
      <c r="E661" s="2">
        <f>MONTH(SalesDataTable[[#This Row],[Order Date]])</f>
        <v>4</v>
      </c>
      <c r="F661" s="2" t="str">
        <f>TEXT(SalesDataTable[[#This Row],[Order Date]],"mmm")</f>
        <v>Apr</v>
      </c>
      <c r="G661" s="2">
        <f>DAY(SalesDataTable[[#This Row],[Order Date]])</f>
        <v>24</v>
      </c>
      <c r="H661" s="8" t="s">
        <v>0</v>
      </c>
      <c r="I661" s="8" t="s">
        <v>1</v>
      </c>
      <c r="J661" s="8" t="s">
        <v>2</v>
      </c>
      <c r="K661" s="8" t="s">
        <v>16</v>
      </c>
      <c r="L661" s="8" t="s">
        <v>4</v>
      </c>
      <c r="M661" s="8" t="s">
        <v>26</v>
      </c>
      <c r="N661" s="9">
        <v>2</v>
      </c>
      <c r="O661" s="10">
        <v>41.32</v>
      </c>
      <c r="P661" s="11">
        <v>0.1</v>
      </c>
      <c r="Q661" s="10">
        <v>16.66</v>
      </c>
      <c r="R661" s="10">
        <f t="shared" si="40"/>
        <v>74.376000000000005</v>
      </c>
      <c r="S661" s="10">
        <f t="shared" si="41"/>
        <v>33.32</v>
      </c>
      <c r="T661" s="10">
        <f t="shared" si="42"/>
        <v>41.056000000000004</v>
      </c>
      <c r="U661" s="12">
        <f t="shared" si="43"/>
        <v>0.5520060234484242</v>
      </c>
      <c r="V661" s="9">
        <f>YEAR(SalesDataTable[[#This Row],[Order Date]])</f>
        <v>2026</v>
      </c>
      <c r="W661" s="12" t="str">
        <f>"Q"&amp;ROUNDUP(MONTH(SalesDataTable[[#This Row],[Order Date]])/3,0)</f>
        <v>Q2</v>
      </c>
      <c r="X661" s="9">
        <f>MONTH(SalesDataTable[[#This Row],[Order Date]])</f>
        <v>4</v>
      </c>
      <c r="Y661" s="12" t="str">
        <f>TEXT(SalesDataTable[[#This Row],[Order Date]],"mmm")</f>
        <v>Apr</v>
      </c>
    </row>
    <row r="662" spans="1:25" ht="16">
      <c r="A662" s="7">
        <v>5075</v>
      </c>
      <c r="B662" s="3">
        <v>46136</v>
      </c>
      <c r="C662" s="2">
        <f>YEAR( SalesDataTable[[#This Row],[Order Date]])</f>
        <v>2026</v>
      </c>
      <c r="D662" s="2">
        <f>ROUNDUP(MONTH(SalesDataTable[[#This Row],[Order Date]])/3,0)</f>
        <v>2</v>
      </c>
      <c r="E662" s="2">
        <f>MONTH(SalesDataTable[[#This Row],[Order Date]])</f>
        <v>4</v>
      </c>
      <c r="F662" s="2" t="str">
        <f>TEXT(SalesDataTable[[#This Row],[Order Date]],"mmm")</f>
        <v>Apr</v>
      </c>
      <c r="G662" s="2">
        <f>DAY(SalesDataTable[[#This Row],[Order Date]])</f>
        <v>24</v>
      </c>
      <c r="H662" s="8" t="s">
        <v>0</v>
      </c>
      <c r="I662" s="8" t="s">
        <v>50</v>
      </c>
      <c r="J662" s="8" t="s">
        <v>28</v>
      </c>
      <c r="K662" s="8" t="s">
        <v>13</v>
      </c>
      <c r="L662" s="8" t="s">
        <v>4</v>
      </c>
      <c r="M662" s="8" t="s">
        <v>5</v>
      </c>
      <c r="N662" s="9">
        <v>2</v>
      </c>
      <c r="O662" s="10">
        <v>81.75</v>
      </c>
      <c r="P662" s="11">
        <v>0</v>
      </c>
      <c r="Q662" s="10">
        <v>41.92</v>
      </c>
      <c r="R662" s="10">
        <f t="shared" si="40"/>
        <v>163.5</v>
      </c>
      <c r="S662" s="10">
        <f t="shared" si="41"/>
        <v>83.84</v>
      </c>
      <c r="T662" s="10">
        <f t="shared" si="42"/>
        <v>79.66</v>
      </c>
      <c r="U662" s="12">
        <f t="shared" si="43"/>
        <v>0.48721712538226297</v>
      </c>
      <c r="V662" s="9">
        <f>YEAR(SalesDataTable[[#This Row],[Order Date]])</f>
        <v>2026</v>
      </c>
      <c r="W662" s="12" t="str">
        <f>"Q"&amp;ROUNDUP(MONTH(SalesDataTable[[#This Row],[Order Date]])/3,0)</f>
        <v>Q2</v>
      </c>
      <c r="X662" s="9">
        <f>MONTH(SalesDataTable[[#This Row],[Order Date]])</f>
        <v>4</v>
      </c>
      <c r="Y662" s="12" t="str">
        <f>TEXT(SalesDataTable[[#This Row],[Order Date]],"mmm")</f>
        <v>Apr</v>
      </c>
    </row>
    <row r="663" spans="1:25" ht="16">
      <c r="A663" s="7">
        <v>149</v>
      </c>
      <c r="B663" s="3">
        <v>46137</v>
      </c>
      <c r="C663" s="2">
        <f>YEAR( SalesDataTable[[#This Row],[Order Date]])</f>
        <v>2026</v>
      </c>
      <c r="D663" s="2">
        <f>ROUNDUP(MONTH(SalesDataTable[[#This Row],[Order Date]])/3,0)</f>
        <v>2</v>
      </c>
      <c r="E663" s="2">
        <f>MONTH(SalesDataTable[[#This Row],[Order Date]])</f>
        <v>4</v>
      </c>
      <c r="F663" s="2" t="str">
        <f>TEXT(SalesDataTable[[#This Row],[Order Date]],"mmm")</f>
        <v>Apr</v>
      </c>
      <c r="G663" s="2">
        <f>DAY(SalesDataTable[[#This Row],[Order Date]])</f>
        <v>25</v>
      </c>
      <c r="H663" s="8" t="s">
        <v>6</v>
      </c>
      <c r="I663" s="8" t="s">
        <v>43</v>
      </c>
      <c r="J663" s="8" t="s">
        <v>2</v>
      </c>
      <c r="K663" s="8" t="s">
        <v>3</v>
      </c>
      <c r="L663" s="8" t="s">
        <v>14</v>
      </c>
      <c r="M663" s="8" t="s">
        <v>15</v>
      </c>
      <c r="N663" s="9">
        <v>1</v>
      </c>
      <c r="O663" s="10">
        <v>36.020000000000003</v>
      </c>
      <c r="P663" s="11">
        <v>0.05</v>
      </c>
      <c r="Q663" s="10">
        <v>13.72</v>
      </c>
      <c r="R663" s="10">
        <f t="shared" si="40"/>
        <v>34.219000000000001</v>
      </c>
      <c r="S663" s="10">
        <f t="shared" si="41"/>
        <v>13.72</v>
      </c>
      <c r="T663" s="10">
        <f t="shared" si="42"/>
        <v>20.499000000000002</v>
      </c>
      <c r="U663" s="12">
        <f t="shared" si="43"/>
        <v>0.59905315760250155</v>
      </c>
      <c r="V663" s="9">
        <f>YEAR(SalesDataTable[[#This Row],[Order Date]])</f>
        <v>2026</v>
      </c>
      <c r="W663" s="12" t="str">
        <f>"Q"&amp;ROUNDUP(MONTH(SalesDataTable[[#This Row],[Order Date]])/3,0)</f>
        <v>Q2</v>
      </c>
      <c r="X663" s="9">
        <f>MONTH(SalesDataTable[[#This Row],[Order Date]])</f>
        <v>4</v>
      </c>
      <c r="Y663" s="12" t="str">
        <f>TEXT(SalesDataTable[[#This Row],[Order Date]],"mmm")</f>
        <v>Apr</v>
      </c>
    </row>
    <row r="664" spans="1:25" ht="16">
      <c r="A664" s="7">
        <v>449</v>
      </c>
      <c r="B664" s="3">
        <v>46137</v>
      </c>
      <c r="C664" s="2">
        <f>YEAR( SalesDataTable[[#This Row],[Order Date]])</f>
        <v>2026</v>
      </c>
      <c r="D664" s="2">
        <f>ROUNDUP(MONTH(SalesDataTable[[#This Row],[Order Date]])/3,0)</f>
        <v>2</v>
      </c>
      <c r="E664" s="2">
        <f>MONTH(SalesDataTable[[#This Row],[Order Date]])</f>
        <v>4</v>
      </c>
      <c r="F664" s="2" t="str">
        <f>TEXT(SalesDataTable[[#This Row],[Order Date]],"mmm")</f>
        <v>Apr</v>
      </c>
      <c r="G664" s="2">
        <f>DAY(SalesDataTable[[#This Row],[Order Date]])</f>
        <v>25</v>
      </c>
      <c r="H664" s="8" t="s">
        <v>11</v>
      </c>
      <c r="I664" s="8" t="s">
        <v>25</v>
      </c>
      <c r="J664" s="8" t="s">
        <v>2</v>
      </c>
      <c r="K664" s="8" t="s">
        <v>16</v>
      </c>
      <c r="L664" s="8" t="s">
        <v>14</v>
      </c>
      <c r="M664" s="8" t="s">
        <v>15</v>
      </c>
      <c r="N664" s="9">
        <v>1</v>
      </c>
      <c r="O664" s="10">
        <v>36.68</v>
      </c>
      <c r="P664" s="11">
        <v>0</v>
      </c>
      <c r="Q664" s="10">
        <v>13.27</v>
      </c>
      <c r="R664" s="10">
        <f t="shared" si="40"/>
        <v>36.68</v>
      </c>
      <c r="S664" s="10">
        <f t="shared" si="41"/>
        <v>13.27</v>
      </c>
      <c r="T664" s="10">
        <f t="shared" si="42"/>
        <v>23.41</v>
      </c>
      <c r="U664" s="12">
        <f t="shared" si="43"/>
        <v>0.63822246455834242</v>
      </c>
      <c r="V664" s="9">
        <f>YEAR(SalesDataTable[[#This Row],[Order Date]])</f>
        <v>2026</v>
      </c>
      <c r="W664" s="12" t="str">
        <f>"Q"&amp;ROUNDUP(MONTH(SalesDataTable[[#This Row],[Order Date]])/3,0)</f>
        <v>Q2</v>
      </c>
      <c r="X664" s="9">
        <f>MONTH(SalesDataTable[[#This Row],[Order Date]])</f>
        <v>4</v>
      </c>
      <c r="Y664" s="12" t="str">
        <f>TEXT(SalesDataTable[[#This Row],[Order Date]],"mmm")</f>
        <v>Apr</v>
      </c>
    </row>
    <row r="665" spans="1:25" ht="16">
      <c r="A665" s="7">
        <v>1422</v>
      </c>
      <c r="B665" s="3">
        <v>46137</v>
      </c>
      <c r="C665" s="2">
        <f>YEAR( SalesDataTable[[#This Row],[Order Date]])</f>
        <v>2026</v>
      </c>
      <c r="D665" s="2">
        <f>ROUNDUP(MONTH(SalesDataTable[[#This Row],[Order Date]])/3,0)</f>
        <v>2</v>
      </c>
      <c r="E665" s="2">
        <f>MONTH(SalesDataTable[[#This Row],[Order Date]])</f>
        <v>4</v>
      </c>
      <c r="F665" s="2" t="str">
        <f>TEXT(SalesDataTable[[#This Row],[Order Date]],"mmm")</f>
        <v>Apr</v>
      </c>
      <c r="G665" s="2">
        <f>DAY(SalesDataTable[[#This Row],[Order Date]])</f>
        <v>25</v>
      </c>
      <c r="H665" s="8" t="s">
        <v>20</v>
      </c>
      <c r="I665" s="8" t="s">
        <v>33</v>
      </c>
      <c r="J665" s="8" t="s">
        <v>8</v>
      </c>
      <c r="K665" s="8" t="s">
        <v>16</v>
      </c>
      <c r="L665" s="8" t="s">
        <v>23</v>
      </c>
      <c r="M665" s="8" t="s">
        <v>24</v>
      </c>
      <c r="N665" s="9">
        <v>6</v>
      </c>
      <c r="O665" s="10">
        <v>348.16</v>
      </c>
      <c r="P665" s="11">
        <v>0.1</v>
      </c>
      <c r="Q665" s="10">
        <v>198.24</v>
      </c>
      <c r="R665" s="10">
        <f t="shared" si="40"/>
        <v>1880.0640000000001</v>
      </c>
      <c r="S665" s="10">
        <f t="shared" si="41"/>
        <v>1189.44</v>
      </c>
      <c r="T665" s="10">
        <f t="shared" si="42"/>
        <v>690.62400000000002</v>
      </c>
      <c r="U665" s="12">
        <f t="shared" si="43"/>
        <v>0.36734068627450978</v>
      </c>
      <c r="V665" s="9">
        <f>YEAR(SalesDataTable[[#This Row],[Order Date]])</f>
        <v>2026</v>
      </c>
      <c r="W665" s="12" t="str">
        <f>"Q"&amp;ROUNDUP(MONTH(SalesDataTable[[#This Row],[Order Date]])/3,0)</f>
        <v>Q2</v>
      </c>
      <c r="X665" s="9">
        <f>MONTH(SalesDataTable[[#This Row],[Order Date]])</f>
        <v>4</v>
      </c>
      <c r="Y665" s="12" t="str">
        <f>TEXT(SalesDataTable[[#This Row],[Order Date]],"mmm")</f>
        <v>Apr</v>
      </c>
    </row>
    <row r="666" spans="1:25" ht="16">
      <c r="A666" s="7">
        <v>3248</v>
      </c>
      <c r="B666" s="3">
        <v>46137</v>
      </c>
      <c r="C666" s="2">
        <f>YEAR( SalesDataTable[[#This Row],[Order Date]])</f>
        <v>2026</v>
      </c>
      <c r="D666" s="2">
        <f>ROUNDUP(MONTH(SalesDataTable[[#This Row],[Order Date]])/3,0)</f>
        <v>2</v>
      </c>
      <c r="E666" s="2">
        <f>MONTH(SalesDataTable[[#This Row],[Order Date]])</f>
        <v>4</v>
      </c>
      <c r="F666" s="2" t="str">
        <f>TEXT(SalesDataTable[[#This Row],[Order Date]],"mmm")</f>
        <v>Apr</v>
      </c>
      <c r="G666" s="2">
        <f>DAY(SalesDataTable[[#This Row],[Order Date]])</f>
        <v>25</v>
      </c>
      <c r="H666" s="8" t="s">
        <v>11</v>
      </c>
      <c r="I666" s="8" t="s">
        <v>52</v>
      </c>
      <c r="J666" s="8" t="s">
        <v>2</v>
      </c>
      <c r="K666" s="8" t="s">
        <v>3</v>
      </c>
      <c r="L666" s="8" t="s">
        <v>4</v>
      </c>
      <c r="M666" s="8" t="s">
        <v>26</v>
      </c>
      <c r="N666" s="9">
        <v>2</v>
      </c>
      <c r="O666" s="10">
        <v>39.799999999999997</v>
      </c>
      <c r="P666" s="11">
        <v>0.05</v>
      </c>
      <c r="Q666" s="10">
        <v>16.23</v>
      </c>
      <c r="R666" s="10">
        <f t="shared" si="40"/>
        <v>75.61999999999999</v>
      </c>
      <c r="S666" s="10">
        <f t="shared" si="41"/>
        <v>32.46</v>
      </c>
      <c r="T666" s="10">
        <f t="shared" si="42"/>
        <v>43.159999999999989</v>
      </c>
      <c r="U666" s="12">
        <f t="shared" si="43"/>
        <v>0.57074847923829664</v>
      </c>
      <c r="V666" s="9">
        <f>YEAR(SalesDataTable[[#This Row],[Order Date]])</f>
        <v>2026</v>
      </c>
      <c r="W666" s="12" t="str">
        <f>"Q"&amp;ROUNDUP(MONTH(SalesDataTable[[#This Row],[Order Date]])/3,0)</f>
        <v>Q2</v>
      </c>
      <c r="X666" s="9">
        <f>MONTH(SalesDataTable[[#This Row],[Order Date]])</f>
        <v>4</v>
      </c>
      <c r="Y666" s="12" t="str">
        <f>TEXT(SalesDataTable[[#This Row],[Order Date]],"mmm")</f>
        <v>Apr</v>
      </c>
    </row>
    <row r="667" spans="1:25" ht="16">
      <c r="A667" s="7">
        <v>3445</v>
      </c>
      <c r="B667" s="3">
        <v>46137</v>
      </c>
      <c r="C667" s="2">
        <f>YEAR( SalesDataTable[[#This Row],[Order Date]])</f>
        <v>2026</v>
      </c>
      <c r="D667" s="2">
        <f>ROUNDUP(MONTH(SalesDataTable[[#This Row],[Order Date]])/3,0)</f>
        <v>2</v>
      </c>
      <c r="E667" s="2">
        <f>MONTH(SalesDataTable[[#This Row],[Order Date]])</f>
        <v>4</v>
      </c>
      <c r="F667" s="2" t="str">
        <f>TEXT(SalesDataTable[[#This Row],[Order Date]],"mmm")</f>
        <v>Apr</v>
      </c>
      <c r="G667" s="2">
        <f>DAY(SalesDataTable[[#This Row],[Order Date]])</f>
        <v>25</v>
      </c>
      <c r="H667" s="8" t="s">
        <v>0</v>
      </c>
      <c r="I667" s="8" t="s">
        <v>50</v>
      </c>
      <c r="J667" s="8" t="s">
        <v>2</v>
      </c>
      <c r="K667" s="8" t="s">
        <v>3</v>
      </c>
      <c r="L667" s="8" t="s">
        <v>4</v>
      </c>
      <c r="M667" s="8" t="s">
        <v>26</v>
      </c>
      <c r="N667" s="9">
        <v>5</v>
      </c>
      <c r="O667" s="10">
        <v>39.369999999999997</v>
      </c>
      <c r="P667" s="11">
        <v>0.05</v>
      </c>
      <c r="Q667" s="10">
        <v>16.760000000000002</v>
      </c>
      <c r="R667" s="10">
        <f t="shared" si="40"/>
        <v>187.00749999999999</v>
      </c>
      <c r="S667" s="10">
        <f t="shared" si="41"/>
        <v>83.800000000000011</v>
      </c>
      <c r="T667" s="10">
        <f t="shared" si="42"/>
        <v>103.20749999999998</v>
      </c>
      <c r="U667" s="12">
        <f t="shared" si="43"/>
        <v>0.55188963009504954</v>
      </c>
      <c r="V667" s="9">
        <f>YEAR(SalesDataTable[[#This Row],[Order Date]])</f>
        <v>2026</v>
      </c>
      <c r="W667" s="12" t="str">
        <f>"Q"&amp;ROUNDUP(MONTH(SalesDataTable[[#This Row],[Order Date]])/3,0)</f>
        <v>Q2</v>
      </c>
      <c r="X667" s="9">
        <f>MONTH(SalesDataTable[[#This Row],[Order Date]])</f>
        <v>4</v>
      </c>
      <c r="Y667" s="12" t="str">
        <f>TEXT(SalesDataTable[[#This Row],[Order Date]],"mmm")</f>
        <v>Apr</v>
      </c>
    </row>
    <row r="668" spans="1:25" ht="16">
      <c r="A668" s="7">
        <v>3930</v>
      </c>
      <c r="B668" s="3">
        <v>46137</v>
      </c>
      <c r="C668" s="2">
        <f>YEAR( SalesDataTable[[#This Row],[Order Date]])</f>
        <v>2026</v>
      </c>
      <c r="D668" s="2">
        <f>ROUNDUP(MONTH(SalesDataTable[[#This Row],[Order Date]])/3,0)</f>
        <v>2</v>
      </c>
      <c r="E668" s="2">
        <f>MONTH(SalesDataTable[[#This Row],[Order Date]])</f>
        <v>4</v>
      </c>
      <c r="F668" s="2" t="str">
        <f>TEXT(SalesDataTable[[#This Row],[Order Date]],"mmm")</f>
        <v>Apr</v>
      </c>
      <c r="G668" s="2">
        <f>DAY(SalesDataTable[[#This Row],[Order Date]])</f>
        <v>25</v>
      </c>
      <c r="H668" s="8" t="s">
        <v>6</v>
      </c>
      <c r="I668" s="8" t="s">
        <v>43</v>
      </c>
      <c r="J668" s="8" t="s">
        <v>28</v>
      </c>
      <c r="K668" s="8" t="s">
        <v>3</v>
      </c>
      <c r="L668" s="8" t="s">
        <v>34</v>
      </c>
      <c r="M668" s="8" t="s">
        <v>35</v>
      </c>
      <c r="N668" s="9">
        <v>2</v>
      </c>
      <c r="O668" s="10">
        <v>40.85</v>
      </c>
      <c r="P668" s="11">
        <v>0</v>
      </c>
      <c r="Q668" s="10">
        <v>14.99</v>
      </c>
      <c r="R668" s="10">
        <f t="shared" si="40"/>
        <v>81.7</v>
      </c>
      <c r="S668" s="10">
        <f t="shared" si="41"/>
        <v>29.98</v>
      </c>
      <c r="T668" s="10">
        <f t="shared" si="42"/>
        <v>51.72</v>
      </c>
      <c r="U668" s="12">
        <f t="shared" si="43"/>
        <v>0.633047735618115</v>
      </c>
      <c r="V668" s="9">
        <f>YEAR(SalesDataTable[[#This Row],[Order Date]])</f>
        <v>2026</v>
      </c>
      <c r="W668" s="12" t="str">
        <f>"Q"&amp;ROUNDUP(MONTH(SalesDataTable[[#This Row],[Order Date]])/3,0)</f>
        <v>Q2</v>
      </c>
      <c r="X668" s="9">
        <f>MONTH(SalesDataTable[[#This Row],[Order Date]])</f>
        <v>4</v>
      </c>
      <c r="Y668" s="12" t="str">
        <f>TEXT(SalesDataTable[[#This Row],[Order Date]],"mmm")</f>
        <v>Apr</v>
      </c>
    </row>
    <row r="669" spans="1:25" ht="16">
      <c r="A669" s="7">
        <v>3969</v>
      </c>
      <c r="B669" s="3">
        <v>46137</v>
      </c>
      <c r="C669" s="2">
        <f>YEAR( SalesDataTable[[#This Row],[Order Date]])</f>
        <v>2026</v>
      </c>
      <c r="D669" s="2">
        <f>ROUNDUP(MONTH(SalesDataTable[[#This Row],[Order Date]])/3,0)</f>
        <v>2</v>
      </c>
      <c r="E669" s="2">
        <f>MONTH(SalesDataTable[[#This Row],[Order Date]])</f>
        <v>4</v>
      </c>
      <c r="F669" s="2" t="str">
        <f>TEXT(SalesDataTable[[#This Row],[Order Date]],"mmm")</f>
        <v>Apr</v>
      </c>
      <c r="G669" s="2">
        <f>DAY(SalesDataTable[[#This Row],[Order Date]])</f>
        <v>25</v>
      </c>
      <c r="H669" s="8" t="s">
        <v>20</v>
      </c>
      <c r="I669" s="8" t="s">
        <v>33</v>
      </c>
      <c r="J669" s="8" t="s">
        <v>28</v>
      </c>
      <c r="K669" s="8" t="s">
        <v>3</v>
      </c>
      <c r="L669" s="8" t="s">
        <v>9</v>
      </c>
      <c r="M669" s="8" t="s">
        <v>10</v>
      </c>
      <c r="N669" s="9">
        <v>1</v>
      </c>
      <c r="O669" s="10">
        <v>92.91</v>
      </c>
      <c r="P669" s="11">
        <v>0.05</v>
      </c>
      <c r="Q669" s="10">
        <v>46</v>
      </c>
      <c r="R669" s="10">
        <f t="shared" si="40"/>
        <v>88.264499999999998</v>
      </c>
      <c r="S669" s="10">
        <f t="shared" si="41"/>
        <v>46</v>
      </c>
      <c r="T669" s="10">
        <f t="shared" si="42"/>
        <v>42.264499999999998</v>
      </c>
      <c r="U669" s="12">
        <f t="shared" si="43"/>
        <v>0.4788391709010984</v>
      </c>
      <c r="V669" s="9">
        <f>YEAR(SalesDataTable[[#This Row],[Order Date]])</f>
        <v>2026</v>
      </c>
      <c r="W669" s="12" t="str">
        <f>"Q"&amp;ROUNDUP(MONTH(SalesDataTable[[#This Row],[Order Date]])/3,0)</f>
        <v>Q2</v>
      </c>
      <c r="X669" s="9">
        <f>MONTH(SalesDataTable[[#This Row],[Order Date]])</f>
        <v>4</v>
      </c>
      <c r="Y669" s="12" t="str">
        <f>TEXT(SalesDataTable[[#This Row],[Order Date]],"mmm")</f>
        <v>Apr</v>
      </c>
    </row>
    <row r="670" spans="1:25" ht="16">
      <c r="A670" s="7">
        <v>4190</v>
      </c>
      <c r="B670" s="3">
        <v>46137</v>
      </c>
      <c r="C670" s="2">
        <f>YEAR( SalesDataTable[[#This Row],[Order Date]])</f>
        <v>2026</v>
      </c>
      <c r="D670" s="2">
        <f>ROUNDUP(MONTH(SalesDataTable[[#This Row],[Order Date]])/3,0)</f>
        <v>2</v>
      </c>
      <c r="E670" s="2">
        <f>MONTH(SalesDataTable[[#This Row],[Order Date]])</f>
        <v>4</v>
      </c>
      <c r="F670" s="2" t="str">
        <f>TEXT(SalesDataTable[[#This Row],[Order Date]],"mmm")</f>
        <v>Apr</v>
      </c>
      <c r="G670" s="2">
        <f>DAY(SalesDataTable[[#This Row],[Order Date]])</f>
        <v>25</v>
      </c>
      <c r="H670" s="8" t="s">
        <v>20</v>
      </c>
      <c r="I670" s="8" t="s">
        <v>47</v>
      </c>
      <c r="J670" s="8" t="s">
        <v>2</v>
      </c>
      <c r="K670" s="8" t="s">
        <v>13</v>
      </c>
      <c r="L670" s="8" t="s">
        <v>9</v>
      </c>
      <c r="M670" s="8" t="s">
        <v>37</v>
      </c>
      <c r="N670" s="9">
        <v>1</v>
      </c>
      <c r="O670" s="10">
        <v>152.01</v>
      </c>
      <c r="P670" s="11">
        <v>0</v>
      </c>
      <c r="Q670" s="10">
        <v>80.33</v>
      </c>
      <c r="R670" s="10">
        <f t="shared" si="40"/>
        <v>152.01</v>
      </c>
      <c r="S670" s="10">
        <f t="shared" si="41"/>
        <v>80.33</v>
      </c>
      <c r="T670" s="10">
        <f t="shared" si="42"/>
        <v>71.679999999999993</v>
      </c>
      <c r="U670" s="12">
        <f t="shared" si="43"/>
        <v>0.47154792447865268</v>
      </c>
      <c r="V670" s="9">
        <f>YEAR(SalesDataTable[[#This Row],[Order Date]])</f>
        <v>2026</v>
      </c>
      <c r="W670" s="12" t="str">
        <f>"Q"&amp;ROUNDUP(MONTH(SalesDataTable[[#This Row],[Order Date]])/3,0)</f>
        <v>Q2</v>
      </c>
      <c r="X670" s="9">
        <f>MONTH(SalesDataTable[[#This Row],[Order Date]])</f>
        <v>4</v>
      </c>
      <c r="Y670" s="12" t="str">
        <f>TEXT(SalesDataTable[[#This Row],[Order Date]],"mmm")</f>
        <v>Apr</v>
      </c>
    </row>
    <row r="671" spans="1:25" ht="16">
      <c r="A671" s="7">
        <v>4442</v>
      </c>
      <c r="B671" s="3">
        <v>46137</v>
      </c>
      <c r="C671" s="2">
        <f>YEAR( SalesDataTable[[#This Row],[Order Date]])</f>
        <v>2026</v>
      </c>
      <c r="D671" s="2">
        <f>ROUNDUP(MONTH(SalesDataTable[[#This Row],[Order Date]])/3,0)</f>
        <v>2</v>
      </c>
      <c r="E671" s="2">
        <f>MONTH(SalesDataTable[[#This Row],[Order Date]])</f>
        <v>4</v>
      </c>
      <c r="F671" s="2" t="str">
        <f>TEXT(SalesDataTable[[#This Row],[Order Date]],"mmm")</f>
        <v>Apr</v>
      </c>
      <c r="G671" s="2">
        <f>DAY(SalesDataTable[[#This Row],[Order Date]])</f>
        <v>25</v>
      </c>
      <c r="H671" s="8" t="s">
        <v>6</v>
      </c>
      <c r="I671" s="8" t="s">
        <v>27</v>
      </c>
      <c r="J671" s="8" t="s">
        <v>28</v>
      </c>
      <c r="K671" s="8" t="s">
        <v>13</v>
      </c>
      <c r="L671" s="8" t="s">
        <v>14</v>
      </c>
      <c r="M671" s="8" t="s">
        <v>15</v>
      </c>
      <c r="N671" s="9">
        <v>1</v>
      </c>
      <c r="O671" s="10">
        <v>36.65</v>
      </c>
      <c r="P671" s="11">
        <v>0</v>
      </c>
      <c r="Q671" s="10">
        <v>13.28</v>
      </c>
      <c r="R671" s="10">
        <f t="shared" si="40"/>
        <v>36.65</v>
      </c>
      <c r="S671" s="10">
        <f t="shared" si="41"/>
        <v>13.28</v>
      </c>
      <c r="T671" s="10">
        <f t="shared" si="42"/>
        <v>23.369999999999997</v>
      </c>
      <c r="U671" s="12">
        <f t="shared" si="43"/>
        <v>0.63765347885402446</v>
      </c>
      <c r="V671" s="9">
        <f>YEAR(SalesDataTable[[#This Row],[Order Date]])</f>
        <v>2026</v>
      </c>
      <c r="W671" s="12" t="str">
        <f>"Q"&amp;ROUNDUP(MONTH(SalesDataTable[[#This Row],[Order Date]])/3,0)</f>
        <v>Q2</v>
      </c>
      <c r="X671" s="9">
        <f>MONTH(SalesDataTable[[#This Row],[Order Date]])</f>
        <v>4</v>
      </c>
      <c r="Y671" s="12" t="str">
        <f>TEXT(SalesDataTable[[#This Row],[Order Date]],"mmm")</f>
        <v>Apr</v>
      </c>
    </row>
    <row r="672" spans="1:25" ht="16">
      <c r="A672" s="7">
        <v>228</v>
      </c>
      <c r="B672" s="3">
        <v>46138</v>
      </c>
      <c r="C672" s="2">
        <f>YEAR( SalesDataTable[[#This Row],[Order Date]])</f>
        <v>2026</v>
      </c>
      <c r="D672" s="2">
        <f>ROUNDUP(MONTH(SalesDataTable[[#This Row],[Order Date]])/3,0)</f>
        <v>2</v>
      </c>
      <c r="E672" s="2">
        <f>MONTH(SalesDataTable[[#This Row],[Order Date]])</f>
        <v>4</v>
      </c>
      <c r="F672" s="2" t="str">
        <f>TEXT(SalesDataTable[[#This Row],[Order Date]],"mmm")</f>
        <v>Apr</v>
      </c>
      <c r="G672" s="2">
        <f>DAY(SalesDataTable[[#This Row],[Order Date]])</f>
        <v>26</v>
      </c>
      <c r="H672" s="8" t="s">
        <v>20</v>
      </c>
      <c r="I672" s="8" t="s">
        <v>33</v>
      </c>
      <c r="J672" s="8" t="s">
        <v>2</v>
      </c>
      <c r="K672" s="8" t="s">
        <v>3</v>
      </c>
      <c r="L672" s="8" t="s">
        <v>23</v>
      </c>
      <c r="M672" s="8" t="s">
        <v>40</v>
      </c>
      <c r="N672" s="9">
        <v>5</v>
      </c>
      <c r="O672" s="10">
        <v>80.819999999999993</v>
      </c>
      <c r="P672" s="11">
        <v>0</v>
      </c>
      <c r="Q672" s="10">
        <v>40.47</v>
      </c>
      <c r="R672" s="10">
        <f t="shared" si="40"/>
        <v>404.09999999999997</v>
      </c>
      <c r="S672" s="10">
        <f t="shared" si="41"/>
        <v>202.35</v>
      </c>
      <c r="T672" s="10">
        <f t="shared" si="42"/>
        <v>201.74999999999997</v>
      </c>
      <c r="U672" s="12">
        <f t="shared" si="43"/>
        <v>0.49925760950259834</v>
      </c>
      <c r="V672" s="9">
        <f>YEAR(SalesDataTable[[#This Row],[Order Date]])</f>
        <v>2026</v>
      </c>
      <c r="W672" s="12" t="str">
        <f>"Q"&amp;ROUNDUP(MONTH(SalesDataTable[[#This Row],[Order Date]])/3,0)</f>
        <v>Q2</v>
      </c>
      <c r="X672" s="9">
        <f>MONTH(SalesDataTable[[#This Row],[Order Date]])</f>
        <v>4</v>
      </c>
      <c r="Y672" s="12" t="str">
        <f>TEXT(SalesDataTable[[#This Row],[Order Date]],"mmm")</f>
        <v>Apr</v>
      </c>
    </row>
    <row r="673" spans="1:25" ht="16">
      <c r="A673" s="7">
        <v>2101</v>
      </c>
      <c r="B673" s="3">
        <v>46138</v>
      </c>
      <c r="C673" s="2">
        <f>YEAR( SalesDataTable[[#This Row],[Order Date]])</f>
        <v>2026</v>
      </c>
      <c r="D673" s="2">
        <f>ROUNDUP(MONTH(SalesDataTable[[#This Row],[Order Date]])/3,0)</f>
        <v>2</v>
      </c>
      <c r="E673" s="2">
        <f>MONTH(SalesDataTable[[#This Row],[Order Date]])</f>
        <v>4</v>
      </c>
      <c r="F673" s="2" t="str">
        <f>TEXT(SalesDataTable[[#This Row],[Order Date]],"mmm")</f>
        <v>Apr</v>
      </c>
      <c r="G673" s="2">
        <f>DAY(SalesDataTable[[#This Row],[Order Date]])</f>
        <v>26</v>
      </c>
      <c r="H673" s="8" t="s">
        <v>20</v>
      </c>
      <c r="I673" s="8" t="s">
        <v>21</v>
      </c>
      <c r="J673" s="8" t="s">
        <v>2</v>
      </c>
      <c r="K673" s="8" t="s">
        <v>13</v>
      </c>
      <c r="L673" s="8" t="s">
        <v>9</v>
      </c>
      <c r="M673" s="8" t="s">
        <v>17</v>
      </c>
      <c r="N673" s="9">
        <v>4</v>
      </c>
      <c r="O673" s="10">
        <v>144.69999999999999</v>
      </c>
      <c r="P673" s="11">
        <v>0</v>
      </c>
      <c r="Q673" s="10">
        <v>79.41</v>
      </c>
      <c r="R673" s="10">
        <f t="shared" si="40"/>
        <v>578.79999999999995</v>
      </c>
      <c r="S673" s="10">
        <f t="shared" si="41"/>
        <v>317.64</v>
      </c>
      <c r="T673" s="10">
        <f t="shared" si="42"/>
        <v>261.15999999999997</v>
      </c>
      <c r="U673" s="12">
        <f t="shared" si="43"/>
        <v>0.45120939875604699</v>
      </c>
      <c r="V673" s="9">
        <f>YEAR(SalesDataTable[[#This Row],[Order Date]])</f>
        <v>2026</v>
      </c>
      <c r="W673" s="12" t="str">
        <f>"Q"&amp;ROUNDUP(MONTH(SalesDataTable[[#This Row],[Order Date]])/3,0)</f>
        <v>Q2</v>
      </c>
      <c r="X673" s="9">
        <f>MONTH(SalesDataTable[[#This Row],[Order Date]])</f>
        <v>4</v>
      </c>
      <c r="Y673" s="12" t="str">
        <f>TEXT(SalesDataTable[[#This Row],[Order Date]],"mmm")</f>
        <v>Apr</v>
      </c>
    </row>
    <row r="674" spans="1:25" ht="16">
      <c r="A674" s="7">
        <v>2590</v>
      </c>
      <c r="B674" s="3">
        <v>46138</v>
      </c>
      <c r="C674" s="2">
        <f>YEAR( SalesDataTable[[#This Row],[Order Date]])</f>
        <v>2026</v>
      </c>
      <c r="D674" s="2">
        <f>ROUNDUP(MONTH(SalesDataTable[[#This Row],[Order Date]])/3,0)</f>
        <v>2</v>
      </c>
      <c r="E674" s="2">
        <f>MONTH(SalesDataTable[[#This Row],[Order Date]])</f>
        <v>4</v>
      </c>
      <c r="F674" s="2" t="str">
        <f>TEXT(SalesDataTable[[#This Row],[Order Date]],"mmm")</f>
        <v>Apr</v>
      </c>
      <c r="G674" s="2">
        <f>DAY(SalesDataTable[[#This Row],[Order Date]])</f>
        <v>26</v>
      </c>
      <c r="H674" s="8" t="s">
        <v>6</v>
      </c>
      <c r="I674" s="8" t="s">
        <v>27</v>
      </c>
      <c r="J674" s="8" t="s">
        <v>19</v>
      </c>
      <c r="K674" s="8" t="s">
        <v>13</v>
      </c>
      <c r="L674" s="8" t="s">
        <v>34</v>
      </c>
      <c r="M674" s="8" t="s">
        <v>42</v>
      </c>
      <c r="N674" s="9">
        <v>2</v>
      </c>
      <c r="O674" s="10">
        <v>36.51</v>
      </c>
      <c r="P674" s="11">
        <v>0.1</v>
      </c>
      <c r="Q674" s="10">
        <v>14.18</v>
      </c>
      <c r="R674" s="10">
        <f t="shared" si="40"/>
        <v>65.718000000000004</v>
      </c>
      <c r="S674" s="10">
        <f t="shared" si="41"/>
        <v>28.36</v>
      </c>
      <c r="T674" s="10">
        <f t="shared" si="42"/>
        <v>37.358000000000004</v>
      </c>
      <c r="U674" s="12">
        <f t="shared" si="43"/>
        <v>0.56845917404668433</v>
      </c>
      <c r="V674" s="9">
        <f>YEAR(SalesDataTable[[#This Row],[Order Date]])</f>
        <v>2026</v>
      </c>
      <c r="W674" s="12" t="str">
        <f>"Q"&amp;ROUNDUP(MONTH(SalesDataTable[[#This Row],[Order Date]])/3,0)</f>
        <v>Q2</v>
      </c>
      <c r="X674" s="9">
        <f>MONTH(SalesDataTable[[#This Row],[Order Date]])</f>
        <v>4</v>
      </c>
      <c r="Y674" s="12" t="str">
        <f>TEXT(SalesDataTable[[#This Row],[Order Date]],"mmm")</f>
        <v>Apr</v>
      </c>
    </row>
    <row r="675" spans="1:25" ht="16">
      <c r="A675" s="7">
        <v>2957</v>
      </c>
      <c r="B675" s="3">
        <v>46138</v>
      </c>
      <c r="C675" s="2">
        <f>YEAR( SalesDataTable[[#This Row],[Order Date]])</f>
        <v>2026</v>
      </c>
      <c r="D675" s="2">
        <f>ROUNDUP(MONTH(SalesDataTable[[#This Row],[Order Date]])/3,0)</f>
        <v>2</v>
      </c>
      <c r="E675" s="2">
        <f>MONTH(SalesDataTable[[#This Row],[Order Date]])</f>
        <v>4</v>
      </c>
      <c r="F675" s="2" t="str">
        <f>TEXT(SalesDataTable[[#This Row],[Order Date]],"mmm")</f>
        <v>Apr</v>
      </c>
      <c r="G675" s="2">
        <f>DAY(SalesDataTable[[#This Row],[Order Date]])</f>
        <v>26</v>
      </c>
      <c r="H675" s="8" t="s">
        <v>20</v>
      </c>
      <c r="I675" s="8" t="s">
        <v>31</v>
      </c>
      <c r="J675" s="8" t="s">
        <v>28</v>
      </c>
      <c r="K675" s="8" t="s">
        <v>13</v>
      </c>
      <c r="L675" s="8" t="s">
        <v>14</v>
      </c>
      <c r="M675" s="8" t="s">
        <v>15</v>
      </c>
      <c r="N675" s="9">
        <v>3</v>
      </c>
      <c r="O675" s="10">
        <v>36.58</v>
      </c>
      <c r="P675" s="11">
        <v>0.05</v>
      </c>
      <c r="Q675" s="10">
        <v>13.71</v>
      </c>
      <c r="R675" s="10">
        <f t="shared" si="40"/>
        <v>104.25299999999999</v>
      </c>
      <c r="S675" s="10">
        <f t="shared" si="41"/>
        <v>41.13</v>
      </c>
      <c r="T675" s="10">
        <f t="shared" si="42"/>
        <v>63.122999999999983</v>
      </c>
      <c r="U675" s="12">
        <f t="shared" si="43"/>
        <v>0.60547897902218628</v>
      </c>
      <c r="V675" s="9">
        <f>YEAR(SalesDataTable[[#This Row],[Order Date]])</f>
        <v>2026</v>
      </c>
      <c r="W675" s="12" t="str">
        <f>"Q"&amp;ROUNDUP(MONTH(SalesDataTable[[#This Row],[Order Date]])/3,0)</f>
        <v>Q2</v>
      </c>
      <c r="X675" s="9">
        <f>MONTH(SalesDataTable[[#This Row],[Order Date]])</f>
        <v>4</v>
      </c>
      <c r="Y675" s="12" t="str">
        <f>TEXT(SalesDataTable[[#This Row],[Order Date]],"mmm")</f>
        <v>Apr</v>
      </c>
    </row>
    <row r="676" spans="1:25" ht="16">
      <c r="A676" s="7">
        <v>4270</v>
      </c>
      <c r="B676" s="3">
        <v>46138</v>
      </c>
      <c r="C676" s="2">
        <f>YEAR( SalesDataTable[[#This Row],[Order Date]])</f>
        <v>2026</v>
      </c>
      <c r="D676" s="2">
        <f>ROUNDUP(MONTH(SalesDataTable[[#This Row],[Order Date]])/3,0)</f>
        <v>2</v>
      </c>
      <c r="E676" s="2">
        <f>MONTH(SalesDataTable[[#This Row],[Order Date]])</f>
        <v>4</v>
      </c>
      <c r="F676" s="2" t="str">
        <f>TEXT(SalesDataTable[[#This Row],[Order Date]],"mmm")</f>
        <v>Apr</v>
      </c>
      <c r="G676" s="2">
        <f>DAY(SalesDataTable[[#This Row],[Order Date]])</f>
        <v>26</v>
      </c>
      <c r="H676" s="8" t="s">
        <v>20</v>
      </c>
      <c r="I676" s="8" t="s">
        <v>31</v>
      </c>
      <c r="J676" s="8" t="s">
        <v>19</v>
      </c>
      <c r="K676" s="8" t="s">
        <v>16</v>
      </c>
      <c r="L676" s="8" t="s">
        <v>23</v>
      </c>
      <c r="M676" s="8" t="s">
        <v>29</v>
      </c>
      <c r="N676" s="9">
        <v>2</v>
      </c>
      <c r="O676" s="10">
        <v>191.59</v>
      </c>
      <c r="P676" s="11">
        <v>0</v>
      </c>
      <c r="Q676" s="10">
        <v>102.52</v>
      </c>
      <c r="R676" s="10">
        <f t="shared" si="40"/>
        <v>383.18</v>
      </c>
      <c r="S676" s="10">
        <f t="shared" si="41"/>
        <v>205.04</v>
      </c>
      <c r="T676" s="10">
        <f t="shared" si="42"/>
        <v>178.14000000000001</v>
      </c>
      <c r="U676" s="12">
        <f t="shared" si="43"/>
        <v>0.46489900307949272</v>
      </c>
      <c r="V676" s="9">
        <f>YEAR(SalesDataTable[[#This Row],[Order Date]])</f>
        <v>2026</v>
      </c>
      <c r="W676" s="12" t="str">
        <f>"Q"&amp;ROUNDUP(MONTH(SalesDataTable[[#This Row],[Order Date]])/3,0)</f>
        <v>Q2</v>
      </c>
      <c r="X676" s="9">
        <f>MONTH(SalesDataTable[[#This Row],[Order Date]])</f>
        <v>4</v>
      </c>
      <c r="Y676" s="12" t="str">
        <f>TEXT(SalesDataTable[[#This Row],[Order Date]],"mmm")</f>
        <v>Apr</v>
      </c>
    </row>
    <row r="677" spans="1:25" ht="16">
      <c r="A677" s="7">
        <v>4324</v>
      </c>
      <c r="B677" s="3">
        <v>46138</v>
      </c>
      <c r="C677" s="2">
        <f>YEAR( SalesDataTable[[#This Row],[Order Date]])</f>
        <v>2026</v>
      </c>
      <c r="D677" s="2">
        <f>ROUNDUP(MONTH(SalesDataTable[[#This Row],[Order Date]])/3,0)</f>
        <v>2</v>
      </c>
      <c r="E677" s="2">
        <f>MONTH(SalesDataTable[[#This Row],[Order Date]])</f>
        <v>4</v>
      </c>
      <c r="F677" s="2" t="str">
        <f>TEXT(SalesDataTable[[#This Row],[Order Date]],"mmm")</f>
        <v>Apr</v>
      </c>
      <c r="G677" s="2">
        <f>DAY(SalesDataTable[[#This Row],[Order Date]])</f>
        <v>26</v>
      </c>
      <c r="H677" s="8" t="s">
        <v>20</v>
      </c>
      <c r="I677" s="8" t="s">
        <v>33</v>
      </c>
      <c r="J677" s="8" t="s">
        <v>8</v>
      </c>
      <c r="K677" s="8" t="s">
        <v>16</v>
      </c>
      <c r="L677" s="8" t="s">
        <v>23</v>
      </c>
      <c r="M677" s="8" t="s">
        <v>24</v>
      </c>
      <c r="N677" s="9">
        <v>6</v>
      </c>
      <c r="O677" s="10">
        <v>337.24</v>
      </c>
      <c r="P677" s="11">
        <v>0.05</v>
      </c>
      <c r="Q677" s="10">
        <v>198.63</v>
      </c>
      <c r="R677" s="10">
        <f t="shared" si="40"/>
        <v>1922.268</v>
      </c>
      <c r="S677" s="10">
        <f t="shared" si="41"/>
        <v>1191.78</v>
      </c>
      <c r="T677" s="10">
        <f t="shared" si="42"/>
        <v>730.48800000000006</v>
      </c>
      <c r="U677" s="12">
        <f t="shared" si="43"/>
        <v>0.38001360892445801</v>
      </c>
      <c r="V677" s="9">
        <f>YEAR(SalesDataTable[[#This Row],[Order Date]])</f>
        <v>2026</v>
      </c>
      <c r="W677" s="12" t="str">
        <f>"Q"&amp;ROUNDUP(MONTH(SalesDataTable[[#This Row],[Order Date]])/3,0)</f>
        <v>Q2</v>
      </c>
      <c r="X677" s="9">
        <f>MONTH(SalesDataTable[[#This Row],[Order Date]])</f>
        <v>4</v>
      </c>
      <c r="Y677" s="12" t="str">
        <f>TEXT(SalesDataTable[[#This Row],[Order Date]],"mmm")</f>
        <v>Apr</v>
      </c>
    </row>
    <row r="678" spans="1:25" ht="16">
      <c r="A678" s="7">
        <v>5010</v>
      </c>
      <c r="B678" s="3">
        <v>46138</v>
      </c>
      <c r="C678" s="2">
        <f>YEAR( SalesDataTable[[#This Row],[Order Date]])</f>
        <v>2026</v>
      </c>
      <c r="D678" s="2">
        <f>ROUNDUP(MONTH(SalesDataTable[[#This Row],[Order Date]])/3,0)</f>
        <v>2</v>
      </c>
      <c r="E678" s="2">
        <f>MONTH(SalesDataTable[[#This Row],[Order Date]])</f>
        <v>4</v>
      </c>
      <c r="F678" s="2" t="str">
        <f>TEXT(SalesDataTable[[#This Row],[Order Date]],"mmm")</f>
        <v>Apr</v>
      </c>
      <c r="G678" s="2">
        <f>DAY(SalesDataTable[[#This Row],[Order Date]])</f>
        <v>26</v>
      </c>
      <c r="H678" s="8" t="s">
        <v>20</v>
      </c>
      <c r="I678" s="8" t="s">
        <v>31</v>
      </c>
      <c r="J678" s="8" t="s">
        <v>8</v>
      </c>
      <c r="K678" s="8" t="s">
        <v>16</v>
      </c>
      <c r="L678" s="8" t="s">
        <v>14</v>
      </c>
      <c r="M678" s="8" t="s">
        <v>32</v>
      </c>
      <c r="N678" s="9">
        <v>3</v>
      </c>
      <c r="O678" s="10">
        <v>46.2</v>
      </c>
      <c r="P678" s="11">
        <v>0.1</v>
      </c>
      <c r="Q678" s="10">
        <v>18.149999999999999</v>
      </c>
      <c r="R678" s="10">
        <f t="shared" si="40"/>
        <v>124.74000000000002</v>
      </c>
      <c r="S678" s="10">
        <f t="shared" si="41"/>
        <v>54.449999999999996</v>
      </c>
      <c r="T678" s="10">
        <f t="shared" si="42"/>
        <v>70.29000000000002</v>
      </c>
      <c r="U678" s="12">
        <f t="shared" si="43"/>
        <v>0.5634920634920636</v>
      </c>
      <c r="V678" s="9">
        <f>YEAR(SalesDataTable[[#This Row],[Order Date]])</f>
        <v>2026</v>
      </c>
      <c r="W678" s="12" t="str">
        <f>"Q"&amp;ROUNDUP(MONTH(SalesDataTable[[#This Row],[Order Date]])/3,0)</f>
        <v>Q2</v>
      </c>
      <c r="X678" s="9">
        <f>MONTH(SalesDataTable[[#This Row],[Order Date]])</f>
        <v>4</v>
      </c>
      <c r="Y678" s="12" t="str">
        <f>TEXT(SalesDataTable[[#This Row],[Order Date]],"mmm")</f>
        <v>Apr</v>
      </c>
    </row>
    <row r="679" spans="1:25" ht="16">
      <c r="A679" s="7">
        <v>5092</v>
      </c>
      <c r="B679" s="3">
        <v>46138</v>
      </c>
      <c r="C679" s="2">
        <f>YEAR( SalesDataTable[[#This Row],[Order Date]])</f>
        <v>2026</v>
      </c>
      <c r="D679" s="2">
        <f>ROUNDUP(MONTH(SalesDataTable[[#This Row],[Order Date]])/3,0)</f>
        <v>2</v>
      </c>
      <c r="E679" s="2">
        <f>MONTH(SalesDataTable[[#This Row],[Order Date]])</f>
        <v>4</v>
      </c>
      <c r="F679" s="2" t="str">
        <f>TEXT(SalesDataTable[[#This Row],[Order Date]],"mmm")</f>
        <v>Apr</v>
      </c>
      <c r="G679" s="2">
        <f>DAY(SalesDataTable[[#This Row],[Order Date]])</f>
        <v>26</v>
      </c>
      <c r="H679" s="8" t="s">
        <v>6</v>
      </c>
      <c r="I679" s="8" t="s">
        <v>7</v>
      </c>
      <c r="J679" s="8" t="s">
        <v>28</v>
      </c>
      <c r="K679" s="8" t="s">
        <v>16</v>
      </c>
      <c r="L679" s="8" t="s">
        <v>34</v>
      </c>
      <c r="M679" s="8" t="s">
        <v>45</v>
      </c>
      <c r="N679" s="9">
        <v>4</v>
      </c>
      <c r="O679" s="10">
        <v>50.84</v>
      </c>
      <c r="P679" s="11">
        <v>0.05</v>
      </c>
      <c r="Q679" s="10">
        <v>22.63</v>
      </c>
      <c r="R679" s="10">
        <f t="shared" si="40"/>
        <v>193.19200000000001</v>
      </c>
      <c r="S679" s="10">
        <f t="shared" si="41"/>
        <v>90.52</v>
      </c>
      <c r="T679" s="10">
        <f t="shared" si="42"/>
        <v>102.67200000000001</v>
      </c>
      <c r="U679" s="12">
        <f t="shared" si="43"/>
        <v>0.53145057766367143</v>
      </c>
      <c r="V679" s="9">
        <f>YEAR(SalesDataTable[[#This Row],[Order Date]])</f>
        <v>2026</v>
      </c>
      <c r="W679" s="12" t="str">
        <f>"Q"&amp;ROUNDUP(MONTH(SalesDataTable[[#This Row],[Order Date]])/3,0)</f>
        <v>Q2</v>
      </c>
      <c r="X679" s="9">
        <f>MONTH(SalesDataTable[[#This Row],[Order Date]])</f>
        <v>4</v>
      </c>
      <c r="Y679" s="12" t="str">
        <f>TEXT(SalesDataTable[[#This Row],[Order Date]],"mmm")</f>
        <v>Apr</v>
      </c>
    </row>
    <row r="680" spans="1:25" ht="16">
      <c r="A680" s="7">
        <v>1061</v>
      </c>
      <c r="B680" s="3">
        <v>46139</v>
      </c>
      <c r="C680" s="2">
        <f>YEAR( SalesDataTable[[#This Row],[Order Date]])</f>
        <v>2026</v>
      </c>
      <c r="D680" s="2">
        <f>ROUNDUP(MONTH(SalesDataTable[[#This Row],[Order Date]])/3,0)</f>
        <v>2</v>
      </c>
      <c r="E680" s="2">
        <f>MONTH(SalesDataTable[[#This Row],[Order Date]])</f>
        <v>4</v>
      </c>
      <c r="F680" s="2" t="str">
        <f>TEXT(SalesDataTable[[#This Row],[Order Date]],"mmm")</f>
        <v>Apr</v>
      </c>
      <c r="G680" s="2">
        <f>DAY(SalesDataTable[[#This Row],[Order Date]])</f>
        <v>27</v>
      </c>
      <c r="H680" s="8" t="s">
        <v>20</v>
      </c>
      <c r="I680" s="8" t="s">
        <v>47</v>
      </c>
      <c r="J680" s="8" t="s">
        <v>2</v>
      </c>
      <c r="K680" s="8" t="s">
        <v>3</v>
      </c>
      <c r="L680" s="8" t="s">
        <v>14</v>
      </c>
      <c r="M680" s="8" t="s">
        <v>48</v>
      </c>
      <c r="N680" s="9">
        <v>1</v>
      </c>
      <c r="O680" s="10">
        <v>166.5</v>
      </c>
      <c r="P680" s="11">
        <v>0</v>
      </c>
      <c r="Q680" s="10">
        <v>85.55</v>
      </c>
      <c r="R680" s="10">
        <f t="shared" si="40"/>
        <v>166.5</v>
      </c>
      <c r="S680" s="10">
        <f t="shared" si="41"/>
        <v>85.55</v>
      </c>
      <c r="T680" s="10">
        <f t="shared" si="42"/>
        <v>80.95</v>
      </c>
      <c r="U680" s="12">
        <f t="shared" si="43"/>
        <v>0.4861861861861862</v>
      </c>
      <c r="V680" s="9">
        <f>YEAR(SalesDataTable[[#This Row],[Order Date]])</f>
        <v>2026</v>
      </c>
      <c r="W680" s="12" t="str">
        <f>"Q"&amp;ROUNDUP(MONTH(SalesDataTable[[#This Row],[Order Date]])/3,0)</f>
        <v>Q2</v>
      </c>
      <c r="X680" s="9">
        <f>MONTH(SalesDataTable[[#This Row],[Order Date]])</f>
        <v>4</v>
      </c>
      <c r="Y680" s="12" t="str">
        <f>TEXT(SalesDataTable[[#This Row],[Order Date]],"mmm")</f>
        <v>Apr</v>
      </c>
    </row>
    <row r="681" spans="1:25" ht="16">
      <c r="A681" s="7">
        <v>1099</v>
      </c>
      <c r="B681" s="3">
        <v>46139</v>
      </c>
      <c r="C681" s="2">
        <f>YEAR( SalesDataTable[[#This Row],[Order Date]])</f>
        <v>2026</v>
      </c>
      <c r="D681" s="2">
        <f>ROUNDUP(MONTH(SalesDataTable[[#This Row],[Order Date]])/3,0)</f>
        <v>2</v>
      </c>
      <c r="E681" s="2">
        <f>MONTH(SalesDataTable[[#This Row],[Order Date]])</f>
        <v>4</v>
      </c>
      <c r="F681" s="2" t="str">
        <f>TEXT(SalesDataTable[[#This Row],[Order Date]],"mmm")</f>
        <v>Apr</v>
      </c>
      <c r="G681" s="2">
        <f>DAY(SalesDataTable[[#This Row],[Order Date]])</f>
        <v>27</v>
      </c>
      <c r="H681" s="8" t="s">
        <v>20</v>
      </c>
      <c r="I681" s="8" t="s">
        <v>21</v>
      </c>
      <c r="J681" s="8" t="s">
        <v>28</v>
      </c>
      <c r="K681" s="8" t="s">
        <v>13</v>
      </c>
      <c r="L681" s="8" t="s">
        <v>9</v>
      </c>
      <c r="M681" s="8" t="s">
        <v>46</v>
      </c>
      <c r="N681" s="9">
        <v>1</v>
      </c>
      <c r="O681" s="10">
        <v>70.2</v>
      </c>
      <c r="P681" s="11">
        <v>0</v>
      </c>
      <c r="Q681" s="10">
        <v>32.06</v>
      </c>
      <c r="R681" s="10">
        <f t="shared" si="40"/>
        <v>70.2</v>
      </c>
      <c r="S681" s="10">
        <f t="shared" si="41"/>
        <v>32.06</v>
      </c>
      <c r="T681" s="10">
        <f t="shared" si="42"/>
        <v>38.14</v>
      </c>
      <c r="U681" s="12">
        <f t="shared" si="43"/>
        <v>0.5433048433048433</v>
      </c>
      <c r="V681" s="9">
        <f>YEAR(SalesDataTable[[#This Row],[Order Date]])</f>
        <v>2026</v>
      </c>
      <c r="W681" s="12" t="str">
        <f>"Q"&amp;ROUNDUP(MONTH(SalesDataTable[[#This Row],[Order Date]])/3,0)</f>
        <v>Q2</v>
      </c>
      <c r="X681" s="9">
        <f>MONTH(SalesDataTable[[#This Row],[Order Date]])</f>
        <v>4</v>
      </c>
      <c r="Y681" s="12" t="str">
        <f>TEXT(SalesDataTable[[#This Row],[Order Date]],"mmm")</f>
        <v>Apr</v>
      </c>
    </row>
    <row r="682" spans="1:25" ht="16">
      <c r="A682" s="7">
        <v>3500</v>
      </c>
      <c r="B682" s="3">
        <v>46139</v>
      </c>
      <c r="C682" s="2">
        <f>YEAR( SalesDataTable[[#This Row],[Order Date]])</f>
        <v>2026</v>
      </c>
      <c r="D682" s="2">
        <f>ROUNDUP(MONTH(SalesDataTable[[#This Row],[Order Date]])/3,0)</f>
        <v>2</v>
      </c>
      <c r="E682" s="2">
        <f>MONTH(SalesDataTable[[#This Row],[Order Date]])</f>
        <v>4</v>
      </c>
      <c r="F682" s="2" t="str">
        <f>TEXT(SalesDataTable[[#This Row],[Order Date]],"mmm")</f>
        <v>Apr</v>
      </c>
      <c r="G682" s="2">
        <f>DAY(SalesDataTable[[#This Row],[Order Date]])</f>
        <v>27</v>
      </c>
      <c r="H682" s="8" t="s">
        <v>6</v>
      </c>
      <c r="I682" s="8" t="s">
        <v>43</v>
      </c>
      <c r="J682" s="8" t="s">
        <v>2</v>
      </c>
      <c r="K682" s="8" t="s">
        <v>13</v>
      </c>
      <c r="L682" s="8" t="s">
        <v>34</v>
      </c>
      <c r="M682" s="8" t="s">
        <v>45</v>
      </c>
      <c r="N682" s="9">
        <v>4</v>
      </c>
      <c r="O682" s="10">
        <v>50.67</v>
      </c>
      <c r="P682" s="11">
        <v>0</v>
      </c>
      <c r="Q682" s="10">
        <v>22.62</v>
      </c>
      <c r="R682" s="10">
        <f t="shared" si="40"/>
        <v>202.68</v>
      </c>
      <c r="S682" s="10">
        <f t="shared" si="41"/>
        <v>90.48</v>
      </c>
      <c r="T682" s="10">
        <f t="shared" si="42"/>
        <v>112.2</v>
      </c>
      <c r="U682" s="12">
        <f t="shared" si="43"/>
        <v>0.55358200118413259</v>
      </c>
      <c r="V682" s="9">
        <f>YEAR(SalesDataTable[[#This Row],[Order Date]])</f>
        <v>2026</v>
      </c>
      <c r="W682" s="12" t="str">
        <f>"Q"&amp;ROUNDUP(MONTH(SalesDataTable[[#This Row],[Order Date]])/3,0)</f>
        <v>Q2</v>
      </c>
      <c r="X682" s="9">
        <f>MONTH(SalesDataTable[[#This Row],[Order Date]])</f>
        <v>4</v>
      </c>
      <c r="Y682" s="12" t="str">
        <f>TEXT(SalesDataTable[[#This Row],[Order Date]],"mmm")</f>
        <v>Apr</v>
      </c>
    </row>
    <row r="683" spans="1:25" ht="16">
      <c r="A683" s="7">
        <v>3856</v>
      </c>
      <c r="B683" s="3">
        <v>46139</v>
      </c>
      <c r="C683" s="2">
        <f>YEAR( SalesDataTable[[#This Row],[Order Date]])</f>
        <v>2026</v>
      </c>
      <c r="D683" s="2">
        <f>ROUNDUP(MONTH(SalesDataTable[[#This Row],[Order Date]])/3,0)</f>
        <v>2</v>
      </c>
      <c r="E683" s="2">
        <f>MONTH(SalesDataTable[[#This Row],[Order Date]])</f>
        <v>4</v>
      </c>
      <c r="F683" s="2" t="str">
        <f>TEXT(SalesDataTable[[#This Row],[Order Date]],"mmm")</f>
        <v>Apr</v>
      </c>
      <c r="G683" s="2">
        <f>DAY(SalesDataTable[[#This Row],[Order Date]])</f>
        <v>27</v>
      </c>
      <c r="H683" s="8" t="s">
        <v>6</v>
      </c>
      <c r="I683" s="8" t="s">
        <v>41</v>
      </c>
      <c r="J683" s="8" t="s">
        <v>19</v>
      </c>
      <c r="K683" s="8" t="s">
        <v>13</v>
      </c>
      <c r="L683" s="8" t="s">
        <v>14</v>
      </c>
      <c r="M683" s="8" t="s">
        <v>48</v>
      </c>
      <c r="N683" s="9">
        <v>3</v>
      </c>
      <c r="O683" s="10">
        <v>161.05000000000001</v>
      </c>
      <c r="P683" s="11">
        <v>0.05</v>
      </c>
      <c r="Q683" s="10">
        <v>87.43</v>
      </c>
      <c r="R683" s="10">
        <f t="shared" si="40"/>
        <v>458.99250000000001</v>
      </c>
      <c r="S683" s="10">
        <f t="shared" si="41"/>
        <v>262.29000000000002</v>
      </c>
      <c r="T683" s="10">
        <f t="shared" si="42"/>
        <v>196.70249999999999</v>
      </c>
      <c r="U683" s="12">
        <f t="shared" si="43"/>
        <v>0.4285527541299694</v>
      </c>
      <c r="V683" s="9">
        <f>YEAR(SalesDataTable[[#This Row],[Order Date]])</f>
        <v>2026</v>
      </c>
      <c r="W683" s="12" t="str">
        <f>"Q"&amp;ROUNDUP(MONTH(SalesDataTable[[#This Row],[Order Date]])/3,0)</f>
        <v>Q2</v>
      </c>
      <c r="X683" s="9">
        <f>MONTH(SalesDataTable[[#This Row],[Order Date]])</f>
        <v>4</v>
      </c>
      <c r="Y683" s="12" t="str">
        <f>TEXT(SalesDataTable[[#This Row],[Order Date]],"mmm")</f>
        <v>Apr</v>
      </c>
    </row>
    <row r="684" spans="1:25" ht="16">
      <c r="A684" s="7">
        <v>4044</v>
      </c>
      <c r="B684" s="3">
        <v>46139</v>
      </c>
      <c r="C684" s="2">
        <f>YEAR( SalesDataTable[[#This Row],[Order Date]])</f>
        <v>2026</v>
      </c>
      <c r="D684" s="2">
        <f>ROUNDUP(MONTH(SalesDataTable[[#This Row],[Order Date]])/3,0)</f>
        <v>2</v>
      </c>
      <c r="E684" s="2">
        <f>MONTH(SalesDataTable[[#This Row],[Order Date]])</f>
        <v>4</v>
      </c>
      <c r="F684" s="2" t="str">
        <f>TEXT(SalesDataTable[[#This Row],[Order Date]],"mmm")</f>
        <v>Apr</v>
      </c>
      <c r="G684" s="2">
        <f>DAY(SalesDataTable[[#This Row],[Order Date]])</f>
        <v>27</v>
      </c>
      <c r="H684" s="8" t="s">
        <v>6</v>
      </c>
      <c r="I684" s="8" t="s">
        <v>27</v>
      </c>
      <c r="J684" s="8" t="s">
        <v>8</v>
      </c>
      <c r="K684" s="8" t="s">
        <v>13</v>
      </c>
      <c r="L684" s="8" t="s">
        <v>34</v>
      </c>
      <c r="M684" s="8" t="s">
        <v>38</v>
      </c>
      <c r="N684" s="9">
        <v>10</v>
      </c>
      <c r="O684" s="10">
        <v>124.59</v>
      </c>
      <c r="P684" s="11">
        <v>0.15</v>
      </c>
      <c r="Q684" s="10">
        <v>67.14</v>
      </c>
      <c r="R684" s="10">
        <f t="shared" si="40"/>
        <v>1059.0150000000001</v>
      </c>
      <c r="S684" s="10">
        <f t="shared" si="41"/>
        <v>671.4</v>
      </c>
      <c r="T684" s="10">
        <f t="shared" si="42"/>
        <v>387.61500000000012</v>
      </c>
      <c r="U684" s="12">
        <f t="shared" si="43"/>
        <v>0.36601464568490538</v>
      </c>
      <c r="V684" s="9">
        <f>YEAR(SalesDataTable[[#This Row],[Order Date]])</f>
        <v>2026</v>
      </c>
      <c r="W684" s="12" t="str">
        <f>"Q"&amp;ROUNDUP(MONTH(SalesDataTable[[#This Row],[Order Date]])/3,0)</f>
        <v>Q2</v>
      </c>
      <c r="X684" s="9">
        <f>MONTH(SalesDataTable[[#This Row],[Order Date]])</f>
        <v>4</v>
      </c>
      <c r="Y684" s="12" t="str">
        <f>TEXT(SalesDataTable[[#This Row],[Order Date]],"mmm")</f>
        <v>Apr</v>
      </c>
    </row>
    <row r="685" spans="1:25" ht="16">
      <c r="A685" s="7">
        <v>4235</v>
      </c>
      <c r="B685" s="3">
        <v>46139</v>
      </c>
      <c r="C685" s="2">
        <f>YEAR( SalesDataTable[[#This Row],[Order Date]])</f>
        <v>2026</v>
      </c>
      <c r="D685" s="2">
        <f>ROUNDUP(MONTH(SalesDataTable[[#This Row],[Order Date]])/3,0)</f>
        <v>2</v>
      </c>
      <c r="E685" s="2">
        <f>MONTH(SalesDataTable[[#This Row],[Order Date]])</f>
        <v>4</v>
      </c>
      <c r="F685" s="2" t="str">
        <f>TEXT(SalesDataTable[[#This Row],[Order Date]],"mmm")</f>
        <v>Apr</v>
      </c>
      <c r="G685" s="2">
        <f>DAY(SalesDataTable[[#This Row],[Order Date]])</f>
        <v>27</v>
      </c>
      <c r="H685" s="8" t="s">
        <v>11</v>
      </c>
      <c r="I685" s="8" t="s">
        <v>52</v>
      </c>
      <c r="J685" s="8" t="s">
        <v>2</v>
      </c>
      <c r="K685" s="8" t="s">
        <v>16</v>
      </c>
      <c r="L685" s="8" t="s">
        <v>34</v>
      </c>
      <c r="M685" s="8" t="s">
        <v>45</v>
      </c>
      <c r="N685" s="9">
        <v>1</v>
      </c>
      <c r="O685" s="10">
        <v>50.18</v>
      </c>
      <c r="P685" s="11">
        <v>0</v>
      </c>
      <c r="Q685" s="10">
        <v>22.05</v>
      </c>
      <c r="R685" s="10">
        <f t="shared" si="40"/>
        <v>50.18</v>
      </c>
      <c r="S685" s="10">
        <f t="shared" si="41"/>
        <v>22.05</v>
      </c>
      <c r="T685" s="10">
        <f t="shared" si="42"/>
        <v>28.13</v>
      </c>
      <c r="U685" s="12">
        <f t="shared" si="43"/>
        <v>0.56058190514149064</v>
      </c>
      <c r="V685" s="9">
        <f>YEAR(SalesDataTable[[#This Row],[Order Date]])</f>
        <v>2026</v>
      </c>
      <c r="W685" s="12" t="str">
        <f>"Q"&amp;ROUNDUP(MONTH(SalesDataTable[[#This Row],[Order Date]])/3,0)</f>
        <v>Q2</v>
      </c>
      <c r="X685" s="9">
        <f>MONTH(SalesDataTable[[#This Row],[Order Date]])</f>
        <v>4</v>
      </c>
      <c r="Y685" s="12" t="str">
        <f>TEXT(SalesDataTable[[#This Row],[Order Date]],"mmm")</f>
        <v>Apr</v>
      </c>
    </row>
    <row r="686" spans="1:25" ht="16">
      <c r="A686" s="7">
        <v>122</v>
      </c>
      <c r="B686" s="3">
        <v>46140</v>
      </c>
      <c r="C686" s="2">
        <f>YEAR( SalesDataTable[[#This Row],[Order Date]])</f>
        <v>2026</v>
      </c>
      <c r="D686" s="2">
        <f>ROUNDUP(MONTH(SalesDataTable[[#This Row],[Order Date]])/3,0)</f>
        <v>2</v>
      </c>
      <c r="E686" s="2">
        <f>MONTH(SalesDataTable[[#This Row],[Order Date]])</f>
        <v>4</v>
      </c>
      <c r="F686" s="2" t="str">
        <f>TEXT(SalesDataTable[[#This Row],[Order Date]],"mmm")</f>
        <v>Apr</v>
      </c>
      <c r="G686" s="2">
        <f>DAY(SalesDataTable[[#This Row],[Order Date]])</f>
        <v>28</v>
      </c>
      <c r="H686" s="8" t="s">
        <v>6</v>
      </c>
      <c r="I686" s="8" t="s">
        <v>41</v>
      </c>
      <c r="J686" s="8" t="s">
        <v>2</v>
      </c>
      <c r="K686" s="8" t="s">
        <v>13</v>
      </c>
      <c r="L686" s="8" t="s">
        <v>23</v>
      </c>
      <c r="M686" s="8" t="s">
        <v>40</v>
      </c>
      <c r="N686" s="9">
        <v>1</v>
      </c>
      <c r="O686" s="10">
        <v>83.38</v>
      </c>
      <c r="P686" s="11">
        <v>0</v>
      </c>
      <c r="Q686" s="10">
        <v>38.979999999999997</v>
      </c>
      <c r="R686" s="10">
        <f t="shared" si="40"/>
        <v>83.38</v>
      </c>
      <c r="S686" s="10">
        <f t="shared" si="41"/>
        <v>38.979999999999997</v>
      </c>
      <c r="T686" s="10">
        <f t="shared" si="42"/>
        <v>44.4</v>
      </c>
      <c r="U686" s="12">
        <f t="shared" si="43"/>
        <v>0.53250179899256422</v>
      </c>
      <c r="V686" s="9">
        <f>YEAR(SalesDataTable[[#This Row],[Order Date]])</f>
        <v>2026</v>
      </c>
      <c r="W686" s="12" t="str">
        <f>"Q"&amp;ROUNDUP(MONTH(SalesDataTable[[#This Row],[Order Date]])/3,0)</f>
        <v>Q2</v>
      </c>
      <c r="X686" s="9">
        <f>MONTH(SalesDataTable[[#This Row],[Order Date]])</f>
        <v>4</v>
      </c>
      <c r="Y686" s="12" t="str">
        <f>TEXT(SalesDataTable[[#This Row],[Order Date]],"mmm")</f>
        <v>Apr</v>
      </c>
    </row>
    <row r="687" spans="1:25" ht="16">
      <c r="A687" s="7">
        <v>239</v>
      </c>
      <c r="B687" s="3">
        <v>46140</v>
      </c>
      <c r="C687" s="2">
        <f>YEAR( SalesDataTable[[#This Row],[Order Date]])</f>
        <v>2026</v>
      </c>
      <c r="D687" s="2">
        <f>ROUNDUP(MONTH(SalesDataTable[[#This Row],[Order Date]])/3,0)</f>
        <v>2</v>
      </c>
      <c r="E687" s="2">
        <f>MONTH(SalesDataTable[[#This Row],[Order Date]])</f>
        <v>4</v>
      </c>
      <c r="F687" s="2" t="str">
        <f>TEXT(SalesDataTable[[#This Row],[Order Date]],"mmm")</f>
        <v>Apr</v>
      </c>
      <c r="G687" s="2">
        <f>DAY(SalesDataTable[[#This Row],[Order Date]])</f>
        <v>28</v>
      </c>
      <c r="H687" s="8" t="s">
        <v>20</v>
      </c>
      <c r="I687" s="8" t="s">
        <v>31</v>
      </c>
      <c r="J687" s="8" t="s">
        <v>2</v>
      </c>
      <c r="K687" s="8" t="s">
        <v>3</v>
      </c>
      <c r="L687" s="8" t="s">
        <v>14</v>
      </c>
      <c r="M687" s="8" t="s">
        <v>15</v>
      </c>
      <c r="N687" s="9">
        <v>1</v>
      </c>
      <c r="O687" s="10">
        <v>35.549999999999997</v>
      </c>
      <c r="P687" s="11">
        <v>0.05</v>
      </c>
      <c r="Q687" s="10">
        <v>13.25</v>
      </c>
      <c r="R687" s="10">
        <f t="shared" si="40"/>
        <v>33.772499999999994</v>
      </c>
      <c r="S687" s="10">
        <f t="shared" si="41"/>
        <v>13.25</v>
      </c>
      <c r="T687" s="10">
        <f t="shared" si="42"/>
        <v>20.522499999999994</v>
      </c>
      <c r="U687" s="12">
        <f t="shared" si="43"/>
        <v>0.60766896143311855</v>
      </c>
      <c r="V687" s="9">
        <f>YEAR(SalesDataTable[[#This Row],[Order Date]])</f>
        <v>2026</v>
      </c>
      <c r="W687" s="12" t="str">
        <f>"Q"&amp;ROUNDUP(MONTH(SalesDataTable[[#This Row],[Order Date]])/3,0)</f>
        <v>Q2</v>
      </c>
      <c r="X687" s="9">
        <f>MONTH(SalesDataTable[[#This Row],[Order Date]])</f>
        <v>4</v>
      </c>
      <c r="Y687" s="12" t="str">
        <f>TEXT(SalesDataTable[[#This Row],[Order Date]],"mmm")</f>
        <v>Apr</v>
      </c>
    </row>
    <row r="688" spans="1:25" ht="16">
      <c r="A688" s="7">
        <v>356</v>
      </c>
      <c r="B688" s="3">
        <v>46140</v>
      </c>
      <c r="C688" s="2">
        <f>YEAR( SalesDataTable[[#This Row],[Order Date]])</f>
        <v>2026</v>
      </c>
      <c r="D688" s="2">
        <f>ROUNDUP(MONTH(SalesDataTable[[#This Row],[Order Date]])/3,0)</f>
        <v>2</v>
      </c>
      <c r="E688" s="2">
        <f>MONTH(SalesDataTable[[#This Row],[Order Date]])</f>
        <v>4</v>
      </c>
      <c r="F688" s="2" t="str">
        <f>TEXT(SalesDataTable[[#This Row],[Order Date]],"mmm")</f>
        <v>Apr</v>
      </c>
      <c r="G688" s="2">
        <f>DAY(SalesDataTable[[#This Row],[Order Date]])</f>
        <v>28</v>
      </c>
      <c r="H688" s="8" t="s">
        <v>20</v>
      </c>
      <c r="I688" s="8" t="s">
        <v>33</v>
      </c>
      <c r="J688" s="8" t="s">
        <v>19</v>
      </c>
      <c r="K688" s="8" t="s">
        <v>13</v>
      </c>
      <c r="L688" s="8" t="s">
        <v>9</v>
      </c>
      <c r="M688" s="8" t="s">
        <v>37</v>
      </c>
      <c r="N688" s="9">
        <v>1</v>
      </c>
      <c r="O688" s="10">
        <v>154.36000000000001</v>
      </c>
      <c r="P688" s="11">
        <v>0</v>
      </c>
      <c r="Q688" s="10">
        <v>77.760000000000005</v>
      </c>
      <c r="R688" s="10">
        <f t="shared" si="40"/>
        <v>154.36000000000001</v>
      </c>
      <c r="S688" s="10">
        <f t="shared" si="41"/>
        <v>77.760000000000005</v>
      </c>
      <c r="T688" s="10">
        <f t="shared" si="42"/>
        <v>76.600000000000009</v>
      </c>
      <c r="U688" s="12">
        <f t="shared" si="43"/>
        <v>0.49624254988338951</v>
      </c>
      <c r="V688" s="9">
        <f>YEAR(SalesDataTable[[#This Row],[Order Date]])</f>
        <v>2026</v>
      </c>
      <c r="W688" s="12" t="str">
        <f>"Q"&amp;ROUNDUP(MONTH(SalesDataTable[[#This Row],[Order Date]])/3,0)</f>
        <v>Q2</v>
      </c>
      <c r="X688" s="9">
        <f>MONTH(SalesDataTable[[#This Row],[Order Date]])</f>
        <v>4</v>
      </c>
      <c r="Y688" s="12" t="str">
        <f>TEXT(SalesDataTable[[#This Row],[Order Date]],"mmm")</f>
        <v>Apr</v>
      </c>
    </row>
    <row r="689" spans="1:25" ht="16">
      <c r="A689" s="7">
        <v>785</v>
      </c>
      <c r="B689" s="3">
        <v>46140</v>
      </c>
      <c r="C689" s="2">
        <f>YEAR( SalesDataTable[[#This Row],[Order Date]])</f>
        <v>2026</v>
      </c>
      <c r="D689" s="2">
        <f>ROUNDUP(MONTH(SalesDataTable[[#This Row],[Order Date]])/3,0)</f>
        <v>2</v>
      </c>
      <c r="E689" s="2">
        <f>MONTH(SalesDataTable[[#This Row],[Order Date]])</f>
        <v>4</v>
      </c>
      <c r="F689" s="2" t="str">
        <f>TEXT(SalesDataTable[[#This Row],[Order Date]],"mmm")</f>
        <v>Apr</v>
      </c>
      <c r="G689" s="2">
        <f>DAY(SalesDataTable[[#This Row],[Order Date]])</f>
        <v>28</v>
      </c>
      <c r="H689" s="8" t="s">
        <v>0</v>
      </c>
      <c r="I689" s="8" t="s">
        <v>36</v>
      </c>
      <c r="J689" s="8" t="s">
        <v>28</v>
      </c>
      <c r="K689" s="8" t="s">
        <v>13</v>
      </c>
      <c r="L689" s="8" t="s">
        <v>9</v>
      </c>
      <c r="M689" s="8" t="s">
        <v>37</v>
      </c>
      <c r="N689" s="9">
        <v>1</v>
      </c>
      <c r="O689" s="10">
        <v>155.68</v>
      </c>
      <c r="P689" s="11">
        <v>0</v>
      </c>
      <c r="Q689" s="10">
        <v>77.97</v>
      </c>
      <c r="R689" s="10">
        <f t="shared" si="40"/>
        <v>155.68</v>
      </c>
      <c r="S689" s="10">
        <f t="shared" si="41"/>
        <v>77.97</v>
      </c>
      <c r="T689" s="10">
        <f t="shared" si="42"/>
        <v>77.710000000000008</v>
      </c>
      <c r="U689" s="12">
        <f t="shared" si="43"/>
        <v>0.49916495375128472</v>
      </c>
      <c r="V689" s="9">
        <f>YEAR(SalesDataTable[[#This Row],[Order Date]])</f>
        <v>2026</v>
      </c>
      <c r="W689" s="12" t="str">
        <f>"Q"&amp;ROUNDUP(MONTH(SalesDataTable[[#This Row],[Order Date]])/3,0)</f>
        <v>Q2</v>
      </c>
      <c r="X689" s="9">
        <f>MONTH(SalesDataTable[[#This Row],[Order Date]])</f>
        <v>4</v>
      </c>
      <c r="Y689" s="12" t="str">
        <f>TEXT(SalesDataTable[[#This Row],[Order Date]],"mmm")</f>
        <v>Apr</v>
      </c>
    </row>
    <row r="690" spans="1:25" ht="16">
      <c r="A690" s="7">
        <v>2325</v>
      </c>
      <c r="B690" s="3">
        <v>46140</v>
      </c>
      <c r="C690" s="2">
        <f>YEAR( SalesDataTable[[#This Row],[Order Date]])</f>
        <v>2026</v>
      </c>
      <c r="D690" s="2">
        <f>ROUNDUP(MONTH(SalesDataTable[[#This Row],[Order Date]])/3,0)</f>
        <v>2</v>
      </c>
      <c r="E690" s="2">
        <f>MONTH(SalesDataTable[[#This Row],[Order Date]])</f>
        <v>4</v>
      </c>
      <c r="F690" s="2" t="str">
        <f>TEXT(SalesDataTable[[#This Row],[Order Date]],"mmm")</f>
        <v>Apr</v>
      </c>
      <c r="G690" s="2">
        <f>DAY(SalesDataTable[[#This Row],[Order Date]])</f>
        <v>28</v>
      </c>
      <c r="H690" s="8" t="s">
        <v>0</v>
      </c>
      <c r="I690" s="8" t="s">
        <v>1</v>
      </c>
      <c r="J690" s="8" t="s">
        <v>2</v>
      </c>
      <c r="K690" s="8" t="s">
        <v>3</v>
      </c>
      <c r="L690" s="8" t="s">
        <v>34</v>
      </c>
      <c r="M690" s="8" t="s">
        <v>35</v>
      </c>
      <c r="N690" s="9">
        <v>1</v>
      </c>
      <c r="O690" s="10">
        <v>40.950000000000003</v>
      </c>
      <c r="P690" s="11">
        <v>0.15</v>
      </c>
      <c r="Q690" s="10">
        <v>14.89</v>
      </c>
      <c r="R690" s="10">
        <f t="shared" si="40"/>
        <v>34.807500000000005</v>
      </c>
      <c r="S690" s="10">
        <f t="shared" si="41"/>
        <v>14.89</v>
      </c>
      <c r="T690" s="10">
        <f t="shared" si="42"/>
        <v>19.917500000000004</v>
      </c>
      <c r="U690" s="12">
        <f t="shared" si="43"/>
        <v>0.57221863104216053</v>
      </c>
      <c r="V690" s="9">
        <f>YEAR(SalesDataTable[[#This Row],[Order Date]])</f>
        <v>2026</v>
      </c>
      <c r="W690" s="12" t="str">
        <f>"Q"&amp;ROUNDUP(MONTH(SalesDataTable[[#This Row],[Order Date]])/3,0)</f>
        <v>Q2</v>
      </c>
      <c r="X690" s="9">
        <f>MONTH(SalesDataTable[[#This Row],[Order Date]])</f>
        <v>4</v>
      </c>
      <c r="Y690" s="12" t="str">
        <f>TEXT(SalesDataTable[[#This Row],[Order Date]],"mmm")</f>
        <v>Apr</v>
      </c>
    </row>
    <row r="691" spans="1:25" ht="16">
      <c r="A691" s="7">
        <v>2566</v>
      </c>
      <c r="B691" s="3">
        <v>46140</v>
      </c>
      <c r="C691" s="2">
        <f>YEAR( SalesDataTable[[#This Row],[Order Date]])</f>
        <v>2026</v>
      </c>
      <c r="D691" s="2">
        <f>ROUNDUP(MONTH(SalesDataTable[[#This Row],[Order Date]])/3,0)</f>
        <v>2</v>
      </c>
      <c r="E691" s="2">
        <f>MONTH(SalesDataTable[[#This Row],[Order Date]])</f>
        <v>4</v>
      </c>
      <c r="F691" s="2" t="str">
        <f>TEXT(SalesDataTable[[#This Row],[Order Date]],"mmm")</f>
        <v>Apr</v>
      </c>
      <c r="G691" s="2">
        <f>DAY(SalesDataTable[[#This Row],[Order Date]])</f>
        <v>28</v>
      </c>
      <c r="H691" s="8" t="s">
        <v>20</v>
      </c>
      <c r="I691" s="8" t="s">
        <v>47</v>
      </c>
      <c r="J691" s="8" t="s">
        <v>28</v>
      </c>
      <c r="K691" s="8" t="s">
        <v>3</v>
      </c>
      <c r="L691" s="8" t="s">
        <v>14</v>
      </c>
      <c r="M691" s="8" t="s">
        <v>32</v>
      </c>
      <c r="N691" s="9">
        <v>3</v>
      </c>
      <c r="O691" s="10">
        <v>47.28</v>
      </c>
      <c r="P691" s="11">
        <v>0.05</v>
      </c>
      <c r="Q691" s="10">
        <v>18.52</v>
      </c>
      <c r="R691" s="10">
        <f t="shared" si="40"/>
        <v>134.74799999999999</v>
      </c>
      <c r="S691" s="10">
        <f t="shared" si="41"/>
        <v>55.56</v>
      </c>
      <c r="T691" s="10">
        <f t="shared" si="42"/>
        <v>79.187999999999988</v>
      </c>
      <c r="U691" s="12">
        <f t="shared" si="43"/>
        <v>0.58767477068305274</v>
      </c>
      <c r="V691" s="9">
        <f>YEAR(SalesDataTable[[#This Row],[Order Date]])</f>
        <v>2026</v>
      </c>
      <c r="W691" s="12" t="str">
        <f>"Q"&amp;ROUNDUP(MONTH(SalesDataTable[[#This Row],[Order Date]])/3,0)</f>
        <v>Q2</v>
      </c>
      <c r="X691" s="9">
        <f>MONTH(SalesDataTable[[#This Row],[Order Date]])</f>
        <v>4</v>
      </c>
      <c r="Y691" s="12" t="str">
        <f>TEXT(SalesDataTable[[#This Row],[Order Date]],"mmm")</f>
        <v>Apr</v>
      </c>
    </row>
    <row r="692" spans="1:25" ht="16">
      <c r="A692" s="7">
        <v>3105</v>
      </c>
      <c r="B692" s="3">
        <v>46140</v>
      </c>
      <c r="C692" s="2">
        <f>YEAR( SalesDataTable[[#This Row],[Order Date]])</f>
        <v>2026</v>
      </c>
      <c r="D692" s="2">
        <f>ROUNDUP(MONTH(SalesDataTable[[#This Row],[Order Date]])/3,0)</f>
        <v>2</v>
      </c>
      <c r="E692" s="2">
        <f>MONTH(SalesDataTable[[#This Row],[Order Date]])</f>
        <v>4</v>
      </c>
      <c r="F692" s="2" t="str">
        <f>TEXT(SalesDataTable[[#This Row],[Order Date]],"mmm")</f>
        <v>Apr</v>
      </c>
      <c r="G692" s="2">
        <f>DAY(SalesDataTable[[#This Row],[Order Date]])</f>
        <v>28</v>
      </c>
      <c r="H692" s="8" t="s">
        <v>20</v>
      </c>
      <c r="I692" s="8" t="s">
        <v>31</v>
      </c>
      <c r="J692" s="8" t="s">
        <v>2</v>
      </c>
      <c r="K692" s="8" t="s">
        <v>3</v>
      </c>
      <c r="L692" s="8" t="s">
        <v>34</v>
      </c>
      <c r="M692" s="8" t="s">
        <v>45</v>
      </c>
      <c r="N692" s="9">
        <v>4</v>
      </c>
      <c r="O692" s="10">
        <v>51.57</v>
      </c>
      <c r="P692" s="11">
        <v>0.1</v>
      </c>
      <c r="Q692" s="10">
        <v>22.58</v>
      </c>
      <c r="R692" s="10">
        <f t="shared" si="40"/>
        <v>185.65200000000002</v>
      </c>
      <c r="S692" s="10">
        <f t="shared" si="41"/>
        <v>90.32</v>
      </c>
      <c r="T692" s="10">
        <f t="shared" si="42"/>
        <v>95.332000000000022</v>
      </c>
      <c r="U692" s="12">
        <f t="shared" si="43"/>
        <v>0.51349837330058401</v>
      </c>
      <c r="V692" s="9">
        <f>YEAR(SalesDataTable[[#This Row],[Order Date]])</f>
        <v>2026</v>
      </c>
      <c r="W692" s="12" t="str">
        <f>"Q"&amp;ROUNDUP(MONTH(SalesDataTable[[#This Row],[Order Date]])/3,0)</f>
        <v>Q2</v>
      </c>
      <c r="X692" s="9">
        <f>MONTH(SalesDataTable[[#This Row],[Order Date]])</f>
        <v>4</v>
      </c>
      <c r="Y692" s="12" t="str">
        <f>TEXT(SalesDataTable[[#This Row],[Order Date]],"mmm")</f>
        <v>Apr</v>
      </c>
    </row>
    <row r="693" spans="1:25" ht="16">
      <c r="A693" s="7">
        <v>3167</v>
      </c>
      <c r="B693" s="3">
        <v>46140</v>
      </c>
      <c r="C693" s="2">
        <f>YEAR( SalesDataTable[[#This Row],[Order Date]])</f>
        <v>2026</v>
      </c>
      <c r="D693" s="2">
        <f>ROUNDUP(MONTH(SalesDataTable[[#This Row],[Order Date]])/3,0)</f>
        <v>2</v>
      </c>
      <c r="E693" s="2">
        <f>MONTH(SalesDataTable[[#This Row],[Order Date]])</f>
        <v>4</v>
      </c>
      <c r="F693" s="2" t="str">
        <f>TEXT(SalesDataTable[[#This Row],[Order Date]],"mmm")</f>
        <v>Apr</v>
      </c>
      <c r="G693" s="2">
        <f>DAY(SalesDataTable[[#This Row],[Order Date]])</f>
        <v>28</v>
      </c>
      <c r="H693" s="8" t="s">
        <v>20</v>
      </c>
      <c r="I693" s="8" t="s">
        <v>33</v>
      </c>
      <c r="J693" s="8" t="s">
        <v>2</v>
      </c>
      <c r="K693" s="8" t="s">
        <v>16</v>
      </c>
      <c r="L693" s="8" t="s">
        <v>4</v>
      </c>
      <c r="M693" s="8" t="s">
        <v>22</v>
      </c>
      <c r="N693" s="9">
        <v>1</v>
      </c>
      <c r="O693" s="10">
        <v>51.61</v>
      </c>
      <c r="P693" s="11">
        <v>0</v>
      </c>
      <c r="Q693" s="10">
        <v>23</v>
      </c>
      <c r="R693" s="10">
        <f t="shared" si="40"/>
        <v>51.61</v>
      </c>
      <c r="S693" s="10">
        <f t="shared" si="41"/>
        <v>23</v>
      </c>
      <c r="T693" s="10">
        <f t="shared" si="42"/>
        <v>28.61</v>
      </c>
      <c r="U693" s="12">
        <f t="shared" si="43"/>
        <v>0.55434993218368533</v>
      </c>
      <c r="V693" s="9">
        <f>YEAR(SalesDataTable[[#This Row],[Order Date]])</f>
        <v>2026</v>
      </c>
      <c r="W693" s="12" t="str">
        <f>"Q"&amp;ROUNDUP(MONTH(SalesDataTable[[#This Row],[Order Date]])/3,0)</f>
        <v>Q2</v>
      </c>
      <c r="X693" s="9">
        <f>MONTH(SalesDataTable[[#This Row],[Order Date]])</f>
        <v>4</v>
      </c>
      <c r="Y693" s="12" t="str">
        <f>TEXT(SalesDataTable[[#This Row],[Order Date]],"mmm")</f>
        <v>Apr</v>
      </c>
    </row>
    <row r="694" spans="1:25" ht="16">
      <c r="A694" s="7">
        <v>4396</v>
      </c>
      <c r="B694" s="3">
        <v>46140</v>
      </c>
      <c r="C694" s="2">
        <f>YEAR( SalesDataTable[[#This Row],[Order Date]])</f>
        <v>2026</v>
      </c>
      <c r="D694" s="2">
        <f>ROUNDUP(MONTH(SalesDataTable[[#This Row],[Order Date]])/3,0)</f>
        <v>2</v>
      </c>
      <c r="E694" s="2">
        <f>MONTH(SalesDataTable[[#This Row],[Order Date]])</f>
        <v>4</v>
      </c>
      <c r="F694" s="2" t="str">
        <f>TEXT(SalesDataTable[[#This Row],[Order Date]],"mmm")</f>
        <v>Apr</v>
      </c>
      <c r="G694" s="2">
        <f>DAY(SalesDataTable[[#This Row],[Order Date]])</f>
        <v>28</v>
      </c>
      <c r="H694" s="8" t="s">
        <v>0</v>
      </c>
      <c r="I694" s="8" t="s">
        <v>50</v>
      </c>
      <c r="J694" s="8" t="s">
        <v>19</v>
      </c>
      <c r="K694" s="8" t="s">
        <v>3</v>
      </c>
      <c r="L694" s="8" t="s">
        <v>34</v>
      </c>
      <c r="M694" s="8" t="s">
        <v>45</v>
      </c>
      <c r="N694" s="9">
        <v>1</v>
      </c>
      <c r="O694" s="10">
        <v>50.56</v>
      </c>
      <c r="P694" s="11">
        <v>0.05</v>
      </c>
      <c r="Q694" s="10">
        <v>22.06</v>
      </c>
      <c r="R694" s="10">
        <f t="shared" si="40"/>
        <v>48.031999999999996</v>
      </c>
      <c r="S694" s="10">
        <f t="shared" si="41"/>
        <v>22.06</v>
      </c>
      <c r="T694" s="10">
        <f t="shared" si="42"/>
        <v>25.971999999999998</v>
      </c>
      <c r="U694" s="12">
        <f t="shared" si="43"/>
        <v>0.54072285143237842</v>
      </c>
      <c r="V694" s="9">
        <f>YEAR(SalesDataTable[[#This Row],[Order Date]])</f>
        <v>2026</v>
      </c>
      <c r="W694" s="12" t="str">
        <f>"Q"&amp;ROUNDUP(MONTH(SalesDataTable[[#This Row],[Order Date]])/3,0)</f>
        <v>Q2</v>
      </c>
      <c r="X694" s="9">
        <f>MONTH(SalesDataTable[[#This Row],[Order Date]])</f>
        <v>4</v>
      </c>
      <c r="Y694" s="12" t="str">
        <f>TEXT(SalesDataTable[[#This Row],[Order Date]],"mmm")</f>
        <v>Apr</v>
      </c>
    </row>
    <row r="695" spans="1:25" ht="16">
      <c r="A695" s="7">
        <v>4475</v>
      </c>
      <c r="B695" s="3">
        <v>46140</v>
      </c>
      <c r="C695" s="2">
        <f>YEAR( SalesDataTable[[#This Row],[Order Date]])</f>
        <v>2026</v>
      </c>
      <c r="D695" s="2">
        <f>ROUNDUP(MONTH(SalesDataTable[[#This Row],[Order Date]])/3,0)</f>
        <v>2</v>
      </c>
      <c r="E695" s="2">
        <f>MONTH(SalesDataTable[[#This Row],[Order Date]])</f>
        <v>4</v>
      </c>
      <c r="F695" s="2" t="str">
        <f>TEXT(SalesDataTable[[#This Row],[Order Date]],"mmm")</f>
        <v>Apr</v>
      </c>
      <c r="G695" s="2">
        <f>DAY(SalesDataTable[[#This Row],[Order Date]])</f>
        <v>28</v>
      </c>
      <c r="H695" s="8" t="s">
        <v>11</v>
      </c>
      <c r="I695" s="8" t="s">
        <v>25</v>
      </c>
      <c r="J695" s="8" t="s">
        <v>28</v>
      </c>
      <c r="K695" s="8" t="s">
        <v>16</v>
      </c>
      <c r="L695" s="8" t="s">
        <v>14</v>
      </c>
      <c r="M695" s="8" t="s">
        <v>48</v>
      </c>
      <c r="N695" s="9">
        <v>2</v>
      </c>
      <c r="O695" s="10">
        <v>165.74</v>
      </c>
      <c r="P695" s="11">
        <v>0</v>
      </c>
      <c r="Q695" s="10">
        <v>87.73</v>
      </c>
      <c r="R695" s="10">
        <f t="shared" si="40"/>
        <v>331.48</v>
      </c>
      <c r="S695" s="10">
        <f t="shared" si="41"/>
        <v>175.46</v>
      </c>
      <c r="T695" s="10">
        <f t="shared" si="42"/>
        <v>156.02000000000001</v>
      </c>
      <c r="U695" s="12">
        <f t="shared" si="43"/>
        <v>0.47067696391939184</v>
      </c>
      <c r="V695" s="9">
        <f>YEAR(SalesDataTable[[#This Row],[Order Date]])</f>
        <v>2026</v>
      </c>
      <c r="W695" s="12" t="str">
        <f>"Q"&amp;ROUNDUP(MONTH(SalesDataTable[[#This Row],[Order Date]])/3,0)</f>
        <v>Q2</v>
      </c>
      <c r="X695" s="9">
        <f>MONTH(SalesDataTable[[#This Row],[Order Date]])</f>
        <v>4</v>
      </c>
      <c r="Y695" s="12" t="str">
        <f>TEXT(SalesDataTable[[#This Row],[Order Date]],"mmm")</f>
        <v>Apr</v>
      </c>
    </row>
    <row r="696" spans="1:25" ht="16">
      <c r="A696" s="7">
        <v>4482</v>
      </c>
      <c r="B696" s="3">
        <v>46140</v>
      </c>
      <c r="C696" s="2">
        <f>YEAR( SalesDataTable[[#This Row],[Order Date]])</f>
        <v>2026</v>
      </c>
      <c r="D696" s="2">
        <f>ROUNDUP(MONTH(SalesDataTable[[#This Row],[Order Date]])/3,0)</f>
        <v>2</v>
      </c>
      <c r="E696" s="2">
        <f>MONTH(SalesDataTable[[#This Row],[Order Date]])</f>
        <v>4</v>
      </c>
      <c r="F696" s="2" t="str">
        <f>TEXT(SalesDataTable[[#This Row],[Order Date]],"mmm")</f>
        <v>Apr</v>
      </c>
      <c r="G696" s="2">
        <f>DAY(SalesDataTable[[#This Row],[Order Date]])</f>
        <v>28</v>
      </c>
      <c r="H696" s="8" t="s">
        <v>11</v>
      </c>
      <c r="I696" s="8" t="s">
        <v>12</v>
      </c>
      <c r="J696" s="8" t="s">
        <v>2</v>
      </c>
      <c r="K696" s="8" t="s">
        <v>16</v>
      </c>
      <c r="L696" s="8" t="s">
        <v>34</v>
      </c>
      <c r="M696" s="8" t="s">
        <v>42</v>
      </c>
      <c r="N696" s="9">
        <v>3</v>
      </c>
      <c r="O696" s="10">
        <v>36.770000000000003</v>
      </c>
      <c r="P696" s="11">
        <v>0</v>
      </c>
      <c r="Q696" s="10">
        <v>13.63</v>
      </c>
      <c r="R696" s="10">
        <f t="shared" si="40"/>
        <v>110.31</v>
      </c>
      <c r="S696" s="10">
        <f t="shared" si="41"/>
        <v>40.89</v>
      </c>
      <c r="T696" s="10">
        <f t="shared" si="42"/>
        <v>69.42</v>
      </c>
      <c r="U696" s="12">
        <f t="shared" si="43"/>
        <v>0.62931737829752521</v>
      </c>
      <c r="V696" s="9">
        <f>YEAR(SalesDataTable[[#This Row],[Order Date]])</f>
        <v>2026</v>
      </c>
      <c r="W696" s="12" t="str">
        <f>"Q"&amp;ROUNDUP(MONTH(SalesDataTable[[#This Row],[Order Date]])/3,0)</f>
        <v>Q2</v>
      </c>
      <c r="X696" s="9">
        <f>MONTH(SalesDataTable[[#This Row],[Order Date]])</f>
        <v>4</v>
      </c>
      <c r="Y696" s="12" t="str">
        <f>TEXT(SalesDataTable[[#This Row],[Order Date]],"mmm")</f>
        <v>Apr</v>
      </c>
    </row>
    <row r="697" spans="1:25" ht="16">
      <c r="A697" s="7">
        <v>5022</v>
      </c>
      <c r="B697" s="3">
        <v>46140</v>
      </c>
      <c r="C697" s="2">
        <f>YEAR( SalesDataTable[[#This Row],[Order Date]])</f>
        <v>2026</v>
      </c>
      <c r="D697" s="2">
        <f>ROUNDUP(MONTH(SalesDataTable[[#This Row],[Order Date]])/3,0)</f>
        <v>2</v>
      </c>
      <c r="E697" s="2">
        <f>MONTH(SalesDataTable[[#This Row],[Order Date]])</f>
        <v>4</v>
      </c>
      <c r="F697" s="2" t="str">
        <f>TEXT(SalesDataTable[[#This Row],[Order Date]],"mmm")</f>
        <v>Apr</v>
      </c>
      <c r="G697" s="2">
        <f>DAY(SalesDataTable[[#This Row],[Order Date]])</f>
        <v>28</v>
      </c>
      <c r="H697" s="8" t="s">
        <v>20</v>
      </c>
      <c r="I697" s="8" t="s">
        <v>31</v>
      </c>
      <c r="J697" s="8" t="s">
        <v>2</v>
      </c>
      <c r="K697" s="8" t="s">
        <v>16</v>
      </c>
      <c r="L697" s="8" t="s">
        <v>23</v>
      </c>
      <c r="M697" s="8" t="s">
        <v>29</v>
      </c>
      <c r="N697" s="9">
        <v>2</v>
      </c>
      <c r="O697" s="10">
        <v>196.37</v>
      </c>
      <c r="P697" s="11">
        <v>0</v>
      </c>
      <c r="Q697" s="10">
        <v>101.73</v>
      </c>
      <c r="R697" s="10">
        <f t="shared" si="40"/>
        <v>392.74</v>
      </c>
      <c r="S697" s="10">
        <f t="shared" si="41"/>
        <v>203.46</v>
      </c>
      <c r="T697" s="10">
        <f t="shared" si="42"/>
        <v>189.28</v>
      </c>
      <c r="U697" s="12">
        <f t="shared" si="43"/>
        <v>0.48194734429902736</v>
      </c>
      <c r="V697" s="9">
        <f>YEAR(SalesDataTable[[#This Row],[Order Date]])</f>
        <v>2026</v>
      </c>
      <c r="W697" s="12" t="str">
        <f>"Q"&amp;ROUNDUP(MONTH(SalesDataTable[[#This Row],[Order Date]])/3,0)</f>
        <v>Q2</v>
      </c>
      <c r="X697" s="9">
        <f>MONTH(SalesDataTable[[#This Row],[Order Date]])</f>
        <v>4</v>
      </c>
      <c r="Y697" s="12" t="str">
        <f>TEXT(SalesDataTable[[#This Row],[Order Date]],"mmm")</f>
        <v>Apr</v>
      </c>
    </row>
    <row r="698" spans="1:25" ht="16">
      <c r="A698" s="7">
        <v>1304</v>
      </c>
      <c r="B698" s="3">
        <v>46141</v>
      </c>
      <c r="C698" s="2">
        <f>YEAR( SalesDataTable[[#This Row],[Order Date]])</f>
        <v>2026</v>
      </c>
      <c r="D698" s="2">
        <f>ROUNDUP(MONTH(SalesDataTable[[#This Row],[Order Date]])/3,0)</f>
        <v>2</v>
      </c>
      <c r="E698" s="2">
        <f>MONTH(SalesDataTable[[#This Row],[Order Date]])</f>
        <v>4</v>
      </c>
      <c r="F698" s="2" t="str">
        <f>TEXT(SalesDataTable[[#This Row],[Order Date]],"mmm")</f>
        <v>Apr</v>
      </c>
      <c r="G698" s="2">
        <f>DAY(SalesDataTable[[#This Row],[Order Date]])</f>
        <v>29</v>
      </c>
      <c r="H698" s="8" t="s">
        <v>0</v>
      </c>
      <c r="I698" s="8" t="s">
        <v>1</v>
      </c>
      <c r="J698" s="8" t="s">
        <v>28</v>
      </c>
      <c r="K698" s="8" t="s">
        <v>3</v>
      </c>
      <c r="L698" s="8" t="s">
        <v>14</v>
      </c>
      <c r="M698" s="8" t="s">
        <v>15</v>
      </c>
      <c r="N698" s="9">
        <v>2</v>
      </c>
      <c r="O698" s="10">
        <v>35.33</v>
      </c>
      <c r="P698" s="11">
        <v>0</v>
      </c>
      <c r="Q698" s="10">
        <v>13.69</v>
      </c>
      <c r="R698" s="10">
        <f t="shared" si="40"/>
        <v>70.66</v>
      </c>
      <c r="S698" s="10">
        <f t="shared" si="41"/>
        <v>27.38</v>
      </c>
      <c r="T698" s="10">
        <f t="shared" si="42"/>
        <v>43.28</v>
      </c>
      <c r="U698" s="12">
        <f t="shared" si="43"/>
        <v>0.61251061420888764</v>
      </c>
      <c r="V698" s="9">
        <f>YEAR(SalesDataTable[[#This Row],[Order Date]])</f>
        <v>2026</v>
      </c>
      <c r="W698" s="12" t="str">
        <f>"Q"&amp;ROUNDUP(MONTH(SalesDataTable[[#This Row],[Order Date]])/3,0)</f>
        <v>Q2</v>
      </c>
      <c r="X698" s="9">
        <f>MONTH(SalesDataTable[[#This Row],[Order Date]])</f>
        <v>4</v>
      </c>
      <c r="Y698" s="12" t="str">
        <f>TEXT(SalesDataTable[[#This Row],[Order Date]],"mmm")</f>
        <v>Apr</v>
      </c>
    </row>
    <row r="699" spans="1:25" ht="16">
      <c r="A699" s="7">
        <v>3008</v>
      </c>
      <c r="B699" s="3">
        <v>46141</v>
      </c>
      <c r="C699" s="2">
        <f>YEAR( SalesDataTable[[#This Row],[Order Date]])</f>
        <v>2026</v>
      </c>
      <c r="D699" s="2">
        <f>ROUNDUP(MONTH(SalesDataTable[[#This Row],[Order Date]])/3,0)</f>
        <v>2</v>
      </c>
      <c r="E699" s="2">
        <f>MONTH(SalesDataTable[[#This Row],[Order Date]])</f>
        <v>4</v>
      </c>
      <c r="F699" s="2" t="str">
        <f>TEXT(SalesDataTable[[#This Row],[Order Date]],"mmm")</f>
        <v>Apr</v>
      </c>
      <c r="G699" s="2">
        <f>DAY(SalesDataTable[[#This Row],[Order Date]])</f>
        <v>29</v>
      </c>
      <c r="H699" s="8" t="s">
        <v>11</v>
      </c>
      <c r="I699" s="8" t="s">
        <v>12</v>
      </c>
      <c r="J699" s="8" t="s">
        <v>8</v>
      </c>
      <c r="K699" s="8" t="s">
        <v>16</v>
      </c>
      <c r="L699" s="8" t="s">
        <v>14</v>
      </c>
      <c r="M699" s="8" t="s">
        <v>32</v>
      </c>
      <c r="N699" s="9">
        <v>4</v>
      </c>
      <c r="O699" s="10">
        <v>46.43</v>
      </c>
      <c r="P699" s="11">
        <v>0.1</v>
      </c>
      <c r="Q699" s="10">
        <v>18.04</v>
      </c>
      <c r="R699" s="10">
        <f t="shared" si="40"/>
        <v>167.148</v>
      </c>
      <c r="S699" s="10">
        <f t="shared" si="41"/>
        <v>72.16</v>
      </c>
      <c r="T699" s="10">
        <f t="shared" si="42"/>
        <v>94.988</v>
      </c>
      <c r="U699" s="12">
        <f t="shared" si="43"/>
        <v>0.56828678775695796</v>
      </c>
      <c r="V699" s="9">
        <f>YEAR(SalesDataTable[[#This Row],[Order Date]])</f>
        <v>2026</v>
      </c>
      <c r="W699" s="12" t="str">
        <f>"Q"&amp;ROUNDUP(MONTH(SalesDataTable[[#This Row],[Order Date]])/3,0)</f>
        <v>Q2</v>
      </c>
      <c r="X699" s="9">
        <f>MONTH(SalesDataTable[[#This Row],[Order Date]])</f>
        <v>4</v>
      </c>
      <c r="Y699" s="12" t="str">
        <f>TEXT(SalesDataTable[[#This Row],[Order Date]],"mmm")</f>
        <v>Apr</v>
      </c>
    </row>
    <row r="700" spans="1:25" ht="16">
      <c r="A700" s="7">
        <v>4140</v>
      </c>
      <c r="B700" s="3">
        <v>46141</v>
      </c>
      <c r="C700" s="2">
        <f>YEAR( SalesDataTable[[#This Row],[Order Date]])</f>
        <v>2026</v>
      </c>
      <c r="D700" s="2">
        <f>ROUNDUP(MONTH(SalesDataTable[[#This Row],[Order Date]])/3,0)</f>
        <v>2</v>
      </c>
      <c r="E700" s="2">
        <f>MONTH(SalesDataTable[[#This Row],[Order Date]])</f>
        <v>4</v>
      </c>
      <c r="F700" s="2" t="str">
        <f>TEXT(SalesDataTable[[#This Row],[Order Date]],"mmm")</f>
        <v>Apr</v>
      </c>
      <c r="G700" s="2">
        <f>DAY(SalesDataTable[[#This Row],[Order Date]])</f>
        <v>29</v>
      </c>
      <c r="H700" s="8" t="s">
        <v>20</v>
      </c>
      <c r="I700" s="8" t="s">
        <v>31</v>
      </c>
      <c r="J700" s="8" t="s">
        <v>28</v>
      </c>
      <c r="K700" s="8" t="s">
        <v>13</v>
      </c>
      <c r="L700" s="8" t="s">
        <v>34</v>
      </c>
      <c r="M700" s="8" t="s">
        <v>38</v>
      </c>
      <c r="N700" s="9">
        <v>1</v>
      </c>
      <c r="O700" s="10">
        <v>125.25</v>
      </c>
      <c r="P700" s="11">
        <v>0</v>
      </c>
      <c r="Q700" s="10">
        <v>70.88</v>
      </c>
      <c r="R700" s="10">
        <f t="shared" si="40"/>
        <v>125.25</v>
      </c>
      <c r="S700" s="10">
        <f t="shared" si="41"/>
        <v>70.88</v>
      </c>
      <c r="T700" s="10">
        <f t="shared" si="42"/>
        <v>54.370000000000005</v>
      </c>
      <c r="U700" s="12">
        <f t="shared" si="43"/>
        <v>0.43409181636726552</v>
      </c>
      <c r="V700" s="9">
        <f>YEAR(SalesDataTable[[#This Row],[Order Date]])</f>
        <v>2026</v>
      </c>
      <c r="W700" s="12" t="str">
        <f>"Q"&amp;ROUNDUP(MONTH(SalesDataTable[[#This Row],[Order Date]])/3,0)</f>
        <v>Q2</v>
      </c>
      <c r="X700" s="9">
        <f>MONTH(SalesDataTable[[#This Row],[Order Date]])</f>
        <v>4</v>
      </c>
      <c r="Y700" s="12" t="str">
        <f>TEXT(SalesDataTable[[#This Row],[Order Date]],"mmm")</f>
        <v>Apr</v>
      </c>
    </row>
    <row r="701" spans="1:25" ht="16">
      <c r="A701" s="7">
        <v>4151</v>
      </c>
      <c r="B701" s="3">
        <v>46141</v>
      </c>
      <c r="C701" s="2">
        <f>YEAR( SalesDataTable[[#This Row],[Order Date]])</f>
        <v>2026</v>
      </c>
      <c r="D701" s="2">
        <f>ROUNDUP(MONTH(SalesDataTable[[#This Row],[Order Date]])/3,0)</f>
        <v>2</v>
      </c>
      <c r="E701" s="2">
        <f>MONTH(SalesDataTable[[#This Row],[Order Date]])</f>
        <v>4</v>
      </c>
      <c r="F701" s="2" t="str">
        <f>TEXT(SalesDataTable[[#This Row],[Order Date]],"mmm")</f>
        <v>Apr</v>
      </c>
      <c r="G701" s="2">
        <f>DAY(SalesDataTable[[#This Row],[Order Date]])</f>
        <v>29</v>
      </c>
      <c r="H701" s="8" t="s">
        <v>6</v>
      </c>
      <c r="I701" s="8" t="s">
        <v>49</v>
      </c>
      <c r="J701" s="8" t="s">
        <v>2</v>
      </c>
      <c r="K701" s="8" t="s">
        <v>3</v>
      </c>
      <c r="L701" s="8" t="s">
        <v>23</v>
      </c>
      <c r="M701" s="8" t="s">
        <v>24</v>
      </c>
      <c r="N701" s="9">
        <v>1</v>
      </c>
      <c r="O701" s="10">
        <v>341.98</v>
      </c>
      <c r="P701" s="11">
        <v>0</v>
      </c>
      <c r="Q701" s="10">
        <v>192.43</v>
      </c>
      <c r="R701" s="10">
        <f t="shared" si="40"/>
        <v>341.98</v>
      </c>
      <c r="S701" s="10">
        <f t="shared" si="41"/>
        <v>192.43</v>
      </c>
      <c r="T701" s="10">
        <f t="shared" si="42"/>
        <v>149.55000000000001</v>
      </c>
      <c r="U701" s="12">
        <f t="shared" si="43"/>
        <v>0.43730627522077314</v>
      </c>
      <c r="V701" s="9">
        <f>YEAR(SalesDataTable[[#This Row],[Order Date]])</f>
        <v>2026</v>
      </c>
      <c r="W701" s="12" t="str">
        <f>"Q"&amp;ROUNDUP(MONTH(SalesDataTable[[#This Row],[Order Date]])/3,0)</f>
        <v>Q2</v>
      </c>
      <c r="X701" s="9">
        <f>MONTH(SalesDataTable[[#This Row],[Order Date]])</f>
        <v>4</v>
      </c>
      <c r="Y701" s="12" t="str">
        <f>TEXT(SalesDataTable[[#This Row],[Order Date]],"mmm")</f>
        <v>Apr</v>
      </c>
    </row>
    <row r="702" spans="1:25" ht="16">
      <c r="A702" s="7">
        <v>4650</v>
      </c>
      <c r="B702" s="3">
        <v>46141</v>
      </c>
      <c r="C702" s="2">
        <f>YEAR( SalesDataTable[[#This Row],[Order Date]])</f>
        <v>2026</v>
      </c>
      <c r="D702" s="2">
        <f>ROUNDUP(MONTH(SalesDataTable[[#This Row],[Order Date]])/3,0)</f>
        <v>2</v>
      </c>
      <c r="E702" s="2">
        <f>MONTH(SalesDataTable[[#This Row],[Order Date]])</f>
        <v>4</v>
      </c>
      <c r="F702" s="2" t="str">
        <f>TEXT(SalesDataTable[[#This Row],[Order Date]],"mmm")</f>
        <v>Apr</v>
      </c>
      <c r="G702" s="2">
        <f>DAY(SalesDataTable[[#This Row],[Order Date]])</f>
        <v>29</v>
      </c>
      <c r="H702" s="8" t="s">
        <v>6</v>
      </c>
      <c r="I702" s="8" t="s">
        <v>27</v>
      </c>
      <c r="J702" s="8" t="s">
        <v>28</v>
      </c>
      <c r="K702" s="8" t="s">
        <v>16</v>
      </c>
      <c r="L702" s="8" t="s">
        <v>34</v>
      </c>
      <c r="M702" s="8" t="s">
        <v>35</v>
      </c>
      <c r="N702" s="9">
        <v>1</v>
      </c>
      <c r="O702" s="10">
        <v>40.04</v>
      </c>
      <c r="P702" s="11">
        <v>0</v>
      </c>
      <c r="Q702" s="10">
        <v>14.72</v>
      </c>
      <c r="R702" s="10">
        <f t="shared" si="40"/>
        <v>40.04</v>
      </c>
      <c r="S702" s="10">
        <f t="shared" si="41"/>
        <v>14.72</v>
      </c>
      <c r="T702" s="10">
        <f t="shared" si="42"/>
        <v>25.32</v>
      </c>
      <c r="U702" s="12">
        <f t="shared" si="43"/>
        <v>0.63236763236763238</v>
      </c>
      <c r="V702" s="9">
        <f>YEAR(SalesDataTable[[#This Row],[Order Date]])</f>
        <v>2026</v>
      </c>
      <c r="W702" s="12" t="str">
        <f>"Q"&amp;ROUNDUP(MONTH(SalesDataTable[[#This Row],[Order Date]])/3,0)</f>
        <v>Q2</v>
      </c>
      <c r="X702" s="9">
        <f>MONTH(SalesDataTable[[#This Row],[Order Date]])</f>
        <v>4</v>
      </c>
      <c r="Y702" s="12" t="str">
        <f>TEXT(SalesDataTable[[#This Row],[Order Date]],"mmm")</f>
        <v>Apr</v>
      </c>
    </row>
    <row r="703" spans="1:25" ht="16">
      <c r="A703" s="7">
        <v>4897</v>
      </c>
      <c r="B703" s="3">
        <v>46141</v>
      </c>
      <c r="C703" s="2">
        <f>YEAR( SalesDataTable[[#This Row],[Order Date]])</f>
        <v>2026</v>
      </c>
      <c r="D703" s="2">
        <f>ROUNDUP(MONTH(SalesDataTable[[#This Row],[Order Date]])/3,0)</f>
        <v>2</v>
      </c>
      <c r="E703" s="2">
        <f>MONTH(SalesDataTable[[#This Row],[Order Date]])</f>
        <v>4</v>
      </c>
      <c r="F703" s="2" t="str">
        <f>TEXT(SalesDataTable[[#This Row],[Order Date]],"mmm")</f>
        <v>Apr</v>
      </c>
      <c r="G703" s="2">
        <f>DAY(SalesDataTable[[#This Row],[Order Date]])</f>
        <v>29</v>
      </c>
      <c r="H703" s="8" t="s">
        <v>20</v>
      </c>
      <c r="I703" s="8" t="s">
        <v>47</v>
      </c>
      <c r="J703" s="8" t="s">
        <v>2</v>
      </c>
      <c r="K703" s="8" t="s">
        <v>3</v>
      </c>
      <c r="L703" s="8" t="s">
        <v>4</v>
      </c>
      <c r="M703" s="8" t="s">
        <v>26</v>
      </c>
      <c r="N703" s="9">
        <v>3</v>
      </c>
      <c r="O703" s="10">
        <v>40.47</v>
      </c>
      <c r="P703" s="11">
        <v>0.05</v>
      </c>
      <c r="Q703" s="10">
        <v>17.14</v>
      </c>
      <c r="R703" s="10">
        <f t="shared" si="40"/>
        <v>115.33949999999999</v>
      </c>
      <c r="S703" s="10">
        <f t="shared" si="41"/>
        <v>51.42</v>
      </c>
      <c r="T703" s="10">
        <f t="shared" si="42"/>
        <v>63.919499999999985</v>
      </c>
      <c r="U703" s="12">
        <f t="shared" si="43"/>
        <v>0.5541856866034619</v>
      </c>
      <c r="V703" s="9">
        <f>YEAR(SalesDataTable[[#This Row],[Order Date]])</f>
        <v>2026</v>
      </c>
      <c r="W703" s="12" t="str">
        <f>"Q"&amp;ROUNDUP(MONTH(SalesDataTable[[#This Row],[Order Date]])/3,0)</f>
        <v>Q2</v>
      </c>
      <c r="X703" s="9">
        <f>MONTH(SalesDataTable[[#This Row],[Order Date]])</f>
        <v>4</v>
      </c>
      <c r="Y703" s="12" t="str">
        <f>TEXT(SalesDataTable[[#This Row],[Order Date]],"mmm")</f>
        <v>Apr</v>
      </c>
    </row>
    <row r="704" spans="1:25" ht="16">
      <c r="A704" s="7">
        <v>792</v>
      </c>
      <c r="B704" s="3">
        <v>46142</v>
      </c>
      <c r="C704" s="2">
        <f>YEAR( SalesDataTable[[#This Row],[Order Date]])</f>
        <v>2026</v>
      </c>
      <c r="D704" s="2">
        <f>ROUNDUP(MONTH(SalesDataTable[[#This Row],[Order Date]])/3,0)</f>
        <v>2</v>
      </c>
      <c r="E704" s="2">
        <f>MONTH(SalesDataTable[[#This Row],[Order Date]])</f>
        <v>4</v>
      </c>
      <c r="F704" s="2" t="str">
        <f>TEXT(SalesDataTable[[#This Row],[Order Date]],"mmm")</f>
        <v>Apr</v>
      </c>
      <c r="G704" s="2">
        <f>DAY(SalesDataTable[[#This Row],[Order Date]])</f>
        <v>30</v>
      </c>
      <c r="H704" s="8" t="s">
        <v>20</v>
      </c>
      <c r="I704" s="8" t="s">
        <v>33</v>
      </c>
      <c r="J704" s="8" t="s">
        <v>8</v>
      </c>
      <c r="K704" s="8" t="s">
        <v>3</v>
      </c>
      <c r="L704" s="8" t="s">
        <v>23</v>
      </c>
      <c r="M704" s="8" t="s">
        <v>40</v>
      </c>
      <c r="N704" s="9">
        <v>6</v>
      </c>
      <c r="O704" s="10">
        <v>83.7</v>
      </c>
      <c r="P704" s="11">
        <v>0.2</v>
      </c>
      <c r="Q704" s="10">
        <v>38.58</v>
      </c>
      <c r="R704" s="10">
        <f t="shared" si="40"/>
        <v>401.76000000000005</v>
      </c>
      <c r="S704" s="10">
        <f t="shared" si="41"/>
        <v>231.48</v>
      </c>
      <c r="T704" s="10">
        <f t="shared" si="42"/>
        <v>170.28000000000006</v>
      </c>
      <c r="U704" s="12">
        <f t="shared" si="43"/>
        <v>0.42383512544802876</v>
      </c>
      <c r="V704" s="9">
        <f>YEAR(SalesDataTable[[#This Row],[Order Date]])</f>
        <v>2026</v>
      </c>
      <c r="W704" s="12" t="str">
        <f>"Q"&amp;ROUNDUP(MONTH(SalesDataTable[[#This Row],[Order Date]])/3,0)</f>
        <v>Q2</v>
      </c>
      <c r="X704" s="9">
        <f>MONTH(SalesDataTable[[#This Row],[Order Date]])</f>
        <v>4</v>
      </c>
      <c r="Y704" s="12" t="str">
        <f>TEXT(SalesDataTable[[#This Row],[Order Date]],"mmm")</f>
        <v>Apr</v>
      </c>
    </row>
    <row r="705" spans="1:25" ht="16">
      <c r="A705" s="7">
        <v>1796</v>
      </c>
      <c r="B705" s="3">
        <v>46142</v>
      </c>
      <c r="C705" s="2">
        <f>YEAR( SalesDataTable[[#This Row],[Order Date]])</f>
        <v>2026</v>
      </c>
      <c r="D705" s="2">
        <f>ROUNDUP(MONTH(SalesDataTable[[#This Row],[Order Date]])/3,0)</f>
        <v>2</v>
      </c>
      <c r="E705" s="2">
        <f>MONTH(SalesDataTable[[#This Row],[Order Date]])</f>
        <v>4</v>
      </c>
      <c r="F705" s="2" t="str">
        <f>TEXT(SalesDataTable[[#This Row],[Order Date]],"mmm")</f>
        <v>Apr</v>
      </c>
      <c r="G705" s="2">
        <f>DAY(SalesDataTable[[#This Row],[Order Date]])</f>
        <v>30</v>
      </c>
      <c r="H705" s="8" t="s">
        <v>0</v>
      </c>
      <c r="I705" s="8" t="s">
        <v>50</v>
      </c>
      <c r="J705" s="8" t="s">
        <v>2</v>
      </c>
      <c r="K705" s="8" t="s">
        <v>3</v>
      </c>
      <c r="L705" s="8" t="s">
        <v>23</v>
      </c>
      <c r="M705" s="8" t="s">
        <v>40</v>
      </c>
      <c r="N705" s="9">
        <v>4</v>
      </c>
      <c r="O705" s="10">
        <v>83.27</v>
      </c>
      <c r="P705" s="11">
        <v>0</v>
      </c>
      <c r="Q705" s="10">
        <v>39.979999999999997</v>
      </c>
      <c r="R705" s="10">
        <f t="shared" si="40"/>
        <v>333.08</v>
      </c>
      <c r="S705" s="10">
        <f t="shared" si="41"/>
        <v>159.91999999999999</v>
      </c>
      <c r="T705" s="10">
        <f t="shared" si="42"/>
        <v>173.16</v>
      </c>
      <c r="U705" s="12">
        <f t="shared" si="43"/>
        <v>0.51987510507986068</v>
      </c>
      <c r="V705" s="9">
        <f>YEAR(SalesDataTable[[#This Row],[Order Date]])</f>
        <v>2026</v>
      </c>
      <c r="W705" s="12" t="str">
        <f>"Q"&amp;ROUNDUP(MONTH(SalesDataTable[[#This Row],[Order Date]])/3,0)</f>
        <v>Q2</v>
      </c>
      <c r="X705" s="9">
        <f>MONTH(SalesDataTable[[#This Row],[Order Date]])</f>
        <v>4</v>
      </c>
      <c r="Y705" s="12" t="str">
        <f>TEXT(SalesDataTable[[#This Row],[Order Date]],"mmm")</f>
        <v>Apr</v>
      </c>
    </row>
    <row r="706" spans="1:25" ht="16">
      <c r="A706" s="7">
        <v>3222</v>
      </c>
      <c r="B706" s="3">
        <v>46142</v>
      </c>
      <c r="C706" s="2">
        <f>YEAR( SalesDataTable[[#This Row],[Order Date]])</f>
        <v>2026</v>
      </c>
      <c r="D706" s="2">
        <f>ROUNDUP(MONTH(SalesDataTable[[#This Row],[Order Date]])/3,0)</f>
        <v>2</v>
      </c>
      <c r="E706" s="2">
        <f>MONTH(SalesDataTable[[#This Row],[Order Date]])</f>
        <v>4</v>
      </c>
      <c r="F706" s="2" t="str">
        <f>TEXT(SalesDataTable[[#This Row],[Order Date]],"mmm")</f>
        <v>Apr</v>
      </c>
      <c r="G706" s="2">
        <f>DAY(SalesDataTable[[#This Row],[Order Date]])</f>
        <v>30</v>
      </c>
      <c r="H706" s="8" t="s">
        <v>11</v>
      </c>
      <c r="I706" s="8" t="s">
        <v>52</v>
      </c>
      <c r="J706" s="8" t="s">
        <v>8</v>
      </c>
      <c r="K706" s="8" t="s">
        <v>16</v>
      </c>
      <c r="L706" s="8" t="s">
        <v>23</v>
      </c>
      <c r="M706" s="8" t="s">
        <v>51</v>
      </c>
      <c r="N706" s="9">
        <v>3</v>
      </c>
      <c r="O706" s="10">
        <v>126.03</v>
      </c>
      <c r="P706" s="11">
        <v>0.1</v>
      </c>
      <c r="Q706" s="10">
        <v>61.75</v>
      </c>
      <c r="R706" s="10">
        <f t="shared" ref="R706:R769" si="44">N706*O706*(1-P706)</f>
        <v>340.28100000000006</v>
      </c>
      <c r="S706" s="10">
        <f t="shared" ref="S706:S769" si="45">N706*Q706</f>
        <v>185.25</v>
      </c>
      <c r="T706" s="10">
        <f t="shared" ref="T706:T769" si="46">R706-S706</f>
        <v>155.03100000000006</v>
      </c>
      <c r="U706" s="12">
        <f t="shared" ref="U706:U769" si="47">IFERROR(T706/R706,0)</f>
        <v>0.45559699189787273</v>
      </c>
      <c r="V706" s="9">
        <f>YEAR(SalesDataTable[[#This Row],[Order Date]])</f>
        <v>2026</v>
      </c>
      <c r="W706" s="12" t="str">
        <f>"Q"&amp;ROUNDUP(MONTH(SalesDataTable[[#This Row],[Order Date]])/3,0)</f>
        <v>Q2</v>
      </c>
      <c r="X706" s="9">
        <f>MONTH(SalesDataTable[[#This Row],[Order Date]])</f>
        <v>4</v>
      </c>
      <c r="Y706" s="12" t="str">
        <f>TEXT(SalesDataTable[[#This Row],[Order Date]],"mmm")</f>
        <v>Apr</v>
      </c>
    </row>
    <row r="707" spans="1:25" ht="16">
      <c r="A707" s="7">
        <v>3237</v>
      </c>
      <c r="B707" s="3">
        <v>46142</v>
      </c>
      <c r="C707" s="2">
        <f>YEAR( SalesDataTable[[#This Row],[Order Date]])</f>
        <v>2026</v>
      </c>
      <c r="D707" s="2">
        <f>ROUNDUP(MONTH(SalesDataTable[[#This Row],[Order Date]])/3,0)</f>
        <v>2</v>
      </c>
      <c r="E707" s="2">
        <f>MONTH(SalesDataTable[[#This Row],[Order Date]])</f>
        <v>4</v>
      </c>
      <c r="F707" s="2" t="str">
        <f>TEXT(SalesDataTable[[#This Row],[Order Date]],"mmm")</f>
        <v>Apr</v>
      </c>
      <c r="G707" s="2">
        <f>DAY(SalesDataTable[[#This Row],[Order Date]])</f>
        <v>30</v>
      </c>
      <c r="H707" s="8" t="s">
        <v>6</v>
      </c>
      <c r="I707" s="8" t="s">
        <v>49</v>
      </c>
      <c r="J707" s="8" t="s">
        <v>2</v>
      </c>
      <c r="K707" s="8" t="s">
        <v>13</v>
      </c>
      <c r="L707" s="8" t="s">
        <v>23</v>
      </c>
      <c r="M707" s="8" t="s">
        <v>51</v>
      </c>
      <c r="N707" s="9">
        <v>1</v>
      </c>
      <c r="O707" s="10">
        <v>122.86</v>
      </c>
      <c r="P707" s="11">
        <v>0.05</v>
      </c>
      <c r="Q707" s="10">
        <v>59.22</v>
      </c>
      <c r="R707" s="10">
        <f t="shared" si="44"/>
        <v>116.717</v>
      </c>
      <c r="S707" s="10">
        <f t="shared" si="45"/>
        <v>59.22</v>
      </c>
      <c r="T707" s="10">
        <f t="shared" si="46"/>
        <v>57.497</v>
      </c>
      <c r="U707" s="12">
        <f t="shared" si="47"/>
        <v>0.49261889870370212</v>
      </c>
      <c r="V707" s="9">
        <f>YEAR(SalesDataTable[[#This Row],[Order Date]])</f>
        <v>2026</v>
      </c>
      <c r="W707" s="12" t="str">
        <f>"Q"&amp;ROUNDUP(MONTH(SalesDataTable[[#This Row],[Order Date]])/3,0)</f>
        <v>Q2</v>
      </c>
      <c r="X707" s="9">
        <f>MONTH(SalesDataTable[[#This Row],[Order Date]])</f>
        <v>4</v>
      </c>
      <c r="Y707" s="12" t="str">
        <f>TEXT(SalesDataTable[[#This Row],[Order Date]],"mmm")</f>
        <v>Apr</v>
      </c>
    </row>
    <row r="708" spans="1:25" ht="16">
      <c r="A708" s="7">
        <v>3695</v>
      </c>
      <c r="B708" s="3">
        <v>46142</v>
      </c>
      <c r="C708" s="2">
        <f>YEAR( SalesDataTable[[#This Row],[Order Date]])</f>
        <v>2026</v>
      </c>
      <c r="D708" s="2">
        <f>ROUNDUP(MONTH(SalesDataTable[[#This Row],[Order Date]])/3,0)</f>
        <v>2</v>
      </c>
      <c r="E708" s="2">
        <f>MONTH(SalesDataTable[[#This Row],[Order Date]])</f>
        <v>4</v>
      </c>
      <c r="F708" s="2" t="str">
        <f>TEXT(SalesDataTable[[#This Row],[Order Date]],"mmm")</f>
        <v>Apr</v>
      </c>
      <c r="G708" s="2">
        <f>DAY(SalesDataTable[[#This Row],[Order Date]])</f>
        <v>30</v>
      </c>
      <c r="H708" s="8" t="s">
        <v>11</v>
      </c>
      <c r="I708" s="8" t="s">
        <v>12</v>
      </c>
      <c r="J708" s="8" t="s">
        <v>2</v>
      </c>
      <c r="K708" s="8" t="s">
        <v>13</v>
      </c>
      <c r="L708" s="8" t="s">
        <v>4</v>
      </c>
      <c r="M708" s="8" t="s">
        <v>26</v>
      </c>
      <c r="N708" s="9">
        <v>1</v>
      </c>
      <c r="O708" s="10">
        <v>39.44</v>
      </c>
      <c r="P708" s="11">
        <v>0.1</v>
      </c>
      <c r="Q708" s="10">
        <v>16.63</v>
      </c>
      <c r="R708" s="10">
        <f t="shared" si="44"/>
        <v>35.496000000000002</v>
      </c>
      <c r="S708" s="10">
        <f t="shared" si="45"/>
        <v>16.63</v>
      </c>
      <c r="T708" s="10">
        <f t="shared" si="46"/>
        <v>18.866000000000003</v>
      </c>
      <c r="U708" s="12">
        <f t="shared" si="47"/>
        <v>0.53149650664863657</v>
      </c>
      <c r="V708" s="9">
        <f>YEAR(SalesDataTable[[#This Row],[Order Date]])</f>
        <v>2026</v>
      </c>
      <c r="W708" s="12" t="str">
        <f>"Q"&amp;ROUNDUP(MONTH(SalesDataTable[[#This Row],[Order Date]])/3,0)</f>
        <v>Q2</v>
      </c>
      <c r="X708" s="9">
        <f>MONTH(SalesDataTable[[#This Row],[Order Date]])</f>
        <v>4</v>
      </c>
      <c r="Y708" s="12" t="str">
        <f>TEXT(SalesDataTable[[#This Row],[Order Date]],"mmm")</f>
        <v>Apr</v>
      </c>
    </row>
    <row r="709" spans="1:25" ht="16">
      <c r="A709" s="7">
        <v>5148</v>
      </c>
      <c r="B709" s="3">
        <v>46142</v>
      </c>
      <c r="C709" s="2">
        <f>YEAR( SalesDataTable[[#This Row],[Order Date]])</f>
        <v>2026</v>
      </c>
      <c r="D709" s="2">
        <f>ROUNDUP(MONTH(SalesDataTable[[#This Row],[Order Date]])/3,0)</f>
        <v>2</v>
      </c>
      <c r="E709" s="2">
        <f>MONTH(SalesDataTable[[#This Row],[Order Date]])</f>
        <v>4</v>
      </c>
      <c r="F709" s="2" t="str">
        <f>TEXT(SalesDataTable[[#This Row],[Order Date]],"mmm")</f>
        <v>Apr</v>
      </c>
      <c r="G709" s="2">
        <f>DAY(SalesDataTable[[#This Row],[Order Date]])</f>
        <v>30</v>
      </c>
      <c r="H709" s="8" t="s">
        <v>11</v>
      </c>
      <c r="I709" s="8" t="s">
        <v>39</v>
      </c>
      <c r="J709" s="8" t="s">
        <v>2</v>
      </c>
      <c r="K709" s="8" t="s">
        <v>3</v>
      </c>
      <c r="L709" s="8" t="s">
        <v>14</v>
      </c>
      <c r="M709" s="8" t="s">
        <v>44</v>
      </c>
      <c r="N709" s="9">
        <v>1</v>
      </c>
      <c r="O709" s="10">
        <v>130.34</v>
      </c>
      <c r="P709" s="11">
        <v>0.1</v>
      </c>
      <c r="Q709" s="10">
        <v>66.680000000000007</v>
      </c>
      <c r="R709" s="10">
        <f t="shared" si="44"/>
        <v>117.30600000000001</v>
      </c>
      <c r="S709" s="10">
        <f t="shared" si="45"/>
        <v>66.680000000000007</v>
      </c>
      <c r="T709" s="10">
        <f t="shared" si="46"/>
        <v>50.626000000000005</v>
      </c>
      <c r="U709" s="12">
        <f t="shared" si="47"/>
        <v>0.43157212759790631</v>
      </c>
      <c r="V709" s="9">
        <f>YEAR(SalesDataTable[[#This Row],[Order Date]])</f>
        <v>2026</v>
      </c>
      <c r="W709" s="12" t="str">
        <f>"Q"&amp;ROUNDUP(MONTH(SalesDataTable[[#This Row],[Order Date]])/3,0)</f>
        <v>Q2</v>
      </c>
      <c r="X709" s="9">
        <f>MONTH(SalesDataTable[[#This Row],[Order Date]])</f>
        <v>4</v>
      </c>
      <c r="Y709" s="12" t="str">
        <f>TEXT(SalesDataTable[[#This Row],[Order Date]],"mmm")</f>
        <v>Apr</v>
      </c>
    </row>
    <row r="710" spans="1:25" ht="16">
      <c r="A710" s="7">
        <v>534</v>
      </c>
      <c r="B710" s="3">
        <v>46143</v>
      </c>
      <c r="C710" s="2">
        <f>YEAR( SalesDataTable[[#This Row],[Order Date]])</f>
        <v>2026</v>
      </c>
      <c r="D710" s="2">
        <f>ROUNDUP(MONTH(SalesDataTable[[#This Row],[Order Date]])/3,0)</f>
        <v>2</v>
      </c>
      <c r="E710" s="2">
        <f>MONTH(SalesDataTable[[#This Row],[Order Date]])</f>
        <v>5</v>
      </c>
      <c r="F710" s="2" t="str">
        <f>TEXT(SalesDataTable[[#This Row],[Order Date]],"mmm")</f>
        <v>May</v>
      </c>
      <c r="G710" s="2">
        <f>DAY(SalesDataTable[[#This Row],[Order Date]])</f>
        <v>1</v>
      </c>
      <c r="H710" s="8" t="s">
        <v>6</v>
      </c>
      <c r="I710" s="8" t="s">
        <v>43</v>
      </c>
      <c r="J710" s="8" t="s">
        <v>2</v>
      </c>
      <c r="K710" s="8" t="s">
        <v>16</v>
      </c>
      <c r="L710" s="8" t="s">
        <v>9</v>
      </c>
      <c r="M710" s="8" t="s">
        <v>37</v>
      </c>
      <c r="N710" s="9">
        <v>1</v>
      </c>
      <c r="O710" s="10">
        <v>154.86000000000001</v>
      </c>
      <c r="P710" s="11">
        <v>0</v>
      </c>
      <c r="Q710" s="10">
        <v>78.37</v>
      </c>
      <c r="R710" s="10">
        <f t="shared" si="44"/>
        <v>154.86000000000001</v>
      </c>
      <c r="S710" s="10">
        <f t="shared" si="45"/>
        <v>78.37</v>
      </c>
      <c r="T710" s="10">
        <f t="shared" si="46"/>
        <v>76.490000000000009</v>
      </c>
      <c r="U710" s="12">
        <f t="shared" si="47"/>
        <v>0.49393000129148912</v>
      </c>
      <c r="V710" s="9">
        <f>YEAR(SalesDataTable[[#This Row],[Order Date]])</f>
        <v>2026</v>
      </c>
      <c r="W710" s="12" t="str">
        <f>"Q"&amp;ROUNDUP(MONTH(SalesDataTable[[#This Row],[Order Date]])/3,0)</f>
        <v>Q2</v>
      </c>
      <c r="X710" s="9">
        <f>MONTH(SalesDataTable[[#This Row],[Order Date]])</f>
        <v>5</v>
      </c>
      <c r="Y710" s="12" t="str">
        <f>TEXT(SalesDataTable[[#This Row],[Order Date]],"mmm")</f>
        <v>May</v>
      </c>
    </row>
    <row r="711" spans="1:25" ht="16">
      <c r="A711" s="7">
        <v>551</v>
      </c>
      <c r="B711" s="3">
        <v>46143</v>
      </c>
      <c r="C711" s="2">
        <f>YEAR( SalesDataTable[[#This Row],[Order Date]])</f>
        <v>2026</v>
      </c>
      <c r="D711" s="2">
        <f>ROUNDUP(MONTH(SalesDataTable[[#This Row],[Order Date]])/3,0)</f>
        <v>2</v>
      </c>
      <c r="E711" s="2">
        <f>MONTH(SalesDataTable[[#This Row],[Order Date]])</f>
        <v>5</v>
      </c>
      <c r="F711" s="2" t="str">
        <f>TEXT(SalesDataTable[[#This Row],[Order Date]],"mmm")</f>
        <v>May</v>
      </c>
      <c r="G711" s="2">
        <f>DAY(SalesDataTable[[#This Row],[Order Date]])</f>
        <v>1</v>
      </c>
      <c r="H711" s="8" t="s">
        <v>20</v>
      </c>
      <c r="I711" s="8" t="s">
        <v>33</v>
      </c>
      <c r="J711" s="8" t="s">
        <v>19</v>
      </c>
      <c r="K711" s="8" t="s">
        <v>3</v>
      </c>
      <c r="L711" s="8" t="s">
        <v>4</v>
      </c>
      <c r="M711" s="8" t="s">
        <v>30</v>
      </c>
      <c r="N711" s="9">
        <v>4</v>
      </c>
      <c r="O711" s="10">
        <v>103.64</v>
      </c>
      <c r="P711" s="11">
        <v>0</v>
      </c>
      <c r="Q711" s="10">
        <v>50.59</v>
      </c>
      <c r="R711" s="10">
        <f t="shared" si="44"/>
        <v>414.56</v>
      </c>
      <c r="S711" s="10">
        <f t="shared" si="45"/>
        <v>202.36</v>
      </c>
      <c r="T711" s="10">
        <f t="shared" si="46"/>
        <v>212.2</v>
      </c>
      <c r="U711" s="12">
        <f t="shared" si="47"/>
        <v>0.51186800463141646</v>
      </c>
      <c r="V711" s="9">
        <f>YEAR(SalesDataTable[[#This Row],[Order Date]])</f>
        <v>2026</v>
      </c>
      <c r="W711" s="12" t="str">
        <f>"Q"&amp;ROUNDUP(MONTH(SalesDataTable[[#This Row],[Order Date]])/3,0)</f>
        <v>Q2</v>
      </c>
      <c r="X711" s="9">
        <f>MONTH(SalesDataTable[[#This Row],[Order Date]])</f>
        <v>5</v>
      </c>
      <c r="Y711" s="12" t="str">
        <f>TEXT(SalesDataTable[[#This Row],[Order Date]],"mmm")</f>
        <v>May</v>
      </c>
    </row>
    <row r="712" spans="1:25" ht="16">
      <c r="A712" s="7">
        <v>2110</v>
      </c>
      <c r="B712" s="3">
        <v>46143</v>
      </c>
      <c r="C712" s="2">
        <f>YEAR( SalesDataTable[[#This Row],[Order Date]])</f>
        <v>2026</v>
      </c>
      <c r="D712" s="2">
        <f>ROUNDUP(MONTH(SalesDataTable[[#This Row],[Order Date]])/3,0)</f>
        <v>2</v>
      </c>
      <c r="E712" s="2">
        <f>MONTH(SalesDataTable[[#This Row],[Order Date]])</f>
        <v>5</v>
      </c>
      <c r="F712" s="2" t="str">
        <f>TEXT(SalesDataTable[[#This Row],[Order Date]],"mmm")</f>
        <v>May</v>
      </c>
      <c r="G712" s="2">
        <f>DAY(SalesDataTable[[#This Row],[Order Date]])</f>
        <v>1</v>
      </c>
      <c r="H712" s="8" t="s">
        <v>0</v>
      </c>
      <c r="I712" s="8" t="s">
        <v>50</v>
      </c>
      <c r="J712" s="8" t="s">
        <v>2</v>
      </c>
      <c r="K712" s="8" t="s">
        <v>3</v>
      </c>
      <c r="L712" s="8" t="s">
        <v>14</v>
      </c>
      <c r="M712" s="8" t="s">
        <v>48</v>
      </c>
      <c r="N712" s="9">
        <v>1</v>
      </c>
      <c r="O712" s="10">
        <v>164.49</v>
      </c>
      <c r="P712" s="11">
        <v>0.05</v>
      </c>
      <c r="Q712" s="10">
        <v>87.81</v>
      </c>
      <c r="R712" s="10">
        <f t="shared" si="44"/>
        <v>156.2655</v>
      </c>
      <c r="S712" s="10">
        <f t="shared" si="45"/>
        <v>87.81</v>
      </c>
      <c r="T712" s="10">
        <f t="shared" si="46"/>
        <v>68.455500000000001</v>
      </c>
      <c r="U712" s="12">
        <f t="shared" si="47"/>
        <v>0.43807174328306631</v>
      </c>
      <c r="V712" s="9">
        <f>YEAR(SalesDataTable[[#This Row],[Order Date]])</f>
        <v>2026</v>
      </c>
      <c r="W712" s="12" t="str">
        <f>"Q"&amp;ROUNDUP(MONTH(SalesDataTable[[#This Row],[Order Date]])/3,0)</f>
        <v>Q2</v>
      </c>
      <c r="X712" s="9">
        <f>MONTH(SalesDataTable[[#This Row],[Order Date]])</f>
        <v>5</v>
      </c>
      <c r="Y712" s="12" t="str">
        <f>TEXT(SalesDataTable[[#This Row],[Order Date]],"mmm")</f>
        <v>May</v>
      </c>
    </row>
    <row r="713" spans="1:25" ht="16">
      <c r="A713" s="7">
        <v>2217</v>
      </c>
      <c r="B713" s="3">
        <v>46143</v>
      </c>
      <c r="C713" s="2">
        <f>YEAR( SalesDataTable[[#This Row],[Order Date]])</f>
        <v>2026</v>
      </c>
      <c r="D713" s="2">
        <f>ROUNDUP(MONTH(SalesDataTable[[#This Row],[Order Date]])/3,0)</f>
        <v>2</v>
      </c>
      <c r="E713" s="2">
        <f>MONTH(SalesDataTable[[#This Row],[Order Date]])</f>
        <v>5</v>
      </c>
      <c r="F713" s="2" t="str">
        <f>TEXT(SalesDataTable[[#This Row],[Order Date]],"mmm")</f>
        <v>May</v>
      </c>
      <c r="G713" s="2">
        <f>DAY(SalesDataTable[[#This Row],[Order Date]])</f>
        <v>1</v>
      </c>
      <c r="H713" s="8" t="s">
        <v>20</v>
      </c>
      <c r="I713" s="8" t="s">
        <v>33</v>
      </c>
      <c r="J713" s="8" t="s">
        <v>8</v>
      </c>
      <c r="K713" s="8" t="s">
        <v>3</v>
      </c>
      <c r="L713" s="8" t="s">
        <v>14</v>
      </c>
      <c r="M713" s="8" t="s">
        <v>48</v>
      </c>
      <c r="N713" s="9">
        <v>3</v>
      </c>
      <c r="O713" s="10">
        <v>163.44999999999999</v>
      </c>
      <c r="P713" s="11">
        <v>0.05</v>
      </c>
      <c r="Q713" s="10">
        <v>87.54</v>
      </c>
      <c r="R713" s="10">
        <f t="shared" si="44"/>
        <v>465.83249999999992</v>
      </c>
      <c r="S713" s="10">
        <f t="shared" si="45"/>
        <v>262.62</v>
      </c>
      <c r="T713" s="10">
        <f t="shared" si="46"/>
        <v>203.21249999999992</v>
      </c>
      <c r="U713" s="12">
        <f t="shared" si="47"/>
        <v>0.4362351274331438</v>
      </c>
      <c r="V713" s="9">
        <f>YEAR(SalesDataTable[[#This Row],[Order Date]])</f>
        <v>2026</v>
      </c>
      <c r="W713" s="12" t="str">
        <f>"Q"&amp;ROUNDUP(MONTH(SalesDataTable[[#This Row],[Order Date]])/3,0)</f>
        <v>Q2</v>
      </c>
      <c r="X713" s="9">
        <f>MONTH(SalesDataTable[[#This Row],[Order Date]])</f>
        <v>5</v>
      </c>
      <c r="Y713" s="12" t="str">
        <f>TEXT(SalesDataTable[[#This Row],[Order Date]],"mmm")</f>
        <v>May</v>
      </c>
    </row>
    <row r="714" spans="1:25" ht="16">
      <c r="A714" s="7">
        <v>2544</v>
      </c>
      <c r="B714" s="3">
        <v>46143</v>
      </c>
      <c r="C714" s="2">
        <f>YEAR( SalesDataTable[[#This Row],[Order Date]])</f>
        <v>2026</v>
      </c>
      <c r="D714" s="2">
        <f>ROUNDUP(MONTH(SalesDataTable[[#This Row],[Order Date]])/3,0)</f>
        <v>2</v>
      </c>
      <c r="E714" s="2">
        <f>MONTH(SalesDataTable[[#This Row],[Order Date]])</f>
        <v>5</v>
      </c>
      <c r="F714" s="2" t="str">
        <f>TEXT(SalesDataTable[[#This Row],[Order Date]],"mmm")</f>
        <v>May</v>
      </c>
      <c r="G714" s="2">
        <f>DAY(SalesDataTable[[#This Row],[Order Date]])</f>
        <v>1</v>
      </c>
      <c r="H714" s="8" t="s">
        <v>20</v>
      </c>
      <c r="I714" s="8" t="s">
        <v>21</v>
      </c>
      <c r="J714" s="8" t="s">
        <v>2</v>
      </c>
      <c r="K714" s="8" t="s">
        <v>3</v>
      </c>
      <c r="L714" s="8" t="s">
        <v>9</v>
      </c>
      <c r="M714" s="8" t="s">
        <v>46</v>
      </c>
      <c r="N714" s="9">
        <v>1</v>
      </c>
      <c r="O714" s="10">
        <v>71.87</v>
      </c>
      <c r="P714" s="11">
        <v>0.05</v>
      </c>
      <c r="Q714" s="10">
        <v>31.97</v>
      </c>
      <c r="R714" s="10">
        <f t="shared" si="44"/>
        <v>68.276499999999999</v>
      </c>
      <c r="S714" s="10">
        <f t="shared" si="45"/>
        <v>31.97</v>
      </c>
      <c r="T714" s="10">
        <f t="shared" si="46"/>
        <v>36.3065</v>
      </c>
      <c r="U714" s="12">
        <f t="shared" si="47"/>
        <v>0.53175690025118449</v>
      </c>
      <c r="V714" s="9">
        <f>YEAR(SalesDataTable[[#This Row],[Order Date]])</f>
        <v>2026</v>
      </c>
      <c r="W714" s="12" t="str">
        <f>"Q"&amp;ROUNDUP(MONTH(SalesDataTable[[#This Row],[Order Date]])/3,0)</f>
        <v>Q2</v>
      </c>
      <c r="X714" s="9">
        <f>MONTH(SalesDataTable[[#This Row],[Order Date]])</f>
        <v>5</v>
      </c>
      <c r="Y714" s="12" t="str">
        <f>TEXT(SalesDataTable[[#This Row],[Order Date]],"mmm")</f>
        <v>May</v>
      </c>
    </row>
    <row r="715" spans="1:25" ht="16">
      <c r="A715" s="7">
        <v>3678</v>
      </c>
      <c r="B715" s="3">
        <v>46143</v>
      </c>
      <c r="C715" s="2">
        <f>YEAR( SalesDataTable[[#This Row],[Order Date]])</f>
        <v>2026</v>
      </c>
      <c r="D715" s="2">
        <f>ROUNDUP(MONTH(SalesDataTable[[#This Row],[Order Date]])/3,0)</f>
        <v>2</v>
      </c>
      <c r="E715" s="2">
        <f>MONTH(SalesDataTable[[#This Row],[Order Date]])</f>
        <v>5</v>
      </c>
      <c r="F715" s="2" t="str">
        <f>TEXT(SalesDataTable[[#This Row],[Order Date]],"mmm")</f>
        <v>May</v>
      </c>
      <c r="G715" s="2">
        <f>DAY(SalesDataTable[[#This Row],[Order Date]])</f>
        <v>1</v>
      </c>
      <c r="H715" s="8" t="s">
        <v>6</v>
      </c>
      <c r="I715" s="8" t="s">
        <v>49</v>
      </c>
      <c r="J715" s="8" t="s">
        <v>28</v>
      </c>
      <c r="K715" s="8" t="s">
        <v>3</v>
      </c>
      <c r="L715" s="8" t="s">
        <v>23</v>
      </c>
      <c r="M715" s="8" t="s">
        <v>29</v>
      </c>
      <c r="N715" s="9">
        <v>2</v>
      </c>
      <c r="O715" s="10">
        <v>194.97</v>
      </c>
      <c r="P715" s="11">
        <v>0</v>
      </c>
      <c r="Q715" s="10">
        <v>101.14</v>
      </c>
      <c r="R715" s="10">
        <f t="shared" si="44"/>
        <v>389.94</v>
      </c>
      <c r="S715" s="10">
        <f t="shared" si="45"/>
        <v>202.28</v>
      </c>
      <c r="T715" s="10">
        <f t="shared" si="46"/>
        <v>187.66</v>
      </c>
      <c r="U715" s="12">
        <f t="shared" si="47"/>
        <v>0.48125352618351541</v>
      </c>
      <c r="V715" s="9">
        <f>YEAR(SalesDataTable[[#This Row],[Order Date]])</f>
        <v>2026</v>
      </c>
      <c r="W715" s="12" t="str">
        <f>"Q"&amp;ROUNDUP(MONTH(SalesDataTable[[#This Row],[Order Date]])/3,0)</f>
        <v>Q2</v>
      </c>
      <c r="X715" s="9">
        <f>MONTH(SalesDataTable[[#This Row],[Order Date]])</f>
        <v>5</v>
      </c>
      <c r="Y715" s="12" t="str">
        <f>TEXT(SalesDataTable[[#This Row],[Order Date]],"mmm")</f>
        <v>May</v>
      </c>
    </row>
    <row r="716" spans="1:25" ht="16">
      <c r="A716" s="7">
        <v>3726</v>
      </c>
      <c r="B716" s="3">
        <v>46143</v>
      </c>
      <c r="C716" s="2">
        <f>YEAR( SalesDataTable[[#This Row],[Order Date]])</f>
        <v>2026</v>
      </c>
      <c r="D716" s="2">
        <f>ROUNDUP(MONTH(SalesDataTable[[#This Row],[Order Date]])/3,0)</f>
        <v>2</v>
      </c>
      <c r="E716" s="2">
        <f>MONTH(SalesDataTable[[#This Row],[Order Date]])</f>
        <v>5</v>
      </c>
      <c r="F716" s="2" t="str">
        <f>TEXT(SalesDataTable[[#This Row],[Order Date]],"mmm")</f>
        <v>May</v>
      </c>
      <c r="G716" s="2">
        <f>DAY(SalesDataTable[[#This Row],[Order Date]])</f>
        <v>1</v>
      </c>
      <c r="H716" s="8" t="s">
        <v>20</v>
      </c>
      <c r="I716" s="8" t="s">
        <v>33</v>
      </c>
      <c r="J716" s="8" t="s">
        <v>28</v>
      </c>
      <c r="K716" s="8" t="s">
        <v>3</v>
      </c>
      <c r="L716" s="8" t="s">
        <v>4</v>
      </c>
      <c r="M716" s="8" t="s">
        <v>22</v>
      </c>
      <c r="N716" s="9">
        <v>2</v>
      </c>
      <c r="O716" s="10">
        <v>49.53</v>
      </c>
      <c r="P716" s="11">
        <v>0</v>
      </c>
      <c r="Q716" s="10">
        <v>22.91</v>
      </c>
      <c r="R716" s="10">
        <f t="shared" si="44"/>
        <v>99.06</v>
      </c>
      <c r="S716" s="10">
        <f t="shared" si="45"/>
        <v>45.82</v>
      </c>
      <c r="T716" s="10">
        <f t="shared" si="46"/>
        <v>53.24</v>
      </c>
      <c r="U716" s="12">
        <f t="shared" si="47"/>
        <v>0.53745204926307288</v>
      </c>
      <c r="V716" s="9">
        <f>YEAR(SalesDataTable[[#This Row],[Order Date]])</f>
        <v>2026</v>
      </c>
      <c r="W716" s="12" t="str">
        <f>"Q"&amp;ROUNDUP(MONTH(SalesDataTable[[#This Row],[Order Date]])/3,0)</f>
        <v>Q2</v>
      </c>
      <c r="X716" s="9">
        <f>MONTH(SalesDataTable[[#This Row],[Order Date]])</f>
        <v>5</v>
      </c>
      <c r="Y716" s="12" t="str">
        <f>TEXT(SalesDataTable[[#This Row],[Order Date]],"mmm")</f>
        <v>May</v>
      </c>
    </row>
    <row r="717" spans="1:25" ht="16">
      <c r="A717" s="7">
        <v>3897</v>
      </c>
      <c r="B717" s="3">
        <v>46143</v>
      </c>
      <c r="C717" s="2">
        <f>YEAR( SalesDataTable[[#This Row],[Order Date]])</f>
        <v>2026</v>
      </c>
      <c r="D717" s="2">
        <f>ROUNDUP(MONTH(SalesDataTable[[#This Row],[Order Date]])/3,0)</f>
        <v>2</v>
      </c>
      <c r="E717" s="2">
        <f>MONTH(SalesDataTable[[#This Row],[Order Date]])</f>
        <v>5</v>
      </c>
      <c r="F717" s="2" t="str">
        <f>TEXT(SalesDataTable[[#This Row],[Order Date]],"mmm")</f>
        <v>May</v>
      </c>
      <c r="G717" s="2">
        <f>DAY(SalesDataTable[[#This Row],[Order Date]])</f>
        <v>1</v>
      </c>
      <c r="H717" s="8" t="s">
        <v>20</v>
      </c>
      <c r="I717" s="8" t="s">
        <v>33</v>
      </c>
      <c r="J717" s="8" t="s">
        <v>8</v>
      </c>
      <c r="K717" s="8" t="s">
        <v>16</v>
      </c>
      <c r="L717" s="8" t="s">
        <v>34</v>
      </c>
      <c r="M717" s="8" t="s">
        <v>42</v>
      </c>
      <c r="N717" s="9">
        <v>4</v>
      </c>
      <c r="O717" s="10">
        <v>35.619999999999997</v>
      </c>
      <c r="P717" s="11">
        <v>0.15</v>
      </c>
      <c r="Q717" s="10">
        <v>13.76</v>
      </c>
      <c r="R717" s="10">
        <f t="shared" si="44"/>
        <v>121.10799999999999</v>
      </c>
      <c r="S717" s="10">
        <f t="shared" si="45"/>
        <v>55.04</v>
      </c>
      <c r="T717" s="10">
        <f t="shared" si="46"/>
        <v>66.067999999999984</v>
      </c>
      <c r="U717" s="12">
        <f t="shared" si="47"/>
        <v>0.54552960993493405</v>
      </c>
      <c r="V717" s="9">
        <f>YEAR(SalesDataTable[[#This Row],[Order Date]])</f>
        <v>2026</v>
      </c>
      <c r="W717" s="12" t="str">
        <f>"Q"&amp;ROUNDUP(MONTH(SalesDataTable[[#This Row],[Order Date]])/3,0)</f>
        <v>Q2</v>
      </c>
      <c r="X717" s="9">
        <f>MONTH(SalesDataTable[[#This Row],[Order Date]])</f>
        <v>5</v>
      </c>
      <c r="Y717" s="12" t="str">
        <f>TEXT(SalesDataTable[[#This Row],[Order Date]],"mmm")</f>
        <v>May</v>
      </c>
    </row>
    <row r="718" spans="1:25" ht="16">
      <c r="A718" s="7">
        <v>1262</v>
      </c>
      <c r="B718" s="3">
        <v>46144</v>
      </c>
      <c r="C718" s="2">
        <f>YEAR( SalesDataTable[[#This Row],[Order Date]])</f>
        <v>2026</v>
      </c>
      <c r="D718" s="2">
        <f>ROUNDUP(MONTH(SalesDataTable[[#This Row],[Order Date]])/3,0)</f>
        <v>2</v>
      </c>
      <c r="E718" s="2">
        <f>MONTH(SalesDataTable[[#This Row],[Order Date]])</f>
        <v>5</v>
      </c>
      <c r="F718" s="2" t="str">
        <f>TEXT(SalesDataTable[[#This Row],[Order Date]],"mmm")</f>
        <v>May</v>
      </c>
      <c r="G718" s="2">
        <f>DAY(SalesDataTable[[#This Row],[Order Date]])</f>
        <v>2</v>
      </c>
      <c r="H718" s="8" t="s">
        <v>20</v>
      </c>
      <c r="I718" s="8" t="s">
        <v>31</v>
      </c>
      <c r="J718" s="8" t="s">
        <v>19</v>
      </c>
      <c r="K718" s="8" t="s">
        <v>3</v>
      </c>
      <c r="L718" s="8" t="s">
        <v>14</v>
      </c>
      <c r="M718" s="8" t="s">
        <v>32</v>
      </c>
      <c r="N718" s="9">
        <v>2</v>
      </c>
      <c r="O718" s="10">
        <v>45.47</v>
      </c>
      <c r="P718" s="11">
        <v>0</v>
      </c>
      <c r="Q718" s="10">
        <v>18.37</v>
      </c>
      <c r="R718" s="10">
        <f t="shared" si="44"/>
        <v>90.94</v>
      </c>
      <c r="S718" s="10">
        <f t="shared" si="45"/>
        <v>36.74</v>
      </c>
      <c r="T718" s="10">
        <f t="shared" si="46"/>
        <v>54.199999999999996</v>
      </c>
      <c r="U718" s="12">
        <f t="shared" si="47"/>
        <v>0.59599736089729494</v>
      </c>
      <c r="V718" s="9">
        <f>YEAR(SalesDataTable[[#This Row],[Order Date]])</f>
        <v>2026</v>
      </c>
      <c r="W718" s="12" t="str">
        <f>"Q"&amp;ROUNDUP(MONTH(SalesDataTable[[#This Row],[Order Date]])/3,0)</f>
        <v>Q2</v>
      </c>
      <c r="X718" s="9">
        <f>MONTH(SalesDataTable[[#This Row],[Order Date]])</f>
        <v>5</v>
      </c>
      <c r="Y718" s="12" t="str">
        <f>TEXT(SalesDataTable[[#This Row],[Order Date]],"mmm")</f>
        <v>May</v>
      </c>
    </row>
    <row r="719" spans="1:25" ht="16">
      <c r="A719" s="7">
        <v>2657</v>
      </c>
      <c r="B719" s="3">
        <v>46144</v>
      </c>
      <c r="C719" s="2">
        <f>YEAR( SalesDataTable[[#This Row],[Order Date]])</f>
        <v>2026</v>
      </c>
      <c r="D719" s="2">
        <f>ROUNDUP(MONTH(SalesDataTable[[#This Row],[Order Date]])/3,0)</f>
        <v>2</v>
      </c>
      <c r="E719" s="2">
        <f>MONTH(SalesDataTable[[#This Row],[Order Date]])</f>
        <v>5</v>
      </c>
      <c r="F719" s="2" t="str">
        <f>TEXT(SalesDataTable[[#This Row],[Order Date]],"mmm")</f>
        <v>May</v>
      </c>
      <c r="G719" s="2">
        <f>DAY(SalesDataTable[[#This Row],[Order Date]])</f>
        <v>2</v>
      </c>
      <c r="H719" s="8" t="s">
        <v>0</v>
      </c>
      <c r="I719" s="8" t="s">
        <v>1</v>
      </c>
      <c r="J719" s="8" t="s">
        <v>19</v>
      </c>
      <c r="K719" s="8" t="s">
        <v>13</v>
      </c>
      <c r="L719" s="8" t="s">
        <v>9</v>
      </c>
      <c r="M719" s="8" t="s">
        <v>17</v>
      </c>
      <c r="N719" s="9">
        <v>1</v>
      </c>
      <c r="O719" s="10">
        <v>145.68</v>
      </c>
      <c r="P719" s="11">
        <v>0</v>
      </c>
      <c r="Q719" s="10">
        <v>77.8</v>
      </c>
      <c r="R719" s="10">
        <f t="shared" si="44"/>
        <v>145.68</v>
      </c>
      <c r="S719" s="10">
        <f t="shared" si="45"/>
        <v>77.8</v>
      </c>
      <c r="T719" s="10">
        <f t="shared" si="46"/>
        <v>67.88000000000001</v>
      </c>
      <c r="U719" s="12">
        <f t="shared" si="47"/>
        <v>0.46595277320153766</v>
      </c>
      <c r="V719" s="9">
        <f>YEAR(SalesDataTable[[#This Row],[Order Date]])</f>
        <v>2026</v>
      </c>
      <c r="W719" s="12" t="str">
        <f>"Q"&amp;ROUNDUP(MONTH(SalesDataTable[[#This Row],[Order Date]])/3,0)</f>
        <v>Q2</v>
      </c>
      <c r="X719" s="9">
        <f>MONTH(SalesDataTable[[#This Row],[Order Date]])</f>
        <v>5</v>
      </c>
      <c r="Y719" s="12" t="str">
        <f>TEXT(SalesDataTable[[#This Row],[Order Date]],"mmm")</f>
        <v>May</v>
      </c>
    </row>
    <row r="720" spans="1:25" ht="16">
      <c r="A720" s="7">
        <v>3238</v>
      </c>
      <c r="B720" s="3">
        <v>46144</v>
      </c>
      <c r="C720" s="2">
        <f>YEAR( SalesDataTable[[#This Row],[Order Date]])</f>
        <v>2026</v>
      </c>
      <c r="D720" s="2">
        <f>ROUNDUP(MONTH(SalesDataTable[[#This Row],[Order Date]])/3,0)</f>
        <v>2</v>
      </c>
      <c r="E720" s="2">
        <f>MONTH(SalesDataTable[[#This Row],[Order Date]])</f>
        <v>5</v>
      </c>
      <c r="F720" s="2" t="str">
        <f>TEXT(SalesDataTable[[#This Row],[Order Date]],"mmm")</f>
        <v>May</v>
      </c>
      <c r="G720" s="2">
        <f>DAY(SalesDataTable[[#This Row],[Order Date]])</f>
        <v>2</v>
      </c>
      <c r="H720" s="8" t="s">
        <v>20</v>
      </c>
      <c r="I720" s="8" t="s">
        <v>33</v>
      </c>
      <c r="J720" s="8" t="s">
        <v>28</v>
      </c>
      <c r="K720" s="8" t="s">
        <v>3</v>
      </c>
      <c r="L720" s="8" t="s">
        <v>23</v>
      </c>
      <c r="M720" s="8" t="s">
        <v>40</v>
      </c>
      <c r="N720" s="9">
        <v>2</v>
      </c>
      <c r="O720" s="10">
        <v>82.65</v>
      </c>
      <c r="P720" s="11">
        <v>0.05</v>
      </c>
      <c r="Q720" s="10">
        <v>40.46</v>
      </c>
      <c r="R720" s="10">
        <f t="shared" si="44"/>
        <v>157.035</v>
      </c>
      <c r="S720" s="10">
        <f t="shared" si="45"/>
        <v>80.92</v>
      </c>
      <c r="T720" s="10">
        <f t="shared" si="46"/>
        <v>76.114999999999995</v>
      </c>
      <c r="U720" s="12">
        <f t="shared" si="47"/>
        <v>0.48470086286496639</v>
      </c>
      <c r="V720" s="9">
        <f>YEAR(SalesDataTable[[#This Row],[Order Date]])</f>
        <v>2026</v>
      </c>
      <c r="W720" s="12" t="str">
        <f>"Q"&amp;ROUNDUP(MONTH(SalesDataTable[[#This Row],[Order Date]])/3,0)</f>
        <v>Q2</v>
      </c>
      <c r="X720" s="9">
        <f>MONTH(SalesDataTable[[#This Row],[Order Date]])</f>
        <v>5</v>
      </c>
      <c r="Y720" s="12" t="str">
        <f>TEXT(SalesDataTable[[#This Row],[Order Date]],"mmm")</f>
        <v>May</v>
      </c>
    </row>
    <row r="721" spans="1:25" ht="16">
      <c r="A721" s="7">
        <v>3607</v>
      </c>
      <c r="B721" s="3">
        <v>46144</v>
      </c>
      <c r="C721" s="2">
        <f>YEAR( SalesDataTable[[#This Row],[Order Date]])</f>
        <v>2026</v>
      </c>
      <c r="D721" s="2">
        <f>ROUNDUP(MONTH(SalesDataTable[[#This Row],[Order Date]])/3,0)</f>
        <v>2</v>
      </c>
      <c r="E721" s="2">
        <f>MONTH(SalesDataTable[[#This Row],[Order Date]])</f>
        <v>5</v>
      </c>
      <c r="F721" s="2" t="str">
        <f>TEXT(SalesDataTable[[#This Row],[Order Date]],"mmm")</f>
        <v>May</v>
      </c>
      <c r="G721" s="2">
        <f>DAY(SalesDataTable[[#This Row],[Order Date]])</f>
        <v>2</v>
      </c>
      <c r="H721" s="8" t="s">
        <v>6</v>
      </c>
      <c r="I721" s="8" t="s">
        <v>27</v>
      </c>
      <c r="J721" s="8" t="s">
        <v>2</v>
      </c>
      <c r="K721" s="8" t="s">
        <v>16</v>
      </c>
      <c r="L721" s="8" t="s">
        <v>14</v>
      </c>
      <c r="M721" s="8" t="s">
        <v>15</v>
      </c>
      <c r="N721" s="9">
        <v>1</v>
      </c>
      <c r="O721" s="10">
        <v>36.270000000000003</v>
      </c>
      <c r="P721" s="11">
        <v>0</v>
      </c>
      <c r="Q721" s="10">
        <v>13.8</v>
      </c>
      <c r="R721" s="10">
        <f t="shared" si="44"/>
        <v>36.270000000000003</v>
      </c>
      <c r="S721" s="10">
        <f t="shared" si="45"/>
        <v>13.8</v>
      </c>
      <c r="T721" s="10">
        <f t="shared" si="46"/>
        <v>22.470000000000002</v>
      </c>
      <c r="U721" s="12">
        <f t="shared" si="47"/>
        <v>0.61952026468155497</v>
      </c>
      <c r="V721" s="9">
        <f>YEAR(SalesDataTable[[#This Row],[Order Date]])</f>
        <v>2026</v>
      </c>
      <c r="W721" s="12" t="str">
        <f>"Q"&amp;ROUNDUP(MONTH(SalesDataTable[[#This Row],[Order Date]])/3,0)</f>
        <v>Q2</v>
      </c>
      <c r="X721" s="9">
        <f>MONTH(SalesDataTable[[#This Row],[Order Date]])</f>
        <v>5</v>
      </c>
      <c r="Y721" s="12" t="str">
        <f>TEXT(SalesDataTable[[#This Row],[Order Date]],"mmm")</f>
        <v>May</v>
      </c>
    </row>
    <row r="722" spans="1:25" ht="16">
      <c r="A722" s="7">
        <v>5070</v>
      </c>
      <c r="B722" s="3">
        <v>46144</v>
      </c>
      <c r="C722" s="2">
        <f>YEAR( SalesDataTable[[#This Row],[Order Date]])</f>
        <v>2026</v>
      </c>
      <c r="D722" s="2">
        <f>ROUNDUP(MONTH(SalesDataTable[[#This Row],[Order Date]])/3,0)</f>
        <v>2</v>
      </c>
      <c r="E722" s="2">
        <f>MONTH(SalesDataTable[[#This Row],[Order Date]])</f>
        <v>5</v>
      </c>
      <c r="F722" s="2" t="str">
        <f>TEXT(SalesDataTable[[#This Row],[Order Date]],"mmm")</f>
        <v>May</v>
      </c>
      <c r="G722" s="2">
        <f>DAY(SalesDataTable[[#This Row],[Order Date]])</f>
        <v>2</v>
      </c>
      <c r="H722" s="8" t="s">
        <v>11</v>
      </c>
      <c r="I722" s="8" t="s">
        <v>52</v>
      </c>
      <c r="J722" s="8" t="s">
        <v>19</v>
      </c>
      <c r="K722" s="8" t="s">
        <v>13</v>
      </c>
      <c r="L722" s="8" t="s">
        <v>23</v>
      </c>
      <c r="M722" s="8" t="s">
        <v>40</v>
      </c>
      <c r="N722" s="9">
        <v>1</v>
      </c>
      <c r="O722" s="10">
        <v>80.819999999999993</v>
      </c>
      <c r="P722" s="11">
        <v>0</v>
      </c>
      <c r="Q722" s="10">
        <v>39.950000000000003</v>
      </c>
      <c r="R722" s="10">
        <f t="shared" si="44"/>
        <v>80.819999999999993</v>
      </c>
      <c r="S722" s="10">
        <f t="shared" si="45"/>
        <v>39.950000000000003</v>
      </c>
      <c r="T722" s="10">
        <f t="shared" si="46"/>
        <v>40.86999999999999</v>
      </c>
      <c r="U722" s="12">
        <f t="shared" si="47"/>
        <v>0.50569166048007907</v>
      </c>
      <c r="V722" s="9">
        <f>YEAR(SalesDataTable[[#This Row],[Order Date]])</f>
        <v>2026</v>
      </c>
      <c r="W722" s="12" t="str">
        <f>"Q"&amp;ROUNDUP(MONTH(SalesDataTable[[#This Row],[Order Date]])/3,0)</f>
        <v>Q2</v>
      </c>
      <c r="X722" s="9">
        <f>MONTH(SalesDataTable[[#This Row],[Order Date]])</f>
        <v>5</v>
      </c>
      <c r="Y722" s="12" t="str">
        <f>TEXT(SalesDataTable[[#This Row],[Order Date]],"mmm")</f>
        <v>May</v>
      </c>
    </row>
    <row r="723" spans="1:25" ht="16">
      <c r="A723" s="7">
        <v>5171</v>
      </c>
      <c r="B723" s="3">
        <v>46144</v>
      </c>
      <c r="C723" s="2">
        <f>YEAR( SalesDataTable[[#This Row],[Order Date]])</f>
        <v>2026</v>
      </c>
      <c r="D723" s="2">
        <f>ROUNDUP(MONTH(SalesDataTable[[#This Row],[Order Date]])/3,0)</f>
        <v>2</v>
      </c>
      <c r="E723" s="2">
        <f>MONTH(SalesDataTable[[#This Row],[Order Date]])</f>
        <v>5</v>
      </c>
      <c r="F723" s="2" t="str">
        <f>TEXT(SalesDataTable[[#This Row],[Order Date]],"mmm")</f>
        <v>May</v>
      </c>
      <c r="G723" s="2">
        <f>DAY(SalesDataTable[[#This Row],[Order Date]])</f>
        <v>2</v>
      </c>
      <c r="H723" s="8" t="s">
        <v>6</v>
      </c>
      <c r="I723" s="8" t="s">
        <v>7</v>
      </c>
      <c r="J723" s="8" t="s">
        <v>19</v>
      </c>
      <c r="K723" s="8" t="s">
        <v>13</v>
      </c>
      <c r="L723" s="8" t="s">
        <v>9</v>
      </c>
      <c r="M723" s="8" t="s">
        <v>37</v>
      </c>
      <c r="N723" s="9">
        <v>2</v>
      </c>
      <c r="O723" s="10">
        <v>157.84</v>
      </c>
      <c r="P723" s="11">
        <v>0.1</v>
      </c>
      <c r="Q723" s="10">
        <v>79.28</v>
      </c>
      <c r="R723" s="10">
        <f t="shared" si="44"/>
        <v>284.11200000000002</v>
      </c>
      <c r="S723" s="10">
        <f t="shared" si="45"/>
        <v>158.56</v>
      </c>
      <c r="T723" s="10">
        <f t="shared" si="46"/>
        <v>125.55200000000002</v>
      </c>
      <c r="U723" s="12">
        <f t="shared" si="47"/>
        <v>0.44191023258433298</v>
      </c>
      <c r="V723" s="9">
        <f>YEAR(SalesDataTable[[#This Row],[Order Date]])</f>
        <v>2026</v>
      </c>
      <c r="W723" s="12" t="str">
        <f>"Q"&amp;ROUNDUP(MONTH(SalesDataTable[[#This Row],[Order Date]])/3,0)</f>
        <v>Q2</v>
      </c>
      <c r="X723" s="9">
        <f>MONTH(SalesDataTable[[#This Row],[Order Date]])</f>
        <v>5</v>
      </c>
      <c r="Y723" s="12" t="str">
        <f>TEXT(SalesDataTable[[#This Row],[Order Date]],"mmm")</f>
        <v>May</v>
      </c>
    </row>
    <row r="724" spans="1:25" ht="16">
      <c r="A724" s="7">
        <v>617</v>
      </c>
      <c r="B724" s="3">
        <v>46145</v>
      </c>
      <c r="C724" s="2">
        <f>YEAR( SalesDataTable[[#This Row],[Order Date]])</f>
        <v>2026</v>
      </c>
      <c r="D724" s="2">
        <f>ROUNDUP(MONTH(SalesDataTable[[#This Row],[Order Date]])/3,0)</f>
        <v>2</v>
      </c>
      <c r="E724" s="2">
        <f>MONTH(SalesDataTable[[#This Row],[Order Date]])</f>
        <v>5</v>
      </c>
      <c r="F724" s="2" t="str">
        <f>TEXT(SalesDataTable[[#This Row],[Order Date]],"mmm")</f>
        <v>May</v>
      </c>
      <c r="G724" s="2">
        <f>DAY(SalesDataTable[[#This Row],[Order Date]])</f>
        <v>3</v>
      </c>
      <c r="H724" s="8" t="s">
        <v>6</v>
      </c>
      <c r="I724" s="8" t="s">
        <v>49</v>
      </c>
      <c r="J724" s="8" t="s">
        <v>28</v>
      </c>
      <c r="K724" s="8" t="s">
        <v>3</v>
      </c>
      <c r="L724" s="8" t="s">
        <v>34</v>
      </c>
      <c r="M724" s="8" t="s">
        <v>42</v>
      </c>
      <c r="N724" s="9">
        <v>4</v>
      </c>
      <c r="O724" s="10">
        <v>36.909999999999997</v>
      </c>
      <c r="P724" s="11">
        <v>0.1</v>
      </c>
      <c r="Q724" s="10">
        <v>13.85</v>
      </c>
      <c r="R724" s="10">
        <f t="shared" si="44"/>
        <v>132.876</v>
      </c>
      <c r="S724" s="10">
        <f t="shared" si="45"/>
        <v>55.4</v>
      </c>
      <c r="T724" s="10">
        <f t="shared" si="46"/>
        <v>77.475999999999999</v>
      </c>
      <c r="U724" s="12">
        <f t="shared" si="47"/>
        <v>0.58306992985941775</v>
      </c>
      <c r="V724" s="9">
        <f>YEAR(SalesDataTable[[#This Row],[Order Date]])</f>
        <v>2026</v>
      </c>
      <c r="W724" s="12" t="str">
        <f>"Q"&amp;ROUNDUP(MONTH(SalesDataTable[[#This Row],[Order Date]])/3,0)</f>
        <v>Q2</v>
      </c>
      <c r="X724" s="9">
        <f>MONTH(SalesDataTable[[#This Row],[Order Date]])</f>
        <v>5</v>
      </c>
      <c r="Y724" s="12" t="str">
        <f>TEXT(SalesDataTable[[#This Row],[Order Date]],"mmm")</f>
        <v>May</v>
      </c>
    </row>
    <row r="725" spans="1:25" ht="16">
      <c r="A725" s="7">
        <v>849</v>
      </c>
      <c r="B725" s="3">
        <v>46145</v>
      </c>
      <c r="C725" s="2">
        <f>YEAR( SalesDataTable[[#This Row],[Order Date]])</f>
        <v>2026</v>
      </c>
      <c r="D725" s="2">
        <f>ROUNDUP(MONTH(SalesDataTable[[#This Row],[Order Date]])/3,0)</f>
        <v>2</v>
      </c>
      <c r="E725" s="2">
        <f>MONTH(SalesDataTable[[#This Row],[Order Date]])</f>
        <v>5</v>
      </c>
      <c r="F725" s="2" t="str">
        <f>TEXT(SalesDataTable[[#This Row],[Order Date]],"mmm")</f>
        <v>May</v>
      </c>
      <c r="G725" s="2">
        <f>DAY(SalesDataTable[[#This Row],[Order Date]])</f>
        <v>3</v>
      </c>
      <c r="H725" s="8" t="s">
        <v>6</v>
      </c>
      <c r="I725" s="8" t="s">
        <v>49</v>
      </c>
      <c r="J725" s="8" t="s">
        <v>8</v>
      </c>
      <c r="K725" s="8" t="s">
        <v>16</v>
      </c>
      <c r="L725" s="8" t="s">
        <v>23</v>
      </c>
      <c r="M725" s="8" t="s">
        <v>29</v>
      </c>
      <c r="N725" s="9">
        <v>3</v>
      </c>
      <c r="O725" s="10">
        <v>193.18</v>
      </c>
      <c r="P725" s="11">
        <v>0.1</v>
      </c>
      <c r="Q725" s="10">
        <v>102.31</v>
      </c>
      <c r="R725" s="10">
        <f t="shared" si="44"/>
        <v>521.58600000000001</v>
      </c>
      <c r="S725" s="10">
        <f t="shared" si="45"/>
        <v>306.93</v>
      </c>
      <c r="T725" s="10">
        <f t="shared" si="46"/>
        <v>214.65600000000001</v>
      </c>
      <c r="U725" s="12">
        <f t="shared" si="47"/>
        <v>0.41154478839539405</v>
      </c>
      <c r="V725" s="9">
        <f>YEAR(SalesDataTable[[#This Row],[Order Date]])</f>
        <v>2026</v>
      </c>
      <c r="W725" s="12" t="str">
        <f>"Q"&amp;ROUNDUP(MONTH(SalesDataTable[[#This Row],[Order Date]])/3,0)</f>
        <v>Q2</v>
      </c>
      <c r="X725" s="9">
        <f>MONTH(SalesDataTable[[#This Row],[Order Date]])</f>
        <v>5</v>
      </c>
      <c r="Y725" s="12" t="str">
        <f>TEXT(SalesDataTable[[#This Row],[Order Date]],"mmm")</f>
        <v>May</v>
      </c>
    </row>
    <row r="726" spans="1:25" ht="16">
      <c r="A726" s="7">
        <v>956</v>
      </c>
      <c r="B726" s="3">
        <v>46145</v>
      </c>
      <c r="C726" s="2">
        <f>YEAR( SalesDataTable[[#This Row],[Order Date]])</f>
        <v>2026</v>
      </c>
      <c r="D726" s="2">
        <f>ROUNDUP(MONTH(SalesDataTable[[#This Row],[Order Date]])/3,0)</f>
        <v>2</v>
      </c>
      <c r="E726" s="2">
        <f>MONTH(SalesDataTable[[#This Row],[Order Date]])</f>
        <v>5</v>
      </c>
      <c r="F726" s="2" t="str">
        <f>TEXT(SalesDataTable[[#This Row],[Order Date]],"mmm")</f>
        <v>May</v>
      </c>
      <c r="G726" s="2">
        <f>DAY(SalesDataTable[[#This Row],[Order Date]])</f>
        <v>3</v>
      </c>
      <c r="H726" s="8" t="s">
        <v>0</v>
      </c>
      <c r="I726" s="8" t="s">
        <v>50</v>
      </c>
      <c r="J726" s="8" t="s">
        <v>2</v>
      </c>
      <c r="K726" s="8" t="s">
        <v>16</v>
      </c>
      <c r="L726" s="8" t="s">
        <v>9</v>
      </c>
      <c r="M726" s="8" t="s">
        <v>37</v>
      </c>
      <c r="N726" s="9">
        <v>1</v>
      </c>
      <c r="O726" s="10">
        <v>157.59</v>
      </c>
      <c r="P726" s="11">
        <v>0.05</v>
      </c>
      <c r="Q726" s="10">
        <v>77.599999999999994</v>
      </c>
      <c r="R726" s="10">
        <f t="shared" si="44"/>
        <v>149.7105</v>
      </c>
      <c r="S726" s="10">
        <f t="shared" si="45"/>
        <v>77.599999999999994</v>
      </c>
      <c r="T726" s="10">
        <f t="shared" si="46"/>
        <v>72.110500000000002</v>
      </c>
      <c r="U726" s="12">
        <f t="shared" si="47"/>
        <v>0.48166628259206939</v>
      </c>
      <c r="V726" s="9">
        <f>YEAR(SalesDataTable[[#This Row],[Order Date]])</f>
        <v>2026</v>
      </c>
      <c r="W726" s="12" t="str">
        <f>"Q"&amp;ROUNDUP(MONTH(SalesDataTable[[#This Row],[Order Date]])/3,0)</f>
        <v>Q2</v>
      </c>
      <c r="X726" s="9">
        <f>MONTH(SalesDataTable[[#This Row],[Order Date]])</f>
        <v>5</v>
      </c>
      <c r="Y726" s="12" t="str">
        <f>TEXT(SalesDataTable[[#This Row],[Order Date]],"mmm")</f>
        <v>May</v>
      </c>
    </row>
    <row r="727" spans="1:25" ht="16">
      <c r="A727" s="7">
        <v>1896</v>
      </c>
      <c r="B727" s="3">
        <v>46145</v>
      </c>
      <c r="C727" s="2">
        <f>YEAR( SalesDataTable[[#This Row],[Order Date]])</f>
        <v>2026</v>
      </c>
      <c r="D727" s="2">
        <f>ROUNDUP(MONTH(SalesDataTable[[#This Row],[Order Date]])/3,0)</f>
        <v>2</v>
      </c>
      <c r="E727" s="2">
        <f>MONTH(SalesDataTable[[#This Row],[Order Date]])</f>
        <v>5</v>
      </c>
      <c r="F727" s="2" t="str">
        <f>TEXT(SalesDataTable[[#This Row],[Order Date]],"mmm")</f>
        <v>May</v>
      </c>
      <c r="G727" s="2">
        <f>DAY(SalesDataTable[[#This Row],[Order Date]])</f>
        <v>3</v>
      </c>
      <c r="H727" s="8" t="s">
        <v>6</v>
      </c>
      <c r="I727" s="8" t="s">
        <v>43</v>
      </c>
      <c r="J727" s="8" t="s">
        <v>28</v>
      </c>
      <c r="K727" s="8" t="s">
        <v>13</v>
      </c>
      <c r="L727" s="8" t="s">
        <v>34</v>
      </c>
      <c r="M727" s="8" t="s">
        <v>45</v>
      </c>
      <c r="N727" s="9">
        <v>2</v>
      </c>
      <c r="O727" s="10">
        <v>49.97</v>
      </c>
      <c r="P727" s="11">
        <v>0</v>
      </c>
      <c r="Q727" s="10">
        <v>22.63</v>
      </c>
      <c r="R727" s="10">
        <f t="shared" si="44"/>
        <v>99.94</v>
      </c>
      <c r="S727" s="10">
        <f t="shared" si="45"/>
        <v>45.26</v>
      </c>
      <c r="T727" s="10">
        <f t="shared" si="46"/>
        <v>54.68</v>
      </c>
      <c r="U727" s="12">
        <f t="shared" si="47"/>
        <v>0.54712827696617972</v>
      </c>
      <c r="V727" s="9">
        <f>YEAR(SalesDataTable[[#This Row],[Order Date]])</f>
        <v>2026</v>
      </c>
      <c r="W727" s="12" t="str">
        <f>"Q"&amp;ROUNDUP(MONTH(SalesDataTable[[#This Row],[Order Date]])/3,0)</f>
        <v>Q2</v>
      </c>
      <c r="X727" s="9">
        <f>MONTH(SalesDataTable[[#This Row],[Order Date]])</f>
        <v>5</v>
      </c>
      <c r="Y727" s="12" t="str">
        <f>TEXT(SalesDataTable[[#This Row],[Order Date]],"mmm")</f>
        <v>May</v>
      </c>
    </row>
    <row r="728" spans="1:25" ht="16">
      <c r="A728" s="7">
        <v>2317</v>
      </c>
      <c r="B728" s="3">
        <v>46145</v>
      </c>
      <c r="C728" s="2">
        <f>YEAR( SalesDataTable[[#This Row],[Order Date]])</f>
        <v>2026</v>
      </c>
      <c r="D728" s="2">
        <f>ROUNDUP(MONTH(SalesDataTable[[#This Row],[Order Date]])/3,0)</f>
        <v>2</v>
      </c>
      <c r="E728" s="2">
        <f>MONTH(SalesDataTable[[#This Row],[Order Date]])</f>
        <v>5</v>
      </c>
      <c r="F728" s="2" t="str">
        <f>TEXT(SalesDataTable[[#This Row],[Order Date]],"mmm")</f>
        <v>May</v>
      </c>
      <c r="G728" s="2">
        <f>DAY(SalesDataTable[[#This Row],[Order Date]])</f>
        <v>3</v>
      </c>
      <c r="H728" s="8" t="s">
        <v>0</v>
      </c>
      <c r="I728" s="8" t="s">
        <v>50</v>
      </c>
      <c r="J728" s="8" t="s">
        <v>8</v>
      </c>
      <c r="K728" s="8" t="s">
        <v>16</v>
      </c>
      <c r="L728" s="8" t="s">
        <v>9</v>
      </c>
      <c r="M728" s="8" t="s">
        <v>37</v>
      </c>
      <c r="N728" s="9">
        <v>5</v>
      </c>
      <c r="O728" s="10">
        <v>155.54</v>
      </c>
      <c r="P728" s="11">
        <v>0.1</v>
      </c>
      <c r="Q728" s="10">
        <v>78.02</v>
      </c>
      <c r="R728" s="10">
        <f t="shared" si="44"/>
        <v>699.93</v>
      </c>
      <c r="S728" s="10">
        <f t="shared" si="45"/>
        <v>390.09999999999997</v>
      </c>
      <c r="T728" s="10">
        <f t="shared" si="46"/>
        <v>309.83</v>
      </c>
      <c r="U728" s="12">
        <f t="shared" si="47"/>
        <v>0.44265855156944267</v>
      </c>
      <c r="V728" s="9">
        <f>YEAR(SalesDataTable[[#This Row],[Order Date]])</f>
        <v>2026</v>
      </c>
      <c r="W728" s="12" t="str">
        <f>"Q"&amp;ROUNDUP(MONTH(SalesDataTable[[#This Row],[Order Date]])/3,0)</f>
        <v>Q2</v>
      </c>
      <c r="X728" s="9">
        <f>MONTH(SalesDataTable[[#This Row],[Order Date]])</f>
        <v>5</v>
      </c>
      <c r="Y728" s="12" t="str">
        <f>TEXT(SalesDataTable[[#This Row],[Order Date]],"mmm")</f>
        <v>May</v>
      </c>
    </row>
    <row r="729" spans="1:25" ht="16">
      <c r="A729" s="7">
        <v>2542</v>
      </c>
      <c r="B729" s="3">
        <v>46145</v>
      </c>
      <c r="C729" s="2">
        <f>YEAR( SalesDataTable[[#This Row],[Order Date]])</f>
        <v>2026</v>
      </c>
      <c r="D729" s="2">
        <f>ROUNDUP(MONTH(SalesDataTable[[#This Row],[Order Date]])/3,0)</f>
        <v>2</v>
      </c>
      <c r="E729" s="2">
        <f>MONTH(SalesDataTable[[#This Row],[Order Date]])</f>
        <v>5</v>
      </c>
      <c r="F729" s="2" t="str">
        <f>TEXT(SalesDataTable[[#This Row],[Order Date]],"mmm")</f>
        <v>May</v>
      </c>
      <c r="G729" s="2">
        <f>DAY(SalesDataTable[[#This Row],[Order Date]])</f>
        <v>3</v>
      </c>
      <c r="H729" s="8" t="s">
        <v>20</v>
      </c>
      <c r="I729" s="8" t="s">
        <v>33</v>
      </c>
      <c r="J729" s="8" t="s">
        <v>19</v>
      </c>
      <c r="K729" s="8" t="s">
        <v>13</v>
      </c>
      <c r="L729" s="8" t="s">
        <v>14</v>
      </c>
      <c r="M729" s="8" t="s">
        <v>44</v>
      </c>
      <c r="N729" s="9">
        <v>1</v>
      </c>
      <c r="O729" s="10">
        <v>131.13</v>
      </c>
      <c r="P729" s="11">
        <v>0.05</v>
      </c>
      <c r="Q729" s="10">
        <v>67.010000000000005</v>
      </c>
      <c r="R729" s="10">
        <f t="shared" si="44"/>
        <v>124.5735</v>
      </c>
      <c r="S729" s="10">
        <f t="shared" si="45"/>
        <v>67.010000000000005</v>
      </c>
      <c r="T729" s="10">
        <f t="shared" si="46"/>
        <v>57.563499999999991</v>
      </c>
      <c r="U729" s="12">
        <f t="shared" si="47"/>
        <v>0.46208463276700096</v>
      </c>
      <c r="V729" s="9">
        <f>YEAR(SalesDataTable[[#This Row],[Order Date]])</f>
        <v>2026</v>
      </c>
      <c r="W729" s="12" t="str">
        <f>"Q"&amp;ROUNDUP(MONTH(SalesDataTable[[#This Row],[Order Date]])/3,0)</f>
        <v>Q2</v>
      </c>
      <c r="X729" s="9">
        <f>MONTH(SalesDataTable[[#This Row],[Order Date]])</f>
        <v>5</v>
      </c>
      <c r="Y729" s="12" t="str">
        <f>TEXT(SalesDataTable[[#This Row],[Order Date]],"mmm")</f>
        <v>May</v>
      </c>
    </row>
    <row r="730" spans="1:25" ht="16">
      <c r="A730" s="7">
        <v>4535</v>
      </c>
      <c r="B730" s="3">
        <v>46145</v>
      </c>
      <c r="C730" s="2">
        <f>YEAR( SalesDataTable[[#This Row],[Order Date]])</f>
        <v>2026</v>
      </c>
      <c r="D730" s="2">
        <f>ROUNDUP(MONTH(SalesDataTable[[#This Row],[Order Date]])/3,0)</f>
        <v>2</v>
      </c>
      <c r="E730" s="2">
        <f>MONTH(SalesDataTable[[#This Row],[Order Date]])</f>
        <v>5</v>
      </c>
      <c r="F730" s="2" t="str">
        <f>TEXT(SalesDataTable[[#This Row],[Order Date]],"mmm")</f>
        <v>May</v>
      </c>
      <c r="G730" s="2">
        <f>DAY(SalesDataTable[[#This Row],[Order Date]])</f>
        <v>3</v>
      </c>
      <c r="H730" s="8" t="s">
        <v>11</v>
      </c>
      <c r="I730" s="8" t="s">
        <v>25</v>
      </c>
      <c r="J730" s="8" t="s">
        <v>2</v>
      </c>
      <c r="K730" s="8" t="s">
        <v>13</v>
      </c>
      <c r="L730" s="8" t="s">
        <v>14</v>
      </c>
      <c r="M730" s="8" t="s">
        <v>15</v>
      </c>
      <c r="N730" s="9">
        <v>1</v>
      </c>
      <c r="O730" s="10">
        <v>36.82</v>
      </c>
      <c r="P730" s="11">
        <v>0.1</v>
      </c>
      <c r="Q730" s="10">
        <v>13.4</v>
      </c>
      <c r="R730" s="10">
        <f t="shared" si="44"/>
        <v>33.137999999999998</v>
      </c>
      <c r="S730" s="10">
        <f t="shared" si="45"/>
        <v>13.4</v>
      </c>
      <c r="T730" s="10">
        <f t="shared" si="46"/>
        <v>19.738</v>
      </c>
      <c r="U730" s="12">
        <f t="shared" si="47"/>
        <v>0.5956303941094816</v>
      </c>
      <c r="V730" s="9">
        <f>YEAR(SalesDataTable[[#This Row],[Order Date]])</f>
        <v>2026</v>
      </c>
      <c r="W730" s="12" t="str">
        <f>"Q"&amp;ROUNDUP(MONTH(SalesDataTable[[#This Row],[Order Date]])/3,0)</f>
        <v>Q2</v>
      </c>
      <c r="X730" s="9">
        <f>MONTH(SalesDataTable[[#This Row],[Order Date]])</f>
        <v>5</v>
      </c>
      <c r="Y730" s="12" t="str">
        <f>TEXT(SalesDataTable[[#This Row],[Order Date]],"mmm")</f>
        <v>May</v>
      </c>
    </row>
    <row r="731" spans="1:25" ht="16">
      <c r="A731" s="7">
        <v>4988</v>
      </c>
      <c r="B731" s="3">
        <v>46145</v>
      </c>
      <c r="C731" s="2">
        <f>YEAR( SalesDataTable[[#This Row],[Order Date]])</f>
        <v>2026</v>
      </c>
      <c r="D731" s="2">
        <f>ROUNDUP(MONTH(SalesDataTable[[#This Row],[Order Date]])/3,0)</f>
        <v>2</v>
      </c>
      <c r="E731" s="2">
        <f>MONTH(SalesDataTable[[#This Row],[Order Date]])</f>
        <v>5</v>
      </c>
      <c r="F731" s="2" t="str">
        <f>TEXT(SalesDataTable[[#This Row],[Order Date]],"mmm")</f>
        <v>May</v>
      </c>
      <c r="G731" s="2">
        <f>DAY(SalesDataTable[[#This Row],[Order Date]])</f>
        <v>3</v>
      </c>
      <c r="H731" s="8" t="s">
        <v>11</v>
      </c>
      <c r="I731" s="8" t="s">
        <v>39</v>
      </c>
      <c r="J731" s="8" t="s">
        <v>19</v>
      </c>
      <c r="K731" s="8" t="s">
        <v>13</v>
      </c>
      <c r="L731" s="8" t="s">
        <v>34</v>
      </c>
      <c r="M731" s="8" t="s">
        <v>38</v>
      </c>
      <c r="N731" s="9">
        <v>1</v>
      </c>
      <c r="O731" s="10">
        <v>122.28</v>
      </c>
      <c r="P731" s="11">
        <v>0</v>
      </c>
      <c r="Q731" s="10">
        <v>67.28</v>
      </c>
      <c r="R731" s="10">
        <f t="shared" si="44"/>
        <v>122.28</v>
      </c>
      <c r="S731" s="10">
        <f t="shared" si="45"/>
        <v>67.28</v>
      </c>
      <c r="T731" s="10">
        <f t="shared" si="46"/>
        <v>55</v>
      </c>
      <c r="U731" s="12">
        <f t="shared" si="47"/>
        <v>0.44978737324174028</v>
      </c>
      <c r="V731" s="9">
        <f>YEAR(SalesDataTable[[#This Row],[Order Date]])</f>
        <v>2026</v>
      </c>
      <c r="W731" s="12" t="str">
        <f>"Q"&amp;ROUNDUP(MONTH(SalesDataTable[[#This Row],[Order Date]])/3,0)</f>
        <v>Q2</v>
      </c>
      <c r="X731" s="9">
        <f>MONTH(SalesDataTable[[#This Row],[Order Date]])</f>
        <v>5</v>
      </c>
      <c r="Y731" s="12" t="str">
        <f>TEXT(SalesDataTable[[#This Row],[Order Date]],"mmm")</f>
        <v>May</v>
      </c>
    </row>
    <row r="732" spans="1:25" ht="16">
      <c r="A732" s="7">
        <v>253</v>
      </c>
      <c r="B732" s="3">
        <v>46146</v>
      </c>
      <c r="C732" s="2">
        <f>YEAR( SalesDataTable[[#This Row],[Order Date]])</f>
        <v>2026</v>
      </c>
      <c r="D732" s="2">
        <f>ROUNDUP(MONTH(SalesDataTable[[#This Row],[Order Date]])/3,0)</f>
        <v>2</v>
      </c>
      <c r="E732" s="2">
        <f>MONTH(SalesDataTable[[#This Row],[Order Date]])</f>
        <v>5</v>
      </c>
      <c r="F732" s="2" t="str">
        <f>TEXT(SalesDataTable[[#This Row],[Order Date]],"mmm")</f>
        <v>May</v>
      </c>
      <c r="G732" s="2">
        <f>DAY(SalesDataTable[[#This Row],[Order Date]])</f>
        <v>4</v>
      </c>
      <c r="H732" s="8" t="s">
        <v>11</v>
      </c>
      <c r="I732" s="8" t="s">
        <v>39</v>
      </c>
      <c r="J732" s="8" t="s">
        <v>19</v>
      </c>
      <c r="K732" s="8" t="s">
        <v>16</v>
      </c>
      <c r="L732" s="8" t="s">
        <v>9</v>
      </c>
      <c r="M732" s="8" t="s">
        <v>10</v>
      </c>
      <c r="N732" s="9">
        <v>1</v>
      </c>
      <c r="O732" s="10">
        <v>90.92</v>
      </c>
      <c r="P732" s="11">
        <v>0.15</v>
      </c>
      <c r="Q732" s="10">
        <v>44.93</v>
      </c>
      <c r="R732" s="10">
        <f t="shared" si="44"/>
        <v>77.281999999999996</v>
      </c>
      <c r="S732" s="10">
        <f t="shared" si="45"/>
        <v>44.93</v>
      </c>
      <c r="T732" s="10">
        <f t="shared" si="46"/>
        <v>32.351999999999997</v>
      </c>
      <c r="U732" s="12">
        <f t="shared" si="47"/>
        <v>0.41862270645169636</v>
      </c>
      <c r="V732" s="9">
        <f>YEAR(SalesDataTable[[#This Row],[Order Date]])</f>
        <v>2026</v>
      </c>
      <c r="W732" s="12" t="str">
        <f>"Q"&amp;ROUNDUP(MONTH(SalesDataTable[[#This Row],[Order Date]])/3,0)</f>
        <v>Q2</v>
      </c>
      <c r="X732" s="9">
        <f>MONTH(SalesDataTable[[#This Row],[Order Date]])</f>
        <v>5</v>
      </c>
      <c r="Y732" s="12" t="str">
        <f>TEXT(SalesDataTable[[#This Row],[Order Date]],"mmm")</f>
        <v>May</v>
      </c>
    </row>
    <row r="733" spans="1:25" ht="16">
      <c r="A733" s="7">
        <v>1743</v>
      </c>
      <c r="B733" s="3">
        <v>46146</v>
      </c>
      <c r="C733" s="2">
        <f>YEAR( SalesDataTable[[#This Row],[Order Date]])</f>
        <v>2026</v>
      </c>
      <c r="D733" s="2">
        <f>ROUNDUP(MONTH(SalesDataTable[[#This Row],[Order Date]])/3,0)</f>
        <v>2</v>
      </c>
      <c r="E733" s="2">
        <f>MONTH(SalesDataTable[[#This Row],[Order Date]])</f>
        <v>5</v>
      </c>
      <c r="F733" s="2" t="str">
        <f>TEXT(SalesDataTable[[#This Row],[Order Date]],"mmm")</f>
        <v>May</v>
      </c>
      <c r="G733" s="2">
        <f>DAY(SalesDataTable[[#This Row],[Order Date]])</f>
        <v>4</v>
      </c>
      <c r="H733" s="8" t="s">
        <v>6</v>
      </c>
      <c r="I733" s="8" t="s">
        <v>43</v>
      </c>
      <c r="J733" s="8" t="s">
        <v>2</v>
      </c>
      <c r="K733" s="8" t="s">
        <v>13</v>
      </c>
      <c r="L733" s="8" t="s">
        <v>34</v>
      </c>
      <c r="M733" s="8" t="s">
        <v>45</v>
      </c>
      <c r="N733" s="9">
        <v>1</v>
      </c>
      <c r="O733" s="10">
        <v>51.02</v>
      </c>
      <c r="P733" s="11">
        <v>0</v>
      </c>
      <c r="Q733" s="10">
        <v>21.83</v>
      </c>
      <c r="R733" s="10">
        <f t="shared" si="44"/>
        <v>51.02</v>
      </c>
      <c r="S733" s="10">
        <f t="shared" si="45"/>
        <v>21.83</v>
      </c>
      <c r="T733" s="10">
        <f t="shared" si="46"/>
        <v>29.190000000000005</v>
      </c>
      <c r="U733" s="12">
        <f t="shared" si="47"/>
        <v>0.5721285770286163</v>
      </c>
      <c r="V733" s="9">
        <f>YEAR(SalesDataTable[[#This Row],[Order Date]])</f>
        <v>2026</v>
      </c>
      <c r="W733" s="12" t="str">
        <f>"Q"&amp;ROUNDUP(MONTH(SalesDataTable[[#This Row],[Order Date]])/3,0)</f>
        <v>Q2</v>
      </c>
      <c r="X733" s="9">
        <f>MONTH(SalesDataTable[[#This Row],[Order Date]])</f>
        <v>5</v>
      </c>
      <c r="Y733" s="12" t="str">
        <f>TEXT(SalesDataTable[[#This Row],[Order Date]],"mmm")</f>
        <v>May</v>
      </c>
    </row>
    <row r="734" spans="1:25" ht="16">
      <c r="A734" s="7">
        <v>1801</v>
      </c>
      <c r="B734" s="3">
        <v>46146</v>
      </c>
      <c r="C734" s="2">
        <f>YEAR( SalesDataTable[[#This Row],[Order Date]])</f>
        <v>2026</v>
      </c>
      <c r="D734" s="2">
        <f>ROUNDUP(MONTH(SalesDataTable[[#This Row],[Order Date]])/3,0)</f>
        <v>2</v>
      </c>
      <c r="E734" s="2">
        <f>MONTH(SalesDataTable[[#This Row],[Order Date]])</f>
        <v>5</v>
      </c>
      <c r="F734" s="2" t="str">
        <f>TEXT(SalesDataTable[[#This Row],[Order Date]],"mmm")</f>
        <v>May</v>
      </c>
      <c r="G734" s="2">
        <f>DAY(SalesDataTable[[#This Row],[Order Date]])</f>
        <v>4</v>
      </c>
      <c r="H734" s="8" t="s">
        <v>11</v>
      </c>
      <c r="I734" s="8" t="s">
        <v>12</v>
      </c>
      <c r="J734" s="8" t="s">
        <v>2</v>
      </c>
      <c r="K734" s="8" t="s">
        <v>16</v>
      </c>
      <c r="L734" s="8" t="s">
        <v>14</v>
      </c>
      <c r="M734" s="8" t="s">
        <v>15</v>
      </c>
      <c r="N734" s="9">
        <v>2</v>
      </c>
      <c r="O734" s="10">
        <v>36.299999999999997</v>
      </c>
      <c r="P734" s="11">
        <v>0.05</v>
      </c>
      <c r="Q734" s="10">
        <v>13.9</v>
      </c>
      <c r="R734" s="10">
        <f t="shared" si="44"/>
        <v>68.969999999999985</v>
      </c>
      <c r="S734" s="10">
        <f t="shared" si="45"/>
        <v>27.8</v>
      </c>
      <c r="T734" s="10">
        <f t="shared" si="46"/>
        <v>41.169999999999987</v>
      </c>
      <c r="U734" s="12">
        <f t="shared" si="47"/>
        <v>0.59692619979701311</v>
      </c>
      <c r="V734" s="9">
        <f>YEAR(SalesDataTable[[#This Row],[Order Date]])</f>
        <v>2026</v>
      </c>
      <c r="W734" s="12" t="str">
        <f>"Q"&amp;ROUNDUP(MONTH(SalesDataTable[[#This Row],[Order Date]])/3,0)</f>
        <v>Q2</v>
      </c>
      <c r="X734" s="9">
        <f>MONTH(SalesDataTable[[#This Row],[Order Date]])</f>
        <v>5</v>
      </c>
      <c r="Y734" s="12" t="str">
        <f>TEXT(SalesDataTable[[#This Row],[Order Date]],"mmm")</f>
        <v>May</v>
      </c>
    </row>
    <row r="735" spans="1:25" ht="16">
      <c r="A735" s="7">
        <v>2511</v>
      </c>
      <c r="B735" s="3">
        <v>46146</v>
      </c>
      <c r="C735" s="2">
        <f>YEAR( SalesDataTable[[#This Row],[Order Date]])</f>
        <v>2026</v>
      </c>
      <c r="D735" s="2">
        <f>ROUNDUP(MONTH(SalesDataTable[[#This Row],[Order Date]])/3,0)</f>
        <v>2</v>
      </c>
      <c r="E735" s="2">
        <f>MONTH(SalesDataTable[[#This Row],[Order Date]])</f>
        <v>5</v>
      </c>
      <c r="F735" s="2" t="str">
        <f>TEXT(SalesDataTable[[#This Row],[Order Date]],"mmm")</f>
        <v>May</v>
      </c>
      <c r="G735" s="2">
        <f>DAY(SalesDataTable[[#This Row],[Order Date]])</f>
        <v>4</v>
      </c>
      <c r="H735" s="8" t="s">
        <v>11</v>
      </c>
      <c r="I735" s="8" t="s">
        <v>39</v>
      </c>
      <c r="J735" s="8" t="s">
        <v>8</v>
      </c>
      <c r="K735" s="8" t="s">
        <v>16</v>
      </c>
      <c r="L735" s="8" t="s">
        <v>23</v>
      </c>
      <c r="M735" s="8" t="s">
        <v>29</v>
      </c>
      <c r="N735" s="9">
        <v>8</v>
      </c>
      <c r="O735" s="10">
        <v>195.03</v>
      </c>
      <c r="P735" s="11">
        <v>0.15</v>
      </c>
      <c r="Q735" s="10">
        <v>101.13</v>
      </c>
      <c r="R735" s="10">
        <f t="shared" si="44"/>
        <v>1326.204</v>
      </c>
      <c r="S735" s="10">
        <f t="shared" si="45"/>
        <v>809.04</v>
      </c>
      <c r="T735" s="10">
        <f t="shared" si="46"/>
        <v>517.16399999999999</v>
      </c>
      <c r="U735" s="12">
        <f t="shared" si="47"/>
        <v>0.38995810599274322</v>
      </c>
      <c r="V735" s="9">
        <f>YEAR(SalesDataTable[[#This Row],[Order Date]])</f>
        <v>2026</v>
      </c>
      <c r="W735" s="12" t="str">
        <f>"Q"&amp;ROUNDUP(MONTH(SalesDataTable[[#This Row],[Order Date]])/3,0)</f>
        <v>Q2</v>
      </c>
      <c r="X735" s="9">
        <f>MONTH(SalesDataTable[[#This Row],[Order Date]])</f>
        <v>5</v>
      </c>
      <c r="Y735" s="12" t="str">
        <f>TEXT(SalesDataTable[[#This Row],[Order Date]],"mmm")</f>
        <v>May</v>
      </c>
    </row>
    <row r="736" spans="1:25" ht="16">
      <c r="A736" s="7">
        <v>3186</v>
      </c>
      <c r="B736" s="3">
        <v>46146</v>
      </c>
      <c r="C736" s="2">
        <f>YEAR( SalesDataTable[[#This Row],[Order Date]])</f>
        <v>2026</v>
      </c>
      <c r="D736" s="2">
        <f>ROUNDUP(MONTH(SalesDataTable[[#This Row],[Order Date]])/3,0)</f>
        <v>2</v>
      </c>
      <c r="E736" s="2">
        <f>MONTH(SalesDataTable[[#This Row],[Order Date]])</f>
        <v>5</v>
      </c>
      <c r="F736" s="2" t="str">
        <f>TEXT(SalesDataTable[[#This Row],[Order Date]],"mmm")</f>
        <v>May</v>
      </c>
      <c r="G736" s="2">
        <f>DAY(SalesDataTable[[#This Row],[Order Date]])</f>
        <v>4</v>
      </c>
      <c r="H736" s="8" t="s">
        <v>6</v>
      </c>
      <c r="I736" s="8" t="s">
        <v>27</v>
      </c>
      <c r="J736" s="8" t="s">
        <v>2</v>
      </c>
      <c r="K736" s="8" t="s">
        <v>13</v>
      </c>
      <c r="L736" s="8" t="s">
        <v>9</v>
      </c>
      <c r="M736" s="8" t="s">
        <v>17</v>
      </c>
      <c r="N736" s="9">
        <v>1</v>
      </c>
      <c r="O736" s="10">
        <v>143.66</v>
      </c>
      <c r="P736" s="11">
        <v>0.1</v>
      </c>
      <c r="Q736" s="10">
        <v>79.25</v>
      </c>
      <c r="R736" s="10">
        <f t="shared" si="44"/>
        <v>129.29400000000001</v>
      </c>
      <c r="S736" s="10">
        <f t="shared" si="45"/>
        <v>79.25</v>
      </c>
      <c r="T736" s="10">
        <f t="shared" si="46"/>
        <v>50.044000000000011</v>
      </c>
      <c r="U736" s="12">
        <f t="shared" si="47"/>
        <v>0.38705585719368268</v>
      </c>
      <c r="V736" s="9">
        <f>YEAR(SalesDataTable[[#This Row],[Order Date]])</f>
        <v>2026</v>
      </c>
      <c r="W736" s="12" t="str">
        <f>"Q"&amp;ROUNDUP(MONTH(SalesDataTable[[#This Row],[Order Date]])/3,0)</f>
        <v>Q2</v>
      </c>
      <c r="X736" s="9">
        <f>MONTH(SalesDataTable[[#This Row],[Order Date]])</f>
        <v>5</v>
      </c>
      <c r="Y736" s="12" t="str">
        <f>TEXT(SalesDataTable[[#This Row],[Order Date]],"mmm")</f>
        <v>May</v>
      </c>
    </row>
    <row r="737" spans="1:25" ht="16">
      <c r="A737" s="7">
        <v>3378</v>
      </c>
      <c r="B737" s="3">
        <v>46146</v>
      </c>
      <c r="C737" s="2">
        <f>YEAR( SalesDataTable[[#This Row],[Order Date]])</f>
        <v>2026</v>
      </c>
      <c r="D737" s="2">
        <f>ROUNDUP(MONTH(SalesDataTable[[#This Row],[Order Date]])/3,0)</f>
        <v>2</v>
      </c>
      <c r="E737" s="2">
        <f>MONTH(SalesDataTable[[#This Row],[Order Date]])</f>
        <v>5</v>
      </c>
      <c r="F737" s="2" t="str">
        <f>TEXT(SalesDataTable[[#This Row],[Order Date]],"mmm")</f>
        <v>May</v>
      </c>
      <c r="G737" s="2">
        <f>DAY(SalesDataTable[[#This Row],[Order Date]])</f>
        <v>4</v>
      </c>
      <c r="H737" s="8" t="s">
        <v>0</v>
      </c>
      <c r="I737" s="8" t="s">
        <v>1</v>
      </c>
      <c r="J737" s="8" t="s">
        <v>8</v>
      </c>
      <c r="K737" s="8" t="s">
        <v>16</v>
      </c>
      <c r="L737" s="8" t="s">
        <v>34</v>
      </c>
      <c r="M737" s="8" t="s">
        <v>38</v>
      </c>
      <c r="N737" s="9">
        <v>3</v>
      </c>
      <c r="O737" s="10">
        <v>120.28</v>
      </c>
      <c r="P737" s="11">
        <v>0.2</v>
      </c>
      <c r="Q737" s="10">
        <v>69.23</v>
      </c>
      <c r="R737" s="10">
        <f t="shared" si="44"/>
        <v>288.67200000000003</v>
      </c>
      <c r="S737" s="10">
        <f t="shared" si="45"/>
        <v>207.69</v>
      </c>
      <c r="T737" s="10">
        <f t="shared" si="46"/>
        <v>80.982000000000028</v>
      </c>
      <c r="U737" s="12">
        <f t="shared" si="47"/>
        <v>0.28053292317924849</v>
      </c>
      <c r="V737" s="9">
        <f>YEAR(SalesDataTable[[#This Row],[Order Date]])</f>
        <v>2026</v>
      </c>
      <c r="W737" s="12" t="str">
        <f>"Q"&amp;ROUNDUP(MONTH(SalesDataTable[[#This Row],[Order Date]])/3,0)</f>
        <v>Q2</v>
      </c>
      <c r="X737" s="9">
        <f>MONTH(SalesDataTable[[#This Row],[Order Date]])</f>
        <v>5</v>
      </c>
      <c r="Y737" s="12" t="str">
        <f>TEXT(SalesDataTable[[#This Row],[Order Date]],"mmm")</f>
        <v>May</v>
      </c>
    </row>
    <row r="738" spans="1:25" ht="16">
      <c r="A738" s="7">
        <v>4255</v>
      </c>
      <c r="B738" s="3">
        <v>46146</v>
      </c>
      <c r="C738" s="2">
        <f>YEAR( SalesDataTable[[#This Row],[Order Date]])</f>
        <v>2026</v>
      </c>
      <c r="D738" s="2">
        <f>ROUNDUP(MONTH(SalesDataTable[[#This Row],[Order Date]])/3,0)</f>
        <v>2</v>
      </c>
      <c r="E738" s="2">
        <f>MONTH(SalesDataTable[[#This Row],[Order Date]])</f>
        <v>5</v>
      </c>
      <c r="F738" s="2" t="str">
        <f>TEXT(SalesDataTable[[#This Row],[Order Date]],"mmm")</f>
        <v>May</v>
      </c>
      <c r="G738" s="2">
        <f>DAY(SalesDataTable[[#This Row],[Order Date]])</f>
        <v>4</v>
      </c>
      <c r="H738" s="8" t="s">
        <v>20</v>
      </c>
      <c r="I738" s="8" t="s">
        <v>31</v>
      </c>
      <c r="J738" s="8" t="s">
        <v>28</v>
      </c>
      <c r="K738" s="8" t="s">
        <v>3</v>
      </c>
      <c r="L738" s="8" t="s">
        <v>14</v>
      </c>
      <c r="M738" s="8" t="s">
        <v>15</v>
      </c>
      <c r="N738" s="9">
        <v>6</v>
      </c>
      <c r="O738" s="10">
        <v>36.04</v>
      </c>
      <c r="P738" s="11">
        <v>0</v>
      </c>
      <c r="Q738" s="10">
        <v>13.38</v>
      </c>
      <c r="R738" s="10">
        <f t="shared" si="44"/>
        <v>216.24</v>
      </c>
      <c r="S738" s="10">
        <f t="shared" si="45"/>
        <v>80.28</v>
      </c>
      <c r="T738" s="10">
        <f t="shared" si="46"/>
        <v>135.96</v>
      </c>
      <c r="U738" s="12">
        <f t="shared" si="47"/>
        <v>0.62874583795782468</v>
      </c>
      <c r="V738" s="9">
        <f>YEAR(SalesDataTable[[#This Row],[Order Date]])</f>
        <v>2026</v>
      </c>
      <c r="W738" s="12" t="str">
        <f>"Q"&amp;ROUNDUP(MONTH(SalesDataTable[[#This Row],[Order Date]])/3,0)</f>
        <v>Q2</v>
      </c>
      <c r="X738" s="9">
        <f>MONTH(SalesDataTable[[#This Row],[Order Date]])</f>
        <v>5</v>
      </c>
      <c r="Y738" s="12" t="str">
        <f>TEXT(SalesDataTable[[#This Row],[Order Date]],"mmm")</f>
        <v>May</v>
      </c>
    </row>
    <row r="739" spans="1:25" ht="16">
      <c r="A739" s="7">
        <v>4587</v>
      </c>
      <c r="B739" s="3">
        <v>46146</v>
      </c>
      <c r="C739" s="2">
        <f>YEAR( SalesDataTable[[#This Row],[Order Date]])</f>
        <v>2026</v>
      </c>
      <c r="D739" s="2">
        <f>ROUNDUP(MONTH(SalesDataTable[[#This Row],[Order Date]])/3,0)</f>
        <v>2</v>
      </c>
      <c r="E739" s="2">
        <f>MONTH(SalesDataTable[[#This Row],[Order Date]])</f>
        <v>5</v>
      </c>
      <c r="F739" s="2" t="str">
        <f>TEXT(SalesDataTable[[#This Row],[Order Date]],"mmm")</f>
        <v>May</v>
      </c>
      <c r="G739" s="2">
        <f>DAY(SalesDataTable[[#This Row],[Order Date]])</f>
        <v>4</v>
      </c>
      <c r="H739" s="8" t="s">
        <v>11</v>
      </c>
      <c r="I739" s="8" t="s">
        <v>12</v>
      </c>
      <c r="J739" s="8" t="s">
        <v>28</v>
      </c>
      <c r="K739" s="8" t="s">
        <v>3</v>
      </c>
      <c r="L739" s="8" t="s">
        <v>9</v>
      </c>
      <c r="M739" s="8" t="s">
        <v>10</v>
      </c>
      <c r="N739" s="9">
        <v>2</v>
      </c>
      <c r="O739" s="10">
        <v>91.72</v>
      </c>
      <c r="P739" s="11">
        <v>0</v>
      </c>
      <c r="Q739" s="10">
        <v>45.67</v>
      </c>
      <c r="R739" s="10">
        <f t="shared" si="44"/>
        <v>183.44</v>
      </c>
      <c r="S739" s="10">
        <f t="shared" si="45"/>
        <v>91.34</v>
      </c>
      <c r="T739" s="10">
        <f t="shared" si="46"/>
        <v>92.1</v>
      </c>
      <c r="U739" s="12">
        <f t="shared" si="47"/>
        <v>0.50207152202354988</v>
      </c>
      <c r="V739" s="9">
        <f>YEAR(SalesDataTable[[#This Row],[Order Date]])</f>
        <v>2026</v>
      </c>
      <c r="W739" s="12" t="str">
        <f>"Q"&amp;ROUNDUP(MONTH(SalesDataTable[[#This Row],[Order Date]])/3,0)</f>
        <v>Q2</v>
      </c>
      <c r="X739" s="9">
        <f>MONTH(SalesDataTable[[#This Row],[Order Date]])</f>
        <v>5</v>
      </c>
      <c r="Y739" s="12" t="str">
        <f>TEXT(SalesDataTable[[#This Row],[Order Date]],"mmm")</f>
        <v>May</v>
      </c>
    </row>
    <row r="740" spans="1:25" ht="16">
      <c r="A740" s="7">
        <v>830</v>
      </c>
      <c r="B740" s="3">
        <v>46147</v>
      </c>
      <c r="C740" s="2">
        <f>YEAR( SalesDataTable[[#This Row],[Order Date]])</f>
        <v>2026</v>
      </c>
      <c r="D740" s="2">
        <f>ROUNDUP(MONTH(SalesDataTable[[#This Row],[Order Date]])/3,0)</f>
        <v>2</v>
      </c>
      <c r="E740" s="2">
        <f>MONTH(SalesDataTable[[#This Row],[Order Date]])</f>
        <v>5</v>
      </c>
      <c r="F740" s="2" t="str">
        <f>TEXT(SalesDataTable[[#This Row],[Order Date]],"mmm")</f>
        <v>May</v>
      </c>
      <c r="G740" s="2">
        <f>DAY(SalesDataTable[[#This Row],[Order Date]])</f>
        <v>5</v>
      </c>
      <c r="H740" s="8" t="s">
        <v>20</v>
      </c>
      <c r="I740" s="8" t="s">
        <v>33</v>
      </c>
      <c r="J740" s="8" t="s">
        <v>2</v>
      </c>
      <c r="K740" s="8" t="s">
        <v>16</v>
      </c>
      <c r="L740" s="8" t="s">
        <v>4</v>
      </c>
      <c r="M740" s="8" t="s">
        <v>22</v>
      </c>
      <c r="N740" s="9">
        <v>2</v>
      </c>
      <c r="O740" s="10">
        <v>50.4</v>
      </c>
      <c r="P740" s="11">
        <v>0</v>
      </c>
      <c r="Q740" s="10">
        <v>22.21</v>
      </c>
      <c r="R740" s="10">
        <f t="shared" si="44"/>
        <v>100.8</v>
      </c>
      <c r="S740" s="10">
        <f t="shared" si="45"/>
        <v>44.42</v>
      </c>
      <c r="T740" s="10">
        <f t="shared" si="46"/>
        <v>56.379999999999995</v>
      </c>
      <c r="U740" s="12">
        <f t="shared" si="47"/>
        <v>0.55932539682539684</v>
      </c>
      <c r="V740" s="9">
        <f>YEAR(SalesDataTable[[#This Row],[Order Date]])</f>
        <v>2026</v>
      </c>
      <c r="W740" s="12" t="str">
        <f>"Q"&amp;ROUNDUP(MONTH(SalesDataTable[[#This Row],[Order Date]])/3,0)</f>
        <v>Q2</v>
      </c>
      <c r="X740" s="9">
        <f>MONTH(SalesDataTable[[#This Row],[Order Date]])</f>
        <v>5</v>
      </c>
      <c r="Y740" s="12" t="str">
        <f>TEXT(SalesDataTable[[#This Row],[Order Date]],"mmm")</f>
        <v>May</v>
      </c>
    </row>
    <row r="741" spans="1:25" ht="16">
      <c r="A741" s="7">
        <v>4320</v>
      </c>
      <c r="B741" s="3">
        <v>46147</v>
      </c>
      <c r="C741" s="2">
        <f>YEAR( SalesDataTable[[#This Row],[Order Date]])</f>
        <v>2026</v>
      </c>
      <c r="D741" s="2">
        <f>ROUNDUP(MONTH(SalesDataTable[[#This Row],[Order Date]])/3,0)</f>
        <v>2</v>
      </c>
      <c r="E741" s="2">
        <f>MONTH(SalesDataTable[[#This Row],[Order Date]])</f>
        <v>5</v>
      </c>
      <c r="F741" s="2" t="str">
        <f>TEXT(SalesDataTable[[#This Row],[Order Date]],"mmm")</f>
        <v>May</v>
      </c>
      <c r="G741" s="2">
        <f>DAY(SalesDataTable[[#This Row],[Order Date]])</f>
        <v>5</v>
      </c>
      <c r="H741" s="8" t="s">
        <v>6</v>
      </c>
      <c r="I741" s="8" t="s">
        <v>27</v>
      </c>
      <c r="J741" s="8" t="s">
        <v>2</v>
      </c>
      <c r="K741" s="8" t="s">
        <v>3</v>
      </c>
      <c r="L741" s="8" t="s">
        <v>14</v>
      </c>
      <c r="M741" s="8" t="s">
        <v>48</v>
      </c>
      <c r="N741" s="9">
        <v>2</v>
      </c>
      <c r="O741" s="10">
        <v>165.17</v>
      </c>
      <c r="P741" s="11">
        <v>0</v>
      </c>
      <c r="Q741" s="10">
        <v>87.78</v>
      </c>
      <c r="R741" s="10">
        <f t="shared" si="44"/>
        <v>330.34</v>
      </c>
      <c r="S741" s="10">
        <f t="shared" si="45"/>
        <v>175.56</v>
      </c>
      <c r="T741" s="10">
        <f t="shared" si="46"/>
        <v>154.77999999999997</v>
      </c>
      <c r="U741" s="12">
        <f t="shared" si="47"/>
        <v>0.46854755706242052</v>
      </c>
      <c r="V741" s="9">
        <f>YEAR(SalesDataTable[[#This Row],[Order Date]])</f>
        <v>2026</v>
      </c>
      <c r="W741" s="12" t="str">
        <f>"Q"&amp;ROUNDUP(MONTH(SalesDataTable[[#This Row],[Order Date]])/3,0)</f>
        <v>Q2</v>
      </c>
      <c r="X741" s="9">
        <f>MONTH(SalesDataTable[[#This Row],[Order Date]])</f>
        <v>5</v>
      </c>
      <c r="Y741" s="12" t="str">
        <f>TEXT(SalesDataTable[[#This Row],[Order Date]],"mmm")</f>
        <v>May</v>
      </c>
    </row>
    <row r="742" spans="1:25" ht="16">
      <c r="A742" s="7">
        <v>4386</v>
      </c>
      <c r="B742" s="3">
        <v>46147</v>
      </c>
      <c r="C742" s="2">
        <f>YEAR( SalesDataTable[[#This Row],[Order Date]])</f>
        <v>2026</v>
      </c>
      <c r="D742" s="2">
        <f>ROUNDUP(MONTH(SalesDataTable[[#This Row],[Order Date]])/3,0)</f>
        <v>2</v>
      </c>
      <c r="E742" s="2">
        <f>MONTH(SalesDataTable[[#This Row],[Order Date]])</f>
        <v>5</v>
      </c>
      <c r="F742" s="2" t="str">
        <f>TEXT(SalesDataTable[[#This Row],[Order Date]],"mmm")</f>
        <v>May</v>
      </c>
      <c r="G742" s="2">
        <f>DAY(SalesDataTable[[#This Row],[Order Date]])</f>
        <v>5</v>
      </c>
      <c r="H742" s="8" t="s">
        <v>0</v>
      </c>
      <c r="I742" s="8" t="s">
        <v>50</v>
      </c>
      <c r="J742" s="8" t="s">
        <v>2</v>
      </c>
      <c r="K742" s="8" t="s">
        <v>3</v>
      </c>
      <c r="L742" s="8" t="s">
        <v>9</v>
      </c>
      <c r="M742" s="8" t="s">
        <v>46</v>
      </c>
      <c r="N742" s="9">
        <v>1</v>
      </c>
      <c r="O742" s="10">
        <v>69.819999999999993</v>
      </c>
      <c r="P742" s="11">
        <v>0.05</v>
      </c>
      <c r="Q742" s="10">
        <v>33.29</v>
      </c>
      <c r="R742" s="10">
        <f t="shared" si="44"/>
        <v>66.328999999999994</v>
      </c>
      <c r="S742" s="10">
        <f t="shared" si="45"/>
        <v>33.29</v>
      </c>
      <c r="T742" s="10">
        <f t="shared" si="46"/>
        <v>33.038999999999994</v>
      </c>
      <c r="U742" s="12">
        <f t="shared" si="47"/>
        <v>0.49810791659756665</v>
      </c>
      <c r="V742" s="9">
        <f>YEAR(SalesDataTable[[#This Row],[Order Date]])</f>
        <v>2026</v>
      </c>
      <c r="W742" s="12" t="str">
        <f>"Q"&amp;ROUNDUP(MONTH(SalesDataTable[[#This Row],[Order Date]])/3,0)</f>
        <v>Q2</v>
      </c>
      <c r="X742" s="9">
        <f>MONTH(SalesDataTable[[#This Row],[Order Date]])</f>
        <v>5</v>
      </c>
      <c r="Y742" s="12" t="str">
        <f>TEXT(SalesDataTable[[#This Row],[Order Date]],"mmm")</f>
        <v>May</v>
      </c>
    </row>
    <row r="743" spans="1:25" ht="16">
      <c r="A743" s="7">
        <v>4602</v>
      </c>
      <c r="B743" s="3">
        <v>46147</v>
      </c>
      <c r="C743" s="2">
        <f>YEAR( SalesDataTable[[#This Row],[Order Date]])</f>
        <v>2026</v>
      </c>
      <c r="D743" s="2">
        <f>ROUNDUP(MONTH(SalesDataTable[[#This Row],[Order Date]])/3,0)</f>
        <v>2</v>
      </c>
      <c r="E743" s="2">
        <f>MONTH(SalesDataTable[[#This Row],[Order Date]])</f>
        <v>5</v>
      </c>
      <c r="F743" s="2" t="str">
        <f>TEXT(SalesDataTable[[#This Row],[Order Date]],"mmm")</f>
        <v>May</v>
      </c>
      <c r="G743" s="2">
        <f>DAY(SalesDataTable[[#This Row],[Order Date]])</f>
        <v>5</v>
      </c>
      <c r="H743" s="8" t="s">
        <v>6</v>
      </c>
      <c r="I743" s="8" t="s">
        <v>43</v>
      </c>
      <c r="J743" s="8" t="s">
        <v>28</v>
      </c>
      <c r="K743" s="8" t="s">
        <v>13</v>
      </c>
      <c r="L743" s="8" t="s">
        <v>14</v>
      </c>
      <c r="M743" s="8" t="s">
        <v>44</v>
      </c>
      <c r="N743" s="9">
        <v>2</v>
      </c>
      <c r="O743" s="10">
        <v>131.36000000000001</v>
      </c>
      <c r="P743" s="11">
        <v>0.1</v>
      </c>
      <c r="Q743" s="10">
        <v>65.3</v>
      </c>
      <c r="R743" s="10">
        <f t="shared" si="44"/>
        <v>236.44800000000004</v>
      </c>
      <c r="S743" s="10">
        <f t="shared" si="45"/>
        <v>130.6</v>
      </c>
      <c r="T743" s="10">
        <f t="shared" si="46"/>
        <v>105.84800000000004</v>
      </c>
      <c r="U743" s="12">
        <f t="shared" si="47"/>
        <v>0.4476586818243336</v>
      </c>
      <c r="V743" s="9">
        <f>YEAR(SalesDataTable[[#This Row],[Order Date]])</f>
        <v>2026</v>
      </c>
      <c r="W743" s="12" t="str">
        <f>"Q"&amp;ROUNDUP(MONTH(SalesDataTable[[#This Row],[Order Date]])/3,0)</f>
        <v>Q2</v>
      </c>
      <c r="X743" s="9">
        <f>MONTH(SalesDataTable[[#This Row],[Order Date]])</f>
        <v>5</v>
      </c>
      <c r="Y743" s="12" t="str">
        <f>TEXT(SalesDataTable[[#This Row],[Order Date]],"mmm")</f>
        <v>May</v>
      </c>
    </row>
    <row r="744" spans="1:25" ht="16">
      <c r="A744" s="7">
        <v>5190</v>
      </c>
      <c r="B744" s="3">
        <v>46147</v>
      </c>
      <c r="C744" s="2">
        <f>YEAR( SalesDataTable[[#This Row],[Order Date]])</f>
        <v>2026</v>
      </c>
      <c r="D744" s="2">
        <f>ROUNDUP(MONTH(SalesDataTable[[#This Row],[Order Date]])/3,0)</f>
        <v>2</v>
      </c>
      <c r="E744" s="2">
        <f>MONTH(SalesDataTable[[#This Row],[Order Date]])</f>
        <v>5</v>
      </c>
      <c r="F744" s="2" t="str">
        <f>TEXT(SalesDataTable[[#This Row],[Order Date]],"mmm")</f>
        <v>May</v>
      </c>
      <c r="G744" s="2">
        <f>DAY(SalesDataTable[[#This Row],[Order Date]])</f>
        <v>5</v>
      </c>
      <c r="H744" s="8" t="s">
        <v>20</v>
      </c>
      <c r="I744" s="8" t="s">
        <v>33</v>
      </c>
      <c r="J744" s="8" t="s">
        <v>8</v>
      </c>
      <c r="K744" s="8" t="s">
        <v>3</v>
      </c>
      <c r="L744" s="8" t="s">
        <v>9</v>
      </c>
      <c r="M744" s="8" t="s">
        <v>10</v>
      </c>
      <c r="N744" s="9">
        <v>15</v>
      </c>
      <c r="O744" s="10">
        <v>93.65</v>
      </c>
      <c r="P744" s="11">
        <v>0.1</v>
      </c>
      <c r="Q744" s="10">
        <v>44.89</v>
      </c>
      <c r="R744" s="10">
        <f t="shared" si="44"/>
        <v>1264.2750000000001</v>
      </c>
      <c r="S744" s="10">
        <f t="shared" si="45"/>
        <v>673.35</v>
      </c>
      <c r="T744" s="10">
        <f t="shared" si="46"/>
        <v>590.92500000000007</v>
      </c>
      <c r="U744" s="12">
        <f t="shared" si="47"/>
        <v>0.46740226612089936</v>
      </c>
      <c r="V744" s="9">
        <f>YEAR(SalesDataTable[[#This Row],[Order Date]])</f>
        <v>2026</v>
      </c>
      <c r="W744" s="12" t="str">
        <f>"Q"&amp;ROUNDUP(MONTH(SalesDataTable[[#This Row],[Order Date]])/3,0)</f>
        <v>Q2</v>
      </c>
      <c r="X744" s="9">
        <f>MONTH(SalesDataTable[[#This Row],[Order Date]])</f>
        <v>5</v>
      </c>
      <c r="Y744" s="12" t="str">
        <f>TEXT(SalesDataTable[[#This Row],[Order Date]],"mmm")</f>
        <v>May</v>
      </c>
    </row>
    <row r="745" spans="1:25" ht="16">
      <c r="A745" s="7">
        <v>393</v>
      </c>
      <c r="B745" s="3">
        <v>46148</v>
      </c>
      <c r="C745" s="2">
        <f>YEAR( SalesDataTable[[#This Row],[Order Date]])</f>
        <v>2026</v>
      </c>
      <c r="D745" s="2">
        <f>ROUNDUP(MONTH(SalesDataTable[[#This Row],[Order Date]])/3,0)</f>
        <v>2</v>
      </c>
      <c r="E745" s="2">
        <f>MONTH(SalesDataTable[[#This Row],[Order Date]])</f>
        <v>5</v>
      </c>
      <c r="F745" s="2" t="str">
        <f>TEXT(SalesDataTable[[#This Row],[Order Date]],"mmm")</f>
        <v>May</v>
      </c>
      <c r="G745" s="2">
        <f>DAY(SalesDataTable[[#This Row],[Order Date]])</f>
        <v>6</v>
      </c>
      <c r="H745" s="8" t="s">
        <v>6</v>
      </c>
      <c r="I745" s="8" t="s">
        <v>43</v>
      </c>
      <c r="J745" s="8" t="s">
        <v>28</v>
      </c>
      <c r="K745" s="8" t="s">
        <v>13</v>
      </c>
      <c r="L745" s="8" t="s">
        <v>23</v>
      </c>
      <c r="M745" s="8" t="s">
        <v>29</v>
      </c>
      <c r="N745" s="9">
        <v>3</v>
      </c>
      <c r="O745" s="10">
        <v>199.93</v>
      </c>
      <c r="P745" s="11">
        <v>0</v>
      </c>
      <c r="Q745" s="10">
        <v>104.86</v>
      </c>
      <c r="R745" s="10">
        <f t="shared" si="44"/>
        <v>599.79</v>
      </c>
      <c r="S745" s="10">
        <f t="shared" si="45"/>
        <v>314.58</v>
      </c>
      <c r="T745" s="10">
        <f t="shared" si="46"/>
        <v>285.20999999999998</v>
      </c>
      <c r="U745" s="12">
        <f t="shared" si="47"/>
        <v>0.47551643075076278</v>
      </c>
      <c r="V745" s="9">
        <f>YEAR(SalesDataTable[[#This Row],[Order Date]])</f>
        <v>2026</v>
      </c>
      <c r="W745" s="12" t="str">
        <f>"Q"&amp;ROUNDUP(MONTH(SalesDataTable[[#This Row],[Order Date]])/3,0)</f>
        <v>Q2</v>
      </c>
      <c r="X745" s="9">
        <f>MONTH(SalesDataTable[[#This Row],[Order Date]])</f>
        <v>5</v>
      </c>
      <c r="Y745" s="12" t="str">
        <f>TEXT(SalesDataTable[[#This Row],[Order Date]],"mmm")</f>
        <v>May</v>
      </c>
    </row>
    <row r="746" spans="1:25" ht="16">
      <c r="A746" s="7">
        <v>812</v>
      </c>
      <c r="B746" s="3">
        <v>46148</v>
      </c>
      <c r="C746" s="2">
        <f>YEAR( SalesDataTable[[#This Row],[Order Date]])</f>
        <v>2026</v>
      </c>
      <c r="D746" s="2">
        <f>ROUNDUP(MONTH(SalesDataTable[[#This Row],[Order Date]])/3,0)</f>
        <v>2</v>
      </c>
      <c r="E746" s="2">
        <f>MONTH(SalesDataTable[[#This Row],[Order Date]])</f>
        <v>5</v>
      </c>
      <c r="F746" s="2" t="str">
        <f>TEXT(SalesDataTable[[#This Row],[Order Date]],"mmm")</f>
        <v>May</v>
      </c>
      <c r="G746" s="2">
        <f>DAY(SalesDataTable[[#This Row],[Order Date]])</f>
        <v>6</v>
      </c>
      <c r="H746" s="8" t="s">
        <v>0</v>
      </c>
      <c r="I746" s="8" t="s">
        <v>1</v>
      </c>
      <c r="J746" s="8" t="s">
        <v>2</v>
      </c>
      <c r="K746" s="8" t="s">
        <v>13</v>
      </c>
      <c r="L746" s="8" t="s">
        <v>9</v>
      </c>
      <c r="M746" s="8" t="s">
        <v>46</v>
      </c>
      <c r="N746" s="9">
        <v>5</v>
      </c>
      <c r="O746" s="10">
        <v>70.150000000000006</v>
      </c>
      <c r="P746" s="11">
        <v>0</v>
      </c>
      <c r="Q746" s="10">
        <v>32.700000000000003</v>
      </c>
      <c r="R746" s="10">
        <f t="shared" si="44"/>
        <v>350.75</v>
      </c>
      <c r="S746" s="10">
        <f t="shared" si="45"/>
        <v>163.5</v>
      </c>
      <c r="T746" s="10">
        <f t="shared" si="46"/>
        <v>187.25</v>
      </c>
      <c r="U746" s="12">
        <f t="shared" si="47"/>
        <v>0.53385602280826805</v>
      </c>
      <c r="V746" s="9">
        <f>YEAR(SalesDataTable[[#This Row],[Order Date]])</f>
        <v>2026</v>
      </c>
      <c r="W746" s="12" t="str">
        <f>"Q"&amp;ROUNDUP(MONTH(SalesDataTable[[#This Row],[Order Date]])/3,0)</f>
        <v>Q2</v>
      </c>
      <c r="X746" s="9">
        <f>MONTH(SalesDataTable[[#This Row],[Order Date]])</f>
        <v>5</v>
      </c>
      <c r="Y746" s="12" t="str">
        <f>TEXT(SalesDataTable[[#This Row],[Order Date]],"mmm")</f>
        <v>May</v>
      </c>
    </row>
    <row r="747" spans="1:25" ht="16">
      <c r="A747" s="7">
        <v>1297</v>
      </c>
      <c r="B747" s="3">
        <v>46148</v>
      </c>
      <c r="C747" s="2">
        <f>YEAR( SalesDataTable[[#This Row],[Order Date]])</f>
        <v>2026</v>
      </c>
      <c r="D747" s="2">
        <f>ROUNDUP(MONTH(SalesDataTable[[#This Row],[Order Date]])/3,0)</f>
        <v>2</v>
      </c>
      <c r="E747" s="2">
        <f>MONTH(SalesDataTable[[#This Row],[Order Date]])</f>
        <v>5</v>
      </c>
      <c r="F747" s="2" t="str">
        <f>TEXT(SalesDataTable[[#This Row],[Order Date]],"mmm")</f>
        <v>May</v>
      </c>
      <c r="G747" s="2">
        <f>DAY(SalesDataTable[[#This Row],[Order Date]])</f>
        <v>6</v>
      </c>
      <c r="H747" s="8" t="s">
        <v>11</v>
      </c>
      <c r="I747" s="8" t="s">
        <v>12</v>
      </c>
      <c r="J747" s="8" t="s">
        <v>19</v>
      </c>
      <c r="K747" s="8" t="s">
        <v>13</v>
      </c>
      <c r="L747" s="8" t="s">
        <v>34</v>
      </c>
      <c r="M747" s="8" t="s">
        <v>42</v>
      </c>
      <c r="N747" s="9">
        <v>2</v>
      </c>
      <c r="O747" s="10">
        <v>35.86</v>
      </c>
      <c r="P747" s="11">
        <v>0</v>
      </c>
      <c r="Q747" s="10">
        <v>13.9</v>
      </c>
      <c r="R747" s="10">
        <f t="shared" si="44"/>
        <v>71.72</v>
      </c>
      <c r="S747" s="10">
        <f t="shared" si="45"/>
        <v>27.8</v>
      </c>
      <c r="T747" s="10">
        <f t="shared" si="46"/>
        <v>43.92</v>
      </c>
      <c r="U747" s="12">
        <f t="shared" si="47"/>
        <v>0.61238148354712774</v>
      </c>
      <c r="V747" s="9">
        <f>YEAR(SalesDataTable[[#This Row],[Order Date]])</f>
        <v>2026</v>
      </c>
      <c r="W747" s="12" t="str">
        <f>"Q"&amp;ROUNDUP(MONTH(SalesDataTable[[#This Row],[Order Date]])/3,0)</f>
        <v>Q2</v>
      </c>
      <c r="X747" s="9">
        <f>MONTH(SalesDataTable[[#This Row],[Order Date]])</f>
        <v>5</v>
      </c>
      <c r="Y747" s="12" t="str">
        <f>TEXT(SalesDataTable[[#This Row],[Order Date]],"mmm")</f>
        <v>May</v>
      </c>
    </row>
    <row r="748" spans="1:25" ht="16">
      <c r="A748" s="7">
        <v>1574</v>
      </c>
      <c r="B748" s="3">
        <v>46148</v>
      </c>
      <c r="C748" s="2">
        <f>YEAR( SalesDataTable[[#This Row],[Order Date]])</f>
        <v>2026</v>
      </c>
      <c r="D748" s="2">
        <f>ROUNDUP(MONTH(SalesDataTable[[#This Row],[Order Date]])/3,0)</f>
        <v>2</v>
      </c>
      <c r="E748" s="2">
        <f>MONTH(SalesDataTable[[#This Row],[Order Date]])</f>
        <v>5</v>
      </c>
      <c r="F748" s="2" t="str">
        <f>TEXT(SalesDataTable[[#This Row],[Order Date]],"mmm")</f>
        <v>May</v>
      </c>
      <c r="G748" s="2">
        <f>DAY(SalesDataTable[[#This Row],[Order Date]])</f>
        <v>6</v>
      </c>
      <c r="H748" s="8" t="s">
        <v>6</v>
      </c>
      <c r="I748" s="8" t="s">
        <v>27</v>
      </c>
      <c r="J748" s="8" t="s">
        <v>2</v>
      </c>
      <c r="K748" s="8" t="s">
        <v>3</v>
      </c>
      <c r="L748" s="8" t="s">
        <v>9</v>
      </c>
      <c r="M748" s="8" t="s">
        <v>10</v>
      </c>
      <c r="N748" s="9">
        <v>1</v>
      </c>
      <c r="O748" s="10">
        <v>92.27</v>
      </c>
      <c r="P748" s="11">
        <v>0</v>
      </c>
      <c r="Q748" s="10">
        <v>46.5</v>
      </c>
      <c r="R748" s="10">
        <f t="shared" si="44"/>
        <v>92.27</v>
      </c>
      <c r="S748" s="10">
        <f t="shared" si="45"/>
        <v>46.5</v>
      </c>
      <c r="T748" s="10">
        <f t="shared" si="46"/>
        <v>45.769999999999996</v>
      </c>
      <c r="U748" s="12">
        <f t="shared" si="47"/>
        <v>0.49604421805570603</v>
      </c>
      <c r="V748" s="9">
        <f>YEAR(SalesDataTable[[#This Row],[Order Date]])</f>
        <v>2026</v>
      </c>
      <c r="W748" s="12" t="str">
        <f>"Q"&amp;ROUNDUP(MONTH(SalesDataTable[[#This Row],[Order Date]])/3,0)</f>
        <v>Q2</v>
      </c>
      <c r="X748" s="9">
        <f>MONTH(SalesDataTable[[#This Row],[Order Date]])</f>
        <v>5</v>
      </c>
      <c r="Y748" s="12" t="str">
        <f>TEXT(SalesDataTable[[#This Row],[Order Date]],"mmm")</f>
        <v>May</v>
      </c>
    </row>
    <row r="749" spans="1:25" ht="16">
      <c r="A749" s="7">
        <v>3060</v>
      </c>
      <c r="B749" s="3">
        <v>46148</v>
      </c>
      <c r="C749" s="2">
        <f>YEAR( SalesDataTable[[#This Row],[Order Date]])</f>
        <v>2026</v>
      </c>
      <c r="D749" s="2">
        <f>ROUNDUP(MONTH(SalesDataTable[[#This Row],[Order Date]])/3,0)</f>
        <v>2</v>
      </c>
      <c r="E749" s="2">
        <f>MONTH(SalesDataTable[[#This Row],[Order Date]])</f>
        <v>5</v>
      </c>
      <c r="F749" s="2" t="str">
        <f>TEXT(SalesDataTable[[#This Row],[Order Date]],"mmm")</f>
        <v>May</v>
      </c>
      <c r="G749" s="2">
        <f>DAY(SalesDataTable[[#This Row],[Order Date]])</f>
        <v>6</v>
      </c>
      <c r="H749" s="8" t="s">
        <v>6</v>
      </c>
      <c r="I749" s="8" t="s">
        <v>27</v>
      </c>
      <c r="J749" s="8" t="s">
        <v>8</v>
      </c>
      <c r="K749" s="8" t="s">
        <v>16</v>
      </c>
      <c r="L749" s="8" t="s">
        <v>9</v>
      </c>
      <c r="M749" s="8" t="s">
        <v>37</v>
      </c>
      <c r="N749" s="9">
        <v>6</v>
      </c>
      <c r="O749" s="10">
        <v>157.31</v>
      </c>
      <c r="P749" s="11">
        <v>0.15</v>
      </c>
      <c r="Q749" s="10">
        <v>80.34</v>
      </c>
      <c r="R749" s="10">
        <f t="shared" si="44"/>
        <v>802.28099999999995</v>
      </c>
      <c r="S749" s="10">
        <f t="shared" si="45"/>
        <v>482.04</v>
      </c>
      <c r="T749" s="10">
        <f t="shared" si="46"/>
        <v>320.24099999999993</v>
      </c>
      <c r="U749" s="12">
        <f t="shared" si="47"/>
        <v>0.3991631361081715</v>
      </c>
      <c r="V749" s="9">
        <f>YEAR(SalesDataTable[[#This Row],[Order Date]])</f>
        <v>2026</v>
      </c>
      <c r="W749" s="12" t="str">
        <f>"Q"&amp;ROUNDUP(MONTH(SalesDataTable[[#This Row],[Order Date]])/3,0)</f>
        <v>Q2</v>
      </c>
      <c r="X749" s="9">
        <f>MONTH(SalesDataTable[[#This Row],[Order Date]])</f>
        <v>5</v>
      </c>
      <c r="Y749" s="12" t="str">
        <f>TEXT(SalesDataTable[[#This Row],[Order Date]],"mmm")</f>
        <v>May</v>
      </c>
    </row>
    <row r="750" spans="1:25" ht="16">
      <c r="A750" s="7">
        <v>3490</v>
      </c>
      <c r="B750" s="3">
        <v>46148</v>
      </c>
      <c r="C750" s="2">
        <f>YEAR( SalesDataTable[[#This Row],[Order Date]])</f>
        <v>2026</v>
      </c>
      <c r="D750" s="2">
        <f>ROUNDUP(MONTH(SalesDataTable[[#This Row],[Order Date]])/3,0)</f>
        <v>2</v>
      </c>
      <c r="E750" s="2">
        <f>MONTH(SalesDataTable[[#This Row],[Order Date]])</f>
        <v>5</v>
      </c>
      <c r="F750" s="2" t="str">
        <f>TEXT(SalesDataTable[[#This Row],[Order Date]],"mmm")</f>
        <v>May</v>
      </c>
      <c r="G750" s="2">
        <f>DAY(SalesDataTable[[#This Row],[Order Date]])</f>
        <v>6</v>
      </c>
      <c r="H750" s="8" t="s">
        <v>6</v>
      </c>
      <c r="I750" s="8" t="s">
        <v>41</v>
      </c>
      <c r="J750" s="8" t="s">
        <v>2</v>
      </c>
      <c r="K750" s="8" t="s">
        <v>13</v>
      </c>
      <c r="L750" s="8" t="s">
        <v>14</v>
      </c>
      <c r="M750" s="8" t="s">
        <v>32</v>
      </c>
      <c r="N750" s="9">
        <v>2</v>
      </c>
      <c r="O750" s="10">
        <v>46.18</v>
      </c>
      <c r="P750" s="11">
        <v>0.05</v>
      </c>
      <c r="Q750" s="10">
        <v>17.899999999999999</v>
      </c>
      <c r="R750" s="10">
        <f t="shared" si="44"/>
        <v>87.74199999999999</v>
      </c>
      <c r="S750" s="10">
        <f t="shared" si="45"/>
        <v>35.799999999999997</v>
      </c>
      <c r="T750" s="10">
        <f t="shared" si="46"/>
        <v>51.941999999999993</v>
      </c>
      <c r="U750" s="12">
        <f t="shared" si="47"/>
        <v>0.59198559412823959</v>
      </c>
      <c r="V750" s="9">
        <f>YEAR(SalesDataTable[[#This Row],[Order Date]])</f>
        <v>2026</v>
      </c>
      <c r="W750" s="12" t="str">
        <f>"Q"&amp;ROUNDUP(MONTH(SalesDataTable[[#This Row],[Order Date]])/3,0)</f>
        <v>Q2</v>
      </c>
      <c r="X750" s="9">
        <f>MONTH(SalesDataTable[[#This Row],[Order Date]])</f>
        <v>5</v>
      </c>
      <c r="Y750" s="12" t="str">
        <f>TEXT(SalesDataTable[[#This Row],[Order Date]],"mmm")</f>
        <v>May</v>
      </c>
    </row>
    <row r="751" spans="1:25" ht="16">
      <c r="A751" s="7">
        <v>3654</v>
      </c>
      <c r="B751" s="3">
        <v>46148</v>
      </c>
      <c r="C751" s="2">
        <f>YEAR( SalesDataTable[[#This Row],[Order Date]])</f>
        <v>2026</v>
      </c>
      <c r="D751" s="2">
        <f>ROUNDUP(MONTH(SalesDataTable[[#This Row],[Order Date]])/3,0)</f>
        <v>2</v>
      </c>
      <c r="E751" s="2">
        <f>MONTH(SalesDataTable[[#This Row],[Order Date]])</f>
        <v>5</v>
      </c>
      <c r="F751" s="2" t="str">
        <f>TEXT(SalesDataTable[[#This Row],[Order Date]],"mmm")</f>
        <v>May</v>
      </c>
      <c r="G751" s="2">
        <f>DAY(SalesDataTable[[#This Row],[Order Date]])</f>
        <v>6</v>
      </c>
      <c r="H751" s="8" t="s">
        <v>11</v>
      </c>
      <c r="I751" s="8" t="s">
        <v>39</v>
      </c>
      <c r="J751" s="8" t="s">
        <v>2</v>
      </c>
      <c r="K751" s="8" t="s">
        <v>16</v>
      </c>
      <c r="L751" s="8" t="s">
        <v>4</v>
      </c>
      <c r="M751" s="8" t="s">
        <v>22</v>
      </c>
      <c r="N751" s="9">
        <v>1</v>
      </c>
      <c r="O751" s="10">
        <v>51.44</v>
      </c>
      <c r="P751" s="11">
        <v>0.1</v>
      </c>
      <c r="Q751" s="10">
        <v>22.88</v>
      </c>
      <c r="R751" s="10">
        <f t="shared" si="44"/>
        <v>46.295999999999999</v>
      </c>
      <c r="S751" s="10">
        <f t="shared" si="45"/>
        <v>22.88</v>
      </c>
      <c r="T751" s="10">
        <f t="shared" si="46"/>
        <v>23.416</v>
      </c>
      <c r="U751" s="12">
        <f t="shared" si="47"/>
        <v>0.50578883704855715</v>
      </c>
      <c r="V751" s="9">
        <f>YEAR(SalesDataTable[[#This Row],[Order Date]])</f>
        <v>2026</v>
      </c>
      <c r="W751" s="12" t="str">
        <f>"Q"&amp;ROUNDUP(MONTH(SalesDataTable[[#This Row],[Order Date]])/3,0)</f>
        <v>Q2</v>
      </c>
      <c r="X751" s="9">
        <f>MONTH(SalesDataTable[[#This Row],[Order Date]])</f>
        <v>5</v>
      </c>
      <c r="Y751" s="12" t="str">
        <f>TEXT(SalesDataTable[[#This Row],[Order Date]],"mmm")</f>
        <v>May</v>
      </c>
    </row>
    <row r="752" spans="1:25" ht="16">
      <c r="A752" s="7">
        <v>4209</v>
      </c>
      <c r="B752" s="3">
        <v>46148</v>
      </c>
      <c r="C752" s="2">
        <f>YEAR( SalesDataTable[[#This Row],[Order Date]])</f>
        <v>2026</v>
      </c>
      <c r="D752" s="2">
        <f>ROUNDUP(MONTH(SalesDataTable[[#This Row],[Order Date]])/3,0)</f>
        <v>2</v>
      </c>
      <c r="E752" s="2">
        <f>MONTH(SalesDataTable[[#This Row],[Order Date]])</f>
        <v>5</v>
      </c>
      <c r="F752" s="2" t="str">
        <f>TEXT(SalesDataTable[[#This Row],[Order Date]],"mmm")</f>
        <v>May</v>
      </c>
      <c r="G752" s="2">
        <f>DAY(SalesDataTable[[#This Row],[Order Date]])</f>
        <v>6</v>
      </c>
      <c r="H752" s="8" t="s">
        <v>6</v>
      </c>
      <c r="I752" s="8" t="s">
        <v>7</v>
      </c>
      <c r="J752" s="8" t="s">
        <v>2</v>
      </c>
      <c r="K752" s="8" t="s">
        <v>13</v>
      </c>
      <c r="L752" s="8" t="s">
        <v>34</v>
      </c>
      <c r="M752" s="8" t="s">
        <v>45</v>
      </c>
      <c r="N752" s="9">
        <v>2</v>
      </c>
      <c r="O752" s="10">
        <v>50.97</v>
      </c>
      <c r="P752" s="11">
        <v>0.05</v>
      </c>
      <c r="Q752" s="10">
        <v>21.67</v>
      </c>
      <c r="R752" s="10">
        <f t="shared" si="44"/>
        <v>96.842999999999989</v>
      </c>
      <c r="S752" s="10">
        <f t="shared" si="45"/>
        <v>43.34</v>
      </c>
      <c r="T752" s="10">
        <f t="shared" si="46"/>
        <v>53.502999999999986</v>
      </c>
      <c r="U752" s="12">
        <f t="shared" si="47"/>
        <v>0.55247152607829153</v>
      </c>
      <c r="V752" s="9">
        <f>YEAR(SalesDataTable[[#This Row],[Order Date]])</f>
        <v>2026</v>
      </c>
      <c r="W752" s="12" t="str">
        <f>"Q"&amp;ROUNDUP(MONTH(SalesDataTable[[#This Row],[Order Date]])/3,0)</f>
        <v>Q2</v>
      </c>
      <c r="X752" s="9">
        <f>MONTH(SalesDataTable[[#This Row],[Order Date]])</f>
        <v>5</v>
      </c>
      <c r="Y752" s="12" t="str">
        <f>TEXT(SalesDataTable[[#This Row],[Order Date]],"mmm")</f>
        <v>May</v>
      </c>
    </row>
    <row r="753" spans="1:25" ht="16">
      <c r="A753" s="7">
        <v>4227</v>
      </c>
      <c r="B753" s="3">
        <v>46148</v>
      </c>
      <c r="C753" s="2">
        <f>YEAR( SalesDataTable[[#This Row],[Order Date]])</f>
        <v>2026</v>
      </c>
      <c r="D753" s="2">
        <f>ROUNDUP(MONTH(SalesDataTable[[#This Row],[Order Date]])/3,0)</f>
        <v>2</v>
      </c>
      <c r="E753" s="2">
        <f>MONTH(SalesDataTable[[#This Row],[Order Date]])</f>
        <v>5</v>
      </c>
      <c r="F753" s="2" t="str">
        <f>TEXT(SalesDataTable[[#This Row],[Order Date]],"mmm")</f>
        <v>May</v>
      </c>
      <c r="G753" s="2">
        <f>DAY(SalesDataTable[[#This Row],[Order Date]])</f>
        <v>6</v>
      </c>
      <c r="H753" s="8" t="s">
        <v>6</v>
      </c>
      <c r="I753" s="8" t="s">
        <v>7</v>
      </c>
      <c r="J753" s="8" t="s">
        <v>2</v>
      </c>
      <c r="K753" s="8" t="s">
        <v>13</v>
      </c>
      <c r="L753" s="8" t="s">
        <v>4</v>
      </c>
      <c r="M753" s="8" t="s">
        <v>26</v>
      </c>
      <c r="N753" s="9">
        <v>2</v>
      </c>
      <c r="O753" s="10">
        <v>40.549999999999997</v>
      </c>
      <c r="P753" s="11">
        <v>0</v>
      </c>
      <c r="Q753" s="10">
        <v>16.52</v>
      </c>
      <c r="R753" s="10">
        <f t="shared" si="44"/>
        <v>81.099999999999994</v>
      </c>
      <c r="S753" s="10">
        <f t="shared" si="45"/>
        <v>33.04</v>
      </c>
      <c r="T753" s="10">
        <f t="shared" si="46"/>
        <v>48.059999999999995</v>
      </c>
      <c r="U753" s="12">
        <f t="shared" si="47"/>
        <v>0.59260172626387175</v>
      </c>
      <c r="V753" s="9">
        <f>YEAR(SalesDataTable[[#This Row],[Order Date]])</f>
        <v>2026</v>
      </c>
      <c r="W753" s="12" t="str">
        <f>"Q"&amp;ROUNDUP(MONTH(SalesDataTable[[#This Row],[Order Date]])/3,0)</f>
        <v>Q2</v>
      </c>
      <c r="X753" s="9">
        <f>MONTH(SalesDataTable[[#This Row],[Order Date]])</f>
        <v>5</v>
      </c>
      <c r="Y753" s="12" t="str">
        <f>TEXT(SalesDataTable[[#This Row],[Order Date]],"mmm")</f>
        <v>May</v>
      </c>
    </row>
    <row r="754" spans="1:25" ht="16">
      <c r="A754" s="7">
        <v>4247</v>
      </c>
      <c r="B754" s="3">
        <v>46148</v>
      </c>
      <c r="C754" s="2">
        <f>YEAR( SalesDataTable[[#This Row],[Order Date]])</f>
        <v>2026</v>
      </c>
      <c r="D754" s="2">
        <f>ROUNDUP(MONTH(SalesDataTable[[#This Row],[Order Date]])/3,0)</f>
        <v>2</v>
      </c>
      <c r="E754" s="2">
        <f>MONTH(SalesDataTable[[#This Row],[Order Date]])</f>
        <v>5</v>
      </c>
      <c r="F754" s="2" t="str">
        <f>TEXT(SalesDataTable[[#This Row],[Order Date]],"mmm")</f>
        <v>May</v>
      </c>
      <c r="G754" s="2">
        <f>DAY(SalesDataTable[[#This Row],[Order Date]])</f>
        <v>6</v>
      </c>
      <c r="H754" s="8" t="s">
        <v>11</v>
      </c>
      <c r="I754" s="8" t="s">
        <v>52</v>
      </c>
      <c r="J754" s="8" t="s">
        <v>2</v>
      </c>
      <c r="K754" s="8" t="s">
        <v>13</v>
      </c>
      <c r="L754" s="8" t="s">
        <v>4</v>
      </c>
      <c r="M754" s="8" t="s">
        <v>22</v>
      </c>
      <c r="N754" s="9">
        <v>2</v>
      </c>
      <c r="O754" s="10">
        <v>51.3</v>
      </c>
      <c r="P754" s="11">
        <v>0</v>
      </c>
      <c r="Q754" s="10">
        <v>23.12</v>
      </c>
      <c r="R754" s="10">
        <f t="shared" si="44"/>
        <v>102.6</v>
      </c>
      <c r="S754" s="10">
        <f t="shared" si="45"/>
        <v>46.24</v>
      </c>
      <c r="T754" s="10">
        <f t="shared" si="46"/>
        <v>56.359999999999992</v>
      </c>
      <c r="U754" s="12">
        <f t="shared" si="47"/>
        <v>0.54931773879142298</v>
      </c>
      <c r="V754" s="9">
        <f>YEAR(SalesDataTable[[#This Row],[Order Date]])</f>
        <v>2026</v>
      </c>
      <c r="W754" s="12" t="str">
        <f>"Q"&amp;ROUNDUP(MONTH(SalesDataTable[[#This Row],[Order Date]])/3,0)</f>
        <v>Q2</v>
      </c>
      <c r="X754" s="9">
        <f>MONTH(SalesDataTable[[#This Row],[Order Date]])</f>
        <v>5</v>
      </c>
      <c r="Y754" s="12" t="str">
        <f>TEXT(SalesDataTable[[#This Row],[Order Date]],"mmm")</f>
        <v>May</v>
      </c>
    </row>
    <row r="755" spans="1:25" ht="16">
      <c r="A755" s="7">
        <v>5196</v>
      </c>
      <c r="B755" s="3">
        <v>46148</v>
      </c>
      <c r="C755" s="2">
        <f>YEAR( SalesDataTable[[#This Row],[Order Date]])</f>
        <v>2026</v>
      </c>
      <c r="D755" s="2">
        <f>ROUNDUP(MONTH(SalesDataTable[[#This Row],[Order Date]])/3,0)</f>
        <v>2</v>
      </c>
      <c r="E755" s="2">
        <f>MONTH(SalesDataTable[[#This Row],[Order Date]])</f>
        <v>5</v>
      </c>
      <c r="F755" s="2" t="str">
        <f>TEXT(SalesDataTable[[#This Row],[Order Date]],"mmm")</f>
        <v>May</v>
      </c>
      <c r="G755" s="2">
        <f>DAY(SalesDataTable[[#This Row],[Order Date]])</f>
        <v>6</v>
      </c>
      <c r="H755" s="8" t="s">
        <v>20</v>
      </c>
      <c r="I755" s="8" t="s">
        <v>33</v>
      </c>
      <c r="J755" s="8" t="s">
        <v>2</v>
      </c>
      <c r="K755" s="8" t="s">
        <v>13</v>
      </c>
      <c r="L755" s="8" t="s">
        <v>23</v>
      </c>
      <c r="M755" s="8" t="s">
        <v>40</v>
      </c>
      <c r="N755" s="9">
        <v>3</v>
      </c>
      <c r="O755" s="10">
        <v>82.56</v>
      </c>
      <c r="P755" s="11">
        <v>0</v>
      </c>
      <c r="Q755" s="10">
        <v>39.99</v>
      </c>
      <c r="R755" s="10">
        <f t="shared" si="44"/>
        <v>247.68</v>
      </c>
      <c r="S755" s="10">
        <f t="shared" si="45"/>
        <v>119.97</v>
      </c>
      <c r="T755" s="10">
        <f t="shared" si="46"/>
        <v>127.71000000000001</v>
      </c>
      <c r="U755" s="12">
        <f t="shared" si="47"/>
        <v>0.515625</v>
      </c>
      <c r="V755" s="9">
        <f>YEAR(SalesDataTable[[#This Row],[Order Date]])</f>
        <v>2026</v>
      </c>
      <c r="W755" s="12" t="str">
        <f>"Q"&amp;ROUNDUP(MONTH(SalesDataTable[[#This Row],[Order Date]])/3,0)</f>
        <v>Q2</v>
      </c>
      <c r="X755" s="9">
        <f>MONTH(SalesDataTable[[#This Row],[Order Date]])</f>
        <v>5</v>
      </c>
      <c r="Y755" s="12" t="str">
        <f>TEXT(SalesDataTable[[#This Row],[Order Date]],"mmm")</f>
        <v>May</v>
      </c>
    </row>
    <row r="756" spans="1:25" ht="16">
      <c r="A756" s="7">
        <v>400</v>
      </c>
      <c r="B756" s="3">
        <v>46149</v>
      </c>
      <c r="C756" s="2">
        <f>YEAR( SalesDataTable[[#This Row],[Order Date]])</f>
        <v>2026</v>
      </c>
      <c r="D756" s="2">
        <f>ROUNDUP(MONTH(SalesDataTable[[#This Row],[Order Date]])/3,0)</f>
        <v>2</v>
      </c>
      <c r="E756" s="2">
        <f>MONTH(SalesDataTable[[#This Row],[Order Date]])</f>
        <v>5</v>
      </c>
      <c r="F756" s="2" t="str">
        <f>TEXT(SalesDataTable[[#This Row],[Order Date]],"mmm")</f>
        <v>May</v>
      </c>
      <c r="G756" s="2">
        <f>DAY(SalesDataTable[[#This Row],[Order Date]])</f>
        <v>7</v>
      </c>
      <c r="H756" s="8" t="s">
        <v>6</v>
      </c>
      <c r="I756" s="8" t="s">
        <v>43</v>
      </c>
      <c r="J756" s="8" t="s">
        <v>8</v>
      </c>
      <c r="K756" s="8" t="s">
        <v>16</v>
      </c>
      <c r="L756" s="8" t="s">
        <v>9</v>
      </c>
      <c r="M756" s="8" t="s">
        <v>10</v>
      </c>
      <c r="N756" s="9">
        <v>6</v>
      </c>
      <c r="O756" s="10">
        <v>92.66</v>
      </c>
      <c r="P756" s="11">
        <v>0.15</v>
      </c>
      <c r="Q756" s="10">
        <v>44.71</v>
      </c>
      <c r="R756" s="10">
        <f t="shared" si="44"/>
        <v>472.56600000000003</v>
      </c>
      <c r="S756" s="10">
        <f t="shared" si="45"/>
        <v>268.26</v>
      </c>
      <c r="T756" s="10">
        <f t="shared" si="46"/>
        <v>204.30600000000004</v>
      </c>
      <c r="U756" s="12">
        <f t="shared" si="47"/>
        <v>0.43233326138571126</v>
      </c>
      <c r="V756" s="9">
        <f>YEAR(SalesDataTable[[#This Row],[Order Date]])</f>
        <v>2026</v>
      </c>
      <c r="W756" s="12" t="str">
        <f>"Q"&amp;ROUNDUP(MONTH(SalesDataTable[[#This Row],[Order Date]])/3,0)</f>
        <v>Q2</v>
      </c>
      <c r="X756" s="9">
        <f>MONTH(SalesDataTable[[#This Row],[Order Date]])</f>
        <v>5</v>
      </c>
      <c r="Y756" s="12" t="str">
        <f>TEXT(SalesDataTable[[#This Row],[Order Date]],"mmm")</f>
        <v>May</v>
      </c>
    </row>
    <row r="757" spans="1:25" ht="16">
      <c r="A757" s="7">
        <v>829</v>
      </c>
      <c r="B757" s="3">
        <v>46149</v>
      </c>
      <c r="C757" s="2">
        <f>YEAR( SalesDataTable[[#This Row],[Order Date]])</f>
        <v>2026</v>
      </c>
      <c r="D757" s="2">
        <f>ROUNDUP(MONTH(SalesDataTable[[#This Row],[Order Date]])/3,0)</f>
        <v>2</v>
      </c>
      <c r="E757" s="2">
        <f>MONTH(SalesDataTable[[#This Row],[Order Date]])</f>
        <v>5</v>
      </c>
      <c r="F757" s="2" t="str">
        <f>TEXT(SalesDataTable[[#This Row],[Order Date]],"mmm")</f>
        <v>May</v>
      </c>
      <c r="G757" s="2">
        <f>DAY(SalesDataTable[[#This Row],[Order Date]])</f>
        <v>7</v>
      </c>
      <c r="H757" s="8" t="s">
        <v>11</v>
      </c>
      <c r="I757" s="8" t="s">
        <v>52</v>
      </c>
      <c r="J757" s="8" t="s">
        <v>28</v>
      </c>
      <c r="K757" s="8" t="s">
        <v>13</v>
      </c>
      <c r="L757" s="8" t="s">
        <v>34</v>
      </c>
      <c r="M757" s="8" t="s">
        <v>35</v>
      </c>
      <c r="N757" s="9">
        <v>1</v>
      </c>
      <c r="O757" s="10">
        <v>39.42</v>
      </c>
      <c r="P757" s="11">
        <v>0</v>
      </c>
      <c r="Q757" s="10">
        <v>14.86</v>
      </c>
      <c r="R757" s="10">
        <f t="shared" si="44"/>
        <v>39.42</v>
      </c>
      <c r="S757" s="10">
        <f t="shared" si="45"/>
        <v>14.86</v>
      </c>
      <c r="T757" s="10">
        <f t="shared" si="46"/>
        <v>24.560000000000002</v>
      </c>
      <c r="U757" s="12">
        <f t="shared" si="47"/>
        <v>0.62303399289700667</v>
      </c>
      <c r="V757" s="9">
        <f>YEAR(SalesDataTable[[#This Row],[Order Date]])</f>
        <v>2026</v>
      </c>
      <c r="W757" s="12" t="str">
        <f>"Q"&amp;ROUNDUP(MONTH(SalesDataTable[[#This Row],[Order Date]])/3,0)</f>
        <v>Q2</v>
      </c>
      <c r="X757" s="9">
        <f>MONTH(SalesDataTable[[#This Row],[Order Date]])</f>
        <v>5</v>
      </c>
      <c r="Y757" s="12" t="str">
        <f>TEXT(SalesDataTable[[#This Row],[Order Date]],"mmm")</f>
        <v>May</v>
      </c>
    </row>
    <row r="758" spans="1:25" ht="16">
      <c r="A758" s="7">
        <v>1236</v>
      </c>
      <c r="B758" s="3">
        <v>46149</v>
      </c>
      <c r="C758" s="2">
        <f>YEAR( SalesDataTable[[#This Row],[Order Date]])</f>
        <v>2026</v>
      </c>
      <c r="D758" s="2">
        <f>ROUNDUP(MONTH(SalesDataTable[[#This Row],[Order Date]])/3,0)</f>
        <v>2</v>
      </c>
      <c r="E758" s="2">
        <f>MONTH(SalesDataTable[[#This Row],[Order Date]])</f>
        <v>5</v>
      </c>
      <c r="F758" s="2" t="str">
        <f>TEXT(SalesDataTable[[#This Row],[Order Date]],"mmm")</f>
        <v>May</v>
      </c>
      <c r="G758" s="2">
        <f>DAY(SalesDataTable[[#This Row],[Order Date]])</f>
        <v>7</v>
      </c>
      <c r="H758" s="8" t="s">
        <v>0</v>
      </c>
      <c r="I758" s="8" t="s">
        <v>36</v>
      </c>
      <c r="J758" s="8" t="s">
        <v>19</v>
      </c>
      <c r="K758" s="8" t="s">
        <v>3</v>
      </c>
      <c r="L758" s="8" t="s">
        <v>34</v>
      </c>
      <c r="M758" s="8" t="s">
        <v>38</v>
      </c>
      <c r="N758" s="9">
        <v>2</v>
      </c>
      <c r="O758" s="10">
        <v>124.25</v>
      </c>
      <c r="P758" s="11">
        <v>0</v>
      </c>
      <c r="Q758" s="10">
        <v>69.510000000000005</v>
      </c>
      <c r="R758" s="10">
        <f t="shared" si="44"/>
        <v>248.5</v>
      </c>
      <c r="S758" s="10">
        <f t="shared" si="45"/>
        <v>139.02000000000001</v>
      </c>
      <c r="T758" s="10">
        <f t="shared" si="46"/>
        <v>109.47999999999999</v>
      </c>
      <c r="U758" s="12">
        <f t="shared" si="47"/>
        <v>0.44056338028169012</v>
      </c>
      <c r="V758" s="9">
        <f>YEAR(SalesDataTable[[#This Row],[Order Date]])</f>
        <v>2026</v>
      </c>
      <c r="W758" s="12" t="str">
        <f>"Q"&amp;ROUNDUP(MONTH(SalesDataTable[[#This Row],[Order Date]])/3,0)</f>
        <v>Q2</v>
      </c>
      <c r="X758" s="9">
        <f>MONTH(SalesDataTable[[#This Row],[Order Date]])</f>
        <v>5</v>
      </c>
      <c r="Y758" s="12" t="str">
        <f>TEXT(SalesDataTable[[#This Row],[Order Date]],"mmm")</f>
        <v>May</v>
      </c>
    </row>
    <row r="759" spans="1:25" ht="16">
      <c r="A759" s="7">
        <v>1364</v>
      </c>
      <c r="B759" s="3">
        <v>46149</v>
      </c>
      <c r="C759" s="2">
        <f>YEAR( SalesDataTable[[#This Row],[Order Date]])</f>
        <v>2026</v>
      </c>
      <c r="D759" s="2">
        <f>ROUNDUP(MONTH(SalesDataTable[[#This Row],[Order Date]])/3,0)</f>
        <v>2</v>
      </c>
      <c r="E759" s="2">
        <f>MONTH(SalesDataTable[[#This Row],[Order Date]])</f>
        <v>5</v>
      </c>
      <c r="F759" s="2" t="str">
        <f>TEXT(SalesDataTable[[#This Row],[Order Date]],"mmm")</f>
        <v>May</v>
      </c>
      <c r="G759" s="2">
        <f>DAY(SalesDataTable[[#This Row],[Order Date]])</f>
        <v>7</v>
      </c>
      <c r="H759" s="8" t="s">
        <v>6</v>
      </c>
      <c r="I759" s="8" t="s">
        <v>49</v>
      </c>
      <c r="J759" s="8" t="s">
        <v>2</v>
      </c>
      <c r="K759" s="8" t="s">
        <v>13</v>
      </c>
      <c r="L759" s="8" t="s">
        <v>9</v>
      </c>
      <c r="M759" s="8" t="s">
        <v>37</v>
      </c>
      <c r="N759" s="9">
        <v>2</v>
      </c>
      <c r="O759" s="10">
        <v>156.43</v>
      </c>
      <c r="P759" s="11">
        <v>0</v>
      </c>
      <c r="Q759" s="10">
        <v>78.569999999999993</v>
      </c>
      <c r="R759" s="10">
        <f t="shared" si="44"/>
        <v>312.86</v>
      </c>
      <c r="S759" s="10">
        <f t="shared" si="45"/>
        <v>157.13999999999999</v>
      </c>
      <c r="T759" s="10">
        <f t="shared" si="46"/>
        <v>155.72000000000003</v>
      </c>
      <c r="U759" s="12">
        <f t="shared" si="47"/>
        <v>0.49773061433228927</v>
      </c>
      <c r="V759" s="9">
        <f>YEAR(SalesDataTable[[#This Row],[Order Date]])</f>
        <v>2026</v>
      </c>
      <c r="W759" s="12" t="str">
        <f>"Q"&amp;ROUNDUP(MONTH(SalesDataTable[[#This Row],[Order Date]])/3,0)</f>
        <v>Q2</v>
      </c>
      <c r="X759" s="9">
        <f>MONTH(SalesDataTable[[#This Row],[Order Date]])</f>
        <v>5</v>
      </c>
      <c r="Y759" s="12" t="str">
        <f>TEXT(SalesDataTable[[#This Row],[Order Date]],"mmm")</f>
        <v>May</v>
      </c>
    </row>
    <row r="760" spans="1:25" ht="16">
      <c r="A760" s="7">
        <v>2105</v>
      </c>
      <c r="B760" s="3">
        <v>46149</v>
      </c>
      <c r="C760" s="2">
        <f>YEAR( SalesDataTable[[#This Row],[Order Date]])</f>
        <v>2026</v>
      </c>
      <c r="D760" s="2">
        <f>ROUNDUP(MONTH(SalesDataTable[[#This Row],[Order Date]])/3,0)</f>
        <v>2</v>
      </c>
      <c r="E760" s="2">
        <f>MONTH(SalesDataTable[[#This Row],[Order Date]])</f>
        <v>5</v>
      </c>
      <c r="F760" s="2" t="str">
        <f>TEXT(SalesDataTable[[#This Row],[Order Date]],"mmm")</f>
        <v>May</v>
      </c>
      <c r="G760" s="2">
        <f>DAY(SalesDataTable[[#This Row],[Order Date]])</f>
        <v>7</v>
      </c>
      <c r="H760" s="8" t="s">
        <v>6</v>
      </c>
      <c r="I760" s="8" t="s">
        <v>49</v>
      </c>
      <c r="J760" s="8" t="s">
        <v>19</v>
      </c>
      <c r="K760" s="8" t="s">
        <v>13</v>
      </c>
      <c r="L760" s="8" t="s">
        <v>23</v>
      </c>
      <c r="M760" s="8" t="s">
        <v>40</v>
      </c>
      <c r="N760" s="9">
        <v>1</v>
      </c>
      <c r="O760" s="10">
        <v>80.3</v>
      </c>
      <c r="P760" s="11">
        <v>0</v>
      </c>
      <c r="Q760" s="10">
        <v>40.020000000000003</v>
      </c>
      <c r="R760" s="10">
        <f t="shared" si="44"/>
        <v>80.3</v>
      </c>
      <c r="S760" s="10">
        <f t="shared" si="45"/>
        <v>40.020000000000003</v>
      </c>
      <c r="T760" s="10">
        <f t="shared" si="46"/>
        <v>40.279999999999994</v>
      </c>
      <c r="U760" s="12">
        <f t="shared" si="47"/>
        <v>0.50161892901618921</v>
      </c>
      <c r="V760" s="9">
        <f>YEAR(SalesDataTable[[#This Row],[Order Date]])</f>
        <v>2026</v>
      </c>
      <c r="W760" s="12" t="str">
        <f>"Q"&amp;ROUNDUP(MONTH(SalesDataTable[[#This Row],[Order Date]])/3,0)</f>
        <v>Q2</v>
      </c>
      <c r="X760" s="9">
        <f>MONTH(SalesDataTable[[#This Row],[Order Date]])</f>
        <v>5</v>
      </c>
      <c r="Y760" s="12" t="str">
        <f>TEXT(SalesDataTable[[#This Row],[Order Date]],"mmm")</f>
        <v>May</v>
      </c>
    </row>
    <row r="761" spans="1:25" ht="16">
      <c r="A761" s="7">
        <v>4706</v>
      </c>
      <c r="B761" s="3">
        <v>46149</v>
      </c>
      <c r="C761" s="2">
        <f>YEAR( SalesDataTable[[#This Row],[Order Date]])</f>
        <v>2026</v>
      </c>
      <c r="D761" s="2">
        <f>ROUNDUP(MONTH(SalesDataTable[[#This Row],[Order Date]])/3,0)</f>
        <v>2</v>
      </c>
      <c r="E761" s="2">
        <f>MONTH(SalesDataTable[[#This Row],[Order Date]])</f>
        <v>5</v>
      </c>
      <c r="F761" s="2" t="str">
        <f>TEXT(SalesDataTable[[#This Row],[Order Date]],"mmm")</f>
        <v>May</v>
      </c>
      <c r="G761" s="2">
        <f>DAY(SalesDataTable[[#This Row],[Order Date]])</f>
        <v>7</v>
      </c>
      <c r="H761" s="8" t="s">
        <v>20</v>
      </c>
      <c r="I761" s="8" t="s">
        <v>47</v>
      </c>
      <c r="J761" s="8" t="s">
        <v>19</v>
      </c>
      <c r="K761" s="8" t="s">
        <v>13</v>
      </c>
      <c r="L761" s="8" t="s">
        <v>23</v>
      </c>
      <c r="M761" s="8" t="s">
        <v>40</v>
      </c>
      <c r="N761" s="9">
        <v>1</v>
      </c>
      <c r="O761" s="10">
        <v>79.89</v>
      </c>
      <c r="P761" s="11">
        <v>0</v>
      </c>
      <c r="Q761" s="10">
        <v>39.549999999999997</v>
      </c>
      <c r="R761" s="10">
        <f t="shared" si="44"/>
        <v>79.89</v>
      </c>
      <c r="S761" s="10">
        <f t="shared" si="45"/>
        <v>39.549999999999997</v>
      </c>
      <c r="T761" s="10">
        <f t="shared" si="46"/>
        <v>40.340000000000003</v>
      </c>
      <c r="U761" s="12">
        <f t="shared" si="47"/>
        <v>0.50494429841031419</v>
      </c>
      <c r="V761" s="9">
        <f>YEAR(SalesDataTable[[#This Row],[Order Date]])</f>
        <v>2026</v>
      </c>
      <c r="W761" s="12" t="str">
        <f>"Q"&amp;ROUNDUP(MONTH(SalesDataTable[[#This Row],[Order Date]])/3,0)</f>
        <v>Q2</v>
      </c>
      <c r="X761" s="9">
        <f>MONTH(SalesDataTable[[#This Row],[Order Date]])</f>
        <v>5</v>
      </c>
      <c r="Y761" s="12" t="str">
        <f>TEXT(SalesDataTable[[#This Row],[Order Date]],"mmm")</f>
        <v>May</v>
      </c>
    </row>
    <row r="762" spans="1:25" ht="16">
      <c r="A762" s="7">
        <v>68</v>
      </c>
      <c r="B762" s="3">
        <v>46150</v>
      </c>
      <c r="C762" s="2">
        <f>YEAR( SalesDataTable[[#This Row],[Order Date]])</f>
        <v>2026</v>
      </c>
      <c r="D762" s="2">
        <f>ROUNDUP(MONTH(SalesDataTable[[#This Row],[Order Date]])/3,0)</f>
        <v>2</v>
      </c>
      <c r="E762" s="2">
        <f>MONTH(SalesDataTable[[#This Row],[Order Date]])</f>
        <v>5</v>
      </c>
      <c r="F762" s="2" t="str">
        <f>TEXT(SalesDataTable[[#This Row],[Order Date]],"mmm")</f>
        <v>May</v>
      </c>
      <c r="G762" s="2">
        <f>DAY(SalesDataTable[[#This Row],[Order Date]])</f>
        <v>8</v>
      </c>
      <c r="H762" s="8" t="s">
        <v>20</v>
      </c>
      <c r="I762" s="8" t="s">
        <v>31</v>
      </c>
      <c r="J762" s="8" t="s">
        <v>19</v>
      </c>
      <c r="K762" s="8" t="s">
        <v>13</v>
      </c>
      <c r="L762" s="8" t="s">
        <v>34</v>
      </c>
      <c r="M762" s="8" t="s">
        <v>35</v>
      </c>
      <c r="N762" s="9">
        <v>1</v>
      </c>
      <c r="O762" s="10">
        <v>39.5</v>
      </c>
      <c r="P762" s="11">
        <v>0</v>
      </c>
      <c r="Q762" s="10">
        <v>14.68</v>
      </c>
      <c r="R762" s="10">
        <f t="shared" si="44"/>
        <v>39.5</v>
      </c>
      <c r="S762" s="10">
        <f t="shared" si="45"/>
        <v>14.68</v>
      </c>
      <c r="T762" s="10">
        <f t="shared" si="46"/>
        <v>24.82</v>
      </c>
      <c r="U762" s="12">
        <f t="shared" si="47"/>
        <v>0.62835443037974681</v>
      </c>
      <c r="V762" s="9">
        <f>YEAR(SalesDataTable[[#This Row],[Order Date]])</f>
        <v>2026</v>
      </c>
      <c r="W762" s="12" t="str">
        <f>"Q"&amp;ROUNDUP(MONTH(SalesDataTable[[#This Row],[Order Date]])/3,0)</f>
        <v>Q2</v>
      </c>
      <c r="X762" s="9">
        <f>MONTH(SalesDataTable[[#This Row],[Order Date]])</f>
        <v>5</v>
      </c>
      <c r="Y762" s="12" t="str">
        <f>TEXT(SalesDataTable[[#This Row],[Order Date]],"mmm")</f>
        <v>May</v>
      </c>
    </row>
    <row r="763" spans="1:25" ht="16">
      <c r="A763" s="7">
        <v>1352</v>
      </c>
      <c r="B763" s="3">
        <v>46150</v>
      </c>
      <c r="C763" s="2">
        <f>YEAR( SalesDataTable[[#This Row],[Order Date]])</f>
        <v>2026</v>
      </c>
      <c r="D763" s="2">
        <f>ROUNDUP(MONTH(SalesDataTable[[#This Row],[Order Date]])/3,0)</f>
        <v>2</v>
      </c>
      <c r="E763" s="2">
        <f>MONTH(SalesDataTable[[#This Row],[Order Date]])</f>
        <v>5</v>
      </c>
      <c r="F763" s="2" t="str">
        <f>TEXT(SalesDataTable[[#This Row],[Order Date]],"mmm")</f>
        <v>May</v>
      </c>
      <c r="G763" s="2">
        <f>DAY(SalesDataTable[[#This Row],[Order Date]])</f>
        <v>8</v>
      </c>
      <c r="H763" s="8" t="s">
        <v>20</v>
      </c>
      <c r="I763" s="8" t="s">
        <v>31</v>
      </c>
      <c r="J763" s="8" t="s">
        <v>2</v>
      </c>
      <c r="K763" s="8" t="s">
        <v>3</v>
      </c>
      <c r="L763" s="8" t="s">
        <v>4</v>
      </c>
      <c r="M763" s="8" t="s">
        <v>5</v>
      </c>
      <c r="N763" s="9">
        <v>1</v>
      </c>
      <c r="O763" s="10">
        <v>80.7</v>
      </c>
      <c r="P763" s="11">
        <v>0</v>
      </c>
      <c r="Q763" s="10">
        <v>41.88</v>
      </c>
      <c r="R763" s="10">
        <f t="shared" si="44"/>
        <v>80.7</v>
      </c>
      <c r="S763" s="10">
        <f t="shared" si="45"/>
        <v>41.88</v>
      </c>
      <c r="T763" s="10">
        <f t="shared" si="46"/>
        <v>38.82</v>
      </c>
      <c r="U763" s="12">
        <f t="shared" si="47"/>
        <v>0.48104089219330853</v>
      </c>
      <c r="V763" s="9">
        <f>YEAR(SalesDataTable[[#This Row],[Order Date]])</f>
        <v>2026</v>
      </c>
      <c r="W763" s="12" t="str">
        <f>"Q"&amp;ROUNDUP(MONTH(SalesDataTable[[#This Row],[Order Date]])/3,0)</f>
        <v>Q2</v>
      </c>
      <c r="X763" s="9">
        <f>MONTH(SalesDataTable[[#This Row],[Order Date]])</f>
        <v>5</v>
      </c>
      <c r="Y763" s="12" t="str">
        <f>TEXT(SalesDataTable[[#This Row],[Order Date]],"mmm")</f>
        <v>May</v>
      </c>
    </row>
    <row r="764" spans="1:25" ht="16">
      <c r="A764" s="7">
        <v>2526</v>
      </c>
      <c r="B764" s="3">
        <v>46150</v>
      </c>
      <c r="C764" s="2">
        <f>YEAR( SalesDataTable[[#This Row],[Order Date]])</f>
        <v>2026</v>
      </c>
      <c r="D764" s="2">
        <f>ROUNDUP(MONTH(SalesDataTable[[#This Row],[Order Date]])/3,0)</f>
        <v>2</v>
      </c>
      <c r="E764" s="2">
        <f>MONTH(SalesDataTable[[#This Row],[Order Date]])</f>
        <v>5</v>
      </c>
      <c r="F764" s="2" t="str">
        <f>TEXT(SalesDataTable[[#This Row],[Order Date]],"mmm")</f>
        <v>May</v>
      </c>
      <c r="G764" s="2">
        <f>DAY(SalesDataTable[[#This Row],[Order Date]])</f>
        <v>8</v>
      </c>
      <c r="H764" s="8" t="s">
        <v>6</v>
      </c>
      <c r="I764" s="8" t="s">
        <v>49</v>
      </c>
      <c r="J764" s="8" t="s">
        <v>2</v>
      </c>
      <c r="K764" s="8" t="s">
        <v>13</v>
      </c>
      <c r="L764" s="8" t="s">
        <v>23</v>
      </c>
      <c r="M764" s="8" t="s">
        <v>40</v>
      </c>
      <c r="N764" s="9">
        <v>1</v>
      </c>
      <c r="O764" s="10">
        <v>80.86</v>
      </c>
      <c r="P764" s="11">
        <v>0</v>
      </c>
      <c r="Q764" s="10">
        <v>38.44</v>
      </c>
      <c r="R764" s="10">
        <f t="shared" si="44"/>
        <v>80.86</v>
      </c>
      <c r="S764" s="10">
        <f t="shared" si="45"/>
        <v>38.44</v>
      </c>
      <c r="T764" s="10">
        <f t="shared" si="46"/>
        <v>42.42</v>
      </c>
      <c r="U764" s="12">
        <f t="shared" si="47"/>
        <v>0.52461043779371752</v>
      </c>
      <c r="V764" s="9">
        <f>YEAR(SalesDataTable[[#This Row],[Order Date]])</f>
        <v>2026</v>
      </c>
      <c r="W764" s="12" t="str">
        <f>"Q"&amp;ROUNDUP(MONTH(SalesDataTable[[#This Row],[Order Date]])/3,0)</f>
        <v>Q2</v>
      </c>
      <c r="X764" s="9">
        <f>MONTH(SalesDataTable[[#This Row],[Order Date]])</f>
        <v>5</v>
      </c>
      <c r="Y764" s="12" t="str">
        <f>TEXT(SalesDataTable[[#This Row],[Order Date]],"mmm")</f>
        <v>May</v>
      </c>
    </row>
    <row r="765" spans="1:25" ht="16">
      <c r="A765" s="7">
        <v>3298</v>
      </c>
      <c r="B765" s="3">
        <v>46150</v>
      </c>
      <c r="C765" s="2">
        <f>YEAR( SalesDataTable[[#This Row],[Order Date]])</f>
        <v>2026</v>
      </c>
      <c r="D765" s="2">
        <f>ROUNDUP(MONTH(SalesDataTable[[#This Row],[Order Date]])/3,0)</f>
        <v>2</v>
      </c>
      <c r="E765" s="2">
        <f>MONTH(SalesDataTable[[#This Row],[Order Date]])</f>
        <v>5</v>
      </c>
      <c r="F765" s="2" t="str">
        <f>TEXT(SalesDataTable[[#This Row],[Order Date]],"mmm")</f>
        <v>May</v>
      </c>
      <c r="G765" s="2">
        <f>DAY(SalesDataTable[[#This Row],[Order Date]])</f>
        <v>8</v>
      </c>
      <c r="H765" s="8" t="s">
        <v>6</v>
      </c>
      <c r="I765" s="8" t="s">
        <v>49</v>
      </c>
      <c r="J765" s="8" t="s">
        <v>28</v>
      </c>
      <c r="K765" s="8" t="s">
        <v>13</v>
      </c>
      <c r="L765" s="8" t="s">
        <v>23</v>
      </c>
      <c r="M765" s="8" t="s">
        <v>24</v>
      </c>
      <c r="N765" s="9">
        <v>2</v>
      </c>
      <c r="O765" s="10">
        <v>337.7</v>
      </c>
      <c r="P765" s="11">
        <v>0.1</v>
      </c>
      <c r="Q765" s="10">
        <v>192.16</v>
      </c>
      <c r="R765" s="10">
        <f t="shared" si="44"/>
        <v>607.86</v>
      </c>
      <c r="S765" s="10">
        <f t="shared" si="45"/>
        <v>384.32</v>
      </c>
      <c r="T765" s="10">
        <f t="shared" si="46"/>
        <v>223.54000000000002</v>
      </c>
      <c r="U765" s="12">
        <f t="shared" si="47"/>
        <v>0.36774915276543946</v>
      </c>
      <c r="V765" s="9">
        <f>YEAR(SalesDataTable[[#This Row],[Order Date]])</f>
        <v>2026</v>
      </c>
      <c r="W765" s="12" t="str">
        <f>"Q"&amp;ROUNDUP(MONTH(SalesDataTable[[#This Row],[Order Date]])/3,0)</f>
        <v>Q2</v>
      </c>
      <c r="X765" s="9">
        <f>MONTH(SalesDataTable[[#This Row],[Order Date]])</f>
        <v>5</v>
      </c>
      <c r="Y765" s="12" t="str">
        <f>TEXT(SalesDataTable[[#This Row],[Order Date]],"mmm")</f>
        <v>May</v>
      </c>
    </row>
    <row r="766" spans="1:25" ht="16">
      <c r="A766" s="7">
        <v>3510</v>
      </c>
      <c r="B766" s="3">
        <v>46150</v>
      </c>
      <c r="C766" s="2">
        <f>YEAR( SalesDataTable[[#This Row],[Order Date]])</f>
        <v>2026</v>
      </c>
      <c r="D766" s="2">
        <f>ROUNDUP(MONTH(SalesDataTable[[#This Row],[Order Date]])/3,0)</f>
        <v>2</v>
      </c>
      <c r="E766" s="2">
        <f>MONTH(SalesDataTable[[#This Row],[Order Date]])</f>
        <v>5</v>
      </c>
      <c r="F766" s="2" t="str">
        <f>TEXT(SalesDataTable[[#This Row],[Order Date]],"mmm")</f>
        <v>May</v>
      </c>
      <c r="G766" s="2">
        <f>DAY(SalesDataTable[[#This Row],[Order Date]])</f>
        <v>8</v>
      </c>
      <c r="H766" s="8" t="s">
        <v>11</v>
      </c>
      <c r="I766" s="8" t="s">
        <v>12</v>
      </c>
      <c r="J766" s="8" t="s">
        <v>2</v>
      </c>
      <c r="K766" s="8" t="s">
        <v>3</v>
      </c>
      <c r="L766" s="8" t="s">
        <v>23</v>
      </c>
      <c r="M766" s="8" t="s">
        <v>51</v>
      </c>
      <c r="N766" s="9">
        <v>4</v>
      </c>
      <c r="O766" s="10">
        <v>121.81</v>
      </c>
      <c r="P766" s="11">
        <v>0</v>
      </c>
      <c r="Q766" s="10">
        <v>58.95</v>
      </c>
      <c r="R766" s="10">
        <f t="shared" si="44"/>
        <v>487.24</v>
      </c>
      <c r="S766" s="10">
        <f t="shared" si="45"/>
        <v>235.8</v>
      </c>
      <c r="T766" s="10">
        <f t="shared" si="46"/>
        <v>251.44</v>
      </c>
      <c r="U766" s="12">
        <f t="shared" si="47"/>
        <v>0.5160495854199163</v>
      </c>
      <c r="V766" s="9">
        <f>YEAR(SalesDataTable[[#This Row],[Order Date]])</f>
        <v>2026</v>
      </c>
      <c r="W766" s="12" t="str">
        <f>"Q"&amp;ROUNDUP(MONTH(SalesDataTable[[#This Row],[Order Date]])/3,0)</f>
        <v>Q2</v>
      </c>
      <c r="X766" s="9">
        <f>MONTH(SalesDataTable[[#This Row],[Order Date]])</f>
        <v>5</v>
      </c>
      <c r="Y766" s="12" t="str">
        <f>TEXT(SalesDataTable[[#This Row],[Order Date]],"mmm")</f>
        <v>May</v>
      </c>
    </row>
    <row r="767" spans="1:25" ht="16">
      <c r="A767" s="7">
        <v>3638</v>
      </c>
      <c r="B767" s="3">
        <v>46150</v>
      </c>
      <c r="C767" s="2">
        <f>YEAR( SalesDataTable[[#This Row],[Order Date]])</f>
        <v>2026</v>
      </c>
      <c r="D767" s="2">
        <f>ROUNDUP(MONTH(SalesDataTable[[#This Row],[Order Date]])/3,0)</f>
        <v>2</v>
      </c>
      <c r="E767" s="2">
        <f>MONTH(SalesDataTable[[#This Row],[Order Date]])</f>
        <v>5</v>
      </c>
      <c r="F767" s="2" t="str">
        <f>TEXT(SalesDataTable[[#This Row],[Order Date]],"mmm")</f>
        <v>May</v>
      </c>
      <c r="G767" s="2">
        <f>DAY(SalesDataTable[[#This Row],[Order Date]])</f>
        <v>8</v>
      </c>
      <c r="H767" s="8" t="s">
        <v>20</v>
      </c>
      <c r="I767" s="8" t="s">
        <v>31</v>
      </c>
      <c r="J767" s="8" t="s">
        <v>8</v>
      </c>
      <c r="K767" s="8" t="s">
        <v>16</v>
      </c>
      <c r="L767" s="8" t="s">
        <v>14</v>
      </c>
      <c r="M767" s="8" t="s">
        <v>48</v>
      </c>
      <c r="N767" s="9">
        <v>10</v>
      </c>
      <c r="O767" s="10">
        <v>168.55</v>
      </c>
      <c r="P767" s="11">
        <v>0.1</v>
      </c>
      <c r="Q767" s="10">
        <v>88.85</v>
      </c>
      <c r="R767" s="10">
        <f t="shared" si="44"/>
        <v>1516.95</v>
      </c>
      <c r="S767" s="10">
        <f t="shared" si="45"/>
        <v>888.5</v>
      </c>
      <c r="T767" s="10">
        <f t="shared" si="46"/>
        <v>628.45000000000005</v>
      </c>
      <c r="U767" s="12">
        <f t="shared" si="47"/>
        <v>0.41428524341606515</v>
      </c>
      <c r="V767" s="9">
        <f>YEAR(SalesDataTable[[#This Row],[Order Date]])</f>
        <v>2026</v>
      </c>
      <c r="W767" s="12" t="str">
        <f>"Q"&amp;ROUNDUP(MONTH(SalesDataTable[[#This Row],[Order Date]])/3,0)</f>
        <v>Q2</v>
      </c>
      <c r="X767" s="9">
        <f>MONTH(SalesDataTable[[#This Row],[Order Date]])</f>
        <v>5</v>
      </c>
      <c r="Y767" s="12" t="str">
        <f>TEXT(SalesDataTable[[#This Row],[Order Date]],"mmm")</f>
        <v>May</v>
      </c>
    </row>
    <row r="768" spans="1:25" ht="16">
      <c r="A768" s="7">
        <v>3754</v>
      </c>
      <c r="B768" s="3">
        <v>46150</v>
      </c>
      <c r="C768" s="2">
        <f>YEAR( SalesDataTable[[#This Row],[Order Date]])</f>
        <v>2026</v>
      </c>
      <c r="D768" s="2">
        <f>ROUNDUP(MONTH(SalesDataTable[[#This Row],[Order Date]])/3,0)</f>
        <v>2</v>
      </c>
      <c r="E768" s="2">
        <f>MONTH(SalesDataTable[[#This Row],[Order Date]])</f>
        <v>5</v>
      </c>
      <c r="F768" s="2" t="str">
        <f>TEXT(SalesDataTable[[#This Row],[Order Date]],"mmm")</f>
        <v>May</v>
      </c>
      <c r="G768" s="2">
        <f>DAY(SalesDataTable[[#This Row],[Order Date]])</f>
        <v>8</v>
      </c>
      <c r="H768" s="8" t="s">
        <v>6</v>
      </c>
      <c r="I768" s="8" t="s">
        <v>43</v>
      </c>
      <c r="J768" s="8" t="s">
        <v>2</v>
      </c>
      <c r="K768" s="8" t="s">
        <v>3</v>
      </c>
      <c r="L768" s="8" t="s">
        <v>4</v>
      </c>
      <c r="M768" s="8" t="s">
        <v>26</v>
      </c>
      <c r="N768" s="9">
        <v>1</v>
      </c>
      <c r="O768" s="10">
        <v>39.42</v>
      </c>
      <c r="P768" s="11">
        <v>0.05</v>
      </c>
      <c r="Q768" s="10">
        <v>16.77</v>
      </c>
      <c r="R768" s="10">
        <f t="shared" si="44"/>
        <v>37.448999999999998</v>
      </c>
      <c r="S768" s="10">
        <f t="shared" si="45"/>
        <v>16.77</v>
      </c>
      <c r="T768" s="10">
        <f t="shared" si="46"/>
        <v>20.678999999999998</v>
      </c>
      <c r="U768" s="12">
        <f t="shared" si="47"/>
        <v>0.55219097973243614</v>
      </c>
      <c r="V768" s="9">
        <f>YEAR(SalesDataTable[[#This Row],[Order Date]])</f>
        <v>2026</v>
      </c>
      <c r="W768" s="12" t="str">
        <f>"Q"&amp;ROUNDUP(MONTH(SalesDataTable[[#This Row],[Order Date]])/3,0)</f>
        <v>Q2</v>
      </c>
      <c r="X768" s="9">
        <f>MONTH(SalesDataTable[[#This Row],[Order Date]])</f>
        <v>5</v>
      </c>
      <c r="Y768" s="12" t="str">
        <f>TEXT(SalesDataTable[[#This Row],[Order Date]],"mmm")</f>
        <v>May</v>
      </c>
    </row>
    <row r="769" spans="1:25" ht="16">
      <c r="A769" s="7">
        <v>4029</v>
      </c>
      <c r="B769" s="3">
        <v>46150</v>
      </c>
      <c r="C769" s="2">
        <f>YEAR( SalesDataTable[[#This Row],[Order Date]])</f>
        <v>2026</v>
      </c>
      <c r="D769" s="2">
        <f>ROUNDUP(MONTH(SalesDataTable[[#This Row],[Order Date]])/3,0)</f>
        <v>2</v>
      </c>
      <c r="E769" s="2">
        <f>MONTH(SalesDataTable[[#This Row],[Order Date]])</f>
        <v>5</v>
      </c>
      <c r="F769" s="2" t="str">
        <f>TEXT(SalesDataTable[[#This Row],[Order Date]],"mmm")</f>
        <v>May</v>
      </c>
      <c r="G769" s="2">
        <f>DAY(SalesDataTable[[#This Row],[Order Date]])</f>
        <v>8</v>
      </c>
      <c r="H769" s="8" t="s">
        <v>20</v>
      </c>
      <c r="I769" s="8" t="s">
        <v>47</v>
      </c>
      <c r="J769" s="8" t="s">
        <v>19</v>
      </c>
      <c r="K769" s="8" t="s">
        <v>13</v>
      </c>
      <c r="L769" s="8" t="s">
        <v>14</v>
      </c>
      <c r="M769" s="8" t="s">
        <v>48</v>
      </c>
      <c r="N769" s="9">
        <v>1</v>
      </c>
      <c r="O769" s="10">
        <v>161.36000000000001</v>
      </c>
      <c r="P769" s="11">
        <v>0</v>
      </c>
      <c r="Q769" s="10">
        <v>87</v>
      </c>
      <c r="R769" s="10">
        <f t="shared" si="44"/>
        <v>161.36000000000001</v>
      </c>
      <c r="S769" s="10">
        <f t="shared" si="45"/>
        <v>87</v>
      </c>
      <c r="T769" s="10">
        <f t="shared" si="46"/>
        <v>74.360000000000014</v>
      </c>
      <c r="U769" s="12">
        <f t="shared" si="47"/>
        <v>0.46083292017848293</v>
      </c>
      <c r="V769" s="9">
        <f>YEAR(SalesDataTable[[#This Row],[Order Date]])</f>
        <v>2026</v>
      </c>
      <c r="W769" s="12" t="str">
        <f>"Q"&amp;ROUNDUP(MONTH(SalesDataTable[[#This Row],[Order Date]])/3,0)</f>
        <v>Q2</v>
      </c>
      <c r="X769" s="9">
        <f>MONTH(SalesDataTable[[#This Row],[Order Date]])</f>
        <v>5</v>
      </c>
      <c r="Y769" s="12" t="str">
        <f>TEXT(SalesDataTable[[#This Row],[Order Date]],"mmm")</f>
        <v>May</v>
      </c>
    </row>
    <row r="770" spans="1:25" ht="16">
      <c r="A770" s="7">
        <v>4651</v>
      </c>
      <c r="B770" s="3">
        <v>46150</v>
      </c>
      <c r="C770" s="2">
        <f>YEAR( SalesDataTable[[#This Row],[Order Date]])</f>
        <v>2026</v>
      </c>
      <c r="D770" s="2">
        <f>ROUNDUP(MONTH(SalesDataTable[[#This Row],[Order Date]])/3,0)</f>
        <v>2</v>
      </c>
      <c r="E770" s="2">
        <f>MONTH(SalesDataTable[[#This Row],[Order Date]])</f>
        <v>5</v>
      </c>
      <c r="F770" s="2" t="str">
        <f>TEXT(SalesDataTable[[#This Row],[Order Date]],"mmm")</f>
        <v>May</v>
      </c>
      <c r="G770" s="2">
        <f>DAY(SalesDataTable[[#This Row],[Order Date]])</f>
        <v>8</v>
      </c>
      <c r="H770" s="8" t="s">
        <v>6</v>
      </c>
      <c r="I770" s="8" t="s">
        <v>41</v>
      </c>
      <c r="J770" s="8" t="s">
        <v>2</v>
      </c>
      <c r="K770" s="8" t="s">
        <v>16</v>
      </c>
      <c r="L770" s="8" t="s">
        <v>23</v>
      </c>
      <c r="M770" s="8" t="s">
        <v>51</v>
      </c>
      <c r="N770" s="9">
        <v>1</v>
      </c>
      <c r="O770" s="10">
        <v>123.68</v>
      </c>
      <c r="P770" s="11">
        <v>0</v>
      </c>
      <c r="Q770" s="10">
        <v>59.26</v>
      </c>
      <c r="R770" s="10">
        <f t="shared" ref="R770:R833" si="48">N770*O770*(1-P770)</f>
        <v>123.68</v>
      </c>
      <c r="S770" s="10">
        <f t="shared" ref="S770:S833" si="49">N770*Q770</f>
        <v>59.26</v>
      </c>
      <c r="T770" s="10">
        <f t="shared" ref="T770:T833" si="50">R770-S770</f>
        <v>64.420000000000016</v>
      </c>
      <c r="U770" s="12">
        <f t="shared" ref="U770:U833" si="51">IFERROR(T770/R770,0)</f>
        <v>0.52086028460543343</v>
      </c>
      <c r="V770" s="9">
        <f>YEAR(SalesDataTable[[#This Row],[Order Date]])</f>
        <v>2026</v>
      </c>
      <c r="W770" s="12" t="str">
        <f>"Q"&amp;ROUNDUP(MONTH(SalesDataTable[[#This Row],[Order Date]])/3,0)</f>
        <v>Q2</v>
      </c>
      <c r="X770" s="9">
        <f>MONTH(SalesDataTable[[#This Row],[Order Date]])</f>
        <v>5</v>
      </c>
      <c r="Y770" s="12" t="str">
        <f>TEXT(SalesDataTable[[#This Row],[Order Date]],"mmm")</f>
        <v>May</v>
      </c>
    </row>
    <row r="771" spans="1:25" ht="16">
      <c r="A771" s="7">
        <v>4886</v>
      </c>
      <c r="B771" s="3">
        <v>46150</v>
      </c>
      <c r="C771" s="2">
        <f>YEAR( SalesDataTable[[#This Row],[Order Date]])</f>
        <v>2026</v>
      </c>
      <c r="D771" s="2">
        <f>ROUNDUP(MONTH(SalesDataTable[[#This Row],[Order Date]])/3,0)</f>
        <v>2</v>
      </c>
      <c r="E771" s="2">
        <f>MONTH(SalesDataTable[[#This Row],[Order Date]])</f>
        <v>5</v>
      </c>
      <c r="F771" s="2" t="str">
        <f>TEXT(SalesDataTable[[#This Row],[Order Date]],"mmm")</f>
        <v>May</v>
      </c>
      <c r="G771" s="2">
        <f>DAY(SalesDataTable[[#This Row],[Order Date]])</f>
        <v>8</v>
      </c>
      <c r="H771" s="8" t="s">
        <v>20</v>
      </c>
      <c r="I771" s="8" t="s">
        <v>33</v>
      </c>
      <c r="J771" s="8" t="s">
        <v>28</v>
      </c>
      <c r="K771" s="8" t="s">
        <v>3</v>
      </c>
      <c r="L771" s="8" t="s">
        <v>9</v>
      </c>
      <c r="M771" s="8" t="s">
        <v>17</v>
      </c>
      <c r="N771" s="9">
        <v>1</v>
      </c>
      <c r="O771" s="10">
        <v>146.29</v>
      </c>
      <c r="P771" s="11">
        <v>0</v>
      </c>
      <c r="Q771" s="10">
        <v>81.16</v>
      </c>
      <c r="R771" s="10">
        <f t="shared" si="48"/>
        <v>146.29</v>
      </c>
      <c r="S771" s="10">
        <f t="shared" si="49"/>
        <v>81.16</v>
      </c>
      <c r="T771" s="10">
        <f t="shared" si="50"/>
        <v>65.13</v>
      </c>
      <c r="U771" s="12">
        <f t="shared" si="51"/>
        <v>0.44521156606740037</v>
      </c>
      <c r="V771" s="9">
        <f>YEAR(SalesDataTable[[#This Row],[Order Date]])</f>
        <v>2026</v>
      </c>
      <c r="W771" s="12" t="str">
        <f>"Q"&amp;ROUNDUP(MONTH(SalesDataTable[[#This Row],[Order Date]])/3,0)</f>
        <v>Q2</v>
      </c>
      <c r="X771" s="9">
        <f>MONTH(SalesDataTable[[#This Row],[Order Date]])</f>
        <v>5</v>
      </c>
      <c r="Y771" s="12" t="str">
        <f>TEXT(SalesDataTable[[#This Row],[Order Date]],"mmm")</f>
        <v>May</v>
      </c>
    </row>
    <row r="772" spans="1:25" ht="16">
      <c r="A772" s="7">
        <v>162</v>
      </c>
      <c r="B772" s="3">
        <v>46151</v>
      </c>
      <c r="C772" s="2">
        <f>YEAR( SalesDataTable[[#This Row],[Order Date]])</f>
        <v>2026</v>
      </c>
      <c r="D772" s="2">
        <f>ROUNDUP(MONTH(SalesDataTable[[#This Row],[Order Date]])/3,0)</f>
        <v>2</v>
      </c>
      <c r="E772" s="2">
        <f>MONTH(SalesDataTable[[#This Row],[Order Date]])</f>
        <v>5</v>
      </c>
      <c r="F772" s="2" t="str">
        <f>TEXT(SalesDataTable[[#This Row],[Order Date]],"mmm")</f>
        <v>May</v>
      </c>
      <c r="G772" s="2">
        <f>DAY(SalesDataTable[[#This Row],[Order Date]])</f>
        <v>9</v>
      </c>
      <c r="H772" s="8" t="s">
        <v>0</v>
      </c>
      <c r="I772" s="8" t="s">
        <v>1</v>
      </c>
      <c r="J772" s="8" t="s">
        <v>2</v>
      </c>
      <c r="K772" s="8" t="s">
        <v>13</v>
      </c>
      <c r="L772" s="8" t="s">
        <v>14</v>
      </c>
      <c r="M772" s="8" t="s">
        <v>48</v>
      </c>
      <c r="N772" s="9">
        <v>2</v>
      </c>
      <c r="O772" s="10">
        <v>164.95</v>
      </c>
      <c r="P772" s="11">
        <v>0.1</v>
      </c>
      <c r="Q772" s="10">
        <v>86.27</v>
      </c>
      <c r="R772" s="10">
        <f t="shared" si="48"/>
        <v>296.90999999999997</v>
      </c>
      <c r="S772" s="10">
        <f t="shared" si="49"/>
        <v>172.54</v>
      </c>
      <c r="T772" s="10">
        <f t="shared" si="50"/>
        <v>124.36999999999998</v>
      </c>
      <c r="U772" s="12">
        <f t="shared" si="51"/>
        <v>0.41888114243373409</v>
      </c>
      <c r="V772" s="9">
        <f>YEAR(SalesDataTable[[#This Row],[Order Date]])</f>
        <v>2026</v>
      </c>
      <c r="W772" s="12" t="str">
        <f>"Q"&amp;ROUNDUP(MONTH(SalesDataTable[[#This Row],[Order Date]])/3,0)</f>
        <v>Q2</v>
      </c>
      <c r="X772" s="9">
        <f>MONTH(SalesDataTable[[#This Row],[Order Date]])</f>
        <v>5</v>
      </c>
      <c r="Y772" s="12" t="str">
        <f>TEXT(SalesDataTable[[#This Row],[Order Date]],"mmm")</f>
        <v>May</v>
      </c>
    </row>
    <row r="773" spans="1:25" ht="16">
      <c r="A773" s="7">
        <v>184</v>
      </c>
      <c r="B773" s="3">
        <v>46151</v>
      </c>
      <c r="C773" s="2">
        <f>YEAR( SalesDataTable[[#This Row],[Order Date]])</f>
        <v>2026</v>
      </c>
      <c r="D773" s="2">
        <f>ROUNDUP(MONTH(SalesDataTable[[#This Row],[Order Date]])/3,0)</f>
        <v>2</v>
      </c>
      <c r="E773" s="2">
        <f>MONTH(SalesDataTable[[#This Row],[Order Date]])</f>
        <v>5</v>
      </c>
      <c r="F773" s="2" t="str">
        <f>TEXT(SalesDataTable[[#This Row],[Order Date]],"mmm")</f>
        <v>May</v>
      </c>
      <c r="G773" s="2">
        <f>DAY(SalesDataTable[[#This Row],[Order Date]])</f>
        <v>9</v>
      </c>
      <c r="H773" s="8" t="s">
        <v>0</v>
      </c>
      <c r="I773" s="8" t="s">
        <v>50</v>
      </c>
      <c r="J773" s="8" t="s">
        <v>19</v>
      </c>
      <c r="K773" s="8" t="s">
        <v>16</v>
      </c>
      <c r="L773" s="8" t="s">
        <v>9</v>
      </c>
      <c r="M773" s="8" t="s">
        <v>10</v>
      </c>
      <c r="N773" s="9">
        <v>2</v>
      </c>
      <c r="O773" s="10">
        <v>91.59</v>
      </c>
      <c r="P773" s="11">
        <v>0</v>
      </c>
      <c r="Q773" s="10">
        <v>44.97</v>
      </c>
      <c r="R773" s="10">
        <f t="shared" si="48"/>
        <v>183.18</v>
      </c>
      <c r="S773" s="10">
        <f t="shared" si="49"/>
        <v>89.94</v>
      </c>
      <c r="T773" s="10">
        <f t="shared" si="50"/>
        <v>93.240000000000009</v>
      </c>
      <c r="U773" s="12">
        <f t="shared" si="51"/>
        <v>0.50900753357353423</v>
      </c>
      <c r="V773" s="9">
        <f>YEAR(SalesDataTable[[#This Row],[Order Date]])</f>
        <v>2026</v>
      </c>
      <c r="W773" s="12" t="str">
        <f>"Q"&amp;ROUNDUP(MONTH(SalesDataTable[[#This Row],[Order Date]])/3,0)</f>
        <v>Q2</v>
      </c>
      <c r="X773" s="9">
        <f>MONTH(SalesDataTable[[#This Row],[Order Date]])</f>
        <v>5</v>
      </c>
      <c r="Y773" s="12" t="str">
        <f>TEXT(SalesDataTable[[#This Row],[Order Date]],"mmm")</f>
        <v>May</v>
      </c>
    </row>
    <row r="774" spans="1:25" ht="16">
      <c r="A774" s="7">
        <v>328</v>
      </c>
      <c r="B774" s="3">
        <v>46151</v>
      </c>
      <c r="C774" s="2">
        <f>YEAR( SalesDataTable[[#This Row],[Order Date]])</f>
        <v>2026</v>
      </c>
      <c r="D774" s="2">
        <f>ROUNDUP(MONTH(SalesDataTable[[#This Row],[Order Date]])/3,0)</f>
        <v>2</v>
      </c>
      <c r="E774" s="2">
        <f>MONTH(SalesDataTable[[#This Row],[Order Date]])</f>
        <v>5</v>
      </c>
      <c r="F774" s="2" t="str">
        <f>TEXT(SalesDataTable[[#This Row],[Order Date]],"mmm")</f>
        <v>May</v>
      </c>
      <c r="G774" s="2">
        <f>DAY(SalesDataTable[[#This Row],[Order Date]])</f>
        <v>9</v>
      </c>
      <c r="H774" s="8" t="s">
        <v>20</v>
      </c>
      <c r="I774" s="8" t="s">
        <v>47</v>
      </c>
      <c r="J774" s="8" t="s">
        <v>2</v>
      </c>
      <c r="K774" s="8" t="s">
        <v>3</v>
      </c>
      <c r="L774" s="8" t="s">
        <v>34</v>
      </c>
      <c r="M774" s="8" t="s">
        <v>45</v>
      </c>
      <c r="N774" s="9">
        <v>1</v>
      </c>
      <c r="O774" s="10">
        <v>51.78</v>
      </c>
      <c r="P774" s="11">
        <v>0.1</v>
      </c>
      <c r="Q774" s="10">
        <v>21.63</v>
      </c>
      <c r="R774" s="10">
        <f t="shared" si="48"/>
        <v>46.602000000000004</v>
      </c>
      <c r="S774" s="10">
        <f t="shared" si="49"/>
        <v>21.63</v>
      </c>
      <c r="T774" s="10">
        <f t="shared" si="50"/>
        <v>24.972000000000005</v>
      </c>
      <c r="U774" s="12">
        <f t="shared" si="51"/>
        <v>0.53585683017896235</v>
      </c>
      <c r="V774" s="9">
        <f>YEAR(SalesDataTable[[#This Row],[Order Date]])</f>
        <v>2026</v>
      </c>
      <c r="W774" s="12" t="str">
        <f>"Q"&amp;ROUNDUP(MONTH(SalesDataTable[[#This Row],[Order Date]])/3,0)</f>
        <v>Q2</v>
      </c>
      <c r="X774" s="9">
        <f>MONTH(SalesDataTable[[#This Row],[Order Date]])</f>
        <v>5</v>
      </c>
      <c r="Y774" s="12" t="str">
        <f>TEXT(SalesDataTable[[#This Row],[Order Date]],"mmm")</f>
        <v>May</v>
      </c>
    </row>
    <row r="775" spans="1:25" ht="16">
      <c r="A775" s="7">
        <v>908</v>
      </c>
      <c r="B775" s="3">
        <v>46151</v>
      </c>
      <c r="C775" s="2">
        <f>YEAR( SalesDataTable[[#This Row],[Order Date]])</f>
        <v>2026</v>
      </c>
      <c r="D775" s="2">
        <f>ROUNDUP(MONTH(SalesDataTable[[#This Row],[Order Date]])/3,0)</f>
        <v>2</v>
      </c>
      <c r="E775" s="2">
        <f>MONTH(SalesDataTable[[#This Row],[Order Date]])</f>
        <v>5</v>
      </c>
      <c r="F775" s="2" t="str">
        <f>TEXT(SalesDataTable[[#This Row],[Order Date]],"mmm")</f>
        <v>May</v>
      </c>
      <c r="G775" s="2">
        <f>DAY(SalesDataTable[[#This Row],[Order Date]])</f>
        <v>9</v>
      </c>
      <c r="H775" s="8" t="s">
        <v>20</v>
      </c>
      <c r="I775" s="8" t="s">
        <v>33</v>
      </c>
      <c r="J775" s="8" t="s">
        <v>19</v>
      </c>
      <c r="K775" s="8" t="s">
        <v>3</v>
      </c>
      <c r="L775" s="8" t="s">
        <v>14</v>
      </c>
      <c r="M775" s="8" t="s">
        <v>32</v>
      </c>
      <c r="N775" s="9">
        <v>2</v>
      </c>
      <c r="O775" s="10">
        <v>46.25</v>
      </c>
      <c r="P775" s="11">
        <v>0</v>
      </c>
      <c r="Q775" s="10">
        <v>18.12</v>
      </c>
      <c r="R775" s="10">
        <f t="shared" si="48"/>
        <v>92.5</v>
      </c>
      <c r="S775" s="10">
        <f t="shared" si="49"/>
        <v>36.24</v>
      </c>
      <c r="T775" s="10">
        <f t="shared" si="50"/>
        <v>56.26</v>
      </c>
      <c r="U775" s="12">
        <f t="shared" si="51"/>
        <v>0.60821621621621624</v>
      </c>
      <c r="V775" s="9">
        <f>YEAR(SalesDataTable[[#This Row],[Order Date]])</f>
        <v>2026</v>
      </c>
      <c r="W775" s="12" t="str">
        <f>"Q"&amp;ROUNDUP(MONTH(SalesDataTable[[#This Row],[Order Date]])/3,0)</f>
        <v>Q2</v>
      </c>
      <c r="X775" s="9">
        <f>MONTH(SalesDataTable[[#This Row],[Order Date]])</f>
        <v>5</v>
      </c>
      <c r="Y775" s="12" t="str">
        <f>TEXT(SalesDataTable[[#This Row],[Order Date]],"mmm")</f>
        <v>May</v>
      </c>
    </row>
    <row r="776" spans="1:25" ht="16">
      <c r="A776" s="7">
        <v>3159</v>
      </c>
      <c r="B776" s="3">
        <v>46151</v>
      </c>
      <c r="C776" s="2">
        <f>YEAR( SalesDataTable[[#This Row],[Order Date]])</f>
        <v>2026</v>
      </c>
      <c r="D776" s="2">
        <f>ROUNDUP(MONTH(SalesDataTable[[#This Row],[Order Date]])/3,0)</f>
        <v>2</v>
      </c>
      <c r="E776" s="2">
        <f>MONTH(SalesDataTable[[#This Row],[Order Date]])</f>
        <v>5</v>
      </c>
      <c r="F776" s="2" t="str">
        <f>TEXT(SalesDataTable[[#This Row],[Order Date]],"mmm")</f>
        <v>May</v>
      </c>
      <c r="G776" s="2">
        <f>DAY(SalesDataTable[[#This Row],[Order Date]])</f>
        <v>9</v>
      </c>
      <c r="H776" s="8" t="s">
        <v>0</v>
      </c>
      <c r="I776" s="8" t="s">
        <v>1</v>
      </c>
      <c r="J776" s="8" t="s">
        <v>2</v>
      </c>
      <c r="K776" s="8" t="s">
        <v>3</v>
      </c>
      <c r="L776" s="8" t="s">
        <v>23</v>
      </c>
      <c r="M776" s="8" t="s">
        <v>29</v>
      </c>
      <c r="N776" s="9">
        <v>3</v>
      </c>
      <c r="O776" s="10">
        <v>198.5</v>
      </c>
      <c r="P776" s="11">
        <v>0</v>
      </c>
      <c r="Q776" s="10">
        <v>102.23</v>
      </c>
      <c r="R776" s="10">
        <f t="shared" si="48"/>
        <v>595.5</v>
      </c>
      <c r="S776" s="10">
        <f t="shared" si="49"/>
        <v>306.69</v>
      </c>
      <c r="T776" s="10">
        <f t="shared" si="50"/>
        <v>288.81</v>
      </c>
      <c r="U776" s="12">
        <f t="shared" si="51"/>
        <v>0.48498740554156172</v>
      </c>
      <c r="V776" s="9">
        <f>YEAR(SalesDataTable[[#This Row],[Order Date]])</f>
        <v>2026</v>
      </c>
      <c r="W776" s="12" t="str">
        <f>"Q"&amp;ROUNDUP(MONTH(SalesDataTable[[#This Row],[Order Date]])/3,0)</f>
        <v>Q2</v>
      </c>
      <c r="X776" s="9">
        <f>MONTH(SalesDataTable[[#This Row],[Order Date]])</f>
        <v>5</v>
      </c>
      <c r="Y776" s="12" t="str">
        <f>TEXT(SalesDataTable[[#This Row],[Order Date]],"mmm")</f>
        <v>May</v>
      </c>
    </row>
    <row r="777" spans="1:25" ht="16">
      <c r="A777" s="7">
        <v>4509</v>
      </c>
      <c r="B777" s="3">
        <v>46151</v>
      </c>
      <c r="C777" s="2">
        <f>YEAR( SalesDataTable[[#This Row],[Order Date]])</f>
        <v>2026</v>
      </c>
      <c r="D777" s="2">
        <f>ROUNDUP(MONTH(SalesDataTable[[#This Row],[Order Date]])/3,0)</f>
        <v>2</v>
      </c>
      <c r="E777" s="2">
        <f>MONTH(SalesDataTable[[#This Row],[Order Date]])</f>
        <v>5</v>
      </c>
      <c r="F777" s="2" t="str">
        <f>TEXT(SalesDataTable[[#This Row],[Order Date]],"mmm")</f>
        <v>May</v>
      </c>
      <c r="G777" s="2">
        <f>DAY(SalesDataTable[[#This Row],[Order Date]])</f>
        <v>9</v>
      </c>
      <c r="H777" s="8" t="s">
        <v>20</v>
      </c>
      <c r="I777" s="8" t="s">
        <v>33</v>
      </c>
      <c r="J777" s="8" t="s">
        <v>2</v>
      </c>
      <c r="K777" s="8" t="s">
        <v>13</v>
      </c>
      <c r="L777" s="8" t="s">
        <v>9</v>
      </c>
      <c r="M777" s="8" t="s">
        <v>37</v>
      </c>
      <c r="N777" s="9">
        <v>1</v>
      </c>
      <c r="O777" s="10">
        <v>152.80000000000001</v>
      </c>
      <c r="P777" s="11">
        <v>0.1</v>
      </c>
      <c r="Q777" s="10">
        <v>77.67</v>
      </c>
      <c r="R777" s="10">
        <f t="shared" si="48"/>
        <v>137.52000000000001</v>
      </c>
      <c r="S777" s="10">
        <f t="shared" si="49"/>
        <v>77.67</v>
      </c>
      <c r="T777" s="10">
        <f t="shared" si="50"/>
        <v>59.850000000000009</v>
      </c>
      <c r="U777" s="12">
        <f t="shared" si="51"/>
        <v>0.43520942408376967</v>
      </c>
      <c r="V777" s="9">
        <f>YEAR(SalesDataTable[[#This Row],[Order Date]])</f>
        <v>2026</v>
      </c>
      <c r="W777" s="12" t="str">
        <f>"Q"&amp;ROUNDUP(MONTH(SalesDataTable[[#This Row],[Order Date]])/3,0)</f>
        <v>Q2</v>
      </c>
      <c r="X777" s="9">
        <f>MONTH(SalesDataTable[[#This Row],[Order Date]])</f>
        <v>5</v>
      </c>
      <c r="Y777" s="12" t="str">
        <f>TEXT(SalesDataTable[[#This Row],[Order Date]],"mmm")</f>
        <v>May</v>
      </c>
    </row>
    <row r="778" spans="1:25" ht="16">
      <c r="A778" s="7">
        <v>4677</v>
      </c>
      <c r="B778" s="3">
        <v>46151</v>
      </c>
      <c r="C778" s="2">
        <f>YEAR( SalesDataTable[[#This Row],[Order Date]])</f>
        <v>2026</v>
      </c>
      <c r="D778" s="2">
        <f>ROUNDUP(MONTH(SalesDataTable[[#This Row],[Order Date]])/3,0)</f>
        <v>2</v>
      </c>
      <c r="E778" s="2">
        <f>MONTH(SalesDataTable[[#This Row],[Order Date]])</f>
        <v>5</v>
      </c>
      <c r="F778" s="2" t="str">
        <f>TEXT(SalesDataTable[[#This Row],[Order Date]],"mmm")</f>
        <v>May</v>
      </c>
      <c r="G778" s="2">
        <f>DAY(SalesDataTable[[#This Row],[Order Date]])</f>
        <v>9</v>
      </c>
      <c r="H778" s="8" t="s">
        <v>6</v>
      </c>
      <c r="I778" s="8" t="s">
        <v>49</v>
      </c>
      <c r="J778" s="8" t="s">
        <v>2</v>
      </c>
      <c r="K778" s="8" t="s">
        <v>16</v>
      </c>
      <c r="L778" s="8" t="s">
        <v>14</v>
      </c>
      <c r="M778" s="8" t="s">
        <v>48</v>
      </c>
      <c r="N778" s="9">
        <v>2</v>
      </c>
      <c r="O778" s="10">
        <v>161.47999999999999</v>
      </c>
      <c r="P778" s="11">
        <v>0</v>
      </c>
      <c r="Q778" s="10">
        <v>85.03</v>
      </c>
      <c r="R778" s="10">
        <f t="shared" si="48"/>
        <v>322.95999999999998</v>
      </c>
      <c r="S778" s="10">
        <f t="shared" si="49"/>
        <v>170.06</v>
      </c>
      <c r="T778" s="10">
        <f t="shared" si="50"/>
        <v>152.89999999999998</v>
      </c>
      <c r="U778" s="12">
        <f t="shared" si="51"/>
        <v>0.47343324250681196</v>
      </c>
      <c r="V778" s="9">
        <f>YEAR(SalesDataTable[[#This Row],[Order Date]])</f>
        <v>2026</v>
      </c>
      <c r="W778" s="12" t="str">
        <f>"Q"&amp;ROUNDUP(MONTH(SalesDataTable[[#This Row],[Order Date]])/3,0)</f>
        <v>Q2</v>
      </c>
      <c r="X778" s="9">
        <f>MONTH(SalesDataTable[[#This Row],[Order Date]])</f>
        <v>5</v>
      </c>
      <c r="Y778" s="12" t="str">
        <f>TEXT(SalesDataTable[[#This Row],[Order Date]],"mmm")</f>
        <v>May</v>
      </c>
    </row>
    <row r="779" spans="1:25" ht="16">
      <c r="A779" s="7">
        <v>4867</v>
      </c>
      <c r="B779" s="3">
        <v>46151</v>
      </c>
      <c r="C779" s="2">
        <f>YEAR( SalesDataTable[[#This Row],[Order Date]])</f>
        <v>2026</v>
      </c>
      <c r="D779" s="2">
        <f>ROUNDUP(MONTH(SalesDataTable[[#This Row],[Order Date]])/3,0)</f>
        <v>2</v>
      </c>
      <c r="E779" s="2">
        <f>MONTH(SalesDataTable[[#This Row],[Order Date]])</f>
        <v>5</v>
      </c>
      <c r="F779" s="2" t="str">
        <f>TEXT(SalesDataTable[[#This Row],[Order Date]],"mmm")</f>
        <v>May</v>
      </c>
      <c r="G779" s="2">
        <f>DAY(SalesDataTable[[#This Row],[Order Date]])</f>
        <v>9</v>
      </c>
      <c r="H779" s="8" t="s">
        <v>6</v>
      </c>
      <c r="I779" s="8" t="s">
        <v>27</v>
      </c>
      <c r="J779" s="8" t="s">
        <v>19</v>
      </c>
      <c r="K779" s="8" t="s">
        <v>3</v>
      </c>
      <c r="L779" s="8" t="s">
        <v>4</v>
      </c>
      <c r="M779" s="8" t="s">
        <v>5</v>
      </c>
      <c r="N779" s="9">
        <v>1</v>
      </c>
      <c r="O779" s="10">
        <v>82.86</v>
      </c>
      <c r="P779" s="11">
        <v>0</v>
      </c>
      <c r="Q779" s="10">
        <v>42.67</v>
      </c>
      <c r="R779" s="10">
        <f t="shared" si="48"/>
        <v>82.86</v>
      </c>
      <c r="S779" s="10">
        <f t="shared" si="49"/>
        <v>42.67</v>
      </c>
      <c r="T779" s="10">
        <f t="shared" si="50"/>
        <v>40.19</v>
      </c>
      <c r="U779" s="12">
        <f t="shared" si="51"/>
        <v>0.48503499879314504</v>
      </c>
      <c r="V779" s="9">
        <f>YEAR(SalesDataTable[[#This Row],[Order Date]])</f>
        <v>2026</v>
      </c>
      <c r="W779" s="12" t="str">
        <f>"Q"&amp;ROUNDUP(MONTH(SalesDataTable[[#This Row],[Order Date]])/3,0)</f>
        <v>Q2</v>
      </c>
      <c r="X779" s="9">
        <f>MONTH(SalesDataTable[[#This Row],[Order Date]])</f>
        <v>5</v>
      </c>
      <c r="Y779" s="12" t="str">
        <f>TEXT(SalesDataTable[[#This Row],[Order Date]],"mmm")</f>
        <v>May</v>
      </c>
    </row>
    <row r="780" spans="1:25" ht="16">
      <c r="A780" s="7">
        <v>1615</v>
      </c>
      <c r="B780" s="3">
        <v>46152</v>
      </c>
      <c r="C780" s="2">
        <f>YEAR( SalesDataTable[[#This Row],[Order Date]])</f>
        <v>2026</v>
      </c>
      <c r="D780" s="2">
        <f>ROUNDUP(MONTH(SalesDataTable[[#This Row],[Order Date]])/3,0)</f>
        <v>2</v>
      </c>
      <c r="E780" s="2">
        <f>MONTH(SalesDataTable[[#This Row],[Order Date]])</f>
        <v>5</v>
      </c>
      <c r="F780" s="2" t="str">
        <f>TEXT(SalesDataTable[[#This Row],[Order Date]],"mmm")</f>
        <v>May</v>
      </c>
      <c r="G780" s="2">
        <f>DAY(SalesDataTable[[#This Row],[Order Date]])</f>
        <v>10</v>
      </c>
      <c r="H780" s="8" t="s">
        <v>20</v>
      </c>
      <c r="I780" s="8" t="s">
        <v>21</v>
      </c>
      <c r="J780" s="8" t="s">
        <v>2</v>
      </c>
      <c r="K780" s="8" t="s">
        <v>13</v>
      </c>
      <c r="L780" s="8" t="s">
        <v>34</v>
      </c>
      <c r="M780" s="8" t="s">
        <v>45</v>
      </c>
      <c r="N780" s="9">
        <v>1</v>
      </c>
      <c r="O780" s="10">
        <v>51.15</v>
      </c>
      <c r="P780" s="11">
        <v>0</v>
      </c>
      <c r="Q780" s="10">
        <v>21.39</v>
      </c>
      <c r="R780" s="10">
        <f t="shared" si="48"/>
        <v>51.15</v>
      </c>
      <c r="S780" s="10">
        <f t="shared" si="49"/>
        <v>21.39</v>
      </c>
      <c r="T780" s="10">
        <f t="shared" si="50"/>
        <v>29.759999999999998</v>
      </c>
      <c r="U780" s="12">
        <f t="shared" si="51"/>
        <v>0.58181818181818179</v>
      </c>
      <c r="V780" s="9">
        <f>YEAR(SalesDataTable[[#This Row],[Order Date]])</f>
        <v>2026</v>
      </c>
      <c r="W780" s="12" t="str">
        <f>"Q"&amp;ROUNDUP(MONTH(SalesDataTable[[#This Row],[Order Date]])/3,0)</f>
        <v>Q2</v>
      </c>
      <c r="X780" s="9">
        <f>MONTH(SalesDataTable[[#This Row],[Order Date]])</f>
        <v>5</v>
      </c>
      <c r="Y780" s="12" t="str">
        <f>TEXT(SalesDataTable[[#This Row],[Order Date]],"mmm")</f>
        <v>May</v>
      </c>
    </row>
    <row r="781" spans="1:25" ht="16">
      <c r="A781" s="7">
        <v>1812</v>
      </c>
      <c r="B781" s="3">
        <v>46152</v>
      </c>
      <c r="C781" s="2">
        <f>YEAR( SalesDataTable[[#This Row],[Order Date]])</f>
        <v>2026</v>
      </c>
      <c r="D781" s="2">
        <f>ROUNDUP(MONTH(SalesDataTable[[#This Row],[Order Date]])/3,0)</f>
        <v>2</v>
      </c>
      <c r="E781" s="2">
        <f>MONTH(SalesDataTable[[#This Row],[Order Date]])</f>
        <v>5</v>
      </c>
      <c r="F781" s="2" t="str">
        <f>TEXT(SalesDataTable[[#This Row],[Order Date]],"mmm")</f>
        <v>May</v>
      </c>
      <c r="G781" s="2">
        <f>DAY(SalesDataTable[[#This Row],[Order Date]])</f>
        <v>10</v>
      </c>
      <c r="H781" s="8" t="s">
        <v>11</v>
      </c>
      <c r="I781" s="8" t="s">
        <v>12</v>
      </c>
      <c r="J781" s="8" t="s">
        <v>8</v>
      </c>
      <c r="K781" s="8" t="s">
        <v>16</v>
      </c>
      <c r="L781" s="8" t="s">
        <v>34</v>
      </c>
      <c r="M781" s="8" t="s">
        <v>45</v>
      </c>
      <c r="N781" s="9">
        <v>12</v>
      </c>
      <c r="O781" s="10">
        <v>50.53</v>
      </c>
      <c r="P781" s="11">
        <v>0.1</v>
      </c>
      <c r="Q781" s="10">
        <v>22.09</v>
      </c>
      <c r="R781" s="10">
        <f t="shared" si="48"/>
        <v>545.72400000000005</v>
      </c>
      <c r="S781" s="10">
        <f t="shared" si="49"/>
        <v>265.08</v>
      </c>
      <c r="T781" s="10">
        <f t="shared" si="50"/>
        <v>280.64400000000006</v>
      </c>
      <c r="U781" s="12">
        <f t="shared" si="51"/>
        <v>0.5142599555819426</v>
      </c>
      <c r="V781" s="9">
        <f>YEAR(SalesDataTable[[#This Row],[Order Date]])</f>
        <v>2026</v>
      </c>
      <c r="W781" s="12" t="str">
        <f>"Q"&amp;ROUNDUP(MONTH(SalesDataTable[[#This Row],[Order Date]])/3,0)</f>
        <v>Q2</v>
      </c>
      <c r="X781" s="9">
        <f>MONTH(SalesDataTable[[#This Row],[Order Date]])</f>
        <v>5</v>
      </c>
      <c r="Y781" s="12" t="str">
        <f>TEXT(SalesDataTable[[#This Row],[Order Date]],"mmm")</f>
        <v>May</v>
      </c>
    </row>
    <row r="782" spans="1:25" ht="16">
      <c r="A782" s="7">
        <v>3645</v>
      </c>
      <c r="B782" s="3">
        <v>46152</v>
      </c>
      <c r="C782" s="2">
        <f>YEAR( SalesDataTable[[#This Row],[Order Date]])</f>
        <v>2026</v>
      </c>
      <c r="D782" s="2">
        <f>ROUNDUP(MONTH(SalesDataTable[[#This Row],[Order Date]])/3,0)</f>
        <v>2</v>
      </c>
      <c r="E782" s="2">
        <f>MONTH(SalesDataTable[[#This Row],[Order Date]])</f>
        <v>5</v>
      </c>
      <c r="F782" s="2" t="str">
        <f>TEXT(SalesDataTable[[#This Row],[Order Date]],"mmm")</f>
        <v>May</v>
      </c>
      <c r="G782" s="2">
        <f>DAY(SalesDataTable[[#This Row],[Order Date]])</f>
        <v>10</v>
      </c>
      <c r="H782" s="8" t="s">
        <v>6</v>
      </c>
      <c r="I782" s="8" t="s">
        <v>7</v>
      </c>
      <c r="J782" s="8" t="s">
        <v>28</v>
      </c>
      <c r="K782" s="8" t="s">
        <v>3</v>
      </c>
      <c r="L782" s="8" t="s">
        <v>4</v>
      </c>
      <c r="M782" s="8" t="s">
        <v>22</v>
      </c>
      <c r="N782" s="9">
        <v>2</v>
      </c>
      <c r="O782" s="10">
        <v>50.93</v>
      </c>
      <c r="P782" s="11">
        <v>0</v>
      </c>
      <c r="Q782" s="10">
        <v>22.91</v>
      </c>
      <c r="R782" s="10">
        <f t="shared" si="48"/>
        <v>101.86</v>
      </c>
      <c r="S782" s="10">
        <f t="shared" si="49"/>
        <v>45.82</v>
      </c>
      <c r="T782" s="10">
        <f t="shared" si="50"/>
        <v>56.04</v>
      </c>
      <c r="U782" s="12">
        <f t="shared" si="51"/>
        <v>0.55016689573924993</v>
      </c>
      <c r="V782" s="9">
        <f>YEAR(SalesDataTable[[#This Row],[Order Date]])</f>
        <v>2026</v>
      </c>
      <c r="W782" s="12" t="str">
        <f>"Q"&amp;ROUNDUP(MONTH(SalesDataTable[[#This Row],[Order Date]])/3,0)</f>
        <v>Q2</v>
      </c>
      <c r="X782" s="9">
        <f>MONTH(SalesDataTable[[#This Row],[Order Date]])</f>
        <v>5</v>
      </c>
      <c r="Y782" s="12" t="str">
        <f>TEXT(SalesDataTable[[#This Row],[Order Date]],"mmm")</f>
        <v>May</v>
      </c>
    </row>
    <row r="783" spans="1:25" ht="16">
      <c r="A783" s="7">
        <v>3804</v>
      </c>
      <c r="B783" s="3">
        <v>46152</v>
      </c>
      <c r="C783" s="2">
        <f>YEAR( SalesDataTable[[#This Row],[Order Date]])</f>
        <v>2026</v>
      </c>
      <c r="D783" s="2">
        <f>ROUNDUP(MONTH(SalesDataTable[[#This Row],[Order Date]])/3,0)</f>
        <v>2</v>
      </c>
      <c r="E783" s="2">
        <f>MONTH(SalesDataTable[[#This Row],[Order Date]])</f>
        <v>5</v>
      </c>
      <c r="F783" s="2" t="str">
        <f>TEXT(SalesDataTable[[#This Row],[Order Date]],"mmm")</f>
        <v>May</v>
      </c>
      <c r="G783" s="2">
        <f>DAY(SalesDataTable[[#This Row],[Order Date]])</f>
        <v>10</v>
      </c>
      <c r="H783" s="8" t="s">
        <v>11</v>
      </c>
      <c r="I783" s="8" t="s">
        <v>25</v>
      </c>
      <c r="J783" s="8" t="s">
        <v>2</v>
      </c>
      <c r="K783" s="8" t="s">
        <v>3</v>
      </c>
      <c r="L783" s="8" t="s">
        <v>34</v>
      </c>
      <c r="M783" s="8" t="s">
        <v>45</v>
      </c>
      <c r="N783" s="9">
        <v>2</v>
      </c>
      <c r="O783" s="10">
        <v>50.79</v>
      </c>
      <c r="P783" s="11">
        <v>0.05</v>
      </c>
      <c r="Q783" s="10">
        <v>21.83</v>
      </c>
      <c r="R783" s="10">
        <f t="shared" si="48"/>
        <v>96.500999999999991</v>
      </c>
      <c r="S783" s="10">
        <f t="shared" si="49"/>
        <v>43.66</v>
      </c>
      <c r="T783" s="10">
        <f t="shared" si="50"/>
        <v>52.840999999999994</v>
      </c>
      <c r="U783" s="12">
        <f t="shared" si="51"/>
        <v>0.54756945523880585</v>
      </c>
      <c r="V783" s="9">
        <f>YEAR(SalesDataTable[[#This Row],[Order Date]])</f>
        <v>2026</v>
      </c>
      <c r="W783" s="12" t="str">
        <f>"Q"&amp;ROUNDUP(MONTH(SalesDataTable[[#This Row],[Order Date]])/3,0)</f>
        <v>Q2</v>
      </c>
      <c r="X783" s="9">
        <f>MONTH(SalesDataTable[[#This Row],[Order Date]])</f>
        <v>5</v>
      </c>
      <c r="Y783" s="12" t="str">
        <f>TEXT(SalesDataTable[[#This Row],[Order Date]],"mmm")</f>
        <v>May</v>
      </c>
    </row>
    <row r="784" spans="1:25" ht="16">
      <c r="A784" s="7">
        <v>4367</v>
      </c>
      <c r="B784" s="3">
        <v>46152</v>
      </c>
      <c r="C784" s="2">
        <f>YEAR( SalesDataTable[[#This Row],[Order Date]])</f>
        <v>2026</v>
      </c>
      <c r="D784" s="2">
        <f>ROUNDUP(MONTH(SalesDataTable[[#This Row],[Order Date]])/3,0)</f>
        <v>2</v>
      </c>
      <c r="E784" s="2">
        <f>MONTH(SalesDataTable[[#This Row],[Order Date]])</f>
        <v>5</v>
      </c>
      <c r="F784" s="2" t="str">
        <f>TEXT(SalesDataTable[[#This Row],[Order Date]],"mmm")</f>
        <v>May</v>
      </c>
      <c r="G784" s="2">
        <f>DAY(SalesDataTable[[#This Row],[Order Date]])</f>
        <v>10</v>
      </c>
      <c r="H784" s="8" t="s">
        <v>20</v>
      </c>
      <c r="I784" s="8" t="s">
        <v>33</v>
      </c>
      <c r="J784" s="8" t="s">
        <v>2</v>
      </c>
      <c r="K784" s="8" t="s">
        <v>16</v>
      </c>
      <c r="L784" s="8" t="s">
        <v>14</v>
      </c>
      <c r="M784" s="8" t="s">
        <v>48</v>
      </c>
      <c r="N784" s="9">
        <v>5</v>
      </c>
      <c r="O784" s="10">
        <v>160.94</v>
      </c>
      <c r="P784" s="11">
        <v>0.1</v>
      </c>
      <c r="Q784" s="10">
        <v>88.89</v>
      </c>
      <c r="R784" s="10">
        <f t="shared" si="48"/>
        <v>724.23</v>
      </c>
      <c r="S784" s="10">
        <f t="shared" si="49"/>
        <v>444.45</v>
      </c>
      <c r="T784" s="10">
        <f t="shared" si="50"/>
        <v>279.78000000000003</v>
      </c>
      <c r="U784" s="12">
        <f t="shared" si="51"/>
        <v>0.38631374011018604</v>
      </c>
      <c r="V784" s="9">
        <f>YEAR(SalesDataTable[[#This Row],[Order Date]])</f>
        <v>2026</v>
      </c>
      <c r="W784" s="12" t="str">
        <f>"Q"&amp;ROUNDUP(MONTH(SalesDataTable[[#This Row],[Order Date]])/3,0)</f>
        <v>Q2</v>
      </c>
      <c r="X784" s="9">
        <f>MONTH(SalesDataTable[[#This Row],[Order Date]])</f>
        <v>5</v>
      </c>
      <c r="Y784" s="12" t="str">
        <f>TEXT(SalesDataTable[[#This Row],[Order Date]],"mmm")</f>
        <v>May</v>
      </c>
    </row>
    <row r="785" spans="1:25" ht="16">
      <c r="A785" s="7">
        <v>4746</v>
      </c>
      <c r="B785" s="3">
        <v>46152</v>
      </c>
      <c r="C785" s="2">
        <f>YEAR( SalesDataTable[[#This Row],[Order Date]])</f>
        <v>2026</v>
      </c>
      <c r="D785" s="2">
        <f>ROUNDUP(MONTH(SalesDataTable[[#This Row],[Order Date]])/3,0)</f>
        <v>2</v>
      </c>
      <c r="E785" s="2">
        <f>MONTH(SalesDataTable[[#This Row],[Order Date]])</f>
        <v>5</v>
      </c>
      <c r="F785" s="2" t="str">
        <f>TEXT(SalesDataTable[[#This Row],[Order Date]],"mmm")</f>
        <v>May</v>
      </c>
      <c r="G785" s="2">
        <f>DAY(SalesDataTable[[#This Row],[Order Date]])</f>
        <v>10</v>
      </c>
      <c r="H785" s="8" t="s">
        <v>6</v>
      </c>
      <c r="I785" s="8" t="s">
        <v>7</v>
      </c>
      <c r="J785" s="8" t="s">
        <v>2</v>
      </c>
      <c r="K785" s="8" t="s">
        <v>3</v>
      </c>
      <c r="L785" s="8" t="s">
        <v>34</v>
      </c>
      <c r="M785" s="8" t="s">
        <v>42</v>
      </c>
      <c r="N785" s="9">
        <v>2</v>
      </c>
      <c r="O785" s="10">
        <v>36.409999999999997</v>
      </c>
      <c r="P785" s="11">
        <v>0</v>
      </c>
      <c r="Q785" s="10">
        <v>13.92</v>
      </c>
      <c r="R785" s="10">
        <f t="shared" si="48"/>
        <v>72.819999999999993</v>
      </c>
      <c r="S785" s="10">
        <f t="shared" si="49"/>
        <v>27.84</v>
      </c>
      <c r="T785" s="10">
        <f t="shared" si="50"/>
        <v>44.97999999999999</v>
      </c>
      <c r="U785" s="12">
        <f t="shared" si="51"/>
        <v>0.61768744850315838</v>
      </c>
      <c r="V785" s="9">
        <f>YEAR(SalesDataTable[[#This Row],[Order Date]])</f>
        <v>2026</v>
      </c>
      <c r="W785" s="12" t="str">
        <f>"Q"&amp;ROUNDUP(MONTH(SalesDataTable[[#This Row],[Order Date]])/3,0)</f>
        <v>Q2</v>
      </c>
      <c r="X785" s="9">
        <f>MONTH(SalesDataTable[[#This Row],[Order Date]])</f>
        <v>5</v>
      </c>
      <c r="Y785" s="12" t="str">
        <f>TEXT(SalesDataTable[[#This Row],[Order Date]],"mmm")</f>
        <v>May</v>
      </c>
    </row>
    <row r="786" spans="1:25" ht="16">
      <c r="A786" s="7">
        <v>4795</v>
      </c>
      <c r="B786" s="3">
        <v>46152</v>
      </c>
      <c r="C786" s="2">
        <f>YEAR( SalesDataTable[[#This Row],[Order Date]])</f>
        <v>2026</v>
      </c>
      <c r="D786" s="2">
        <f>ROUNDUP(MONTH(SalesDataTable[[#This Row],[Order Date]])/3,0)</f>
        <v>2</v>
      </c>
      <c r="E786" s="2">
        <f>MONTH(SalesDataTable[[#This Row],[Order Date]])</f>
        <v>5</v>
      </c>
      <c r="F786" s="2" t="str">
        <f>TEXT(SalesDataTable[[#This Row],[Order Date]],"mmm")</f>
        <v>May</v>
      </c>
      <c r="G786" s="2">
        <f>DAY(SalesDataTable[[#This Row],[Order Date]])</f>
        <v>10</v>
      </c>
      <c r="H786" s="8" t="s">
        <v>20</v>
      </c>
      <c r="I786" s="8" t="s">
        <v>21</v>
      </c>
      <c r="J786" s="8" t="s">
        <v>28</v>
      </c>
      <c r="K786" s="8" t="s">
        <v>3</v>
      </c>
      <c r="L786" s="8" t="s">
        <v>9</v>
      </c>
      <c r="M786" s="8" t="s">
        <v>46</v>
      </c>
      <c r="N786" s="9">
        <v>2</v>
      </c>
      <c r="O786" s="10">
        <v>72.25</v>
      </c>
      <c r="P786" s="11">
        <v>0</v>
      </c>
      <c r="Q786" s="10">
        <v>32.25</v>
      </c>
      <c r="R786" s="10">
        <f t="shared" si="48"/>
        <v>144.5</v>
      </c>
      <c r="S786" s="10">
        <f t="shared" si="49"/>
        <v>64.5</v>
      </c>
      <c r="T786" s="10">
        <f t="shared" si="50"/>
        <v>80</v>
      </c>
      <c r="U786" s="12">
        <f t="shared" si="51"/>
        <v>0.55363321799307963</v>
      </c>
      <c r="V786" s="9">
        <f>YEAR(SalesDataTable[[#This Row],[Order Date]])</f>
        <v>2026</v>
      </c>
      <c r="W786" s="12" t="str">
        <f>"Q"&amp;ROUNDUP(MONTH(SalesDataTable[[#This Row],[Order Date]])/3,0)</f>
        <v>Q2</v>
      </c>
      <c r="X786" s="9">
        <f>MONTH(SalesDataTable[[#This Row],[Order Date]])</f>
        <v>5</v>
      </c>
      <c r="Y786" s="12" t="str">
        <f>TEXT(SalesDataTable[[#This Row],[Order Date]],"mmm")</f>
        <v>May</v>
      </c>
    </row>
    <row r="787" spans="1:25" ht="16">
      <c r="A787" s="7">
        <v>4800</v>
      </c>
      <c r="B787" s="3">
        <v>46152</v>
      </c>
      <c r="C787" s="2">
        <f>YEAR( SalesDataTable[[#This Row],[Order Date]])</f>
        <v>2026</v>
      </c>
      <c r="D787" s="2">
        <f>ROUNDUP(MONTH(SalesDataTable[[#This Row],[Order Date]])/3,0)</f>
        <v>2</v>
      </c>
      <c r="E787" s="2">
        <f>MONTH(SalesDataTable[[#This Row],[Order Date]])</f>
        <v>5</v>
      </c>
      <c r="F787" s="2" t="str">
        <f>TEXT(SalesDataTable[[#This Row],[Order Date]],"mmm")</f>
        <v>May</v>
      </c>
      <c r="G787" s="2">
        <f>DAY(SalesDataTable[[#This Row],[Order Date]])</f>
        <v>10</v>
      </c>
      <c r="H787" s="8" t="s">
        <v>20</v>
      </c>
      <c r="I787" s="8" t="s">
        <v>33</v>
      </c>
      <c r="J787" s="8" t="s">
        <v>19</v>
      </c>
      <c r="K787" s="8" t="s">
        <v>13</v>
      </c>
      <c r="L787" s="8" t="s">
        <v>4</v>
      </c>
      <c r="M787" s="8" t="s">
        <v>30</v>
      </c>
      <c r="N787" s="9">
        <v>4</v>
      </c>
      <c r="O787" s="10">
        <v>103.36</v>
      </c>
      <c r="P787" s="11">
        <v>0</v>
      </c>
      <c r="Q787" s="10">
        <v>51.59</v>
      </c>
      <c r="R787" s="10">
        <f t="shared" si="48"/>
        <v>413.44</v>
      </c>
      <c r="S787" s="10">
        <f t="shared" si="49"/>
        <v>206.36</v>
      </c>
      <c r="T787" s="10">
        <f t="shared" si="50"/>
        <v>207.07999999999998</v>
      </c>
      <c r="U787" s="12">
        <f t="shared" si="51"/>
        <v>0.50087074303405565</v>
      </c>
      <c r="V787" s="9">
        <f>YEAR(SalesDataTable[[#This Row],[Order Date]])</f>
        <v>2026</v>
      </c>
      <c r="W787" s="12" t="str">
        <f>"Q"&amp;ROUNDUP(MONTH(SalesDataTable[[#This Row],[Order Date]])/3,0)</f>
        <v>Q2</v>
      </c>
      <c r="X787" s="9">
        <f>MONTH(SalesDataTable[[#This Row],[Order Date]])</f>
        <v>5</v>
      </c>
      <c r="Y787" s="12" t="str">
        <f>TEXT(SalesDataTable[[#This Row],[Order Date]],"mmm")</f>
        <v>May</v>
      </c>
    </row>
    <row r="788" spans="1:25" ht="16">
      <c r="A788" s="7">
        <v>5018</v>
      </c>
      <c r="B788" s="3">
        <v>46152</v>
      </c>
      <c r="C788" s="2">
        <f>YEAR( SalesDataTable[[#This Row],[Order Date]])</f>
        <v>2026</v>
      </c>
      <c r="D788" s="2">
        <f>ROUNDUP(MONTH(SalesDataTable[[#This Row],[Order Date]])/3,0)</f>
        <v>2</v>
      </c>
      <c r="E788" s="2">
        <f>MONTH(SalesDataTable[[#This Row],[Order Date]])</f>
        <v>5</v>
      </c>
      <c r="F788" s="2" t="str">
        <f>TEXT(SalesDataTable[[#This Row],[Order Date]],"mmm")</f>
        <v>May</v>
      </c>
      <c r="G788" s="2">
        <f>DAY(SalesDataTable[[#This Row],[Order Date]])</f>
        <v>10</v>
      </c>
      <c r="H788" s="8" t="s">
        <v>11</v>
      </c>
      <c r="I788" s="8" t="s">
        <v>12</v>
      </c>
      <c r="J788" s="8" t="s">
        <v>8</v>
      </c>
      <c r="K788" s="8" t="s">
        <v>16</v>
      </c>
      <c r="L788" s="8" t="s">
        <v>9</v>
      </c>
      <c r="M788" s="8" t="s">
        <v>17</v>
      </c>
      <c r="N788" s="9">
        <v>4</v>
      </c>
      <c r="O788" s="10">
        <v>145.85</v>
      </c>
      <c r="P788" s="11">
        <v>0.15</v>
      </c>
      <c r="Q788" s="10">
        <v>79.69</v>
      </c>
      <c r="R788" s="10">
        <f t="shared" si="48"/>
        <v>495.89</v>
      </c>
      <c r="S788" s="10">
        <f t="shared" si="49"/>
        <v>318.76</v>
      </c>
      <c r="T788" s="10">
        <f t="shared" si="50"/>
        <v>177.13</v>
      </c>
      <c r="U788" s="12">
        <f t="shared" si="51"/>
        <v>0.35719615237250196</v>
      </c>
      <c r="V788" s="9">
        <f>YEAR(SalesDataTable[[#This Row],[Order Date]])</f>
        <v>2026</v>
      </c>
      <c r="W788" s="12" t="str">
        <f>"Q"&amp;ROUNDUP(MONTH(SalesDataTable[[#This Row],[Order Date]])/3,0)</f>
        <v>Q2</v>
      </c>
      <c r="X788" s="9">
        <f>MONTH(SalesDataTable[[#This Row],[Order Date]])</f>
        <v>5</v>
      </c>
      <c r="Y788" s="12" t="str">
        <f>TEXT(SalesDataTable[[#This Row],[Order Date]],"mmm")</f>
        <v>May</v>
      </c>
    </row>
    <row r="789" spans="1:25" ht="16">
      <c r="A789" s="7">
        <v>474</v>
      </c>
      <c r="B789" s="3">
        <v>46153</v>
      </c>
      <c r="C789" s="2">
        <f>YEAR( SalesDataTable[[#This Row],[Order Date]])</f>
        <v>2026</v>
      </c>
      <c r="D789" s="2">
        <f>ROUNDUP(MONTH(SalesDataTable[[#This Row],[Order Date]])/3,0)</f>
        <v>2</v>
      </c>
      <c r="E789" s="2">
        <f>MONTH(SalesDataTable[[#This Row],[Order Date]])</f>
        <v>5</v>
      </c>
      <c r="F789" s="2" t="str">
        <f>TEXT(SalesDataTable[[#This Row],[Order Date]],"mmm")</f>
        <v>May</v>
      </c>
      <c r="G789" s="2">
        <f>DAY(SalesDataTable[[#This Row],[Order Date]])</f>
        <v>11</v>
      </c>
      <c r="H789" s="8" t="s">
        <v>6</v>
      </c>
      <c r="I789" s="8" t="s">
        <v>43</v>
      </c>
      <c r="J789" s="8" t="s">
        <v>2</v>
      </c>
      <c r="K789" s="8" t="s">
        <v>3</v>
      </c>
      <c r="L789" s="8" t="s">
        <v>4</v>
      </c>
      <c r="M789" s="8" t="s">
        <v>30</v>
      </c>
      <c r="N789" s="9">
        <v>2</v>
      </c>
      <c r="O789" s="10">
        <v>100.49</v>
      </c>
      <c r="P789" s="11">
        <v>0.1</v>
      </c>
      <c r="Q789" s="10">
        <v>50.11</v>
      </c>
      <c r="R789" s="10">
        <f t="shared" si="48"/>
        <v>180.88200000000001</v>
      </c>
      <c r="S789" s="10">
        <f t="shared" si="49"/>
        <v>100.22</v>
      </c>
      <c r="T789" s="10">
        <f t="shared" si="50"/>
        <v>80.662000000000006</v>
      </c>
      <c r="U789" s="12">
        <f t="shared" si="51"/>
        <v>0.44593713028383147</v>
      </c>
      <c r="V789" s="9">
        <f>YEAR(SalesDataTable[[#This Row],[Order Date]])</f>
        <v>2026</v>
      </c>
      <c r="W789" s="12" t="str">
        <f>"Q"&amp;ROUNDUP(MONTH(SalesDataTable[[#This Row],[Order Date]])/3,0)</f>
        <v>Q2</v>
      </c>
      <c r="X789" s="9">
        <f>MONTH(SalesDataTable[[#This Row],[Order Date]])</f>
        <v>5</v>
      </c>
      <c r="Y789" s="12" t="str">
        <f>TEXT(SalesDataTable[[#This Row],[Order Date]],"mmm")</f>
        <v>May</v>
      </c>
    </row>
    <row r="790" spans="1:25" ht="16">
      <c r="A790" s="7">
        <v>1175</v>
      </c>
      <c r="B790" s="3">
        <v>46153</v>
      </c>
      <c r="C790" s="2">
        <f>YEAR( SalesDataTable[[#This Row],[Order Date]])</f>
        <v>2026</v>
      </c>
      <c r="D790" s="2">
        <f>ROUNDUP(MONTH(SalesDataTable[[#This Row],[Order Date]])/3,0)</f>
        <v>2</v>
      </c>
      <c r="E790" s="2">
        <f>MONTH(SalesDataTable[[#This Row],[Order Date]])</f>
        <v>5</v>
      </c>
      <c r="F790" s="2" t="str">
        <f>TEXT(SalesDataTable[[#This Row],[Order Date]],"mmm")</f>
        <v>May</v>
      </c>
      <c r="G790" s="2">
        <f>DAY(SalesDataTable[[#This Row],[Order Date]])</f>
        <v>11</v>
      </c>
      <c r="H790" s="8" t="s">
        <v>11</v>
      </c>
      <c r="I790" s="8" t="s">
        <v>52</v>
      </c>
      <c r="J790" s="8" t="s">
        <v>8</v>
      </c>
      <c r="K790" s="8" t="s">
        <v>3</v>
      </c>
      <c r="L790" s="8" t="s">
        <v>23</v>
      </c>
      <c r="M790" s="8" t="s">
        <v>24</v>
      </c>
      <c r="N790" s="9">
        <v>4</v>
      </c>
      <c r="O790" s="10">
        <v>332.89</v>
      </c>
      <c r="P790" s="11">
        <v>0.1</v>
      </c>
      <c r="Q790" s="10">
        <v>198.06</v>
      </c>
      <c r="R790" s="10">
        <f t="shared" si="48"/>
        <v>1198.404</v>
      </c>
      <c r="S790" s="10">
        <f t="shared" si="49"/>
        <v>792.24</v>
      </c>
      <c r="T790" s="10">
        <f t="shared" si="50"/>
        <v>406.16399999999999</v>
      </c>
      <c r="U790" s="12">
        <f t="shared" si="51"/>
        <v>0.33892076461694054</v>
      </c>
      <c r="V790" s="9">
        <f>YEAR(SalesDataTable[[#This Row],[Order Date]])</f>
        <v>2026</v>
      </c>
      <c r="W790" s="12" t="str">
        <f>"Q"&amp;ROUNDUP(MONTH(SalesDataTable[[#This Row],[Order Date]])/3,0)</f>
        <v>Q2</v>
      </c>
      <c r="X790" s="9">
        <f>MONTH(SalesDataTable[[#This Row],[Order Date]])</f>
        <v>5</v>
      </c>
      <c r="Y790" s="12" t="str">
        <f>TEXT(SalesDataTable[[#This Row],[Order Date]],"mmm")</f>
        <v>May</v>
      </c>
    </row>
    <row r="791" spans="1:25" ht="16">
      <c r="A791" s="7">
        <v>2015</v>
      </c>
      <c r="B791" s="3">
        <v>46153</v>
      </c>
      <c r="C791" s="2">
        <f>YEAR( SalesDataTable[[#This Row],[Order Date]])</f>
        <v>2026</v>
      </c>
      <c r="D791" s="2">
        <f>ROUNDUP(MONTH(SalesDataTable[[#This Row],[Order Date]])/3,0)</f>
        <v>2</v>
      </c>
      <c r="E791" s="2">
        <f>MONTH(SalesDataTable[[#This Row],[Order Date]])</f>
        <v>5</v>
      </c>
      <c r="F791" s="2" t="str">
        <f>TEXT(SalesDataTable[[#This Row],[Order Date]],"mmm")</f>
        <v>May</v>
      </c>
      <c r="G791" s="2">
        <f>DAY(SalesDataTable[[#This Row],[Order Date]])</f>
        <v>11</v>
      </c>
      <c r="H791" s="8" t="s">
        <v>6</v>
      </c>
      <c r="I791" s="8" t="s">
        <v>43</v>
      </c>
      <c r="J791" s="8" t="s">
        <v>2</v>
      </c>
      <c r="K791" s="8" t="s">
        <v>13</v>
      </c>
      <c r="L791" s="8" t="s">
        <v>9</v>
      </c>
      <c r="M791" s="8" t="s">
        <v>37</v>
      </c>
      <c r="N791" s="9">
        <v>1</v>
      </c>
      <c r="O791" s="10">
        <v>154.6</v>
      </c>
      <c r="P791" s="11">
        <v>0</v>
      </c>
      <c r="Q791" s="10">
        <v>80.05</v>
      </c>
      <c r="R791" s="10">
        <f t="shared" si="48"/>
        <v>154.6</v>
      </c>
      <c r="S791" s="10">
        <f t="shared" si="49"/>
        <v>80.05</v>
      </c>
      <c r="T791" s="10">
        <f t="shared" si="50"/>
        <v>74.55</v>
      </c>
      <c r="U791" s="12">
        <f t="shared" si="51"/>
        <v>0.48221216041397152</v>
      </c>
      <c r="V791" s="9">
        <f>YEAR(SalesDataTable[[#This Row],[Order Date]])</f>
        <v>2026</v>
      </c>
      <c r="W791" s="12" t="str">
        <f>"Q"&amp;ROUNDUP(MONTH(SalesDataTable[[#This Row],[Order Date]])/3,0)</f>
        <v>Q2</v>
      </c>
      <c r="X791" s="9">
        <f>MONTH(SalesDataTable[[#This Row],[Order Date]])</f>
        <v>5</v>
      </c>
      <c r="Y791" s="12" t="str">
        <f>TEXT(SalesDataTable[[#This Row],[Order Date]],"mmm")</f>
        <v>May</v>
      </c>
    </row>
    <row r="792" spans="1:25" ht="16">
      <c r="A792" s="7">
        <v>2196</v>
      </c>
      <c r="B792" s="3">
        <v>46153</v>
      </c>
      <c r="C792" s="2">
        <f>YEAR( SalesDataTable[[#This Row],[Order Date]])</f>
        <v>2026</v>
      </c>
      <c r="D792" s="2">
        <f>ROUNDUP(MONTH(SalesDataTable[[#This Row],[Order Date]])/3,0)</f>
        <v>2</v>
      </c>
      <c r="E792" s="2">
        <f>MONTH(SalesDataTable[[#This Row],[Order Date]])</f>
        <v>5</v>
      </c>
      <c r="F792" s="2" t="str">
        <f>TEXT(SalesDataTable[[#This Row],[Order Date]],"mmm")</f>
        <v>May</v>
      </c>
      <c r="G792" s="2">
        <f>DAY(SalesDataTable[[#This Row],[Order Date]])</f>
        <v>11</v>
      </c>
      <c r="H792" s="8" t="s">
        <v>20</v>
      </c>
      <c r="I792" s="8" t="s">
        <v>21</v>
      </c>
      <c r="J792" s="8" t="s">
        <v>28</v>
      </c>
      <c r="K792" s="8" t="s">
        <v>3</v>
      </c>
      <c r="L792" s="8" t="s">
        <v>4</v>
      </c>
      <c r="M792" s="8" t="s">
        <v>5</v>
      </c>
      <c r="N792" s="9">
        <v>1</v>
      </c>
      <c r="O792" s="10">
        <v>83.23</v>
      </c>
      <c r="P792" s="11">
        <v>0.05</v>
      </c>
      <c r="Q792" s="10">
        <v>43.82</v>
      </c>
      <c r="R792" s="10">
        <f t="shared" si="48"/>
        <v>79.0685</v>
      </c>
      <c r="S792" s="10">
        <f t="shared" si="49"/>
        <v>43.82</v>
      </c>
      <c r="T792" s="10">
        <f t="shared" si="50"/>
        <v>35.2485</v>
      </c>
      <c r="U792" s="12">
        <f t="shared" si="51"/>
        <v>0.44579699880483376</v>
      </c>
      <c r="V792" s="9">
        <f>YEAR(SalesDataTable[[#This Row],[Order Date]])</f>
        <v>2026</v>
      </c>
      <c r="W792" s="12" t="str">
        <f>"Q"&amp;ROUNDUP(MONTH(SalesDataTable[[#This Row],[Order Date]])/3,0)</f>
        <v>Q2</v>
      </c>
      <c r="X792" s="9">
        <f>MONTH(SalesDataTable[[#This Row],[Order Date]])</f>
        <v>5</v>
      </c>
      <c r="Y792" s="12" t="str">
        <f>TEXT(SalesDataTable[[#This Row],[Order Date]],"mmm")</f>
        <v>May</v>
      </c>
    </row>
    <row r="793" spans="1:25" ht="16">
      <c r="A793" s="7">
        <v>3508</v>
      </c>
      <c r="B793" s="3">
        <v>46153</v>
      </c>
      <c r="C793" s="2">
        <f>YEAR( SalesDataTable[[#This Row],[Order Date]])</f>
        <v>2026</v>
      </c>
      <c r="D793" s="2">
        <f>ROUNDUP(MONTH(SalesDataTable[[#This Row],[Order Date]])/3,0)</f>
        <v>2</v>
      </c>
      <c r="E793" s="2">
        <f>MONTH(SalesDataTable[[#This Row],[Order Date]])</f>
        <v>5</v>
      </c>
      <c r="F793" s="2" t="str">
        <f>TEXT(SalesDataTable[[#This Row],[Order Date]],"mmm")</f>
        <v>May</v>
      </c>
      <c r="G793" s="2">
        <f>DAY(SalesDataTable[[#This Row],[Order Date]])</f>
        <v>11</v>
      </c>
      <c r="H793" s="8" t="s">
        <v>6</v>
      </c>
      <c r="I793" s="8" t="s">
        <v>43</v>
      </c>
      <c r="J793" s="8" t="s">
        <v>28</v>
      </c>
      <c r="K793" s="8" t="s">
        <v>3</v>
      </c>
      <c r="L793" s="8" t="s">
        <v>14</v>
      </c>
      <c r="M793" s="8" t="s">
        <v>32</v>
      </c>
      <c r="N793" s="9">
        <v>3</v>
      </c>
      <c r="O793" s="10">
        <v>46.23</v>
      </c>
      <c r="P793" s="11">
        <v>0</v>
      </c>
      <c r="Q793" s="10">
        <v>18.47</v>
      </c>
      <c r="R793" s="10">
        <f t="shared" si="48"/>
        <v>138.69</v>
      </c>
      <c r="S793" s="10">
        <f t="shared" si="49"/>
        <v>55.41</v>
      </c>
      <c r="T793" s="10">
        <f t="shared" si="50"/>
        <v>83.28</v>
      </c>
      <c r="U793" s="12">
        <f t="shared" si="51"/>
        <v>0.60047588146225395</v>
      </c>
      <c r="V793" s="9">
        <f>YEAR(SalesDataTable[[#This Row],[Order Date]])</f>
        <v>2026</v>
      </c>
      <c r="W793" s="12" t="str">
        <f>"Q"&amp;ROUNDUP(MONTH(SalesDataTable[[#This Row],[Order Date]])/3,0)</f>
        <v>Q2</v>
      </c>
      <c r="X793" s="9">
        <f>MONTH(SalesDataTable[[#This Row],[Order Date]])</f>
        <v>5</v>
      </c>
      <c r="Y793" s="12" t="str">
        <f>TEXT(SalesDataTable[[#This Row],[Order Date]],"mmm")</f>
        <v>May</v>
      </c>
    </row>
    <row r="794" spans="1:25" ht="16">
      <c r="A794" s="7">
        <v>3516</v>
      </c>
      <c r="B794" s="3">
        <v>46153</v>
      </c>
      <c r="C794" s="2">
        <f>YEAR( SalesDataTable[[#This Row],[Order Date]])</f>
        <v>2026</v>
      </c>
      <c r="D794" s="2">
        <f>ROUNDUP(MONTH(SalesDataTable[[#This Row],[Order Date]])/3,0)</f>
        <v>2</v>
      </c>
      <c r="E794" s="2">
        <f>MONTH(SalesDataTable[[#This Row],[Order Date]])</f>
        <v>5</v>
      </c>
      <c r="F794" s="2" t="str">
        <f>TEXT(SalesDataTable[[#This Row],[Order Date]],"mmm")</f>
        <v>May</v>
      </c>
      <c r="G794" s="2">
        <f>DAY(SalesDataTable[[#This Row],[Order Date]])</f>
        <v>11</v>
      </c>
      <c r="H794" s="8" t="s">
        <v>20</v>
      </c>
      <c r="I794" s="8" t="s">
        <v>31</v>
      </c>
      <c r="J794" s="8" t="s">
        <v>28</v>
      </c>
      <c r="K794" s="8" t="s">
        <v>3</v>
      </c>
      <c r="L794" s="8" t="s">
        <v>23</v>
      </c>
      <c r="M794" s="8" t="s">
        <v>51</v>
      </c>
      <c r="N794" s="9">
        <v>1</v>
      </c>
      <c r="O794" s="10">
        <v>125.3</v>
      </c>
      <c r="P794" s="11">
        <v>0.05</v>
      </c>
      <c r="Q794" s="10">
        <v>59.62</v>
      </c>
      <c r="R794" s="10">
        <f t="shared" si="48"/>
        <v>119.035</v>
      </c>
      <c r="S794" s="10">
        <f t="shared" si="49"/>
        <v>59.62</v>
      </c>
      <c r="T794" s="10">
        <f t="shared" si="50"/>
        <v>59.414999999999999</v>
      </c>
      <c r="U794" s="12">
        <f t="shared" si="51"/>
        <v>0.49913890872432476</v>
      </c>
      <c r="V794" s="9">
        <f>YEAR(SalesDataTable[[#This Row],[Order Date]])</f>
        <v>2026</v>
      </c>
      <c r="W794" s="12" t="str">
        <f>"Q"&amp;ROUNDUP(MONTH(SalesDataTable[[#This Row],[Order Date]])/3,0)</f>
        <v>Q2</v>
      </c>
      <c r="X794" s="9">
        <f>MONTH(SalesDataTable[[#This Row],[Order Date]])</f>
        <v>5</v>
      </c>
      <c r="Y794" s="12" t="str">
        <f>TEXT(SalesDataTable[[#This Row],[Order Date]],"mmm")</f>
        <v>May</v>
      </c>
    </row>
    <row r="795" spans="1:25" ht="16">
      <c r="A795" s="7">
        <v>3570</v>
      </c>
      <c r="B795" s="3">
        <v>46153</v>
      </c>
      <c r="C795" s="2">
        <f>YEAR( SalesDataTable[[#This Row],[Order Date]])</f>
        <v>2026</v>
      </c>
      <c r="D795" s="2">
        <f>ROUNDUP(MONTH(SalesDataTable[[#This Row],[Order Date]])/3,0)</f>
        <v>2</v>
      </c>
      <c r="E795" s="2">
        <f>MONTH(SalesDataTable[[#This Row],[Order Date]])</f>
        <v>5</v>
      </c>
      <c r="F795" s="2" t="str">
        <f>TEXT(SalesDataTable[[#This Row],[Order Date]],"mmm")</f>
        <v>May</v>
      </c>
      <c r="G795" s="2">
        <f>DAY(SalesDataTable[[#This Row],[Order Date]])</f>
        <v>11</v>
      </c>
      <c r="H795" s="8" t="s">
        <v>6</v>
      </c>
      <c r="I795" s="8" t="s">
        <v>43</v>
      </c>
      <c r="J795" s="8" t="s">
        <v>2</v>
      </c>
      <c r="K795" s="8" t="s">
        <v>16</v>
      </c>
      <c r="L795" s="8" t="s">
        <v>14</v>
      </c>
      <c r="M795" s="8" t="s">
        <v>15</v>
      </c>
      <c r="N795" s="9">
        <v>1</v>
      </c>
      <c r="O795" s="10">
        <v>36.159999999999997</v>
      </c>
      <c r="P795" s="11">
        <v>0.1</v>
      </c>
      <c r="Q795" s="10">
        <v>13.38</v>
      </c>
      <c r="R795" s="10">
        <f t="shared" si="48"/>
        <v>32.543999999999997</v>
      </c>
      <c r="S795" s="10">
        <f t="shared" si="49"/>
        <v>13.38</v>
      </c>
      <c r="T795" s="10">
        <f t="shared" si="50"/>
        <v>19.163999999999994</v>
      </c>
      <c r="U795" s="12">
        <f t="shared" si="51"/>
        <v>0.58886430678466062</v>
      </c>
      <c r="V795" s="9">
        <f>YEAR(SalesDataTable[[#This Row],[Order Date]])</f>
        <v>2026</v>
      </c>
      <c r="W795" s="12" t="str">
        <f>"Q"&amp;ROUNDUP(MONTH(SalesDataTable[[#This Row],[Order Date]])/3,0)</f>
        <v>Q2</v>
      </c>
      <c r="X795" s="9">
        <f>MONTH(SalesDataTable[[#This Row],[Order Date]])</f>
        <v>5</v>
      </c>
      <c r="Y795" s="12" t="str">
        <f>TEXT(SalesDataTable[[#This Row],[Order Date]],"mmm")</f>
        <v>May</v>
      </c>
    </row>
    <row r="796" spans="1:25" ht="16">
      <c r="A796" s="7">
        <v>4799</v>
      </c>
      <c r="B796" s="3">
        <v>46153</v>
      </c>
      <c r="C796" s="2">
        <f>YEAR( SalesDataTable[[#This Row],[Order Date]])</f>
        <v>2026</v>
      </c>
      <c r="D796" s="2">
        <f>ROUNDUP(MONTH(SalesDataTable[[#This Row],[Order Date]])/3,0)</f>
        <v>2</v>
      </c>
      <c r="E796" s="2">
        <f>MONTH(SalesDataTable[[#This Row],[Order Date]])</f>
        <v>5</v>
      </c>
      <c r="F796" s="2" t="str">
        <f>TEXT(SalesDataTable[[#This Row],[Order Date]],"mmm")</f>
        <v>May</v>
      </c>
      <c r="G796" s="2">
        <f>DAY(SalesDataTable[[#This Row],[Order Date]])</f>
        <v>11</v>
      </c>
      <c r="H796" s="8" t="s">
        <v>20</v>
      </c>
      <c r="I796" s="8" t="s">
        <v>47</v>
      </c>
      <c r="J796" s="8" t="s">
        <v>2</v>
      </c>
      <c r="K796" s="8" t="s">
        <v>3</v>
      </c>
      <c r="L796" s="8" t="s">
        <v>23</v>
      </c>
      <c r="M796" s="8" t="s">
        <v>51</v>
      </c>
      <c r="N796" s="9">
        <v>1</v>
      </c>
      <c r="O796" s="10">
        <v>121.41</v>
      </c>
      <c r="P796" s="11">
        <v>0.05</v>
      </c>
      <c r="Q796" s="10">
        <v>60.75</v>
      </c>
      <c r="R796" s="10">
        <f t="shared" si="48"/>
        <v>115.33949999999999</v>
      </c>
      <c r="S796" s="10">
        <f t="shared" si="49"/>
        <v>60.75</v>
      </c>
      <c r="T796" s="10">
        <f t="shared" si="50"/>
        <v>54.589499999999987</v>
      </c>
      <c r="U796" s="12">
        <f t="shared" si="51"/>
        <v>0.47329405797666879</v>
      </c>
      <c r="V796" s="9">
        <f>YEAR(SalesDataTable[[#This Row],[Order Date]])</f>
        <v>2026</v>
      </c>
      <c r="W796" s="12" t="str">
        <f>"Q"&amp;ROUNDUP(MONTH(SalesDataTable[[#This Row],[Order Date]])/3,0)</f>
        <v>Q2</v>
      </c>
      <c r="X796" s="9">
        <f>MONTH(SalesDataTable[[#This Row],[Order Date]])</f>
        <v>5</v>
      </c>
      <c r="Y796" s="12" t="str">
        <f>TEXT(SalesDataTable[[#This Row],[Order Date]],"mmm")</f>
        <v>May</v>
      </c>
    </row>
    <row r="797" spans="1:25" ht="16">
      <c r="A797" s="7">
        <v>5156</v>
      </c>
      <c r="B797" s="3">
        <v>46153</v>
      </c>
      <c r="C797" s="2">
        <f>YEAR( SalesDataTable[[#This Row],[Order Date]])</f>
        <v>2026</v>
      </c>
      <c r="D797" s="2">
        <f>ROUNDUP(MONTH(SalesDataTable[[#This Row],[Order Date]])/3,0)</f>
        <v>2</v>
      </c>
      <c r="E797" s="2">
        <f>MONTH(SalesDataTable[[#This Row],[Order Date]])</f>
        <v>5</v>
      </c>
      <c r="F797" s="2" t="str">
        <f>TEXT(SalesDataTable[[#This Row],[Order Date]],"mmm")</f>
        <v>May</v>
      </c>
      <c r="G797" s="2">
        <f>DAY(SalesDataTable[[#This Row],[Order Date]])</f>
        <v>11</v>
      </c>
      <c r="H797" s="8" t="s">
        <v>0</v>
      </c>
      <c r="I797" s="8" t="s">
        <v>1</v>
      </c>
      <c r="J797" s="8" t="s">
        <v>19</v>
      </c>
      <c r="K797" s="8" t="s">
        <v>13</v>
      </c>
      <c r="L797" s="8" t="s">
        <v>14</v>
      </c>
      <c r="M797" s="8" t="s">
        <v>44</v>
      </c>
      <c r="N797" s="9">
        <v>3</v>
      </c>
      <c r="O797" s="10">
        <v>132.58000000000001</v>
      </c>
      <c r="P797" s="11">
        <v>0.1</v>
      </c>
      <c r="Q797" s="10">
        <v>67.88</v>
      </c>
      <c r="R797" s="10">
        <f t="shared" si="48"/>
        <v>357.96600000000001</v>
      </c>
      <c r="S797" s="10">
        <f t="shared" si="49"/>
        <v>203.64</v>
      </c>
      <c r="T797" s="10">
        <f t="shared" si="50"/>
        <v>154.32600000000002</v>
      </c>
      <c r="U797" s="12">
        <f t="shared" si="51"/>
        <v>0.43111915656794225</v>
      </c>
      <c r="V797" s="9">
        <f>YEAR(SalesDataTable[[#This Row],[Order Date]])</f>
        <v>2026</v>
      </c>
      <c r="W797" s="12" t="str">
        <f>"Q"&amp;ROUNDUP(MONTH(SalesDataTable[[#This Row],[Order Date]])/3,0)</f>
        <v>Q2</v>
      </c>
      <c r="X797" s="9">
        <f>MONTH(SalesDataTable[[#This Row],[Order Date]])</f>
        <v>5</v>
      </c>
      <c r="Y797" s="12" t="str">
        <f>TEXT(SalesDataTable[[#This Row],[Order Date]],"mmm")</f>
        <v>May</v>
      </c>
    </row>
    <row r="798" spans="1:25" ht="16">
      <c r="A798" s="7">
        <v>526</v>
      </c>
      <c r="B798" s="3">
        <v>46154</v>
      </c>
      <c r="C798" s="2">
        <f>YEAR( SalesDataTable[[#This Row],[Order Date]])</f>
        <v>2026</v>
      </c>
      <c r="D798" s="2">
        <f>ROUNDUP(MONTH(SalesDataTable[[#This Row],[Order Date]])/3,0)</f>
        <v>2</v>
      </c>
      <c r="E798" s="2">
        <f>MONTH(SalesDataTable[[#This Row],[Order Date]])</f>
        <v>5</v>
      </c>
      <c r="F798" s="2" t="str">
        <f>TEXT(SalesDataTable[[#This Row],[Order Date]],"mmm")</f>
        <v>May</v>
      </c>
      <c r="G798" s="2">
        <f>DAY(SalesDataTable[[#This Row],[Order Date]])</f>
        <v>12</v>
      </c>
      <c r="H798" s="8" t="s">
        <v>6</v>
      </c>
      <c r="I798" s="8" t="s">
        <v>7</v>
      </c>
      <c r="J798" s="8" t="s">
        <v>19</v>
      </c>
      <c r="K798" s="8" t="s">
        <v>3</v>
      </c>
      <c r="L798" s="8" t="s">
        <v>23</v>
      </c>
      <c r="M798" s="8" t="s">
        <v>40</v>
      </c>
      <c r="N798" s="9">
        <v>2</v>
      </c>
      <c r="O798" s="10">
        <v>81.11</v>
      </c>
      <c r="P798" s="11">
        <v>0.05</v>
      </c>
      <c r="Q798" s="10">
        <v>40.049999999999997</v>
      </c>
      <c r="R798" s="10">
        <f t="shared" si="48"/>
        <v>154.10899999999998</v>
      </c>
      <c r="S798" s="10">
        <f t="shared" si="49"/>
        <v>80.099999999999994</v>
      </c>
      <c r="T798" s="10">
        <f t="shared" si="50"/>
        <v>74.008999999999986</v>
      </c>
      <c r="U798" s="12">
        <f t="shared" si="51"/>
        <v>0.48023801335418437</v>
      </c>
      <c r="V798" s="9">
        <f>YEAR(SalesDataTable[[#This Row],[Order Date]])</f>
        <v>2026</v>
      </c>
      <c r="W798" s="12" t="str">
        <f>"Q"&amp;ROUNDUP(MONTH(SalesDataTable[[#This Row],[Order Date]])/3,0)</f>
        <v>Q2</v>
      </c>
      <c r="X798" s="9">
        <f>MONTH(SalesDataTable[[#This Row],[Order Date]])</f>
        <v>5</v>
      </c>
      <c r="Y798" s="12" t="str">
        <f>TEXT(SalesDataTable[[#This Row],[Order Date]],"mmm")</f>
        <v>May</v>
      </c>
    </row>
    <row r="799" spans="1:25" ht="16">
      <c r="A799" s="7">
        <v>712</v>
      </c>
      <c r="B799" s="3">
        <v>46154</v>
      </c>
      <c r="C799" s="2">
        <f>YEAR( SalesDataTable[[#This Row],[Order Date]])</f>
        <v>2026</v>
      </c>
      <c r="D799" s="2">
        <f>ROUNDUP(MONTH(SalesDataTable[[#This Row],[Order Date]])/3,0)</f>
        <v>2</v>
      </c>
      <c r="E799" s="2">
        <f>MONTH(SalesDataTable[[#This Row],[Order Date]])</f>
        <v>5</v>
      </c>
      <c r="F799" s="2" t="str">
        <f>TEXT(SalesDataTable[[#This Row],[Order Date]],"mmm")</f>
        <v>May</v>
      </c>
      <c r="G799" s="2">
        <f>DAY(SalesDataTable[[#This Row],[Order Date]])</f>
        <v>12</v>
      </c>
      <c r="H799" s="8" t="s">
        <v>6</v>
      </c>
      <c r="I799" s="8" t="s">
        <v>49</v>
      </c>
      <c r="J799" s="8" t="s">
        <v>28</v>
      </c>
      <c r="K799" s="8" t="s">
        <v>16</v>
      </c>
      <c r="L799" s="8" t="s">
        <v>4</v>
      </c>
      <c r="M799" s="8" t="s">
        <v>30</v>
      </c>
      <c r="N799" s="9">
        <v>3</v>
      </c>
      <c r="O799" s="10">
        <v>104.54</v>
      </c>
      <c r="P799" s="11">
        <v>0</v>
      </c>
      <c r="Q799" s="10">
        <v>51.45</v>
      </c>
      <c r="R799" s="10">
        <f t="shared" si="48"/>
        <v>313.62</v>
      </c>
      <c r="S799" s="10">
        <f t="shared" si="49"/>
        <v>154.35000000000002</v>
      </c>
      <c r="T799" s="10">
        <f t="shared" si="50"/>
        <v>159.26999999999998</v>
      </c>
      <c r="U799" s="12">
        <f t="shared" si="51"/>
        <v>0.50784388750717424</v>
      </c>
      <c r="V799" s="9">
        <f>YEAR(SalesDataTable[[#This Row],[Order Date]])</f>
        <v>2026</v>
      </c>
      <c r="W799" s="12" t="str">
        <f>"Q"&amp;ROUNDUP(MONTH(SalesDataTable[[#This Row],[Order Date]])/3,0)</f>
        <v>Q2</v>
      </c>
      <c r="X799" s="9">
        <f>MONTH(SalesDataTable[[#This Row],[Order Date]])</f>
        <v>5</v>
      </c>
      <c r="Y799" s="12" t="str">
        <f>TEXT(SalesDataTable[[#This Row],[Order Date]],"mmm")</f>
        <v>May</v>
      </c>
    </row>
    <row r="800" spans="1:25" ht="16">
      <c r="A800" s="7">
        <v>1533</v>
      </c>
      <c r="B800" s="3">
        <v>46154</v>
      </c>
      <c r="C800" s="2">
        <f>YEAR( SalesDataTable[[#This Row],[Order Date]])</f>
        <v>2026</v>
      </c>
      <c r="D800" s="2">
        <f>ROUNDUP(MONTH(SalesDataTable[[#This Row],[Order Date]])/3,0)</f>
        <v>2</v>
      </c>
      <c r="E800" s="2">
        <f>MONTH(SalesDataTable[[#This Row],[Order Date]])</f>
        <v>5</v>
      </c>
      <c r="F800" s="2" t="str">
        <f>TEXT(SalesDataTable[[#This Row],[Order Date]],"mmm")</f>
        <v>May</v>
      </c>
      <c r="G800" s="2">
        <f>DAY(SalesDataTable[[#This Row],[Order Date]])</f>
        <v>12</v>
      </c>
      <c r="H800" s="8" t="s">
        <v>11</v>
      </c>
      <c r="I800" s="8" t="s">
        <v>52</v>
      </c>
      <c r="J800" s="8" t="s">
        <v>19</v>
      </c>
      <c r="K800" s="8" t="s">
        <v>13</v>
      </c>
      <c r="L800" s="8" t="s">
        <v>9</v>
      </c>
      <c r="M800" s="8" t="s">
        <v>17</v>
      </c>
      <c r="N800" s="9">
        <v>3</v>
      </c>
      <c r="O800" s="10">
        <v>143.87</v>
      </c>
      <c r="P800" s="11">
        <v>0</v>
      </c>
      <c r="Q800" s="10">
        <v>79.2</v>
      </c>
      <c r="R800" s="10">
        <f t="shared" si="48"/>
        <v>431.61</v>
      </c>
      <c r="S800" s="10">
        <f t="shared" si="49"/>
        <v>237.60000000000002</v>
      </c>
      <c r="T800" s="10">
        <f t="shared" si="50"/>
        <v>194.01</v>
      </c>
      <c r="U800" s="12">
        <f t="shared" si="51"/>
        <v>0.44950302356293875</v>
      </c>
      <c r="V800" s="9">
        <f>YEAR(SalesDataTable[[#This Row],[Order Date]])</f>
        <v>2026</v>
      </c>
      <c r="W800" s="12" t="str">
        <f>"Q"&amp;ROUNDUP(MONTH(SalesDataTable[[#This Row],[Order Date]])/3,0)</f>
        <v>Q2</v>
      </c>
      <c r="X800" s="9">
        <f>MONTH(SalesDataTable[[#This Row],[Order Date]])</f>
        <v>5</v>
      </c>
      <c r="Y800" s="12" t="str">
        <f>TEXT(SalesDataTable[[#This Row],[Order Date]],"mmm")</f>
        <v>May</v>
      </c>
    </row>
    <row r="801" spans="1:25" ht="16">
      <c r="A801" s="7">
        <v>1933</v>
      </c>
      <c r="B801" s="3">
        <v>46154</v>
      </c>
      <c r="C801" s="2">
        <f>YEAR( SalesDataTable[[#This Row],[Order Date]])</f>
        <v>2026</v>
      </c>
      <c r="D801" s="2">
        <f>ROUNDUP(MONTH(SalesDataTable[[#This Row],[Order Date]])/3,0)</f>
        <v>2</v>
      </c>
      <c r="E801" s="2">
        <f>MONTH(SalesDataTable[[#This Row],[Order Date]])</f>
        <v>5</v>
      </c>
      <c r="F801" s="2" t="str">
        <f>TEXT(SalesDataTable[[#This Row],[Order Date]],"mmm")</f>
        <v>May</v>
      </c>
      <c r="G801" s="2">
        <f>DAY(SalesDataTable[[#This Row],[Order Date]])</f>
        <v>12</v>
      </c>
      <c r="H801" s="8" t="s">
        <v>20</v>
      </c>
      <c r="I801" s="8" t="s">
        <v>47</v>
      </c>
      <c r="J801" s="8" t="s">
        <v>2</v>
      </c>
      <c r="K801" s="8" t="s">
        <v>3</v>
      </c>
      <c r="L801" s="8" t="s">
        <v>14</v>
      </c>
      <c r="M801" s="8" t="s">
        <v>15</v>
      </c>
      <c r="N801" s="9">
        <v>1</v>
      </c>
      <c r="O801" s="10">
        <v>36.950000000000003</v>
      </c>
      <c r="P801" s="11">
        <v>0.1</v>
      </c>
      <c r="Q801" s="10">
        <v>13.26</v>
      </c>
      <c r="R801" s="10">
        <f t="shared" si="48"/>
        <v>33.255000000000003</v>
      </c>
      <c r="S801" s="10">
        <f t="shared" si="49"/>
        <v>13.26</v>
      </c>
      <c r="T801" s="10">
        <f t="shared" si="50"/>
        <v>19.995000000000005</v>
      </c>
      <c r="U801" s="12">
        <f t="shared" si="51"/>
        <v>0.60126296797474077</v>
      </c>
      <c r="V801" s="9">
        <f>YEAR(SalesDataTable[[#This Row],[Order Date]])</f>
        <v>2026</v>
      </c>
      <c r="W801" s="12" t="str">
        <f>"Q"&amp;ROUNDUP(MONTH(SalesDataTable[[#This Row],[Order Date]])/3,0)</f>
        <v>Q2</v>
      </c>
      <c r="X801" s="9">
        <f>MONTH(SalesDataTable[[#This Row],[Order Date]])</f>
        <v>5</v>
      </c>
      <c r="Y801" s="12" t="str">
        <f>TEXT(SalesDataTable[[#This Row],[Order Date]],"mmm")</f>
        <v>May</v>
      </c>
    </row>
    <row r="802" spans="1:25" ht="16">
      <c r="A802" s="7">
        <v>3128</v>
      </c>
      <c r="B802" s="3">
        <v>46154</v>
      </c>
      <c r="C802" s="2">
        <f>YEAR( SalesDataTable[[#This Row],[Order Date]])</f>
        <v>2026</v>
      </c>
      <c r="D802" s="2">
        <f>ROUNDUP(MONTH(SalesDataTable[[#This Row],[Order Date]])/3,0)</f>
        <v>2</v>
      </c>
      <c r="E802" s="2">
        <f>MONTH(SalesDataTable[[#This Row],[Order Date]])</f>
        <v>5</v>
      </c>
      <c r="F802" s="2" t="str">
        <f>TEXT(SalesDataTable[[#This Row],[Order Date]],"mmm")</f>
        <v>May</v>
      </c>
      <c r="G802" s="2">
        <f>DAY(SalesDataTable[[#This Row],[Order Date]])</f>
        <v>12</v>
      </c>
      <c r="H802" s="8" t="s">
        <v>11</v>
      </c>
      <c r="I802" s="8" t="s">
        <v>25</v>
      </c>
      <c r="J802" s="8" t="s">
        <v>2</v>
      </c>
      <c r="K802" s="8" t="s">
        <v>13</v>
      </c>
      <c r="L802" s="8" t="s">
        <v>23</v>
      </c>
      <c r="M802" s="8" t="s">
        <v>51</v>
      </c>
      <c r="N802" s="9">
        <v>1</v>
      </c>
      <c r="O802" s="10">
        <v>121.38</v>
      </c>
      <c r="P802" s="11">
        <v>0</v>
      </c>
      <c r="Q802" s="10">
        <v>59.68</v>
      </c>
      <c r="R802" s="10">
        <f t="shared" si="48"/>
        <v>121.38</v>
      </c>
      <c r="S802" s="10">
        <f t="shared" si="49"/>
        <v>59.68</v>
      </c>
      <c r="T802" s="10">
        <f t="shared" si="50"/>
        <v>61.699999999999996</v>
      </c>
      <c r="U802" s="12">
        <f t="shared" si="51"/>
        <v>0.50832097544900312</v>
      </c>
      <c r="V802" s="9">
        <f>YEAR(SalesDataTable[[#This Row],[Order Date]])</f>
        <v>2026</v>
      </c>
      <c r="W802" s="12" t="str">
        <f>"Q"&amp;ROUNDUP(MONTH(SalesDataTable[[#This Row],[Order Date]])/3,0)</f>
        <v>Q2</v>
      </c>
      <c r="X802" s="9">
        <f>MONTH(SalesDataTable[[#This Row],[Order Date]])</f>
        <v>5</v>
      </c>
      <c r="Y802" s="12" t="str">
        <f>TEXT(SalesDataTable[[#This Row],[Order Date]],"mmm")</f>
        <v>May</v>
      </c>
    </row>
    <row r="803" spans="1:25" ht="16">
      <c r="A803" s="7">
        <v>4922</v>
      </c>
      <c r="B803" s="3">
        <v>46154</v>
      </c>
      <c r="C803" s="2">
        <f>YEAR( SalesDataTable[[#This Row],[Order Date]])</f>
        <v>2026</v>
      </c>
      <c r="D803" s="2">
        <f>ROUNDUP(MONTH(SalesDataTable[[#This Row],[Order Date]])/3,0)</f>
        <v>2</v>
      </c>
      <c r="E803" s="2">
        <f>MONTH(SalesDataTable[[#This Row],[Order Date]])</f>
        <v>5</v>
      </c>
      <c r="F803" s="2" t="str">
        <f>TEXT(SalesDataTable[[#This Row],[Order Date]],"mmm")</f>
        <v>May</v>
      </c>
      <c r="G803" s="2">
        <f>DAY(SalesDataTable[[#This Row],[Order Date]])</f>
        <v>12</v>
      </c>
      <c r="H803" s="8" t="s">
        <v>20</v>
      </c>
      <c r="I803" s="8" t="s">
        <v>33</v>
      </c>
      <c r="J803" s="8" t="s">
        <v>2</v>
      </c>
      <c r="K803" s="8" t="s">
        <v>3</v>
      </c>
      <c r="L803" s="8" t="s">
        <v>34</v>
      </c>
      <c r="M803" s="8" t="s">
        <v>35</v>
      </c>
      <c r="N803" s="9">
        <v>2</v>
      </c>
      <c r="O803" s="10">
        <v>39.79</v>
      </c>
      <c r="P803" s="11">
        <v>0.1</v>
      </c>
      <c r="Q803" s="10">
        <v>14.33</v>
      </c>
      <c r="R803" s="10">
        <f t="shared" si="48"/>
        <v>71.622</v>
      </c>
      <c r="S803" s="10">
        <f t="shared" si="49"/>
        <v>28.66</v>
      </c>
      <c r="T803" s="10">
        <f t="shared" si="50"/>
        <v>42.962000000000003</v>
      </c>
      <c r="U803" s="12">
        <f t="shared" si="51"/>
        <v>0.59984362346764963</v>
      </c>
      <c r="V803" s="9">
        <f>YEAR(SalesDataTable[[#This Row],[Order Date]])</f>
        <v>2026</v>
      </c>
      <c r="W803" s="12" t="str">
        <f>"Q"&amp;ROUNDUP(MONTH(SalesDataTable[[#This Row],[Order Date]])/3,0)</f>
        <v>Q2</v>
      </c>
      <c r="X803" s="9">
        <f>MONTH(SalesDataTable[[#This Row],[Order Date]])</f>
        <v>5</v>
      </c>
      <c r="Y803" s="12" t="str">
        <f>TEXT(SalesDataTable[[#This Row],[Order Date]],"mmm")</f>
        <v>May</v>
      </c>
    </row>
    <row r="804" spans="1:25" ht="16">
      <c r="A804" s="7">
        <v>5051</v>
      </c>
      <c r="B804" s="3">
        <v>46154</v>
      </c>
      <c r="C804" s="2">
        <f>YEAR( SalesDataTable[[#This Row],[Order Date]])</f>
        <v>2026</v>
      </c>
      <c r="D804" s="2">
        <f>ROUNDUP(MONTH(SalesDataTable[[#This Row],[Order Date]])/3,0)</f>
        <v>2</v>
      </c>
      <c r="E804" s="2">
        <f>MONTH(SalesDataTable[[#This Row],[Order Date]])</f>
        <v>5</v>
      </c>
      <c r="F804" s="2" t="str">
        <f>TEXT(SalesDataTable[[#This Row],[Order Date]],"mmm")</f>
        <v>May</v>
      </c>
      <c r="G804" s="2">
        <f>DAY(SalesDataTable[[#This Row],[Order Date]])</f>
        <v>12</v>
      </c>
      <c r="H804" s="8" t="s">
        <v>0</v>
      </c>
      <c r="I804" s="8" t="s">
        <v>50</v>
      </c>
      <c r="J804" s="8" t="s">
        <v>19</v>
      </c>
      <c r="K804" s="8" t="s">
        <v>3</v>
      </c>
      <c r="L804" s="8" t="s">
        <v>4</v>
      </c>
      <c r="M804" s="8" t="s">
        <v>22</v>
      </c>
      <c r="N804" s="9">
        <v>4</v>
      </c>
      <c r="O804" s="10">
        <v>51.31</v>
      </c>
      <c r="P804" s="11">
        <v>0</v>
      </c>
      <c r="Q804" s="10">
        <v>22.19</v>
      </c>
      <c r="R804" s="10">
        <f t="shared" si="48"/>
        <v>205.24</v>
      </c>
      <c r="S804" s="10">
        <f t="shared" si="49"/>
        <v>88.76</v>
      </c>
      <c r="T804" s="10">
        <f t="shared" si="50"/>
        <v>116.48</v>
      </c>
      <c r="U804" s="12">
        <f t="shared" si="51"/>
        <v>0.56753069577080495</v>
      </c>
      <c r="V804" s="9">
        <f>YEAR(SalesDataTable[[#This Row],[Order Date]])</f>
        <v>2026</v>
      </c>
      <c r="W804" s="12" t="str">
        <f>"Q"&amp;ROUNDUP(MONTH(SalesDataTable[[#This Row],[Order Date]])/3,0)</f>
        <v>Q2</v>
      </c>
      <c r="X804" s="9">
        <f>MONTH(SalesDataTable[[#This Row],[Order Date]])</f>
        <v>5</v>
      </c>
      <c r="Y804" s="12" t="str">
        <f>TEXT(SalesDataTable[[#This Row],[Order Date]],"mmm")</f>
        <v>May</v>
      </c>
    </row>
    <row r="805" spans="1:25" ht="16">
      <c r="A805" s="7">
        <v>5182</v>
      </c>
      <c r="B805" s="3">
        <v>46154</v>
      </c>
      <c r="C805" s="2">
        <f>YEAR( SalesDataTable[[#This Row],[Order Date]])</f>
        <v>2026</v>
      </c>
      <c r="D805" s="2">
        <f>ROUNDUP(MONTH(SalesDataTable[[#This Row],[Order Date]])/3,0)</f>
        <v>2</v>
      </c>
      <c r="E805" s="2">
        <f>MONTH(SalesDataTable[[#This Row],[Order Date]])</f>
        <v>5</v>
      </c>
      <c r="F805" s="2" t="str">
        <f>TEXT(SalesDataTable[[#This Row],[Order Date]],"mmm")</f>
        <v>May</v>
      </c>
      <c r="G805" s="2">
        <f>DAY(SalesDataTable[[#This Row],[Order Date]])</f>
        <v>12</v>
      </c>
      <c r="H805" s="8" t="s">
        <v>20</v>
      </c>
      <c r="I805" s="8" t="s">
        <v>31</v>
      </c>
      <c r="J805" s="8" t="s">
        <v>2</v>
      </c>
      <c r="K805" s="8" t="s">
        <v>3</v>
      </c>
      <c r="L805" s="8" t="s">
        <v>34</v>
      </c>
      <c r="M805" s="8" t="s">
        <v>45</v>
      </c>
      <c r="N805" s="9">
        <v>2</v>
      </c>
      <c r="O805" s="10">
        <v>51.15</v>
      </c>
      <c r="P805" s="11">
        <v>0</v>
      </c>
      <c r="Q805" s="10">
        <v>22.53</v>
      </c>
      <c r="R805" s="10">
        <f t="shared" si="48"/>
        <v>102.3</v>
      </c>
      <c r="S805" s="10">
        <f t="shared" si="49"/>
        <v>45.06</v>
      </c>
      <c r="T805" s="10">
        <f t="shared" si="50"/>
        <v>57.239999999999995</v>
      </c>
      <c r="U805" s="12">
        <f t="shared" si="51"/>
        <v>0.55953079178885623</v>
      </c>
      <c r="V805" s="9">
        <f>YEAR(SalesDataTable[[#This Row],[Order Date]])</f>
        <v>2026</v>
      </c>
      <c r="W805" s="12" t="str">
        <f>"Q"&amp;ROUNDUP(MONTH(SalesDataTable[[#This Row],[Order Date]])/3,0)</f>
        <v>Q2</v>
      </c>
      <c r="X805" s="9">
        <f>MONTH(SalesDataTable[[#This Row],[Order Date]])</f>
        <v>5</v>
      </c>
      <c r="Y805" s="12" t="str">
        <f>TEXT(SalesDataTable[[#This Row],[Order Date]],"mmm")</f>
        <v>May</v>
      </c>
    </row>
    <row r="806" spans="1:25" ht="16">
      <c r="A806" s="7">
        <v>1071</v>
      </c>
      <c r="B806" s="3">
        <v>46155</v>
      </c>
      <c r="C806" s="2">
        <f>YEAR( SalesDataTable[[#This Row],[Order Date]])</f>
        <v>2026</v>
      </c>
      <c r="D806" s="2">
        <f>ROUNDUP(MONTH(SalesDataTable[[#This Row],[Order Date]])/3,0)</f>
        <v>2</v>
      </c>
      <c r="E806" s="2">
        <f>MONTH(SalesDataTable[[#This Row],[Order Date]])</f>
        <v>5</v>
      </c>
      <c r="F806" s="2" t="str">
        <f>TEXT(SalesDataTable[[#This Row],[Order Date]],"mmm")</f>
        <v>May</v>
      </c>
      <c r="G806" s="2">
        <f>DAY(SalesDataTable[[#This Row],[Order Date]])</f>
        <v>13</v>
      </c>
      <c r="H806" s="8" t="s">
        <v>6</v>
      </c>
      <c r="I806" s="8" t="s">
        <v>43</v>
      </c>
      <c r="J806" s="8" t="s">
        <v>19</v>
      </c>
      <c r="K806" s="8" t="s">
        <v>16</v>
      </c>
      <c r="L806" s="8" t="s">
        <v>34</v>
      </c>
      <c r="M806" s="8" t="s">
        <v>45</v>
      </c>
      <c r="N806" s="9">
        <v>1</v>
      </c>
      <c r="O806" s="10">
        <v>50.83</v>
      </c>
      <c r="P806" s="11">
        <v>0.1</v>
      </c>
      <c r="Q806" s="10">
        <v>21.82</v>
      </c>
      <c r="R806" s="10">
        <f t="shared" si="48"/>
        <v>45.747</v>
      </c>
      <c r="S806" s="10">
        <f t="shared" si="49"/>
        <v>21.82</v>
      </c>
      <c r="T806" s="10">
        <f t="shared" si="50"/>
        <v>23.927</v>
      </c>
      <c r="U806" s="12">
        <f t="shared" si="51"/>
        <v>0.52302883249174803</v>
      </c>
      <c r="V806" s="9">
        <f>YEAR(SalesDataTable[[#This Row],[Order Date]])</f>
        <v>2026</v>
      </c>
      <c r="W806" s="12" t="str">
        <f>"Q"&amp;ROUNDUP(MONTH(SalesDataTable[[#This Row],[Order Date]])/3,0)</f>
        <v>Q2</v>
      </c>
      <c r="X806" s="9">
        <f>MONTH(SalesDataTable[[#This Row],[Order Date]])</f>
        <v>5</v>
      </c>
      <c r="Y806" s="12" t="str">
        <f>TEXT(SalesDataTable[[#This Row],[Order Date]],"mmm")</f>
        <v>May</v>
      </c>
    </row>
    <row r="807" spans="1:25" ht="16">
      <c r="A807" s="7">
        <v>1210</v>
      </c>
      <c r="B807" s="3">
        <v>46155</v>
      </c>
      <c r="C807" s="2">
        <f>YEAR( SalesDataTable[[#This Row],[Order Date]])</f>
        <v>2026</v>
      </c>
      <c r="D807" s="2">
        <f>ROUNDUP(MONTH(SalesDataTable[[#This Row],[Order Date]])/3,0)</f>
        <v>2</v>
      </c>
      <c r="E807" s="2">
        <f>MONTH(SalesDataTable[[#This Row],[Order Date]])</f>
        <v>5</v>
      </c>
      <c r="F807" s="2" t="str">
        <f>TEXT(SalesDataTable[[#This Row],[Order Date]],"mmm")</f>
        <v>May</v>
      </c>
      <c r="G807" s="2">
        <f>DAY(SalesDataTable[[#This Row],[Order Date]])</f>
        <v>13</v>
      </c>
      <c r="H807" s="8" t="s">
        <v>11</v>
      </c>
      <c r="I807" s="8" t="s">
        <v>12</v>
      </c>
      <c r="J807" s="8" t="s">
        <v>8</v>
      </c>
      <c r="K807" s="8" t="s">
        <v>16</v>
      </c>
      <c r="L807" s="8" t="s">
        <v>9</v>
      </c>
      <c r="M807" s="8" t="s">
        <v>17</v>
      </c>
      <c r="N807" s="9">
        <v>6</v>
      </c>
      <c r="O807" s="10">
        <v>141.9</v>
      </c>
      <c r="P807" s="11">
        <v>0.1</v>
      </c>
      <c r="Q807" s="10">
        <v>79.64</v>
      </c>
      <c r="R807" s="10">
        <f t="shared" si="48"/>
        <v>766.2600000000001</v>
      </c>
      <c r="S807" s="10">
        <f t="shared" si="49"/>
        <v>477.84000000000003</v>
      </c>
      <c r="T807" s="10">
        <f t="shared" si="50"/>
        <v>288.42000000000007</v>
      </c>
      <c r="U807" s="12">
        <f t="shared" si="51"/>
        <v>0.37639965546942294</v>
      </c>
      <c r="V807" s="9">
        <f>YEAR(SalesDataTable[[#This Row],[Order Date]])</f>
        <v>2026</v>
      </c>
      <c r="W807" s="12" t="str">
        <f>"Q"&amp;ROUNDUP(MONTH(SalesDataTable[[#This Row],[Order Date]])/3,0)</f>
        <v>Q2</v>
      </c>
      <c r="X807" s="9">
        <f>MONTH(SalesDataTable[[#This Row],[Order Date]])</f>
        <v>5</v>
      </c>
      <c r="Y807" s="12" t="str">
        <f>TEXT(SalesDataTable[[#This Row],[Order Date]],"mmm")</f>
        <v>May</v>
      </c>
    </row>
    <row r="808" spans="1:25" ht="16">
      <c r="A808" s="7">
        <v>1244</v>
      </c>
      <c r="B808" s="3">
        <v>46155</v>
      </c>
      <c r="C808" s="2">
        <f>YEAR( SalesDataTable[[#This Row],[Order Date]])</f>
        <v>2026</v>
      </c>
      <c r="D808" s="2">
        <f>ROUNDUP(MONTH(SalesDataTable[[#This Row],[Order Date]])/3,0)</f>
        <v>2</v>
      </c>
      <c r="E808" s="2">
        <f>MONTH(SalesDataTable[[#This Row],[Order Date]])</f>
        <v>5</v>
      </c>
      <c r="F808" s="2" t="str">
        <f>TEXT(SalesDataTable[[#This Row],[Order Date]],"mmm")</f>
        <v>May</v>
      </c>
      <c r="G808" s="2">
        <f>DAY(SalesDataTable[[#This Row],[Order Date]])</f>
        <v>13</v>
      </c>
      <c r="H808" s="8" t="s">
        <v>20</v>
      </c>
      <c r="I808" s="8" t="s">
        <v>33</v>
      </c>
      <c r="J808" s="8" t="s">
        <v>2</v>
      </c>
      <c r="K808" s="8" t="s">
        <v>3</v>
      </c>
      <c r="L808" s="8" t="s">
        <v>23</v>
      </c>
      <c r="M808" s="8" t="s">
        <v>51</v>
      </c>
      <c r="N808" s="9">
        <v>1</v>
      </c>
      <c r="O808" s="10">
        <v>122.11</v>
      </c>
      <c r="P808" s="11">
        <v>0</v>
      </c>
      <c r="Q808" s="10">
        <v>59.86</v>
      </c>
      <c r="R808" s="10">
        <f t="shared" si="48"/>
        <v>122.11</v>
      </c>
      <c r="S808" s="10">
        <f t="shared" si="49"/>
        <v>59.86</v>
      </c>
      <c r="T808" s="10">
        <f t="shared" si="50"/>
        <v>62.25</v>
      </c>
      <c r="U808" s="12">
        <f t="shared" si="51"/>
        <v>0.50978625829170421</v>
      </c>
      <c r="V808" s="9">
        <f>YEAR(SalesDataTable[[#This Row],[Order Date]])</f>
        <v>2026</v>
      </c>
      <c r="W808" s="12" t="str">
        <f>"Q"&amp;ROUNDUP(MONTH(SalesDataTable[[#This Row],[Order Date]])/3,0)</f>
        <v>Q2</v>
      </c>
      <c r="X808" s="9">
        <f>MONTH(SalesDataTable[[#This Row],[Order Date]])</f>
        <v>5</v>
      </c>
      <c r="Y808" s="12" t="str">
        <f>TEXT(SalesDataTable[[#This Row],[Order Date]],"mmm")</f>
        <v>May</v>
      </c>
    </row>
    <row r="809" spans="1:25" ht="16">
      <c r="A809" s="7">
        <v>1403</v>
      </c>
      <c r="B809" s="3">
        <v>46155</v>
      </c>
      <c r="C809" s="2">
        <f>YEAR( SalesDataTable[[#This Row],[Order Date]])</f>
        <v>2026</v>
      </c>
      <c r="D809" s="2">
        <f>ROUNDUP(MONTH(SalesDataTable[[#This Row],[Order Date]])/3,0)</f>
        <v>2</v>
      </c>
      <c r="E809" s="2">
        <f>MONTH(SalesDataTable[[#This Row],[Order Date]])</f>
        <v>5</v>
      </c>
      <c r="F809" s="2" t="str">
        <f>TEXT(SalesDataTable[[#This Row],[Order Date]],"mmm")</f>
        <v>May</v>
      </c>
      <c r="G809" s="2">
        <f>DAY(SalesDataTable[[#This Row],[Order Date]])</f>
        <v>13</v>
      </c>
      <c r="H809" s="8" t="s">
        <v>6</v>
      </c>
      <c r="I809" s="8" t="s">
        <v>41</v>
      </c>
      <c r="J809" s="8" t="s">
        <v>2</v>
      </c>
      <c r="K809" s="8" t="s">
        <v>3</v>
      </c>
      <c r="L809" s="8" t="s">
        <v>4</v>
      </c>
      <c r="M809" s="8" t="s">
        <v>30</v>
      </c>
      <c r="N809" s="9">
        <v>1</v>
      </c>
      <c r="O809" s="10">
        <v>102.38</v>
      </c>
      <c r="P809" s="11">
        <v>0</v>
      </c>
      <c r="Q809" s="10">
        <v>50.82</v>
      </c>
      <c r="R809" s="10">
        <f t="shared" si="48"/>
        <v>102.38</v>
      </c>
      <c r="S809" s="10">
        <f t="shared" si="49"/>
        <v>50.82</v>
      </c>
      <c r="T809" s="10">
        <f t="shared" si="50"/>
        <v>51.559999999999995</v>
      </c>
      <c r="U809" s="12">
        <f t="shared" si="51"/>
        <v>0.50361398710685679</v>
      </c>
      <c r="V809" s="9">
        <f>YEAR(SalesDataTable[[#This Row],[Order Date]])</f>
        <v>2026</v>
      </c>
      <c r="W809" s="12" t="str">
        <f>"Q"&amp;ROUNDUP(MONTH(SalesDataTable[[#This Row],[Order Date]])/3,0)</f>
        <v>Q2</v>
      </c>
      <c r="X809" s="9">
        <f>MONTH(SalesDataTable[[#This Row],[Order Date]])</f>
        <v>5</v>
      </c>
      <c r="Y809" s="12" t="str">
        <f>TEXT(SalesDataTable[[#This Row],[Order Date]],"mmm")</f>
        <v>May</v>
      </c>
    </row>
    <row r="810" spans="1:25" ht="16">
      <c r="A810" s="7">
        <v>1592</v>
      </c>
      <c r="B810" s="3">
        <v>46155</v>
      </c>
      <c r="C810" s="2">
        <f>YEAR( SalesDataTable[[#This Row],[Order Date]])</f>
        <v>2026</v>
      </c>
      <c r="D810" s="2">
        <f>ROUNDUP(MONTH(SalesDataTable[[#This Row],[Order Date]])/3,0)</f>
        <v>2</v>
      </c>
      <c r="E810" s="2">
        <f>MONTH(SalesDataTable[[#This Row],[Order Date]])</f>
        <v>5</v>
      </c>
      <c r="F810" s="2" t="str">
        <f>TEXT(SalesDataTable[[#This Row],[Order Date]],"mmm")</f>
        <v>May</v>
      </c>
      <c r="G810" s="2">
        <f>DAY(SalesDataTable[[#This Row],[Order Date]])</f>
        <v>13</v>
      </c>
      <c r="H810" s="8" t="s">
        <v>11</v>
      </c>
      <c r="I810" s="8" t="s">
        <v>52</v>
      </c>
      <c r="J810" s="8" t="s">
        <v>19</v>
      </c>
      <c r="K810" s="8" t="s">
        <v>3</v>
      </c>
      <c r="L810" s="8" t="s">
        <v>34</v>
      </c>
      <c r="M810" s="8" t="s">
        <v>42</v>
      </c>
      <c r="N810" s="9">
        <v>5</v>
      </c>
      <c r="O810" s="10">
        <v>37.119999999999997</v>
      </c>
      <c r="P810" s="11">
        <v>0.1</v>
      </c>
      <c r="Q810" s="10">
        <v>13.96</v>
      </c>
      <c r="R810" s="10">
        <f t="shared" si="48"/>
        <v>167.04</v>
      </c>
      <c r="S810" s="10">
        <f t="shared" si="49"/>
        <v>69.800000000000011</v>
      </c>
      <c r="T810" s="10">
        <f t="shared" si="50"/>
        <v>97.239999999999981</v>
      </c>
      <c r="U810" s="12">
        <f t="shared" si="51"/>
        <v>0.58213601532567039</v>
      </c>
      <c r="V810" s="9">
        <f>YEAR(SalesDataTable[[#This Row],[Order Date]])</f>
        <v>2026</v>
      </c>
      <c r="W810" s="12" t="str">
        <f>"Q"&amp;ROUNDUP(MONTH(SalesDataTable[[#This Row],[Order Date]])/3,0)</f>
        <v>Q2</v>
      </c>
      <c r="X810" s="9">
        <f>MONTH(SalesDataTable[[#This Row],[Order Date]])</f>
        <v>5</v>
      </c>
      <c r="Y810" s="12" t="str">
        <f>TEXT(SalesDataTable[[#This Row],[Order Date]],"mmm")</f>
        <v>May</v>
      </c>
    </row>
    <row r="811" spans="1:25" ht="16">
      <c r="A811" s="7">
        <v>2581</v>
      </c>
      <c r="B811" s="3">
        <v>46155</v>
      </c>
      <c r="C811" s="2">
        <f>YEAR( SalesDataTable[[#This Row],[Order Date]])</f>
        <v>2026</v>
      </c>
      <c r="D811" s="2">
        <f>ROUNDUP(MONTH(SalesDataTable[[#This Row],[Order Date]])/3,0)</f>
        <v>2</v>
      </c>
      <c r="E811" s="2">
        <f>MONTH(SalesDataTable[[#This Row],[Order Date]])</f>
        <v>5</v>
      </c>
      <c r="F811" s="2" t="str">
        <f>TEXT(SalesDataTable[[#This Row],[Order Date]],"mmm")</f>
        <v>May</v>
      </c>
      <c r="G811" s="2">
        <f>DAY(SalesDataTable[[#This Row],[Order Date]])</f>
        <v>13</v>
      </c>
      <c r="H811" s="8" t="s">
        <v>6</v>
      </c>
      <c r="I811" s="8" t="s">
        <v>43</v>
      </c>
      <c r="J811" s="8" t="s">
        <v>2</v>
      </c>
      <c r="K811" s="8" t="s">
        <v>13</v>
      </c>
      <c r="L811" s="8" t="s">
        <v>9</v>
      </c>
      <c r="M811" s="8" t="s">
        <v>10</v>
      </c>
      <c r="N811" s="9">
        <v>2</v>
      </c>
      <c r="O811" s="10">
        <v>91.76</v>
      </c>
      <c r="P811" s="11">
        <v>0.05</v>
      </c>
      <c r="Q811" s="10">
        <v>46.31</v>
      </c>
      <c r="R811" s="10">
        <f t="shared" si="48"/>
        <v>174.34399999999999</v>
      </c>
      <c r="S811" s="10">
        <f t="shared" si="49"/>
        <v>92.62</v>
      </c>
      <c r="T811" s="10">
        <f t="shared" si="50"/>
        <v>81.72399999999999</v>
      </c>
      <c r="U811" s="12">
        <f t="shared" si="51"/>
        <v>0.46875143394668006</v>
      </c>
      <c r="V811" s="9">
        <f>YEAR(SalesDataTable[[#This Row],[Order Date]])</f>
        <v>2026</v>
      </c>
      <c r="W811" s="12" t="str">
        <f>"Q"&amp;ROUNDUP(MONTH(SalesDataTable[[#This Row],[Order Date]])/3,0)</f>
        <v>Q2</v>
      </c>
      <c r="X811" s="9">
        <f>MONTH(SalesDataTable[[#This Row],[Order Date]])</f>
        <v>5</v>
      </c>
      <c r="Y811" s="12" t="str">
        <f>TEXT(SalesDataTable[[#This Row],[Order Date]],"mmm")</f>
        <v>May</v>
      </c>
    </row>
    <row r="812" spans="1:25" ht="16">
      <c r="A812" s="7">
        <v>3428</v>
      </c>
      <c r="B812" s="3">
        <v>46155</v>
      </c>
      <c r="C812" s="2">
        <f>YEAR( SalesDataTable[[#This Row],[Order Date]])</f>
        <v>2026</v>
      </c>
      <c r="D812" s="2">
        <f>ROUNDUP(MONTH(SalesDataTable[[#This Row],[Order Date]])/3,0)</f>
        <v>2</v>
      </c>
      <c r="E812" s="2">
        <f>MONTH(SalesDataTable[[#This Row],[Order Date]])</f>
        <v>5</v>
      </c>
      <c r="F812" s="2" t="str">
        <f>TEXT(SalesDataTable[[#This Row],[Order Date]],"mmm")</f>
        <v>May</v>
      </c>
      <c r="G812" s="2">
        <f>DAY(SalesDataTable[[#This Row],[Order Date]])</f>
        <v>13</v>
      </c>
      <c r="H812" s="8" t="s">
        <v>20</v>
      </c>
      <c r="I812" s="8" t="s">
        <v>21</v>
      </c>
      <c r="J812" s="8" t="s">
        <v>2</v>
      </c>
      <c r="K812" s="8" t="s">
        <v>3</v>
      </c>
      <c r="L812" s="8" t="s">
        <v>9</v>
      </c>
      <c r="M812" s="8" t="s">
        <v>17</v>
      </c>
      <c r="N812" s="9">
        <v>1</v>
      </c>
      <c r="O812" s="10">
        <v>144.51</v>
      </c>
      <c r="P812" s="11">
        <v>0</v>
      </c>
      <c r="Q812" s="10">
        <v>79.22</v>
      </c>
      <c r="R812" s="10">
        <f t="shared" si="48"/>
        <v>144.51</v>
      </c>
      <c r="S812" s="10">
        <f t="shared" si="49"/>
        <v>79.22</v>
      </c>
      <c r="T812" s="10">
        <f t="shared" si="50"/>
        <v>65.289999999999992</v>
      </c>
      <c r="U812" s="12">
        <f t="shared" si="51"/>
        <v>0.45180264341568055</v>
      </c>
      <c r="V812" s="9">
        <f>YEAR(SalesDataTable[[#This Row],[Order Date]])</f>
        <v>2026</v>
      </c>
      <c r="W812" s="12" t="str">
        <f>"Q"&amp;ROUNDUP(MONTH(SalesDataTable[[#This Row],[Order Date]])/3,0)</f>
        <v>Q2</v>
      </c>
      <c r="X812" s="9">
        <f>MONTH(SalesDataTable[[#This Row],[Order Date]])</f>
        <v>5</v>
      </c>
      <c r="Y812" s="12" t="str">
        <f>TEXT(SalesDataTable[[#This Row],[Order Date]],"mmm")</f>
        <v>May</v>
      </c>
    </row>
    <row r="813" spans="1:25" ht="16">
      <c r="A813" s="7">
        <v>765</v>
      </c>
      <c r="B813" s="3">
        <v>46156</v>
      </c>
      <c r="C813" s="2">
        <f>YEAR( SalesDataTable[[#This Row],[Order Date]])</f>
        <v>2026</v>
      </c>
      <c r="D813" s="2">
        <f>ROUNDUP(MONTH(SalesDataTable[[#This Row],[Order Date]])/3,0)</f>
        <v>2</v>
      </c>
      <c r="E813" s="2">
        <f>MONTH(SalesDataTable[[#This Row],[Order Date]])</f>
        <v>5</v>
      </c>
      <c r="F813" s="2" t="str">
        <f>TEXT(SalesDataTable[[#This Row],[Order Date]],"mmm")</f>
        <v>May</v>
      </c>
      <c r="G813" s="2">
        <f>DAY(SalesDataTable[[#This Row],[Order Date]])</f>
        <v>14</v>
      </c>
      <c r="H813" s="8" t="s">
        <v>6</v>
      </c>
      <c r="I813" s="8" t="s">
        <v>27</v>
      </c>
      <c r="J813" s="8" t="s">
        <v>8</v>
      </c>
      <c r="K813" s="8" t="s">
        <v>16</v>
      </c>
      <c r="L813" s="8" t="s">
        <v>34</v>
      </c>
      <c r="M813" s="8" t="s">
        <v>45</v>
      </c>
      <c r="N813" s="9">
        <v>3</v>
      </c>
      <c r="O813" s="10">
        <v>49.7</v>
      </c>
      <c r="P813" s="11">
        <v>0.1</v>
      </c>
      <c r="Q813" s="10">
        <v>21.84</v>
      </c>
      <c r="R813" s="10">
        <f t="shared" si="48"/>
        <v>134.19000000000003</v>
      </c>
      <c r="S813" s="10">
        <f t="shared" si="49"/>
        <v>65.52</v>
      </c>
      <c r="T813" s="10">
        <f t="shared" si="50"/>
        <v>68.67000000000003</v>
      </c>
      <c r="U813" s="12">
        <f t="shared" si="51"/>
        <v>0.5117370892018781</v>
      </c>
      <c r="V813" s="9">
        <f>YEAR(SalesDataTable[[#This Row],[Order Date]])</f>
        <v>2026</v>
      </c>
      <c r="W813" s="12" t="str">
        <f>"Q"&amp;ROUNDUP(MONTH(SalesDataTable[[#This Row],[Order Date]])/3,0)</f>
        <v>Q2</v>
      </c>
      <c r="X813" s="9">
        <f>MONTH(SalesDataTable[[#This Row],[Order Date]])</f>
        <v>5</v>
      </c>
      <c r="Y813" s="12" t="str">
        <f>TEXT(SalesDataTable[[#This Row],[Order Date]],"mmm")</f>
        <v>May</v>
      </c>
    </row>
    <row r="814" spans="1:25" ht="16">
      <c r="A814" s="7">
        <v>854</v>
      </c>
      <c r="B814" s="3">
        <v>46156</v>
      </c>
      <c r="C814" s="2">
        <f>YEAR( SalesDataTable[[#This Row],[Order Date]])</f>
        <v>2026</v>
      </c>
      <c r="D814" s="2">
        <f>ROUNDUP(MONTH(SalesDataTable[[#This Row],[Order Date]])/3,0)</f>
        <v>2</v>
      </c>
      <c r="E814" s="2">
        <f>MONTH(SalesDataTable[[#This Row],[Order Date]])</f>
        <v>5</v>
      </c>
      <c r="F814" s="2" t="str">
        <f>TEXT(SalesDataTable[[#This Row],[Order Date]],"mmm")</f>
        <v>May</v>
      </c>
      <c r="G814" s="2">
        <f>DAY(SalesDataTable[[#This Row],[Order Date]])</f>
        <v>14</v>
      </c>
      <c r="H814" s="8" t="s">
        <v>0</v>
      </c>
      <c r="I814" s="8" t="s">
        <v>1</v>
      </c>
      <c r="J814" s="8" t="s">
        <v>2</v>
      </c>
      <c r="K814" s="8" t="s">
        <v>3</v>
      </c>
      <c r="L814" s="8" t="s">
        <v>23</v>
      </c>
      <c r="M814" s="8" t="s">
        <v>51</v>
      </c>
      <c r="N814" s="9">
        <v>1</v>
      </c>
      <c r="O814" s="10">
        <v>120.9</v>
      </c>
      <c r="P814" s="11">
        <v>0</v>
      </c>
      <c r="Q814" s="10">
        <v>59.31</v>
      </c>
      <c r="R814" s="10">
        <f t="shared" si="48"/>
        <v>120.9</v>
      </c>
      <c r="S814" s="10">
        <f t="shared" si="49"/>
        <v>59.31</v>
      </c>
      <c r="T814" s="10">
        <f t="shared" si="50"/>
        <v>61.59</v>
      </c>
      <c r="U814" s="12">
        <f t="shared" si="51"/>
        <v>0.50942928039702229</v>
      </c>
      <c r="V814" s="9">
        <f>YEAR(SalesDataTable[[#This Row],[Order Date]])</f>
        <v>2026</v>
      </c>
      <c r="W814" s="12" t="str">
        <f>"Q"&amp;ROUNDUP(MONTH(SalesDataTable[[#This Row],[Order Date]])/3,0)</f>
        <v>Q2</v>
      </c>
      <c r="X814" s="9">
        <f>MONTH(SalesDataTable[[#This Row],[Order Date]])</f>
        <v>5</v>
      </c>
      <c r="Y814" s="12" t="str">
        <f>TEXT(SalesDataTable[[#This Row],[Order Date]],"mmm")</f>
        <v>May</v>
      </c>
    </row>
    <row r="815" spans="1:25" ht="16">
      <c r="A815" s="7">
        <v>1087</v>
      </c>
      <c r="B815" s="3">
        <v>46156</v>
      </c>
      <c r="C815" s="2">
        <f>YEAR( SalesDataTable[[#This Row],[Order Date]])</f>
        <v>2026</v>
      </c>
      <c r="D815" s="2">
        <f>ROUNDUP(MONTH(SalesDataTable[[#This Row],[Order Date]])/3,0)</f>
        <v>2</v>
      </c>
      <c r="E815" s="2">
        <f>MONTH(SalesDataTable[[#This Row],[Order Date]])</f>
        <v>5</v>
      </c>
      <c r="F815" s="2" t="str">
        <f>TEXT(SalesDataTable[[#This Row],[Order Date]],"mmm")</f>
        <v>May</v>
      </c>
      <c r="G815" s="2">
        <f>DAY(SalesDataTable[[#This Row],[Order Date]])</f>
        <v>14</v>
      </c>
      <c r="H815" s="8" t="s">
        <v>11</v>
      </c>
      <c r="I815" s="8" t="s">
        <v>39</v>
      </c>
      <c r="J815" s="8" t="s">
        <v>2</v>
      </c>
      <c r="K815" s="8" t="s">
        <v>3</v>
      </c>
      <c r="L815" s="8" t="s">
        <v>23</v>
      </c>
      <c r="M815" s="8" t="s">
        <v>29</v>
      </c>
      <c r="N815" s="9">
        <v>1</v>
      </c>
      <c r="O815" s="10">
        <v>195.72</v>
      </c>
      <c r="P815" s="11">
        <v>0.05</v>
      </c>
      <c r="Q815" s="10">
        <v>105.73</v>
      </c>
      <c r="R815" s="10">
        <f t="shared" si="48"/>
        <v>185.934</v>
      </c>
      <c r="S815" s="10">
        <f t="shared" si="49"/>
        <v>105.73</v>
      </c>
      <c r="T815" s="10">
        <f t="shared" si="50"/>
        <v>80.203999999999994</v>
      </c>
      <c r="U815" s="12">
        <f t="shared" si="51"/>
        <v>0.43135736336549524</v>
      </c>
      <c r="V815" s="9">
        <f>YEAR(SalesDataTable[[#This Row],[Order Date]])</f>
        <v>2026</v>
      </c>
      <c r="W815" s="12" t="str">
        <f>"Q"&amp;ROUNDUP(MONTH(SalesDataTable[[#This Row],[Order Date]])/3,0)</f>
        <v>Q2</v>
      </c>
      <c r="X815" s="9">
        <f>MONTH(SalesDataTable[[#This Row],[Order Date]])</f>
        <v>5</v>
      </c>
      <c r="Y815" s="12" t="str">
        <f>TEXT(SalesDataTable[[#This Row],[Order Date]],"mmm")</f>
        <v>May</v>
      </c>
    </row>
    <row r="816" spans="1:25" ht="16">
      <c r="A816" s="7">
        <v>1150</v>
      </c>
      <c r="B816" s="3">
        <v>46156</v>
      </c>
      <c r="C816" s="2">
        <f>YEAR( SalesDataTable[[#This Row],[Order Date]])</f>
        <v>2026</v>
      </c>
      <c r="D816" s="2">
        <f>ROUNDUP(MONTH(SalesDataTable[[#This Row],[Order Date]])/3,0)</f>
        <v>2</v>
      </c>
      <c r="E816" s="2">
        <f>MONTH(SalesDataTable[[#This Row],[Order Date]])</f>
        <v>5</v>
      </c>
      <c r="F816" s="2" t="str">
        <f>TEXT(SalesDataTable[[#This Row],[Order Date]],"mmm")</f>
        <v>May</v>
      </c>
      <c r="G816" s="2">
        <f>DAY(SalesDataTable[[#This Row],[Order Date]])</f>
        <v>14</v>
      </c>
      <c r="H816" s="8" t="s">
        <v>0</v>
      </c>
      <c r="I816" s="8" t="s">
        <v>1</v>
      </c>
      <c r="J816" s="8" t="s">
        <v>8</v>
      </c>
      <c r="K816" s="8" t="s">
        <v>3</v>
      </c>
      <c r="L816" s="8" t="s">
        <v>4</v>
      </c>
      <c r="M816" s="8" t="s">
        <v>26</v>
      </c>
      <c r="N816" s="9">
        <v>8</v>
      </c>
      <c r="O816" s="10">
        <v>40.15</v>
      </c>
      <c r="P816" s="11">
        <v>0.15</v>
      </c>
      <c r="Q816" s="10">
        <v>16.91</v>
      </c>
      <c r="R816" s="10">
        <f t="shared" si="48"/>
        <v>273.02</v>
      </c>
      <c r="S816" s="10">
        <f t="shared" si="49"/>
        <v>135.28</v>
      </c>
      <c r="T816" s="10">
        <f t="shared" si="50"/>
        <v>137.73999999999998</v>
      </c>
      <c r="U816" s="12">
        <f t="shared" si="51"/>
        <v>0.50450516445681637</v>
      </c>
      <c r="V816" s="9">
        <f>YEAR(SalesDataTable[[#This Row],[Order Date]])</f>
        <v>2026</v>
      </c>
      <c r="W816" s="12" t="str">
        <f>"Q"&amp;ROUNDUP(MONTH(SalesDataTable[[#This Row],[Order Date]])/3,0)</f>
        <v>Q2</v>
      </c>
      <c r="X816" s="9">
        <f>MONTH(SalesDataTable[[#This Row],[Order Date]])</f>
        <v>5</v>
      </c>
      <c r="Y816" s="12" t="str">
        <f>TEXT(SalesDataTable[[#This Row],[Order Date]],"mmm")</f>
        <v>May</v>
      </c>
    </row>
    <row r="817" spans="1:25" ht="16">
      <c r="A817" s="7">
        <v>1902</v>
      </c>
      <c r="B817" s="3">
        <v>46156</v>
      </c>
      <c r="C817" s="2">
        <f>YEAR( SalesDataTable[[#This Row],[Order Date]])</f>
        <v>2026</v>
      </c>
      <c r="D817" s="2">
        <f>ROUNDUP(MONTH(SalesDataTable[[#This Row],[Order Date]])/3,0)</f>
        <v>2</v>
      </c>
      <c r="E817" s="2">
        <f>MONTH(SalesDataTable[[#This Row],[Order Date]])</f>
        <v>5</v>
      </c>
      <c r="F817" s="2" t="str">
        <f>TEXT(SalesDataTable[[#This Row],[Order Date]],"mmm")</f>
        <v>May</v>
      </c>
      <c r="G817" s="2">
        <f>DAY(SalesDataTable[[#This Row],[Order Date]])</f>
        <v>14</v>
      </c>
      <c r="H817" s="8" t="s">
        <v>6</v>
      </c>
      <c r="I817" s="8" t="s">
        <v>49</v>
      </c>
      <c r="J817" s="8" t="s">
        <v>19</v>
      </c>
      <c r="K817" s="8" t="s">
        <v>16</v>
      </c>
      <c r="L817" s="8" t="s">
        <v>14</v>
      </c>
      <c r="M817" s="8" t="s">
        <v>44</v>
      </c>
      <c r="N817" s="9">
        <v>4</v>
      </c>
      <c r="O817" s="10">
        <v>130.83000000000001</v>
      </c>
      <c r="P817" s="11">
        <v>0</v>
      </c>
      <c r="Q817" s="10">
        <v>66.959999999999994</v>
      </c>
      <c r="R817" s="10">
        <f t="shared" si="48"/>
        <v>523.32000000000005</v>
      </c>
      <c r="S817" s="10">
        <f t="shared" si="49"/>
        <v>267.83999999999997</v>
      </c>
      <c r="T817" s="10">
        <f t="shared" si="50"/>
        <v>255.48000000000008</v>
      </c>
      <c r="U817" s="12">
        <f t="shared" si="51"/>
        <v>0.48819078193074994</v>
      </c>
      <c r="V817" s="9">
        <f>YEAR(SalesDataTable[[#This Row],[Order Date]])</f>
        <v>2026</v>
      </c>
      <c r="W817" s="12" t="str">
        <f>"Q"&amp;ROUNDUP(MONTH(SalesDataTable[[#This Row],[Order Date]])/3,0)</f>
        <v>Q2</v>
      </c>
      <c r="X817" s="9">
        <f>MONTH(SalesDataTable[[#This Row],[Order Date]])</f>
        <v>5</v>
      </c>
      <c r="Y817" s="12" t="str">
        <f>TEXT(SalesDataTable[[#This Row],[Order Date]],"mmm")</f>
        <v>May</v>
      </c>
    </row>
    <row r="818" spans="1:25" ht="16">
      <c r="A818" s="7">
        <v>3913</v>
      </c>
      <c r="B818" s="3">
        <v>46156</v>
      </c>
      <c r="C818" s="2">
        <f>YEAR( SalesDataTable[[#This Row],[Order Date]])</f>
        <v>2026</v>
      </c>
      <c r="D818" s="2">
        <f>ROUNDUP(MONTH(SalesDataTable[[#This Row],[Order Date]])/3,0)</f>
        <v>2</v>
      </c>
      <c r="E818" s="2">
        <f>MONTH(SalesDataTable[[#This Row],[Order Date]])</f>
        <v>5</v>
      </c>
      <c r="F818" s="2" t="str">
        <f>TEXT(SalesDataTable[[#This Row],[Order Date]],"mmm")</f>
        <v>May</v>
      </c>
      <c r="G818" s="2">
        <f>DAY(SalesDataTable[[#This Row],[Order Date]])</f>
        <v>14</v>
      </c>
      <c r="H818" s="8" t="s">
        <v>6</v>
      </c>
      <c r="I818" s="8" t="s">
        <v>43</v>
      </c>
      <c r="J818" s="8" t="s">
        <v>2</v>
      </c>
      <c r="K818" s="8" t="s">
        <v>13</v>
      </c>
      <c r="L818" s="8" t="s">
        <v>4</v>
      </c>
      <c r="M818" s="8" t="s">
        <v>22</v>
      </c>
      <c r="N818" s="9">
        <v>1</v>
      </c>
      <c r="O818" s="10">
        <v>50.34</v>
      </c>
      <c r="P818" s="11">
        <v>0.05</v>
      </c>
      <c r="Q818" s="10">
        <v>22.23</v>
      </c>
      <c r="R818" s="10">
        <f t="shared" si="48"/>
        <v>47.823</v>
      </c>
      <c r="S818" s="10">
        <f t="shared" si="49"/>
        <v>22.23</v>
      </c>
      <c r="T818" s="10">
        <f t="shared" si="50"/>
        <v>25.593</v>
      </c>
      <c r="U818" s="12">
        <f t="shared" si="51"/>
        <v>0.53516090584028608</v>
      </c>
      <c r="V818" s="9">
        <f>YEAR(SalesDataTable[[#This Row],[Order Date]])</f>
        <v>2026</v>
      </c>
      <c r="W818" s="12" t="str">
        <f>"Q"&amp;ROUNDUP(MONTH(SalesDataTable[[#This Row],[Order Date]])/3,0)</f>
        <v>Q2</v>
      </c>
      <c r="X818" s="9">
        <f>MONTH(SalesDataTable[[#This Row],[Order Date]])</f>
        <v>5</v>
      </c>
      <c r="Y818" s="12" t="str">
        <f>TEXT(SalesDataTable[[#This Row],[Order Date]],"mmm")</f>
        <v>May</v>
      </c>
    </row>
    <row r="819" spans="1:25" ht="16">
      <c r="A819" s="7">
        <v>4378</v>
      </c>
      <c r="B819" s="3">
        <v>46156</v>
      </c>
      <c r="C819" s="2">
        <f>YEAR( SalesDataTable[[#This Row],[Order Date]])</f>
        <v>2026</v>
      </c>
      <c r="D819" s="2">
        <f>ROUNDUP(MONTH(SalesDataTable[[#This Row],[Order Date]])/3,0)</f>
        <v>2</v>
      </c>
      <c r="E819" s="2">
        <f>MONTH(SalesDataTable[[#This Row],[Order Date]])</f>
        <v>5</v>
      </c>
      <c r="F819" s="2" t="str">
        <f>TEXT(SalesDataTable[[#This Row],[Order Date]],"mmm")</f>
        <v>May</v>
      </c>
      <c r="G819" s="2">
        <f>DAY(SalesDataTable[[#This Row],[Order Date]])</f>
        <v>14</v>
      </c>
      <c r="H819" s="8" t="s">
        <v>11</v>
      </c>
      <c r="I819" s="8" t="s">
        <v>39</v>
      </c>
      <c r="J819" s="8" t="s">
        <v>2</v>
      </c>
      <c r="K819" s="8" t="s">
        <v>3</v>
      </c>
      <c r="L819" s="8" t="s">
        <v>4</v>
      </c>
      <c r="M819" s="8" t="s">
        <v>30</v>
      </c>
      <c r="N819" s="9">
        <v>2</v>
      </c>
      <c r="O819" s="10">
        <v>103.37</v>
      </c>
      <c r="P819" s="11">
        <v>0</v>
      </c>
      <c r="Q819" s="10">
        <v>50.49</v>
      </c>
      <c r="R819" s="10">
        <f t="shared" si="48"/>
        <v>206.74</v>
      </c>
      <c r="S819" s="10">
        <f t="shared" si="49"/>
        <v>100.98</v>
      </c>
      <c r="T819" s="10">
        <f t="shared" si="50"/>
        <v>105.76</v>
      </c>
      <c r="U819" s="12">
        <f t="shared" si="51"/>
        <v>0.51156041404662866</v>
      </c>
      <c r="V819" s="9">
        <f>YEAR(SalesDataTable[[#This Row],[Order Date]])</f>
        <v>2026</v>
      </c>
      <c r="W819" s="12" t="str">
        <f>"Q"&amp;ROUNDUP(MONTH(SalesDataTable[[#This Row],[Order Date]])/3,0)</f>
        <v>Q2</v>
      </c>
      <c r="X819" s="9">
        <f>MONTH(SalesDataTable[[#This Row],[Order Date]])</f>
        <v>5</v>
      </c>
      <c r="Y819" s="12" t="str">
        <f>TEXT(SalesDataTable[[#This Row],[Order Date]],"mmm")</f>
        <v>May</v>
      </c>
    </row>
    <row r="820" spans="1:25" ht="16">
      <c r="A820" s="7">
        <v>4551</v>
      </c>
      <c r="B820" s="3">
        <v>46156</v>
      </c>
      <c r="C820" s="2">
        <f>YEAR( SalesDataTable[[#This Row],[Order Date]])</f>
        <v>2026</v>
      </c>
      <c r="D820" s="2">
        <f>ROUNDUP(MONTH(SalesDataTable[[#This Row],[Order Date]])/3,0)</f>
        <v>2</v>
      </c>
      <c r="E820" s="2">
        <f>MONTH(SalesDataTable[[#This Row],[Order Date]])</f>
        <v>5</v>
      </c>
      <c r="F820" s="2" t="str">
        <f>TEXT(SalesDataTable[[#This Row],[Order Date]],"mmm")</f>
        <v>May</v>
      </c>
      <c r="G820" s="2">
        <f>DAY(SalesDataTable[[#This Row],[Order Date]])</f>
        <v>14</v>
      </c>
      <c r="H820" s="8" t="s">
        <v>6</v>
      </c>
      <c r="I820" s="8" t="s">
        <v>49</v>
      </c>
      <c r="J820" s="8" t="s">
        <v>19</v>
      </c>
      <c r="K820" s="8" t="s">
        <v>16</v>
      </c>
      <c r="L820" s="8" t="s">
        <v>34</v>
      </c>
      <c r="M820" s="8" t="s">
        <v>38</v>
      </c>
      <c r="N820" s="9">
        <v>3</v>
      </c>
      <c r="O820" s="10">
        <v>122.31</v>
      </c>
      <c r="P820" s="11">
        <v>0.05</v>
      </c>
      <c r="Q820" s="10">
        <v>71.11</v>
      </c>
      <c r="R820" s="10">
        <f t="shared" si="48"/>
        <v>348.58350000000002</v>
      </c>
      <c r="S820" s="10">
        <f t="shared" si="49"/>
        <v>213.32999999999998</v>
      </c>
      <c r="T820" s="10">
        <f t="shared" si="50"/>
        <v>135.25350000000003</v>
      </c>
      <c r="U820" s="12">
        <f t="shared" si="51"/>
        <v>0.38800889887214979</v>
      </c>
      <c r="V820" s="9">
        <f>YEAR(SalesDataTable[[#This Row],[Order Date]])</f>
        <v>2026</v>
      </c>
      <c r="W820" s="12" t="str">
        <f>"Q"&amp;ROUNDUP(MONTH(SalesDataTable[[#This Row],[Order Date]])/3,0)</f>
        <v>Q2</v>
      </c>
      <c r="X820" s="9">
        <f>MONTH(SalesDataTable[[#This Row],[Order Date]])</f>
        <v>5</v>
      </c>
      <c r="Y820" s="12" t="str">
        <f>TEXT(SalesDataTable[[#This Row],[Order Date]],"mmm")</f>
        <v>May</v>
      </c>
    </row>
    <row r="821" spans="1:25" ht="16">
      <c r="A821" s="7">
        <v>787</v>
      </c>
      <c r="B821" s="3">
        <v>46157</v>
      </c>
      <c r="C821" s="2">
        <f>YEAR( SalesDataTable[[#This Row],[Order Date]])</f>
        <v>2026</v>
      </c>
      <c r="D821" s="2">
        <f>ROUNDUP(MONTH(SalesDataTable[[#This Row],[Order Date]])/3,0)</f>
        <v>2</v>
      </c>
      <c r="E821" s="2">
        <f>MONTH(SalesDataTable[[#This Row],[Order Date]])</f>
        <v>5</v>
      </c>
      <c r="F821" s="2" t="str">
        <f>TEXT(SalesDataTable[[#This Row],[Order Date]],"mmm")</f>
        <v>May</v>
      </c>
      <c r="G821" s="2">
        <f>DAY(SalesDataTable[[#This Row],[Order Date]])</f>
        <v>15</v>
      </c>
      <c r="H821" s="8" t="s">
        <v>0</v>
      </c>
      <c r="I821" s="8" t="s">
        <v>36</v>
      </c>
      <c r="J821" s="8" t="s">
        <v>2</v>
      </c>
      <c r="K821" s="8" t="s">
        <v>16</v>
      </c>
      <c r="L821" s="8" t="s">
        <v>14</v>
      </c>
      <c r="M821" s="8" t="s">
        <v>48</v>
      </c>
      <c r="N821" s="9">
        <v>1</v>
      </c>
      <c r="O821" s="10">
        <v>166.48</v>
      </c>
      <c r="P821" s="11">
        <v>0</v>
      </c>
      <c r="Q821" s="10">
        <v>89.42</v>
      </c>
      <c r="R821" s="10">
        <f t="shared" si="48"/>
        <v>166.48</v>
      </c>
      <c r="S821" s="10">
        <f t="shared" si="49"/>
        <v>89.42</v>
      </c>
      <c r="T821" s="10">
        <f t="shared" si="50"/>
        <v>77.059999999999988</v>
      </c>
      <c r="U821" s="12">
        <f t="shared" si="51"/>
        <v>0.4628784238346948</v>
      </c>
      <c r="V821" s="9">
        <f>YEAR(SalesDataTable[[#This Row],[Order Date]])</f>
        <v>2026</v>
      </c>
      <c r="W821" s="12" t="str">
        <f>"Q"&amp;ROUNDUP(MONTH(SalesDataTable[[#This Row],[Order Date]])/3,0)</f>
        <v>Q2</v>
      </c>
      <c r="X821" s="9">
        <f>MONTH(SalesDataTable[[#This Row],[Order Date]])</f>
        <v>5</v>
      </c>
      <c r="Y821" s="12" t="str">
        <f>TEXT(SalesDataTable[[#This Row],[Order Date]],"mmm")</f>
        <v>May</v>
      </c>
    </row>
    <row r="822" spans="1:25" ht="16">
      <c r="A822" s="7">
        <v>1133</v>
      </c>
      <c r="B822" s="3">
        <v>46157</v>
      </c>
      <c r="C822" s="2">
        <f>YEAR( SalesDataTable[[#This Row],[Order Date]])</f>
        <v>2026</v>
      </c>
      <c r="D822" s="2">
        <f>ROUNDUP(MONTH(SalesDataTable[[#This Row],[Order Date]])/3,0)</f>
        <v>2</v>
      </c>
      <c r="E822" s="2">
        <f>MONTH(SalesDataTable[[#This Row],[Order Date]])</f>
        <v>5</v>
      </c>
      <c r="F822" s="2" t="str">
        <f>TEXT(SalesDataTable[[#This Row],[Order Date]],"mmm")</f>
        <v>May</v>
      </c>
      <c r="G822" s="2">
        <f>DAY(SalesDataTable[[#This Row],[Order Date]])</f>
        <v>15</v>
      </c>
      <c r="H822" s="8" t="s">
        <v>0</v>
      </c>
      <c r="I822" s="8" t="s">
        <v>50</v>
      </c>
      <c r="J822" s="8" t="s">
        <v>19</v>
      </c>
      <c r="K822" s="8" t="s">
        <v>13</v>
      </c>
      <c r="L822" s="8" t="s">
        <v>23</v>
      </c>
      <c r="M822" s="8" t="s">
        <v>29</v>
      </c>
      <c r="N822" s="9">
        <v>3</v>
      </c>
      <c r="O822" s="10">
        <v>192.21</v>
      </c>
      <c r="P822" s="11">
        <v>0</v>
      </c>
      <c r="Q822" s="10">
        <v>103.51</v>
      </c>
      <c r="R822" s="10">
        <f t="shared" si="48"/>
        <v>576.63</v>
      </c>
      <c r="S822" s="10">
        <f t="shared" si="49"/>
        <v>310.53000000000003</v>
      </c>
      <c r="T822" s="10">
        <f t="shared" si="50"/>
        <v>266.09999999999997</v>
      </c>
      <c r="U822" s="12">
        <f t="shared" si="51"/>
        <v>0.46147442900993701</v>
      </c>
      <c r="V822" s="9">
        <f>YEAR(SalesDataTable[[#This Row],[Order Date]])</f>
        <v>2026</v>
      </c>
      <c r="W822" s="12" t="str">
        <f>"Q"&amp;ROUNDUP(MONTH(SalesDataTable[[#This Row],[Order Date]])/3,0)</f>
        <v>Q2</v>
      </c>
      <c r="X822" s="9">
        <f>MONTH(SalesDataTable[[#This Row],[Order Date]])</f>
        <v>5</v>
      </c>
      <c r="Y822" s="12" t="str">
        <f>TEXT(SalesDataTable[[#This Row],[Order Date]],"mmm")</f>
        <v>May</v>
      </c>
    </row>
    <row r="823" spans="1:25" ht="16">
      <c r="A823" s="7">
        <v>2075</v>
      </c>
      <c r="B823" s="3">
        <v>46157</v>
      </c>
      <c r="C823" s="2">
        <f>YEAR( SalesDataTable[[#This Row],[Order Date]])</f>
        <v>2026</v>
      </c>
      <c r="D823" s="2">
        <f>ROUNDUP(MONTH(SalesDataTable[[#This Row],[Order Date]])/3,0)</f>
        <v>2</v>
      </c>
      <c r="E823" s="2">
        <f>MONTH(SalesDataTable[[#This Row],[Order Date]])</f>
        <v>5</v>
      </c>
      <c r="F823" s="2" t="str">
        <f>TEXT(SalesDataTable[[#This Row],[Order Date]],"mmm")</f>
        <v>May</v>
      </c>
      <c r="G823" s="2">
        <f>DAY(SalesDataTable[[#This Row],[Order Date]])</f>
        <v>15</v>
      </c>
      <c r="H823" s="8" t="s">
        <v>0</v>
      </c>
      <c r="I823" s="8" t="s">
        <v>36</v>
      </c>
      <c r="J823" s="8" t="s">
        <v>8</v>
      </c>
      <c r="K823" s="8" t="s">
        <v>16</v>
      </c>
      <c r="L823" s="8" t="s">
        <v>23</v>
      </c>
      <c r="M823" s="8" t="s">
        <v>40</v>
      </c>
      <c r="N823" s="9">
        <v>6</v>
      </c>
      <c r="O823" s="10">
        <v>81.13</v>
      </c>
      <c r="P823" s="11">
        <v>0.05</v>
      </c>
      <c r="Q823" s="10">
        <v>39.409999999999997</v>
      </c>
      <c r="R823" s="10">
        <f t="shared" si="48"/>
        <v>462.44099999999997</v>
      </c>
      <c r="S823" s="10">
        <f t="shared" si="49"/>
        <v>236.45999999999998</v>
      </c>
      <c r="T823" s="10">
        <f t="shared" si="50"/>
        <v>225.98099999999999</v>
      </c>
      <c r="U823" s="12">
        <f t="shared" si="51"/>
        <v>0.48866990599881932</v>
      </c>
      <c r="V823" s="9">
        <f>YEAR(SalesDataTable[[#This Row],[Order Date]])</f>
        <v>2026</v>
      </c>
      <c r="W823" s="12" t="str">
        <f>"Q"&amp;ROUNDUP(MONTH(SalesDataTable[[#This Row],[Order Date]])/3,0)</f>
        <v>Q2</v>
      </c>
      <c r="X823" s="9">
        <f>MONTH(SalesDataTable[[#This Row],[Order Date]])</f>
        <v>5</v>
      </c>
      <c r="Y823" s="12" t="str">
        <f>TEXT(SalesDataTable[[#This Row],[Order Date]],"mmm")</f>
        <v>May</v>
      </c>
    </row>
    <row r="824" spans="1:25" ht="16">
      <c r="A824" s="7">
        <v>2172</v>
      </c>
      <c r="B824" s="3">
        <v>46157</v>
      </c>
      <c r="C824" s="2">
        <f>YEAR( SalesDataTable[[#This Row],[Order Date]])</f>
        <v>2026</v>
      </c>
      <c r="D824" s="2">
        <f>ROUNDUP(MONTH(SalesDataTable[[#This Row],[Order Date]])/3,0)</f>
        <v>2</v>
      </c>
      <c r="E824" s="2">
        <f>MONTH(SalesDataTable[[#This Row],[Order Date]])</f>
        <v>5</v>
      </c>
      <c r="F824" s="2" t="str">
        <f>TEXT(SalesDataTable[[#This Row],[Order Date]],"mmm")</f>
        <v>May</v>
      </c>
      <c r="G824" s="2">
        <f>DAY(SalesDataTable[[#This Row],[Order Date]])</f>
        <v>15</v>
      </c>
      <c r="H824" s="8" t="s">
        <v>11</v>
      </c>
      <c r="I824" s="8" t="s">
        <v>39</v>
      </c>
      <c r="J824" s="8" t="s">
        <v>8</v>
      </c>
      <c r="K824" s="8" t="s">
        <v>16</v>
      </c>
      <c r="L824" s="8" t="s">
        <v>14</v>
      </c>
      <c r="M824" s="8" t="s">
        <v>15</v>
      </c>
      <c r="N824" s="9">
        <v>6</v>
      </c>
      <c r="O824" s="10">
        <v>37.1</v>
      </c>
      <c r="P824" s="11">
        <v>0.1</v>
      </c>
      <c r="Q824" s="10">
        <v>13.63</v>
      </c>
      <c r="R824" s="10">
        <f t="shared" si="48"/>
        <v>200.34000000000003</v>
      </c>
      <c r="S824" s="10">
        <f t="shared" si="49"/>
        <v>81.78</v>
      </c>
      <c r="T824" s="10">
        <f t="shared" si="50"/>
        <v>118.56000000000003</v>
      </c>
      <c r="U824" s="12">
        <f t="shared" si="51"/>
        <v>0.59179395028451642</v>
      </c>
      <c r="V824" s="9">
        <f>YEAR(SalesDataTable[[#This Row],[Order Date]])</f>
        <v>2026</v>
      </c>
      <c r="W824" s="12" t="str">
        <f>"Q"&amp;ROUNDUP(MONTH(SalesDataTable[[#This Row],[Order Date]])/3,0)</f>
        <v>Q2</v>
      </c>
      <c r="X824" s="9">
        <f>MONTH(SalesDataTable[[#This Row],[Order Date]])</f>
        <v>5</v>
      </c>
      <c r="Y824" s="12" t="str">
        <f>TEXT(SalesDataTable[[#This Row],[Order Date]],"mmm")</f>
        <v>May</v>
      </c>
    </row>
    <row r="825" spans="1:25" ht="16">
      <c r="A825" s="7">
        <v>2977</v>
      </c>
      <c r="B825" s="3">
        <v>46157</v>
      </c>
      <c r="C825" s="2">
        <f>YEAR( SalesDataTable[[#This Row],[Order Date]])</f>
        <v>2026</v>
      </c>
      <c r="D825" s="2">
        <f>ROUNDUP(MONTH(SalesDataTable[[#This Row],[Order Date]])/3,0)</f>
        <v>2</v>
      </c>
      <c r="E825" s="2">
        <f>MONTH(SalesDataTable[[#This Row],[Order Date]])</f>
        <v>5</v>
      </c>
      <c r="F825" s="2" t="str">
        <f>TEXT(SalesDataTable[[#This Row],[Order Date]],"mmm")</f>
        <v>May</v>
      </c>
      <c r="G825" s="2">
        <f>DAY(SalesDataTable[[#This Row],[Order Date]])</f>
        <v>15</v>
      </c>
      <c r="H825" s="8" t="s">
        <v>6</v>
      </c>
      <c r="I825" s="8" t="s">
        <v>49</v>
      </c>
      <c r="J825" s="8" t="s">
        <v>8</v>
      </c>
      <c r="K825" s="8" t="s">
        <v>16</v>
      </c>
      <c r="L825" s="8" t="s">
        <v>14</v>
      </c>
      <c r="M825" s="8" t="s">
        <v>15</v>
      </c>
      <c r="N825" s="9">
        <v>6</v>
      </c>
      <c r="O825" s="10">
        <v>35.92</v>
      </c>
      <c r="P825" s="11">
        <v>0.15</v>
      </c>
      <c r="Q825" s="10">
        <v>13.3</v>
      </c>
      <c r="R825" s="10">
        <f t="shared" si="48"/>
        <v>183.19200000000001</v>
      </c>
      <c r="S825" s="10">
        <f t="shared" si="49"/>
        <v>79.800000000000011</v>
      </c>
      <c r="T825" s="10">
        <f t="shared" si="50"/>
        <v>103.392</v>
      </c>
      <c r="U825" s="12">
        <f t="shared" si="51"/>
        <v>0.56439145814227687</v>
      </c>
      <c r="V825" s="9">
        <f>YEAR(SalesDataTable[[#This Row],[Order Date]])</f>
        <v>2026</v>
      </c>
      <c r="W825" s="12" t="str">
        <f>"Q"&amp;ROUNDUP(MONTH(SalesDataTable[[#This Row],[Order Date]])/3,0)</f>
        <v>Q2</v>
      </c>
      <c r="X825" s="9">
        <f>MONTH(SalesDataTable[[#This Row],[Order Date]])</f>
        <v>5</v>
      </c>
      <c r="Y825" s="12" t="str">
        <f>TEXT(SalesDataTable[[#This Row],[Order Date]],"mmm")</f>
        <v>May</v>
      </c>
    </row>
    <row r="826" spans="1:25" ht="16">
      <c r="A826" s="7">
        <v>3531</v>
      </c>
      <c r="B826" s="3">
        <v>46157</v>
      </c>
      <c r="C826" s="2">
        <f>YEAR( SalesDataTable[[#This Row],[Order Date]])</f>
        <v>2026</v>
      </c>
      <c r="D826" s="2">
        <f>ROUNDUP(MONTH(SalesDataTable[[#This Row],[Order Date]])/3,0)</f>
        <v>2</v>
      </c>
      <c r="E826" s="2">
        <f>MONTH(SalesDataTable[[#This Row],[Order Date]])</f>
        <v>5</v>
      </c>
      <c r="F826" s="2" t="str">
        <f>TEXT(SalesDataTable[[#This Row],[Order Date]],"mmm")</f>
        <v>May</v>
      </c>
      <c r="G826" s="2">
        <f>DAY(SalesDataTable[[#This Row],[Order Date]])</f>
        <v>15</v>
      </c>
      <c r="H826" s="8" t="s">
        <v>20</v>
      </c>
      <c r="I826" s="8" t="s">
        <v>47</v>
      </c>
      <c r="J826" s="8" t="s">
        <v>19</v>
      </c>
      <c r="K826" s="8" t="s">
        <v>16</v>
      </c>
      <c r="L826" s="8" t="s">
        <v>34</v>
      </c>
      <c r="M826" s="8" t="s">
        <v>42</v>
      </c>
      <c r="N826" s="9">
        <v>4</v>
      </c>
      <c r="O826" s="10">
        <v>36.21</v>
      </c>
      <c r="P826" s="11">
        <v>0</v>
      </c>
      <c r="Q826" s="10">
        <v>14.3</v>
      </c>
      <c r="R826" s="10">
        <f t="shared" si="48"/>
        <v>144.84</v>
      </c>
      <c r="S826" s="10">
        <f t="shared" si="49"/>
        <v>57.2</v>
      </c>
      <c r="T826" s="10">
        <f t="shared" si="50"/>
        <v>87.64</v>
      </c>
      <c r="U826" s="12">
        <f t="shared" si="51"/>
        <v>0.60508146920740125</v>
      </c>
      <c r="V826" s="9">
        <f>YEAR(SalesDataTable[[#This Row],[Order Date]])</f>
        <v>2026</v>
      </c>
      <c r="W826" s="12" t="str">
        <f>"Q"&amp;ROUNDUP(MONTH(SalesDataTable[[#This Row],[Order Date]])/3,0)</f>
        <v>Q2</v>
      </c>
      <c r="X826" s="9">
        <f>MONTH(SalesDataTable[[#This Row],[Order Date]])</f>
        <v>5</v>
      </c>
      <c r="Y826" s="12" t="str">
        <f>TEXT(SalesDataTable[[#This Row],[Order Date]],"mmm")</f>
        <v>May</v>
      </c>
    </row>
    <row r="827" spans="1:25" ht="16">
      <c r="A827" s="7">
        <v>3881</v>
      </c>
      <c r="B827" s="3">
        <v>46157</v>
      </c>
      <c r="C827" s="2">
        <f>YEAR( SalesDataTable[[#This Row],[Order Date]])</f>
        <v>2026</v>
      </c>
      <c r="D827" s="2">
        <f>ROUNDUP(MONTH(SalesDataTable[[#This Row],[Order Date]])/3,0)</f>
        <v>2</v>
      </c>
      <c r="E827" s="2">
        <f>MONTH(SalesDataTable[[#This Row],[Order Date]])</f>
        <v>5</v>
      </c>
      <c r="F827" s="2" t="str">
        <f>TEXT(SalesDataTable[[#This Row],[Order Date]],"mmm")</f>
        <v>May</v>
      </c>
      <c r="G827" s="2">
        <f>DAY(SalesDataTable[[#This Row],[Order Date]])</f>
        <v>15</v>
      </c>
      <c r="H827" s="8" t="s">
        <v>11</v>
      </c>
      <c r="I827" s="8" t="s">
        <v>39</v>
      </c>
      <c r="J827" s="8" t="s">
        <v>2</v>
      </c>
      <c r="K827" s="8" t="s">
        <v>16</v>
      </c>
      <c r="L827" s="8" t="s">
        <v>9</v>
      </c>
      <c r="M827" s="8" t="s">
        <v>46</v>
      </c>
      <c r="N827" s="9">
        <v>3</v>
      </c>
      <c r="O827" s="10">
        <v>73.03</v>
      </c>
      <c r="P827" s="11">
        <v>0.05</v>
      </c>
      <c r="Q827" s="10">
        <v>33.200000000000003</v>
      </c>
      <c r="R827" s="10">
        <f t="shared" si="48"/>
        <v>208.13550000000001</v>
      </c>
      <c r="S827" s="10">
        <f t="shared" si="49"/>
        <v>99.600000000000009</v>
      </c>
      <c r="T827" s="10">
        <f t="shared" si="50"/>
        <v>108.5355</v>
      </c>
      <c r="U827" s="12">
        <f t="shared" si="51"/>
        <v>0.52146558371829888</v>
      </c>
      <c r="V827" s="9">
        <f>YEAR(SalesDataTable[[#This Row],[Order Date]])</f>
        <v>2026</v>
      </c>
      <c r="W827" s="12" t="str">
        <f>"Q"&amp;ROUNDUP(MONTH(SalesDataTable[[#This Row],[Order Date]])/3,0)</f>
        <v>Q2</v>
      </c>
      <c r="X827" s="9">
        <f>MONTH(SalesDataTable[[#This Row],[Order Date]])</f>
        <v>5</v>
      </c>
      <c r="Y827" s="12" t="str">
        <f>TEXT(SalesDataTable[[#This Row],[Order Date]],"mmm")</f>
        <v>May</v>
      </c>
    </row>
    <row r="828" spans="1:25" ht="16">
      <c r="A828" s="7">
        <v>4469</v>
      </c>
      <c r="B828" s="3">
        <v>46157</v>
      </c>
      <c r="C828" s="2">
        <f>YEAR( SalesDataTable[[#This Row],[Order Date]])</f>
        <v>2026</v>
      </c>
      <c r="D828" s="2">
        <f>ROUNDUP(MONTH(SalesDataTable[[#This Row],[Order Date]])/3,0)</f>
        <v>2</v>
      </c>
      <c r="E828" s="2">
        <f>MONTH(SalesDataTable[[#This Row],[Order Date]])</f>
        <v>5</v>
      </c>
      <c r="F828" s="2" t="str">
        <f>TEXT(SalesDataTable[[#This Row],[Order Date]],"mmm")</f>
        <v>May</v>
      </c>
      <c r="G828" s="2">
        <f>DAY(SalesDataTable[[#This Row],[Order Date]])</f>
        <v>15</v>
      </c>
      <c r="H828" s="8" t="s">
        <v>11</v>
      </c>
      <c r="I828" s="8" t="s">
        <v>25</v>
      </c>
      <c r="J828" s="8" t="s">
        <v>19</v>
      </c>
      <c r="K828" s="8" t="s">
        <v>3</v>
      </c>
      <c r="L828" s="8" t="s">
        <v>4</v>
      </c>
      <c r="M828" s="8" t="s">
        <v>5</v>
      </c>
      <c r="N828" s="9">
        <v>2</v>
      </c>
      <c r="O828" s="10">
        <v>80.81</v>
      </c>
      <c r="P828" s="11">
        <v>0</v>
      </c>
      <c r="Q828" s="10">
        <v>42.53</v>
      </c>
      <c r="R828" s="10">
        <f t="shared" si="48"/>
        <v>161.62</v>
      </c>
      <c r="S828" s="10">
        <f t="shared" si="49"/>
        <v>85.06</v>
      </c>
      <c r="T828" s="10">
        <f t="shared" si="50"/>
        <v>76.56</v>
      </c>
      <c r="U828" s="12">
        <f t="shared" si="51"/>
        <v>0.47370374953594852</v>
      </c>
      <c r="V828" s="9">
        <f>YEAR(SalesDataTable[[#This Row],[Order Date]])</f>
        <v>2026</v>
      </c>
      <c r="W828" s="12" t="str">
        <f>"Q"&amp;ROUNDUP(MONTH(SalesDataTable[[#This Row],[Order Date]])/3,0)</f>
        <v>Q2</v>
      </c>
      <c r="X828" s="9">
        <f>MONTH(SalesDataTable[[#This Row],[Order Date]])</f>
        <v>5</v>
      </c>
      <c r="Y828" s="12" t="str">
        <f>TEXT(SalesDataTable[[#This Row],[Order Date]],"mmm")</f>
        <v>May</v>
      </c>
    </row>
    <row r="829" spans="1:25" ht="16">
      <c r="A829" s="7">
        <v>5037</v>
      </c>
      <c r="B829" s="3">
        <v>46157</v>
      </c>
      <c r="C829" s="2">
        <f>YEAR( SalesDataTable[[#This Row],[Order Date]])</f>
        <v>2026</v>
      </c>
      <c r="D829" s="2">
        <f>ROUNDUP(MONTH(SalesDataTable[[#This Row],[Order Date]])/3,0)</f>
        <v>2</v>
      </c>
      <c r="E829" s="2">
        <f>MONTH(SalesDataTable[[#This Row],[Order Date]])</f>
        <v>5</v>
      </c>
      <c r="F829" s="2" t="str">
        <f>TEXT(SalesDataTable[[#This Row],[Order Date]],"mmm")</f>
        <v>May</v>
      </c>
      <c r="G829" s="2">
        <f>DAY(SalesDataTable[[#This Row],[Order Date]])</f>
        <v>15</v>
      </c>
      <c r="H829" s="8" t="s">
        <v>6</v>
      </c>
      <c r="I829" s="8" t="s">
        <v>41</v>
      </c>
      <c r="J829" s="8" t="s">
        <v>2</v>
      </c>
      <c r="K829" s="8" t="s">
        <v>13</v>
      </c>
      <c r="L829" s="8" t="s">
        <v>4</v>
      </c>
      <c r="M829" s="8" t="s">
        <v>22</v>
      </c>
      <c r="N829" s="9">
        <v>1</v>
      </c>
      <c r="O829" s="10">
        <v>51.53</v>
      </c>
      <c r="P829" s="11">
        <v>0.1</v>
      </c>
      <c r="Q829" s="10">
        <v>23.06</v>
      </c>
      <c r="R829" s="10">
        <f t="shared" si="48"/>
        <v>46.377000000000002</v>
      </c>
      <c r="S829" s="10">
        <f t="shared" si="49"/>
        <v>23.06</v>
      </c>
      <c r="T829" s="10">
        <f t="shared" si="50"/>
        <v>23.317000000000004</v>
      </c>
      <c r="U829" s="12">
        <f t="shared" si="51"/>
        <v>0.50277076999374692</v>
      </c>
      <c r="V829" s="9">
        <f>YEAR(SalesDataTable[[#This Row],[Order Date]])</f>
        <v>2026</v>
      </c>
      <c r="W829" s="12" t="str">
        <f>"Q"&amp;ROUNDUP(MONTH(SalesDataTable[[#This Row],[Order Date]])/3,0)</f>
        <v>Q2</v>
      </c>
      <c r="X829" s="9">
        <f>MONTH(SalesDataTable[[#This Row],[Order Date]])</f>
        <v>5</v>
      </c>
      <c r="Y829" s="12" t="str">
        <f>TEXT(SalesDataTable[[#This Row],[Order Date]],"mmm")</f>
        <v>May</v>
      </c>
    </row>
    <row r="830" spans="1:25" ht="16">
      <c r="A830" s="7">
        <v>35</v>
      </c>
      <c r="B830" s="3">
        <v>46158</v>
      </c>
      <c r="C830" s="2">
        <f>YEAR( SalesDataTable[[#This Row],[Order Date]])</f>
        <v>2026</v>
      </c>
      <c r="D830" s="2">
        <f>ROUNDUP(MONTH(SalesDataTable[[#This Row],[Order Date]])/3,0)</f>
        <v>2</v>
      </c>
      <c r="E830" s="2">
        <f>MONTH(SalesDataTable[[#This Row],[Order Date]])</f>
        <v>5</v>
      </c>
      <c r="F830" s="2" t="str">
        <f>TEXT(SalesDataTable[[#This Row],[Order Date]],"mmm")</f>
        <v>May</v>
      </c>
      <c r="G830" s="2">
        <f>DAY(SalesDataTable[[#This Row],[Order Date]])</f>
        <v>16</v>
      </c>
      <c r="H830" s="8" t="s">
        <v>20</v>
      </c>
      <c r="I830" s="8" t="s">
        <v>47</v>
      </c>
      <c r="J830" s="8" t="s">
        <v>8</v>
      </c>
      <c r="K830" s="8" t="s">
        <v>16</v>
      </c>
      <c r="L830" s="8" t="s">
        <v>23</v>
      </c>
      <c r="M830" s="8" t="s">
        <v>40</v>
      </c>
      <c r="N830" s="9">
        <v>5</v>
      </c>
      <c r="O830" s="10">
        <v>81.75</v>
      </c>
      <c r="P830" s="11">
        <v>0.05</v>
      </c>
      <c r="Q830" s="10">
        <v>39.159999999999997</v>
      </c>
      <c r="R830" s="10">
        <f t="shared" si="48"/>
        <v>388.3125</v>
      </c>
      <c r="S830" s="10">
        <f t="shared" si="49"/>
        <v>195.79999999999998</v>
      </c>
      <c r="T830" s="10">
        <f t="shared" si="50"/>
        <v>192.51250000000002</v>
      </c>
      <c r="U830" s="12">
        <f t="shared" si="51"/>
        <v>0.49576694028649609</v>
      </c>
      <c r="V830" s="9">
        <f>YEAR(SalesDataTable[[#This Row],[Order Date]])</f>
        <v>2026</v>
      </c>
      <c r="W830" s="12" t="str">
        <f>"Q"&amp;ROUNDUP(MONTH(SalesDataTable[[#This Row],[Order Date]])/3,0)</f>
        <v>Q2</v>
      </c>
      <c r="X830" s="9">
        <f>MONTH(SalesDataTable[[#This Row],[Order Date]])</f>
        <v>5</v>
      </c>
      <c r="Y830" s="12" t="str">
        <f>TEXT(SalesDataTable[[#This Row],[Order Date]],"mmm")</f>
        <v>May</v>
      </c>
    </row>
    <row r="831" spans="1:25" ht="16">
      <c r="A831" s="7">
        <v>226</v>
      </c>
      <c r="B831" s="3">
        <v>46158</v>
      </c>
      <c r="C831" s="2">
        <f>YEAR( SalesDataTable[[#This Row],[Order Date]])</f>
        <v>2026</v>
      </c>
      <c r="D831" s="2">
        <f>ROUNDUP(MONTH(SalesDataTable[[#This Row],[Order Date]])/3,0)</f>
        <v>2</v>
      </c>
      <c r="E831" s="2">
        <f>MONTH(SalesDataTable[[#This Row],[Order Date]])</f>
        <v>5</v>
      </c>
      <c r="F831" s="2" t="str">
        <f>TEXT(SalesDataTable[[#This Row],[Order Date]],"mmm")</f>
        <v>May</v>
      </c>
      <c r="G831" s="2">
        <f>DAY(SalesDataTable[[#This Row],[Order Date]])</f>
        <v>16</v>
      </c>
      <c r="H831" s="8" t="s">
        <v>11</v>
      </c>
      <c r="I831" s="8" t="s">
        <v>39</v>
      </c>
      <c r="J831" s="8" t="s">
        <v>2</v>
      </c>
      <c r="K831" s="8" t="s">
        <v>13</v>
      </c>
      <c r="L831" s="8" t="s">
        <v>14</v>
      </c>
      <c r="M831" s="8" t="s">
        <v>48</v>
      </c>
      <c r="N831" s="9">
        <v>1</v>
      </c>
      <c r="O831" s="10">
        <v>165.99</v>
      </c>
      <c r="P831" s="11">
        <v>0.1</v>
      </c>
      <c r="Q831" s="10">
        <v>89.9</v>
      </c>
      <c r="R831" s="10">
        <f t="shared" si="48"/>
        <v>149.39100000000002</v>
      </c>
      <c r="S831" s="10">
        <f t="shared" si="49"/>
        <v>89.9</v>
      </c>
      <c r="T831" s="10">
        <f t="shared" si="50"/>
        <v>59.491000000000014</v>
      </c>
      <c r="U831" s="12">
        <f t="shared" si="51"/>
        <v>0.3982234538894579</v>
      </c>
      <c r="V831" s="9">
        <f>YEAR(SalesDataTable[[#This Row],[Order Date]])</f>
        <v>2026</v>
      </c>
      <c r="W831" s="12" t="str">
        <f>"Q"&amp;ROUNDUP(MONTH(SalesDataTable[[#This Row],[Order Date]])/3,0)</f>
        <v>Q2</v>
      </c>
      <c r="X831" s="9">
        <f>MONTH(SalesDataTable[[#This Row],[Order Date]])</f>
        <v>5</v>
      </c>
      <c r="Y831" s="12" t="str">
        <f>TEXT(SalesDataTable[[#This Row],[Order Date]],"mmm")</f>
        <v>May</v>
      </c>
    </row>
    <row r="832" spans="1:25" ht="16">
      <c r="A832" s="7">
        <v>1713</v>
      </c>
      <c r="B832" s="3">
        <v>46158</v>
      </c>
      <c r="C832" s="2">
        <f>YEAR( SalesDataTable[[#This Row],[Order Date]])</f>
        <v>2026</v>
      </c>
      <c r="D832" s="2">
        <f>ROUNDUP(MONTH(SalesDataTable[[#This Row],[Order Date]])/3,0)</f>
        <v>2</v>
      </c>
      <c r="E832" s="2">
        <f>MONTH(SalesDataTable[[#This Row],[Order Date]])</f>
        <v>5</v>
      </c>
      <c r="F832" s="2" t="str">
        <f>TEXT(SalesDataTable[[#This Row],[Order Date]],"mmm")</f>
        <v>May</v>
      </c>
      <c r="G832" s="2">
        <f>DAY(SalesDataTable[[#This Row],[Order Date]])</f>
        <v>16</v>
      </c>
      <c r="H832" s="8" t="s">
        <v>0</v>
      </c>
      <c r="I832" s="8" t="s">
        <v>50</v>
      </c>
      <c r="J832" s="8" t="s">
        <v>19</v>
      </c>
      <c r="K832" s="8" t="s">
        <v>13</v>
      </c>
      <c r="L832" s="8" t="s">
        <v>23</v>
      </c>
      <c r="M832" s="8" t="s">
        <v>51</v>
      </c>
      <c r="N832" s="9">
        <v>2</v>
      </c>
      <c r="O832" s="10">
        <v>121.22</v>
      </c>
      <c r="P832" s="11">
        <v>0</v>
      </c>
      <c r="Q832" s="10">
        <v>60.38</v>
      </c>
      <c r="R832" s="10">
        <f t="shared" si="48"/>
        <v>242.44</v>
      </c>
      <c r="S832" s="10">
        <f t="shared" si="49"/>
        <v>120.76</v>
      </c>
      <c r="T832" s="10">
        <f t="shared" si="50"/>
        <v>121.67999999999999</v>
      </c>
      <c r="U832" s="12">
        <f t="shared" si="51"/>
        <v>0.50189737667051637</v>
      </c>
      <c r="V832" s="9">
        <f>YEAR(SalesDataTable[[#This Row],[Order Date]])</f>
        <v>2026</v>
      </c>
      <c r="W832" s="12" t="str">
        <f>"Q"&amp;ROUNDUP(MONTH(SalesDataTable[[#This Row],[Order Date]])/3,0)</f>
        <v>Q2</v>
      </c>
      <c r="X832" s="9">
        <f>MONTH(SalesDataTable[[#This Row],[Order Date]])</f>
        <v>5</v>
      </c>
      <c r="Y832" s="12" t="str">
        <f>TEXT(SalesDataTable[[#This Row],[Order Date]],"mmm")</f>
        <v>May</v>
      </c>
    </row>
    <row r="833" spans="1:25" ht="16">
      <c r="A833" s="7">
        <v>2320</v>
      </c>
      <c r="B833" s="3">
        <v>46158</v>
      </c>
      <c r="C833" s="2">
        <f>YEAR( SalesDataTable[[#This Row],[Order Date]])</f>
        <v>2026</v>
      </c>
      <c r="D833" s="2">
        <f>ROUNDUP(MONTH(SalesDataTable[[#This Row],[Order Date]])/3,0)</f>
        <v>2</v>
      </c>
      <c r="E833" s="2">
        <f>MONTH(SalesDataTable[[#This Row],[Order Date]])</f>
        <v>5</v>
      </c>
      <c r="F833" s="2" t="str">
        <f>TEXT(SalesDataTable[[#This Row],[Order Date]],"mmm")</f>
        <v>May</v>
      </c>
      <c r="G833" s="2">
        <f>DAY(SalesDataTable[[#This Row],[Order Date]])</f>
        <v>16</v>
      </c>
      <c r="H833" s="8" t="s">
        <v>6</v>
      </c>
      <c r="I833" s="8" t="s">
        <v>43</v>
      </c>
      <c r="J833" s="8" t="s">
        <v>19</v>
      </c>
      <c r="K833" s="8" t="s">
        <v>16</v>
      </c>
      <c r="L833" s="8" t="s">
        <v>14</v>
      </c>
      <c r="M833" s="8" t="s">
        <v>44</v>
      </c>
      <c r="N833" s="9">
        <v>2</v>
      </c>
      <c r="O833" s="10">
        <v>131.1</v>
      </c>
      <c r="P833" s="11">
        <v>0</v>
      </c>
      <c r="Q833" s="10">
        <v>65.55</v>
      </c>
      <c r="R833" s="10">
        <f t="shared" si="48"/>
        <v>262.2</v>
      </c>
      <c r="S833" s="10">
        <f t="shared" si="49"/>
        <v>131.1</v>
      </c>
      <c r="T833" s="10">
        <f t="shared" si="50"/>
        <v>131.1</v>
      </c>
      <c r="U833" s="12">
        <f t="shared" si="51"/>
        <v>0.5</v>
      </c>
      <c r="V833" s="9">
        <f>YEAR(SalesDataTable[[#This Row],[Order Date]])</f>
        <v>2026</v>
      </c>
      <c r="W833" s="12" t="str">
        <f>"Q"&amp;ROUNDUP(MONTH(SalesDataTable[[#This Row],[Order Date]])/3,0)</f>
        <v>Q2</v>
      </c>
      <c r="X833" s="9">
        <f>MONTH(SalesDataTable[[#This Row],[Order Date]])</f>
        <v>5</v>
      </c>
      <c r="Y833" s="12" t="str">
        <f>TEXT(SalesDataTable[[#This Row],[Order Date]],"mmm")</f>
        <v>May</v>
      </c>
    </row>
    <row r="834" spans="1:25" ht="16">
      <c r="A834" s="7">
        <v>2496</v>
      </c>
      <c r="B834" s="3">
        <v>46158</v>
      </c>
      <c r="C834" s="2">
        <f>YEAR( SalesDataTable[[#This Row],[Order Date]])</f>
        <v>2026</v>
      </c>
      <c r="D834" s="2">
        <f>ROUNDUP(MONTH(SalesDataTable[[#This Row],[Order Date]])/3,0)</f>
        <v>2</v>
      </c>
      <c r="E834" s="2">
        <f>MONTH(SalesDataTable[[#This Row],[Order Date]])</f>
        <v>5</v>
      </c>
      <c r="F834" s="2" t="str">
        <f>TEXT(SalesDataTable[[#This Row],[Order Date]],"mmm")</f>
        <v>May</v>
      </c>
      <c r="G834" s="2">
        <f>DAY(SalesDataTable[[#This Row],[Order Date]])</f>
        <v>16</v>
      </c>
      <c r="H834" s="8" t="s">
        <v>6</v>
      </c>
      <c r="I834" s="8" t="s">
        <v>27</v>
      </c>
      <c r="J834" s="8" t="s">
        <v>2</v>
      </c>
      <c r="K834" s="8" t="s">
        <v>3</v>
      </c>
      <c r="L834" s="8" t="s">
        <v>14</v>
      </c>
      <c r="M834" s="8" t="s">
        <v>32</v>
      </c>
      <c r="N834" s="9">
        <v>2</v>
      </c>
      <c r="O834" s="10">
        <v>46.44</v>
      </c>
      <c r="P834" s="11">
        <v>0</v>
      </c>
      <c r="Q834" s="10">
        <v>18.63</v>
      </c>
      <c r="R834" s="10">
        <f t="shared" ref="R834:R897" si="52">N834*O834*(1-P834)</f>
        <v>92.88</v>
      </c>
      <c r="S834" s="10">
        <f t="shared" ref="S834:S897" si="53">N834*Q834</f>
        <v>37.26</v>
      </c>
      <c r="T834" s="10">
        <f t="shared" ref="T834:T897" si="54">R834-S834</f>
        <v>55.62</v>
      </c>
      <c r="U834" s="12">
        <f t="shared" ref="U834:U897" si="55">IFERROR(T834/R834,0)</f>
        <v>0.59883720930232553</v>
      </c>
      <c r="V834" s="9">
        <f>YEAR(SalesDataTable[[#This Row],[Order Date]])</f>
        <v>2026</v>
      </c>
      <c r="W834" s="12" t="str">
        <f>"Q"&amp;ROUNDUP(MONTH(SalesDataTable[[#This Row],[Order Date]])/3,0)</f>
        <v>Q2</v>
      </c>
      <c r="X834" s="9">
        <f>MONTH(SalesDataTable[[#This Row],[Order Date]])</f>
        <v>5</v>
      </c>
      <c r="Y834" s="12" t="str">
        <f>TEXT(SalesDataTable[[#This Row],[Order Date]],"mmm")</f>
        <v>May</v>
      </c>
    </row>
    <row r="835" spans="1:25" ht="16">
      <c r="A835" s="7">
        <v>2504</v>
      </c>
      <c r="B835" s="3">
        <v>46158</v>
      </c>
      <c r="C835" s="2">
        <f>YEAR( SalesDataTable[[#This Row],[Order Date]])</f>
        <v>2026</v>
      </c>
      <c r="D835" s="2">
        <f>ROUNDUP(MONTH(SalesDataTable[[#This Row],[Order Date]])/3,0)</f>
        <v>2</v>
      </c>
      <c r="E835" s="2">
        <f>MONTH(SalesDataTable[[#This Row],[Order Date]])</f>
        <v>5</v>
      </c>
      <c r="F835" s="2" t="str">
        <f>TEXT(SalesDataTable[[#This Row],[Order Date]],"mmm")</f>
        <v>May</v>
      </c>
      <c r="G835" s="2">
        <f>DAY(SalesDataTable[[#This Row],[Order Date]])</f>
        <v>16</v>
      </c>
      <c r="H835" s="8" t="s">
        <v>20</v>
      </c>
      <c r="I835" s="8" t="s">
        <v>31</v>
      </c>
      <c r="J835" s="8" t="s">
        <v>2</v>
      </c>
      <c r="K835" s="8" t="s">
        <v>13</v>
      </c>
      <c r="L835" s="8" t="s">
        <v>14</v>
      </c>
      <c r="M835" s="8" t="s">
        <v>15</v>
      </c>
      <c r="N835" s="9">
        <v>1</v>
      </c>
      <c r="O835" s="10">
        <v>36.659999999999997</v>
      </c>
      <c r="P835" s="11">
        <v>0</v>
      </c>
      <c r="Q835" s="10">
        <v>13.61</v>
      </c>
      <c r="R835" s="10">
        <f t="shared" si="52"/>
        <v>36.659999999999997</v>
      </c>
      <c r="S835" s="10">
        <f t="shared" si="53"/>
        <v>13.61</v>
      </c>
      <c r="T835" s="10">
        <f t="shared" si="54"/>
        <v>23.049999999999997</v>
      </c>
      <c r="U835" s="12">
        <f t="shared" si="55"/>
        <v>0.62875068194217132</v>
      </c>
      <c r="V835" s="9">
        <f>YEAR(SalesDataTable[[#This Row],[Order Date]])</f>
        <v>2026</v>
      </c>
      <c r="W835" s="12" t="str">
        <f>"Q"&amp;ROUNDUP(MONTH(SalesDataTable[[#This Row],[Order Date]])/3,0)</f>
        <v>Q2</v>
      </c>
      <c r="X835" s="9">
        <f>MONTH(SalesDataTable[[#This Row],[Order Date]])</f>
        <v>5</v>
      </c>
      <c r="Y835" s="12" t="str">
        <f>TEXT(SalesDataTable[[#This Row],[Order Date]],"mmm")</f>
        <v>May</v>
      </c>
    </row>
    <row r="836" spans="1:25" ht="16">
      <c r="A836" s="7">
        <v>2598</v>
      </c>
      <c r="B836" s="3">
        <v>46158</v>
      </c>
      <c r="C836" s="2">
        <f>YEAR( SalesDataTable[[#This Row],[Order Date]])</f>
        <v>2026</v>
      </c>
      <c r="D836" s="2">
        <f>ROUNDUP(MONTH(SalesDataTable[[#This Row],[Order Date]])/3,0)</f>
        <v>2</v>
      </c>
      <c r="E836" s="2">
        <f>MONTH(SalesDataTable[[#This Row],[Order Date]])</f>
        <v>5</v>
      </c>
      <c r="F836" s="2" t="str">
        <f>TEXT(SalesDataTable[[#This Row],[Order Date]],"mmm")</f>
        <v>May</v>
      </c>
      <c r="G836" s="2">
        <f>DAY(SalesDataTable[[#This Row],[Order Date]])</f>
        <v>16</v>
      </c>
      <c r="H836" s="8" t="s">
        <v>20</v>
      </c>
      <c r="I836" s="8" t="s">
        <v>33</v>
      </c>
      <c r="J836" s="8" t="s">
        <v>2</v>
      </c>
      <c r="K836" s="8" t="s">
        <v>13</v>
      </c>
      <c r="L836" s="8" t="s">
        <v>9</v>
      </c>
      <c r="M836" s="8" t="s">
        <v>37</v>
      </c>
      <c r="N836" s="9">
        <v>5</v>
      </c>
      <c r="O836" s="10">
        <v>156.16999999999999</v>
      </c>
      <c r="P836" s="11">
        <v>0.1</v>
      </c>
      <c r="Q836" s="10">
        <v>80.59</v>
      </c>
      <c r="R836" s="10">
        <f t="shared" si="52"/>
        <v>702.76499999999999</v>
      </c>
      <c r="S836" s="10">
        <f t="shared" si="53"/>
        <v>402.95000000000005</v>
      </c>
      <c r="T836" s="10">
        <f t="shared" si="54"/>
        <v>299.81499999999994</v>
      </c>
      <c r="U836" s="12">
        <f t="shared" si="55"/>
        <v>0.42662198601239382</v>
      </c>
      <c r="V836" s="9">
        <f>YEAR(SalesDataTable[[#This Row],[Order Date]])</f>
        <v>2026</v>
      </c>
      <c r="W836" s="12" t="str">
        <f>"Q"&amp;ROUNDUP(MONTH(SalesDataTable[[#This Row],[Order Date]])/3,0)</f>
        <v>Q2</v>
      </c>
      <c r="X836" s="9">
        <f>MONTH(SalesDataTable[[#This Row],[Order Date]])</f>
        <v>5</v>
      </c>
      <c r="Y836" s="12" t="str">
        <f>TEXT(SalesDataTable[[#This Row],[Order Date]],"mmm")</f>
        <v>May</v>
      </c>
    </row>
    <row r="837" spans="1:25" ht="16">
      <c r="A837" s="7">
        <v>2600</v>
      </c>
      <c r="B837" s="3">
        <v>46158</v>
      </c>
      <c r="C837" s="2">
        <f>YEAR( SalesDataTable[[#This Row],[Order Date]])</f>
        <v>2026</v>
      </c>
      <c r="D837" s="2">
        <f>ROUNDUP(MONTH(SalesDataTable[[#This Row],[Order Date]])/3,0)</f>
        <v>2</v>
      </c>
      <c r="E837" s="2">
        <f>MONTH(SalesDataTable[[#This Row],[Order Date]])</f>
        <v>5</v>
      </c>
      <c r="F837" s="2" t="str">
        <f>TEXT(SalesDataTable[[#This Row],[Order Date]],"mmm")</f>
        <v>May</v>
      </c>
      <c r="G837" s="2">
        <f>DAY(SalesDataTable[[#This Row],[Order Date]])</f>
        <v>16</v>
      </c>
      <c r="H837" s="8" t="s">
        <v>6</v>
      </c>
      <c r="I837" s="8" t="s">
        <v>43</v>
      </c>
      <c r="J837" s="8" t="s">
        <v>19</v>
      </c>
      <c r="K837" s="8" t="s">
        <v>13</v>
      </c>
      <c r="L837" s="8" t="s">
        <v>14</v>
      </c>
      <c r="M837" s="8" t="s">
        <v>15</v>
      </c>
      <c r="N837" s="9">
        <v>1</v>
      </c>
      <c r="O837" s="10">
        <v>35.97</v>
      </c>
      <c r="P837" s="11">
        <v>0.1</v>
      </c>
      <c r="Q837" s="10">
        <v>13.54</v>
      </c>
      <c r="R837" s="10">
        <f t="shared" si="52"/>
        <v>32.372999999999998</v>
      </c>
      <c r="S837" s="10">
        <f t="shared" si="53"/>
        <v>13.54</v>
      </c>
      <c r="T837" s="10">
        <f t="shared" si="54"/>
        <v>18.832999999999998</v>
      </c>
      <c r="U837" s="12">
        <f t="shared" si="55"/>
        <v>0.58175022395205878</v>
      </c>
      <c r="V837" s="9">
        <f>YEAR(SalesDataTable[[#This Row],[Order Date]])</f>
        <v>2026</v>
      </c>
      <c r="W837" s="12" t="str">
        <f>"Q"&amp;ROUNDUP(MONTH(SalesDataTable[[#This Row],[Order Date]])/3,0)</f>
        <v>Q2</v>
      </c>
      <c r="X837" s="9">
        <f>MONTH(SalesDataTable[[#This Row],[Order Date]])</f>
        <v>5</v>
      </c>
      <c r="Y837" s="12" t="str">
        <f>TEXT(SalesDataTable[[#This Row],[Order Date]],"mmm")</f>
        <v>May</v>
      </c>
    </row>
    <row r="838" spans="1:25" ht="16">
      <c r="A838" s="7">
        <v>2856</v>
      </c>
      <c r="B838" s="3">
        <v>46158</v>
      </c>
      <c r="C838" s="2">
        <f>YEAR( SalesDataTable[[#This Row],[Order Date]])</f>
        <v>2026</v>
      </c>
      <c r="D838" s="2">
        <f>ROUNDUP(MONTH(SalesDataTable[[#This Row],[Order Date]])/3,0)</f>
        <v>2</v>
      </c>
      <c r="E838" s="2">
        <f>MONTH(SalesDataTable[[#This Row],[Order Date]])</f>
        <v>5</v>
      </c>
      <c r="F838" s="2" t="str">
        <f>TEXT(SalesDataTable[[#This Row],[Order Date]],"mmm")</f>
        <v>May</v>
      </c>
      <c r="G838" s="2">
        <f>DAY(SalesDataTable[[#This Row],[Order Date]])</f>
        <v>16</v>
      </c>
      <c r="H838" s="8" t="s">
        <v>6</v>
      </c>
      <c r="I838" s="8" t="s">
        <v>41</v>
      </c>
      <c r="J838" s="8" t="s">
        <v>8</v>
      </c>
      <c r="K838" s="8" t="s">
        <v>16</v>
      </c>
      <c r="L838" s="8" t="s">
        <v>34</v>
      </c>
      <c r="M838" s="8" t="s">
        <v>38</v>
      </c>
      <c r="N838" s="9">
        <v>4</v>
      </c>
      <c r="O838" s="10">
        <v>125.11</v>
      </c>
      <c r="P838" s="11">
        <v>0.15</v>
      </c>
      <c r="Q838" s="10">
        <v>70.010000000000005</v>
      </c>
      <c r="R838" s="10">
        <f t="shared" si="52"/>
        <v>425.37399999999997</v>
      </c>
      <c r="S838" s="10">
        <f t="shared" si="53"/>
        <v>280.04000000000002</v>
      </c>
      <c r="T838" s="10">
        <f t="shared" si="54"/>
        <v>145.33399999999995</v>
      </c>
      <c r="U838" s="12">
        <f t="shared" si="55"/>
        <v>0.34166169065340135</v>
      </c>
      <c r="V838" s="9">
        <f>YEAR(SalesDataTable[[#This Row],[Order Date]])</f>
        <v>2026</v>
      </c>
      <c r="W838" s="12" t="str">
        <f>"Q"&amp;ROUNDUP(MONTH(SalesDataTable[[#This Row],[Order Date]])/3,0)</f>
        <v>Q2</v>
      </c>
      <c r="X838" s="9">
        <f>MONTH(SalesDataTable[[#This Row],[Order Date]])</f>
        <v>5</v>
      </c>
      <c r="Y838" s="12" t="str">
        <f>TEXT(SalesDataTable[[#This Row],[Order Date]],"mmm")</f>
        <v>May</v>
      </c>
    </row>
    <row r="839" spans="1:25" ht="16">
      <c r="A839" s="7">
        <v>3478</v>
      </c>
      <c r="B839" s="3">
        <v>46158</v>
      </c>
      <c r="C839" s="2">
        <f>YEAR( SalesDataTable[[#This Row],[Order Date]])</f>
        <v>2026</v>
      </c>
      <c r="D839" s="2">
        <f>ROUNDUP(MONTH(SalesDataTable[[#This Row],[Order Date]])/3,0)</f>
        <v>2</v>
      </c>
      <c r="E839" s="2">
        <f>MONTH(SalesDataTable[[#This Row],[Order Date]])</f>
        <v>5</v>
      </c>
      <c r="F839" s="2" t="str">
        <f>TEXT(SalesDataTable[[#This Row],[Order Date]],"mmm")</f>
        <v>May</v>
      </c>
      <c r="G839" s="2">
        <f>DAY(SalesDataTable[[#This Row],[Order Date]])</f>
        <v>16</v>
      </c>
      <c r="H839" s="8" t="s">
        <v>20</v>
      </c>
      <c r="I839" s="8" t="s">
        <v>33</v>
      </c>
      <c r="J839" s="8" t="s">
        <v>2</v>
      </c>
      <c r="K839" s="8" t="s">
        <v>13</v>
      </c>
      <c r="L839" s="8" t="s">
        <v>34</v>
      </c>
      <c r="M839" s="8" t="s">
        <v>42</v>
      </c>
      <c r="N839" s="9">
        <v>4</v>
      </c>
      <c r="O839" s="10">
        <v>36.29</v>
      </c>
      <c r="P839" s="11">
        <v>0.1</v>
      </c>
      <c r="Q839" s="10">
        <v>13.77</v>
      </c>
      <c r="R839" s="10">
        <f t="shared" si="52"/>
        <v>130.64400000000001</v>
      </c>
      <c r="S839" s="10">
        <f t="shared" si="53"/>
        <v>55.08</v>
      </c>
      <c r="T839" s="10">
        <f t="shared" si="54"/>
        <v>75.564000000000007</v>
      </c>
      <c r="U839" s="12">
        <f t="shared" si="55"/>
        <v>0.57839625241113257</v>
      </c>
      <c r="V839" s="9">
        <f>YEAR(SalesDataTable[[#This Row],[Order Date]])</f>
        <v>2026</v>
      </c>
      <c r="W839" s="12" t="str">
        <f>"Q"&amp;ROUNDUP(MONTH(SalesDataTable[[#This Row],[Order Date]])/3,0)</f>
        <v>Q2</v>
      </c>
      <c r="X839" s="9">
        <f>MONTH(SalesDataTable[[#This Row],[Order Date]])</f>
        <v>5</v>
      </c>
      <c r="Y839" s="12" t="str">
        <f>TEXT(SalesDataTable[[#This Row],[Order Date]],"mmm")</f>
        <v>May</v>
      </c>
    </row>
    <row r="840" spans="1:25" ht="16">
      <c r="A840" s="7">
        <v>3599</v>
      </c>
      <c r="B840" s="3">
        <v>46158</v>
      </c>
      <c r="C840" s="2">
        <f>YEAR( SalesDataTable[[#This Row],[Order Date]])</f>
        <v>2026</v>
      </c>
      <c r="D840" s="2">
        <f>ROUNDUP(MONTH(SalesDataTable[[#This Row],[Order Date]])/3,0)</f>
        <v>2</v>
      </c>
      <c r="E840" s="2">
        <f>MONTH(SalesDataTable[[#This Row],[Order Date]])</f>
        <v>5</v>
      </c>
      <c r="F840" s="2" t="str">
        <f>TEXT(SalesDataTable[[#This Row],[Order Date]],"mmm")</f>
        <v>May</v>
      </c>
      <c r="G840" s="2">
        <f>DAY(SalesDataTable[[#This Row],[Order Date]])</f>
        <v>16</v>
      </c>
      <c r="H840" s="8" t="s">
        <v>6</v>
      </c>
      <c r="I840" s="8" t="s">
        <v>27</v>
      </c>
      <c r="J840" s="8" t="s">
        <v>2</v>
      </c>
      <c r="K840" s="8" t="s">
        <v>13</v>
      </c>
      <c r="L840" s="8" t="s">
        <v>9</v>
      </c>
      <c r="M840" s="8" t="s">
        <v>17</v>
      </c>
      <c r="N840" s="9">
        <v>4</v>
      </c>
      <c r="O840" s="10">
        <v>143.34</v>
      </c>
      <c r="P840" s="11">
        <v>0</v>
      </c>
      <c r="Q840" s="10">
        <v>80.55</v>
      </c>
      <c r="R840" s="10">
        <f t="shared" si="52"/>
        <v>573.36</v>
      </c>
      <c r="S840" s="10">
        <f t="shared" si="53"/>
        <v>322.2</v>
      </c>
      <c r="T840" s="10">
        <f t="shared" si="54"/>
        <v>251.16000000000003</v>
      </c>
      <c r="U840" s="12">
        <f t="shared" si="55"/>
        <v>0.43804939305148599</v>
      </c>
      <c r="V840" s="9">
        <f>YEAR(SalesDataTable[[#This Row],[Order Date]])</f>
        <v>2026</v>
      </c>
      <c r="W840" s="12" t="str">
        <f>"Q"&amp;ROUNDUP(MONTH(SalesDataTable[[#This Row],[Order Date]])/3,0)</f>
        <v>Q2</v>
      </c>
      <c r="X840" s="9">
        <f>MONTH(SalesDataTable[[#This Row],[Order Date]])</f>
        <v>5</v>
      </c>
      <c r="Y840" s="12" t="str">
        <f>TEXT(SalesDataTable[[#This Row],[Order Date]],"mmm")</f>
        <v>May</v>
      </c>
    </row>
    <row r="841" spans="1:25" ht="16">
      <c r="A841" s="7">
        <v>282</v>
      </c>
      <c r="B841" s="3">
        <v>46159</v>
      </c>
      <c r="C841" s="2">
        <f>YEAR( SalesDataTable[[#This Row],[Order Date]])</f>
        <v>2026</v>
      </c>
      <c r="D841" s="2">
        <f>ROUNDUP(MONTH(SalesDataTable[[#This Row],[Order Date]])/3,0)</f>
        <v>2</v>
      </c>
      <c r="E841" s="2">
        <f>MONTH(SalesDataTable[[#This Row],[Order Date]])</f>
        <v>5</v>
      </c>
      <c r="F841" s="2" t="str">
        <f>TEXT(SalesDataTable[[#This Row],[Order Date]],"mmm")</f>
        <v>May</v>
      </c>
      <c r="G841" s="2">
        <f>DAY(SalesDataTable[[#This Row],[Order Date]])</f>
        <v>17</v>
      </c>
      <c r="H841" s="8" t="s">
        <v>6</v>
      </c>
      <c r="I841" s="8" t="s">
        <v>43</v>
      </c>
      <c r="J841" s="8" t="s">
        <v>28</v>
      </c>
      <c r="K841" s="8" t="s">
        <v>13</v>
      </c>
      <c r="L841" s="8" t="s">
        <v>4</v>
      </c>
      <c r="M841" s="8" t="s">
        <v>22</v>
      </c>
      <c r="N841" s="9">
        <v>3</v>
      </c>
      <c r="O841" s="10">
        <v>51.68</v>
      </c>
      <c r="P841" s="11">
        <v>0</v>
      </c>
      <c r="Q841" s="10">
        <v>22.4</v>
      </c>
      <c r="R841" s="10">
        <f t="shared" si="52"/>
        <v>155.04</v>
      </c>
      <c r="S841" s="10">
        <f t="shared" si="53"/>
        <v>67.199999999999989</v>
      </c>
      <c r="T841" s="10">
        <f t="shared" si="54"/>
        <v>87.84</v>
      </c>
      <c r="U841" s="12">
        <f t="shared" si="55"/>
        <v>0.56656346749226016</v>
      </c>
      <c r="V841" s="9">
        <f>YEAR(SalesDataTable[[#This Row],[Order Date]])</f>
        <v>2026</v>
      </c>
      <c r="W841" s="12" t="str">
        <f>"Q"&amp;ROUNDUP(MONTH(SalesDataTable[[#This Row],[Order Date]])/3,0)</f>
        <v>Q2</v>
      </c>
      <c r="X841" s="9">
        <f>MONTH(SalesDataTable[[#This Row],[Order Date]])</f>
        <v>5</v>
      </c>
      <c r="Y841" s="12" t="str">
        <f>TEXT(SalesDataTable[[#This Row],[Order Date]],"mmm")</f>
        <v>May</v>
      </c>
    </row>
    <row r="842" spans="1:25" ht="16">
      <c r="A842" s="7">
        <v>980</v>
      </c>
      <c r="B842" s="3">
        <v>46159</v>
      </c>
      <c r="C842" s="2">
        <f>YEAR( SalesDataTable[[#This Row],[Order Date]])</f>
        <v>2026</v>
      </c>
      <c r="D842" s="2">
        <f>ROUNDUP(MONTH(SalesDataTable[[#This Row],[Order Date]])/3,0)</f>
        <v>2</v>
      </c>
      <c r="E842" s="2">
        <f>MONTH(SalesDataTable[[#This Row],[Order Date]])</f>
        <v>5</v>
      </c>
      <c r="F842" s="2" t="str">
        <f>TEXT(SalesDataTable[[#This Row],[Order Date]],"mmm")</f>
        <v>May</v>
      </c>
      <c r="G842" s="2">
        <f>DAY(SalesDataTable[[#This Row],[Order Date]])</f>
        <v>17</v>
      </c>
      <c r="H842" s="8" t="s">
        <v>20</v>
      </c>
      <c r="I842" s="8" t="s">
        <v>31</v>
      </c>
      <c r="J842" s="8" t="s">
        <v>2</v>
      </c>
      <c r="K842" s="8" t="s">
        <v>3</v>
      </c>
      <c r="L842" s="8" t="s">
        <v>14</v>
      </c>
      <c r="M842" s="8" t="s">
        <v>32</v>
      </c>
      <c r="N842" s="9">
        <v>1</v>
      </c>
      <c r="O842" s="10">
        <v>46.84</v>
      </c>
      <c r="P842" s="11">
        <v>0</v>
      </c>
      <c r="Q842" s="10">
        <v>17.93</v>
      </c>
      <c r="R842" s="10">
        <f t="shared" si="52"/>
        <v>46.84</v>
      </c>
      <c r="S842" s="10">
        <f t="shared" si="53"/>
        <v>17.93</v>
      </c>
      <c r="T842" s="10">
        <f t="shared" si="54"/>
        <v>28.910000000000004</v>
      </c>
      <c r="U842" s="12">
        <f t="shared" si="55"/>
        <v>0.61720751494449189</v>
      </c>
      <c r="V842" s="9">
        <f>YEAR(SalesDataTable[[#This Row],[Order Date]])</f>
        <v>2026</v>
      </c>
      <c r="W842" s="12" t="str">
        <f>"Q"&amp;ROUNDUP(MONTH(SalesDataTable[[#This Row],[Order Date]])/3,0)</f>
        <v>Q2</v>
      </c>
      <c r="X842" s="9">
        <f>MONTH(SalesDataTable[[#This Row],[Order Date]])</f>
        <v>5</v>
      </c>
      <c r="Y842" s="12" t="str">
        <f>TEXT(SalesDataTable[[#This Row],[Order Date]],"mmm")</f>
        <v>May</v>
      </c>
    </row>
    <row r="843" spans="1:25" ht="16">
      <c r="A843" s="7">
        <v>1155</v>
      </c>
      <c r="B843" s="3">
        <v>46159</v>
      </c>
      <c r="C843" s="2">
        <f>YEAR( SalesDataTable[[#This Row],[Order Date]])</f>
        <v>2026</v>
      </c>
      <c r="D843" s="2">
        <f>ROUNDUP(MONTH(SalesDataTable[[#This Row],[Order Date]])/3,0)</f>
        <v>2</v>
      </c>
      <c r="E843" s="2">
        <f>MONTH(SalesDataTable[[#This Row],[Order Date]])</f>
        <v>5</v>
      </c>
      <c r="F843" s="2" t="str">
        <f>TEXT(SalesDataTable[[#This Row],[Order Date]],"mmm")</f>
        <v>May</v>
      </c>
      <c r="G843" s="2">
        <f>DAY(SalesDataTable[[#This Row],[Order Date]])</f>
        <v>17</v>
      </c>
      <c r="H843" s="8" t="s">
        <v>11</v>
      </c>
      <c r="I843" s="8" t="s">
        <v>12</v>
      </c>
      <c r="J843" s="8" t="s">
        <v>28</v>
      </c>
      <c r="K843" s="8" t="s">
        <v>13</v>
      </c>
      <c r="L843" s="8" t="s">
        <v>9</v>
      </c>
      <c r="M843" s="8" t="s">
        <v>46</v>
      </c>
      <c r="N843" s="9">
        <v>5</v>
      </c>
      <c r="O843" s="10">
        <v>72.900000000000006</v>
      </c>
      <c r="P843" s="11">
        <v>0.05</v>
      </c>
      <c r="Q843" s="10">
        <v>31.57</v>
      </c>
      <c r="R843" s="10">
        <f t="shared" si="52"/>
        <v>346.27499999999998</v>
      </c>
      <c r="S843" s="10">
        <f t="shared" si="53"/>
        <v>157.85</v>
      </c>
      <c r="T843" s="10">
        <f t="shared" si="54"/>
        <v>188.42499999999998</v>
      </c>
      <c r="U843" s="12">
        <f t="shared" si="55"/>
        <v>0.54414843693596127</v>
      </c>
      <c r="V843" s="9">
        <f>YEAR(SalesDataTable[[#This Row],[Order Date]])</f>
        <v>2026</v>
      </c>
      <c r="W843" s="12" t="str">
        <f>"Q"&amp;ROUNDUP(MONTH(SalesDataTable[[#This Row],[Order Date]])/3,0)</f>
        <v>Q2</v>
      </c>
      <c r="X843" s="9">
        <f>MONTH(SalesDataTable[[#This Row],[Order Date]])</f>
        <v>5</v>
      </c>
      <c r="Y843" s="12" t="str">
        <f>TEXT(SalesDataTable[[#This Row],[Order Date]],"mmm")</f>
        <v>May</v>
      </c>
    </row>
    <row r="844" spans="1:25" ht="16">
      <c r="A844" s="7">
        <v>1816</v>
      </c>
      <c r="B844" s="3">
        <v>46159</v>
      </c>
      <c r="C844" s="2">
        <f>YEAR( SalesDataTable[[#This Row],[Order Date]])</f>
        <v>2026</v>
      </c>
      <c r="D844" s="2">
        <f>ROUNDUP(MONTH(SalesDataTable[[#This Row],[Order Date]])/3,0)</f>
        <v>2</v>
      </c>
      <c r="E844" s="2">
        <f>MONTH(SalesDataTable[[#This Row],[Order Date]])</f>
        <v>5</v>
      </c>
      <c r="F844" s="2" t="str">
        <f>TEXT(SalesDataTable[[#This Row],[Order Date]],"mmm")</f>
        <v>May</v>
      </c>
      <c r="G844" s="2">
        <f>DAY(SalesDataTable[[#This Row],[Order Date]])</f>
        <v>17</v>
      </c>
      <c r="H844" s="8" t="s">
        <v>20</v>
      </c>
      <c r="I844" s="8" t="s">
        <v>31</v>
      </c>
      <c r="J844" s="8" t="s">
        <v>2</v>
      </c>
      <c r="K844" s="8" t="s">
        <v>13</v>
      </c>
      <c r="L844" s="8" t="s">
        <v>9</v>
      </c>
      <c r="M844" s="8" t="s">
        <v>10</v>
      </c>
      <c r="N844" s="9">
        <v>1</v>
      </c>
      <c r="O844" s="10">
        <v>91.07</v>
      </c>
      <c r="P844" s="11">
        <v>0</v>
      </c>
      <c r="Q844" s="10">
        <v>45.3</v>
      </c>
      <c r="R844" s="10">
        <f t="shared" si="52"/>
        <v>91.07</v>
      </c>
      <c r="S844" s="10">
        <f t="shared" si="53"/>
        <v>45.3</v>
      </c>
      <c r="T844" s="10">
        <f t="shared" si="54"/>
        <v>45.769999999999996</v>
      </c>
      <c r="U844" s="12">
        <f t="shared" si="55"/>
        <v>0.50258043263423735</v>
      </c>
      <c r="V844" s="9">
        <f>YEAR(SalesDataTable[[#This Row],[Order Date]])</f>
        <v>2026</v>
      </c>
      <c r="W844" s="12" t="str">
        <f>"Q"&amp;ROUNDUP(MONTH(SalesDataTable[[#This Row],[Order Date]])/3,0)</f>
        <v>Q2</v>
      </c>
      <c r="X844" s="9">
        <f>MONTH(SalesDataTable[[#This Row],[Order Date]])</f>
        <v>5</v>
      </c>
      <c r="Y844" s="12" t="str">
        <f>TEXT(SalesDataTable[[#This Row],[Order Date]],"mmm")</f>
        <v>May</v>
      </c>
    </row>
    <row r="845" spans="1:25" ht="16">
      <c r="A845" s="7">
        <v>2128</v>
      </c>
      <c r="B845" s="3">
        <v>46159</v>
      </c>
      <c r="C845" s="2">
        <f>YEAR( SalesDataTable[[#This Row],[Order Date]])</f>
        <v>2026</v>
      </c>
      <c r="D845" s="2">
        <f>ROUNDUP(MONTH(SalesDataTable[[#This Row],[Order Date]])/3,0)</f>
        <v>2</v>
      </c>
      <c r="E845" s="2">
        <f>MONTH(SalesDataTable[[#This Row],[Order Date]])</f>
        <v>5</v>
      </c>
      <c r="F845" s="2" t="str">
        <f>TEXT(SalesDataTable[[#This Row],[Order Date]],"mmm")</f>
        <v>May</v>
      </c>
      <c r="G845" s="2">
        <f>DAY(SalesDataTable[[#This Row],[Order Date]])</f>
        <v>17</v>
      </c>
      <c r="H845" s="8" t="s">
        <v>11</v>
      </c>
      <c r="I845" s="8" t="s">
        <v>39</v>
      </c>
      <c r="J845" s="8" t="s">
        <v>19</v>
      </c>
      <c r="K845" s="8" t="s">
        <v>13</v>
      </c>
      <c r="L845" s="8" t="s">
        <v>4</v>
      </c>
      <c r="M845" s="8" t="s">
        <v>5</v>
      </c>
      <c r="N845" s="9">
        <v>1</v>
      </c>
      <c r="O845" s="10">
        <v>81.86</v>
      </c>
      <c r="P845" s="11">
        <v>0</v>
      </c>
      <c r="Q845" s="10">
        <v>43.14</v>
      </c>
      <c r="R845" s="10">
        <f t="shared" si="52"/>
        <v>81.86</v>
      </c>
      <c r="S845" s="10">
        <f t="shared" si="53"/>
        <v>43.14</v>
      </c>
      <c r="T845" s="10">
        <f t="shared" si="54"/>
        <v>38.72</v>
      </c>
      <c r="U845" s="12">
        <f t="shared" si="55"/>
        <v>0.47300268751526997</v>
      </c>
      <c r="V845" s="9">
        <f>YEAR(SalesDataTable[[#This Row],[Order Date]])</f>
        <v>2026</v>
      </c>
      <c r="W845" s="12" t="str">
        <f>"Q"&amp;ROUNDUP(MONTH(SalesDataTable[[#This Row],[Order Date]])/3,0)</f>
        <v>Q2</v>
      </c>
      <c r="X845" s="9">
        <f>MONTH(SalesDataTable[[#This Row],[Order Date]])</f>
        <v>5</v>
      </c>
      <c r="Y845" s="12" t="str">
        <f>TEXT(SalesDataTable[[#This Row],[Order Date]],"mmm")</f>
        <v>May</v>
      </c>
    </row>
    <row r="846" spans="1:25" ht="16">
      <c r="A846" s="7">
        <v>2296</v>
      </c>
      <c r="B846" s="3">
        <v>46159</v>
      </c>
      <c r="C846" s="2">
        <f>YEAR( SalesDataTable[[#This Row],[Order Date]])</f>
        <v>2026</v>
      </c>
      <c r="D846" s="2">
        <f>ROUNDUP(MONTH(SalesDataTable[[#This Row],[Order Date]])/3,0)</f>
        <v>2</v>
      </c>
      <c r="E846" s="2">
        <f>MONTH(SalesDataTable[[#This Row],[Order Date]])</f>
        <v>5</v>
      </c>
      <c r="F846" s="2" t="str">
        <f>TEXT(SalesDataTable[[#This Row],[Order Date]],"mmm")</f>
        <v>May</v>
      </c>
      <c r="G846" s="2">
        <f>DAY(SalesDataTable[[#This Row],[Order Date]])</f>
        <v>17</v>
      </c>
      <c r="H846" s="8" t="s">
        <v>20</v>
      </c>
      <c r="I846" s="8" t="s">
        <v>33</v>
      </c>
      <c r="J846" s="8" t="s">
        <v>2</v>
      </c>
      <c r="K846" s="8" t="s">
        <v>3</v>
      </c>
      <c r="L846" s="8" t="s">
        <v>14</v>
      </c>
      <c r="M846" s="8" t="s">
        <v>32</v>
      </c>
      <c r="N846" s="9">
        <v>1</v>
      </c>
      <c r="O846" s="10">
        <v>45.45</v>
      </c>
      <c r="P846" s="11">
        <v>0</v>
      </c>
      <c r="Q846" s="10">
        <v>17.93</v>
      </c>
      <c r="R846" s="10">
        <f t="shared" si="52"/>
        <v>45.45</v>
      </c>
      <c r="S846" s="10">
        <f t="shared" si="53"/>
        <v>17.93</v>
      </c>
      <c r="T846" s="10">
        <f t="shared" si="54"/>
        <v>27.520000000000003</v>
      </c>
      <c r="U846" s="12">
        <f t="shared" si="55"/>
        <v>0.60550055005500558</v>
      </c>
      <c r="V846" s="9">
        <f>YEAR(SalesDataTable[[#This Row],[Order Date]])</f>
        <v>2026</v>
      </c>
      <c r="W846" s="12" t="str">
        <f>"Q"&amp;ROUNDUP(MONTH(SalesDataTable[[#This Row],[Order Date]])/3,0)</f>
        <v>Q2</v>
      </c>
      <c r="X846" s="9">
        <f>MONTH(SalesDataTable[[#This Row],[Order Date]])</f>
        <v>5</v>
      </c>
      <c r="Y846" s="12" t="str">
        <f>TEXT(SalesDataTable[[#This Row],[Order Date]],"mmm")</f>
        <v>May</v>
      </c>
    </row>
    <row r="847" spans="1:25" ht="16">
      <c r="A847" s="7">
        <v>2322</v>
      </c>
      <c r="B847" s="3">
        <v>46159</v>
      </c>
      <c r="C847" s="2">
        <f>YEAR( SalesDataTable[[#This Row],[Order Date]])</f>
        <v>2026</v>
      </c>
      <c r="D847" s="2">
        <f>ROUNDUP(MONTH(SalesDataTable[[#This Row],[Order Date]])/3,0)</f>
        <v>2</v>
      </c>
      <c r="E847" s="2">
        <f>MONTH(SalesDataTable[[#This Row],[Order Date]])</f>
        <v>5</v>
      </c>
      <c r="F847" s="2" t="str">
        <f>TEXT(SalesDataTable[[#This Row],[Order Date]],"mmm")</f>
        <v>May</v>
      </c>
      <c r="G847" s="2">
        <f>DAY(SalesDataTable[[#This Row],[Order Date]])</f>
        <v>17</v>
      </c>
      <c r="H847" s="8" t="s">
        <v>11</v>
      </c>
      <c r="I847" s="8" t="s">
        <v>39</v>
      </c>
      <c r="J847" s="8" t="s">
        <v>19</v>
      </c>
      <c r="K847" s="8" t="s">
        <v>16</v>
      </c>
      <c r="L847" s="8" t="s">
        <v>9</v>
      </c>
      <c r="M847" s="8" t="s">
        <v>46</v>
      </c>
      <c r="N847" s="9">
        <v>1</v>
      </c>
      <c r="O847" s="10">
        <v>70.62</v>
      </c>
      <c r="P847" s="11">
        <v>0</v>
      </c>
      <c r="Q847" s="10">
        <v>32.53</v>
      </c>
      <c r="R847" s="10">
        <f t="shared" si="52"/>
        <v>70.62</v>
      </c>
      <c r="S847" s="10">
        <f t="shared" si="53"/>
        <v>32.53</v>
      </c>
      <c r="T847" s="10">
        <f t="shared" si="54"/>
        <v>38.090000000000003</v>
      </c>
      <c r="U847" s="12">
        <f t="shared" si="55"/>
        <v>0.53936561880487111</v>
      </c>
      <c r="V847" s="9">
        <f>YEAR(SalesDataTable[[#This Row],[Order Date]])</f>
        <v>2026</v>
      </c>
      <c r="W847" s="12" t="str">
        <f>"Q"&amp;ROUNDUP(MONTH(SalesDataTable[[#This Row],[Order Date]])/3,0)</f>
        <v>Q2</v>
      </c>
      <c r="X847" s="9">
        <f>MONTH(SalesDataTable[[#This Row],[Order Date]])</f>
        <v>5</v>
      </c>
      <c r="Y847" s="12" t="str">
        <f>TEXT(SalesDataTable[[#This Row],[Order Date]],"mmm")</f>
        <v>May</v>
      </c>
    </row>
    <row r="848" spans="1:25" ht="16">
      <c r="A848" s="7">
        <v>3480</v>
      </c>
      <c r="B848" s="3">
        <v>46159</v>
      </c>
      <c r="C848" s="2">
        <f>YEAR( SalesDataTable[[#This Row],[Order Date]])</f>
        <v>2026</v>
      </c>
      <c r="D848" s="2">
        <f>ROUNDUP(MONTH(SalesDataTable[[#This Row],[Order Date]])/3,0)</f>
        <v>2</v>
      </c>
      <c r="E848" s="2">
        <f>MONTH(SalesDataTable[[#This Row],[Order Date]])</f>
        <v>5</v>
      </c>
      <c r="F848" s="2" t="str">
        <f>TEXT(SalesDataTable[[#This Row],[Order Date]],"mmm")</f>
        <v>May</v>
      </c>
      <c r="G848" s="2">
        <f>DAY(SalesDataTable[[#This Row],[Order Date]])</f>
        <v>17</v>
      </c>
      <c r="H848" s="8" t="s">
        <v>20</v>
      </c>
      <c r="I848" s="8" t="s">
        <v>33</v>
      </c>
      <c r="J848" s="8" t="s">
        <v>2</v>
      </c>
      <c r="K848" s="8" t="s">
        <v>13</v>
      </c>
      <c r="L848" s="8" t="s">
        <v>34</v>
      </c>
      <c r="M848" s="8" t="s">
        <v>45</v>
      </c>
      <c r="N848" s="9">
        <v>2</v>
      </c>
      <c r="O848" s="10">
        <v>51.56</v>
      </c>
      <c r="P848" s="11">
        <v>0</v>
      </c>
      <c r="Q848" s="10">
        <v>22.46</v>
      </c>
      <c r="R848" s="10">
        <f t="shared" si="52"/>
        <v>103.12</v>
      </c>
      <c r="S848" s="10">
        <f t="shared" si="53"/>
        <v>44.92</v>
      </c>
      <c r="T848" s="10">
        <f t="shared" si="54"/>
        <v>58.2</v>
      </c>
      <c r="U848" s="12">
        <f t="shared" si="55"/>
        <v>0.56439100077579518</v>
      </c>
      <c r="V848" s="9">
        <f>YEAR(SalesDataTable[[#This Row],[Order Date]])</f>
        <v>2026</v>
      </c>
      <c r="W848" s="12" t="str">
        <f>"Q"&amp;ROUNDUP(MONTH(SalesDataTable[[#This Row],[Order Date]])/3,0)</f>
        <v>Q2</v>
      </c>
      <c r="X848" s="9">
        <f>MONTH(SalesDataTable[[#This Row],[Order Date]])</f>
        <v>5</v>
      </c>
      <c r="Y848" s="12" t="str">
        <f>TEXT(SalesDataTable[[#This Row],[Order Date]],"mmm")</f>
        <v>May</v>
      </c>
    </row>
    <row r="849" spans="1:25" ht="16">
      <c r="A849" s="7">
        <v>4426</v>
      </c>
      <c r="B849" s="3">
        <v>46159</v>
      </c>
      <c r="C849" s="2">
        <f>YEAR( SalesDataTable[[#This Row],[Order Date]])</f>
        <v>2026</v>
      </c>
      <c r="D849" s="2">
        <f>ROUNDUP(MONTH(SalesDataTable[[#This Row],[Order Date]])/3,0)</f>
        <v>2</v>
      </c>
      <c r="E849" s="2">
        <f>MONTH(SalesDataTable[[#This Row],[Order Date]])</f>
        <v>5</v>
      </c>
      <c r="F849" s="2" t="str">
        <f>TEXT(SalesDataTable[[#This Row],[Order Date]],"mmm")</f>
        <v>May</v>
      </c>
      <c r="G849" s="2">
        <f>DAY(SalesDataTable[[#This Row],[Order Date]])</f>
        <v>17</v>
      </c>
      <c r="H849" s="8" t="s">
        <v>20</v>
      </c>
      <c r="I849" s="8" t="s">
        <v>33</v>
      </c>
      <c r="J849" s="8" t="s">
        <v>2</v>
      </c>
      <c r="K849" s="8" t="s">
        <v>13</v>
      </c>
      <c r="L849" s="8" t="s">
        <v>9</v>
      </c>
      <c r="M849" s="8" t="s">
        <v>17</v>
      </c>
      <c r="N849" s="9">
        <v>2</v>
      </c>
      <c r="O849" s="10">
        <v>146.22</v>
      </c>
      <c r="P849" s="11">
        <v>0</v>
      </c>
      <c r="Q849" s="10">
        <v>81.069999999999993</v>
      </c>
      <c r="R849" s="10">
        <f t="shared" si="52"/>
        <v>292.44</v>
      </c>
      <c r="S849" s="10">
        <f t="shared" si="53"/>
        <v>162.13999999999999</v>
      </c>
      <c r="T849" s="10">
        <f t="shared" si="54"/>
        <v>130.30000000000001</v>
      </c>
      <c r="U849" s="12">
        <f t="shared" si="55"/>
        <v>0.4455614826973055</v>
      </c>
      <c r="V849" s="9">
        <f>YEAR(SalesDataTable[[#This Row],[Order Date]])</f>
        <v>2026</v>
      </c>
      <c r="W849" s="12" t="str">
        <f>"Q"&amp;ROUNDUP(MONTH(SalesDataTable[[#This Row],[Order Date]])/3,0)</f>
        <v>Q2</v>
      </c>
      <c r="X849" s="9">
        <f>MONTH(SalesDataTable[[#This Row],[Order Date]])</f>
        <v>5</v>
      </c>
      <c r="Y849" s="12" t="str">
        <f>TEXT(SalesDataTable[[#This Row],[Order Date]],"mmm")</f>
        <v>May</v>
      </c>
    </row>
    <row r="850" spans="1:25" ht="16">
      <c r="A850" s="7">
        <v>4938</v>
      </c>
      <c r="B850" s="3">
        <v>46159</v>
      </c>
      <c r="C850" s="2">
        <f>YEAR( SalesDataTable[[#This Row],[Order Date]])</f>
        <v>2026</v>
      </c>
      <c r="D850" s="2">
        <f>ROUNDUP(MONTH(SalesDataTable[[#This Row],[Order Date]])/3,0)</f>
        <v>2</v>
      </c>
      <c r="E850" s="2">
        <f>MONTH(SalesDataTable[[#This Row],[Order Date]])</f>
        <v>5</v>
      </c>
      <c r="F850" s="2" t="str">
        <f>TEXT(SalesDataTable[[#This Row],[Order Date]],"mmm")</f>
        <v>May</v>
      </c>
      <c r="G850" s="2">
        <f>DAY(SalesDataTable[[#This Row],[Order Date]])</f>
        <v>17</v>
      </c>
      <c r="H850" s="8" t="s">
        <v>20</v>
      </c>
      <c r="I850" s="8" t="s">
        <v>47</v>
      </c>
      <c r="J850" s="8" t="s">
        <v>19</v>
      </c>
      <c r="K850" s="8" t="s">
        <v>3</v>
      </c>
      <c r="L850" s="8" t="s">
        <v>34</v>
      </c>
      <c r="M850" s="8" t="s">
        <v>45</v>
      </c>
      <c r="N850" s="9">
        <v>2</v>
      </c>
      <c r="O850" s="10">
        <v>51.34</v>
      </c>
      <c r="P850" s="11">
        <v>0</v>
      </c>
      <c r="Q850" s="10">
        <v>22.17</v>
      </c>
      <c r="R850" s="10">
        <f t="shared" si="52"/>
        <v>102.68</v>
      </c>
      <c r="S850" s="10">
        <f t="shared" si="53"/>
        <v>44.34</v>
      </c>
      <c r="T850" s="10">
        <f t="shared" si="54"/>
        <v>58.34</v>
      </c>
      <c r="U850" s="12">
        <f t="shared" si="55"/>
        <v>0.56817296455005839</v>
      </c>
      <c r="V850" s="9">
        <f>YEAR(SalesDataTable[[#This Row],[Order Date]])</f>
        <v>2026</v>
      </c>
      <c r="W850" s="12" t="str">
        <f>"Q"&amp;ROUNDUP(MONTH(SalesDataTable[[#This Row],[Order Date]])/3,0)</f>
        <v>Q2</v>
      </c>
      <c r="X850" s="9">
        <f>MONTH(SalesDataTable[[#This Row],[Order Date]])</f>
        <v>5</v>
      </c>
      <c r="Y850" s="12" t="str">
        <f>TEXT(SalesDataTable[[#This Row],[Order Date]],"mmm")</f>
        <v>May</v>
      </c>
    </row>
    <row r="851" spans="1:25" ht="16">
      <c r="A851" s="7">
        <v>915</v>
      </c>
      <c r="B851" s="3">
        <v>46160</v>
      </c>
      <c r="C851" s="2">
        <f>YEAR( SalesDataTable[[#This Row],[Order Date]])</f>
        <v>2026</v>
      </c>
      <c r="D851" s="2">
        <f>ROUNDUP(MONTH(SalesDataTable[[#This Row],[Order Date]])/3,0)</f>
        <v>2</v>
      </c>
      <c r="E851" s="2">
        <f>MONTH(SalesDataTable[[#This Row],[Order Date]])</f>
        <v>5</v>
      </c>
      <c r="F851" s="2" t="str">
        <f>TEXT(SalesDataTable[[#This Row],[Order Date]],"mmm")</f>
        <v>May</v>
      </c>
      <c r="G851" s="2">
        <f>DAY(SalesDataTable[[#This Row],[Order Date]])</f>
        <v>18</v>
      </c>
      <c r="H851" s="8" t="s">
        <v>20</v>
      </c>
      <c r="I851" s="8" t="s">
        <v>33</v>
      </c>
      <c r="J851" s="8" t="s">
        <v>2</v>
      </c>
      <c r="K851" s="8" t="s">
        <v>13</v>
      </c>
      <c r="L851" s="8" t="s">
        <v>9</v>
      </c>
      <c r="M851" s="8" t="s">
        <v>37</v>
      </c>
      <c r="N851" s="9">
        <v>1</v>
      </c>
      <c r="O851" s="10">
        <v>153.61000000000001</v>
      </c>
      <c r="P851" s="11">
        <v>0.05</v>
      </c>
      <c r="Q851" s="10">
        <v>79.94</v>
      </c>
      <c r="R851" s="10">
        <f t="shared" si="52"/>
        <v>145.92950000000002</v>
      </c>
      <c r="S851" s="10">
        <f t="shared" si="53"/>
        <v>79.94</v>
      </c>
      <c r="T851" s="10">
        <f t="shared" si="54"/>
        <v>65.989500000000021</v>
      </c>
      <c r="U851" s="12">
        <f t="shared" si="55"/>
        <v>0.45220123415758989</v>
      </c>
      <c r="V851" s="9">
        <f>YEAR(SalesDataTable[[#This Row],[Order Date]])</f>
        <v>2026</v>
      </c>
      <c r="W851" s="12" t="str">
        <f>"Q"&amp;ROUNDUP(MONTH(SalesDataTable[[#This Row],[Order Date]])/3,0)</f>
        <v>Q2</v>
      </c>
      <c r="X851" s="9">
        <f>MONTH(SalesDataTable[[#This Row],[Order Date]])</f>
        <v>5</v>
      </c>
      <c r="Y851" s="12" t="str">
        <f>TEXT(SalesDataTable[[#This Row],[Order Date]],"mmm")</f>
        <v>May</v>
      </c>
    </row>
    <row r="852" spans="1:25" ht="16">
      <c r="A852" s="7">
        <v>1188</v>
      </c>
      <c r="B852" s="3">
        <v>46160</v>
      </c>
      <c r="C852" s="2">
        <f>YEAR( SalesDataTable[[#This Row],[Order Date]])</f>
        <v>2026</v>
      </c>
      <c r="D852" s="2">
        <f>ROUNDUP(MONTH(SalesDataTable[[#This Row],[Order Date]])/3,0)</f>
        <v>2</v>
      </c>
      <c r="E852" s="2">
        <f>MONTH(SalesDataTable[[#This Row],[Order Date]])</f>
        <v>5</v>
      </c>
      <c r="F852" s="2" t="str">
        <f>TEXT(SalesDataTable[[#This Row],[Order Date]],"mmm")</f>
        <v>May</v>
      </c>
      <c r="G852" s="2">
        <f>DAY(SalesDataTable[[#This Row],[Order Date]])</f>
        <v>18</v>
      </c>
      <c r="H852" s="8" t="s">
        <v>6</v>
      </c>
      <c r="I852" s="8" t="s">
        <v>27</v>
      </c>
      <c r="J852" s="8" t="s">
        <v>2</v>
      </c>
      <c r="K852" s="8" t="s">
        <v>3</v>
      </c>
      <c r="L852" s="8" t="s">
        <v>23</v>
      </c>
      <c r="M852" s="8" t="s">
        <v>40</v>
      </c>
      <c r="N852" s="9">
        <v>1</v>
      </c>
      <c r="O852" s="10">
        <v>82.44</v>
      </c>
      <c r="P852" s="11">
        <v>0.15</v>
      </c>
      <c r="Q852" s="10">
        <v>39.380000000000003</v>
      </c>
      <c r="R852" s="10">
        <f t="shared" si="52"/>
        <v>70.073999999999998</v>
      </c>
      <c r="S852" s="10">
        <f t="shared" si="53"/>
        <v>39.380000000000003</v>
      </c>
      <c r="T852" s="10">
        <f t="shared" si="54"/>
        <v>30.693999999999996</v>
      </c>
      <c r="U852" s="12">
        <f t="shared" si="55"/>
        <v>0.43802266175757054</v>
      </c>
      <c r="V852" s="9">
        <f>YEAR(SalesDataTable[[#This Row],[Order Date]])</f>
        <v>2026</v>
      </c>
      <c r="W852" s="12" t="str">
        <f>"Q"&amp;ROUNDUP(MONTH(SalesDataTable[[#This Row],[Order Date]])/3,0)</f>
        <v>Q2</v>
      </c>
      <c r="X852" s="9">
        <f>MONTH(SalesDataTable[[#This Row],[Order Date]])</f>
        <v>5</v>
      </c>
      <c r="Y852" s="12" t="str">
        <f>TEXT(SalesDataTable[[#This Row],[Order Date]],"mmm")</f>
        <v>May</v>
      </c>
    </row>
    <row r="853" spans="1:25" ht="16">
      <c r="A853" s="7">
        <v>1594</v>
      </c>
      <c r="B853" s="3">
        <v>46160</v>
      </c>
      <c r="C853" s="2">
        <f>YEAR( SalesDataTable[[#This Row],[Order Date]])</f>
        <v>2026</v>
      </c>
      <c r="D853" s="2">
        <f>ROUNDUP(MONTH(SalesDataTable[[#This Row],[Order Date]])/3,0)</f>
        <v>2</v>
      </c>
      <c r="E853" s="2">
        <f>MONTH(SalesDataTable[[#This Row],[Order Date]])</f>
        <v>5</v>
      </c>
      <c r="F853" s="2" t="str">
        <f>TEXT(SalesDataTable[[#This Row],[Order Date]],"mmm")</f>
        <v>May</v>
      </c>
      <c r="G853" s="2">
        <f>DAY(SalesDataTable[[#This Row],[Order Date]])</f>
        <v>18</v>
      </c>
      <c r="H853" s="8" t="s">
        <v>0</v>
      </c>
      <c r="I853" s="8" t="s">
        <v>1</v>
      </c>
      <c r="J853" s="8" t="s">
        <v>8</v>
      </c>
      <c r="K853" s="8" t="s">
        <v>16</v>
      </c>
      <c r="L853" s="8" t="s">
        <v>9</v>
      </c>
      <c r="M853" s="8" t="s">
        <v>10</v>
      </c>
      <c r="N853" s="9">
        <v>10</v>
      </c>
      <c r="O853" s="10">
        <v>92.09</v>
      </c>
      <c r="P853" s="11">
        <v>0.15</v>
      </c>
      <c r="Q853" s="10">
        <v>45.13</v>
      </c>
      <c r="R853" s="10">
        <f t="shared" si="52"/>
        <v>782.7650000000001</v>
      </c>
      <c r="S853" s="10">
        <f t="shared" si="53"/>
        <v>451.3</v>
      </c>
      <c r="T853" s="10">
        <f t="shared" si="54"/>
        <v>331.46500000000009</v>
      </c>
      <c r="U853" s="12">
        <f t="shared" si="55"/>
        <v>0.42345403792964686</v>
      </c>
      <c r="V853" s="9">
        <f>YEAR(SalesDataTable[[#This Row],[Order Date]])</f>
        <v>2026</v>
      </c>
      <c r="W853" s="12" t="str">
        <f>"Q"&amp;ROUNDUP(MONTH(SalesDataTable[[#This Row],[Order Date]])/3,0)</f>
        <v>Q2</v>
      </c>
      <c r="X853" s="9">
        <f>MONTH(SalesDataTable[[#This Row],[Order Date]])</f>
        <v>5</v>
      </c>
      <c r="Y853" s="12" t="str">
        <f>TEXT(SalesDataTable[[#This Row],[Order Date]],"mmm")</f>
        <v>May</v>
      </c>
    </row>
    <row r="854" spans="1:25" ht="16">
      <c r="A854" s="7">
        <v>3022</v>
      </c>
      <c r="B854" s="3">
        <v>46160</v>
      </c>
      <c r="C854" s="2">
        <f>YEAR( SalesDataTable[[#This Row],[Order Date]])</f>
        <v>2026</v>
      </c>
      <c r="D854" s="2">
        <f>ROUNDUP(MONTH(SalesDataTable[[#This Row],[Order Date]])/3,0)</f>
        <v>2</v>
      </c>
      <c r="E854" s="2">
        <f>MONTH(SalesDataTable[[#This Row],[Order Date]])</f>
        <v>5</v>
      </c>
      <c r="F854" s="2" t="str">
        <f>TEXT(SalesDataTable[[#This Row],[Order Date]],"mmm")</f>
        <v>May</v>
      </c>
      <c r="G854" s="2">
        <f>DAY(SalesDataTable[[#This Row],[Order Date]])</f>
        <v>18</v>
      </c>
      <c r="H854" s="8" t="s">
        <v>20</v>
      </c>
      <c r="I854" s="8" t="s">
        <v>33</v>
      </c>
      <c r="J854" s="8" t="s">
        <v>28</v>
      </c>
      <c r="K854" s="8" t="s">
        <v>13</v>
      </c>
      <c r="L854" s="8" t="s">
        <v>14</v>
      </c>
      <c r="M854" s="8" t="s">
        <v>15</v>
      </c>
      <c r="N854" s="9">
        <v>1</v>
      </c>
      <c r="O854" s="10">
        <v>36.72</v>
      </c>
      <c r="P854" s="11">
        <v>0</v>
      </c>
      <c r="Q854" s="10">
        <v>13.67</v>
      </c>
      <c r="R854" s="10">
        <f t="shared" si="52"/>
        <v>36.72</v>
      </c>
      <c r="S854" s="10">
        <f t="shared" si="53"/>
        <v>13.67</v>
      </c>
      <c r="T854" s="10">
        <f t="shared" si="54"/>
        <v>23.049999999999997</v>
      </c>
      <c r="U854" s="12">
        <f t="shared" si="55"/>
        <v>0.62772331154684091</v>
      </c>
      <c r="V854" s="9">
        <f>YEAR(SalesDataTable[[#This Row],[Order Date]])</f>
        <v>2026</v>
      </c>
      <c r="W854" s="12" t="str">
        <f>"Q"&amp;ROUNDUP(MONTH(SalesDataTable[[#This Row],[Order Date]])/3,0)</f>
        <v>Q2</v>
      </c>
      <c r="X854" s="9">
        <f>MONTH(SalesDataTable[[#This Row],[Order Date]])</f>
        <v>5</v>
      </c>
      <c r="Y854" s="12" t="str">
        <f>TEXT(SalesDataTable[[#This Row],[Order Date]],"mmm")</f>
        <v>May</v>
      </c>
    </row>
    <row r="855" spans="1:25" ht="16">
      <c r="A855" s="7">
        <v>588</v>
      </c>
      <c r="B855" s="3">
        <v>46161</v>
      </c>
      <c r="C855" s="2">
        <f>YEAR( SalesDataTable[[#This Row],[Order Date]])</f>
        <v>2026</v>
      </c>
      <c r="D855" s="2">
        <f>ROUNDUP(MONTH(SalesDataTable[[#This Row],[Order Date]])/3,0)</f>
        <v>2</v>
      </c>
      <c r="E855" s="2">
        <f>MONTH(SalesDataTable[[#This Row],[Order Date]])</f>
        <v>5</v>
      </c>
      <c r="F855" s="2" t="str">
        <f>TEXT(SalesDataTable[[#This Row],[Order Date]],"mmm")</f>
        <v>May</v>
      </c>
      <c r="G855" s="2">
        <f>DAY(SalesDataTable[[#This Row],[Order Date]])</f>
        <v>19</v>
      </c>
      <c r="H855" s="8" t="s">
        <v>6</v>
      </c>
      <c r="I855" s="8" t="s">
        <v>7</v>
      </c>
      <c r="J855" s="8" t="s">
        <v>8</v>
      </c>
      <c r="K855" s="8" t="s">
        <v>16</v>
      </c>
      <c r="L855" s="8" t="s">
        <v>14</v>
      </c>
      <c r="M855" s="8" t="s">
        <v>44</v>
      </c>
      <c r="N855" s="9">
        <v>3</v>
      </c>
      <c r="O855" s="10">
        <v>132.41999999999999</v>
      </c>
      <c r="P855" s="11">
        <v>0.05</v>
      </c>
      <c r="Q855" s="10">
        <v>67.09</v>
      </c>
      <c r="R855" s="10">
        <f t="shared" si="52"/>
        <v>377.39699999999999</v>
      </c>
      <c r="S855" s="10">
        <f t="shared" si="53"/>
        <v>201.27</v>
      </c>
      <c r="T855" s="10">
        <f t="shared" si="54"/>
        <v>176.12699999999998</v>
      </c>
      <c r="U855" s="12">
        <f t="shared" si="55"/>
        <v>0.46668892439526544</v>
      </c>
      <c r="V855" s="9">
        <f>YEAR(SalesDataTable[[#This Row],[Order Date]])</f>
        <v>2026</v>
      </c>
      <c r="W855" s="12" t="str">
        <f>"Q"&amp;ROUNDUP(MONTH(SalesDataTable[[#This Row],[Order Date]])/3,0)</f>
        <v>Q2</v>
      </c>
      <c r="X855" s="9">
        <f>MONTH(SalesDataTable[[#This Row],[Order Date]])</f>
        <v>5</v>
      </c>
      <c r="Y855" s="12" t="str">
        <f>TEXT(SalesDataTable[[#This Row],[Order Date]],"mmm")</f>
        <v>May</v>
      </c>
    </row>
    <row r="856" spans="1:25" ht="16">
      <c r="A856" s="7">
        <v>1016</v>
      </c>
      <c r="B856" s="3">
        <v>46161</v>
      </c>
      <c r="C856" s="2">
        <f>YEAR( SalesDataTable[[#This Row],[Order Date]])</f>
        <v>2026</v>
      </c>
      <c r="D856" s="2">
        <f>ROUNDUP(MONTH(SalesDataTable[[#This Row],[Order Date]])/3,0)</f>
        <v>2</v>
      </c>
      <c r="E856" s="2">
        <f>MONTH(SalesDataTable[[#This Row],[Order Date]])</f>
        <v>5</v>
      </c>
      <c r="F856" s="2" t="str">
        <f>TEXT(SalesDataTable[[#This Row],[Order Date]],"mmm")</f>
        <v>May</v>
      </c>
      <c r="G856" s="2">
        <f>DAY(SalesDataTable[[#This Row],[Order Date]])</f>
        <v>19</v>
      </c>
      <c r="H856" s="8" t="s">
        <v>20</v>
      </c>
      <c r="I856" s="8" t="s">
        <v>47</v>
      </c>
      <c r="J856" s="8" t="s">
        <v>19</v>
      </c>
      <c r="K856" s="8" t="s">
        <v>3</v>
      </c>
      <c r="L856" s="8" t="s">
        <v>23</v>
      </c>
      <c r="M856" s="8" t="s">
        <v>29</v>
      </c>
      <c r="N856" s="9">
        <v>2</v>
      </c>
      <c r="O856" s="10">
        <v>192.1</v>
      </c>
      <c r="P856" s="11">
        <v>0.05</v>
      </c>
      <c r="Q856" s="10">
        <v>106.07</v>
      </c>
      <c r="R856" s="10">
        <f t="shared" si="52"/>
        <v>364.98999999999995</v>
      </c>
      <c r="S856" s="10">
        <f t="shared" si="53"/>
        <v>212.14</v>
      </c>
      <c r="T856" s="10">
        <f t="shared" si="54"/>
        <v>152.84999999999997</v>
      </c>
      <c r="U856" s="12">
        <f t="shared" si="55"/>
        <v>0.41877859667388145</v>
      </c>
      <c r="V856" s="9">
        <f>YEAR(SalesDataTable[[#This Row],[Order Date]])</f>
        <v>2026</v>
      </c>
      <c r="W856" s="12" t="str">
        <f>"Q"&amp;ROUNDUP(MONTH(SalesDataTable[[#This Row],[Order Date]])/3,0)</f>
        <v>Q2</v>
      </c>
      <c r="X856" s="9">
        <f>MONTH(SalesDataTable[[#This Row],[Order Date]])</f>
        <v>5</v>
      </c>
      <c r="Y856" s="12" t="str">
        <f>TEXT(SalesDataTable[[#This Row],[Order Date]],"mmm")</f>
        <v>May</v>
      </c>
    </row>
    <row r="857" spans="1:25" ht="16">
      <c r="A857" s="7">
        <v>1930</v>
      </c>
      <c r="B857" s="3">
        <v>46161</v>
      </c>
      <c r="C857" s="2">
        <f>YEAR( SalesDataTable[[#This Row],[Order Date]])</f>
        <v>2026</v>
      </c>
      <c r="D857" s="2">
        <f>ROUNDUP(MONTH(SalesDataTable[[#This Row],[Order Date]])/3,0)</f>
        <v>2</v>
      </c>
      <c r="E857" s="2">
        <f>MONTH(SalesDataTable[[#This Row],[Order Date]])</f>
        <v>5</v>
      </c>
      <c r="F857" s="2" t="str">
        <f>TEXT(SalesDataTable[[#This Row],[Order Date]],"mmm")</f>
        <v>May</v>
      </c>
      <c r="G857" s="2">
        <f>DAY(SalesDataTable[[#This Row],[Order Date]])</f>
        <v>19</v>
      </c>
      <c r="H857" s="8" t="s">
        <v>11</v>
      </c>
      <c r="I857" s="8" t="s">
        <v>52</v>
      </c>
      <c r="J857" s="8" t="s">
        <v>19</v>
      </c>
      <c r="K857" s="8" t="s">
        <v>13</v>
      </c>
      <c r="L857" s="8" t="s">
        <v>14</v>
      </c>
      <c r="M857" s="8" t="s">
        <v>15</v>
      </c>
      <c r="N857" s="9">
        <v>4</v>
      </c>
      <c r="O857" s="10">
        <v>36.94</v>
      </c>
      <c r="P857" s="11">
        <v>0</v>
      </c>
      <c r="Q857" s="10">
        <v>13.63</v>
      </c>
      <c r="R857" s="10">
        <f t="shared" si="52"/>
        <v>147.76</v>
      </c>
      <c r="S857" s="10">
        <f t="shared" si="53"/>
        <v>54.52</v>
      </c>
      <c r="T857" s="10">
        <f t="shared" si="54"/>
        <v>93.239999999999981</v>
      </c>
      <c r="U857" s="12">
        <f t="shared" si="55"/>
        <v>0.63102328099620997</v>
      </c>
      <c r="V857" s="9">
        <f>YEAR(SalesDataTable[[#This Row],[Order Date]])</f>
        <v>2026</v>
      </c>
      <c r="W857" s="12" t="str">
        <f>"Q"&amp;ROUNDUP(MONTH(SalesDataTable[[#This Row],[Order Date]])/3,0)</f>
        <v>Q2</v>
      </c>
      <c r="X857" s="9">
        <f>MONTH(SalesDataTable[[#This Row],[Order Date]])</f>
        <v>5</v>
      </c>
      <c r="Y857" s="12" t="str">
        <f>TEXT(SalesDataTable[[#This Row],[Order Date]],"mmm")</f>
        <v>May</v>
      </c>
    </row>
    <row r="858" spans="1:25" ht="16">
      <c r="A858" s="7">
        <v>2658</v>
      </c>
      <c r="B858" s="3">
        <v>46161</v>
      </c>
      <c r="C858" s="2">
        <f>YEAR( SalesDataTable[[#This Row],[Order Date]])</f>
        <v>2026</v>
      </c>
      <c r="D858" s="2">
        <f>ROUNDUP(MONTH(SalesDataTable[[#This Row],[Order Date]])/3,0)</f>
        <v>2</v>
      </c>
      <c r="E858" s="2">
        <f>MONTH(SalesDataTable[[#This Row],[Order Date]])</f>
        <v>5</v>
      </c>
      <c r="F858" s="2" t="str">
        <f>TEXT(SalesDataTable[[#This Row],[Order Date]],"mmm")</f>
        <v>May</v>
      </c>
      <c r="G858" s="2">
        <f>DAY(SalesDataTable[[#This Row],[Order Date]])</f>
        <v>19</v>
      </c>
      <c r="H858" s="8" t="s">
        <v>0</v>
      </c>
      <c r="I858" s="8" t="s">
        <v>50</v>
      </c>
      <c r="J858" s="8" t="s">
        <v>2</v>
      </c>
      <c r="K858" s="8" t="s">
        <v>16</v>
      </c>
      <c r="L858" s="8" t="s">
        <v>9</v>
      </c>
      <c r="M858" s="8" t="s">
        <v>37</v>
      </c>
      <c r="N858" s="9">
        <v>1</v>
      </c>
      <c r="O858" s="10">
        <v>153.16999999999999</v>
      </c>
      <c r="P858" s="11">
        <v>0</v>
      </c>
      <c r="Q858" s="10">
        <v>78.489999999999995</v>
      </c>
      <c r="R858" s="10">
        <f t="shared" si="52"/>
        <v>153.16999999999999</v>
      </c>
      <c r="S858" s="10">
        <f t="shared" si="53"/>
        <v>78.489999999999995</v>
      </c>
      <c r="T858" s="10">
        <f t="shared" si="54"/>
        <v>74.679999999999993</v>
      </c>
      <c r="U858" s="12">
        <f t="shared" si="55"/>
        <v>0.48756283867598094</v>
      </c>
      <c r="V858" s="9">
        <f>YEAR(SalesDataTable[[#This Row],[Order Date]])</f>
        <v>2026</v>
      </c>
      <c r="W858" s="12" t="str">
        <f>"Q"&amp;ROUNDUP(MONTH(SalesDataTable[[#This Row],[Order Date]])/3,0)</f>
        <v>Q2</v>
      </c>
      <c r="X858" s="9">
        <f>MONTH(SalesDataTable[[#This Row],[Order Date]])</f>
        <v>5</v>
      </c>
      <c r="Y858" s="12" t="str">
        <f>TEXT(SalesDataTable[[#This Row],[Order Date]],"mmm")</f>
        <v>May</v>
      </c>
    </row>
    <row r="859" spans="1:25" ht="16">
      <c r="A859" s="7">
        <v>2951</v>
      </c>
      <c r="B859" s="3">
        <v>46161</v>
      </c>
      <c r="C859" s="2">
        <f>YEAR( SalesDataTable[[#This Row],[Order Date]])</f>
        <v>2026</v>
      </c>
      <c r="D859" s="2">
        <f>ROUNDUP(MONTH(SalesDataTable[[#This Row],[Order Date]])/3,0)</f>
        <v>2</v>
      </c>
      <c r="E859" s="2">
        <f>MONTH(SalesDataTable[[#This Row],[Order Date]])</f>
        <v>5</v>
      </c>
      <c r="F859" s="2" t="str">
        <f>TEXT(SalesDataTable[[#This Row],[Order Date]],"mmm")</f>
        <v>May</v>
      </c>
      <c r="G859" s="2">
        <f>DAY(SalesDataTable[[#This Row],[Order Date]])</f>
        <v>19</v>
      </c>
      <c r="H859" s="8" t="s">
        <v>0</v>
      </c>
      <c r="I859" s="8" t="s">
        <v>1</v>
      </c>
      <c r="J859" s="8" t="s">
        <v>2</v>
      </c>
      <c r="K859" s="8" t="s">
        <v>16</v>
      </c>
      <c r="L859" s="8" t="s">
        <v>4</v>
      </c>
      <c r="M859" s="8" t="s">
        <v>5</v>
      </c>
      <c r="N859" s="9">
        <v>2</v>
      </c>
      <c r="O859" s="10">
        <v>82.85</v>
      </c>
      <c r="P859" s="11">
        <v>0</v>
      </c>
      <c r="Q859" s="10">
        <v>42.53</v>
      </c>
      <c r="R859" s="10">
        <f t="shared" si="52"/>
        <v>165.7</v>
      </c>
      <c r="S859" s="10">
        <f t="shared" si="53"/>
        <v>85.06</v>
      </c>
      <c r="T859" s="10">
        <f t="shared" si="54"/>
        <v>80.639999999999986</v>
      </c>
      <c r="U859" s="12">
        <f t="shared" si="55"/>
        <v>0.48666264333132164</v>
      </c>
      <c r="V859" s="9">
        <f>YEAR(SalesDataTable[[#This Row],[Order Date]])</f>
        <v>2026</v>
      </c>
      <c r="W859" s="12" t="str">
        <f>"Q"&amp;ROUNDUP(MONTH(SalesDataTable[[#This Row],[Order Date]])/3,0)</f>
        <v>Q2</v>
      </c>
      <c r="X859" s="9">
        <f>MONTH(SalesDataTable[[#This Row],[Order Date]])</f>
        <v>5</v>
      </c>
      <c r="Y859" s="12" t="str">
        <f>TEXT(SalesDataTable[[#This Row],[Order Date]],"mmm")</f>
        <v>May</v>
      </c>
    </row>
    <row r="860" spans="1:25" ht="16">
      <c r="A860" s="7">
        <v>4328</v>
      </c>
      <c r="B860" s="3">
        <v>46161</v>
      </c>
      <c r="C860" s="2">
        <f>YEAR( SalesDataTable[[#This Row],[Order Date]])</f>
        <v>2026</v>
      </c>
      <c r="D860" s="2">
        <f>ROUNDUP(MONTH(SalesDataTable[[#This Row],[Order Date]])/3,0)</f>
        <v>2</v>
      </c>
      <c r="E860" s="2">
        <f>MONTH(SalesDataTable[[#This Row],[Order Date]])</f>
        <v>5</v>
      </c>
      <c r="F860" s="2" t="str">
        <f>TEXT(SalesDataTable[[#This Row],[Order Date]],"mmm")</f>
        <v>May</v>
      </c>
      <c r="G860" s="2">
        <f>DAY(SalesDataTable[[#This Row],[Order Date]])</f>
        <v>19</v>
      </c>
      <c r="H860" s="8" t="s">
        <v>11</v>
      </c>
      <c r="I860" s="8" t="s">
        <v>25</v>
      </c>
      <c r="J860" s="8" t="s">
        <v>28</v>
      </c>
      <c r="K860" s="8" t="s">
        <v>13</v>
      </c>
      <c r="L860" s="8" t="s">
        <v>9</v>
      </c>
      <c r="M860" s="8" t="s">
        <v>17</v>
      </c>
      <c r="N860" s="9">
        <v>1</v>
      </c>
      <c r="O860" s="10">
        <v>143.52000000000001</v>
      </c>
      <c r="P860" s="11">
        <v>0</v>
      </c>
      <c r="Q860" s="10">
        <v>81.040000000000006</v>
      </c>
      <c r="R860" s="10">
        <f t="shared" si="52"/>
        <v>143.52000000000001</v>
      </c>
      <c r="S860" s="10">
        <f t="shared" si="53"/>
        <v>81.040000000000006</v>
      </c>
      <c r="T860" s="10">
        <f t="shared" si="54"/>
        <v>62.480000000000004</v>
      </c>
      <c r="U860" s="12">
        <f t="shared" si="55"/>
        <v>0.435340022296544</v>
      </c>
      <c r="V860" s="9">
        <f>YEAR(SalesDataTable[[#This Row],[Order Date]])</f>
        <v>2026</v>
      </c>
      <c r="W860" s="12" t="str">
        <f>"Q"&amp;ROUNDUP(MONTH(SalesDataTable[[#This Row],[Order Date]])/3,0)</f>
        <v>Q2</v>
      </c>
      <c r="X860" s="9">
        <f>MONTH(SalesDataTable[[#This Row],[Order Date]])</f>
        <v>5</v>
      </c>
      <c r="Y860" s="12" t="str">
        <f>TEXT(SalesDataTable[[#This Row],[Order Date]],"mmm")</f>
        <v>May</v>
      </c>
    </row>
    <row r="861" spans="1:25" ht="16">
      <c r="A861" s="7">
        <v>4591</v>
      </c>
      <c r="B861" s="3">
        <v>46161</v>
      </c>
      <c r="C861" s="2">
        <f>YEAR( SalesDataTable[[#This Row],[Order Date]])</f>
        <v>2026</v>
      </c>
      <c r="D861" s="2">
        <f>ROUNDUP(MONTH(SalesDataTable[[#This Row],[Order Date]])/3,0)</f>
        <v>2</v>
      </c>
      <c r="E861" s="2">
        <f>MONTH(SalesDataTable[[#This Row],[Order Date]])</f>
        <v>5</v>
      </c>
      <c r="F861" s="2" t="str">
        <f>TEXT(SalesDataTable[[#This Row],[Order Date]],"mmm")</f>
        <v>May</v>
      </c>
      <c r="G861" s="2">
        <f>DAY(SalesDataTable[[#This Row],[Order Date]])</f>
        <v>19</v>
      </c>
      <c r="H861" s="8" t="s">
        <v>11</v>
      </c>
      <c r="I861" s="8" t="s">
        <v>52</v>
      </c>
      <c r="J861" s="8" t="s">
        <v>19</v>
      </c>
      <c r="K861" s="8" t="s">
        <v>13</v>
      </c>
      <c r="L861" s="8" t="s">
        <v>23</v>
      </c>
      <c r="M861" s="8" t="s">
        <v>29</v>
      </c>
      <c r="N861" s="9">
        <v>1</v>
      </c>
      <c r="O861" s="10">
        <v>192.94</v>
      </c>
      <c r="P861" s="11">
        <v>0</v>
      </c>
      <c r="Q861" s="10">
        <v>105.15</v>
      </c>
      <c r="R861" s="10">
        <f t="shared" si="52"/>
        <v>192.94</v>
      </c>
      <c r="S861" s="10">
        <f t="shared" si="53"/>
        <v>105.15</v>
      </c>
      <c r="T861" s="10">
        <f t="shared" si="54"/>
        <v>87.789999999999992</v>
      </c>
      <c r="U861" s="12">
        <f t="shared" si="55"/>
        <v>0.45501192080439512</v>
      </c>
      <c r="V861" s="9">
        <f>YEAR(SalesDataTable[[#This Row],[Order Date]])</f>
        <v>2026</v>
      </c>
      <c r="W861" s="12" t="str">
        <f>"Q"&amp;ROUNDUP(MONTH(SalesDataTable[[#This Row],[Order Date]])/3,0)</f>
        <v>Q2</v>
      </c>
      <c r="X861" s="9">
        <f>MONTH(SalesDataTable[[#This Row],[Order Date]])</f>
        <v>5</v>
      </c>
      <c r="Y861" s="12" t="str">
        <f>TEXT(SalesDataTable[[#This Row],[Order Date]],"mmm")</f>
        <v>May</v>
      </c>
    </row>
    <row r="862" spans="1:25" ht="16">
      <c r="A862" s="7">
        <v>280</v>
      </c>
      <c r="B862" s="3">
        <v>46162</v>
      </c>
      <c r="C862" s="2">
        <f>YEAR( SalesDataTable[[#This Row],[Order Date]])</f>
        <v>2026</v>
      </c>
      <c r="D862" s="2">
        <f>ROUNDUP(MONTH(SalesDataTable[[#This Row],[Order Date]])/3,0)</f>
        <v>2</v>
      </c>
      <c r="E862" s="2">
        <f>MONTH(SalesDataTable[[#This Row],[Order Date]])</f>
        <v>5</v>
      </c>
      <c r="F862" s="2" t="str">
        <f>TEXT(SalesDataTable[[#This Row],[Order Date]],"mmm")</f>
        <v>May</v>
      </c>
      <c r="G862" s="2">
        <f>DAY(SalesDataTable[[#This Row],[Order Date]])</f>
        <v>20</v>
      </c>
      <c r="H862" s="8" t="s">
        <v>20</v>
      </c>
      <c r="I862" s="8" t="s">
        <v>33</v>
      </c>
      <c r="J862" s="8" t="s">
        <v>19</v>
      </c>
      <c r="K862" s="8" t="s">
        <v>16</v>
      </c>
      <c r="L862" s="8" t="s">
        <v>14</v>
      </c>
      <c r="M862" s="8" t="s">
        <v>48</v>
      </c>
      <c r="N862" s="9">
        <v>1</v>
      </c>
      <c r="O862" s="10">
        <v>168.56</v>
      </c>
      <c r="P862" s="11">
        <v>0</v>
      </c>
      <c r="Q862" s="10">
        <v>85.46</v>
      </c>
      <c r="R862" s="10">
        <f t="shared" si="52"/>
        <v>168.56</v>
      </c>
      <c r="S862" s="10">
        <f t="shared" si="53"/>
        <v>85.46</v>
      </c>
      <c r="T862" s="10">
        <f t="shared" si="54"/>
        <v>83.100000000000009</v>
      </c>
      <c r="U862" s="12">
        <f t="shared" si="55"/>
        <v>0.49299952539155201</v>
      </c>
      <c r="V862" s="9">
        <f>YEAR(SalesDataTable[[#This Row],[Order Date]])</f>
        <v>2026</v>
      </c>
      <c r="W862" s="12" t="str">
        <f>"Q"&amp;ROUNDUP(MONTH(SalesDataTable[[#This Row],[Order Date]])/3,0)</f>
        <v>Q2</v>
      </c>
      <c r="X862" s="9">
        <f>MONTH(SalesDataTable[[#This Row],[Order Date]])</f>
        <v>5</v>
      </c>
      <c r="Y862" s="12" t="str">
        <f>TEXT(SalesDataTable[[#This Row],[Order Date]],"mmm")</f>
        <v>May</v>
      </c>
    </row>
    <row r="863" spans="1:25" ht="16">
      <c r="A863" s="7">
        <v>409</v>
      </c>
      <c r="B863" s="3">
        <v>46162</v>
      </c>
      <c r="C863" s="2">
        <f>YEAR( SalesDataTable[[#This Row],[Order Date]])</f>
        <v>2026</v>
      </c>
      <c r="D863" s="2">
        <f>ROUNDUP(MONTH(SalesDataTable[[#This Row],[Order Date]])/3,0)</f>
        <v>2</v>
      </c>
      <c r="E863" s="2">
        <f>MONTH(SalesDataTable[[#This Row],[Order Date]])</f>
        <v>5</v>
      </c>
      <c r="F863" s="2" t="str">
        <f>TEXT(SalesDataTable[[#This Row],[Order Date]],"mmm")</f>
        <v>May</v>
      </c>
      <c r="G863" s="2">
        <f>DAY(SalesDataTable[[#This Row],[Order Date]])</f>
        <v>20</v>
      </c>
      <c r="H863" s="8" t="s">
        <v>0</v>
      </c>
      <c r="I863" s="8" t="s">
        <v>1</v>
      </c>
      <c r="J863" s="8" t="s">
        <v>2</v>
      </c>
      <c r="K863" s="8" t="s">
        <v>13</v>
      </c>
      <c r="L863" s="8" t="s">
        <v>23</v>
      </c>
      <c r="M863" s="8" t="s">
        <v>51</v>
      </c>
      <c r="N863" s="9">
        <v>2</v>
      </c>
      <c r="O863" s="10">
        <v>123.9</v>
      </c>
      <c r="P863" s="11">
        <v>0</v>
      </c>
      <c r="Q863" s="10">
        <v>58.95</v>
      </c>
      <c r="R863" s="10">
        <f t="shared" si="52"/>
        <v>247.8</v>
      </c>
      <c r="S863" s="10">
        <f t="shared" si="53"/>
        <v>117.9</v>
      </c>
      <c r="T863" s="10">
        <f t="shared" si="54"/>
        <v>129.9</v>
      </c>
      <c r="U863" s="12">
        <f t="shared" si="55"/>
        <v>0.52421307506053272</v>
      </c>
      <c r="V863" s="9">
        <f>YEAR(SalesDataTable[[#This Row],[Order Date]])</f>
        <v>2026</v>
      </c>
      <c r="W863" s="12" t="str">
        <f>"Q"&amp;ROUNDUP(MONTH(SalesDataTable[[#This Row],[Order Date]])/3,0)</f>
        <v>Q2</v>
      </c>
      <c r="X863" s="9">
        <f>MONTH(SalesDataTable[[#This Row],[Order Date]])</f>
        <v>5</v>
      </c>
      <c r="Y863" s="12" t="str">
        <f>TEXT(SalesDataTable[[#This Row],[Order Date]],"mmm")</f>
        <v>May</v>
      </c>
    </row>
    <row r="864" spans="1:25" ht="16">
      <c r="A864" s="7">
        <v>1372</v>
      </c>
      <c r="B864" s="3">
        <v>46162</v>
      </c>
      <c r="C864" s="2">
        <f>YEAR( SalesDataTable[[#This Row],[Order Date]])</f>
        <v>2026</v>
      </c>
      <c r="D864" s="2">
        <f>ROUNDUP(MONTH(SalesDataTable[[#This Row],[Order Date]])/3,0)</f>
        <v>2</v>
      </c>
      <c r="E864" s="2">
        <f>MONTH(SalesDataTable[[#This Row],[Order Date]])</f>
        <v>5</v>
      </c>
      <c r="F864" s="2" t="str">
        <f>TEXT(SalesDataTable[[#This Row],[Order Date]],"mmm")</f>
        <v>May</v>
      </c>
      <c r="G864" s="2">
        <f>DAY(SalesDataTable[[#This Row],[Order Date]])</f>
        <v>20</v>
      </c>
      <c r="H864" s="8" t="s">
        <v>0</v>
      </c>
      <c r="I864" s="8" t="s">
        <v>36</v>
      </c>
      <c r="J864" s="8" t="s">
        <v>2</v>
      </c>
      <c r="K864" s="8" t="s">
        <v>13</v>
      </c>
      <c r="L864" s="8" t="s">
        <v>9</v>
      </c>
      <c r="M864" s="8" t="s">
        <v>17</v>
      </c>
      <c r="N864" s="9">
        <v>2</v>
      </c>
      <c r="O864" s="10">
        <v>140.93</v>
      </c>
      <c r="P864" s="11">
        <v>0</v>
      </c>
      <c r="Q864" s="10">
        <v>81.040000000000006</v>
      </c>
      <c r="R864" s="10">
        <f t="shared" si="52"/>
        <v>281.86</v>
      </c>
      <c r="S864" s="10">
        <f t="shared" si="53"/>
        <v>162.08000000000001</v>
      </c>
      <c r="T864" s="10">
        <f t="shared" si="54"/>
        <v>119.78</v>
      </c>
      <c r="U864" s="12">
        <f t="shared" si="55"/>
        <v>0.42496274746327961</v>
      </c>
      <c r="V864" s="9">
        <f>YEAR(SalesDataTable[[#This Row],[Order Date]])</f>
        <v>2026</v>
      </c>
      <c r="W864" s="12" t="str">
        <f>"Q"&amp;ROUNDUP(MONTH(SalesDataTable[[#This Row],[Order Date]])/3,0)</f>
        <v>Q2</v>
      </c>
      <c r="X864" s="9">
        <f>MONTH(SalesDataTable[[#This Row],[Order Date]])</f>
        <v>5</v>
      </c>
      <c r="Y864" s="12" t="str">
        <f>TEXT(SalesDataTable[[#This Row],[Order Date]],"mmm")</f>
        <v>May</v>
      </c>
    </row>
    <row r="865" spans="1:25" ht="16">
      <c r="A865" s="7">
        <v>2327</v>
      </c>
      <c r="B865" s="3">
        <v>46162</v>
      </c>
      <c r="C865" s="2">
        <f>YEAR( SalesDataTable[[#This Row],[Order Date]])</f>
        <v>2026</v>
      </c>
      <c r="D865" s="2">
        <f>ROUNDUP(MONTH(SalesDataTable[[#This Row],[Order Date]])/3,0)</f>
        <v>2</v>
      </c>
      <c r="E865" s="2">
        <f>MONTH(SalesDataTable[[#This Row],[Order Date]])</f>
        <v>5</v>
      </c>
      <c r="F865" s="2" t="str">
        <f>TEXT(SalesDataTable[[#This Row],[Order Date]],"mmm")</f>
        <v>May</v>
      </c>
      <c r="G865" s="2">
        <f>DAY(SalesDataTable[[#This Row],[Order Date]])</f>
        <v>20</v>
      </c>
      <c r="H865" s="8" t="s">
        <v>11</v>
      </c>
      <c r="I865" s="8" t="s">
        <v>25</v>
      </c>
      <c r="J865" s="8" t="s">
        <v>19</v>
      </c>
      <c r="K865" s="8" t="s">
        <v>3</v>
      </c>
      <c r="L865" s="8" t="s">
        <v>9</v>
      </c>
      <c r="M865" s="8" t="s">
        <v>46</v>
      </c>
      <c r="N865" s="9">
        <v>1</v>
      </c>
      <c r="O865" s="10">
        <v>73.150000000000006</v>
      </c>
      <c r="P865" s="11">
        <v>0</v>
      </c>
      <c r="Q865" s="10">
        <v>32.950000000000003</v>
      </c>
      <c r="R865" s="10">
        <f t="shared" si="52"/>
        <v>73.150000000000006</v>
      </c>
      <c r="S865" s="10">
        <f t="shared" si="53"/>
        <v>32.950000000000003</v>
      </c>
      <c r="T865" s="10">
        <f t="shared" si="54"/>
        <v>40.200000000000003</v>
      </c>
      <c r="U865" s="12">
        <f t="shared" si="55"/>
        <v>0.54955570745044424</v>
      </c>
      <c r="V865" s="9">
        <f>YEAR(SalesDataTable[[#This Row],[Order Date]])</f>
        <v>2026</v>
      </c>
      <c r="W865" s="12" t="str">
        <f>"Q"&amp;ROUNDUP(MONTH(SalesDataTable[[#This Row],[Order Date]])/3,0)</f>
        <v>Q2</v>
      </c>
      <c r="X865" s="9">
        <f>MONTH(SalesDataTable[[#This Row],[Order Date]])</f>
        <v>5</v>
      </c>
      <c r="Y865" s="12" t="str">
        <f>TEXT(SalesDataTable[[#This Row],[Order Date]],"mmm")</f>
        <v>May</v>
      </c>
    </row>
    <row r="866" spans="1:25" ht="16">
      <c r="A866" s="7">
        <v>2703</v>
      </c>
      <c r="B866" s="3">
        <v>46162</v>
      </c>
      <c r="C866" s="2">
        <f>YEAR( SalesDataTable[[#This Row],[Order Date]])</f>
        <v>2026</v>
      </c>
      <c r="D866" s="2">
        <f>ROUNDUP(MONTH(SalesDataTable[[#This Row],[Order Date]])/3,0)</f>
        <v>2</v>
      </c>
      <c r="E866" s="2">
        <f>MONTH(SalesDataTable[[#This Row],[Order Date]])</f>
        <v>5</v>
      </c>
      <c r="F866" s="2" t="str">
        <f>TEXT(SalesDataTable[[#This Row],[Order Date]],"mmm")</f>
        <v>May</v>
      </c>
      <c r="G866" s="2">
        <f>DAY(SalesDataTable[[#This Row],[Order Date]])</f>
        <v>20</v>
      </c>
      <c r="H866" s="8" t="s">
        <v>20</v>
      </c>
      <c r="I866" s="8" t="s">
        <v>33</v>
      </c>
      <c r="J866" s="8" t="s">
        <v>19</v>
      </c>
      <c r="K866" s="8" t="s">
        <v>16</v>
      </c>
      <c r="L866" s="8" t="s">
        <v>23</v>
      </c>
      <c r="M866" s="8" t="s">
        <v>29</v>
      </c>
      <c r="N866" s="9">
        <v>2</v>
      </c>
      <c r="O866" s="10">
        <v>197.35</v>
      </c>
      <c r="P866" s="11">
        <v>0.05</v>
      </c>
      <c r="Q866" s="10">
        <v>102.63</v>
      </c>
      <c r="R866" s="10">
        <f t="shared" si="52"/>
        <v>374.96499999999997</v>
      </c>
      <c r="S866" s="10">
        <f t="shared" si="53"/>
        <v>205.26</v>
      </c>
      <c r="T866" s="10">
        <f t="shared" si="54"/>
        <v>169.70499999999998</v>
      </c>
      <c r="U866" s="12">
        <f t="shared" si="55"/>
        <v>0.45258890829810783</v>
      </c>
      <c r="V866" s="9">
        <f>YEAR(SalesDataTable[[#This Row],[Order Date]])</f>
        <v>2026</v>
      </c>
      <c r="W866" s="12" t="str">
        <f>"Q"&amp;ROUNDUP(MONTH(SalesDataTable[[#This Row],[Order Date]])/3,0)</f>
        <v>Q2</v>
      </c>
      <c r="X866" s="9">
        <f>MONTH(SalesDataTable[[#This Row],[Order Date]])</f>
        <v>5</v>
      </c>
      <c r="Y866" s="12" t="str">
        <f>TEXT(SalesDataTable[[#This Row],[Order Date]],"mmm")</f>
        <v>May</v>
      </c>
    </row>
    <row r="867" spans="1:25" ht="16">
      <c r="A867" s="7">
        <v>2776</v>
      </c>
      <c r="B867" s="3">
        <v>46162</v>
      </c>
      <c r="C867" s="2">
        <f>YEAR( SalesDataTable[[#This Row],[Order Date]])</f>
        <v>2026</v>
      </c>
      <c r="D867" s="2">
        <f>ROUNDUP(MONTH(SalesDataTable[[#This Row],[Order Date]])/3,0)</f>
        <v>2</v>
      </c>
      <c r="E867" s="2">
        <f>MONTH(SalesDataTable[[#This Row],[Order Date]])</f>
        <v>5</v>
      </c>
      <c r="F867" s="2" t="str">
        <f>TEXT(SalesDataTable[[#This Row],[Order Date]],"mmm")</f>
        <v>May</v>
      </c>
      <c r="G867" s="2">
        <f>DAY(SalesDataTable[[#This Row],[Order Date]])</f>
        <v>20</v>
      </c>
      <c r="H867" s="8" t="s">
        <v>20</v>
      </c>
      <c r="I867" s="8" t="s">
        <v>21</v>
      </c>
      <c r="J867" s="8" t="s">
        <v>2</v>
      </c>
      <c r="K867" s="8" t="s">
        <v>16</v>
      </c>
      <c r="L867" s="8" t="s">
        <v>14</v>
      </c>
      <c r="M867" s="8" t="s">
        <v>15</v>
      </c>
      <c r="N867" s="9">
        <v>3</v>
      </c>
      <c r="O867" s="10">
        <v>36.74</v>
      </c>
      <c r="P867" s="11">
        <v>0.05</v>
      </c>
      <c r="Q867" s="10">
        <v>13.97</v>
      </c>
      <c r="R867" s="10">
        <f t="shared" si="52"/>
        <v>104.70899999999999</v>
      </c>
      <c r="S867" s="10">
        <f t="shared" si="53"/>
        <v>41.910000000000004</v>
      </c>
      <c r="T867" s="10">
        <f t="shared" si="54"/>
        <v>62.798999999999985</v>
      </c>
      <c r="U867" s="12">
        <f t="shared" si="55"/>
        <v>0.59974787267570118</v>
      </c>
      <c r="V867" s="9">
        <f>YEAR(SalesDataTable[[#This Row],[Order Date]])</f>
        <v>2026</v>
      </c>
      <c r="W867" s="12" t="str">
        <f>"Q"&amp;ROUNDUP(MONTH(SalesDataTable[[#This Row],[Order Date]])/3,0)</f>
        <v>Q2</v>
      </c>
      <c r="X867" s="9">
        <f>MONTH(SalesDataTable[[#This Row],[Order Date]])</f>
        <v>5</v>
      </c>
      <c r="Y867" s="12" t="str">
        <f>TEXT(SalesDataTable[[#This Row],[Order Date]],"mmm")</f>
        <v>May</v>
      </c>
    </row>
    <row r="868" spans="1:25" ht="16">
      <c r="A868" s="7">
        <v>3411</v>
      </c>
      <c r="B868" s="3">
        <v>46162</v>
      </c>
      <c r="C868" s="2">
        <f>YEAR( SalesDataTable[[#This Row],[Order Date]])</f>
        <v>2026</v>
      </c>
      <c r="D868" s="2">
        <f>ROUNDUP(MONTH(SalesDataTable[[#This Row],[Order Date]])/3,0)</f>
        <v>2</v>
      </c>
      <c r="E868" s="2">
        <f>MONTH(SalesDataTable[[#This Row],[Order Date]])</f>
        <v>5</v>
      </c>
      <c r="F868" s="2" t="str">
        <f>TEXT(SalesDataTable[[#This Row],[Order Date]],"mmm")</f>
        <v>May</v>
      </c>
      <c r="G868" s="2">
        <f>DAY(SalesDataTable[[#This Row],[Order Date]])</f>
        <v>20</v>
      </c>
      <c r="H868" s="8" t="s">
        <v>6</v>
      </c>
      <c r="I868" s="8" t="s">
        <v>41</v>
      </c>
      <c r="J868" s="8" t="s">
        <v>2</v>
      </c>
      <c r="K868" s="8" t="s">
        <v>3</v>
      </c>
      <c r="L868" s="8" t="s">
        <v>9</v>
      </c>
      <c r="M868" s="8" t="s">
        <v>37</v>
      </c>
      <c r="N868" s="9">
        <v>2</v>
      </c>
      <c r="O868" s="10">
        <v>151.35</v>
      </c>
      <c r="P868" s="11">
        <v>0.05</v>
      </c>
      <c r="Q868" s="10">
        <v>77.150000000000006</v>
      </c>
      <c r="R868" s="10">
        <f t="shared" si="52"/>
        <v>287.565</v>
      </c>
      <c r="S868" s="10">
        <f t="shared" si="53"/>
        <v>154.30000000000001</v>
      </c>
      <c r="T868" s="10">
        <f t="shared" si="54"/>
        <v>133.26499999999999</v>
      </c>
      <c r="U868" s="12">
        <f t="shared" si="55"/>
        <v>0.46342566028550064</v>
      </c>
      <c r="V868" s="9">
        <f>YEAR(SalesDataTable[[#This Row],[Order Date]])</f>
        <v>2026</v>
      </c>
      <c r="W868" s="12" t="str">
        <f>"Q"&amp;ROUNDUP(MONTH(SalesDataTable[[#This Row],[Order Date]])/3,0)</f>
        <v>Q2</v>
      </c>
      <c r="X868" s="9">
        <f>MONTH(SalesDataTable[[#This Row],[Order Date]])</f>
        <v>5</v>
      </c>
      <c r="Y868" s="12" t="str">
        <f>TEXT(SalesDataTable[[#This Row],[Order Date]],"mmm")</f>
        <v>May</v>
      </c>
    </row>
    <row r="869" spans="1:25" ht="16">
      <c r="A869" s="7">
        <v>3841</v>
      </c>
      <c r="B869" s="3">
        <v>46162</v>
      </c>
      <c r="C869" s="2">
        <f>YEAR( SalesDataTable[[#This Row],[Order Date]])</f>
        <v>2026</v>
      </c>
      <c r="D869" s="2">
        <f>ROUNDUP(MONTH(SalesDataTable[[#This Row],[Order Date]])/3,0)</f>
        <v>2</v>
      </c>
      <c r="E869" s="2">
        <f>MONTH(SalesDataTable[[#This Row],[Order Date]])</f>
        <v>5</v>
      </c>
      <c r="F869" s="2" t="str">
        <f>TEXT(SalesDataTable[[#This Row],[Order Date]],"mmm")</f>
        <v>May</v>
      </c>
      <c r="G869" s="2">
        <f>DAY(SalesDataTable[[#This Row],[Order Date]])</f>
        <v>20</v>
      </c>
      <c r="H869" s="8" t="s">
        <v>0</v>
      </c>
      <c r="I869" s="8" t="s">
        <v>50</v>
      </c>
      <c r="J869" s="8" t="s">
        <v>19</v>
      </c>
      <c r="K869" s="8" t="s">
        <v>13</v>
      </c>
      <c r="L869" s="8" t="s">
        <v>4</v>
      </c>
      <c r="M869" s="8" t="s">
        <v>22</v>
      </c>
      <c r="N869" s="9">
        <v>2</v>
      </c>
      <c r="O869" s="10">
        <v>50.09</v>
      </c>
      <c r="P869" s="11">
        <v>0.05</v>
      </c>
      <c r="Q869" s="10">
        <v>23.16</v>
      </c>
      <c r="R869" s="10">
        <f t="shared" si="52"/>
        <v>95.171000000000006</v>
      </c>
      <c r="S869" s="10">
        <f t="shared" si="53"/>
        <v>46.32</v>
      </c>
      <c r="T869" s="10">
        <f t="shared" si="54"/>
        <v>48.851000000000006</v>
      </c>
      <c r="U869" s="12">
        <f t="shared" si="55"/>
        <v>0.51329711781950382</v>
      </c>
      <c r="V869" s="9">
        <f>YEAR(SalesDataTable[[#This Row],[Order Date]])</f>
        <v>2026</v>
      </c>
      <c r="W869" s="12" t="str">
        <f>"Q"&amp;ROUNDUP(MONTH(SalesDataTable[[#This Row],[Order Date]])/3,0)</f>
        <v>Q2</v>
      </c>
      <c r="X869" s="9">
        <f>MONTH(SalesDataTable[[#This Row],[Order Date]])</f>
        <v>5</v>
      </c>
      <c r="Y869" s="12" t="str">
        <f>TEXT(SalesDataTable[[#This Row],[Order Date]],"mmm")</f>
        <v>May</v>
      </c>
    </row>
    <row r="870" spans="1:25" ht="16">
      <c r="A870" s="7">
        <v>5121</v>
      </c>
      <c r="B870" s="3">
        <v>46162</v>
      </c>
      <c r="C870" s="2">
        <f>YEAR( SalesDataTable[[#This Row],[Order Date]])</f>
        <v>2026</v>
      </c>
      <c r="D870" s="2">
        <f>ROUNDUP(MONTH(SalesDataTable[[#This Row],[Order Date]])/3,0)</f>
        <v>2</v>
      </c>
      <c r="E870" s="2">
        <f>MONTH(SalesDataTable[[#This Row],[Order Date]])</f>
        <v>5</v>
      </c>
      <c r="F870" s="2" t="str">
        <f>TEXT(SalesDataTable[[#This Row],[Order Date]],"mmm")</f>
        <v>May</v>
      </c>
      <c r="G870" s="2">
        <f>DAY(SalesDataTable[[#This Row],[Order Date]])</f>
        <v>20</v>
      </c>
      <c r="H870" s="8" t="s">
        <v>0</v>
      </c>
      <c r="I870" s="8" t="s">
        <v>36</v>
      </c>
      <c r="J870" s="8" t="s">
        <v>2</v>
      </c>
      <c r="K870" s="8" t="s">
        <v>13</v>
      </c>
      <c r="L870" s="8" t="s">
        <v>34</v>
      </c>
      <c r="M870" s="8" t="s">
        <v>38</v>
      </c>
      <c r="N870" s="9">
        <v>2</v>
      </c>
      <c r="O870" s="10">
        <v>121.96</v>
      </c>
      <c r="P870" s="11">
        <v>0.05</v>
      </c>
      <c r="Q870" s="10">
        <v>71.2</v>
      </c>
      <c r="R870" s="10">
        <f t="shared" si="52"/>
        <v>231.72399999999999</v>
      </c>
      <c r="S870" s="10">
        <f t="shared" si="53"/>
        <v>142.4</v>
      </c>
      <c r="T870" s="10">
        <f t="shared" si="54"/>
        <v>89.323999999999984</v>
      </c>
      <c r="U870" s="12">
        <f t="shared" si="55"/>
        <v>0.38547582468799085</v>
      </c>
      <c r="V870" s="9">
        <f>YEAR(SalesDataTable[[#This Row],[Order Date]])</f>
        <v>2026</v>
      </c>
      <c r="W870" s="12" t="str">
        <f>"Q"&amp;ROUNDUP(MONTH(SalesDataTable[[#This Row],[Order Date]])/3,0)</f>
        <v>Q2</v>
      </c>
      <c r="X870" s="9">
        <f>MONTH(SalesDataTable[[#This Row],[Order Date]])</f>
        <v>5</v>
      </c>
      <c r="Y870" s="12" t="str">
        <f>TEXT(SalesDataTable[[#This Row],[Order Date]],"mmm")</f>
        <v>May</v>
      </c>
    </row>
    <row r="871" spans="1:25" ht="16">
      <c r="A871" s="7">
        <v>53</v>
      </c>
      <c r="B871" s="3">
        <v>46163</v>
      </c>
      <c r="C871" s="2">
        <f>YEAR( SalesDataTable[[#This Row],[Order Date]])</f>
        <v>2026</v>
      </c>
      <c r="D871" s="2">
        <f>ROUNDUP(MONTH(SalesDataTable[[#This Row],[Order Date]])/3,0)</f>
        <v>2</v>
      </c>
      <c r="E871" s="2">
        <f>MONTH(SalesDataTable[[#This Row],[Order Date]])</f>
        <v>5</v>
      </c>
      <c r="F871" s="2" t="str">
        <f>TEXT(SalesDataTable[[#This Row],[Order Date]],"mmm")</f>
        <v>May</v>
      </c>
      <c r="G871" s="2">
        <f>DAY(SalesDataTable[[#This Row],[Order Date]])</f>
        <v>21</v>
      </c>
      <c r="H871" s="8" t="s">
        <v>20</v>
      </c>
      <c r="I871" s="8" t="s">
        <v>47</v>
      </c>
      <c r="J871" s="8" t="s">
        <v>2</v>
      </c>
      <c r="K871" s="8" t="s">
        <v>16</v>
      </c>
      <c r="L871" s="8" t="s">
        <v>14</v>
      </c>
      <c r="M871" s="8" t="s">
        <v>44</v>
      </c>
      <c r="N871" s="9">
        <v>1</v>
      </c>
      <c r="O871" s="10">
        <v>134.28</v>
      </c>
      <c r="P871" s="11">
        <v>0.05</v>
      </c>
      <c r="Q871" s="10">
        <v>65.44</v>
      </c>
      <c r="R871" s="10">
        <f t="shared" si="52"/>
        <v>127.56599999999999</v>
      </c>
      <c r="S871" s="10">
        <f t="shared" si="53"/>
        <v>65.44</v>
      </c>
      <c r="T871" s="10">
        <f t="shared" si="54"/>
        <v>62.125999999999991</v>
      </c>
      <c r="U871" s="12">
        <f t="shared" si="55"/>
        <v>0.487010645469796</v>
      </c>
      <c r="V871" s="9">
        <f>YEAR(SalesDataTable[[#This Row],[Order Date]])</f>
        <v>2026</v>
      </c>
      <c r="W871" s="12" t="str">
        <f>"Q"&amp;ROUNDUP(MONTH(SalesDataTable[[#This Row],[Order Date]])/3,0)</f>
        <v>Q2</v>
      </c>
      <c r="X871" s="9">
        <f>MONTH(SalesDataTable[[#This Row],[Order Date]])</f>
        <v>5</v>
      </c>
      <c r="Y871" s="12" t="str">
        <f>TEXT(SalesDataTable[[#This Row],[Order Date]],"mmm")</f>
        <v>May</v>
      </c>
    </row>
    <row r="872" spans="1:25" ht="16">
      <c r="A872" s="7">
        <v>127</v>
      </c>
      <c r="B872" s="3">
        <v>46163</v>
      </c>
      <c r="C872" s="2">
        <f>YEAR( SalesDataTable[[#This Row],[Order Date]])</f>
        <v>2026</v>
      </c>
      <c r="D872" s="2">
        <f>ROUNDUP(MONTH(SalesDataTable[[#This Row],[Order Date]])/3,0)</f>
        <v>2</v>
      </c>
      <c r="E872" s="2">
        <f>MONTH(SalesDataTable[[#This Row],[Order Date]])</f>
        <v>5</v>
      </c>
      <c r="F872" s="2" t="str">
        <f>TEXT(SalesDataTable[[#This Row],[Order Date]],"mmm")</f>
        <v>May</v>
      </c>
      <c r="G872" s="2">
        <f>DAY(SalesDataTable[[#This Row],[Order Date]])</f>
        <v>21</v>
      </c>
      <c r="H872" s="8" t="s">
        <v>20</v>
      </c>
      <c r="I872" s="8" t="s">
        <v>31</v>
      </c>
      <c r="J872" s="8" t="s">
        <v>2</v>
      </c>
      <c r="K872" s="8" t="s">
        <v>16</v>
      </c>
      <c r="L872" s="8" t="s">
        <v>4</v>
      </c>
      <c r="M872" s="8" t="s">
        <v>30</v>
      </c>
      <c r="N872" s="9">
        <v>3</v>
      </c>
      <c r="O872" s="10">
        <v>100.48</v>
      </c>
      <c r="P872" s="11">
        <v>0.05</v>
      </c>
      <c r="Q872" s="10">
        <v>50.68</v>
      </c>
      <c r="R872" s="10">
        <f t="shared" si="52"/>
        <v>286.36799999999999</v>
      </c>
      <c r="S872" s="10">
        <f t="shared" si="53"/>
        <v>152.04</v>
      </c>
      <c r="T872" s="10">
        <f t="shared" si="54"/>
        <v>134.328</v>
      </c>
      <c r="U872" s="12">
        <f t="shared" si="55"/>
        <v>0.46907475695608447</v>
      </c>
      <c r="V872" s="9">
        <f>YEAR(SalesDataTable[[#This Row],[Order Date]])</f>
        <v>2026</v>
      </c>
      <c r="W872" s="12" t="str">
        <f>"Q"&amp;ROUNDUP(MONTH(SalesDataTable[[#This Row],[Order Date]])/3,0)</f>
        <v>Q2</v>
      </c>
      <c r="X872" s="9">
        <f>MONTH(SalesDataTable[[#This Row],[Order Date]])</f>
        <v>5</v>
      </c>
      <c r="Y872" s="12" t="str">
        <f>TEXT(SalesDataTable[[#This Row],[Order Date]],"mmm")</f>
        <v>May</v>
      </c>
    </row>
    <row r="873" spans="1:25" ht="16">
      <c r="A873" s="7">
        <v>1092</v>
      </c>
      <c r="B873" s="3">
        <v>46163</v>
      </c>
      <c r="C873" s="2">
        <f>YEAR( SalesDataTable[[#This Row],[Order Date]])</f>
        <v>2026</v>
      </c>
      <c r="D873" s="2">
        <f>ROUNDUP(MONTH(SalesDataTable[[#This Row],[Order Date]])/3,0)</f>
        <v>2</v>
      </c>
      <c r="E873" s="2">
        <f>MONTH(SalesDataTable[[#This Row],[Order Date]])</f>
        <v>5</v>
      </c>
      <c r="F873" s="2" t="str">
        <f>TEXT(SalesDataTable[[#This Row],[Order Date]],"mmm")</f>
        <v>May</v>
      </c>
      <c r="G873" s="2">
        <f>DAY(SalesDataTable[[#This Row],[Order Date]])</f>
        <v>21</v>
      </c>
      <c r="H873" s="8" t="s">
        <v>20</v>
      </c>
      <c r="I873" s="8" t="s">
        <v>33</v>
      </c>
      <c r="J873" s="8" t="s">
        <v>2</v>
      </c>
      <c r="K873" s="8" t="s">
        <v>13</v>
      </c>
      <c r="L873" s="8" t="s">
        <v>34</v>
      </c>
      <c r="M873" s="8" t="s">
        <v>42</v>
      </c>
      <c r="N873" s="9">
        <v>3</v>
      </c>
      <c r="O873" s="10">
        <v>36.229999999999997</v>
      </c>
      <c r="P873" s="11">
        <v>0</v>
      </c>
      <c r="Q873" s="10">
        <v>13.55</v>
      </c>
      <c r="R873" s="10">
        <f t="shared" si="52"/>
        <v>108.69</v>
      </c>
      <c r="S873" s="10">
        <f t="shared" si="53"/>
        <v>40.650000000000006</v>
      </c>
      <c r="T873" s="10">
        <f t="shared" si="54"/>
        <v>68.039999999999992</v>
      </c>
      <c r="U873" s="12">
        <f t="shared" si="55"/>
        <v>0.62600055202870541</v>
      </c>
      <c r="V873" s="9">
        <f>YEAR(SalesDataTable[[#This Row],[Order Date]])</f>
        <v>2026</v>
      </c>
      <c r="W873" s="12" t="str">
        <f>"Q"&amp;ROUNDUP(MONTH(SalesDataTable[[#This Row],[Order Date]])/3,0)</f>
        <v>Q2</v>
      </c>
      <c r="X873" s="9">
        <f>MONTH(SalesDataTable[[#This Row],[Order Date]])</f>
        <v>5</v>
      </c>
      <c r="Y873" s="12" t="str">
        <f>TEXT(SalesDataTable[[#This Row],[Order Date]],"mmm")</f>
        <v>May</v>
      </c>
    </row>
    <row r="874" spans="1:25" ht="16">
      <c r="A874" s="7">
        <v>1213</v>
      </c>
      <c r="B874" s="3">
        <v>46163</v>
      </c>
      <c r="C874" s="2">
        <f>YEAR( SalesDataTable[[#This Row],[Order Date]])</f>
        <v>2026</v>
      </c>
      <c r="D874" s="2">
        <f>ROUNDUP(MONTH(SalesDataTable[[#This Row],[Order Date]])/3,0)</f>
        <v>2</v>
      </c>
      <c r="E874" s="2">
        <f>MONTH(SalesDataTable[[#This Row],[Order Date]])</f>
        <v>5</v>
      </c>
      <c r="F874" s="2" t="str">
        <f>TEXT(SalesDataTable[[#This Row],[Order Date]],"mmm")</f>
        <v>May</v>
      </c>
      <c r="G874" s="2">
        <f>DAY(SalesDataTable[[#This Row],[Order Date]])</f>
        <v>21</v>
      </c>
      <c r="H874" s="8" t="s">
        <v>11</v>
      </c>
      <c r="I874" s="8" t="s">
        <v>12</v>
      </c>
      <c r="J874" s="8" t="s">
        <v>28</v>
      </c>
      <c r="K874" s="8" t="s">
        <v>3</v>
      </c>
      <c r="L874" s="8" t="s">
        <v>23</v>
      </c>
      <c r="M874" s="8" t="s">
        <v>51</v>
      </c>
      <c r="N874" s="9">
        <v>3</v>
      </c>
      <c r="O874" s="10">
        <v>120.61</v>
      </c>
      <c r="P874" s="11">
        <v>0</v>
      </c>
      <c r="Q874" s="10">
        <v>60.17</v>
      </c>
      <c r="R874" s="10">
        <f t="shared" si="52"/>
        <v>361.83</v>
      </c>
      <c r="S874" s="10">
        <f t="shared" si="53"/>
        <v>180.51</v>
      </c>
      <c r="T874" s="10">
        <f t="shared" si="54"/>
        <v>181.32</v>
      </c>
      <c r="U874" s="12">
        <f t="shared" si="55"/>
        <v>0.50111931017328581</v>
      </c>
      <c r="V874" s="9">
        <f>YEAR(SalesDataTable[[#This Row],[Order Date]])</f>
        <v>2026</v>
      </c>
      <c r="W874" s="12" t="str">
        <f>"Q"&amp;ROUNDUP(MONTH(SalesDataTable[[#This Row],[Order Date]])/3,0)</f>
        <v>Q2</v>
      </c>
      <c r="X874" s="9">
        <f>MONTH(SalesDataTable[[#This Row],[Order Date]])</f>
        <v>5</v>
      </c>
      <c r="Y874" s="12" t="str">
        <f>TEXT(SalesDataTable[[#This Row],[Order Date]],"mmm")</f>
        <v>May</v>
      </c>
    </row>
    <row r="875" spans="1:25" ht="16">
      <c r="A875" s="7">
        <v>1849</v>
      </c>
      <c r="B875" s="3">
        <v>46163</v>
      </c>
      <c r="C875" s="2">
        <f>YEAR( SalesDataTable[[#This Row],[Order Date]])</f>
        <v>2026</v>
      </c>
      <c r="D875" s="2">
        <f>ROUNDUP(MONTH(SalesDataTable[[#This Row],[Order Date]])/3,0)</f>
        <v>2</v>
      </c>
      <c r="E875" s="2">
        <f>MONTH(SalesDataTable[[#This Row],[Order Date]])</f>
        <v>5</v>
      </c>
      <c r="F875" s="2" t="str">
        <f>TEXT(SalesDataTable[[#This Row],[Order Date]],"mmm")</f>
        <v>May</v>
      </c>
      <c r="G875" s="2">
        <f>DAY(SalesDataTable[[#This Row],[Order Date]])</f>
        <v>21</v>
      </c>
      <c r="H875" s="8" t="s">
        <v>11</v>
      </c>
      <c r="I875" s="8" t="s">
        <v>25</v>
      </c>
      <c r="J875" s="8" t="s">
        <v>28</v>
      </c>
      <c r="K875" s="8" t="s">
        <v>3</v>
      </c>
      <c r="L875" s="8" t="s">
        <v>14</v>
      </c>
      <c r="M875" s="8" t="s">
        <v>32</v>
      </c>
      <c r="N875" s="9">
        <v>3</v>
      </c>
      <c r="O875" s="10">
        <v>46.46</v>
      </c>
      <c r="P875" s="11">
        <v>0</v>
      </c>
      <c r="Q875" s="10">
        <v>18.71</v>
      </c>
      <c r="R875" s="10">
        <f t="shared" si="52"/>
        <v>139.38</v>
      </c>
      <c r="S875" s="10">
        <f t="shared" si="53"/>
        <v>56.13</v>
      </c>
      <c r="T875" s="10">
        <f t="shared" si="54"/>
        <v>83.25</v>
      </c>
      <c r="U875" s="12">
        <f t="shared" si="55"/>
        <v>0.59728798966853214</v>
      </c>
      <c r="V875" s="9">
        <f>YEAR(SalesDataTable[[#This Row],[Order Date]])</f>
        <v>2026</v>
      </c>
      <c r="W875" s="12" t="str">
        <f>"Q"&amp;ROUNDUP(MONTH(SalesDataTable[[#This Row],[Order Date]])/3,0)</f>
        <v>Q2</v>
      </c>
      <c r="X875" s="9">
        <f>MONTH(SalesDataTable[[#This Row],[Order Date]])</f>
        <v>5</v>
      </c>
      <c r="Y875" s="12" t="str">
        <f>TEXT(SalesDataTable[[#This Row],[Order Date]],"mmm")</f>
        <v>May</v>
      </c>
    </row>
    <row r="876" spans="1:25" ht="16">
      <c r="A876" s="7">
        <v>2395</v>
      </c>
      <c r="B876" s="3">
        <v>46163</v>
      </c>
      <c r="C876" s="2">
        <f>YEAR( SalesDataTable[[#This Row],[Order Date]])</f>
        <v>2026</v>
      </c>
      <c r="D876" s="2">
        <f>ROUNDUP(MONTH(SalesDataTable[[#This Row],[Order Date]])/3,0)</f>
        <v>2</v>
      </c>
      <c r="E876" s="2">
        <f>MONTH(SalesDataTable[[#This Row],[Order Date]])</f>
        <v>5</v>
      </c>
      <c r="F876" s="2" t="str">
        <f>TEXT(SalesDataTable[[#This Row],[Order Date]],"mmm")</f>
        <v>May</v>
      </c>
      <c r="G876" s="2">
        <f>DAY(SalesDataTable[[#This Row],[Order Date]])</f>
        <v>21</v>
      </c>
      <c r="H876" s="8" t="s">
        <v>6</v>
      </c>
      <c r="I876" s="8" t="s">
        <v>43</v>
      </c>
      <c r="J876" s="8" t="s">
        <v>2</v>
      </c>
      <c r="K876" s="8" t="s">
        <v>16</v>
      </c>
      <c r="L876" s="8" t="s">
        <v>34</v>
      </c>
      <c r="M876" s="8" t="s">
        <v>42</v>
      </c>
      <c r="N876" s="9">
        <v>1</v>
      </c>
      <c r="O876" s="10">
        <v>36.9</v>
      </c>
      <c r="P876" s="11">
        <v>0.05</v>
      </c>
      <c r="Q876" s="10">
        <v>13.89</v>
      </c>
      <c r="R876" s="10">
        <f t="shared" si="52"/>
        <v>35.055</v>
      </c>
      <c r="S876" s="10">
        <f t="shared" si="53"/>
        <v>13.89</v>
      </c>
      <c r="T876" s="10">
        <f t="shared" si="54"/>
        <v>21.164999999999999</v>
      </c>
      <c r="U876" s="12">
        <f t="shared" si="55"/>
        <v>0.60376551133932388</v>
      </c>
      <c r="V876" s="9">
        <f>YEAR(SalesDataTable[[#This Row],[Order Date]])</f>
        <v>2026</v>
      </c>
      <c r="W876" s="12" t="str">
        <f>"Q"&amp;ROUNDUP(MONTH(SalesDataTable[[#This Row],[Order Date]])/3,0)</f>
        <v>Q2</v>
      </c>
      <c r="X876" s="9">
        <f>MONTH(SalesDataTable[[#This Row],[Order Date]])</f>
        <v>5</v>
      </c>
      <c r="Y876" s="12" t="str">
        <f>TEXT(SalesDataTable[[#This Row],[Order Date]],"mmm")</f>
        <v>May</v>
      </c>
    </row>
    <row r="877" spans="1:25" ht="16">
      <c r="A877" s="7">
        <v>4166</v>
      </c>
      <c r="B877" s="3">
        <v>46163</v>
      </c>
      <c r="C877" s="2">
        <f>YEAR( SalesDataTable[[#This Row],[Order Date]])</f>
        <v>2026</v>
      </c>
      <c r="D877" s="2">
        <f>ROUNDUP(MONTH(SalesDataTable[[#This Row],[Order Date]])/3,0)</f>
        <v>2</v>
      </c>
      <c r="E877" s="2">
        <f>MONTH(SalesDataTable[[#This Row],[Order Date]])</f>
        <v>5</v>
      </c>
      <c r="F877" s="2" t="str">
        <f>TEXT(SalesDataTable[[#This Row],[Order Date]],"mmm")</f>
        <v>May</v>
      </c>
      <c r="G877" s="2">
        <f>DAY(SalesDataTable[[#This Row],[Order Date]])</f>
        <v>21</v>
      </c>
      <c r="H877" s="8" t="s">
        <v>11</v>
      </c>
      <c r="I877" s="8" t="s">
        <v>18</v>
      </c>
      <c r="J877" s="8" t="s">
        <v>2</v>
      </c>
      <c r="K877" s="8" t="s">
        <v>13</v>
      </c>
      <c r="L877" s="8" t="s">
        <v>34</v>
      </c>
      <c r="M877" s="8" t="s">
        <v>35</v>
      </c>
      <c r="N877" s="9">
        <v>6</v>
      </c>
      <c r="O877" s="10">
        <v>40.61</v>
      </c>
      <c r="P877" s="11">
        <v>0.05</v>
      </c>
      <c r="Q877" s="10">
        <v>15.14</v>
      </c>
      <c r="R877" s="10">
        <f t="shared" si="52"/>
        <v>231.47699999999998</v>
      </c>
      <c r="S877" s="10">
        <f t="shared" si="53"/>
        <v>90.84</v>
      </c>
      <c r="T877" s="10">
        <f t="shared" si="54"/>
        <v>140.63699999999997</v>
      </c>
      <c r="U877" s="12">
        <f t="shared" si="55"/>
        <v>0.607563602431343</v>
      </c>
      <c r="V877" s="9">
        <f>YEAR(SalesDataTable[[#This Row],[Order Date]])</f>
        <v>2026</v>
      </c>
      <c r="W877" s="12" t="str">
        <f>"Q"&amp;ROUNDUP(MONTH(SalesDataTable[[#This Row],[Order Date]])/3,0)</f>
        <v>Q2</v>
      </c>
      <c r="X877" s="9">
        <f>MONTH(SalesDataTable[[#This Row],[Order Date]])</f>
        <v>5</v>
      </c>
      <c r="Y877" s="12" t="str">
        <f>TEXT(SalesDataTable[[#This Row],[Order Date]],"mmm")</f>
        <v>May</v>
      </c>
    </row>
    <row r="878" spans="1:25" ht="16">
      <c r="A878" s="7">
        <v>1004</v>
      </c>
      <c r="B878" s="3">
        <v>46164</v>
      </c>
      <c r="C878" s="2">
        <f>YEAR( SalesDataTable[[#This Row],[Order Date]])</f>
        <v>2026</v>
      </c>
      <c r="D878" s="2">
        <f>ROUNDUP(MONTH(SalesDataTable[[#This Row],[Order Date]])/3,0)</f>
        <v>2</v>
      </c>
      <c r="E878" s="2">
        <f>MONTH(SalesDataTable[[#This Row],[Order Date]])</f>
        <v>5</v>
      </c>
      <c r="F878" s="2" t="str">
        <f>TEXT(SalesDataTable[[#This Row],[Order Date]],"mmm")</f>
        <v>May</v>
      </c>
      <c r="G878" s="2">
        <f>DAY(SalesDataTable[[#This Row],[Order Date]])</f>
        <v>22</v>
      </c>
      <c r="H878" s="8" t="s">
        <v>20</v>
      </c>
      <c r="I878" s="8" t="s">
        <v>47</v>
      </c>
      <c r="J878" s="8" t="s">
        <v>2</v>
      </c>
      <c r="K878" s="8" t="s">
        <v>16</v>
      </c>
      <c r="L878" s="8" t="s">
        <v>14</v>
      </c>
      <c r="M878" s="8" t="s">
        <v>15</v>
      </c>
      <c r="N878" s="9">
        <v>2</v>
      </c>
      <c r="O878" s="10">
        <v>36.86</v>
      </c>
      <c r="P878" s="11">
        <v>0.05</v>
      </c>
      <c r="Q878" s="10">
        <v>13.85</v>
      </c>
      <c r="R878" s="10">
        <f t="shared" si="52"/>
        <v>70.033999999999992</v>
      </c>
      <c r="S878" s="10">
        <f t="shared" si="53"/>
        <v>27.7</v>
      </c>
      <c r="T878" s="10">
        <f t="shared" si="54"/>
        <v>42.333999999999989</v>
      </c>
      <c r="U878" s="12">
        <f t="shared" si="55"/>
        <v>0.60447782505640113</v>
      </c>
      <c r="V878" s="9">
        <f>YEAR(SalesDataTable[[#This Row],[Order Date]])</f>
        <v>2026</v>
      </c>
      <c r="W878" s="12" t="str">
        <f>"Q"&amp;ROUNDUP(MONTH(SalesDataTable[[#This Row],[Order Date]])/3,0)</f>
        <v>Q2</v>
      </c>
      <c r="X878" s="9">
        <f>MONTH(SalesDataTable[[#This Row],[Order Date]])</f>
        <v>5</v>
      </c>
      <c r="Y878" s="12" t="str">
        <f>TEXT(SalesDataTable[[#This Row],[Order Date]],"mmm")</f>
        <v>May</v>
      </c>
    </row>
    <row r="879" spans="1:25" ht="16">
      <c r="A879" s="7">
        <v>1012</v>
      </c>
      <c r="B879" s="3">
        <v>46164</v>
      </c>
      <c r="C879" s="2">
        <f>YEAR( SalesDataTable[[#This Row],[Order Date]])</f>
        <v>2026</v>
      </c>
      <c r="D879" s="2">
        <f>ROUNDUP(MONTH(SalesDataTable[[#This Row],[Order Date]])/3,0)</f>
        <v>2</v>
      </c>
      <c r="E879" s="2">
        <f>MONTH(SalesDataTable[[#This Row],[Order Date]])</f>
        <v>5</v>
      </c>
      <c r="F879" s="2" t="str">
        <f>TEXT(SalesDataTable[[#This Row],[Order Date]],"mmm")</f>
        <v>May</v>
      </c>
      <c r="G879" s="2">
        <f>DAY(SalesDataTable[[#This Row],[Order Date]])</f>
        <v>22</v>
      </c>
      <c r="H879" s="8" t="s">
        <v>6</v>
      </c>
      <c r="I879" s="8" t="s">
        <v>27</v>
      </c>
      <c r="J879" s="8" t="s">
        <v>2</v>
      </c>
      <c r="K879" s="8" t="s">
        <v>13</v>
      </c>
      <c r="L879" s="8" t="s">
        <v>9</v>
      </c>
      <c r="M879" s="8" t="s">
        <v>37</v>
      </c>
      <c r="N879" s="9">
        <v>3</v>
      </c>
      <c r="O879" s="10">
        <v>156.74</v>
      </c>
      <c r="P879" s="11">
        <v>0</v>
      </c>
      <c r="Q879" s="10">
        <v>79.819999999999993</v>
      </c>
      <c r="R879" s="10">
        <f t="shared" si="52"/>
        <v>470.22</v>
      </c>
      <c r="S879" s="10">
        <f t="shared" si="53"/>
        <v>239.45999999999998</v>
      </c>
      <c r="T879" s="10">
        <f t="shared" si="54"/>
        <v>230.76000000000005</v>
      </c>
      <c r="U879" s="12">
        <f t="shared" si="55"/>
        <v>0.49074901110118674</v>
      </c>
      <c r="V879" s="9">
        <f>YEAR(SalesDataTable[[#This Row],[Order Date]])</f>
        <v>2026</v>
      </c>
      <c r="W879" s="12" t="str">
        <f>"Q"&amp;ROUNDUP(MONTH(SalesDataTable[[#This Row],[Order Date]])/3,0)</f>
        <v>Q2</v>
      </c>
      <c r="X879" s="9">
        <f>MONTH(SalesDataTable[[#This Row],[Order Date]])</f>
        <v>5</v>
      </c>
      <c r="Y879" s="12" t="str">
        <f>TEXT(SalesDataTable[[#This Row],[Order Date]],"mmm")</f>
        <v>May</v>
      </c>
    </row>
    <row r="880" spans="1:25" ht="16">
      <c r="A880" s="7">
        <v>2180</v>
      </c>
      <c r="B880" s="3">
        <v>46164</v>
      </c>
      <c r="C880" s="2">
        <f>YEAR( SalesDataTable[[#This Row],[Order Date]])</f>
        <v>2026</v>
      </c>
      <c r="D880" s="2">
        <f>ROUNDUP(MONTH(SalesDataTable[[#This Row],[Order Date]])/3,0)</f>
        <v>2</v>
      </c>
      <c r="E880" s="2">
        <f>MONTH(SalesDataTable[[#This Row],[Order Date]])</f>
        <v>5</v>
      </c>
      <c r="F880" s="2" t="str">
        <f>TEXT(SalesDataTable[[#This Row],[Order Date]],"mmm")</f>
        <v>May</v>
      </c>
      <c r="G880" s="2">
        <f>DAY(SalesDataTable[[#This Row],[Order Date]])</f>
        <v>22</v>
      </c>
      <c r="H880" s="8" t="s">
        <v>0</v>
      </c>
      <c r="I880" s="8" t="s">
        <v>36</v>
      </c>
      <c r="J880" s="8" t="s">
        <v>8</v>
      </c>
      <c r="K880" s="8" t="s">
        <v>3</v>
      </c>
      <c r="L880" s="8" t="s">
        <v>4</v>
      </c>
      <c r="M880" s="8" t="s">
        <v>22</v>
      </c>
      <c r="N880" s="9">
        <v>3</v>
      </c>
      <c r="O880" s="10">
        <v>51.04</v>
      </c>
      <c r="P880" s="11">
        <v>0.2</v>
      </c>
      <c r="Q880" s="10">
        <v>22.32</v>
      </c>
      <c r="R880" s="10">
        <f t="shared" si="52"/>
        <v>122.49600000000001</v>
      </c>
      <c r="S880" s="10">
        <f t="shared" si="53"/>
        <v>66.960000000000008</v>
      </c>
      <c r="T880" s="10">
        <f t="shared" si="54"/>
        <v>55.536000000000001</v>
      </c>
      <c r="U880" s="12">
        <f t="shared" si="55"/>
        <v>0.45336990595611282</v>
      </c>
      <c r="V880" s="9">
        <f>YEAR(SalesDataTable[[#This Row],[Order Date]])</f>
        <v>2026</v>
      </c>
      <c r="W880" s="12" t="str">
        <f>"Q"&amp;ROUNDUP(MONTH(SalesDataTable[[#This Row],[Order Date]])/3,0)</f>
        <v>Q2</v>
      </c>
      <c r="X880" s="9">
        <f>MONTH(SalesDataTable[[#This Row],[Order Date]])</f>
        <v>5</v>
      </c>
      <c r="Y880" s="12" t="str">
        <f>TEXT(SalesDataTable[[#This Row],[Order Date]],"mmm")</f>
        <v>May</v>
      </c>
    </row>
    <row r="881" spans="1:25" ht="16">
      <c r="A881" s="7">
        <v>3659</v>
      </c>
      <c r="B881" s="3">
        <v>46164</v>
      </c>
      <c r="C881" s="2">
        <f>YEAR( SalesDataTable[[#This Row],[Order Date]])</f>
        <v>2026</v>
      </c>
      <c r="D881" s="2">
        <f>ROUNDUP(MONTH(SalesDataTable[[#This Row],[Order Date]])/3,0)</f>
        <v>2</v>
      </c>
      <c r="E881" s="2">
        <f>MONTH(SalesDataTable[[#This Row],[Order Date]])</f>
        <v>5</v>
      </c>
      <c r="F881" s="2" t="str">
        <f>TEXT(SalesDataTable[[#This Row],[Order Date]],"mmm")</f>
        <v>May</v>
      </c>
      <c r="G881" s="2">
        <f>DAY(SalesDataTable[[#This Row],[Order Date]])</f>
        <v>22</v>
      </c>
      <c r="H881" s="8" t="s">
        <v>20</v>
      </c>
      <c r="I881" s="8" t="s">
        <v>47</v>
      </c>
      <c r="J881" s="8" t="s">
        <v>19</v>
      </c>
      <c r="K881" s="8" t="s">
        <v>13</v>
      </c>
      <c r="L881" s="8" t="s">
        <v>9</v>
      </c>
      <c r="M881" s="8" t="s">
        <v>10</v>
      </c>
      <c r="N881" s="9">
        <v>2</v>
      </c>
      <c r="O881" s="10">
        <v>93.55</v>
      </c>
      <c r="P881" s="11">
        <v>0</v>
      </c>
      <c r="Q881" s="10">
        <v>44.31</v>
      </c>
      <c r="R881" s="10">
        <f t="shared" si="52"/>
        <v>187.1</v>
      </c>
      <c r="S881" s="10">
        <f t="shared" si="53"/>
        <v>88.62</v>
      </c>
      <c r="T881" s="10">
        <f t="shared" si="54"/>
        <v>98.47999999999999</v>
      </c>
      <c r="U881" s="12">
        <f t="shared" si="55"/>
        <v>0.52634954569748793</v>
      </c>
      <c r="V881" s="9">
        <f>YEAR(SalesDataTable[[#This Row],[Order Date]])</f>
        <v>2026</v>
      </c>
      <c r="W881" s="12" t="str">
        <f>"Q"&amp;ROUNDUP(MONTH(SalesDataTable[[#This Row],[Order Date]])/3,0)</f>
        <v>Q2</v>
      </c>
      <c r="X881" s="9">
        <f>MONTH(SalesDataTable[[#This Row],[Order Date]])</f>
        <v>5</v>
      </c>
      <c r="Y881" s="12" t="str">
        <f>TEXT(SalesDataTable[[#This Row],[Order Date]],"mmm")</f>
        <v>May</v>
      </c>
    </row>
    <row r="882" spans="1:25" ht="16">
      <c r="A882" s="7">
        <v>3775</v>
      </c>
      <c r="B882" s="3">
        <v>46164</v>
      </c>
      <c r="C882" s="2">
        <f>YEAR( SalesDataTable[[#This Row],[Order Date]])</f>
        <v>2026</v>
      </c>
      <c r="D882" s="2">
        <f>ROUNDUP(MONTH(SalesDataTable[[#This Row],[Order Date]])/3,0)</f>
        <v>2</v>
      </c>
      <c r="E882" s="2">
        <f>MONTH(SalesDataTable[[#This Row],[Order Date]])</f>
        <v>5</v>
      </c>
      <c r="F882" s="2" t="str">
        <f>TEXT(SalesDataTable[[#This Row],[Order Date]],"mmm")</f>
        <v>May</v>
      </c>
      <c r="G882" s="2">
        <f>DAY(SalesDataTable[[#This Row],[Order Date]])</f>
        <v>22</v>
      </c>
      <c r="H882" s="8" t="s">
        <v>11</v>
      </c>
      <c r="I882" s="8" t="s">
        <v>12</v>
      </c>
      <c r="J882" s="8" t="s">
        <v>2</v>
      </c>
      <c r="K882" s="8" t="s">
        <v>16</v>
      </c>
      <c r="L882" s="8" t="s">
        <v>14</v>
      </c>
      <c r="M882" s="8" t="s">
        <v>44</v>
      </c>
      <c r="N882" s="9">
        <v>1</v>
      </c>
      <c r="O882" s="10">
        <v>131.74</v>
      </c>
      <c r="P882" s="11">
        <v>0</v>
      </c>
      <c r="Q882" s="10">
        <v>66.650000000000006</v>
      </c>
      <c r="R882" s="10">
        <f t="shared" si="52"/>
        <v>131.74</v>
      </c>
      <c r="S882" s="10">
        <f t="shared" si="53"/>
        <v>66.650000000000006</v>
      </c>
      <c r="T882" s="10">
        <f t="shared" si="54"/>
        <v>65.09</v>
      </c>
      <c r="U882" s="12">
        <f t="shared" si="55"/>
        <v>0.49407924700166994</v>
      </c>
      <c r="V882" s="9">
        <f>YEAR(SalesDataTable[[#This Row],[Order Date]])</f>
        <v>2026</v>
      </c>
      <c r="W882" s="12" t="str">
        <f>"Q"&amp;ROUNDUP(MONTH(SalesDataTable[[#This Row],[Order Date]])/3,0)</f>
        <v>Q2</v>
      </c>
      <c r="X882" s="9">
        <f>MONTH(SalesDataTable[[#This Row],[Order Date]])</f>
        <v>5</v>
      </c>
      <c r="Y882" s="12" t="str">
        <f>TEXT(SalesDataTable[[#This Row],[Order Date]],"mmm")</f>
        <v>May</v>
      </c>
    </row>
    <row r="883" spans="1:25" ht="16">
      <c r="A883" s="7">
        <v>4071</v>
      </c>
      <c r="B883" s="3">
        <v>46164</v>
      </c>
      <c r="C883" s="2">
        <f>YEAR( SalesDataTable[[#This Row],[Order Date]])</f>
        <v>2026</v>
      </c>
      <c r="D883" s="2">
        <f>ROUNDUP(MONTH(SalesDataTable[[#This Row],[Order Date]])/3,0)</f>
        <v>2</v>
      </c>
      <c r="E883" s="2">
        <f>MONTH(SalesDataTable[[#This Row],[Order Date]])</f>
        <v>5</v>
      </c>
      <c r="F883" s="2" t="str">
        <f>TEXT(SalesDataTable[[#This Row],[Order Date]],"mmm")</f>
        <v>May</v>
      </c>
      <c r="G883" s="2">
        <f>DAY(SalesDataTable[[#This Row],[Order Date]])</f>
        <v>22</v>
      </c>
      <c r="H883" s="8" t="s">
        <v>20</v>
      </c>
      <c r="I883" s="8" t="s">
        <v>33</v>
      </c>
      <c r="J883" s="8" t="s">
        <v>2</v>
      </c>
      <c r="K883" s="8" t="s">
        <v>13</v>
      </c>
      <c r="L883" s="8" t="s">
        <v>9</v>
      </c>
      <c r="M883" s="8" t="s">
        <v>10</v>
      </c>
      <c r="N883" s="9">
        <v>5</v>
      </c>
      <c r="O883" s="10">
        <v>91.79</v>
      </c>
      <c r="P883" s="11">
        <v>0.05</v>
      </c>
      <c r="Q883" s="10">
        <v>44.48</v>
      </c>
      <c r="R883" s="10">
        <f t="shared" si="52"/>
        <v>436.0025</v>
      </c>
      <c r="S883" s="10">
        <f t="shared" si="53"/>
        <v>222.39999999999998</v>
      </c>
      <c r="T883" s="10">
        <f t="shared" si="54"/>
        <v>213.60250000000002</v>
      </c>
      <c r="U883" s="12">
        <f t="shared" si="55"/>
        <v>0.48991118170193981</v>
      </c>
      <c r="V883" s="9">
        <f>YEAR(SalesDataTable[[#This Row],[Order Date]])</f>
        <v>2026</v>
      </c>
      <c r="W883" s="12" t="str">
        <f>"Q"&amp;ROUNDUP(MONTH(SalesDataTable[[#This Row],[Order Date]])/3,0)</f>
        <v>Q2</v>
      </c>
      <c r="X883" s="9">
        <f>MONTH(SalesDataTable[[#This Row],[Order Date]])</f>
        <v>5</v>
      </c>
      <c r="Y883" s="12" t="str">
        <f>TEXT(SalesDataTable[[#This Row],[Order Date]],"mmm")</f>
        <v>May</v>
      </c>
    </row>
    <row r="884" spans="1:25" ht="16">
      <c r="A884" s="7">
        <v>5137</v>
      </c>
      <c r="B884" s="3">
        <v>46164</v>
      </c>
      <c r="C884" s="2">
        <f>YEAR( SalesDataTable[[#This Row],[Order Date]])</f>
        <v>2026</v>
      </c>
      <c r="D884" s="2">
        <f>ROUNDUP(MONTH(SalesDataTable[[#This Row],[Order Date]])/3,0)</f>
        <v>2</v>
      </c>
      <c r="E884" s="2">
        <f>MONTH(SalesDataTable[[#This Row],[Order Date]])</f>
        <v>5</v>
      </c>
      <c r="F884" s="2" t="str">
        <f>TEXT(SalesDataTable[[#This Row],[Order Date]],"mmm")</f>
        <v>May</v>
      </c>
      <c r="G884" s="2">
        <f>DAY(SalesDataTable[[#This Row],[Order Date]])</f>
        <v>22</v>
      </c>
      <c r="H884" s="8" t="s">
        <v>20</v>
      </c>
      <c r="I884" s="8" t="s">
        <v>47</v>
      </c>
      <c r="J884" s="8" t="s">
        <v>2</v>
      </c>
      <c r="K884" s="8" t="s">
        <v>16</v>
      </c>
      <c r="L884" s="8" t="s">
        <v>9</v>
      </c>
      <c r="M884" s="8" t="s">
        <v>37</v>
      </c>
      <c r="N884" s="9">
        <v>4</v>
      </c>
      <c r="O884" s="10">
        <v>155.4</v>
      </c>
      <c r="P884" s="11">
        <v>0.05</v>
      </c>
      <c r="Q884" s="10">
        <v>77.31</v>
      </c>
      <c r="R884" s="10">
        <f t="shared" si="52"/>
        <v>590.52</v>
      </c>
      <c r="S884" s="10">
        <f t="shared" si="53"/>
        <v>309.24</v>
      </c>
      <c r="T884" s="10">
        <f t="shared" si="54"/>
        <v>281.27999999999997</v>
      </c>
      <c r="U884" s="12">
        <f t="shared" si="55"/>
        <v>0.47632595001016048</v>
      </c>
      <c r="V884" s="9">
        <f>YEAR(SalesDataTable[[#This Row],[Order Date]])</f>
        <v>2026</v>
      </c>
      <c r="W884" s="12" t="str">
        <f>"Q"&amp;ROUNDUP(MONTH(SalesDataTable[[#This Row],[Order Date]])/3,0)</f>
        <v>Q2</v>
      </c>
      <c r="X884" s="9">
        <f>MONTH(SalesDataTable[[#This Row],[Order Date]])</f>
        <v>5</v>
      </c>
      <c r="Y884" s="12" t="str">
        <f>TEXT(SalesDataTable[[#This Row],[Order Date]],"mmm")</f>
        <v>May</v>
      </c>
    </row>
    <row r="885" spans="1:25" ht="16">
      <c r="A885" s="7">
        <v>133</v>
      </c>
      <c r="B885" s="3">
        <v>46165</v>
      </c>
      <c r="C885" s="2">
        <f>YEAR( SalesDataTable[[#This Row],[Order Date]])</f>
        <v>2026</v>
      </c>
      <c r="D885" s="2">
        <f>ROUNDUP(MONTH(SalesDataTable[[#This Row],[Order Date]])/3,0)</f>
        <v>2</v>
      </c>
      <c r="E885" s="2">
        <f>MONTH(SalesDataTable[[#This Row],[Order Date]])</f>
        <v>5</v>
      </c>
      <c r="F885" s="2" t="str">
        <f>TEXT(SalesDataTable[[#This Row],[Order Date]],"mmm")</f>
        <v>May</v>
      </c>
      <c r="G885" s="2">
        <f>DAY(SalesDataTable[[#This Row],[Order Date]])</f>
        <v>23</v>
      </c>
      <c r="H885" s="8" t="s">
        <v>6</v>
      </c>
      <c r="I885" s="8" t="s">
        <v>7</v>
      </c>
      <c r="J885" s="8" t="s">
        <v>2</v>
      </c>
      <c r="K885" s="8" t="s">
        <v>13</v>
      </c>
      <c r="L885" s="8" t="s">
        <v>14</v>
      </c>
      <c r="M885" s="8" t="s">
        <v>15</v>
      </c>
      <c r="N885" s="9">
        <v>1</v>
      </c>
      <c r="O885" s="10">
        <v>36.57</v>
      </c>
      <c r="P885" s="11">
        <v>0.05</v>
      </c>
      <c r="Q885" s="10">
        <v>13.33</v>
      </c>
      <c r="R885" s="10">
        <f t="shared" si="52"/>
        <v>34.741500000000002</v>
      </c>
      <c r="S885" s="10">
        <f t="shared" si="53"/>
        <v>13.33</v>
      </c>
      <c r="T885" s="10">
        <f t="shared" si="54"/>
        <v>21.411500000000004</v>
      </c>
      <c r="U885" s="12">
        <f t="shared" si="55"/>
        <v>0.61630902522919284</v>
      </c>
      <c r="V885" s="9">
        <f>YEAR(SalesDataTable[[#This Row],[Order Date]])</f>
        <v>2026</v>
      </c>
      <c r="W885" s="12" t="str">
        <f>"Q"&amp;ROUNDUP(MONTH(SalesDataTable[[#This Row],[Order Date]])/3,0)</f>
        <v>Q2</v>
      </c>
      <c r="X885" s="9">
        <f>MONTH(SalesDataTable[[#This Row],[Order Date]])</f>
        <v>5</v>
      </c>
      <c r="Y885" s="12" t="str">
        <f>TEXT(SalesDataTable[[#This Row],[Order Date]],"mmm")</f>
        <v>May</v>
      </c>
    </row>
    <row r="886" spans="1:25" ht="16">
      <c r="A886" s="7">
        <v>1385</v>
      </c>
      <c r="B886" s="3">
        <v>46165</v>
      </c>
      <c r="C886" s="2">
        <f>YEAR( SalesDataTable[[#This Row],[Order Date]])</f>
        <v>2026</v>
      </c>
      <c r="D886" s="2">
        <f>ROUNDUP(MONTH(SalesDataTable[[#This Row],[Order Date]])/3,0)</f>
        <v>2</v>
      </c>
      <c r="E886" s="2">
        <f>MONTH(SalesDataTable[[#This Row],[Order Date]])</f>
        <v>5</v>
      </c>
      <c r="F886" s="2" t="str">
        <f>TEXT(SalesDataTable[[#This Row],[Order Date]],"mmm")</f>
        <v>May</v>
      </c>
      <c r="G886" s="2">
        <f>DAY(SalesDataTable[[#This Row],[Order Date]])</f>
        <v>23</v>
      </c>
      <c r="H886" s="8" t="s">
        <v>11</v>
      </c>
      <c r="I886" s="8" t="s">
        <v>52</v>
      </c>
      <c r="J886" s="8" t="s">
        <v>2</v>
      </c>
      <c r="K886" s="8" t="s">
        <v>13</v>
      </c>
      <c r="L886" s="8" t="s">
        <v>4</v>
      </c>
      <c r="M886" s="8" t="s">
        <v>26</v>
      </c>
      <c r="N886" s="9">
        <v>2</v>
      </c>
      <c r="O886" s="10">
        <v>41.19</v>
      </c>
      <c r="P886" s="11">
        <v>0</v>
      </c>
      <c r="Q886" s="10">
        <v>17.190000000000001</v>
      </c>
      <c r="R886" s="10">
        <f t="shared" si="52"/>
        <v>82.38</v>
      </c>
      <c r="S886" s="10">
        <f t="shared" si="53"/>
        <v>34.380000000000003</v>
      </c>
      <c r="T886" s="10">
        <f t="shared" si="54"/>
        <v>47.999999999999993</v>
      </c>
      <c r="U886" s="12">
        <f t="shared" si="55"/>
        <v>0.58266569555717407</v>
      </c>
      <c r="V886" s="9">
        <f>YEAR(SalesDataTable[[#This Row],[Order Date]])</f>
        <v>2026</v>
      </c>
      <c r="W886" s="12" t="str">
        <f>"Q"&amp;ROUNDUP(MONTH(SalesDataTable[[#This Row],[Order Date]])/3,0)</f>
        <v>Q2</v>
      </c>
      <c r="X886" s="9">
        <f>MONTH(SalesDataTable[[#This Row],[Order Date]])</f>
        <v>5</v>
      </c>
      <c r="Y886" s="12" t="str">
        <f>TEXT(SalesDataTable[[#This Row],[Order Date]],"mmm")</f>
        <v>May</v>
      </c>
    </row>
    <row r="887" spans="1:25" ht="16">
      <c r="A887" s="7">
        <v>1597</v>
      </c>
      <c r="B887" s="3">
        <v>46165</v>
      </c>
      <c r="C887" s="2">
        <f>YEAR( SalesDataTable[[#This Row],[Order Date]])</f>
        <v>2026</v>
      </c>
      <c r="D887" s="2">
        <f>ROUNDUP(MONTH(SalesDataTable[[#This Row],[Order Date]])/3,0)</f>
        <v>2</v>
      </c>
      <c r="E887" s="2">
        <f>MONTH(SalesDataTable[[#This Row],[Order Date]])</f>
        <v>5</v>
      </c>
      <c r="F887" s="2" t="str">
        <f>TEXT(SalesDataTable[[#This Row],[Order Date]],"mmm")</f>
        <v>May</v>
      </c>
      <c r="G887" s="2">
        <f>DAY(SalesDataTable[[#This Row],[Order Date]])</f>
        <v>23</v>
      </c>
      <c r="H887" s="8" t="s">
        <v>20</v>
      </c>
      <c r="I887" s="8" t="s">
        <v>33</v>
      </c>
      <c r="J887" s="8" t="s">
        <v>2</v>
      </c>
      <c r="K887" s="8" t="s">
        <v>3</v>
      </c>
      <c r="L887" s="8" t="s">
        <v>14</v>
      </c>
      <c r="M887" s="8" t="s">
        <v>44</v>
      </c>
      <c r="N887" s="9">
        <v>1</v>
      </c>
      <c r="O887" s="10">
        <v>136.66999999999999</v>
      </c>
      <c r="P887" s="11">
        <v>0.05</v>
      </c>
      <c r="Q887" s="10">
        <v>67.099999999999994</v>
      </c>
      <c r="R887" s="10">
        <f t="shared" si="52"/>
        <v>129.83649999999997</v>
      </c>
      <c r="S887" s="10">
        <f t="shared" si="53"/>
        <v>67.099999999999994</v>
      </c>
      <c r="T887" s="10">
        <f t="shared" si="54"/>
        <v>62.736499999999978</v>
      </c>
      <c r="U887" s="12">
        <f t="shared" si="55"/>
        <v>0.48319617364916639</v>
      </c>
      <c r="V887" s="9">
        <f>YEAR(SalesDataTable[[#This Row],[Order Date]])</f>
        <v>2026</v>
      </c>
      <c r="W887" s="12" t="str">
        <f>"Q"&amp;ROUNDUP(MONTH(SalesDataTable[[#This Row],[Order Date]])/3,0)</f>
        <v>Q2</v>
      </c>
      <c r="X887" s="9">
        <f>MONTH(SalesDataTable[[#This Row],[Order Date]])</f>
        <v>5</v>
      </c>
      <c r="Y887" s="12" t="str">
        <f>TEXT(SalesDataTable[[#This Row],[Order Date]],"mmm")</f>
        <v>May</v>
      </c>
    </row>
    <row r="888" spans="1:25" ht="16">
      <c r="A888" s="7">
        <v>2273</v>
      </c>
      <c r="B888" s="3">
        <v>46165</v>
      </c>
      <c r="C888" s="2">
        <f>YEAR( SalesDataTable[[#This Row],[Order Date]])</f>
        <v>2026</v>
      </c>
      <c r="D888" s="2">
        <f>ROUNDUP(MONTH(SalesDataTable[[#This Row],[Order Date]])/3,0)</f>
        <v>2</v>
      </c>
      <c r="E888" s="2">
        <f>MONTH(SalesDataTable[[#This Row],[Order Date]])</f>
        <v>5</v>
      </c>
      <c r="F888" s="2" t="str">
        <f>TEXT(SalesDataTable[[#This Row],[Order Date]],"mmm")</f>
        <v>May</v>
      </c>
      <c r="G888" s="2">
        <f>DAY(SalesDataTable[[#This Row],[Order Date]])</f>
        <v>23</v>
      </c>
      <c r="H888" s="8" t="s">
        <v>11</v>
      </c>
      <c r="I888" s="8" t="s">
        <v>12</v>
      </c>
      <c r="J888" s="8" t="s">
        <v>19</v>
      </c>
      <c r="K888" s="8" t="s">
        <v>13</v>
      </c>
      <c r="L888" s="8" t="s">
        <v>34</v>
      </c>
      <c r="M888" s="8" t="s">
        <v>42</v>
      </c>
      <c r="N888" s="9">
        <v>2</v>
      </c>
      <c r="O888" s="10">
        <v>35.700000000000003</v>
      </c>
      <c r="P888" s="11">
        <v>0</v>
      </c>
      <c r="Q888" s="10">
        <v>13.52</v>
      </c>
      <c r="R888" s="10">
        <f t="shared" si="52"/>
        <v>71.400000000000006</v>
      </c>
      <c r="S888" s="10">
        <f t="shared" si="53"/>
        <v>27.04</v>
      </c>
      <c r="T888" s="10">
        <f t="shared" si="54"/>
        <v>44.360000000000007</v>
      </c>
      <c r="U888" s="12">
        <f t="shared" si="55"/>
        <v>0.62128851540616248</v>
      </c>
      <c r="V888" s="9">
        <f>YEAR(SalesDataTable[[#This Row],[Order Date]])</f>
        <v>2026</v>
      </c>
      <c r="W888" s="12" t="str">
        <f>"Q"&amp;ROUNDUP(MONTH(SalesDataTable[[#This Row],[Order Date]])/3,0)</f>
        <v>Q2</v>
      </c>
      <c r="X888" s="9">
        <f>MONTH(SalesDataTable[[#This Row],[Order Date]])</f>
        <v>5</v>
      </c>
      <c r="Y888" s="12" t="str">
        <f>TEXT(SalesDataTable[[#This Row],[Order Date]],"mmm")</f>
        <v>May</v>
      </c>
    </row>
    <row r="889" spans="1:25" ht="16">
      <c r="A889" s="7">
        <v>2931</v>
      </c>
      <c r="B889" s="3">
        <v>46165</v>
      </c>
      <c r="C889" s="2">
        <f>YEAR( SalesDataTable[[#This Row],[Order Date]])</f>
        <v>2026</v>
      </c>
      <c r="D889" s="2">
        <f>ROUNDUP(MONTH(SalesDataTable[[#This Row],[Order Date]])/3,0)</f>
        <v>2</v>
      </c>
      <c r="E889" s="2">
        <f>MONTH(SalesDataTable[[#This Row],[Order Date]])</f>
        <v>5</v>
      </c>
      <c r="F889" s="2" t="str">
        <f>TEXT(SalesDataTable[[#This Row],[Order Date]],"mmm")</f>
        <v>May</v>
      </c>
      <c r="G889" s="2">
        <f>DAY(SalesDataTable[[#This Row],[Order Date]])</f>
        <v>23</v>
      </c>
      <c r="H889" s="8" t="s">
        <v>0</v>
      </c>
      <c r="I889" s="8" t="s">
        <v>1</v>
      </c>
      <c r="J889" s="8" t="s">
        <v>2</v>
      </c>
      <c r="K889" s="8" t="s">
        <v>3</v>
      </c>
      <c r="L889" s="8" t="s">
        <v>4</v>
      </c>
      <c r="M889" s="8" t="s">
        <v>30</v>
      </c>
      <c r="N889" s="9">
        <v>1</v>
      </c>
      <c r="O889" s="10">
        <v>100.87</v>
      </c>
      <c r="P889" s="11">
        <v>0</v>
      </c>
      <c r="Q889" s="10">
        <v>50.4</v>
      </c>
      <c r="R889" s="10">
        <f t="shared" si="52"/>
        <v>100.87</v>
      </c>
      <c r="S889" s="10">
        <f t="shared" si="53"/>
        <v>50.4</v>
      </c>
      <c r="T889" s="10">
        <f t="shared" si="54"/>
        <v>50.470000000000006</v>
      </c>
      <c r="U889" s="12">
        <f t="shared" si="55"/>
        <v>0.5003469812630118</v>
      </c>
      <c r="V889" s="9">
        <f>YEAR(SalesDataTable[[#This Row],[Order Date]])</f>
        <v>2026</v>
      </c>
      <c r="W889" s="12" t="str">
        <f>"Q"&amp;ROUNDUP(MONTH(SalesDataTable[[#This Row],[Order Date]])/3,0)</f>
        <v>Q2</v>
      </c>
      <c r="X889" s="9">
        <f>MONTH(SalesDataTable[[#This Row],[Order Date]])</f>
        <v>5</v>
      </c>
      <c r="Y889" s="12" t="str">
        <f>TEXT(SalesDataTable[[#This Row],[Order Date]],"mmm")</f>
        <v>May</v>
      </c>
    </row>
    <row r="890" spans="1:25" ht="16">
      <c r="A890" s="7">
        <v>4143</v>
      </c>
      <c r="B890" s="3">
        <v>46165</v>
      </c>
      <c r="C890" s="2">
        <f>YEAR( SalesDataTable[[#This Row],[Order Date]])</f>
        <v>2026</v>
      </c>
      <c r="D890" s="2">
        <f>ROUNDUP(MONTH(SalesDataTable[[#This Row],[Order Date]])/3,0)</f>
        <v>2</v>
      </c>
      <c r="E890" s="2">
        <f>MONTH(SalesDataTable[[#This Row],[Order Date]])</f>
        <v>5</v>
      </c>
      <c r="F890" s="2" t="str">
        <f>TEXT(SalesDataTable[[#This Row],[Order Date]],"mmm")</f>
        <v>May</v>
      </c>
      <c r="G890" s="2">
        <f>DAY(SalesDataTable[[#This Row],[Order Date]])</f>
        <v>23</v>
      </c>
      <c r="H890" s="8" t="s">
        <v>11</v>
      </c>
      <c r="I890" s="8" t="s">
        <v>52</v>
      </c>
      <c r="J890" s="8" t="s">
        <v>19</v>
      </c>
      <c r="K890" s="8" t="s">
        <v>3</v>
      </c>
      <c r="L890" s="8" t="s">
        <v>14</v>
      </c>
      <c r="M890" s="8" t="s">
        <v>44</v>
      </c>
      <c r="N890" s="9">
        <v>1</v>
      </c>
      <c r="O890" s="10">
        <v>130.80000000000001</v>
      </c>
      <c r="P890" s="11">
        <v>0</v>
      </c>
      <c r="Q890" s="10">
        <v>68.7</v>
      </c>
      <c r="R890" s="10">
        <f t="shared" si="52"/>
        <v>130.80000000000001</v>
      </c>
      <c r="S890" s="10">
        <f t="shared" si="53"/>
        <v>68.7</v>
      </c>
      <c r="T890" s="10">
        <f t="shared" si="54"/>
        <v>62.100000000000009</v>
      </c>
      <c r="U890" s="12">
        <f t="shared" si="55"/>
        <v>0.4747706422018349</v>
      </c>
      <c r="V890" s="9">
        <f>YEAR(SalesDataTable[[#This Row],[Order Date]])</f>
        <v>2026</v>
      </c>
      <c r="W890" s="12" t="str">
        <f>"Q"&amp;ROUNDUP(MONTH(SalesDataTable[[#This Row],[Order Date]])/3,0)</f>
        <v>Q2</v>
      </c>
      <c r="X890" s="9">
        <f>MONTH(SalesDataTable[[#This Row],[Order Date]])</f>
        <v>5</v>
      </c>
      <c r="Y890" s="12" t="str">
        <f>TEXT(SalesDataTable[[#This Row],[Order Date]],"mmm")</f>
        <v>May</v>
      </c>
    </row>
    <row r="891" spans="1:25" ht="16">
      <c r="A891" s="7">
        <v>4504</v>
      </c>
      <c r="B891" s="3">
        <v>46165</v>
      </c>
      <c r="C891" s="2">
        <f>YEAR( SalesDataTable[[#This Row],[Order Date]])</f>
        <v>2026</v>
      </c>
      <c r="D891" s="2">
        <f>ROUNDUP(MONTH(SalesDataTable[[#This Row],[Order Date]])/3,0)</f>
        <v>2</v>
      </c>
      <c r="E891" s="2">
        <f>MONTH(SalesDataTable[[#This Row],[Order Date]])</f>
        <v>5</v>
      </c>
      <c r="F891" s="2" t="str">
        <f>TEXT(SalesDataTable[[#This Row],[Order Date]],"mmm")</f>
        <v>May</v>
      </c>
      <c r="G891" s="2">
        <f>DAY(SalesDataTable[[#This Row],[Order Date]])</f>
        <v>23</v>
      </c>
      <c r="H891" s="8" t="s">
        <v>0</v>
      </c>
      <c r="I891" s="8" t="s">
        <v>36</v>
      </c>
      <c r="J891" s="8" t="s">
        <v>28</v>
      </c>
      <c r="K891" s="8" t="s">
        <v>3</v>
      </c>
      <c r="L891" s="8" t="s">
        <v>9</v>
      </c>
      <c r="M891" s="8" t="s">
        <v>37</v>
      </c>
      <c r="N891" s="9">
        <v>1</v>
      </c>
      <c r="O891" s="10">
        <v>153.88999999999999</v>
      </c>
      <c r="P891" s="11">
        <v>0</v>
      </c>
      <c r="Q891" s="10">
        <v>79.64</v>
      </c>
      <c r="R891" s="10">
        <f t="shared" si="52"/>
        <v>153.88999999999999</v>
      </c>
      <c r="S891" s="10">
        <f t="shared" si="53"/>
        <v>79.64</v>
      </c>
      <c r="T891" s="10">
        <f t="shared" si="54"/>
        <v>74.249999999999986</v>
      </c>
      <c r="U891" s="12">
        <f t="shared" si="55"/>
        <v>0.4824874910650464</v>
      </c>
      <c r="V891" s="9">
        <f>YEAR(SalesDataTable[[#This Row],[Order Date]])</f>
        <v>2026</v>
      </c>
      <c r="W891" s="12" t="str">
        <f>"Q"&amp;ROUNDUP(MONTH(SalesDataTable[[#This Row],[Order Date]])/3,0)</f>
        <v>Q2</v>
      </c>
      <c r="X891" s="9">
        <f>MONTH(SalesDataTable[[#This Row],[Order Date]])</f>
        <v>5</v>
      </c>
      <c r="Y891" s="12" t="str">
        <f>TEXT(SalesDataTable[[#This Row],[Order Date]],"mmm")</f>
        <v>May</v>
      </c>
    </row>
    <row r="892" spans="1:25" ht="16">
      <c r="A892" s="7">
        <v>656</v>
      </c>
      <c r="B892" s="3">
        <v>46166</v>
      </c>
      <c r="C892" s="2">
        <f>YEAR( SalesDataTable[[#This Row],[Order Date]])</f>
        <v>2026</v>
      </c>
      <c r="D892" s="2">
        <f>ROUNDUP(MONTH(SalesDataTable[[#This Row],[Order Date]])/3,0)</f>
        <v>2</v>
      </c>
      <c r="E892" s="2">
        <f>MONTH(SalesDataTable[[#This Row],[Order Date]])</f>
        <v>5</v>
      </c>
      <c r="F892" s="2" t="str">
        <f>TEXT(SalesDataTable[[#This Row],[Order Date]],"mmm")</f>
        <v>May</v>
      </c>
      <c r="G892" s="2">
        <f>DAY(SalesDataTable[[#This Row],[Order Date]])</f>
        <v>24</v>
      </c>
      <c r="H892" s="8" t="s">
        <v>20</v>
      </c>
      <c r="I892" s="8" t="s">
        <v>31</v>
      </c>
      <c r="J892" s="8" t="s">
        <v>2</v>
      </c>
      <c r="K892" s="8" t="s">
        <v>13</v>
      </c>
      <c r="L892" s="8" t="s">
        <v>23</v>
      </c>
      <c r="M892" s="8" t="s">
        <v>51</v>
      </c>
      <c r="N892" s="9">
        <v>1</v>
      </c>
      <c r="O892" s="10">
        <v>122.51</v>
      </c>
      <c r="P892" s="11">
        <v>0.15</v>
      </c>
      <c r="Q892" s="10">
        <v>62.2</v>
      </c>
      <c r="R892" s="10">
        <f t="shared" si="52"/>
        <v>104.1335</v>
      </c>
      <c r="S892" s="10">
        <f t="shared" si="53"/>
        <v>62.2</v>
      </c>
      <c r="T892" s="10">
        <f t="shared" si="54"/>
        <v>41.933499999999995</v>
      </c>
      <c r="U892" s="12">
        <f t="shared" si="55"/>
        <v>0.40268981643755369</v>
      </c>
      <c r="V892" s="9">
        <f>YEAR(SalesDataTable[[#This Row],[Order Date]])</f>
        <v>2026</v>
      </c>
      <c r="W892" s="12" t="str">
        <f>"Q"&amp;ROUNDUP(MONTH(SalesDataTable[[#This Row],[Order Date]])/3,0)</f>
        <v>Q2</v>
      </c>
      <c r="X892" s="9">
        <f>MONTH(SalesDataTable[[#This Row],[Order Date]])</f>
        <v>5</v>
      </c>
      <c r="Y892" s="12" t="str">
        <f>TEXT(SalesDataTable[[#This Row],[Order Date]],"mmm")</f>
        <v>May</v>
      </c>
    </row>
    <row r="893" spans="1:25" ht="16">
      <c r="A893" s="7">
        <v>979</v>
      </c>
      <c r="B893" s="3">
        <v>46166</v>
      </c>
      <c r="C893" s="2">
        <f>YEAR( SalesDataTable[[#This Row],[Order Date]])</f>
        <v>2026</v>
      </c>
      <c r="D893" s="2">
        <f>ROUNDUP(MONTH(SalesDataTable[[#This Row],[Order Date]])/3,0)</f>
        <v>2</v>
      </c>
      <c r="E893" s="2">
        <f>MONTH(SalesDataTable[[#This Row],[Order Date]])</f>
        <v>5</v>
      </c>
      <c r="F893" s="2" t="str">
        <f>TEXT(SalesDataTable[[#This Row],[Order Date]],"mmm")</f>
        <v>May</v>
      </c>
      <c r="G893" s="2">
        <f>DAY(SalesDataTable[[#This Row],[Order Date]])</f>
        <v>24</v>
      </c>
      <c r="H893" s="8" t="s">
        <v>20</v>
      </c>
      <c r="I893" s="8" t="s">
        <v>21</v>
      </c>
      <c r="J893" s="8" t="s">
        <v>8</v>
      </c>
      <c r="K893" s="8" t="s">
        <v>3</v>
      </c>
      <c r="L893" s="8" t="s">
        <v>4</v>
      </c>
      <c r="M893" s="8" t="s">
        <v>5</v>
      </c>
      <c r="N893" s="9">
        <v>8</v>
      </c>
      <c r="O893" s="10">
        <v>79.94</v>
      </c>
      <c r="P893" s="11">
        <v>0.15</v>
      </c>
      <c r="Q893" s="10">
        <v>41.65</v>
      </c>
      <c r="R893" s="10">
        <f t="shared" si="52"/>
        <v>543.59199999999998</v>
      </c>
      <c r="S893" s="10">
        <f t="shared" si="53"/>
        <v>333.2</v>
      </c>
      <c r="T893" s="10">
        <f t="shared" si="54"/>
        <v>210.392</v>
      </c>
      <c r="U893" s="12">
        <f t="shared" si="55"/>
        <v>0.38704028021015763</v>
      </c>
      <c r="V893" s="9">
        <f>YEAR(SalesDataTable[[#This Row],[Order Date]])</f>
        <v>2026</v>
      </c>
      <c r="W893" s="12" t="str">
        <f>"Q"&amp;ROUNDUP(MONTH(SalesDataTable[[#This Row],[Order Date]])/3,0)</f>
        <v>Q2</v>
      </c>
      <c r="X893" s="9">
        <f>MONTH(SalesDataTable[[#This Row],[Order Date]])</f>
        <v>5</v>
      </c>
      <c r="Y893" s="12" t="str">
        <f>TEXT(SalesDataTable[[#This Row],[Order Date]],"mmm")</f>
        <v>May</v>
      </c>
    </row>
    <row r="894" spans="1:25" ht="16">
      <c r="A894" s="7">
        <v>1510</v>
      </c>
      <c r="B894" s="3">
        <v>46166</v>
      </c>
      <c r="C894" s="2">
        <f>YEAR( SalesDataTable[[#This Row],[Order Date]])</f>
        <v>2026</v>
      </c>
      <c r="D894" s="2">
        <f>ROUNDUP(MONTH(SalesDataTable[[#This Row],[Order Date]])/3,0)</f>
        <v>2</v>
      </c>
      <c r="E894" s="2">
        <f>MONTH(SalesDataTable[[#This Row],[Order Date]])</f>
        <v>5</v>
      </c>
      <c r="F894" s="2" t="str">
        <f>TEXT(SalesDataTable[[#This Row],[Order Date]],"mmm")</f>
        <v>May</v>
      </c>
      <c r="G894" s="2">
        <f>DAY(SalesDataTable[[#This Row],[Order Date]])</f>
        <v>24</v>
      </c>
      <c r="H894" s="8" t="s">
        <v>20</v>
      </c>
      <c r="I894" s="8" t="s">
        <v>31</v>
      </c>
      <c r="J894" s="8" t="s">
        <v>2</v>
      </c>
      <c r="K894" s="8" t="s">
        <v>13</v>
      </c>
      <c r="L894" s="8" t="s">
        <v>4</v>
      </c>
      <c r="M894" s="8" t="s">
        <v>22</v>
      </c>
      <c r="N894" s="9">
        <v>2</v>
      </c>
      <c r="O894" s="10">
        <v>50.78</v>
      </c>
      <c r="P894" s="11">
        <v>0.05</v>
      </c>
      <c r="Q894" s="10">
        <v>23.03</v>
      </c>
      <c r="R894" s="10">
        <f t="shared" si="52"/>
        <v>96.481999999999999</v>
      </c>
      <c r="S894" s="10">
        <f t="shared" si="53"/>
        <v>46.06</v>
      </c>
      <c r="T894" s="10">
        <f t="shared" si="54"/>
        <v>50.421999999999997</v>
      </c>
      <c r="U894" s="12">
        <f t="shared" si="55"/>
        <v>0.52260525279326708</v>
      </c>
      <c r="V894" s="9">
        <f>YEAR(SalesDataTable[[#This Row],[Order Date]])</f>
        <v>2026</v>
      </c>
      <c r="W894" s="12" t="str">
        <f>"Q"&amp;ROUNDUP(MONTH(SalesDataTable[[#This Row],[Order Date]])/3,0)</f>
        <v>Q2</v>
      </c>
      <c r="X894" s="9">
        <f>MONTH(SalesDataTable[[#This Row],[Order Date]])</f>
        <v>5</v>
      </c>
      <c r="Y894" s="12" t="str">
        <f>TEXT(SalesDataTable[[#This Row],[Order Date]],"mmm")</f>
        <v>May</v>
      </c>
    </row>
    <row r="895" spans="1:25" ht="16">
      <c r="A895" s="7">
        <v>1959</v>
      </c>
      <c r="B895" s="3">
        <v>46166</v>
      </c>
      <c r="C895" s="2">
        <f>YEAR( SalesDataTable[[#This Row],[Order Date]])</f>
        <v>2026</v>
      </c>
      <c r="D895" s="2">
        <f>ROUNDUP(MONTH(SalesDataTable[[#This Row],[Order Date]])/3,0)</f>
        <v>2</v>
      </c>
      <c r="E895" s="2">
        <f>MONTH(SalesDataTable[[#This Row],[Order Date]])</f>
        <v>5</v>
      </c>
      <c r="F895" s="2" t="str">
        <f>TEXT(SalesDataTable[[#This Row],[Order Date]],"mmm")</f>
        <v>May</v>
      </c>
      <c r="G895" s="2">
        <f>DAY(SalesDataTable[[#This Row],[Order Date]])</f>
        <v>24</v>
      </c>
      <c r="H895" s="8" t="s">
        <v>0</v>
      </c>
      <c r="I895" s="8" t="s">
        <v>50</v>
      </c>
      <c r="J895" s="8" t="s">
        <v>28</v>
      </c>
      <c r="K895" s="8" t="s">
        <v>16</v>
      </c>
      <c r="L895" s="8" t="s">
        <v>4</v>
      </c>
      <c r="M895" s="8" t="s">
        <v>5</v>
      </c>
      <c r="N895" s="9">
        <v>2</v>
      </c>
      <c r="O895" s="10">
        <v>80.59</v>
      </c>
      <c r="P895" s="11">
        <v>0.05</v>
      </c>
      <c r="Q895" s="10">
        <v>41.44</v>
      </c>
      <c r="R895" s="10">
        <f t="shared" si="52"/>
        <v>153.12100000000001</v>
      </c>
      <c r="S895" s="10">
        <f t="shared" si="53"/>
        <v>82.88</v>
      </c>
      <c r="T895" s="10">
        <f t="shared" si="54"/>
        <v>70.241000000000014</v>
      </c>
      <c r="U895" s="12">
        <f t="shared" si="55"/>
        <v>0.45872871781140412</v>
      </c>
      <c r="V895" s="9">
        <f>YEAR(SalesDataTable[[#This Row],[Order Date]])</f>
        <v>2026</v>
      </c>
      <c r="W895" s="12" t="str">
        <f>"Q"&amp;ROUNDUP(MONTH(SalesDataTable[[#This Row],[Order Date]])/3,0)</f>
        <v>Q2</v>
      </c>
      <c r="X895" s="9">
        <f>MONTH(SalesDataTable[[#This Row],[Order Date]])</f>
        <v>5</v>
      </c>
      <c r="Y895" s="12" t="str">
        <f>TEXT(SalesDataTable[[#This Row],[Order Date]],"mmm")</f>
        <v>May</v>
      </c>
    </row>
    <row r="896" spans="1:25" ht="16">
      <c r="A896" s="7">
        <v>2089</v>
      </c>
      <c r="B896" s="3">
        <v>46166</v>
      </c>
      <c r="C896" s="2">
        <f>YEAR( SalesDataTable[[#This Row],[Order Date]])</f>
        <v>2026</v>
      </c>
      <c r="D896" s="2">
        <f>ROUNDUP(MONTH(SalesDataTable[[#This Row],[Order Date]])/3,0)</f>
        <v>2</v>
      </c>
      <c r="E896" s="2">
        <f>MONTH(SalesDataTable[[#This Row],[Order Date]])</f>
        <v>5</v>
      </c>
      <c r="F896" s="2" t="str">
        <f>TEXT(SalesDataTable[[#This Row],[Order Date]],"mmm")</f>
        <v>May</v>
      </c>
      <c r="G896" s="2">
        <f>DAY(SalesDataTable[[#This Row],[Order Date]])</f>
        <v>24</v>
      </c>
      <c r="H896" s="8" t="s">
        <v>0</v>
      </c>
      <c r="I896" s="8" t="s">
        <v>50</v>
      </c>
      <c r="J896" s="8" t="s">
        <v>28</v>
      </c>
      <c r="K896" s="8" t="s">
        <v>13</v>
      </c>
      <c r="L896" s="8" t="s">
        <v>34</v>
      </c>
      <c r="M896" s="8" t="s">
        <v>42</v>
      </c>
      <c r="N896" s="9">
        <v>3</v>
      </c>
      <c r="O896" s="10">
        <v>35.75</v>
      </c>
      <c r="P896" s="11">
        <v>0.15</v>
      </c>
      <c r="Q896" s="10">
        <v>13.54</v>
      </c>
      <c r="R896" s="10">
        <f t="shared" si="52"/>
        <v>91.162499999999994</v>
      </c>
      <c r="S896" s="10">
        <f t="shared" si="53"/>
        <v>40.619999999999997</v>
      </c>
      <c r="T896" s="10">
        <f t="shared" si="54"/>
        <v>50.542499999999997</v>
      </c>
      <c r="U896" s="12">
        <f t="shared" si="55"/>
        <v>0.55442204853969557</v>
      </c>
      <c r="V896" s="9">
        <f>YEAR(SalesDataTable[[#This Row],[Order Date]])</f>
        <v>2026</v>
      </c>
      <c r="W896" s="12" t="str">
        <f>"Q"&amp;ROUNDUP(MONTH(SalesDataTable[[#This Row],[Order Date]])/3,0)</f>
        <v>Q2</v>
      </c>
      <c r="X896" s="9">
        <f>MONTH(SalesDataTable[[#This Row],[Order Date]])</f>
        <v>5</v>
      </c>
      <c r="Y896" s="12" t="str">
        <f>TEXT(SalesDataTable[[#This Row],[Order Date]],"mmm")</f>
        <v>May</v>
      </c>
    </row>
    <row r="897" spans="1:25" ht="16">
      <c r="A897" s="7">
        <v>2446</v>
      </c>
      <c r="B897" s="3">
        <v>46166</v>
      </c>
      <c r="C897" s="2">
        <f>YEAR( SalesDataTable[[#This Row],[Order Date]])</f>
        <v>2026</v>
      </c>
      <c r="D897" s="2">
        <f>ROUNDUP(MONTH(SalesDataTable[[#This Row],[Order Date]])/3,0)</f>
        <v>2</v>
      </c>
      <c r="E897" s="2">
        <f>MONTH(SalesDataTable[[#This Row],[Order Date]])</f>
        <v>5</v>
      </c>
      <c r="F897" s="2" t="str">
        <f>TEXT(SalesDataTable[[#This Row],[Order Date]],"mmm")</f>
        <v>May</v>
      </c>
      <c r="G897" s="2">
        <f>DAY(SalesDataTable[[#This Row],[Order Date]])</f>
        <v>24</v>
      </c>
      <c r="H897" s="8" t="s">
        <v>6</v>
      </c>
      <c r="I897" s="8" t="s">
        <v>43</v>
      </c>
      <c r="J897" s="8" t="s">
        <v>2</v>
      </c>
      <c r="K897" s="8" t="s">
        <v>13</v>
      </c>
      <c r="L897" s="8" t="s">
        <v>23</v>
      </c>
      <c r="M897" s="8" t="s">
        <v>29</v>
      </c>
      <c r="N897" s="9">
        <v>5</v>
      </c>
      <c r="O897" s="10">
        <v>195.78</v>
      </c>
      <c r="P897" s="11">
        <v>0.1</v>
      </c>
      <c r="Q897" s="10">
        <v>101.98</v>
      </c>
      <c r="R897" s="10">
        <f t="shared" si="52"/>
        <v>881.01</v>
      </c>
      <c r="S897" s="10">
        <f t="shared" si="53"/>
        <v>509.90000000000003</v>
      </c>
      <c r="T897" s="10">
        <f t="shared" si="54"/>
        <v>371.10999999999996</v>
      </c>
      <c r="U897" s="12">
        <f t="shared" si="55"/>
        <v>0.4212324491208953</v>
      </c>
      <c r="V897" s="9">
        <f>YEAR(SalesDataTable[[#This Row],[Order Date]])</f>
        <v>2026</v>
      </c>
      <c r="W897" s="12" t="str">
        <f>"Q"&amp;ROUNDUP(MONTH(SalesDataTable[[#This Row],[Order Date]])/3,0)</f>
        <v>Q2</v>
      </c>
      <c r="X897" s="9">
        <f>MONTH(SalesDataTable[[#This Row],[Order Date]])</f>
        <v>5</v>
      </c>
      <c r="Y897" s="12" t="str">
        <f>TEXT(SalesDataTable[[#This Row],[Order Date]],"mmm")</f>
        <v>May</v>
      </c>
    </row>
    <row r="898" spans="1:25" ht="16">
      <c r="A898" s="7">
        <v>2847</v>
      </c>
      <c r="B898" s="3">
        <v>46166</v>
      </c>
      <c r="C898" s="2">
        <f>YEAR( SalesDataTable[[#This Row],[Order Date]])</f>
        <v>2026</v>
      </c>
      <c r="D898" s="2">
        <f>ROUNDUP(MONTH(SalesDataTable[[#This Row],[Order Date]])/3,0)</f>
        <v>2</v>
      </c>
      <c r="E898" s="2">
        <f>MONTH(SalesDataTable[[#This Row],[Order Date]])</f>
        <v>5</v>
      </c>
      <c r="F898" s="2" t="str">
        <f>TEXT(SalesDataTable[[#This Row],[Order Date]],"mmm")</f>
        <v>May</v>
      </c>
      <c r="G898" s="2">
        <f>DAY(SalesDataTable[[#This Row],[Order Date]])</f>
        <v>24</v>
      </c>
      <c r="H898" s="8" t="s">
        <v>20</v>
      </c>
      <c r="I898" s="8" t="s">
        <v>47</v>
      </c>
      <c r="J898" s="8" t="s">
        <v>2</v>
      </c>
      <c r="K898" s="8" t="s">
        <v>3</v>
      </c>
      <c r="L898" s="8" t="s">
        <v>23</v>
      </c>
      <c r="M898" s="8" t="s">
        <v>51</v>
      </c>
      <c r="N898" s="9">
        <v>2</v>
      </c>
      <c r="O898" s="10">
        <v>125.95</v>
      </c>
      <c r="P898" s="11">
        <v>0.05</v>
      </c>
      <c r="Q898" s="10">
        <v>61.74</v>
      </c>
      <c r="R898" s="10">
        <f t="shared" ref="R898:R961" si="56">N898*O898*(1-P898)</f>
        <v>239.30500000000001</v>
      </c>
      <c r="S898" s="10">
        <f t="shared" ref="S898:S961" si="57">N898*Q898</f>
        <v>123.48</v>
      </c>
      <c r="T898" s="10">
        <f t="shared" ref="T898:T961" si="58">R898-S898</f>
        <v>115.825</v>
      </c>
      <c r="U898" s="12">
        <f t="shared" ref="U898:U961" si="59">IFERROR(T898/R898,0)</f>
        <v>0.48400576669940032</v>
      </c>
      <c r="V898" s="9">
        <f>YEAR(SalesDataTable[[#This Row],[Order Date]])</f>
        <v>2026</v>
      </c>
      <c r="W898" s="12" t="str">
        <f>"Q"&amp;ROUNDUP(MONTH(SalesDataTable[[#This Row],[Order Date]])/3,0)</f>
        <v>Q2</v>
      </c>
      <c r="X898" s="9">
        <f>MONTH(SalesDataTable[[#This Row],[Order Date]])</f>
        <v>5</v>
      </c>
      <c r="Y898" s="12" t="str">
        <f>TEXT(SalesDataTable[[#This Row],[Order Date]],"mmm")</f>
        <v>May</v>
      </c>
    </row>
    <row r="899" spans="1:25" ht="16">
      <c r="A899" s="7">
        <v>3454</v>
      </c>
      <c r="B899" s="3">
        <v>46166</v>
      </c>
      <c r="C899" s="2">
        <f>YEAR( SalesDataTable[[#This Row],[Order Date]])</f>
        <v>2026</v>
      </c>
      <c r="D899" s="2">
        <f>ROUNDUP(MONTH(SalesDataTable[[#This Row],[Order Date]])/3,0)</f>
        <v>2</v>
      </c>
      <c r="E899" s="2">
        <f>MONTH(SalesDataTable[[#This Row],[Order Date]])</f>
        <v>5</v>
      </c>
      <c r="F899" s="2" t="str">
        <f>TEXT(SalesDataTable[[#This Row],[Order Date]],"mmm")</f>
        <v>May</v>
      </c>
      <c r="G899" s="2">
        <f>DAY(SalesDataTable[[#This Row],[Order Date]])</f>
        <v>24</v>
      </c>
      <c r="H899" s="8" t="s">
        <v>20</v>
      </c>
      <c r="I899" s="8" t="s">
        <v>31</v>
      </c>
      <c r="J899" s="8" t="s">
        <v>2</v>
      </c>
      <c r="K899" s="8" t="s">
        <v>13</v>
      </c>
      <c r="L899" s="8" t="s">
        <v>34</v>
      </c>
      <c r="M899" s="8" t="s">
        <v>35</v>
      </c>
      <c r="N899" s="9">
        <v>2</v>
      </c>
      <c r="O899" s="10">
        <v>41.32</v>
      </c>
      <c r="P899" s="11">
        <v>0</v>
      </c>
      <c r="Q899" s="10">
        <v>14.91</v>
      </c>
      <c r="R899" s="10">
        <f t="shared" si="56"/>
        <v>82.64</v>
      </c>
      <c r="S899" s="10">
        <f t="shared" si="57"/>
        <v>29.82</v>
      </c>
      <c r="T899" s="10">
        <f t="shared" si="58"/>
        <v>52.82</v>
      </c>
      <c r="U899" s="12">
        <f t="shared" si="59"/>
        <v>0.63915779283639884</v>
      </c>
      <c r="V899" s="9">
        <f>YEAR(SalesDataTable[[#This Row],[Order Date]])</f>
        <v>2026</v>
      </c>
      <c r="W899" s="12" t="str">
        <f>"Q"&amp;ROUNDUP(MONTH(SalesDataTable[[#This Row],[Order Date]])/3,0)</f>
        <v>Q2</v>
      </c>
      <c r="X899" s="9">
        <f>MONTH(SalesDataTable[[#This Row],[Order Date]])</f>
        <v>5</v>
      </c>
      <c r="Y899" s="12" t="str">
        <f>TEXT(SalesDataTable[[#This Row],[Order Date]],"mmm")</f>
        <v>May</v>
      </c>
    </row>
    <row r="900" spans="1:25" ht="16">
      <c r="A900" s="7">
        <v>4472</v>
      </c>
      <c r="B900" s="3">
        <v>46166</v>
      </c>
      <c r="C900" s="2">
        <f>YEAR( SalesDataTable[[#This Row],[Order Date]])</f>
        <v>2026</v>
      </c>
      <c r="D900" s="2">
        <f>ROUNDUP(MONTH(SalesDataTable[[#This Row],[Order Date]])/3,0)</f>
        <v>2</v>
      </c>
      <c r="E900" s="2">
        <f>MONTH(SalesDataTable[[#This Row],[Order Date]])</f>
        <v>5</v>
      </c>
      <c r="F900" s="2" t="str">
        <f>TEXT(SalesDataTable[[#This Row],[Order Date]],"mmm")</f>
        <v>May</v>
      </c>
      <c r="G900" s="2">
        <f>DAY(SalesDataTable[[#This Row],[Order Date]])</f>
        <v>24</v>
      </c>
      <c r="H900" s="8" t="s">
        <v>20</v>
      </c>
      <c r="I900" s="8" t="s">
        <v>33</v>
      </c>
      <c r="J900" s="8" t="s">
        <v>28</v>
      </c>
      <c r="K900" s="8" t="s">
        <v>13</v>
      </c>
      <c r="L900" s="8" t="s">
        <v>9</v>
      </c>
      <c r="M900" s="8" t="s">
        <v>17</v>
      </c>
      <c r="N900" s="9">
        <v>2</v>
      </c>
      <c r="O900" s="10">
        <v>144.01</v>
      </c>
      <c r="P900" s="11">
        <v>0</v>
      </c>
      <c r="Q900" s="10">
        <v>79.37</v>
      </c>
      <c r="R900" s="10">
        <f t="shared" si="56"/>
        <v>288.02</v>
      </c>
      <c r="S900" s="10">
        <f t="shared" si="57"/>
        <v>158.74</v>
      </c>
      <c r="T900" s="10">
        <f t="shared" si="58"/>
        <v>129.27999999999997</v>
      </c>
      <c r="U900" s="12">
        <f t="shared" si="59"/>
        <v>0.44885771821401282</v>
      </c>
      <c r="V900" s="9">
        <f>YEAR(SalesDataTable[[#This Row],[Order Date]])</f>
        <v>2026</v>
      </c>
      <c r="W900" s="12" t="str">
        <f>"Q"&amp;ROUNDUP(MONTH(SalesDataTable[[#This Row],[Order Date]])/3,0)</f>
        <v>Q2</v>
      </c>
      <c r="X900" s="9">
        <f>MONTH(SalesDataTable[[#This Row],[Order Date]])</f>
        <v>5</v>
      </c>
      <c r="Y900" s="12" t="str">
        <f>TEXT(SalesDataTable[[#This Row],[Order Date]],"mmm")</f>
        <v>May</v>
      </c>
    </row>
    <row r="901" spans="1:25" ht="16">
      <c r="A901" s="7">
        <v>4852</v>
      </c>
      <c r="B901" s="3">
        <v>46166</v>
      </c>
      <c r="C901" s="2">
        <f>YEAR( SalesDataTable[[#This Row],[Order Date]])</f>
        <v>2026</v>
      </c>
      <c r="D901" s="2">
        <f>ROUNDUP(MONTH(SalesDataTable[[#This Row],[Order Date]])/3,0)</f>
        <v>2</v>
      </c>
      <c r="E901" s="2">
        <f>MONTH(SalesDataTable[[#This Row],[Order Date]])</f>
        <v>5</v>
      </c>
      <c r="F901" s="2" t="str">
        <f>TEXT(SalesDataTable[[#This Row],[Order Date]],"mmm")</f>
        <v>May</v>
      </c>
      <c r="G901" s="2">
        <f>DAY(SalesDataTable[[#This Row],[Order Date]])</f>
        <v>24</v>
      </c>
      <c r="H901" s="8" t="s">
        <v>0</v>
      </c>
      <c r="I901" s="8" t="s">
        <v>50</v>
      </c>
      <c r="J901" s="8" t="s">
        <v>2</v>
      </c>
      <c r="K901" s="8" t="s">
        <v>16</v>
      </c>
      <c r="L901" s="8" t="s">
        <v>4</v>
      </c>
      <c r="M901" s="8" t="s">
        <v>22</v>
      </c>
      <c r="N901" s="9">
        <v>2</v>
      </c>
      <c r="O901" s="10">
        <v>51.17</v>
      </c>
      <c r="P901" s="11">
        <v>0.05</v>
      </c>
      <c r="Q901" s="10">
        <v>21.97</v>
      </c>
      <c r="R901" s="10">
        <f t="shared" si="56"/>
        <v>97.222999999999999</v>
      </c>
      <c r="S901" s="10">
        <f t="shared" si="57"/>
        <v>43.94</v>
      </c>
      <c r="T901" s="10">
        <f t="shared" si="58"/>
        <v>53.283000000000001</v>
      </c>
      <c r="U901" s="12">
        <f t="shared" si="59"/>
        <v>0.54804932989107513</v>
      </c>
      <c r="V901" s="9">
        <f>YEAR(SalesDataTable[[#This Row],[Order Date]])</f>
        <v>2026</v>
      </c>
      <c r="W901" s="12" t="str">
        <f>"Q"&amp;ROUNDUP(MONTH(SalesDataTable[[#This Row],[Order Date]])/3,0)</f>
        <v>Q2</v>
      </c>
      <c r="X901" s="9">
        <f>MONTH(SalesDataTable[[#This Row],[Order Date]])</f>
        <v>5</v>
      </c>
      <c r="Y901" s="12" t="str">
        <f>TEXT(SalesDataTable[[#This Row],[Order Date]],"mmm")</f>
        <v>May</v>
      </c>
    </row>
    <row r="902" spans="1:25" ht="16">
      <c r="A902" s="7">
        <v>4959</v>
      </c>
      <c r="B902" s="3">
        <v>46166</v>
      </c>
      <c r="C902" s="2">
        <f>YEAR( SalesDataTable[[#This Row],[Order Date]])</f>
        <v>2026</v>
      </c>
      <c r="D902" s="2">
        <f>ROUNDUP(MONTH(SalesDataTable[[#This Row],[Order Date]])/3,0)</f>
        <v>2</v>
      </c>
      <c r="E902" s="2">
        <f>MONTH(SalesDataTable[[#This Row],[Order Date]])</f>
        <v>5</v>
      </c>
      <c r="F902" s="2" t="str">
        <f>TEXT(SalesDataTable[[#This Row],[Order Date]],"mmm")</f>
        <v>May</v>
      </c>
      <c r="G902" s="2">
        <f>DAY(SalesDataTable[[#This Row],[Order Date]])</f>
        <v>24</v>
      </c>
      <c r="H902" s="8" t="s">
        <v>0</v>
      </c>
      <c r="I902" s="8" t="s">
        <v>1</v>
      </c>
      <c r="J902" s="8" t="s">
        <v>8</v>
      </c>
      <c r="K902" s="8" t="s">
        <v>16</v>
      </c>
      <c r="L902" s="8" t="s">
        <v>23</v>
      </c>
      <c r="M902" s="8" t="s">
        <v>40</v>
      </c>
      <c r="N902" s="9">
        <v>6</v>
      </c>
      <c r="O902" s="10">
        <v>83.58</v>
      </c>
      <c r="P902" s="11">
        <v>0.2</v>
      </c>
      <c r="Q902" s="10">
        <v>40.5</v>
      </c>
      <c r="R902" s="10">
        <f t="shared" si="56"/>
        <v>401.18400000000003</v>
      </c>
      <c r="S902" s="10">
        <f t="shared" si="57"/>
        <v>243</v>
      </c>
      <c r="T902" s="10">
        <f t="shared" si="58"/>
        <v>158.18400000000003</v>
      </c>
      <c r="U902" s="12">
        <f t="shared" si="59"/>
        <v>0.39429289303661169</v>
      </c>
      <c r="V902" s="9">
        <f>YEAR(SalesDataTable[[#This Row],[Order Date]])</f>
        <v>2026</v>
      </c>
      <c r="W902" s="12" t="str">
        <f>"Q"&amp;ROUNDUP(MONTH(SalesDataTable[[#This Row],[Order Date]])/3,0)</f>
        <v>Q2</v>
      </c>
      <c r="X902" s="9">
        <f>MONTH(SalesDataTable[[#This Row],[Order Date]])</f>
        <v>5</v>
      </c>
      <c r="Y902" s="12" t="str">
        <f>TEXT(SalesDataTable[[#This Row],[Order Date]],"mmm")</f>
        <v>May</v>
      </c>
    </row>
    <row r="903" spans="1:25" ht="16">
      <c r="A903" s="7">
        <v>5056</v>
      </c>
      <c r="B903" s="3">
        <v>46166</v>
      </c>
      <c r="C903" s="2">
        <f>YEAR( SalesDataTable[[#This Row],[Order Date]])</f>
        <v>2026</v>
      </c>
      <c r="D903" s="2">
        <f>ROUNDUP(MONTH(SalesDataTable[[#This Row],[Order Date]])/3,0)</f>
        <v>2</v>
      </c>
      <c r="E903" s="2">
        <f>MONTH(SalesDataTable[[#This Row],[Order Date]])</f>
        <v>5</v>
      </c>
      <c r="F903" s="2" t="str">
        <f>TEXT(SalesDataTable[[#This Row],[Order Date]],"mmm")</f>
        <v>May</v>
      </c>
      <c r="G903" s="2">
        <f>DAY(SalesDataTable[[#This Row],[Order Date]])</f>
        <v>24</v>
      </c>
      <c r="H903" s="8" t="s">
        <v>11</v>
      </c>
      <c r="I903" s="8" t="s">
        <v>52</v>
      </c>
      <c r="J903" s="8" t="s">
        <v>28</v>
      </c>
      <c r="K903" s="8" t="s">
        <v>3</v>
      </c>
      <c r="L903" s="8" t="s">
        <v>23</v>
      </c>
      <c r="M903" s="8" t="s">
        <v>40</v>
      </c>
      <c r="N903" s="9">
        <v>2</v>
      </c>
      <c r="O903" s="10">
        <v>80.010000000000005</v>
      </c>
      <c r="P903" s="11">
        <v>0</v>
      </c>
      <c r="Q903" s="10">
        <v>38.54</v>
      </c>
      <c r="R903" s="10">
        <f t="shared" si="56"/>
        <v>160.02000000000001</v>
      </c>
      <c r="S903" s="10">
        <f t="shared" si="57"/>
        <v>77.08</v>
      </c>
      <c r="T903" s="10">
        <f t="shared" si="58"/>
        <v>82.940000000000012</v>
      </c>
      <c r="U903" s="12">
        <f t="shared" si="59"/>
        <v>0.51831021122359711</v>
      </c>
      <c r="V903" s="9">
        <f>YEAR(SalesDataTable[[#This Row],[Order Date]])</f>
        <v>2026</v>
      </c>
      <c r="W903" s="12" t="str">
        <f>"Q"&amp;ROUNDUP(MONTH(SalesDataTable[[#This Row],[Order Date]])/3,0)</f>
        <v>Q2</v>
      </c>
      <c r="X903" s="9">
        <f>MONTH(SalesDataTable[[#This Row],[Order Date]])</f>
        <v>5</v>
      </c>
      <c r="Y903" s="12" t="str">
        <f>TEXT(SalesDataTable[[#This Row],[Order Date]],"mmm")</f>
        <v>May</v>
      </c>
    </row>
    <row r="904" spans="1:25" ht="16">
      <c r="A904" s="7">
        <v>1152</v>
      </c>
      <c r="B904" s="3">
        <v>46167</v>
      </c>
      <c r="C904" s="2">
        <f>YEAR( SalesDataTable[[#This Row],[Order Date]])</f>
        <v>2026</v>
      </c>
      <c r="D904" s="2">
        <f>ROUNDUP(MONTH(SalesDataTable[[#This Row],[Order Date]])/3,0)</f>
        <v>2</v>
      </c>
      <c r="E904" s="2">
        <f>MONTH(SalesDataTable[[#This Row],[Order Date]])</f>
        <v>5</v>
      </c>
      <c r="F904" s="2" t="str">
        <f>TEXT(SalesDataTable[[#This Row],[Order Date]],"mmm")</f>
        <v>May</v>
      </c>
      <c r="G904" s="2">
        <f>DAY(SalesDataTable[[#This Row],[Order Date]])</f>
        <v>25</v>
      </c>
      <c r="H904" s="8" t="s">
        <v>20</v>
      </c>
      <c r="I904" s="8" t="s">
        <v>31</v>
      </c>
      <c r="J904" s="8" t="s">
        <v>2</v>
      </c>
      <c r="K904" s="8" t="s">
        <v>13</v>
      </c>
      <c r="L904" s="8" t="s">
        <v>9</v>
      </c>
      <c r="M904" s="8" t="s">
        <v>10</v>
      </c>
      <c r="N904" s="9">
        <v>2</v>
      </c>
      <c r="O904" s="10">
        <v>94.4</v>
      </c>
      <c r="P904" s="11">
        <v>0</v>
      </c>
      <c r="Q904" s="10">
        <v>46.39</v>
      </c>
      <c r="R904" s="10">
        <f t="shared" si="56"/>
        <v>188.8</v>
      </c>
      <c r="S904" s="10">
        <f t="shared" si="57"/>
        <v>92.78</v>
      </c>
      <c r="T904" s="10">
        <f t="shared" si="58"/>
        <v>96.02000000000001</v>
      </c>
      <c r="U904" s="12">
        <f t="shared" si="59"/>
        <v>0.50858050847457625</v>
      </c>
      <c r="V904" s="9">
        <f>YEAR(SalesDataTable[[#This Row],[Order Date]])</f>
        <v>2026</v>
      </c>
      <c r="W904" s="12" t="str">
        <f>"Q"&amp;ROUNDUP(MONTH(SalesDataTable[[#This Row],[Order Date]])/3,0)</f>
        <v>Q2</v>
      </c>
      <c r="X904" s="9">
        <f>MONTH(SalesDataTable[[#This Row],[Order Date]])</f>
        <v>5</v>
      </c>
      <c r="Y904" s="12" t="str">
        <f>TEXT(SalesDataTable[[#This Row],[Order Date]],"mmm")</f>
        <v>May</v>
      </c>
    </row>
    <row r="905" spans="1:25" ht="16">
      <c r="A905" s="7">
        <v>3919</v>
      </c>
      <c r="B905" s="3">
        <v>46167</v>
      </c>
      <c r="C905" s="2">
        <f>YEAR( SalesDataTable[[#This Row],[Order Date]])</f>
        <v>2026</v>
      </c>
      <c r="D905" s="2">
        <f>ROUNDUP(MONTH(SalesDataTable[[#This Row],[Order Date]])/3,0)</f>
        <v>2</v>
      </c>
      <c r="E905" s="2">
        <f>MONTH(SalesDataTable[[#This Row],[Order Date]])</f>
        <v>5</v>
      </c>
      <c r="F905" s="2" t="str">
        <f>TEXT(SalesDataTable[[#This Row],[Order Date]],"mmm")</f>
        <v>May</v>
      </c>
      <c r="G905" s="2">
        <f>DAY(SalesDataTable[[#This Row],[Order Date]])</f>
        <v>25</v>
      </c>
      <c r="H905" s="8" t="s">
        <v>11</v>
      </c>
      <c r="I905" s="8" t="s">
        <v>12</v>
      </c>
      <c r="J905" s="8" t="s">
        <v>19</v>
      </c>
      <c r="K905" s="8" t="s">
        <v>16</v>
      </c>
      <c r="L905" s="8" t="s">
        <v>9</v>
      </c>
      <c r="M905" s="8" t="s">
        <v>37</v>
      </c>
      <c r="N905" s="9">
        <v>6</v>
      </c>
      <c r="O905" s="10">
        <v>157.33000000000001</v>
      </c>
      <c r="P905" s="11">
        <v>0</v>
      </c>
      <c r="Q905" s="10">
        <v>78.849999999999994</v>
      </c>
      <c r="R905" s="10">
        <f t="shared" si="56"/>
        <v>943.98</v>
      </c>
      <c r="S905" s="10">
        <f t="shared" si="57"/>
        <v>473.09999999999997</v>
      </c>
      <c r="T905" s="10">
        <f t="shared" si="58"/>
        <v>470.88000000000005</v>
      </c>
      <c r="U905" s="12">
        <f t="shared" si="59"/>
        <v>0.4988241276298227</v>
      </c>
      <c r="V905" s="9">
        <f>YEAR(SalesDataTable[[#This Row],[Order Date]])</f>
        <v>2026</v>
      </c>
      <c r="W905" s="12" t="str">
        <f>"Q"&amp;ROUNDUP(MONTH(SalesDataTable[[#This Row],[Order Date]])/3,0)</f>
        <v>Q2</v>
      </c>
      <c r="X905" s="9">
        <f>MONTH(SalesDataTable[[#This Row],[Order Date]])</f>
        <v>5</v>
      </c>
      <c r="Y905" s="12" t="str">
        <f>TEXT(SalesDataTable[[#This Row],[Order Date]],"mmm")</f>
        <v>May</v>
      </c>
    </row>
    <row r="906" spans="1:25" ht="16">
      <c r="A906" s="7">
        <v>4202</v>
      </c>
      <c r="B906" s="3">
        <v>46167</v>
      </c>
      <c r="C906" s="2">
        <f>YEAR( SalesDataTable[[#This Row],[Order Date]])</f>
        <v>2026</v>
      </c>
      <c r="D906" s="2">
        <f>ROUNDUP(MONTH(SalesDataTable[[#This Row],[Order Date]])/3,0)</f>
        <v>2</v>
      </c>
      <c r="E906" s="2">
        <f>MONTH(SalesDataTable[[#This Row],[Order Date]])</f>
        <v>5</v>
      </c>
      <c r="F906" s="2" t="str">
        <f>TEXT(SalesDataTable[[#This Row],[Order Date]],"mmm")</f>
        <v>May</v>
      </c>
      <c r="G906" s="2">
        <f>DAY(SalesDataTable[[#This Row],[Order Date]])</f>
        <v>25</v>
      </c>
      <c r="H906" s="8" t="s">
        <v>11</v>
      </c>
      <c r="I906" s="8" t="s">
        <v>18</v>
      </c>
      <c r="J906" s="8" t="s">
        <v>2</v>
      </c>
      <c r="K906" s="8" t="s">
        <v>13</v>
      </c>
      <c r="L906" s="8" t="s">
        <v>23</v>
      </c>
      <c r="M906" s="8" t="s">
        <v>51</v>
      </c>
      <c r="N906" s="9">
        <v>1</v>
      </c>
      <c r="O906" s="10">
        <v>125.44</v>
      </c>
      <c r="P906" s="11">
        <v>0</v>
      </c>
      <c r="Q906" s="10">
        <v>59.92</v>
      </c>
      <c r="R906" s="10">
        <f t="shared" si="56"/>
        <v>125.44</v>
      </c>
      <c r="S906" s="10">
        <f t="shared" si="57"/>
        <v>59.92</v>
      </c>
      <c r="T906" s="10">
        <f t="shared" si="58"/>
        <v>65.52</v>
      </c>
      <c r="U906" s="12">
        <f t="shared" si="59"/>
        <v>0.5223214285714286</v>
      </c>
      <c r="V906" s="9">
        <f>YEAR(SalesDataTable[[#This Row],[Order Date]])</f>
        <v>2026</v>
      </c>
      <c r="W906" s="12" t="str">
        <f>"Q"&amp;ROUNDUP(MONTH(SalesDataTable[[#This Row],[Order Date]])/3,0)</f>
        <v>Q2</v>
      </c>
      <c r="X906" s="9">
        <f>MONTH(SalesDataTable[[#This Row],[Order Date]])</f>
        <v>5</v>
      </c>
      <c r="Y906" s="12" t="str">
        <f>TEXT(SalesDataTable[[#This Row],[Order Date]],"mmm")</f>
        <v>May</v>
      </c>
    </row>
    <row r="907" spans="1:25" ht="16">
      <c r="A907" s="7">
        <v>4274</v>
      </c>
      <c r="B907" s="3">
        <v>46167</v>
      </c>
      <c r="C907" s="2">
        <f>YEAR( SalesDataTable[[#This Row],[Order Date]])</f>
        <v>2026</v>
      </c>
      <c r="D907" s="2">
        <f>ROUNDUP(MONTH(SalesDataTable[[#This Row],[Order Date]])/3,0)</f>
        <v>2</v>
      </c>
      <c r="E907" s="2">
        <f>MONTH(SalesDataTable[[#This Row],[Order Date]])</f>
        <v>5</v>
      </c>
      <c r="F907" s="2" t="str">
        <f>TEXT(SalesDataTable[[#This Row],[Order Date]],"mmm")</f>
        <v>May</v>
      </c>
      <c r="G907" s="2">
        <f>DAY(SalesDataTable[[#This Row],[Order Date]])</f>
        <v>25</v>
      </c>
      <c r="H907" s="8" t="s">
        <v>6</v>
      </c>
      <c r="I907" s="8" t="s">
        <v>43</v>
      </c>
      <c r="J907" s="8" t="s">
        <v>28</v>
      </c>
      <c r="K907" s="8" t="s">
        <v>3</v>
      </c>
      <c r="L907" s="8" t="s">
        <v>34</v>
      </c>
      <c r="M907" s="8" t="s">
        <v>42</v>
      </c>
      <c r="N907" s="9">
        <v>2</v>
      </c>
      <c r="O907" s="10">
        <v>36.18</v>
      </c>
      <c r="P907" s="11">
        <v>0</v>
      </c>
      <c r="Q907" s="10">
        <v>13.71</v>
      </c>
      <c r="R907" s="10">
        <f t="shared" si="56"/>
        <v>72.36</v>
      </c>
      <c r="S907" s="10">
        <f t="shared" si="57"/>
        <v>27.42</v>
      </c>
      <c r="T907" s="10">
        <f t="shared" si="58"/>
        <v>44.94</v>
      </c>
      <c r="U907" s="12">
        <f t="shared" si="59"/>
        <v>0.62106135986733002</v>
      </c>
      <c r="V907" s="9">
        <f>YEAR(SalesDataTable[[#This Row],[Order Date]])</f>
        <v>2026</v>
      </c>
      <c r="W907" s="12" t="str">
        <f>"Q"&amp;ROUNDUP(MONTH(SalesDataTable[[#This Row],[Order Date]])/3,0)</f>
        <v>Q2</v>
      </c>
      <c r="X907" s="9">
        <f>MONTH(SalesDataTable[[#This Row],[Order Date]])</f>
        <v>5</v>
      </c>
      <c r="Y907" s="12" t="str">
        <f>TEXT(SalesDataTable[[#This Row],[Order Date]],"mmm")</f>
        <v>May</v>
      </c>
    </row>
    <row r="908" spans="1:25" ht="16">
      <c r="A908" s="7">
        <v>4364</v>
      </c>
      <c r="B908" s="3">
        <v>46167</v>
      </c>
      <c r="C908" s="2">
        <f>YEAR( SalesDataTable[[#This Row],[Order Date]])</f>
        <v>2026</v>
      </c>
      <c r="D908" s="2">
        <f>ROUNDUP(MONTH(SalesDataTable[[#This Row],[Order Date]])/3,0)</f>
        <v>2</v>
      </c>
      <c r="E908" s="2">
        <f>MONTH(SalesDataTable[[#This Row],[Order Date]])</f>
        <v>5</v>
      </c>
      <c r="F908" s="2" t="str">
        <f>TEXT(SalesDataTable[[#This Row],[Order Date]],"mmm")</f>
        <v>May</v>
      </c>
      <c r="G908" s="2">
        <f>DAY(SalesDataTable[[#This Row],[Order Date]])</f>
        <v>25</v>
      </c>
      <c r="H908" s="8" t="s">
        <v>0</v>
      </c>
      <c r="I908" s="8" t="s">
        <v>50</v>
      </c>
      <c r="J908" s="8" t="s">
        <v>19</v>
      </c>
      <c r="K908" s="8" t="s">
        <v>3</v>
      </c>
      <c r="L908" s="8" t="s">
        <v>34</v>
      </c>
      <c r="M908" s="8" t="s">
        <v>35</v>
      </c>
      <c r="N908" s="9">
        <v>1</v>
      </c>
      <c r="O908" s="10">
        <v>41</v>
      </c>
      <c r="P908" s="11">
        <v>0.05</v>
      </c>
      <c r="Q908" s="10">
        <v>14.51</v>
      </c>
      <c r="R908" s="10">
        <f t="shared" si="56"/>
        <v>38.949999999999996</v>
      </c>
      <c r="S908" s="10">
        <f t="shared" si="57"/>
        <v>14.51</v>
      </c>
      <c r="T908" s="10">
        <f t="shared" si="58"/>
        <v>24.439999999999998</v>
      </c>
      <c r="U908" s="12">
        <f t="shared" si="59"/>
        <v>0.62747111681643131</v>
      </c>
      <c r="V908" s="9">
        <f>YEAR(SalesDataTable[[#This Row],[Order Date]])</f>
        <v>2026</v>
      </c>
      <c r="W908" s="12" t="str">
        <f>"Q"&amp;ROUNDUP(MONTH(SalesDataTable[[#This Row],[Order Date]])/3,0)</f>
        <v>Q2</v>
      </c>
      <c r="X908" s="9">
        <f>MONTH(SalesDataTable[[#This Row],[Order Date]])</f>
        <v>5</v>
      </c>
      <c r="Y908" s="12" t="str">
        <f>TEXT(SalesDataTable[[#This Row],[Order Date]],"mmm")</f>
        <v>May</v>
      </c>
    </row>
    <row r="909" spans="1:25" ht="16">
      <c r="A909" s="7">
        <v>4896</v>
      </c>
      <c r="B909" s="3">
        <v>46167</v>
      </c>
      <c r="C909" s="2">
        <f>YEAR( SalesDataTable[[#This Row],[Order Date]])</f>
        <v>2026</v>
      </c>
      <c r="D909" s="2">
        <f>ROUNDUP(MONTH(SalesDataTable[[#This Row],[Order Date]])/3,0)</f>
        <v>2</v>
      </c>
      <c r="E909" s="2">
        <f>MONTH(SalesDataTable[[#This Row],[Order Date]])</f>
        <v>5</v>
      </c>
      <c r="F909" s="2" t="str">
        <f>TEXT(SalesDataTable[[#This Row],[Order Date]],"mmm")</f>
        <v>May</v>
      </c>
      <c r="G909" s="2">
        <f>DAY(SalesDataTable[[#This Row],[Order Date]])</f>
        <v>25</v>
      </c>
      <c r="H909" s="8" t="s">
        <v>11</v>
      </c>
      <c r="I909" s="8" t="s">
        <v>25</v>
      </c>
      <c r="J909" s="8" t="s">
        <v>2</v>
      </c>
      <c r="K909" s="8" t="s">
        <v>3</v>
      </c>
      <c r="L909" s="8" t="s">
        <v>9</v>
      </c>
      <c r="M909" s="8" t="s">
        <v>46</v>
      </c>
      <c r="N909" s="9">
        <v>1</v>
      </c>
      <c r="O909" s="10">
        <v>72.33</v>
      </c>
      <c r="P909" s="11">
        <v>0.1</v>
      </c>
      <c r="Q909" s="10">
        <v>32.61</v>
      </c>
      <c r="R909" s="10">
        <f t="shared" si="56"/>
        <v>65.096999999999994</v>
      </c>
      <c r="S909" s="10">
        <f t="shared" si="57"/>
        <v>32.61</v>
      </c>
      <c r="T909" s="10">
        <f t="shared" si="58"/>
        <v>32.486999999999995</v>
      </c>
      <c r="U909" s="12">
        <f t="shared" si="59"/>
        <v>0.49905525600258072</v>
      </c>
      <c r="V909" s="9">
        <f>YEAR(SalesDataTable[[#This Row],[Order Date]])</f>
        <v>2026</v>
      </c>
      <c r="W909" s="12" t="str">
        <f>"Q"&amp;ROUNDUP(MONTH(SalesDataTable[[#This Row],[Order Date]])/3,0)</f>
        <v>Q2</v>
      </c>
      <c r="X909" s="9">
        <f>MONTH(SalesDataTable[[#This Row],[Order Date]])</f>
        <v>5</v>
      </c>
      <c r="Y909" s="12" t="str">
        <f>TEXT(SalesDataTable[[#This Row],[Order Date]],"mmm")</f>
        <v>May</v>
      </c>
    </row>
    <row r="910" spans="1:25" ht="16">
      <c r="A910" s="7">
        <v>5109</v>
      </c>
      <c r="B910" s="3">
        <v>46167</v>
      </c>
      <c r="C910" s="2">
        <f>YEAR( SalesDataTable[[#This Row],[Order Date]])</f>
        <v>2026</v>
      </c>
      <c r="D910" s="2">
        <f>ROUNDUP(MONTH(SalesDataTable[[#This Row],[Order Date]])/3,0)</f>
        <v>2</v>
      </c>
      <c r="E910" s="2">
        <f>MONTH(SalesDataTable[[#This Row],[Order Date]])</f>
        <v>5</v>
      </c>
      <c r="F910" s="2" t="str">
        <f>TEXT(SalesDataTable[[#This Row],[Order Date]],"mmm")</f>
        <v>May</v>
      </c>
      <c r="G910" s="2">
        <f>DAY(SalesDataTable[[#This Row],[Order Date]])</f>
        <v>25</v>
      </c>
      <c r="H910" s="8" t="s">
        <v>20</v>
      </c>
      <c r="I910" s="8" t="s">
        <v>21</v>
      </c>
      <c r="J910" s="8" t="s">
        <v>2</v>
      </c>
      <c r="K910" s="8" t="s">
        <v>16</v>
      </c>
      <c r="L910" s="8" t="s">
        <v>23</v>
      </c>
      <c r="M910" s="8" t="s">
        <v>51</v>
      </c>
      <c r="N910" s="9">
        <v>2</v>
      </c>
      <c r="O910" s="10">
        <v>125.42</v>
      </c>
      <c r="P910" s="11">
        <v>0</v>
      </c>
      <c r="Q910" s="10">
        <v>62.28</v>
      </c>
      <c r="R910" s="10">
        <f t="shared" si="56"/>
        <v>250.84</v>
      </c>
      <c r="S910" s="10">
        <f t="shared" si="57"/>
        <v>124.56</v>
      </c>
      <c r="T910" s="10">
        <f t="shared" si="58"/>
        <v>126.28</v>
      </c>
      <c r="U910" s="12">
        <f t="shared" si="59"/>
        <v>0.50342848030617127</v>
      </c>
      <c r="V910" s="9">
        <f>YEAR(SalesDataTable[[#This Row],[Order Date]])</f>
        <v>2026</v>
      </c>
      <c r="W910" s="12" t="str">
        <f>"Q"&amp;ROUNDUP(MONTH(SalesDataTable[[#This Row],[Order Date]])/3,0)</f>
        <v>Q2</v>
      </c>
      <c r="X910" s="9">
        <f>MONTH(SalesDataTable[[#This Row],[Order Date]])</f>
        <v>5</v>
      </c>
      <c r="Y910" s="12" t="str">
        <f>TEXT(SalesDataTable[[#This Row],[Order Date]],"mmm")</f>
        <v>May</v>
      </c>
    </row>
    <row r="911" spans="1:25" ht="16">
      <c r="A911" s="7">
        <v>289</v>
      </c>
      <c r="B911" s="3">
        <v>46168</v>
      </c>
      <c r="C911" s="2">
        <f>YEAR( SalesDataTable[[#This Row],[Order Date]])</f>
        <v>2026</v>
      </c>
      <c r="D911" s="2">
        <f>ROUNDUP(MONTH(SalesDataTable[[#This Row],[Order Date]])/3,0)</f>
        <v>2</v>
      </c>
      <c r="E911" s="2">
        <f>MONTH(SalesDataTable[[#This Row],[Order Date]])</f>
        <v>5</v>
      </c>
      <c r="F911" s="2" t="str">
        <f>TEXT(SalesDataTable[[#This Row],[Order Date]],"mmm")</f>
        <v>May</v>
      </c>
      <c r="G911" s="2">
        <f>DAY(SalesDataTable[[#This Row],[Order Date]])</f>
        <v>26</v>
      </c>
      <c r="H911" s="8" t="s">
        <v>0</v>
      </c>
      <c r="I911" s="8" t="s">
        <v>50</v>
      </c>
      <c r="J911" s="8" t="s">
        <v>2</v>
      </c>
      <c r="K911" s="8" t="s">
        <v>16</v>
      </c>
      <c r="L911" s="8" t="s">
        <v>4</v>
      </c>
      <c r="M911" s="8" t="s">
        <v>26</v>
      </c>
      <c r="N911" s="9">
        <v>2</v>
      </c>
      <c r="O911" s="10">
        <v>41.29</v>
      </c>
      <c r="P911" s="11">
        <v>0.15</v>
      </c>
      <c r="Q911" s="10">
        <v>16.43</v>
      </c>
      <c r="R911" s="10">
        <f t="shared" si="56"/>
        <v>70.192999999999998</v>
      </c>
      <c r="S911" s="10">
        <f t="shared" si="57"/>
        <v>32.86</v>
      </c>
      <c r="T911" s="10">
        <f t="shared" si="58"/>
        <v>37.332999999999998</v>
      </c>
      <c r="U911" s="12">
        <f t="shared" si="59"/>
        <v>0.531862151496588</v>
      </c>
      <c r="V911" s="9">
        <f>YEAR(SalesDataTable[[#This Row],[Order Date]])</f>
        <v>2026</v>
      </c>
      <c r="W911" s="12" t="str">
        <f>"Q"&amp;ROUNDUP(MONTH(SalesDataTable[[#This Row],[Order Date]])/3,0)</f>
        <v>Q2</v>
      </c>
      <c r="X911" s="9">
        <f>MONTH(SalesDataTable[[#This Row],[Order Date]])</f>
        <v>5</v>
      </c>
      <c r="Y911" s="12" t="str">
        <f>TEXT(SalesDataTable[[#This Row],[Order Date]],"mmm")</f>
        <v>May</v>
      </c>
    </row>
    <row r="912" spans="1:25" ht="16">
      <c r="A912" s="7">
        <v>4092</v>
      </c>
      <c r="B912" s="3">
        <v>46168</v>
      </c>
      <c r="C912" s="2">
        <f>YEAR( SalesDataTable[[#This Row],[Order Date]])</f>
        <v>2026</v>
      </c>
      <c r="D912" s="2">
        <f>ROUNDUP(MONTH(SalesDataTable[[#This Row],[Order Date]])/3,0)</f>
        <v>2</v>
      </c>
      <c r="E912" s="2">
        <f>MONTH(SalesDataTable[[#This Row],[Order Date]])</f>
        <v>5</v>
      </c>
      <c r="F912" s="2" t="str">
        <f>TEXT(SalesDataTable[[#This Row],[Order Date]],"mmm")</f>
        <v>May</v>
      </c>
      <c r="G912" s="2">
        <f>DAY(SalesDataTable[[#This Row],[Order Date]])</f>
        <v>26</v>
      </c>
      <c r="H912" s="8" t="s">
        <v>20</v>
      </c>
      <c r="I912" s="8" t="s">
        <v>33</v>
      </c>
      <c r="J912" s="8" t="s">
        <v>8</v>
      </c>
      <c r="K912" s="8" t="s">
        <v>16</v>
      </c>
      <c r="L912" s="8" t="s">
        <v>14</v>
      </c>
      <c r="M912" s="8" t="s">
        <v>44</v>
      </c>
      <c r="N912" s="9">
        <v>8</v>
      </c>
      <c r="O912" s="10">
        <v>131.4</v>
      </c>
      <c r="P912" s="11">
        <v>0.05</v>
      </c>
      <c r="Q912" s="10">
        <v>66.489999999999995</v>
      </c>
      <c r="R912" s="10">
        <f t="shared" si="56"/>
        <v>998.64</v>
      </c>
      <c r="S912" s="10">
        <f t="shared" si="57"/>
        <v>531.91999999999996</v>
      </c>
      <c r="T912" s="10">
        <f t="shared" si="58"/>
        <v>466.72</v>
      </c>
      <c r="U912" s="12">
        <f t="shared" si="59"/>
        <v>0.46735560362092449</v>
      </c>
      <c r="V912" s="9">
        <f>YEAR(SalesDataTable[[#This Row],[Order Date]])</f>
        <v>2026</v>
      </c>
      <c r="W912" s="12" t="str">
        <f>"Q"&amp;ROUNDUP(MONTH(SalesDataTable[[#This Row],[Order Date]])/3,0)</f>
        <v>Q2</v>
      </c>
      <c r="X912" s="9">
        <f>MONTH(SalesDataTable[[#This Row],[Order Date]])</f>
        <v>5</v>
      </c>
      <c r="Y912" s="12" t="str">
        <f>TEXT(SalesDataTable[[#This Row],[Order Date]],"mmm")</f>
        <v>May</v>
      </c>
    </row>
    <row r="913" spans="1:25" ht="16">
      <c r="A913" s="7">
        <v>4727</v>
      </c>
      <c r="B913" s="3">
        <v>46168</v>
      </c>
      <c r="C913" s="2">
        <f>YEAR( SalesDataTable[[#This Row],[Order Date]])</f>
        <v>2026</v>
      </c>
      <c r="D913" s="2">
        <f>ROUNDUP(MONTH(SalesDataTable[[#This Row],[Order Date]])/3,0)</f>
        <v>2</v>
      </c>
      <c r="E913" s="2">
        <f>MONTH(SalesDataTable[[#This Row],[Order Date]])</f>
        <v>5</v>
      </c>
      <c r="F913" s="2" t="str">
        <f>TEXT(SalesDataTable[[#This Row],[Order Date]],"mmm")</f>
        <v>May</v>
      </c>
      <c r="G913" s="2">
        <f>DAY(SalesDataTable[[#This Row],[Order Date]])</f>
        <v>26</v>
      </c>
      <c r="H913" s="8" t="s">
        <v>11</v>
      </c>
      <c r="I913" s="8" t="s">
        <v>52</v>
      </c>
      <c r="J913" s="8" t="s">
        <v>2</v>
      </c>
      <c r="K913" s="8" t="s">
        <v>13</v>
      </c>
      <c r="L913" s="8" t="s">
        <v>9</v>
      </c>
      <c r="M913" s="8" t="s">
        <v>17</v>
      </c>
      <c r="N913" s="9">
        <v>4</v>
      </c>
      <c r="O913" s="10">
        <v>140.66999999999999</v>
      </c>
      <c r="P913" s="11">
        <v>0</v>
      </c>
      <c r="Q913" s="10">
        <v>80.72</v>
      </c>
      <c r="R913" s="10">
        <f t="shared" si="56"/>
        <v>562.67999999999995</v>
      </c>
      <c r="S913" s="10">
        <f t="shared" si="57"/>
        <v>322.88</v>
      </c>
      <c r="T913" s="10">
        <f t="shared" si="58"/>
        <v>239.79999999999995</v>
      </c>
      <c r="U913" s="12">
        <f t="shared" si="59"/>
        <v>0.42617473519584842</v>
      </c>
      <c r="V913" s="9">
        <f>YEAR(SalesDataTable[[#This Row],[Order Date]])</f>
        <v>2026</v>
      </c>
      <c r="W913" s="12" t="str">
        <f>"Q"&amp;ROUNDUP(MONTH(SalesDataTable[[#This Row],[Order Date]])/3,0)</f>
        <v>Q2</v>
      </c>
      <c r="X913" s="9">
        <f>MONTH(SalesDataTable[[#This Row],[Order Date]])</f>
        <v>5</v>
      </c>
      <c r="Y913" s="12" t="str">
        <f>TEXT(SalesDataTable[[#This Row],[Order Date]],"mmm")</f>
        <v>May</v>
      </c>
    </row>
    <row r="914" spans="1:25" ht="16">
      <c r="A914" s="7">
        <v>4753</v>
      </c>
      <c r="B914" s="3">
        <v>46168</v>
      </c>
      <c r="C914" s="2">
        <f>YEAR( SalesDataTable[[#This Row],[Order Date]])</f>
        <v>2026</v>
      </c>
      <c r="D914" s="2">
        <f>ROUNDUP(MONTH(SalesDataTable[[#This Row],[Order Date]])/3,0)</f>
        <v>2</v>
      </c>
      <c r="E914" s="2">
        <f>MONTH(SalesDataTable[[#This Row],[Order Date]])</f>
        <v>5</v>
      </c>
      <c r="F914" s="2" t="str">
        <f>TEXT(SalesDataTable[[#This Row],[Order Date]],"mmm")</f>
        <v>May</v>
      </c>
      <c r="G914" s="2">
        <f>DAY(SalesDataTable[[#This Row],[Order Date]])</f>
        <v>26</v>
      </c>
      <c r="H914" s="8" t="s">
        <v>20</v>
      </c>
      <c r="I914" s="8" t="s">
        <v>33</v>
      </c>
      <c r="J914" s="8" t="s">
        <v>2</v>
      </c>
      <c r="K914" s="8" t="s">
        <v>3</v>
      </c>
      <c r="L914" s="8" t="s">
        <v>34</v>
      </c>
      <c r="M914" s="8" t="s">
        <v>42</v>
      </c>
      <c r="N914" s="9">
        <v>1</v>
      </c>
      <c r="O914" s="10">
        <v>36.659999999999997</v>
      </c>
      <c r="P914" s="11">
        <v>0.05</v>
      </c>
      <c r="Q914" s="10">
        <v>13.51</v>
      </c>
      <c r="R914" s="10">
        <f t="shared" si="56"/>
        <v>34.826999999999998</v>
      </c>
      <c r="S914" s="10">
        <f t="shared" si="57"/>
        <v>13.51</v>
      </c>
      <c r="T914" s="10">
        <f t="shared" si="58"/>
        <v>21.317</v>
      </c>
      <c r="U914" s="12">
        <f t="shared" si="59"/>
        <v>0.61208257960777557</v>
      </c>
      <c r="V914" s="9">
        <f>YEAR(SalesDataTable[[#This Row],[Order Date]])</f>
        <v>2026</v>
      </c>
      <c r="W914" s="12" t="str">
        <f>"Q"&amp;ROUNDUP(MONTH(SalesDataTable[[#This Row],[Order Date]])/3,0)</f>
        <v>Q2</v>
      </c>
      <c r="X914" s="9">
        <f>MONTH(SalesDataTable[[#This Row],[Order Date]])</f>
        <v>5</v>
      </c>
      <c r="Y914" s="12" t="str">
        <f>TEXT(SalesDataTable[[#This Row],[Order Date]],"mmm")</f>
        <v>May</v>
      </c>
    </row>
    <row r="915" spans="1:25" ht="16">
      <c r="A915" s="7">
        <v>942</v>
      </c>
      <c r="B915" s="3">
        <v>46169</v>
      </c>
      <c r="C915" s="2">
        <f>YEAR( SalesDataTable[[#This Row],[Order Date]])</f>
        <v>2026</v>
      </c>
      <c r="D915" s="2">
        <f>ROUNDUP(MONTH(SalesDataTable[[#This Row],[Order Date]])/3,0)</f>
        <v>2</v>
      </c>
      <c r="E915" s="2">
        <f>MONTH(SalesDataTable[[#This Row],[Order Date]])</f>
        <v>5</v>
      </c>
      <c r="F915" s="2" t="str">
        <f>TEXT(SalesDataTable[[#This Row],[Order Date]],"mmm")</f>
        <v>May</v>
      </c>
      <c r="G915" s="2">
        <f>DAY(SalesDataTable[[#This Row],[Order Date]])</f>
        <v>27</v>
      </c>
      <c r="H915" s="8" t="s">
        <v>20</v>
      </c>
      <c r="I915" s="8" t="s">
        <v>21</v>
      </c>
      <c r="J915" s="8" t="s">
        <v>2</v>
      </c>
      <c r="K915" s="8" t="s">
        <v>3</v>
      </c>
      <c r="L915" s="8" t="s">
        <v>14</v>
      </c>
      <c r="M915" s="8" t="s">
        <v>32</v>
      </c>
      <c r="N915" s="9">
        <v>1</v>
      </c>
      <c r="O915" s="10">
        <v>46.28</v>
      </c>
      <c r="P915" s="11">
        <v>0.05</v>
      </c>
      <c r="Q915" s="10">
        <v>17.95</v>
      </c>
      <c r="R915" s="10">
        <f t="shared" si="56"/>
        <v>43.966000000000001</v>
      </c>
      <c r="S915" s="10">
        <f t="shared" si="57"/>
        <v>17.95</v>
      </c>
      <c r="T915" s="10">
        <f t="shared" si="58"/>
        <v>26.016000000000002</v>
      </c>
      <c r="U915" s="12">
        <f t="shared" si="59"/>
        <v>0.591729973161079</v>
      </c>
      <c r="V915" s="9">
        <f>YEAR(SalesDataTable[[#This Row],[Order Date]])</f>
        <v>2026</v>
      </c>
      <c r="W915" s="12" t="str">
        <f>"Q"&amp;ROUNDUP(MONTH(SalesDataTable[[#This Row],[Order Date]])/3,0)</f>
        <v>Q2</v>
      </c>
      <c r="X915" s="9">
        <f>MONTH(SalesDataTable[[#This Row],[Order Date]])</f>
        <v>5</v>
      </c>
      <c r="Y915" s="12" t="str">
        <f>TEXT(SalesDataTable[[#This Row],[Order Date]],"mmm")</f>
        <v>May</v>
      </c>
    </row>
    <row r="916" spans="1:25" ht="16">
      <c r="A916" s="7">
        <v>1755</v>
      </c>
      <c r="B916" s="3">
        <v>46169</v>
      </c>
      <c r="C916" s="2">
        <f>YEAR( SalesDataTable[[#This Row],[Order Date]])</f>
        <v>2026</v>
      </c>
      <c r="D916" s="2">
        <f>ROUNDUP(MONTH(SalesDataTable[[#This Row],[Order Date]])/3,0)</f>
        <v>2</v>
      </c>
      <c r="E916" s="2">
        <f>MONTH(SalesDataTable[[#This Row],[Order Date]])</f>
        <v>5</v>
      </c>
      <c r="F916" s="2" t="str">
        <f>TEXT(SalesDataTable[[#This Row],[Order Date]],"mmm")</f>
        <v>May</v>
      </c>
      <c r="G916" s="2">
        <f>DAY(SalesDataTable[[#This Row],[Order Date]])</f>
        <v>27</v>
      </c>
      <c r="H916" s="8" t="s">
        <v>20</v>
      </c>
      <c r="I916" s="8" t="s">
        <v>47</v>
      </c>
      <c r="J916" s="8" t="s">
        <v>28</v>
      </c>
      <c r="K916" s="8" t="s">
        <v>3</v>
      </c>
      <c r="L916" s="8" t="s">
        <v>9</v>
      </c>
      <c r="M916" s="8" t="s">
        <v>10</v>
      </c>
      <c r="N916" s="9">
        <v>2</v>
      </c>
      <c r="O916" s="10">
        <v>92.12</v>
      </c>
      <c r="P916" s="11">
        <v>0</v>
      </c>
      <c r="Q916" s="10">
        <v>46.64</v>
      </c>
      <c r="R916" s="10">
        <f t="shared" si="56"/>
        <v>184.24</v>
      </c>
      <c r="S916" s="10">
        <f t="shared" si="57"/>
        <v>93.28</v>
      </c>
      <c r="T916" s="10">
        <f t="shared" si="58"/>
        <v>90.960000000000008</v>
      </c>
      <c r="U916" s="12">
        <f t="shared" si="59"/>
        <v>0.49370386452453324</v>
      </c>
      <c r="V916" s="9">
        <f>YEAR(SalesDataTable[[#This Row],[Order Date]])</f>
        <v>2026</v>
      </c>
      <c r="W916" s="12" t="str">
        <f>"Q"&amp;ROUNDUP(MONTH(SalesDataTable[[#This Row],[Order Date]])/3,0)</f>
        <v>Q2</v>
      </c>
      <c r="X916" s="9">
        <f>MONTH(SalesDataTable[[#This Row],[Order Date]])</f>
        <v>5</v>
      </c>
      <c r="Y916" s="12" t="str">
        <f>TEXT(SalesDataTable[[#This Row],[Order Date]],"mmm")</f>
        <v>May</v>
      </c>
    </row>
    <row r="917" spans="1:25" ht="16">
      <c r="A917" s="7">
        <v>3073</v>
      </c>
      <c r="B917" s="3">
        <v>46169</v>
      </c>
      <c r="C917" s="2">
        <f>YEAR( SalesDataTable[[#This Row],[Order Date]])</f>
        <v>2026</v>
      </c>
      <c r="D917" s="2">
        <f>ROUNDUP(MONTH(SalesDataTable[[#This Row],[Order Date]])/3,0)</f>
        <v>2</v>
      </c>
      <c r="E917" s="2">
        <f>MONTH(SalesDataTable[[#This Row],[Order Date]])</f>
        <v>5</v>
      </c>
      <c r="F917" s="2" t="str">
        <f>TEXT(SalesDataTable[[#This Row],[Order Date]],"mmm")</f>
        <v>May</v>
      </c>
      <c r="G917" s="2">
        <f>DAY(SalesDataTable[[#This Row],[Order Date]])</f>
        <v>27</v>
      </c>
      <c r="H917" s="8" t="s">
        <v>20</v>
      </c>
      <c r="I917" s="8" t="s">
        <v>47</v>
      </c>
      <c r="J917" s="8" t="s">
        <v>2</v>
      </c>
      <c r="K917" s="8" t="s">
        <v>3</v>
      </c>
      <c r="L917" s="8" t="s">
        <v>34</v>
      </c>
      <c r="M917" s="8" t="s">
        <v>35</v>
      </c>
      <c r="N917" s="9">
        <v>3</v>
      </c>
      <c r="O917" s="10">
        <v>39.549999999999997</v>
      </c>
      <c r="P917" s="11">
        <v>0</v>
      </c>
      <c r="Q917" s="10">
        <v>14.87</v>
      </c>
      <c r="R917" s="10">
        <f t="shared" si="56"/>
        <v>118.64999999999999</v>
      </c>
      <c r="S917" s="10">
        <f t="shared" si="57"/>
        <v>44.61</v>
      </c>
      <c r="T917" s="10">
        <f t="shared" si="58"/>
        <v>74.039999999999992</v>
      </c>
      <c r="U917" s="12">
        <f t="shared" si="59"/>
        <v>0.6240202275600506</v>
      </c>
      <c r="V917" s="9">
        <f>YEAR(SalesDataTable[[#This Row],[Order Date]])</f>
        <v>2026</v>
      </c>
      <c r="W917" s="12" t="str">
        <f>"Q"&amp;ROUNDUP(MONTH(SalesDataTable[[#This Row],[Order Date]])/3,0)</f>
        <v>Q2</v>
      </c>
      <c r="X917" s="9">
        <f>MONTH(SalesDataTable[[#This Row],[Order Date]])</f>
        <v>5</v>
      </c>
      <c r="Y917" s="12" t="str">
        <f>TEXT(SalesDataTable[[#This Row],[Order Date]],"mmm")</f>
        <v>May</v>
      </c>
    </row>
    <row r="918" spans="1:25" ht="16">
      <c r="A918" s="7">
        <v>4230</v>
      </c>
      <c r="B918" s="3">
        <v>46169</v>
      </c>
      <c r="C918" s="2">
        <f>YEAR( SalesDataTable[[#This Row],[Order Date]])</f>
        <v>2026</v>
      </c>
      <c r="D918" s="2">
        <f>ROUNDUP(MONTH(SalesDataTable[[#This Row],[Order Date]])/3,0)</f>
        <v>2</v>
      </c>
      <c r="E918" s="2">
        <f>MONTH(SalesDataTable[[#This Row],[Order Date]])</f>
        <v>5</v>
      </c>
      <c r="F918" s="2" t="str">
        <f>TEXT(SalesDataTable[[#This Row],[Order Date]],"mmm")</f>
        <v>May</v>
      </c>
      <c r="G918" s="2">
        <f>DAY(SalesDataTable[[#This Row],[Order Date]])</f>
        <v>27</v>
      </c>
      <c r="H918" s="8" t="s">
        <v>0</v>
      </c>
      <c r="I918" s="8" t="s">
        <v>1</v>
      </c>
      <c r="J918" s="8" t="s">
        <v>19</v>
      </c>
      <c r="K918" s="8" t="s">
        <v>13</v>
      </c>
      <c r="L918" s="8" t="s">
        <v>4</v>
      </c>
      <c r="M918" s="8" t="s">
        <v>5</v>
      </c>
      <c r="N918" s="9">
        <v>1</v>
      </c>
      <c r="O918" s="10">
        <v>83.3</v>
      </c>
      <c r="P918" s="11">
        <v>0</v>
      </c>
      <c r="Q918" s="10">
        <v>41.93</v>
      </c>
      <c r="R918" s="10">
        <f t="shared" si="56"/>
        <v>83.3</v>
      </c>
      <c r="S918" s="10">
        <f t="shared" si="57"/>
        <v>41.93</v>
      </c>
      <c r="T918" s="10">
        <f t="shared" si="58"/>
        <v>41.37</v>
      </c>
      <c r="U918" s="12">
        <f t="shared" si="59"/>
        <v>0.49663865546218489</v>
      </c>
      <c r="V918" s="9">
        <f>YEAR(SalesDataTable[[#This Row],[Order Date]])</f>
        <v>2026</v>
      </c>
      <c r="W918" s="12" t="str">
        <f>"Q"&amp;ROUNDUP(MONTH(SalesDataTable[[#This Row],[Order Date]])/3,0)</f>
        <v>Q2</v>
      </c>
      <c r="X918" s="9">
        <f>MONTH(SalesDataTable[[#This Row],[Order Date]])</f>
        <v>5</v>
      </c>
      <c r="Y918" s="12" t="str">
        <f>TEXT(SalesDataTable[[#This Row],[Order Date]],"mmm")</f>
        <v>May</v>
      </c>
    </row>
    <row r="919" spans="1:25" ht="16">
      <c r="A919" s="7">
        <v>644</v>
      </c>
      <c r="B919" s="3">
        <v>46170</v>
      </c>
      <c r="C919" s="2">
        <f>YEAR( SalesDataTable[[#This Row],[Order Date]])</f>
        <v>2026</v>
      </c>
      <c r="D919" s="2">
        <f>ROUNDUP(MONTH(SalesDataTable[[#This Row],[Order Date]])/3,0)</f>
        <v>2</v>
      </c>
      <c r="E919" s="2">
        <f>MONTH(SalesDataTable[[#This Row],[Order Date]])</f>
        <v>5</v>
      </c>
      <c r="F919" s="2" t="str">
        <f>TEXT(SalesDataTable[[#This Row],[Order Date]],"mmm")</f>
        <v>May</v>
      </c>
      <c r="G919" s="2">
        <f>DAY(SalesDataTable[[#This Row],[Order Date]])</f>
        <v>28</v>
      </c>
      <c r="H919" s="8" t="s">
        <v>20</v>
      </c>
      <c r="I919" s="8" t="s">
        <v>47</v>
      </c>
      <c r="J919" s="8" t="s">
        <v>19</v>
      </c>
      <c r="K919" s="8" t="s">
        <v>13</v>
      </c>
      <c r="L919" s="8" t="s">
        <v>9</v>
      </c>
      <c r="M919" s="8" t="s">
        <v>10</v>
      </c>
      <c r="N919" s="9">
        <v>2</v>
      </c>
      <c r="O919" s="10">
        <v>93.84</v>
      </c>
      <c r="P919" s="11">
        <v>0</v>
      </c>
      <c r="Q919" s="10">
        <v>44.72</v>
      </c>
      <c r="R919" s="10">
        <f t="shared" si="56"/>
        <v>187.68</v>
      </c>
      <c r="S919" s="10">
        <f t="shared" si="57"/>
        <v>89.44</v>
      </c>
      <c r="T919" s="10">
        <f t="shared" si="58"/>
        <v>98.240000000000009</v>
      </c>
      <c r="U919" s="12">
        <f t="shared" si="59"/>
        <v>0.52344416027280483</v>
      </c>
      <c r="V919" s="9">
        <f>YEAR(SalesDataTable[[#This Row],[Order Date]])</f>
        <v>2026</v>
      </c>
      <c r="W919" s="12" t="str">
        <f>"Q"&amp;ROUNDUP(MONTH(SalesDataTable[[#This Row],[Order Date]])/3,0)</f>
        <v>Q2</v>
      </c>
      <c r="X919" s="9">
        <f>MONTH(SalesDataTable[[#This Row],[Order Date]])</f>
        <v>5</v>
      </c>
      <c r="Y919" s="12" t="str">
        <f>TEXT(SalesDataTable[[#This Row],[Order Date]],"mmm")</f>
        <v>May</v>
      </c>
    </row>
    <row r="920" spans="1:25" ht="16">
      <c r="A920" s="7">
        <v>1122</v>
      </c>
      <c r="B920" s="3">
        <v>46170</v>
      </c>
      <c r="C920" s="2">
        <f>YEAR( SalesDataTable[[#This Row],[Order Date]])</f>
        <v>2026</v>
      </c>
      <c r="D920" s="2">
        <f>ROUNDUP(MONTH(SalesDataTable[[#This Row],[Order Date]])/3,0)</f>
        <v>2</v>
      </c>
      <c r="E920" s="2">
        <f>MONTH(SalesDataTable[[#This Row],[Order Date]])</f>
        <v>5</v>
      </c>
      <c r="F920" s="2" t="str">
        <f>TEXT(SalesDataTable[[#This Row],[Order Date]],"mmm")</f>
        <v>May</v>
      </c>
      <c r="G920" s="2">
        <f>DAY(SalesDataTable[[#This Row],[Order Date]])</f>
        <v>28</v>
      </c>
      <c r="H920" s="8" t="s">
        <v>11</v>
      </c>
      <c r="I920" s="8" t="s">
        <v>52</v>
      </c>
      <c r="J920" s="8" t="s">
        <v>2</v>
      </c>
      <c r="K920" s="8" t="s">
        <v>3</v>
      </c>
      <c r="L920" s="8" t="s">
        <v>4</v>
      </c>
      <c r="M920" s="8" t="s">
        <v>22</v>
      </c>
      <c r="N920" s="9">
        <v>2</v>
      </c>
      <c r="O920" s="10">
        <v>51.25</v>
      </c>
      <c r="P920" s="11">
        <v>0</v>
      </c>
      <c r="Q920" s="10">
        <v>22.57</v>
      </c>
      <c r="R920" s="10">
        <f t="shared" si="56"/>
        <v>102.5</v>
      </c>
      <c r="S920" s="10">
        <f t="shared" si="57"/>
        <v>45.14</v>
      </c>
      <c r="T920" s="10">
        <f t="shared" si="58"/>
        <v>57.36</v>
      </c>
      <c r="U920" s="12">
        <f t="shared" si="59"/>
        <v>0.55960975609756092</v>
      </c>
      <c r="V920" s="9">
        <f>YEAR(SalesDataTable[[#This Row],[Order Date]])</f>
        <v>2026</v>
      </c>
      <c r="W920" s="12" t="str">
        <f>"Q"&amp;ROUNDUP(MONTH(SalesDataTable[[#This Row],[Order Date]])/3,0)</f>
        <v>Q2</v>
      </c>
      <c r="X920" s="9">
        <f>MONTH(SalesDataTable[[#This Row],[Order Date]])</f>
        <v>5</v>
      </c>
      <c r="Y920" s="12" t="str">
        <f>TEXT(SalesDataTable[[#This Row],[Order Date]],"mmm")</f>
        <v>May</v>
      </c>
    </row>
    <row r="921" spans="1:25" ht="16">
      <c r="A921" s="7">
        <v>2019</v>
      </c>
      <c r="B921" s="3">
        <v>46170</v>
      </c>
      <c r="C921" s="2">
        <f>YEAR( SalesDataTable[[#This Row],[Order Date]])</f>
        <v>2026</v>
      </c>
      <c r="D921" s="2">
        <f>ROUNDUP(MONTH(SalesDataTable[[#This Row],[Order Date]])/3,0)</f>
        <v>2</v>
      </c>
      <c r="E921" s="2">
        <f>MONTH(SalesDataTable[[#This Row],[Order Date]])</f>
        <v>5</v>
      </c>
      <c r="F921" s="2" t="str">
        <f>TEXT(SalesDataTable[[#This Row],[Order Date]],"mmm")</f>
        <v>May</v>
      </c>
      <c r="G921" s="2">
        <f>DAY(SalesDataTable[[#This Row],[Order Date]])</f>
        <v>28</v>
      </c>
      <c r="H921" s="8" t="s">
        <v>20</v>
      </c>
      <c r="I921" s="8" t="s">
        <v>47</v>
      </c>
      <c r="J921" s="8" t="s">
        <v>8</v>
      </c>
      <c r="K921" s="8" t="s">
        <v>16</v>
      </c>
      <c r="L921" s="8" t="s">
        <v>4</v>
      </c>
      <c r="M921" s="8" t="s">
        <v>5</v>
      </c>
      <c r="N921" s="9">
        <v>8</v>
      </c>
      <c r="O921" s="10">
        <v>80.13</v>
      </c>
      <c r="P921" s="11">
        <v>0.1</v>
      </c>
      <c r="Q921" s="10">
        <v>43.8</v>
      </c>
      <c r="R921" s="10">
        <f t="shared" si="56"/>
        <v>576.93600000000004</v>
      </c>
      <c r="S921" s="10">
        <f t="shared" si="57"/>
        <v>350.4</v>
      </c>
      <c r="T921" s="10">
        <f t="shared" si="58"/>
        <v>226.53600000000006</v>
      </c>
      <c r="U921" s="12">
        <f t="shared" si="59"/>
        <v>0.39265360455925796</v>
      </c>
      <c r="V921" s="9">
        <f>YEAR(SalesDataTable[[#This Row],[Order Date]])</f>
        <v>2026</v>
      </c>
      <c r="W921" s="12" t="str">
        <f>"Q"&amp;ROUNDUP(MONTH(SalesDataTable[[#This Row],[Order Date]])/3,0)</f>
        <v>Q2</v>
      </c>
      <c r="X921" s="9">
        <f>MONTH(SalesDataTable[[#This Row],[Order Date]])</f>
        <v>5</v>
      </c>
      <c r="Y921" s="12" t="str">
        <f>TEXT(SalesDataTable[[#This Row],[Order Date]],"mmm")</f>
        <v>May</v>
      </c>
    </row>
    <row r="922" spans="1:25" ht="16">
      <c r="A922" s="7">
        <v>2432</v>
      </c>
      <c r="B922" s="3">
        <v>46170</v>
      </c>
      <c r="C922" s="2">
        <f>YEAR( SalesDataTable[[#This Row],[Order Date]])</f>
        <v>2026</v>
      </c>
      <c r="D922" s="2">
        <f>ROUNDUP(MONTH(SalesDataTable[[#This Row],[Order Date]])/3,0)</f>
        <v>2</v>
      </c>
      <c r="E922" s="2">
        <f>MONTH(SalesDataTable[[#This Row],[Order Date]])</f>
        <v>5</v>
      </c>
      <c r="F922" s="2" t="str">
        <f>TEXT(SalesDataTable[[#This Row],[Order Date]],"mmm")</f>
        <v>May</v>
      </c>
      <c r="G922" s="2">
        <f>DAY(SalesDataTable[[#This Row],[Order Date]])</f>
        <v>28</v>
      </c>
      <c r="H922" s="8" t="s">
        <v>6</v>
      </c>
      <c r="I922" s="8" t="s">
        <v>43</v>
      </c>
      <c r="J922" s="8" t="s">
        <v>2</v>
      </c>
      <c r="K922" s="8" t="s">
        <v>3</v>
      </c>
      <c r="L922" s="8" t="s">
        <v>34</v>
      </c>
      <c r="M922" s="8" t="s">
        <v>35</v>
      </c>
      <c r="N922" s="9">
        <v>1</v>
      </c>
      <c r="O922" s="10">
        <v>41.13</v>
      </c>
      <c r="P922" s="11">
        <v>0</v>
      </c>
      <c r="Q922" s="10">
        <v>14.8</v>
      </c>
      <c r="R922" s="10">
        <f t="shared" si="56"/>
        <v>41.13</v>
      </c>
      <c r="S922" s="10">
        <f t="shared" si="57"/>
        <v>14.8</v>
      </c>
      <c r="T922" s="10">
        <f t="shared" si="58"/>
        <v>26.330000000000002</v>
      </c>
      <c r="U922" s="12">
        <f t="shared" si="59"/>
        <v>0.64016532944322879</v>
      </c>
      <c r="V922" s="9">
        <f>YEAR(SalesDataTable[[#This Row],[Order Date]])</f>
        <v>2026</v>
      </c>
      <c r="W922" s="12" t="str">
        <f>"Q"&amp;ROUNDUP(MONTH(SalesDataTable[[#This Row],[Order Date]])/3,0)</f>
        <v>Q2</v>
      </c>
      <c r="X922" s="9">
        <f>MONTH(SalesDataTable[[#This Row],[Order Date]])</f>
        <v>5</v>
      </c>
      <c r="Y922" s="12" t="str">
        <f>TEXT(SalesDataTable[[#This Row],[Order Date]],"mmm")</f>
        <v>May</v>
      </c>
    </row>
    <row r="923" spans="1:25" ht="16">
      <c r="A923" s="7">
        <v>2989</v>
      </c>
      <c r="B923" s="3">
        <v>46170</v>
      </c>
      <c r="C923" s="2">
        <f>YEAR( SalesDataTable[[#This Row],[Order Date]])</f>
        <v>2026</v>
      </c>
      <c r="D923" s="2">
        <f>ROUNDUP(MONTH(SalesDataTable[[#This Row],[Order Date]])/3,0)</f>
        <v>2</v>
      </c>
      <c r="E923" s="2">
        <f>MONTH(SalesDataTable[[#This Row],[Order Date]])</f>
        <v>5</v>
      </c>
      <c r="F923" s="2" t="str">
        <f>TEXT(SalesDataTable[[#This Row],[Order Date]],"mmm")</f>
        <v>May</v>
      </c>
      <c r="G923" s="2">
        <f>DAY(SalesDataTable[[#This Row],[Order Date]])</f>
        <v>28</v>
      </c>
      <c r="H923" s="8" t="s">
        <v>20</v>
      </c>
      <c r="I923" s="8" t="s">
        <v>47</v>
      </c>
      <c r="J923" s="8" t="s">
        <v>2</v>
      </c>
      <c r="K923" s="8" t="s">
        <v>3</v>
      </c>
      <c r="L923" s="8" t="s">
        <v>23</v>
      </c>
      <c r="M923" s="8" t="s">
        <v>40</v>
      </c>
      <c r="N923" s="9">
        <v>1</v>
      </c>
      <c r="O923" s="10">
        <v>81.28</v>
      </c>
      <c r="P923" s="11">
        <v>0.15</v>
      </c>
      <c r="Q923" s="10">
        <v>39.020000000000003</v>
      </c>
      <c r="R923" s="10">
        <f t="shared" si="56"/>
        <v>69.087999999999994</v>
      </c>
      <c r="S923" s="10">
        <f t="shared" si="57"/>
        <v>39.020000000000003</v>
      </c>
      <c r="T923" s="10">
        <f t="shared" si="58"/>
        <v>30.067999999999991</v>
      </c>
      <c r="U923" s="12">
        <f t="shared" si="59"/>
        <v>0.43521306160259371</v>
      </c>
      <c r="V923" s="9">
        <f>YEAR(SalesDataTable[[#This Row],[Order Date]])</f>
        <v>2026</v>
      </c>
      <c r="W923" s="12" t="str">
        <f>"Q"&amp;ROUNDUP(MONTH(SalesDataTable[[#This Row],[Order Date]])/3,0)</f>
        <v>Q2</v>
      </c>
      <c r="X923" s="9">
        <f>MONTH(SalesDataTable[[#This Row],[Order Date]])</f>
        <v>5</v>
      </c>
      <c r="Y923" s="12" t="str">
        <f>TEXT(SalesDataTable[[#This Row],[Order Date]],"mmm")</f>
        <v>May</v>
      </c>
    </row>
    <row r="924" spans="1:25" ht="16">
      <c r="A924" s="7">
        <v>3019</v>
      </c>
      <c r="B924" s="3">
        <v>46170</v>
      </c>
      <c r="C924" s="2">
        <f>YEAR( SalesDataTable[[#This Row],[Order Date]])</f>
        <v>2026</v>
      </c>
      <c r="D924" s="2">
        <f>ROUNDUP(MONTH(SalesDataTable[[#This Row],[Order Date]])/3,0)</f>
        <v>2</v>
      </c>
      <c r="E924" s="2">
        <f>MONTH(SalesDataTable[[#This Row],[Order Date]])</f>
        <v>5</v>
      </c>
      <c r="F924" s="2" t="str">
        <f>TEXT(SalesDataTable[[#This Row],[Order Date]],"mmm")</f>
        <v>May</v>
      </c>
      <c r="G924" s="2">
        <f>DAY(SalesDataTable[[#This Row],[Order Date]])</f>
        <v>28</v>
      </c>
      <c r="H924" s="8" t="s">
        <v>11</v>
      </c>
      <c r="I924" s="8" t="s">
        <v>18</v>
      </c>
      <c r="J924" s="8" t="s">
        <v>2</v>
      </c>
      <c r="K924" s="8" t="s">
        <v>16</v>
      </c>
      <c r="L924" s="8" t="s">
        <v>14</v>
      </c>
      <c r="M924" s="8" t="s">
        <v>32</v>
      </c>
      <c r="N924" s="9">
        <v>1</v>
      </c>
      <c r="O924" s="10">
        <v>46.19</v>
      </c>
      <c r="P924" s="11">
        <v>0</v>
      </c>
      <c r="Q924" s="10">
        <v>18.329999999999998</v>
      </c>
      <c r="R924" s="10">
        <f t="shared" si="56"/>
        <v>46.19</v>
      </c>
      <c r="S924" s="10">
        <f t="shared" si="57"/>
        <v>18.329999999999998</v>
      </c>
      <c r="T924" s="10">
        <f t="shared" si="58"/>
        <v>27.86</v>
      </c>
      <c r="U924" s="12">
        <f t="shared" si="59"/>
        <v>0.60316085732842606</v>
      </c>
      <c r="V924" s="9">
        <f>YEAR(SalesDataTable[[#This Row],[Order Date]])</f>
        <v>2026</v>
      </c>
      <c r="W924" s="12" t="str">
        <f>"Q"&amp;ROUNDUP(MONTH(SalesDataTable[[#This Row],[Order Date]])/3,0)</f>
        <v>Q2</v>
      </c>
      <c r="X924" s="9">
        <f>MONTH(SalesDataTable[[#This Row],[Order Date]])</f>
        <v>5</v>
      </c>
      <c r="Y924" s="12" t="str">
        <f>TEXT(SalesDataTable[[#This Row],[Order Date]],"mmm")</f>
        <v>May</v>
      </c>
    </row>
    <row r="925" spans="1:25" ht="16">
      <c r="A925" s="7">
        <v>3798</v>
      </c>
      <c r="B925" s="3">
        <v>46170</v>
      </c>
      <c r="C925" s="2">
        <f>YEAR( SalesDataTable[[#This Row],[Order Date]])</f>
        <v>2026</v>
      </c>
      <c r="D925" s="2">
        <f>ROUNDUP(MONTH(SalesDataTable[[#This Row],[Order Date]])/3,0)</f>
        <v>2</v>
      </c>
      <c r="E925" s="2">
        <f>MONTH(SalesDataTable[[#This Row],[Order Date]])</f>
        <v>5</v>
      </c>
      <c r="F925" s="2" t="str">
        <f>TEXT(SalesDataTable[[#This Row],[Order Date]],"mmm")</f>
        <v>May</v>
      </c>
      <c r="G925" s="2">
        <f>DAY(SalesDataTable[[#This Row],[Order Date]])</f>
        <v>28</v>
      </c>
      <c r="H925" s="8" t="s">
        <v>20</v>
      </c>
      <c r="I925" s="8" t="s">
        <v>33</v>
      </c>
      <c r="J925" s="8" t="s">
        <v>2</v>
      </c>
      <c r="K925" s="8" t="s">
        <v>3</v>
      </c>
      <c r="L925" s="8" t="s">
        <v>9</v>
      </c>
      <c r="M925" s="8" t="s">
        <v>37</v>
      </c>
      <c r="N925" s="9">
        <v>3</v>
      </c>
      <c r="O925" s="10">
        <v>156.58000000000001</v>
      </c>
      <c r="P925" s="11">
        <v>0</v>
      </c>
      <c r="Q925" s="10">
        <v>79.099999999999994</v>
      </c>
      <c r="R925" s="10">
        <f t="shared" si="56"/>
        <v>469.74</v>
      </c>
      <c r="S925" s="10">
        <f t="shared" si="57"/>
        <v>237.29999999999998</v>
      </c>
      <c r="T925" s="10">
        <f t="shared" si="58"/>
        <v>232.44000000000003</v>
      </c>
      <c r="U925" s="12">
        <f t="shared" si="59"/>
        <v>0.49482692553327379</v>
      </c>
      <c r="V925" s="9">
        <f>YEAR(SalesDataTable[[#This Row],[Order Date]])</f>
        <v>2026</v>
      </c>
      <c r="W925" s="12" t="str">
        <f>"Q"&amp;ROUNDUP(MONTH(SalesDataTable[[#This Row],[Order Date]])/3,0)</f>
        <v>Q2</v>
      </c>
      <c r="X925" s="9">
        <f>MONTH(SalesDataTable[[#This Row],[Order Date]])</f>
        <v>5</v>
      </c>
      <c r="Y925" s="12" t="str">
        <f>TEXT(SalesDataTable[[#This Row],[Order Date]],"mmm")</f>
        <v>May</v>
      </c>
    </row>
    <row r="926" spans="1:25" ht="16">
      <c r="A926" s="7">
        <v>3862</v>
      </c>
      <c r="B926" s="3">
        <v>46170</v>
      </c>
      <c r="C926" s="2">
        <f>YEAR( SalesDataTable[[#This Row],[Order Date]])</f>
        <v>2026</v>
      </c>
      <c r="D926" s="2">
        <f>ROUNDUP(MONTH(SalesDataTable[[#This Row],[Order Date]])/3,0)</f>
        <v>2</v>
      </c>
      <c r="E926" s="2">
        <f>MONTH(SalesDataTable[[#This Row],[Order Date]])</f>
        <v>5</v>
      </c>
      <c r="F926" s="2" t="str">
        <f>TEXT(SalesDataTable[[#This Row],[Order Date]],"mmm")</f>
        <v>May</v>
      </c>
      <c r="G926" s="2">
        <f>DAY(SalesDataTable[[#This Row],[Order Date]])</f>
        <v>28</v>
      </c>
      <c r="H926" s="8" t="s">
        <v>20</v>
      </c>
      <c r="I926" s="8" t="s">
        <v>47</v>
      </c>
      <c r="J926" s="8" t="s">
        <v>28</v>
      </c>
      <c r="K926" s="8" t="s">
        <v>13</v>
      </c>
      <c r="L926" s="8" t="s">
        <v>34</v>
      </c>
      <c r="M926" s="8" t="s">
        <v>38</v>
      </c>
      <c r="N926" s="9">
        <v>1</v>
      </c>
      <c r="O926" s="10">
        <v>123.91</v>
      </c>
      <c r="P926" s="11">
        <v>0</v>
      </c>
      <c r="Q926" s="10">
        <v>68.89</v>
      </c>
      <c r="R926" s="10">
        <f t="shared" si="56"/>
        <v>123.91</v>
      </c>
      <c r="S926" s="10">
        <f t="shared" si="57"/>
        <v>68.89</v>
      </c>
      <c r="T926" s="10">
        <f t="shared" si="58"/>
        <v>55.019999999999996</v>
      </c>
      <c r="U926" s="12">
        <f t="shared" si="59"/>
        <v>0.44403195867968687</v>
      </c>
      <c r="V926" s="9">
        <f>YEAR(SalesDataTable[[#This Row],[Order Date]])</f>
        <v>2026</v>
      </c>
      <c r="W926" s="12" t="str">
        <f>"Q"&amp;ROUNDUP(MONTH(SalesDataTable[[#This Row],[Order Date]])/3,0)</f>
        <v>Q2</v>
      </c>
      <c r="X926" s="9">
        <f>MONTH(SalesDataTable[[#This Row],[Order Date]])</f>
        <v>5</v>
      </c>
      <c r="Y926" s="12" t="str">
        <f>TEXT(SalesDataTable[[#This Row],[Order Date]],"mmm")</f>
        <v>May</v>
      </c>
    </row>
    <row r="927" spans="1:25" ht="16">
      <c r="A927" s="7">
        <v>4281</v>
      </c>
      <c r="B927" s="3">
        <v>46170</v>
      </c>
      <c r="C927" s="2">
        <f>YEAR( SalesDataTable[[#This Row],[Order Date]])</f>
        <v>2026</v>
      </c>
      <c r="D927" s="2">
        <f>ROUNDUP(MONTH(SalesDataTable[[#This Row],[Order Date]])/3,0)</f>
        <v>2</v>
      </c>
      <c r="E927" s="2">
        <f>MONTH(SalesDataTable[[#This Row],[Order Date]])</f>
        <v>5</v>
      </c>
      <c r="F927" s="2" t="str">
        <f>TEXT(SalesDataTable[[#This Row],[Order Date]],"mmm")</f>
        <v>May</v>
      </c>
      <c r="G927" s="2">
        <f>DAY(SalesDataTable[[#This Row],[Order Date]])</f>
        <v>28</v>
      </c>
      <c r="H927" s="8" t="s">
        <v>11</v>
      </c>
      <c r="I927" s="8" t="s">
        <v>12</v>
      </c>
      <c r="J927" s="8" t="s">
        <v>28</v>
      </c>
      <c r="K927" s="8" t="s">
        <v>13</v>
      </c>
      <c r="L927" s="8" t="s">
        <v>4</v>
      </c>
      <c r="M927" s="8" t="s">
        <v>22</v>
      </c>
      <c r="N927" s="9">
        <v>1</v>
      </c>
      <c r="O927" s="10">
        <v>50.64</v>
      </c>
      <c r="P927" s="11">
        <v>0</v>
      </c>
      <c r="Q927" s="10">
        <v>22.97</v>
      </c>
      <c r="R927" s="10">
        <f t="shared" si="56"/>
        <v>50.64</v>
      </c>
      <c r="S927" s="10">
        <f t="shared" si="57"/>
        <v>22.97</v>
      </c>
      <c r="T927" s="10">
        <f t="shared" si="58"/>
        <v>27.67</v>
      </c>
      <c r="U927" s="12">
        <f t="shared" si="59"/>
        <v>0.54640600315955767</v>
      </c>
      <c r="V927" s="9">
        <f>YEAR(SalesDataTable[[#This Row],[Order Date]])</f>
        <v>2026</v>
      </c>
      <c r="W927" s="12" t="str">
        <f>"Q"&amp;ROUNDUP(MONTH(SalesDataTable[[#This Row],[Order Date]])/3,0)</f>
        <v>Q2</v>
      </c>
      <c r="X927" s="9">
        <f>MONTH(SalesDataTable[[#This Row],[Order Date]])</f>
        <v>5</v>
      </c>
      <c r="Y927" s="12" t="str">
        <f>TEXT(SalesDataTable[[#This Row],[Order Date]],"mmm")</f>
        <v>May</v>
      </c>
    </row>
    <row r="928" spans="1:25" ht="16">
      <c r="A928" s="7">
        <v>191</v>
      </c>
      <c r="B928" s="3">
        <v>46171</v>
      </c>
      <c r="C928" s="2">
        <f>YEAR( SalesDataTable[[#This Row],[Order Date]])</f>
        <v>2026</v>
      </c>
      <c r="D928" s="2">
        <f>ROUNDUP(MONTH(SalesDataTable[[#This Row],[Order Date]])/3,0)</f>
        <v>2</v>
      </c>
      <c r="E928" s="2">
        <f>MONTH(SalesDataTable[[#This Row],[Order Date]])</f>
        <v>5</v>
      </c>
      <c r="F928" s="2" t="str">
        <f>TEXT(SalesDataTable[[#This Row],[Order Date]],"mmm")</f>
        <v>May</v>
      </c>
      <c r="G928" s="2">
        <f>DAY(SalesDataTable[[#This Row],[Order Date]])</f>
        <v>29</v>
      </c>
      <c r="H928" s="8" t="s">
        <v>11</v>
      </c>
      <c r="I928" s="8" t="s">
        <v>25</v>
      </c>
      <c r="J928" s="8" t="s">
        <v>2</v>
      </c>
      <c r="K928" s="8" t="s">
        <v>3</v>
      </c>
      <c r="L928" s="8" t="s">
        <v>9</v>
      </c>
      <c r="M928" s="8" t="s">
        <v>46</v>
      </c>
      <c r="N928" s="9">
        <v>2</v>
      </c>
      <c r="O928" s="10">
        <v>70.48</v>
      </c>
      <c r="P928" s="11">
        <v>0.1</v>
      </c>
      <c r="Q928" s="10">
        <v>33.229999999999997</v>
      </c>
      <c r="R928" s="10">
        <f t="shared" si="56"/>
        <v>126.864</v>
      </c>
      <c r="S928" s="10">
        <f t="shared" si="57"/>
        <v>66.459999999999994</v>
      </c>
      <c r="T928" s="10">
        <f t="shared" si="58"/>
        <v>60.404000000000011</v>
      </c>
      <c r="U928" s="12">
        <f t="shared" si="59"/>
        <v>0.47613192079707412</v>
      </c>
      <c r="V928" s="9">
        <f>YEAR(SalesDataTable[[#This Row],[Order Date]])</f>
        <v>2026</v>
      </c>
      <c r="W928" s="12" t="str">
        <f>"Q"&amp;ROUNDUP(MONTH(SalesDataTable[[#This Row],[Order Date]])/3,0)</f>
        <v>Q2</v>
      </c>
      <c r="X928" s="9">
        <f>MONTH(SalesDataTable[[#This Row],[Order Date]])</f>
        <v>5</v>
      </c>
      <c r="Y928" s="12" t="str">
        <f>TEXT(SalesDataTable[[#This Row],[Order Date]],"mmm")</f>
        <v>May</v>
      </c>
    </row>
    <row r="929" spans="1:25" ht="16">
      <c r="A929" s="7">
        <v>1039</v>
      </c>
      <c r="B929" s="3">
        <v>46171</v>
      </c>
      <c r="C929" s="2">
        <f>YEAR( SalesDataTable[[#This Row],[Order Date]])</f>
        <v>2026</v>
      </c>
      <c r="D929" s="2">
        <f>ROUNDUP(MONTH(SalesDataTable[[#This Row],[Order Date]])/3,0)</f>
        <v>2</v>
      </c>
      <c r="E929" s="2">
        <f>MONTH(SalesDataTable[[#This Row],[Order Date]])</f>
        <v>5</v>
      </c>
      <c r="F929" s="2" t="str">
        <f>TEXT(SalesDataTable[[#This Row],[Order Date]],"mmm")</f>
        <v>May</v>
      </c>
      <c r="G929" s="2">
        <f>DAY(SalesDataTable[[#This Row],[Order Date]])</f>
        <v>29</v>
      </c>
      <c r="H929" s="8" t="s">
        <v>6</v>
      </c>
      <c r="I929" s="8" t="s">
        <v>41</v>
      </c>
      <c r="J929" s="8" t="s">
        <v>28</v>
      </c>
      <c r="K929" s="8" t="s">
        <v>13</v>
      </c>
      <c r="L929" s="8" t="s">
        <v>4</v>
      </c>
      <c r="M929" s="8" t="s">
        <v>26</v>
      </c>
      <c r="N929" s="9">
        <v>1</v>
      </c>
      <c r="O929" s="10">
        <v>41.27</v>
      </c>
      <c r="P929" s="11">
        <v>0.05</v>
      </c>
      <c r="Q929" s="10">
        <v>17.149999999999999</v>
      </c>
      <c r="R929" s="10">
        <f t="shared" si="56"/>
        <v>39.206499999999998</v>
      </c>
      <c r="S929" s="10">
        <f t="shared" si="57"/>
        <v>17.149999999999999</v>
      </c>
      <c r="T929" s="10">
        <f t="shared" si="58"/>
        <v>22.0565</v>
      </c>
      <c r="U929" s="12">
        <f t="shared" si="59"/>
        <v>0.56257253261576523</v>
      </c>
      <c r="V929" s="9">
        <f>YEAR(SalesDataTable[[#This Row],[Order Date]])</f>
        <v>2026</v>
      </c>
      <c r="W929" s="12" t="str">
        <f>"Q"&amp;ROUNDUP(MONTH(SalesDataTable[[#This Row],[Order Date]])/3,0)</f>
        <v>Q2</v>
      </c>
      <c r="X929" s="9">
        <f>MONTH(SalesDataTable[[#This Row],[Order Date]])</f>
        <v>5</v>
      </c>
      <c r="Y929" s="12" t="str">
        <f>TEXT(SalesDataTable[[#This Row],[Order Date]],"mmm")</f>
        <v>May</v>
      </c>
    </row>
    <row r="930" spans="1:25" ht="16">
      <c r="A930" s="7">
        <v>2641</v>
      </c>
      <c r="B930" s="3">
        <v>46171</v>
      </c>
      <c r="C930" s="2">
        <f>YEAR( SalesDataTable[[#This Row],[Order Date]])</f>
        <v>2026</v>
      </c>
      <c r="D930" s="2">
        <f>ROUNDUP(MONTH(SalesDataTable[[#This Row],[Order Date]])/3,0)</f>
        <v>2</v>
      </c>
      <c r="E930" s="2">
        <f>MONTH(SalesDataTable[[#This Row],[Order Date]])</f>
        <v>5</v>
      </c>
      <c r="F930" s="2" t="str">
        <f>TEXT(SalesDataTable[[#This Row],[Order Date]],"mmm")</f>
        <v>May</v>
      </c>
      <c r="G930" s="2">
        <f>DAY(SalesDataTable[[#This Row],[Order Date]])</f>
        <v>29</v>
      </c>
      <c r="H930" s="8" t="s">
        <v>0</v>
      </c>
      <c r="I930" s="8" t="s">
        <v>50</v>
      </c>
      <c r="J930" s="8" t="s">
        <v>28</v>
      </c>
      <c r="K930" s="8" t="s">
        <v>3</v>
      </c>
      <c r="L930" s="8" t="s">
        <v>34</v>
      </c>
      <c r="M930" s="8" t="s">
        <v>42</v>
      </c>
      <c r="N930" s="9">
        <v>2</v>
      </c>
      <c r="O930" s="10">
        <v>36.9</v>
      </c>
      <c r="P930" s="11">
        <v>0</v>
      </c>
      <c r="Q930" s="10">
        <v>14.07</v>
      </c>
      <c r="R930" s="10">
        <f t="shared" si="56"/>
        <v>73.8</v>
      </c>
      <c r="S930" s="10">
        <f t="shared" si="57"/>
        <v>28.14</v>
      </c>
      <c r="T930" s="10">
        <f t="shared" si="58"/>
        <v>45.66</v>
      </c>
      <c r="U930" s="12">
        <f t="shared" si="59"/>
        <v>0.61869918699186988</v>
      </c>
      <c r="V930" s="9">
        <f>YEAR(SalesDataTable[[#This Row],[Order Date]])</f>
        <v>2026</v>
      </c>
      <c r="W930" s="12" t="str">
        <f>"Q"&amp;ROUNDUP(MONTH(SalesDataTable[[#This Row],[Order Date]])/3,0)</f>
        <v>Q2</v>
      </c>
      <c r="X930" s="9">
        <f>MONTH(SalesDataTable[[#This Row],[Order Date]])</f>
        <v>5</v>
      </c>
      <c r="Y930" s="12" t="str">
        <f>TEXT(SalesDataTable[[#This Row],[Order Date]],"mmm")</f>
        <v>May</v>
      </c>
    </row>
    <row r="931" spans="1:25" ht="16">
      <c r="A931" s="7">
        <v>3058</v>
      </c>
      <c r="B931" s="3">
        <v>46171</v>
      </c>
      <c r="C931" s="2">
        <f>YEAR( SalesDataTable[[#This Row],[Order Date]])</f>
        <v>2026</v>
      </c>
      <c r="D931" s="2">
        <f>ROUNDUP(MONTH(SalesDataTable[[#This Row],[Order Date]])/3,0)</f>
        <v>2</v>
      </c>
      <c r="E931" s="2">
        <f>MONTH(SalesDataTable[[#This Row],[Order Date]])</f>
        <v>5</v>
      </c>
      <c r="F931" s="2" t="str">
        <f>TEXT(SalesDataTable[[#This Row],[Order Date]],"mmm")</f>
        <v>May</v>
      </c>
      <c r="G931" s="2">
        <f>DAY(SalesDataTable[[#This Row],[Order Date]])</f>
        <v>29</v>
      </c>
      <c r="H931" s="8" t="s">
        <v>6</v>
      </c>
      <c r="I931" s="8" t="s">
        <v>41</v>
      </c>
      <c r="J931" s="8" t="s">
        <v>2</v>
      </c>
      <c r="K931" s="8" t="s">
        <v>3</v>
      </c>
      <c r="L931" s="8" t="s">
        <v>23</v>
      </c>
      <c r="M931" s="8" t="s">
        <v>29</v>
      </c>
      <c r="N931" s="9">
        <v>1</v>
      </c>
      <c r="O931" s="10">
        <v>196.91</v>
      </c>
      <c r="P931" s="11">
        <v>0</v>
      </c>
      <c r="Q931" s="10">
        <v>106.31</v>
      </c>
      <c r="R931" s="10">
        <f t="shared" si="56"/>
        <v>196.91</v>
      </c>
      <c r="S931" s="10">
        <f t="shared" si="57"/>
        <v>106.31</v>
      </c>
      <c r="T931" s="10">
        <f t="shared" si="58"/>
        <v>90.6</v>
      </c>
      <c r="U931" s="12">
        <f t="shared" si="59"/>
        <v>0.46010867909197095</v>
      </c>
      <c r="V931" s="9">
        <f>YEAR(SalesDataTable[[#This Row],[Order Date]])</f>
        <v>2026</v>
      </c>
      <c r="W931" s="12" t="str">
        <f>"Q"&amp;ROUNDUP(MONTH(SalesDataTable[[#This Row],[Order Date]])/3,0)</f>
        <v>Q2</v>
      </c>
      <c r="X931" s="9">
        <f>MONTH(SalesDataTable[[#This Row],[Order Date]])</f>
        <v>5</v>
      </c>
      <c r="Y931" s="12" t="str">
        <f>TEXT(SalesDataTable[[#This Row],[Order Date]],"mmm")</f>
        <v>May</v>
      </c>
    </row>
    <row r="932" spans="1:25" ht="16">
      <c r="A932" s="7">
        <v>3110</v>
      </c>
      <c r="B932" s="3">
        <v>46171</v>
      </c>
      <c r="C932" s="2">
        <f>YEAR( SalesDataTable[[#This Row],[Order Date]])</f>
        <v>2026</v>
      </c>
      <c r="D932" s="2">
        <f>ROUNDUP(MONTH(SalesDataTable[[#This Row],[Order Date]])/3,0)</f>
        <v>2</v>
      </c>
      <c r="E932" s="2">
        <f>MONTH(SalesDataTable[[#This Row],[Order Date]])</f>
        <v>5</v>
      </c>
      <c r="F932" s="2" t="str">
        <f>TEXT(SalesDataTable[[#This Row],[Order Date]],"mmm")</f>
        <v>May</v>
      </c>
      <c r="G932" s="2">
        <f>DAY(SalesDataTable[[#This Row],[Order Date]])</f>
        <v>29</v>
      </c>
      <c r="H932" s="8" t="s">
        <v>6</v>
      </c>
      <c r="I932" s="8" t="s">
        <v>27</v>
      </c>
      <c r="J932" s="8" t="s">
        <v>19</v>
      </c>
      <c r="K932" s="8" t="s">
        <v>16</v>
      </c>
      <c r="L932" s="8" t="s">
        <v>34</v>
      </c>
      <c r="M932" s="8" t="s">
        <v>42</v>
      </c>
      <c r="N932" s="9">
        <v>3</v>
      </c>
      <c r="O932" s="10">
        <v>35.79</v>
      </c>
      <c r="P932" s="11">
        <v>0</v>
      </c>
      <c r="Q932" s="10">
        <v>13.67</v>
      </c>
      <c r="R932" s="10">
        <f t="shared" si="56"/>
        <v>107.37</v>
      </c>
      <c r="S932" s="10">
        <f t="shared" si="57"/>
        <v>41.01</v>
      </c>
      <c r="T932" s="10">
        <f t="shared" si="58"/>
        <v>66.360000000000014</v>
      </c>
      <c r="U932" s="12">
        <f t="shared" si="59"/>
        <v>0.61804973456272716</v>
      </c>
      <c r="V932" s="9">
        <f>YEAR(SalesDataTable[[#This Row],[Order Date]])</f>
        <v>2026</v>
      </c>
      <c r="W932" s="12" t="str">
        <f>"Q"&amp;ROUNDUP(MONTH(SalesDataTable[[#This Row],[Order Date]])/3,0)</f>
        <v>Q2</v>
      </c>
      <c r="X932" s="9">
        <f>MONTH(SalesDataTable[[#This Row],[Order Date]])</f>
        <v>5</v>
      </c>
      <c r="Y932" s="12" t="str">
        <f>TEXT(SalesDataTable[[#This Row],[Order Date]],"mmm")</f>
        <v>May</v>
      </c>
    </row>
    <row r="933" spans="1:25" ht="16">
      <c r="A933" s="7">
        <v>3981</v>
      </c>
      <c r="B933" s="3">
        <v>46171</v>
      </c>
      <c r="C933" s="2">
        <f>YEAR( SalesDataTable[[#This Row],[Order Date]])</f>
        <v>2026</v>
      </c>
      <c r="D933" s="2">
        <f>ROUNDUP(MONTH(SalesDataTable[[#This Row],[Order Date]])/3,0)</f>
        <v>2</v>
      </c>
      <c r="E933" s="2">
        <f>MONTH(SalesDataTable[[#This Row],[Order Date]])</f>
        <v>5</v>
      </c>
      <c r="F933" s="2" t="str">
        <f>TEXT(SalesDataTable[[#This Row],[Order Date]],"mmm")</f>
        <v>May</v>
      </c>
      <c r="G933" s="2">
        <f>DAY(SalesDataTable[[#This Row],[Order Date]])</f>
        <v>29</v>
      </c>
      <c r="H933" s="8" t="s">
        <v>20</v>
      </c>
      <c r="I933" s="8" t="s">
        <v>47</v>
      </c>
      <c r="J933" s="8" t="s">
        <v>2</v>
      </c>
      <c r="K933" s="8" t="s">
        <v>13</v>
      </c>
      <c r="L933" s="8" t="s">
        <v>4</v>
      </c>
      <c r="M933" s="8" t="s">
        <v>5</v>
      </c>
      <c r="N933" s="9">
        <v>2</v>
      </c>
      <c r="O933" s="10">
        <v>82.22</v>
      </c>
      <c r="P933" s="11">
        <v>0.05</v>
      </c>
      <c r="Q933" s="10">
        <v>42.35</v>
      </c>
      <c r="R933" s="10">
        <f t="shared" si="56"/>
        <v>156.21799999999999</v>
      </c>
      <c r="S933" s="10">
        <f t="shared" si="57"/>
        <v>84.7</v>
      </c>
      <c r="T933" s="10">
        <f t="shared" si="58"/>
        <v>71.517999999999986</v>
      </c>
      <c r="U933" s="12">
        <f t="shared" si="59"/>
        <v>0.45780895927485943</v>
      </c>
      <c r="V933" s="9">
        <f>YEAR(SalesDataTable[[#This Row],[Order Date]])</f>
        <v>2026</v>
      </c>
      <c r="W933" s="12" t="str">
        <f>"Q"&amp;ROUNDUP(MONTH(SalesDataTable[[#This Row],[Order Date]])/3,0)</f>
        <v>Q2</v>
      </c>
      <c r="X933" s="9">
        <f>MONTH(SalesDataTable[[#This Row],[Order Date]])</f>
        <v>5</v>
      </c>
      <c r="Y933" s="12" t="str">
        <f>TEXT(SalesDataTable[[#This Row],[Order Date]],"mmm")</f>
        <v>May</v>
      </c>
    </row>
    <row r="934" spans="1:25" ht="16">
      <c r="A934" s="7">
        <v>4663</v>
      </c>
      <c r="B934" s="3">
        <v>46171</v>
      </c>
      <c r="C934" s="2">
        <f>YEAR( SalesDataTable[[#This Row],[Order Date]])</f>
        <v>2026</v>
      </c>
      <c r="D934" s="2">
        <f>ROUNDUP(MONTH(SalesDataTable[[#This Row],[Order Date]])/3,0)</f>
        <v>2</v>
      </c>
      <c r="E934" s="2">
        <f>MONTH(SalesDataTable[[#This Row],[Order Date]])</f>
        <v>5</v>
      </c>
      <c r="F934" s="2" t="str">
        <f>TEXT(SalesDataTable[[#This Row],[Order Date]],"mmm")</f>
        <v>May</v>
      </c>
      <c r="G934" s="2">
        <f>DAY(SalesDataTable[[#This Row],[Order Date]])</f>
        <v>29</v>
      </c>
      <c r="H934" s="8" t="s">
        <v>11</v>
      </c>
      <c r="I934" s="8" t="s">
        <v>25</v>
      </c>
      <c r="J934" s="8" t="s">
        <v>2</v>
      </c>
      <c r="K934" s="8" t="s">
        <v>13</v>
      </c>
      <c r="L934" s="8" t="s">
        <v>4</v>
      </c>
      <c r="M934" s="8" t="s">
        <v>26</v>
      </c>
      <c r="N934" s="9">
        <v>1</v>
      </c>
      <c r="O934" s="10">
        <v>40.57</v>
      </c>
      <c r="P934" s="11">
        <v>0</v>
      </c>
      <c r="Q934" s="10">
        <v>16.809999999999999</v>
      </c>
      <c r="R934" s="10">
        <f t="shared" si="56"/>
        <v>40.57</v>
      </c>
      <c r="S934" s="10">
        <f t="shared" si="57"/>
        <v>16.809999999999999</v>
      </c>
      <c r="T934" s="10">
        <f t="shared" si="58"/>
        <v>23.76</v>
      </c>
      <c r="U934" s="12">
        <f t="shared" si="59"/>
        <v>0.58565442445156524</v>
      </c>
      <c r="V934" s="9">
        <f>YEAR(SalesDataTable[[#This Row],[Order Date]])</f>
        <v>2026</v>
      </c>
      <c r="W934" s="12" t="str">
        <f>"Q"&amp;ROUNDUP(MONTH(SalesDataTable[[#This Row],[Order Date]])/3,0)</f>
        <v>Q2</v>
      </c>
      <c r="X934" s="9">
        <f>MONTH(SalesDataTable[[#This Row],[Order Date]])</f>
        <v>5</v>
      </c>
      <c r="Y934" s="12" t="str">
        <f>TEXT(SalesDataTable[[#This Row],[Order Date]],"mmm")</f>
        <v>May</v>
      </c>
    </row>
    <row r="935" spans="1:25" ht="16">
      <c r="A935" s="7">
        <v>5021</v>
      </c>
      <c r="B935" s="3">
        <v>46171</v>
      </c>
      <c r="C935" s="2">
        <f>YEAR( SalesDataTable[[#This Row],[Order Date]])</f>
        <v>2026</v>
      </c>
      <c r="D935" s="2">
        <f>ROUNDUP(MONTH(SalesDataTable[[#This Row],[Order Date]])/3,0)</f>
        <v>2</v>
      </c>
      <c r="E935" s="2">
        <f>MONTH(SalesDataTable[[#This Row],[Order Date]])</f>
        <v>5</v>
      </c>
      <c r="F935" s="2" t="str">
        <f>TEXT(SalesDataTable[[#This Row],[Order Date]],"mmm")</f>
        <v>May</v>
      </c>
      <c r="G935" s="2">
        <f>DAY(SalesDataTable[[#This Row],[Order Date]])</f>
        <v>29</v>
      </c>
      <c r="H935" s="8" t="s">
        <v>11</v>
      </c>
      <c r="I935" s="8" t="s">
        <v>39</v>
      </c>
      <c r="J935" s="8" t="s">
        <v>19</v>
      </c>
      <c r="K935" s="8" t="s">
        <v>3</v>
      </c>
      <c r="L935" s="8" t="s">
        <v>23</v>
      </c>
      <c r="M935" s="8" t="s">
        <v>29</v>
      </c>
      <c r="N935" s="9">
        <v>1</v>
      </c>
      <c r="O935" s="10">
        <v>191.62</v>
      </c>
      <c r="P935" s="11">
        <v>0.05</v>
      </c>
      <c r="Q935" s="10">
        <v>106.15</v>
      </c>
      <c r="R935" s="10">
        <f t="shared" si="56"/>
        <v>182.03899999999999</v>
      </c>
      <c r="S935" s="10">
        <f t="shared" si="57"/>
        <v>106.15</v>
      </c>
      <c r="T935" s="10">
        <f t="shared" si="58"/>
        <v>75.888999999999982</v>
      </c>
      <c r="U935" s="12">
        <f t="shared" si="59"/>
        <v>0.41688319535923613</v>
      </c>
      <c r="V935" s="9">
        <f>YEAR(SalesDataTable[[#This Row],[Order Date]])</f>
        <v>2026</v>
      </c>
      <c r="W935" s="12" t="str">
        <f>"Q"&amp;ROUNDUP(MONTH(SalesDataTable[[#This Row],[Order Date]])/3,0)</f>
        <v>Q2</v>
      </c>
      <c r="X935" s="9">
        <f>MONTH(SalesDataTable[[#This Row],[Order Date]])</f>
        <v>5</v>
      </c>
      <c r="Y935" s="12" t="str">
        <f>TEXT(SalesDataTable[[#This Row],[Order Date]],"mmm")</f>
        <v>May</v>
      </c>
    </row>
    <row r="936" spans="1:25" ht="16">
      <c r="A936" s="7">
        <v>5107</v>
      </c>
      <c r="B936" s="3">
        <v>46171</v>
      </c>
      <c r="C936" s="2">
        <f>YEAR( SalesDataTable[[#This Row],[Order Date]])</f>
        <v>2026</v>
      </c>
      <c r="D936" s="2">
        <f>ROUNDUP(MONTH(SalesDataTable[[#This Row],[Order Date]])/3,0)</f>
        <v>2</v>
      </c>
      <c r="E936" s="2">
        <f>MONTH(SalesDataTable[[#This Row],[Order Date]])</f>
        <v>5</v>
      </c>
      <c r="F936" s="2" t="str">
        <f>TEXT(SalesDataTable[[#This Row],[Order Date]],"mmm")</f>
        <v>May</v>
      </c>
      <c r="G936" s="2">
        <f>DAY(SalesDataTable[[#This Row],[Order Date]])</f>
        <v>29</v>
      </c>
      <c r="H936" s="8" t="s">
        <v>6</v>
      </c>
      <c r="I936" s="8" t="s">
        <v>27</v>
      </c>
      <c r="J936" s="8" t="s">
        <v>28</v>
      </c>
      <c r="K936" s="8" t="s">
        <v>3</v>
      </c>
      <c r="L936" s="8" t="s">
        <v>9</v>
      </c>
      <c r="M936" s="8" t="s">
        <v>37</v>
      </c>
      <c r="N936" s="9">
        <v>1</v>
      </c>
      <c r="O936" s="10">
        <v>154.07</v>
      </c>
      <c r="P936" s="11">
        <v>0.05</v>
      </c>
      <c r="Q936" s="10">
        <v>78.400000000000006</v>
      </c>
      <c r="R936" s="10">
        <f t="shared" si="56"/>
        <v>146.36649999999997</v>
      </c>
      <c r="S936" s="10">
        <f t="shared" si="57"/>
        <v>78.400000000000006</v>
      </c>
      <c r="T936" s="10">
        <f t="shared" si="58"/>
        <v>67.966499999999968</v>
      </c>
      <c r="U936" s="12">
        <f t="shared" si="59"/>
        <v>0.46435830603314271</v>
      </c>
      <c r="V936" s="9">
        <f>YEAR(SalesDataTable[[#This Row],[Order Date]])</f>
        <v>2026</v>
      </c>
      <c r="W936" s="12" t="str">
        <f>"Q"&amp;ROUNDUP(MONTH(SalesDataTable[[#This Row],[Order Date]])/3,0)</f>
        <v>Q2</v>
      </c>
      <c r="X936" s="9">
        <f>MONTH(SalesDataTable[[#This Row],[Order Date]])</f>
        <v>5</v>
      </c>
      <c r="Y936" s="12" t="str">
        <f>TEXT(SalesDataTable[[#This Row],[Order Date]],"mmm")</f>
        <v>May</v>
      </c>
    </row>
    <row r="937" spans="1:25" ht="16">
      <c r="A937" s="7">
        <v>454</v>
      </c>
      <c r="B937" s="3">
        <v>46172</v>
      </c>
      <c r="C937" s="2">
        <f>YEAR( SalesDataTable[[#This Row],[Order Date]])</f>
        <v>2026</v>
      </c>
      <c r="D937" s="2">
        <f>ROUNDUP(MONTH(SalesDataTable[[#This Row],[Order Date]])/3,0)</f>
        <v>2</v>
      </c>
      <c r="E937" s="2">
        <f>MONTH(SalesDataTable[[#This Row],[Order Date]])</f>
        <v>5</v>
      </c>
      <c r="F937" s="2" t="str">
        <f>TEXT(SalesDataTable[[#This Row],[Order Date]],"mmm")</f>
        <v>May</v>
      </c>
      <c r="G937" s="2">
        <f>DAY(SalesDataTable[[#This Row],[Order Date]])</f>
        <v>30</v>
      </c>
      <c r="H937" s="8" t="s">
        <v>11</v>
      </c>
      <c r="I937" s="8" t="s">
        <v>39</v>
      </c>
      <c r="J937" s="8" t="s">
        <v>28</v>
      </c>
      <c r="K937" s="8" t="s">
        <v>3</v>
      </c>
      <c r="L937" s="8" t="s">
        <v>23</v>
      </c>
      <c r="M937" s="8" t="s">
        <v>51</v>
      </c>
      <c r="N937" s="9">
        <v>1</v>
      </c>
      <c r="O937" s="10">
        <v>120.8</v>
      </c>
      <c r="P937" s="11">
        <v>0</v>
      </c>
      <c r="Q937" s="10">
        <v>61.4</v>
      </c>
      <c r="R937" s="10">
        <f t="shared" si="56"/>
        <v>120.8</v>
      </c>
      <c r="S937" s="10">
        <f t="shared" si="57"/>
        <v>61.4</v>
      </c>
      <c r="T937" s="10">
        <f t="shared" si="58"/>
        <v>59.4</v>
      </c>
      <c r="U937" s="12">
        <f t="shared" si="59"/>
        <v>0.49172185430463577</v>
      </c>
      <c r="V937" s="9">
        <f>YEAR(SalesDataTable[[#This Row],[Order Date]])</f>
        <v>2026</v>
      </c>
      <c r="W937" s="12" t="str">
        <f>"Q"&amp;ROUNDUP(MONTH(SalesDataTable[[#This Row],[Order Date]])/3,0)</f>
        <v>Q2</v>
      </c>
      <c r="X937" s="9">
        <f>MONTH(SalesDataTable[[#This Row],[Order Date]])</f>
        <v>5</v>
      </c>
      <c r="Y937" s="12" t="str">
        <f>TEXT(SalesDataTable[[#This Row],[Order Date]],"mmm")</f>
        <v>May</v>
      </c>
    </row>
    <row r="938" spans="1:25" ht="16">
      <c r="A938" s="7">
        <v>873</v>
      </c>
      <c r="B938" s="3">
        <v>46172</v>
      </c>
      <c r="C938" s="2">
        <f>YEAR( SalesDataTable[[#This Row],[Order Date]])</f>
        <v>2026</v>
      </c>
      <c r="D938" s="2">
        <f>ROUNDUP(MONTH(SalesDataTable[[#This Row],[Order Date]])/3,0)</f>
        <v>2</v>
      </c>
      <c r="E938" s="2">
        <f>MONTH(SalesDataTable[[#This Row],[Order Date]])</f>
        <v>5</v>
      </c>
      <c r="F938" s="2" t="str">
        <f>TEXT(SalesDataTable[[#This Row],[Order Date]],"mmm")</f>
        <v>May</v>
      </c>
      <c r="G938" s="2">
        <f>DAY(SalesDataTable[[#This Row],[Order Date]])</f>
        <v>30</v>
      </c>
      <c r="H938" s="8" t="s">
        <v>11</v>
      </c>
      <c r="I938" s="8" t="s">
        <v>39</v>
      </c>
      <c r="J938" s="8" t="s">
        <v>2</v>
      </c>
      <c r="K938" s="8" t="s">
        <v>16</v>
      </c>
      <c r="L938" s="8" t="s">
        <v>4</v>
      </c>
      <c r="M938" s="8" t="s">
        <v>26</v>
      </c>
      <c r="N938" s="9">
        <v>1</v>
      </c>
      <c r="O938" s="10">
        <v>40.15</v>
      </c>
      <c r="P938" s="11">
        <v>0</v>
      </c>
      <c r="Q938" s="10">
        <v>16.82</v>
      </c>
      <c r="R938" s="10">
        <f t="shared" si="56"/>
        <v>40.15</v>
      </c>
      <c r="S938" s="10">
        <f t="shared" si="57"/>
        <v>16.82</v>
      </c>
      <c r="T938" s="10">
        <f t="shared" si="58"/>
        <v>23.33</v>
      </c>
      <c r="U938" s="12">
        <f t="shared" si="59"/>
        <v>0.58107098381070976</v>
      </c>
      <c r="V938" s="9">
        <f>YEAR(SalesDataTable[[#This Row],[Order Date]])</f>
        <v>2026</v>
      </c>
      <c r="W938" s="12" t="str">
        <f>"Q"&amp;ROUNDUP(MONTH(SalesDataTable[[#This Row],[Order Date]])/3,0)</f>
        <v>Q2</v>
      </c>
      <c r="X938" s="9">
        <f>MONTH(SalesDataTable[[#This Row],[Order Date]])</f>
        <v>5</v>
      </c>
      <c r="Y938" s="12" t="str">
        <f>TEXT(SalesDataTable[[#This Row],[Order Date]],"mmm")</f>
        <v>May</v>
      </c>
    </row>
    <row r="939" spans="1:25" ht="16">
      <c r="A939" s="7">
        <v>1116</v>
      </c>
      <c r="B939" s="3">
        <v>46172</v>
      </c>
      <c r="C939" s="2">
        <f>YEAR( SalesDataTable[[#This Row],[Order Date]])</f>
        <v>2026</v>
      </c>
      <c r="D939" s="2">
        <f>ROUNDUP(MONTH(SalesDataTable[[#This Row],[Order Date]])/3,0)</f>
        <v>2</v>
      </c>
      <c r="E939" s="2">
        <f>MONTH(SalesDataTable[[#This Row],[Order Date]])</f>
        <v>5</v>
      </c>
      <c r="F939" s="2" t="str">
        <f>TEXT(SalesDataTable[[#This Row],[Order Date]],"mmm")</f>
        <v>May</v>
      </c>
      <c r="G939" s="2">
        <f>DAY(SalesDataTable[[#This Row],[Order Date]])</f>
        <v>30</v>
      </c>
      <c r="H939" s="8" t="s">
        <v>6</v>
      </c>
      <c r="I939" s="8" t="s">
        <v>43</v>
      </c>
      <c r="J939" s="8" t="s">
        <v>8</v>
      </c>
      <c r="K939" s="8" t="s">
        <v>16</v>
      </c>
      <c r="L939" s="8" t="s">
        <v>14</v>
      </c>
      <c r="M939" s="8" t="s">
        <v>44</v>
      </c>
      <c r="N939" s="9">
        <v>5</v>
      </c>
      <c r="O939" s="10">
        <v>134.4</v>
      </c>
      <c r="P939" s="11">
        <v>0.15</v>
      </c>
      <c r="Q939" s="10">
        <v>67.709999999999994</v>
      </c>
      <c r="R939" s="10">
        <f t="shared" si="56"/>
        <v>571.19999999999993</v>
      </c>
      <c r="S939" s="10">
        <f t="shared" si="57"/>
        <v>338.54999999999995</v>
      </c>
      <c r="T939" s="10">
        <f t="shared" si="58"/>
        <v>232.64999999999998</v>
      </c>
      <c r="U939" s="12">
        <f t="shared" si="59"/>
        <v>0.40730042016806722</v>
      </c>
      <c r="V939" s="9">
        <f>YEAR(SalesDataTable[[#This Row],[Order Date]])</f>
        <v>2026</v>
      </c>
      <c r="W939" s="12" t="str">
        <f>"Q"&amp;ROUNDUP(MONTH(SalesDataTable[[#This Row],[Order Date]])/3,0)</f>
        <v>Q2</v>
      </c>
      <c r="X939" s="9">
        <f>MONTH(SalesDataTable[[#This Row],[Order Date]])</f>
        <v>5</v>
      </c>
      <c r="Y939" s="12" t="str">
        <f>TEXT(SalesDataTable[[#This Row],[Order Date]],"mmm")</f>
        <v>May</v>
      </c>
    </row>
    <row r="940" spans="1:25" ht="16">
      <c r="A940" s="7">
        <v>1206</v>
      </c>
      <c r="B940" s="3">
        <v>46172</v>
      </c>
      <c r="C940" s="2">
        <f>YEAR( SalesDataTable[[#This Row],[Order Date]])</f>
        <v>2026</v>
      </c>
      <c r="D940" s="2">
        <f>ROUNDUP(MONTH(SalesDataTable[[#This Row],[Order Date]])/3,0)</f>
        <v>2</v>
      </c>
      <c r="E940" s="2">
        <f>MONTH(SalesDataTable[[#This Row],[Order Date]])</f>
        <v>5</v>
      </c>
      <c r="F940" s="2" t="str">
        <f>TEXT(SalesDataTable[[#This Row],[Order Date]],"mmm")</f>
        <v>May</v>
      </c>
      <c r="G940" s="2">
        <f>DAY(SalesDataTable[[#This Row],[Order Date]])</f>
        <v>30</v>
      </c>
      <c r="H940" s="8" t="s">
        <v>20</v>
      </c>
      <c r="I940" s="8" t="s">
        <v>47</v>
      </c>
      <c r="J940" s="8" t="s">
        <v>2</v>
      </c>
      <c r="K940" s="8" t="s">
        <v>3</v>
      </c>
      <c r="L940" s="8" t="s">
        <v>14</v>
      </c>
      <c r="M940" s="8" t="s">
        <v>15</v>
      </c>
      <c r="N940" s="9">
        <v>2</v>
      </c>
      <c r="O940" s="10">
        <v>37.130000000000003</v>
      </c>
      <c r="P940" s="11">
        <v>0.05</v>
      </c>
      <c r="Q940" s="10">
        <v>13.44</v>
      </c>
      <c r="R940" s="10">
        <f t="shared" si="56"/>
        <v>70.546999999999997</v>
      </c>
      <c r="S940" s="10">
        <f t="shared" si="57"/>
        <v>26.88</v>
      </c>
      <c r="T940" s="10">
        <f t="shared" si="58"/>
        <v>43.667000000000002</v>
      </c>
      <c r="U940" s="12">
        <f t="shared" si="59"/>
        <v>0.6189774193091131</v>
      </c>
      <c r="V940" s="9">
        <f>YEAR(SalesDataTable[[#This Row],[Order Date]])</f>
        <v>2026</v>
      </c>
      <c r="W940" s="12" t="str">
        <f>"Q"&amp;ROUNDUP(MONTH(SalesDataTable[[#This Row],[Order Date]])/3,0)</f>
        <v>Q2</v>
      </c>
      <c r="X940" s="9">
        <f>MONTH(SalesDataTable[[#This Row],[Order Date]])</f>
        <v>5</v>
      </c>
      <c r="Y940" s="12" t="str">
        <f>TEXT(SalesDataTable[[#This Row],[Order Date]],"mmm")</f>
        <v>May</v>
      </c>
    </row>
    <row r="941" spans="1:25" ht="16">
      <c r="A941" s="7">
        <v>1576</v>
      </c>
      <c r="B941" s="3">
        <v>46172</v>
      </c>
      <c r="C941" s="2">
        <f>YEAR( SalesDataTable[[#This Row],[Order Date]])</f>
        <v>2026</v>
      </c>
      <c r="D941" s="2">
        <f>ROUNDUP(MONTH(SalesDataTable[[#This Row],[Order Date]])/3,0)</f>
        <v>2</v>
      </c>
      <c r="E941" s="2">
        <f>MONTH(SalesDataTable[[#This Row],[Order Date]])</f>
        <v>5</v>
      </c>
      <c r="F941" s="2" t="str">
        <f>TEXT(SalesDataTable[[#This Row],[Order Date]],"mmm")</f>
        <v>May</v>
      </c>
      <c r="G941" s="2">
        <f>DAY(SalesDataTable[[#This Row],[Order Date]])</f>
        <v>30</v>
      </c>
      <c r="H941" s="8" t="s">
        <v>6</v>
      </c>
      <c r="I941" s="8" t="s">
        <v>7</v>
      </c>
      <c r="J941" s="8" t="s">
        <v>2</v>
      </c>
      <c r="K941" s="8" t="s">
        <v>16</v>
      </c>
      <c r="L941" s="8" t="s">
        <v>23</v>
      </c>
      <c r="M941" s="8" t="s">
        <v>51</v>
      </c>
      <c r="N941" s="9">
        <v>6</v>
      </c>
      <c r="O941" s="10">
        <v>123.82</v>
      </c>
      <c r="P941" s="11">
        <v>0</v>
      </c>
      <c r="Q941" s="10">
        <v>61.91</v>
      </c>
      <c r="R941" s="10">
        <f t="shared" si="56"/>
        <v>742.92</v>
      </c>
      <c r="S941" s="10">
        <f t="shared" si="57"/>
        <v>371.46</v>
      </c>
      <c r="T941" s="10">
        <f t="shared" si="58"/>
        <v>371.46</v>
      </c>
      <c r="U941" s="12">
        <f t="shared" si="59"/>
        <v>0.5</v>
      </c>
      <c r="V941" s="9">
        <f>YEAR(SalesDataTable[[#This Row],[Order Date]])</f>
        <v>2026</v>
      </c>
      <c r="W941" s="12" t="str">
        <f>"Q"&amp;ROUNDUP(MONTH(SalesDataTable[[#This Row],[Order Date]])/3,0)</f>
        <v>Q2</v>
      </c>
      <c r="X941" s="9">
        <f>MONTH(SalesDataTable[[#This Row],[Order Date]])</f>
        <v>5</v>
      </c>
      <c r="Y941" s="12" t="str">
        <f>TEXT(SalesDataTable[[#This Row],[Order Date]],"mmm")</f>
        <v>May</v>
      </c>
    </row>
    <row r="942" spans="1:25" ht="16">
      <c r="A942" s="7">
        <v>2634</v>
      </c>
      <c r="B942" s="3">
        <v>46172</v>
      </c>
      <c r="C942" s="2">
        <f>YEAR( SalesDataTable[[#This Row],[Order Date]])</f>
        <v>2026</v>
      </c>
      <c r="D942" s="2">
        <f>ROUNDUP(MONTH(SalesDataTable[[#This Row],[Order Date]])/3,0)</f>
        <v>2</v>
      </c>
      <c r="E942" s="2">
        <f>MONTH(SalesDataTable[[#This Row],[Order Date]])</f>
        <v>5</v>
      </c>
      <c r="F942" s="2" t="str">
        <f>TEXT(SalesDataTable[[#This Row],[Order Date]],"mmm")</f>
        <v>May</v>
      </c>
      <c r="G942" s="2">
        <f>DAY(SalesDataTable[[#This Row],[Order Date]])</f>
        <v>30</v>
      </c>
      <c r="H942" s="8" t="s">
        <v>11</v>
      </c>
      <c r="I942" s="8" t="s">
        <v>52</v>
      </c>
      <c r="J942" s="8" t="s">
        <v>28</v>
      </c>
      <c r="K942" s="8" t="s">
        <v>3</v>
      </c>
      <c r="L942" s="8" t="s">
        <v>14</v>
      </c>
      <c r="M942" s="8" t="s">
        <v>15</v>
      </c>
      <c r="N942" s="9">
        <v>2</v>
      </c>
      <c r="O942" s="10">
        <v>36.94</v>
      </c>
      <c r="P942" s="11">
        <v>0.05</v>
      </c>
      <c r="Q942" s="10">
        <v>13.82</v>
      </c>
      <c r="R942" s="10">
        <f t="shared" si="56"/>
        <v>70.185999999999993</v>
      </c>
      <c r="S942" s="10">
        <f t="shared" si="57"/>
        <v>27.64</v>
      </c>
      <c r="T942" s="10">
        <f t="shared" si="58"/>
        <v>42.545999999999992</v>
      </c>
      <c r="U942" s="12">
        <f t="shared" si="59"/>
        <v>0.60618926851508848</v>
      </c>
      <c r="V942" s="9">
        <f>YEAR(SalesDataTable[[#This Row],[Order Date]])</f>
        <v>2026</v>
      </c>
      <c r="W942" s="12" t="str">
        <f>"Q"&amp;ROUNDUP(MONTH(SalesDataTable[[#This Row],[Order Date]])/3,0)</f>
        <v>Q2</v>
      </c>
      <c r="X942" s="9">
        <f>MONTH(SalesDataTable[[#This Row],[Order Date]])</f>
        <v>5</v>
      </c>
      <c r="Y942" s="12" t="str">
        <f>TEXT(SalesDataTable[[#This Row],[Order Date]],"mmm")</f>
        <v>May</v>
      </c>
    </row>
    <row r="943" spans="1:25" ht="16">
      <c r="A943" s="7">
        <v>2649</v>
      </c>
      <c r="B943" s="3">
        <v>46172</v>
      </c>
      <c r="C943" s="2">
        <f>YEAR( SalesDataTable[[#This Row],[Order Date]])</f>
        <v>2026</v>
      </c>
      <c r="D943" s="2">
        <f>ROUNDUP(MONTH(SalesDataTable[[#This Row],[Order Date]])/3,0)</f>
        <v>2</v>
      </c>
      <c r="E943" s="2">
        <f>MONTH(SalesDataTable[[#This Row],[Order Date]])</f>
        <v>5</v>
      </c>
      <c r="F943" s="2" t="str">
        <f>TEXT(SalesDataTable[[#This Row],[Order Date]],"mmm")</f>
        <v>May</v>
      </c>
      <c r="G943" s="2">
        <f>DAY(SalesDataTable[[#This Row],[Order Date]])</f>
        <v>30</v>
      </c>
      <c r="H943" s="8" t="s">
        <v>0</v>
      </c>
      <c r="I943" s="8" t="s">
        <v>1</v>
      </c>
      <c r="J943" s="8" t="s">
        <v>2</v>
      </c>
      <c r="K943" s="8" t="s">
        <v>13</v>
      </c>
      <c r="L943" s="8" t="s">
        <v>23</v>
      </c>
      <c r="M943" s="8" t="s">
        <v>29</v>
      </c>
      <c r="N943" s="9">
        <v>3</v>
      </c>
      <c r="O943" s="10">
        <v>199.17</v>
      </c>
      <c r="P943" s="11">
        <v>0.05</v>
      </c>
      <c r="Q943" s="10">
        <v>105.24</v>
      </c>
      <c r="R943" s="10">
        <f t="shared" si="56"/>
        <v>567.6345</v>
      </c>
      <c r="S943" s="10">
        <f t="shared" si="57"/>
        <v>315.71999999999997</v>
      </c>
      <c r="T943" s="10">
        <f t="shared" si="58"/>
        <v>251.91450000000003</v>
      </c>
      <c r="U943" s="12">
        <f t="shared" si="59"/>
        <v>0.4437970207941907</v>
      </c>
      <c r="V943" s="9">
        <f>YEAR(SalesDataTable[[#This Row],[Order Date]])</f>
        <v>2026</v>
      </c>
      <c r="W943" s="12" t="str">
        <f>"Q"&amp;ROUNDUP(MONTH(SalesDataTable[[#This Row],[Order Date]])/3,0)</f>
        <v>Q2</v>
      </c>
      <c r="X943" s="9">
        <f>MONTH(SalesDataTable[[#This Row],[Order Date]])</f>
        <v>5</v>
      </c>
      <c r="Y943" s="12" t="str">
        <f>TEXT(SalesDataTable[[#This Row],[Order Date]],"mmm")</f>
        <v>May</v>
      </c>
    </row>
    <row r="944" spans="1:25" ht="16">
      <c r="A944" s="7">
        <v>2774</v>
      </c>
      <c r="B944" s="3">
        <v>46172</v>
      </c>
      <c r="C944" s="2">
        <f>YEAR( SalesDataTable[[#This Row],[Order Date]])</f>
        <v>2026</v>
      </c>
      <c r="D944" s="2">
        <f>ROUNDUP(MONTH(SalesDataTable[[#This Row],[Order Date]])/3,0)</f>
        <v>2</v>
      </c>
      <c r="E944" s="2">
        <f>MONTH(SalesDataTable[[#This Row],[Order Date]])</f>
        <v>5</v>
      </c>
      <c r="F944" s="2" t="str">
        <f>TEXT(SalesDataTable[[#This Row],[Order Date]],"mmm")</f>
        <v>May</v>
      </c>
      <c r="G944" s="2">
        <f>DAY(SalesDataTable[[#This Row],[Order Date]])</f>
        <v>30</v>
      </c>
      <c r="H944" s="8" t="s">
        <v>0</v>
      </c>
      <c r="I944" s="8" t="s">
        <v>36</v>
      </c>
      <c r="J944" s="8" t="s">
        <v>2</v>
      </c>
      <c r="K944" s="8" t="s">
        <v>3</v>
      </c>
      <c r="L944" s="8" t="s">
        <v>23</v>
      </c>
      <c r="M944" s="8" t="s">
        <v>40</v>
      </c>
      <c r="N944" s="9">
        <v>3</v>
      </c>
      <c r="O944" s="10">
        <v>83.17</v>
      </c>
      <c r="P944" s="11">
        <v>0</v>
      </c>
      <c r="Q944" s="10">
        <v>40.520000000000003</v>
      </c>
      <c r="R944" s="10">
        <f t="shared" si="56"/>
        <v>249.51</v>
      </c>
      <c r="S944" s="10">
        <f t="shared" si="57"/>
        <v>121.56</v>
      </c>
      <c r="T944" s="10">
        <f t="shared" si="58"/>
        <v>127.94999999999999</v>
      </c>
      <c r="U944" s="12">
        <f t="shared" si="59"/>
        <v>0.51280509799206442</v>
      </c>
      <c r="V944" s="9">
        <f>YEAR(SalesDataTable[[#This Row],[Order Date]])</f>
        <v>2026</v>
      </c>
      <c r="W944" s="12" t="str">
        <f>"Q"&amp;ROUNDUP(MONTH(SalesDataTable[[#This Row],[Order Date]])/3,0)</f>
        <v>Q2</v>
      </c>
      <c r="X944" s="9">
        <f>MONTH(SalesDataTable[[#This Row],[Order Date]])</f>
        <v>5</v>
      </c>
      <c r="Y944" s="12" t="str">
        <f>TEXT(SalesDataTable[[#This Row],[Order Date]],"mmm")</f>
        <v>May</v>
      </c>
    </row>
    <row r="945" spans="1:25" ht="16">
      <c r="A945" s="7">
        <v>3037</v>
      </c>
      <c r="B945" s="3">
        <v>46172</v>
      </c>
      <c r="C945" s="2">
        <f>YEAR( SalesDataTable[[#This Row],[Order Date]])</f>
        <v>2026</v>
      </c>
      <c r="D945" s="2">
        <f>ROUNDUP(MONTH(SalesDataTable[[#This Row],[Order Date]])/3,0)</f>
        <v>2</v>
      </c>
      <c r="E945" s="2">
        <f>MONTH(SalesDataTable[[#This Row],[Order Date]])</f>
        <v>5</v>
      </c>
      <c r="F945" s="2" t="str">
        <f>TEXT(SalesDataTable[[#This Row],[Order Date]],"mmm")</f>
        <v>May</v>
      </c>
      <c r="G945" s="2">
        <f>DAY(SalesDataTable[[#This Row],[Order Date]])</f>
        <v>30</v>
      </c>
      <c r="H945" s="8" t="s">
        <v>6</v>
      </c>
      <c r="I945" s="8" t="s">
        <v>27</v>
      </c>
      <c r="J945" s="8" t="s">
        <v>2</v>
      </c>
      <c r="K945" s="8" t="s">
        <v>16</v>
      </c>
      <c r="L945" s="8" t="s">
        <v>14</v>
      </c>
      <c r="M945" s="8" t="s">
        <v>32</v>
      </c>
      <c r="N945" s="9">
        <v>1</v>
      </c>
      <c r="O945" s="10">
        <v>45.8</v>
      </c>
      <c r="P945" s="11">
        <v>0.05</v>
      </c>
      <c r="Q945" s="10">
        <v>17.88</v>
      </c>
      <c r="R945" s="10">
        <f t="shared" si="56"/>
        <v>43.51</v>
      </c>
      <c r="S945" s="10">
        <f t="shared" si="57"/>
        <v>17.88</v>
      </c>
      <c r="T945" s="10">
        <f t="shared" si="58"/>
        <v>25.63</v>
      </c>
      <c r="U945" s="12">
        <f t="shared" si="59"/>
        <v>0.58905998621006661</v>
      </c>
      <c r="V945" s="9">
        <f>YEAR(SalesDataTable[[#This Row],[Order Date]])</f>
        <v>2026</v>
      </c>
      <c r="W945" s="12" t="str">
        <f>"Q"&amp;ROUNDUP(MONTH(SalesDataTable[[#This Row],[Order Date]])/3,0)</f>
        <v>Q2</v>
      </c>
      <c r="X945" s="9">
        <f>MONTH(SalesDataTable[[#This Row],[Order Date]])</f>
        <v>5</v>
      </c>
      <c r="Y945" s="12" t="str">
        <f>TEXT(SalesDataTable[[#This Row],[Order Date]],"mmm")</f>
        <v>May</v>
      </c>
    </row>
    <row r="946" spans="1:25" ht="16">
      <c r="A946" s="7">
        <v>3138</v>
      </c>
      <c r="B946" s="3">
        <v>46172</v>
      </c>
      <c r="C946" s="2">
        <f>YEAR( SalesDataTable[[#This Row],[Order Date]])</f>
        <v>2026</v>
      </c>
      <c r="D946" s="2">
        <f>ROUNDUP(MONTH(SalesDataTable[[#This Row],[Order Date]])/3,0)</f>
        <v>2</v>
      </c>
      <c r="E946" s="2">
        <f>MONTH(SalesDataTable[[#This Row],[Order Date]])</f>
        <v>5</v>
      </c>
      <c r="F946" s="2" t="str">
        <f>TEXT(SalesDataTable[[#This Row],[Order Date]],"mmm")</f>
        <v>May</v>
      </c>
      <c r="G946" s="2">
        <f>DAY(SalesDataTable[[#This Row],[Order Date]])</f>
        <v>30</v>
      </c>
      <c r="H946" s="8" t="s">
        <v>11</v>
      </c>
      <c r="I946" s="8" t="s">
        <v>12</v>
      </c>
      <c r="J946" s="8" t="s">
        <v>28</v>
      </c>
      <c r="K946" s="8" t="s">
        <v>3</v>
      </c>
      <c r="L946" s="8" t="s">
        <v>9</v>
      </c>
      <c r="M946" s="8" t="s">
        <v>37</v>
      </c>
      <c r="N946" s="9">
        <v>1</v>
      </c>
      <c r="O946" s="10">
        <v>154.85</v>
      </c>
      <c r="P946" s="11">
        <v>0</v>
      </c>
      <c r="Q946" s="10">
        <v>80.17</v>
      </c>
      <c r="R946" s="10">
        <f t="shared" si="56"/>
        <v>154.85</v>
      </c>
      <c r="S946" s="10">
        <f t="shared" si="57"/>
        <v>80.17</v>
      </c>
      <c r="T946" s="10">
        <f t="shared" si="58"/>
        <v>74.679999999999993</v>
      </c>
      <c r="U946" s="12">
        <f t="shared" si="59"/>
        <v>0.48227316758153049</v>
      </c>
      <c r="V946" s="9">
        <f>YEAR(SalesDataTable[[#This Row],[Order Date]])</f>
        <v>2026</v>
      </c>
      <c r="W946" s="12" t="str">
        <f>"Q"&amp;ROUNDUP(MONTH(SalesDataTable[[#This Row],[Order Date]])/3,0)</f>
        <v>Q2</v>
      </c>
      <c r="X946" s="9">
        <f>MONTH(SalesDataTable[[#This Row],[Order Date]])</f>
        <v>5</v>
      </c>
      <c r="Y946" s="12" t="str">
        <f>TEXT(SalesDataTable[[#This Row],[Order Date]],"mmm")</f>
        <v>May</v>
      </c>
    </row>
    <row r="947" spans="1:25" ht="16">
      <c r="A947" s="7">
        <v>3228</v>
      </c>
      <c r="B947" s="3">
        <v>46172</v>
      </c>
      <c r="C947" s="2">
        <f>YEAR( SalesDataTable[[#This Row],[Order Date]])</f>
        <v>2026</v>
      </c>
      <c r="D947" s="2">
        <f>ROUNDUP(MONTH(SalesDataTable[[#This Row],[Order Date]])/3,0)</f>
        <v>2</v>
      </c>
      <c r="E947" s="2">
        <f>MONTH(SalesDataTable[[#This Row],[Order Date]])</f>
        <v>5</v>
      </c>
      <c r="F947" s="2" t="str">
        <f>TEXT(SalesDataTable[[#This Row],[Order Date]],"mmm")</f>
        <v>May</v>
      </c>
      <c r="G947" s="2">
        <f>DAY(SalesDataTable[[#This Row],[Order Date]])</f>
        <v>30</v>
      </c>
      <c r="H947" s="8" t="s">
        <v>20</v>
      </c>
      <c r="I947" s="8" t="s">
        <v>47</v>
      </c>
      <c r="J947" s="8" t="s">
        <v>2</v>
      </c>
      <c r="K947" s="8" t="s">
        <v>16</v>
      </c>
      <c r="L947" s="8" t="s">
        <v>23</v>
      </c>
      <c r="M947" s="8" t="s">
        <v>29</v>
      </c>
      <c r="N947" s="9">
        <v>1</v>
      </c>
      <c r="O947" s="10">
        <v>194.99</v>
      </c>
      <c r="P947" s="11">
        <v>0</v>
      </c>
      <c r="Q947" s="10">
        <v>101.21</v>
      </c>
      <c r="R947" s="10">
        <f t="shared" si="56"/>
        <v>194.99</v>
      </c>
      <c r="S947" s="10">
        <f t="shared" si="57"/>
        <v>101.21</v>
      </c>
      <c r="T947" s="10">
        <f t="shared" si="58"/>
        <v>93.780000000000015</v>
      </c>
      <c r="U947" s="12">
        <f t="shared" si="59"/>
        <v>0.48094774090979031</v>
      </c>
      <c r="V947" s="9">
        <f>YEAR(SalesDataTable[[#This Row],[Order Date]])</f>
        <v>2026</v>
      </c>
      <c r="W947" s="12" t="str">
        <f>"Q"&amp;ROUNDUP(MONTH(SalesDataTable[[#This Row],[Order Date]])/3,0)</f>
        <v>Q2</v>
      </c>
      <c r="X947" s="9">
        <f>MONTH(SalesDataTable[[#This Row],[Order Date]])</f>
        <v>5</v>
      </c>
      <c r="Y947" s="12" t="str">
        <f>TEXT(SalesDataTable[[#This Row],[Order Date]],"mmm")</f>
        <v>May</v>
      </c>
    </row>
    <row r="948" spans="1:25" ht="16">
      <c r="A948" s="7">
        <v>3401</v>
      </c>
      <c r="B948" s="3">
        <v>46172</v>
      </c>
      <c r="C948" s="2">
        <f>YEAR( SalesDataTable[[#This Row],[Order Date]])</f>
        <v>2026</v>
      </c>
      <c r="D948" s="2">
        <f>ROUNDUP(MONTH(SalesDataTable[[#This Row],[Order Date]])/3,0)</f>
        <v>2</v>
      </c>
      <c r="E948" s="2">
        <f>MONTH(SalesDataTable[[#This Row],[Order Date]])</f>
        <v>5</v>
      </c>
      <c r="F948" s="2" t="str">
        <f>TEXT(SalesDataTable[[#This Row],[Order Date]],"mmm")</f>
        <v>May</v>
      </c>
      <c r="G948" s="2">
        <f>DAY(SalesDataTable[[#This Row],[Order Date]])</f>
        <v>30</v>
      </c>
      <c r="H948" s="8" t="s">
        <v>11</v>
      </c>
      <c r="I948" s="8" t="s">
        <v>39</v>
      </c>
      <c r="J948" s="8" t="s">
        <v>2</v>
      </c>
      <c r="K948" s="8" t="s">
        <v>3</v>
      </c>
      <c r="L948" s="8" t="s">
        <v>34</v>
      </c>
      <c r="M948" s="8" t="s">
        <v>42</v>
      </c>
      <c r="N948" s="9">
        <v>1</v>
      </c>
      <c r="O948" s="10">
        <v>36.31</v>
      </c>
      <c r="P948" s="11">
        <v>0</v>
      </c>
      <c r="Q948" s="10">
        <v>13.93</v>
      </c>
      <c r="R948" s="10">
        <f t="shared" si="56"/>
        <v>36.31</v>
      </c>
      <c r="S948" s="10">
        <f t="shared" si="57"/>
        <v>13.93</v>
      </c>
      <c r="T948" s="10">
        <f t="shared" si="58"/>
        <v>22.380000000000003</v>
      </c>
      <c r="U948" s="12">
        <f t="shared" si="59"/>
        <v>0.61635912971633167</v>
      </c>
      <c r="V948" s="9">
        <f>YEAR(SalesDataTable[[#This Row],[Order Date]])</f>
        <v>2026</v>
      </c>
      <c r="W948" s="12" t="str">
        <f>"Q"&amp;ROUNDUP(MONTH(SalesDataTable[[#This Row],[Order Date]])/3,0)</f>
        <v>Q2</v>
      </c>
      <c r="X948" s="9">
        <f>MONTH(SalesDataTable[[#This Row],[Order Date]])</f>
        <v>5</v>
      </c>
      <c r="Y948" s="12" t="str">
        <f>TEXT(SalesDataTable[[#This Row],[Order Date]],"mmm")</f>
        <v>May</v>
      </c>
    </row>
    <row r="949" spans="1:25" ht="16">
      <c r="A949" s="7">
        <v>3511</v>
      </c>
      <c r="B949" s="3">
        <v>46172</v>
      </c>
      <c r="C949" s="2">
        <f>YEAR( SalesDataTable[[#This Row],[Order Date]])</f>
        <v>2026</v>
      </c>
      <c r="D949" s="2">
        <f>ROUNDUP(MONTH(SalesDataTable[[#This Row],[Order Date]])/3,0)</f>
        <v>2</v>
      </c>
      <c r="E949" s="2">
        <f>MONTH(SalesDataTable[[#This Row],[Order Date]])</f>
        <v>5</v>
      </c>
      <c r="F949" s="2" t="str">
        <f>TEXT(SalesDataTable[[#This Row],[Order Date]],"mmm")</f>
        <v>May</v>
      </c>
      <c r="G949" s="2">
        <f>DAY(SalesDataTable[[#This Row],[Order Date]])</f>
        <v>30</v>
      </c>
      <c r="H949" s="8" t="s">
        <v>0</v>
      </c>
      <c r="I949" s="8" t="s">
        <v>1</v>
      </c>
      <c r="J949" s="8" t="s">
        <v>2</v>
      </c>
      <c r="K949" s="8" t="s">
        <v>3</v>
      </c>
      <c r="L949" s="8" t="s">
        <v>14</v>
      </c>
      <c r="M949" s="8" t="s">
        <v>32</v>
      </c>
      <c r="N949" s="9">
        <v>1</v>
      </c>
      <c r="O949" s="10">
        <v>47.19</v>
      </c>
      <c r="P949" s="11">
        <v>0</v>
      </c>
      <c r="Q949" s="10">
        <v>18.54</v>
      </c>
      <c r="R949" s="10">
        <f t="shared" si="56"/>
        <v>47.19</v>
      </c>
      <c r="S949" s="10">
        <f t="shared" si="57"/>
        <v>18.54</v>
      </c>
      <c r="T949" s="10">
        <f t="shared" si="58"/>
        <v>28.65</v>
      </c>
      <c r="U949" s="12">
        <f t="shared" si="59"/>
        <v>0.60712015257469798</v>
      </c>
      <c r="V949" s="9">
        <f>YEAR(SalesDataTable[[#This Row],[Order Date]])</f>
        <v>2026</v>
      </c>
      <c r="W949" s="12" t="str">
        <f>"Q"&amp;ROUNDUP(MONTH(SalesDataTable[[#This Row],[Order Date]])/3,0)</f>
        <v>Q2</v>
      </c>
      <c r="X949" s="9">
        <f>MONTH(SalesDataTable[[#This Row],[Order Date]])</f>
        <v>5</v>
      </c>
      <c r="Y949" s="12" t="str">
        <f>TEXT(SalesDataTable[[#This Row],[Order Date]],"mmm")</f>
        <v>May</v>
      </c>
    </row>
    <row r="950" spans="1:25" ht="16">
      <c r="A950" s="7">
        <v>4485</v>
      </c>
      <c r="B950" s="3">
        <v>46172</v>
      </c>
      <c r="C950" s="2">
        <f>YEAR( SalesDataTable[[#This Row],[Order Date]])</f>
        <v>2026</v>
      </c>
      <c r="D950" s="2">
        <f>ROUNDUP(MONTH(SalesDataTable[[#This Row],[Order Date]])/3,0)</f>
        <v>2</v>
      </c>
      <c r="E950" s="2">
        <f>MONTH(SalesDataTable[[#This Row],[Order Date]])</f>
        <v>5</v>
      </c>
      <c r="F950" s="2" t="str">
        <f>TEXT(SalesDataTable[[#This Row],[Order Date]],"mmm")</f>
        <v>May</v>
      </c>
      <c r="G950" s="2">
        <f>DAY(SalesDataTable[[#This Row],[Order Date]])</f>
        <v>30</v>
      </c>
      <c r="H950" s="8" t="s">
        <v>20</v>
      </c>
      <c r="I950" s="8" t="s">
        <v>33</v>
      </c>
      <c r="J950" s="8" t="s">
        <v>2</v>
      </c>
      <c r="K950" s="8" t="s">
        <v>13</v>
      </c>
      <c r="L950" s="8" t="s">
        <v>34</v>
      </c>
      <c r="M950" s="8" t="s">
        <v>38</v>
      </c>
      <c r="N950" s="9">
        <v>1</v>
      </c>
      <c r="O950" s="10">
        <v>124.14</v>
      </c>
      <c r="P950" s="11">
        <v>0</v>
      </c>
      <c r="Q950" s="10">
        <v>70.900000000000006</v>
      </c>
      <c r="R950" s="10">
        <f t="shared" si="56"/>
        <v>124.14</v>
      </c>
      <c r="S950" s="10">
        <f t="shared" si="57"/>
        <v>70.900000000000006</v>
      </c>
      <c r="T950" s="10">
        <f t="shared" si="58"/>
        <v>53.239999999999995</v>
      </c>
      <c r="U950" s="12">
        <f t="shared" si="59"/>
        <v>0.42887062993394548</v>
      </c>
      <c r="V950" s="9">
        <f>YEAR(SalesDataTable[[#This Row],[Order Date]])</f>
        <v>2026</v>
      </c>
      <c r="W950" s="12" t="str">
        <f>"Q"&amp;ROUNDUP(MONTH(SalesDataTable[[#This Row],[Order Date]])/3,0)</f>
        <v>Q2</v>
      </c>
      <c r="X950" s="9">
        <f>MONTH(SalesDataTable[[#This Row],[Order Date]])</f>
        <v>5</v>
      </c>
      <c r="Y950" s="12" t="str">
        <f>TEXT(SalesDataTable[[#This Row],[Order Date]],"mmm")</f>
        <v>May</v>
      </c>
    </row>
    <row r="951" spans="1:25" ht="16">
      <c r="A951" s="7">
        <v>447</v>
      </c>
      <c r="B951" s="3">
        <v>46173</v>
      </c>
      <c r="C951" s="2">
        <f>YEAR( SalesDataTable[[#This Row],[Order Date]])</f>
        <v>2026</v>
      </c>
      <c r="D951" s="2">
        <f>ROUNDUP(MONTH(SalesDataTable[[#This Row],[Order Date]])/3,0)</f>
        <v>2</v>
      </c>
      <c r="E951" s="2">
        <f>MONTH(SalesDataTable[[#This Row],[Order Date]])</f>
        <v>5</v>
      </c>
      <c r="F951" s="2" t="str">
        <f>TEXT(SalesDataTable[[#This Row],[Order Date]],"mmm")</f>
        <v>May</v>
      </c>
      <c r="G951" s="2">
        <f>DAY(SalesDataTable[[#This Row],[Order Date]])</f>
        <v>31</v>
      </c>
      <c r="H951" s="8" t="s">
        <v>20</v>
      </c>
      <c r="I951" s="8" t="s">
        <v>33</v>
      </c>
      <c r="J951" s="8" t="s">
        <v>2</v>
      </c>
      <c r="K951" s="8" t="s">
        <v>3</v>
      </c>
      <c r="L951" s="8" t="s">
        <v>14</v>
      </c>
      <c r="M951" s="8" t="s">
        <v>44</v>
      </c>
      <c r="N951" s="9">
        <v>1</v>
      </c>
      <c r="O951" s="10">
        <v>131.94999999999999</v>
      </c>
      <c r="P951" s="11">
        <v>0</v>
      </c>
      <c r="Q951" s="10">
        <v>65.17</v>
      </c>
      <c r="R951" s="10">
        <f t="shared" si="56"/>
        <v>131.94999999999999</v>
      </c>
      <c r="S951" s="10">
        <f t="shared" si="57"/>
        <v>65.17</v>
      </c>
      <c r="T951" s="10">
        <f t="shared" si="58"/>
        <v>66.779999999999987</v>
      </c>
      <c r="U951" s="12">
        <f t="shared" si="59"/>
        <v>0.50610079575596811</v>
      </c>
      <c r="V951" s="9">
        <f>YEAR(SalesDataTable[[#This Row],[Order Date]])</f>
        <v>2026</v>
      </c>
      <c r="W951" s="12" t="str">
        <f>"Q"&amp;ROUNDUP(MONTH(SalesDataTable[[#This Row],[Order Date]])/3,0)</f>
        <v>Q2</v>
      </c>
      <c r="X951" s="9">
        <f>MONTH(SalesDataTable[[#This Row],[Order Date]])</f>
        <v>5</v>
      </c>
      <c r="Y951" s="12" t="str">
        <f>TEXT(SalesDataTable[[#This Row],[Order Date]],"mmm")</f>
        <v>May</v>
      </c>
    </row>
    <row r="952" spans="1:25" ht="16">
      <c r="A952" s="7">
        <v>1208</v>
      </c>
      <c r="B952" s="3">
        <v>46173</v>
      </c>
      <c r="C952" s="2">
        <f>YEAR( SalesDataTable[[#This Row],[Order Date]])</f>
        <v>2026</v>
      </c>
      <c r="D952" s="2">
        <f>ROUNDUP(MONTH(SalesDataTable[[#This Row],[Order Date]])/3,0)</f>
        <v>2</v>
      </c>
      <c r="E952" s="2">
        <f>MONTH(SalesDataTable[[#This Row],[Order Date]])</f>
        <v>5</v>
      </c>
      <c r="F952" s="2" t="str">
        <f>TEXT(SalesDataTable[[#This Row],[Order Date]],"mmm")</f>
        <v>May</v>
      </c>
      <c r="G952" s="2">
        <f>DAY(SalesDataTable[[#This Row],[Order Date]])</f>
        <v>31</v>
      </c>
      <c r="H952" s="8" t="s">
        <v>20</v>
      </c>
      <c r="I952" s="8" t="s">
        <v>33</v>
      </c>
      <c r="J952" s="8" t="s">
        <v>28</v>
      </c>
      <c r="K952" s="8" t="s">
        <v>13</v>
      </c>
      <c r="L952" s="8" t="s">
        <v>4</v>
      </c>
      <c r="M952" s="8" t="s">
        <v>30</v>
      </c>
      <c r="N952" s="9">
        <v>1</v>
      </c>
      <c r="O952" s="10">
        <v>102.24</v>
      </c>
      <c r="P952" s="11">
        <v>0</v>
      </c>
      <c r="Q952" s="10">
        <v>50.75</v>
      </c>
      <c r="R952" s="10">
        <f t="shared" si="56"/>
        <v>102.24</v>
      </c>
      <c r="S952" s="10">
        <f t="shared" si="57"/>
        <v>50.75</v>
      </c>
      <c r="T952" s="10">
        <f t="shared" si="58"/>
        <v>51.489999999999995</v>
      </c>
      <c r="U952" s="12">
        <f t="shared" si="59"/>
        <v>0.50361893583724571</v>
      </c>
      <c r="V952" s="9">
        <f>YEAR(SalesDataTable[[#This Row],[Order Date]])</f>
        <v>2026</v>
      </c>
      <c r="W952" s="12" t="str">
        <f>"Q"&amp;ROUNDUP(MONTH(SalesDataTable[[#This Row],[Order Date]])/3,0)</f>
        <v>Q2</v>
      </c>
      <c r="X952" s="9">
        <f>MONTH(SalesDataTable[[#This Row],[Order Date]])</f>
        <v>5</v>
      </c>
      <c r="Y952" s="12" t="str">
        <f>TEXT(SalesDataTable[[#This Row],[Order Date]],"mmm")</f>
        <v>May</v>
      </c>
    </row>
    <row r="953" spans="1:25" ht="16">
      <c r="A953" s="7">
        <v>1355</v>
      </c>
      <c r="B953" s="3">
        <v>46173</v>
      </c>
      <c r="C953" s="2">
        <f>YEAR( SalesDataTable[[#This Row],[Order Date]])</f>
        <v>2026</v>
      </c>
      <c r="D953" s="2">
        <f>ROUNDUP(MONTH(SalesDataTable[[#This Row],[Order Date]])/3,0)</f>
        <v>2</v>
      </c>
      <c r="E953" s="2">
        <f>MONTH(SalesDataTable[[#This Row],[Order Date]])</f>
        <v>5</v>
      </c>
      <c r="F953" s="2" t="str">
        <f>TEXT(SalesDataTable[[#This Row],[Order Date]],"mmm")</f>
        <v>May</v>
      </c>
      <c r="G953" s="2">
        <f>DAY(SalesDataTable[[#This Row],[Order Date]])</f>
        <v>31</v>
      </c>
      <c r="H953" s="8" t="s">
        <v>20</v>
      </c>
      <c r="I953" s="8" t="s">
        <v>47</v>
      </c>
      <c r="J953" s="8" t="s">
        <v>28</v>
      </c>
      <c r="K953" s="8" t="s">
        <v>13</v>
      </c>
      <c r="L953" s="8" t="s">
        <v>9</v>
      </c>
      <c r="M953" s="8" t="s">
        <v>37</v>
      </c>
      <c r="N953" s="9">
        <v>2</v>
      </c>
      <c r="O953" s="10">
        <v>152.07</v>
      </c>
      <c r="P953" s="11">
        <v>0</v>
      </c>
      <c r="Q953" s="10">
        <v>76.849999999999994</v>
      </c>
      <c r="R953" s="10">
        <f t="shared" si="56"/>
        <v>304.14</v>
      </c>
      <c r="S953" s="10">
        <f t="shared" si="57"/>
        <v>153.69999999999999</v>
      </c>
      <c r="T953" s="10">
        <f t="shared" si="58"/>
        <v>150.44</v>
      </c>
      <c r="U953" s="12">
        <f t="shared" si="59"/>
        <v>0.49464062602748737</v>
      </c>
      <c r="V953" s="9">
        <f>YEAR(SalesDataTable[[#This Row],[Order Date]])</f>
        <v>2026</v>
      </c>
      <c r="W953" s="12" t="str">
        <f>"Q"&amp;ROUNDUP(MONTH(SalesDataTable[[#This Row],[Order Date]])/3,0)</f>
        <v>Q2</v>
      </c>
      <c r="X953" s="9">
        <f>MONTH(SalesDataTable[[#This Row],[Order Date]])</f>
        <v>5</v>
      </c>
      <c r="Y953" s="12" t="str">
        <f>TEXT(SalesDataTable[[#This Row],[Order Date]],"mmm")</f>
        <v>May</v>
      </c>
    </row>
    <row r="954" spans="1:25" ht="16">
      <c r="A954" s="7">
        <v>1474</v>
      </c>
      <c r="B954" s="3">
        <v>46173</v>
      </c>
      <c r="C954" s="2">
        <f>YEAR( SalesDataTable[[#This Row],[Order Date]])</f>
        <v>2026</v>
      </c>
      <c r="D954" s="2">
        <f>ROUNDUP(MONTH(SalesDataTable[[#This Row],[Order Date]])/3,0)</f>
        <v>2</v>
      </c>
      <c r="E954" s="2">
        <f>MONTH(SalesDataTable[[#This Row],[Order Date]])</f>
        <v>5</v>
      </c>
      <c r="F954" s="2" t="str">
        <f>TEXT(SalesDataTable[[#This Row],[Order Date]],"mmm")</f>
        <v>May</v>
      </c>
      <c r="G954" s="2">
        <f>DAY(SalesDataTable[[#This Row],[Order Date]])</f>
        <v>31</v>
      </c>
      <c r="H954" s="8" t="s">
        <v>11</v>
      </c>
      <c r="I954" s="8" t="s">
        <v>18</v>
      </c>
      <c r="J954" s="8" t="s">
        <v>2</v>
      </c>
      <c r="K954" s="8" t="s">
        <v>13</v>
      </c>
      <c r="L954" s="8" t="s">
        <v>23</v>
      </c>
      <c r="M954" s="8" t="s">
        <v>51</v>
      </c>
      <c r="N954" s="9">
        <v>2</v>
      </c>
      <c r="O954" s="10">
        <v>123.34</v>
      </c>
      <c r="P954" s="11">
        <v>0.05</v>
      </c>
      <c r="Q954" s="10">
        <v>58.96</v>
      </c>
      <c r="R954" s="10">
        <f t="shared" si="56"/>
        <v>234.346</v>
      </c>
      <c r="S954" s="10">
        <f t="shared" si="57"/>
        <v>117.92</v>
      </c>
      <c r="T954" s="10">
        <f t="shared" si="58"/>
        <v>116.426</v>
      </c>
      <c r="U954" s="12">
        <f t="shared" si="59"/>
        <v>0.49681240558831813</v>
      </c>
      <c r="V954" s="9">
        <f>YEAR(SalesDataTable[[#This Row],[Order Date]])</f>
        <v>2026</v>
      </c>
      <c r="W954" s="12" t="str">
        <f>"Q"&amp;ROUNDUP(MONTH(SalesDataTable[[#This Row],[Order Date]])/3,0)</f>
        <v>Q2</v>
      </c>
      <c r="X954" s="9">
        <f>MONTH(SalesDataTable[[#This Row],[Order Date]])</f>
        <v>5</v>
      </c>
      <c r="Y954" s="12" t="str">
        <f>TEXT(SalesDataTable[[#This Row],[Order Date]],"mmm")</f>
        <v>May</v>
      </c>
    </row>
    <row r="955" spans="1:25" ht="16">
      <c r="A955" s="7">
        <v>1625</v>
      </c>
      <c r="B955" s="3">
        <v>46173</v>
      </c>
      <c r="C955" s="2">
        <f>YEAR( SalesDataTable[[#This Row],[Order Date]])</f>
        <v>2026</v>
      </c>
      <c r="D955" s="2">
        <f>ROUNDUP(MONTH(SalesDataTable[[#This Row],[Order Date]])/3,0)</f>
        <v>2</v>
      </c>
      <c r="E955" s="2">
        <f>MONTH(SalesDataTable[[#This Row],[Order Date]])</f>
        <v>5</v>
      </c>
      <c r="F955" s="2" t="str">
        <f>TEXT(SalesDataTable[[#This Row],[Order Date]],"mmm")</f>
        <v>May</v>
      </c>
      <c r="G955" s="2">
        <f>DAY(SalesDataTable[[#This Row],[Order Date]])</f>
        <v>31</v>
      </c>
      <c r="H955" s="8" t="s">
        <v>11</v>
      </c>
      <c r="I955" s="8" t="s">
        <v>12</v>
      </c>
      <c r="J955" s="8" t="s">
        <v>19</v>
      </c>
      <c r="K955" s="8" t="s">
        <v>3</v>
      </c>
      <c r="L955" s="8" t="s">
        <v>9</v>
      </c>
      <c r="M955" s="8" t="s">
        <v>37</v>
      </c>
      <c r="N955" s="9">
        <v>1</v>
      </c>
      <c r="O955" s="10">
        <v>155.81</v>
      </c>
      <c r="P955" s="11">
        <v>0</v>
      </c>
      <c r="Q955" s="10">
        <v>80.31</v>
      </c>
      <c r="R955" s="10">
        <f t="shared" si="56"/>
        <v>155.81</v>
      </c>
      <c r="S955" s="10">
        <f t="shared" si="57"/>
        <v>80.31</v>
      </c>
      <c r="T955" s="10">
        <f t="shared" si="58"/>
        <v>75.5</v>
      </c>
      <c r="U955" s="12">
        <f t="shared" si="59"/>
        <v>0.48456453372697517</v>
      </c>
      <c r="V955" s="9">
        <f>YEAR(SalesDataTable[[#This Row],[Order Date]])</f>
        <v>2026</v>
      </c>
      <c r="W955" s="12" t="str">
        <f>"Q"&amp;ROUNDUP(MONTH(SalesDataTable[[#This Row],[Order Date]])/3,0)</f>
        <v>Q2</v>
      </c>
      <c r="X955" s="9">
        <f>MONTH(SalesDataTable[[#This Row],[Order Date]])</f>
        <v>5</v>
      </c>
      <c r="Y955" s="12" t="str">
        <f>TEXT(SalesDataTable[[#This Row],[Order Date]],"mmm")</f>
        <v>May</v>
      </c>
    </row>
    <row r="956" spans="1:25" ht="16">
      <c r="A956" s="7">
        <v>1877</v>
      </c>
      <c r="B956" s="3">
        <v>46173</v>
      </c>
      <c r="C956" s="2">
        <f>YEAR( SalesDataTable[[#This Row],[Order Date]])</f>
        <v>2026</v>
      </c>
      <c r="D956" s="2">
        <f>ROUNDUP(MONTH(SalesDataTable[[#This Row],[Order Date]])/3,0)</f>
        <v>2</v>
      </c>
      <c r="E956" s="2">
        <f>MONTH(SalesDataTable[[#This Row],[Order Date]])</f>
        <v>5</v>
      </c>
      <c r="F956" s="2" t="str">
        <f>TEXT(SalesDataTable[[#This Row],[Order Date]],"mmm")</f>
        <v>May</v>
      </c>
      <c r="G956" s="2">
        <f>DAY(SalesDataTable[[#This Row],[Order Date]])</f>
        <v>31</v>
      </c>
      <c r="H956" s="8" t="s">
        <v>11</v>
      </c>
      <c r="I956" s="8" t="s">
        <v>52</v>
      </c>
      <c r="J956" s="8" t="s">
        <v>2</v>
      </c>
      <c r="K956" s="8" t="s">
        <v>3</v>
      </c>
      <c r="L956" s="8" t="s">
        <v>14</v>
      </c>
      <c r="M956" s="8" t="s">
        <v>48</v>
      </c>
      <c r="N956" s="9">
        <v>1</v>
      </c>
      <c r="O956" s="10">
        <v>163.19</v>
      </c>
      <c r="P956" s="11">
        <v>0.05</v>
      </c>
      <c r="Q956" s="10">
        <v>87.95</v>
      </c>
      <c r="R956" s="10">
        <f t="shared" si="56"/>
        <v>155.03049999999999</v>
      </c>
      <c r="S956" s="10">
        <f t="shared" si="57"/>
        <v>87.95</v>
      </c>
      <c r="T956" s="10">
        <f t="shared" si="58"/>
        <v>67.080499999999986</v>
      </c>
      <c r="U956" s="12">
        <f t="shared" si="59"/>
        <v>0.4326922766810401</v>
      </c>
      <c r="V956" s="9">
        <f>YEAR(SalesDataTable[[#This Row],[Order Date]])</f>
        <v>2026</v>
      </c>
      <c r="W956" s="12" t="str">
        <f>"Q"&amp;ROUNDUP(MONTH(SalesDataTable[[#This Row],[Order Date]])/3,0)</f>
        <v>Q2</v>
      </c>
      <c r="X956" s="9">
        <f>MONTH(SalesDataTable[[#This Row],[Order Date]])</f>
        <v>5</v>
      </c>
      <c r="Y956" s="12" t="str">
        <f>TEXT(SalesDataTable[[#This Row],[Order Date]],"mmm")</f>
        <v>May</v>
      </c>
    </row>
    <row r="957" spans="1:25" ht="16">
      <c r="A957" s="7">
        <v>1978</v>
      </c>
      <c r="B957" s="3">
        <v>46173</v>
      </c>
      <c r="C957" s="2">
        <f>YEAR( SalesDataTable[[#This Row],[Order Date]])</f>
        <v>2026</v>
      </c>
      <c r="D957" s="2">
        <f>ROUNDUP(MONTH(SalesDataTable[[#This Row],[Order Date]])/3,0)</f>
        <v>2</v>
      </c>
      <c r="E957" s="2">
        <f>MONTH(SalesDataTable[[#This Row],[Order Date]])</f>
        <v>5</v>
      </c>
      <c r="F957" s="2" t="str">
        <f>TEXT(SalesDataTable[[#This Row],[Order Date]],"mmm")</f>
        <v>May</v>
      </c>
      <c r="G957" s="2">
        <f>DAY(SalesDataTable[[#This Row],[Order Date]])</f>
        <v>31</v>
      </c>
      <c r="H957" s="8" t="s">
        <v>6</v>
      </c>
      <c r="I957" s="8" t="s">
        <v>43</v>
      </c>
      <c r="J957" s="8" t="s">
        <v>2</v>
      </c>
      <c r="K957" s="8" t="s">
        <v>3</v>
      </c>
      <c r="L957" s="8" t="s">
        <v>9</v>
      </c>
      <c r="M957" s="8" t="s">
        <v>17</v>
      </c>
      <c r="N957" s="9">
        <v>1</v>
      </c>
      <c r="O957" s="10">
        <v>147.30000000000001</v>
      </c>
      <c r="P957" s="11">
        <v>0.05</v>
      </c>
      <c r="Q957" s="10">
        <v>81.510000000000005</v>
      </c>
      <c r="R957" s="10">
        <f t="shared" si="56"/>
        <v>139.935</v>
      </c>
      <c r="S957" s="10">
        <f t="shared" si="57"/>
        <v>81.510000000000005</v>
      </c>
      <c r="T957" s="10">
        <f t="shared" si="58"/>
        <v>58.424999999999997</v>
      </c>
      <c r="U957" s="12">
        <f t="shared" si="59"/>
        <v>0.41751527494908347</v>
      </c>
      <c r="V957" s="9">
        <f>YEAR(SalesDataTable[[#This Row],[Order Date]])</f>
        <v>2026</v>
      </c>
      <c r="W957" s="12" t="str">
        <f>"Q"&amp;ROUNDUP(MONTH(SalesDataTable[[#This Row],[Order Date]])/3,0)</f>
        <v>Q2</v>
      </c>
      <c r="X957" s="9">
        <f>MONTH(SalesDataTable[[#This Row],[Order Date]])</f>
        <v>5</v>
      </c>
      <c r="Y957" s="12" t="str">
        <f>TEXT(SalesDataTable[[#This Row],[Order Date]],"mmm")</f>
        <v>May</v>
      </c>
    </row>
    <row r="958" spans="1:25" ht="16">
      <c r="A958" s="7">
        <v>3616</v>
      </c>
      <c r="B958" s="3">
        <v>46173</v>
      </c>
      <c r="C958" s="2">
        <f>YEAR( SalesDataTable[[#This Row],[Order Date]])</f>
        <v>2026</v>
      </c>
      <c r="D958" s="2">
        <f>ROUNDUP(MONTH(SalesDataTable[[#This Row],[Order Date]])/3,0)</f>
        <v>2</v>
      </c>
      <c r="E958" s="2">
        <f>MONTH(SalesDataTable[[#This Row],[Order Date]])</f>
        <v>5</v>
      </c>
      <c r="F958" s="2" t="str">
        <f>TEXT(SalesDataTable[[#This Row],[Order Date]],"mmm")</f>
        <v>May</v>
      </c>
      <c r="G958" s="2">
        <f>DAY(SalesDataTable[[#This Row],[Order Date]])</f>
        <v>31</v>
      </c>
      <c r="H958" s="8" t="s">
        <v>11</v>
      </c>
      <c r="I958" s="8" t="s">
        <v>12</v>
      </c>
      <c r="J958" s="8" t="s">
        <v>2</v>
      </c>
      <c r="K958" s="8" t="s">
        <v>3</v>
      </c>
      <c r="L958" s="8" t="s">
        <v>34</v>
      </c>
      <c r="M958" s="8" t="s">
        <v>38</v>
      </c>
      <c r="N958" s="9">
        <v>5</v>
      </c>
      <c r="O958" s="10">
        <v>126.16</v>
      </c>
      <c r="P958" s="11">
        <v>0</v>
      </c>
      <c r="Q958" s="10">
        <v>68.59</v>
      </c>
      <c r="R958" s="10">
        <f t="shared" si="56"/>
        <v>630.79999999999995</v>
      </c>
      <c r="S958" s="10">
        <f t="shared" si="57"/>
        <v>342.95000000000005</v>
      </c>
      <c r="T958" s="10">
        <f t="shared" si="58"/>
        <v>287.84999999999991</v>
      </c>
      <c r="U958" s="12">
        <f t="shared" si="59"/>
        <v>0.45632530120481918</v>
      </c>
      <c r="V958" s="9">
        <f>YEAR(SalesDataTable[[#This Row],[Order Date]])</f>
        <v>2026</v>
      </c>
      <c r="W958" s="12" t="str">
        <f>"Q"&amp;ROUNDUP(MONTH(SalesDataTable[[#This Row],[Order Date]])/3,0)</f>
        <v>Q2</v>
      </c>
      <c r="X958" s="9">
        <f>MONTH(SalesDataTable[[#This Row],[Order Date]])</f>
        <v>5</v>
      </c>
      <c r="Y958" s="12" t="str">
        <f>TEXT(SalesDataTable[[#This Row],[Order Date]],"mmm")</f>
        <v>May</v>
      </c>
    </row>
    <row r="959" spans="1:25" ht="16">
      <c r="A959" s="7">
        <v>3992</v>
      </c>
      <c r="B959" s="3">
        <v>46173</v>
      </c>
      <c r="C959" s="2">
        <f>YEAR( SalesDataTable[[#This Row],[Order Date]])</f>
        <v>2026</v>
      </c>
      <c r="D959" s="2">
        <f>ROUNDUP(MONTH(SalesDataTable[[#This Row],[Order Date]])/3,0)</f>
        <v>2</v>
      </c>
      <c r="E959" s="2">
        <f>MONTH(SalesDataTable[[#This Row],[Order Date]])</f>
        <v>5</v>
      </c>
      <c r="F959" s="2" t="str">
        <f>TEXT(SalesDataTable[[#This Row],[Order Date]],"mmm")</f>
        <v>May</v>
      </c>
      <c r="G959" s="2">
        <f>DAY(SalesDataTable[[#This Row],[Order Date]])</f>
        <v>31</v>
      </c>
      <c r="H959" s="8" t="s">
        <v>20</v>
      </c>
      <c r="I959" s="8" t="s">
        <v>33</v>
      </c>
      <c r="J959" s="8" t="s">
        <v>2</v>
      </c>
      <c r="K959" s="8" t="s">
        <v>13</v>
      </c>
      <c r="L959" s="8" t="s">
        <v>14</v>
      </c>
      <c r="M959" s="8" t="s">
        <v>48</v>
      </c>
      <c r="N959" s="9">
        <v>2</v>
      </c>
      <c r="O959" s="10">
        <v>163.57</v>
      </c>
      <c r="P959" s="11">
        <v>0</v>
      </c>
      <c r="Q959" s="10">
        <v>85.72</v>
      </c>
      <c r="R959" s="10">
        <f t="shared" si="56"/>
        <v>327.14</v>
      </c>
      <c r="S959" s="10">
        <f t="shared" si="57"/>
        <v>171.44</v>
      </c>
      <c r="T959" s="10">
        <f t="shared" si="58"/>
        <v>155.69999999999999</v>
      </c>
      <c r="U959" s="12">
        <f t="shared" si="59"/>
        <v>0.47594302133643085</v>
      </c>
      <c r="V959" s="9">
        <f>YEAR(SalesDataTable[[#This Row],[Order Date]])</f>
        <v>2026</v>
      </c>
      <c r="W959" s="12" t="str">
        <f>"Q"&amp;ROUNDUP(MONTH(SalesDataTable[[#This Row],[Order Date]])/3,0)</f>
        <v>Q2</v>
      </c>
      <c r="X959" s="9">
        <f>MONTH(SalesDataTable[[#This Row],[Order Date]])</f>
        <v>5</v>
      </c>
      <c r="Y959" s="12" t="str">
        <f>TEXT(SalesDataTable[[#This Row],[Order Date]],"mmm")</f>
        <v>May</v>
      </c>
    </row>
    <row r="960" spans="1:25" ht="16">
      <c r="A960" s="7">
        <v>4091</v>
      </c>
      <c r="B960" s="3">
        <v>46173</v>
      </c>
      <c r="C960" s="2">
        <f>YEAR( SalesDataTable[[#This Row],[Order Date]])</f>
        <v>2026</v>
      </c>
      <c r="D960" s="2">
        <f>ROUNDUP(MONTH(SalesDataTable[[#This Row],[Order Date]])/3,0)</f>
        <v>2</v>
      </c>
      <c r="E960" s="2">
        <f>MONTH(SalesDataTable[[#This Row],[Order Date]])</f>
        <v>5</v>
      </c>
      <c r="F960" s="2" t="str">
        <f>TEXT(SalesDataTable[[#This Row],[Order Date]],"mmm")</f>
        <v>May</v>
      </c>
      <c r="G960" s="2">
        <f>DAY(SalesDataTable[[#This Row],[Order Date]])</f>
        <v>31</v>
      </c>
      <c r="H960" s="8" t="s">
        <v>11</v>
      </c>
      <c r="I960" s="8" t="s">
        <v>52</v>
      </c>
      <c r="J960" s="8" t="s">
        <v>2</v>
      </c>
      <c r="K960" s="8" t="s">
        <v>13</v>
      </c>
      <c r="L960" s="8" t="s">
        <v>9</v>
      </c>
      <c r="M960" s="8" t="s">
        <v>17</v>
      </c>
      <c r="N960" s="9">
        <v>1</v>
      </c>
      <c r="O960" s="10">
        <v>142.06</v>
      </c>
      <c r="P960" s="11">
        <v>0</v>
      </c>
      <c r="Q960" s="10">
        <v>77.36</v>
      </c>
      <c r="R960" s="10">
        <f t="shared" si="56"/>
        <v>142.06</v>
      </c>
      <c r="S960" s="10">
        <f t="shared" si="57"/>
        <v>77.36</v>
      </c>
      <c r="T960" s="10">
        <f t="shared" si="58"/>
        <v>64.7</v>
      </c>
      <c r="U960" s="12">
        <f t="shared" si="59"/>
        <v>0.45544136280444886</v>
      </c>
      <c r="V960" s="9">
        <f>YEAR(SalesDataTable[[#This Row],[Order Date]])</f>
        <v>2026</v>
      </c>
      <c r="W960" s="12" t="str">
        <f>"Q"&amp;ROUNDUP(MONTH(SalesDataTable[[#This Row],[Order Date]])/3,0)</f>
        <v>Q2</v>
      </c>
      <c r="X960" s="9">
        <f>MONTH(SalesDataTable[[#This Row],[Order Date]])</f>
        <v>5</v>
      </c>
      <c r="Y960" s="12" t="str">
        <f>TEXT(SalesDataTable[[#This Row],[Order Date]],"mmm")</f>
        <v>May</v>
      </c>
    </row>
    <row r="961" spans="1:25" ht="16">
      <c r="A961" s="7">
        <v>4204</v>
      </c>
      <c r="B961" s="3">
        <v>46173</v>
      </c>
      <c r="C961" s="2">
        <f>YEAR( SalesDataTable[[#This Row],[Order Date]])</f>
        <v>2026</v>
      </c>
      <c r="D961" s="2">
        <f>ROUNDUP(MONTH(SalesDataTable[[#This Row],[Order Date]])/3,0)</f>
        <v>2</v>
      </c>
      <c r="E961" s="2">
        <f>MONTH(SalesDataTable[[#This Row],[Order Date]])</f>
        <v>5</v>
      </c>
      <c r="F961" s="2" t="str">
        <f>TEXT(SalesDataTable[[#This Row],[Order Date]],"mmm")</f>
        <v>May</v>
      </c>
      <c r="G961" s="2">
        <f>DAY(SalesDataTable[[#This Row],[Order Date]])</f>
        <v>31</v>
      </c>
      <c r="H961" s="8" t="s">
        <v>6</v>
      </c>
      <c r="I961" s="8" t="s">
        <v>41</v>
      </c>
      <c r="J961" s="8" t="s">
        <v>2</v>
      </c>
      <c r="K961" s="8" t="s">
        <v>13</v>
      </c>
      <c r="L961" s="8" t="s">
        <v>4</v>
      </c>
      <c r="M961" s="8" t="s">
        <v>5</v>
      </c>
      <c r="N961" s="9">
        <v>1</v>
      </c>
      <c r="O961" s="10">
        <v>81.37</v>
      </c>
      <c r="P961" s="11">
        <v>0</v>
      </c>
      <c r="Q961" s="10">
        <v>42.01</v>
      </c>
      <c r="R961" s="10">
        <f t="shared" si="56"/>
        <v>81.37</v>
      </c>
      <c r="S961" s="10">
        <f t="shared" si="57"/>
        <v>42.01</v>
      </c>
      <c r="T961" s="10">
        <f t="shared" si="58"/>
        <v>39.360000000000007</v>
      </c>
      <c r="U961" s="12">
        <f t="shared" si="59"/>
        <v>0.48371635737986979</v>
      </c>
      <c r="V961" s="9">
        <f>YEAR(SalesDataTable[[#This Row],[Order Date]])</f>
        <v>2026</v>
      </c>
      <c r="W961" s="12" t="str">
        <f>"Q"&amp;ROUNDUP(MONTH(SalesDataTable[[#This Row],[Order Date]])/3,0)</f>
        <v>Q2</v>
      </c>
      <c r="X961" s="9">
        <f>MONTH(SalesDataTable[[#This Row],[Order Date]])</f>
        <v>5</v>
      </c>
      <c r="Y961" s="12" t="str">
        <f>TEXT(SalesDataTable[[#This Row],[Order Date]],"mmm")</f>
        <v>May</v>
      </c>
    </row>
    <row r="962" spans="1:25" ht="16">
      <c r="A962" s="7">
        <v>4234</v>
      </c>
      <c r="B962" s="3">
        <v>46173</v>
      </c>
      <c r="C962" s="2">
        <f>YEAR( SalesDataTable[[#This Row],[Order Date]])</f>
        <v>2026</v>
      </c>
      <c r="D962" s="2">
        <f>ROUNDUP(MONTH(SalesDataTable[[#This Row],[Order Date]])/3,0)</f>
        <v>2</v>
      </c>
      <c r="E962" s="2">
        <f>MONTH(SalesDataTable[[#This Row],[Order Date]])</f>
        <v>5</v>
      </c>
      <c r="F962" s="2" t="str">
        <f>TEXT(SalesDataTable[[#This Row],[Order Date]],"mmm")</f>
        <v>May</v>
      </c>
      <c r="G962" s="2">
        <f>DAY(SalesDataTable[[#This Row],[Order Date]])</f>
        <v>31</v>
      </c>
      <c r="H962" s="8" t="s">
        <v>20</v>
      </c>
      <c r="I962" s="8" t="s">
        <v>33</v>
      </c>
      <c r="J962" s="8" t="s">
        <v>19</v>
      </c>
      <c r="K962" s="8" t="s">
        <v>13</v>
      </c>
      <c r="L962" s="8" t="s">
        <v>23</v>
      </c>
      <c r="M962" s="8" t="s">
        <v>51</v>
      </c>
      <c r="N962" s="9">
        <v>1</v>
      </c>
      <c r="O962" s="10">
        <v>120.75</v>
      </c>
      <c r="P962" s="11">
        <v>0</v>
      </c>
      <c r="Q962" s="10">
        <v>61.21</v>
      </c>
      <c r="R962" s="10">
        <f t="shared" ref="R962:R1025" si="60">N962*O962*(1-P962)</f>
        <v>120.75</v>
      </c>
      <c r="S962" s="10">
        <f t="shared" ref="S962:S1025" si="61">N962*Q962</f>
        <v>61.21</v>
      </c>
      <c r="T962" s="10">
        <f t="shared" ref="T962:T1025" si="62">R962-S962</f>
        <v>59.54</v>
      </c>
      <c r="U962" s="12">
        <f t="shared" ref="U962:U1025" si="63">IFERROR(T962/R962,0)</f>
        <v>0.49308488612836437</v>
      </c>
      <c r="V962" s="9">
        <f>YEAR(SalesDataTable[[#This Row],[Order Date]])</f>
        <v>2026</v>
      </c>
      <c r="W962" s="12" t="str">
        <f>"Q"&amp;ROUNDUP(MONTH(SalesDataTable[[#This Row],[Order Date]])/3,0)</f>
        <v>Q2</v>
      </c>
      <c r="X962" s="9">
        <f>MONTH(SalesDataTable[[#This Row],[Order Date]])</f>
        <v>5</v>
      </c>
      <c r="Y962" s="12" t="str">
        <f>TEXT(SalesDataTable[[#This Row],[Order Date]],"mmm")</f>
        <v>May</v>
      </c>
    </row>
    <row r="963" spans="1:25" ht="16">
      <c r="A963" s="7">
        <v>4696</v>
      </c>
      <c r="B963" s="3">
        <v>46173</v>
      </c>
      <c r="C963" s="2">
        <f>YEAR( SalesDataTable[[#This Row],[Order Date]])</f>
        <v>2026</v>
      </c>
      <c r="D963" s="2">
        <f>ROUNDUP(MONTH(SalesDataTable[[#This Row],[Order Date]])/3,0)</f>
        <v>2</v>
      </c>
      <c r="E963" s="2">
        <f>MONTH(SalesDataTable[[#This Row],[Order Date]])</f>
        <v>5</v>
      </c>
      <c r="F963" s="2" t="str">
        <f>TEXT(SalesDataTable[[#This Row],[Order Date]],"mmm")</f>
        <v>May</v>
      </c>
      <c r="G963" s="2">
        <f>DAY(SalesDataTable[[#This Row],[Order Date]])</f>
        <v>31</v>
      </c>
      <c r="H963" s="8" t="s">
        <v>6</v>
      </c>
      <c r="I963" s="8" t="s">
        <v>49</v>
      </c>
      <c r="J963" s="8" t="s">
        <v>2</v>
      </c>
      <c r="K963" s="8" t="s">
        <v>13</v>
      </c>
      <c r="L963" s="8" t="s">
        <v>4</v>
      </c>
      <c r="M963" s="8" t="s">
        <v>5</v>
      </c>
      <c r="N963" s="9">
        <v>4</v>
      </c>
      <c r="O963" s="10">
        <v>81.790000000000006</v>
      </c>
      <c r="P963" s="11">
        <v>0</v>
      </c>
      <c r="Q963" s="10">
        <v>42.96</v>
      </c>
      <c r="R963" s="10">
        <f t="shared" si="60"/>
        <v>327.16000000000003</v>
      </c>
      <c r="S963" s="10">
        <f t="shared" si="61"/>
        <v>171.84</v>
      </c>
      <c r="T963" s="10">
        <f t="shared" si="62"/>
        <v>155.32000000000002</v>
      </c>
      <c r="U963" s="12">
        <f t="shared" si="63"/>
        <v>0.47475241472062601</v>
      </c>
      <c r="V963" s="9">
        <f>YEAR(SalesDataTable[[#This Row],[Order Date]])</f>
        <v>2026</v>
      </c>
      <c r="W963" s="12" t="str">
        <f>"Q"&amp;ROUNDUP(MONTH(SalesDataTable[[#This Row],[Order Date]])/3,0)</f>
        <v>Q2</v>
      </c>
      <c r="X963" s="9">
        <f>MONTH(SalesDataTable[[#This Row],[Order Date]])</f>
        <v>5</v>
      </c>
      <c r="Y963" s="12" t="str">
        <f>TEXT(SalesDataTable[[#This Row],[Order Date]],"mmm")</f>
        <v>May</v>
      </c>
    </row>
    <row r="964" spans="1:25" ht="16">
      <c r="A964" s="7">
        <v>4755</v>
      </c>
      <c r="B964" s="3">
        <v>46173</v>
      </c>
      <c r="C964" s="2">
        <f>YEAR( SalesDataTable[[#This Row],[Order Date]])</f>
        <v>2026</v>
      </c>
      <c r="D964" s="2">
        <f>ROUNDUP(MONTH(SalesDataTable[[#This Row],[Order Date]])/3,0)</f>
        <v>2</v>
      </c>
      <c r="E964" s="2">
        <f>MONTH(SalesDataTable[[#This Row],[Order Date]])</f>
        <v>5</v>
      </c>
      <c r="F964" s="2" t="str">
        <f>TEXT(SalesDataTable[[#This Row],[Order Date]],"mmm")</f>
        <v>May</v>
      </c>
      <c r="G964" s="2">
        <f>DAY(SalesDataTable[[#This Row],[Order Date]])</f>
        <v>31</v>
      </c>
      <c r="H964" s="8" t="s">
        <v>0</v>
      </c>
      <c r="I964" s="8" t="s">
        <v>50</v>
      </c>
      <c r="J964" s="8" t="s">
        <v>2</v>
      </c>
      <c r="K964" s="8" t="s">
        <v>13</v>
      </c>
      <c r="L964" s="8" t="s">
        <v>23</v>
      </c>
      <c r="M964" s="8" t="s">
        <v>40</v>
      </c>
      <c r="N964" s="9">
        <v>1</v>
      </c>
      <c r="O964" s="10">
        <v>81.2</v>
      </c>
      <c r="P964" s="11">
        <v>0.1</v>
      </c>
      <c r="Q964" s="10">
        <v>40.270000000000003</v>
      </c>
      <c r="R964" s="10">
        <f t="shared" si="60"/>
        <v>73.08</v>
      </c>
      <c r="S964" s="10">
        <f t="shared" si="61"/>
        <v>40.270000000000003</v>
      </c>
      <c r="T964" s="10">
        <f t="shared" si="62"/>
        <v>32.809999999999995</v>
      </c>
      <c r="U964" s="12">
        <f t="shared" si="63"/>
        <v>0.44896004378762994</v>
      </c>
      <c r="V964" s="9">
        <f>YEAR(SalesDataTable[[#This Row],[Order Date]])</f>
        <v>2026</v>
      </c>
      <c r="W964" s="12" t="str">
        <f>"Q"&amp;ROUNDUP(MONTH(SalesDataTable[[#This Row],[Order Date]])/3,0)</f>
        <v>Q2</v>
      </c>
      <c r="X964" s="9">
        <f>MONTH(SalesDataTable[[#This Row],[Order Date]])</f>
        <v>5</v>
      </c>
      <c r="Y964" s="12" t="str">
        <f>TEXT(SalesDataTable[[#This Row],[Order Date]],"mmm")</f>
        <v>May</v>
      </c>
    </row>
    <row r="965" spans="1:25" ht="16">
      <c r="A965" s="7">
        <v>5090</v>
      </c>
      <c r="B965" s="3">
        <v>46173</v>
      </c>
      <c r="C965" s="2">
        <f>YEAR( SalesDataTable[[#This Row],[Order Date]])</f>
        <v>2026</v>
      </c>
      <c r="D965" s="2">
        <f>ROUNDUP(MONTH(SalesDataTable[[#This Row],[Order Date]])/3,0)</f>
        <v>2</v>
      </c>
      <c r="E965" s="2">
        <f>MONTH(SalesDataTable[[#This Row],[Order Date]])</f>
        <v>5</v>
      </c>
      <c r="F965" s="2" t="str">
        <f>TEXT(SalesDataTable[[#This Row],[Order Date]],"mmm")</f>
        <v>May</v>
      </c>
      <c r="G965" s="2">
        <f>DAY(SalesDataTable[[#This Row],[Order Date]])</f>
        <v>31</v>
      </c>
      <c r="H965" s="8" t="s">
        <v>6</v>
      </c>
      <c r="I965" s="8" t="s">
        <v>7</v>
      </c>
      <c r="J965" s="8" t="s">
        <v>28</v>
      </c>
      <c r="K965" s="8" t="s">
        <v>13</v>
      </c>
      <c r="L965" s="8" t="s">
        <v>14</v>
      </c>
      <c r="M965" s="8" t="s">
        <v>32</v>
      </c>
      <c r="N965" s="9">
        <v>2</v>
      </c>
      <c r="O965" s="10">
        <v>46.52</v>
      </c>
      <c r="P965" s="11">
        <v>0.05</v>
      </c>
      <c r="Q965" s="10">
        <v>18.739999999999998</v>
      </c>
      <c r="R965" s="10">
        <f t="shared" si="60"/>
        <v>88.388000000000005</v>
      </c>
      <c r="S965" s="10">
        <f t="shared" si="61"/>
        <v>37.479999999999997</v>
      </c>
      <c r="T965" s="10">
        <f t="shared" si="62"/>
        <v>50.908000000000008</v>
      </c>
      <c r="U965" s="12">
        <f t="shared" si="63"/>
        <v>0.57596053762954258</v>
      </c>
      <c r="V965" s="9">
        <f>YEAR(SalesDataTable[[#This Row],[Order Date]])</f>
        <v>2026</v>
      </c>
      <c r="W965" s="12" t="str">
        <f>"Q"&amp;ROUNDUP(MONTH(SalesDataTable[[#This Row],[Order Date]])/3,0)</f>
        <v>Q2</v>
      </c>
      <c r="X965" s="9">
        <f>MONTH(SalesDataTable[[#This Row],[Order Date]])</f>
        <v>5</v>
      </c>
      <c r="Y965" s="12" t="str">
        <f>TEXT(SalesDataTable[[#This Row],[Order Date]],"mmm")</f>
        <v>May</v>
      </c>
    </row>
    <row r="966" spans="1:25" ht="16">
      <c r="A966" s="7">
        <v>27</v>
      </c>
      <c r="B966" s="3">
        <v>46174</v>
      </c>
      <c r="C966" s="2">
        <f>YEAR( SalesDataTable[[#This Row],[Order Date]])</f>
        <v>2026</v>
      </c>
      <c r="D966" s="2">
        <f>ROUNDUP(MONTH(SalesDataTable[[#This Row],[Order Date]])/3,0)</f>
        <v>2</v>
      </c>
      <c r="E966" s="2">
        <f>MONTH(SalesDataTable[[#This Row],[Order Date]])</f>
        <v>6</v>
      </c>
      <c r="F966" s="2" t="str">
        <f>TEXT(SalesDataTable[[#This Row],[Order Date]],"mmm")</f>
        <v>Jun</v>
      </c>
      <c r="G966" s="2">
        <f>DAY(SalesDataTable[[#This Row],[Order Date]])</f>
        <v>1</v>
      </c>
      <c r="H966" s="8" t="s">
        <v>20</v>
      </c>
      <c r="I966" s="8" t="s">
        <v>47</v>
      </c>
      <c r="J966" s="8" t="s">
        <v>2</v>
      </c>
      <c r="K966" s="8" t="s">
        <v>3</v>
      </c>
      <c r="L966" s="8" t="s">
        <v>23</v>
      </c>
      <c r="M966" s="8" t="s">
        <v>29</v>
      </c>
      <c r="N966" s="9">
        <v>1</v>
      </c>
      <c r="O966" s="10">
        <v>195.22</v>
      </c>
      <c r="P966" s="11">
        <v>0</v>
      </c>
      <c r="Q966" s="10">
        <v>105.91</v>
      </c>
      <c r="R966" s="10">
        <f t="shared" si="60"/>
        <v>195.22</v>
      </c>
      <c r="S966" s="10">
        <f t="shared" si="61"/>
        <v>105.91</v>
      </c>
      <c r="T966" s="10">
        <f t="shared" si="62"/>
        <v>89.31</v>
      </c>
      <c r="U966" s="12">
        <f t="shared" si="63"/>
        <v>0.45748386435816002</v>
      </c>
      <c r="V966" s="9">
        <f>YEAR(SalesDataTable[[#This Row],[Order Date]])</f>
        <v>2026</v>
      </c>
      <c r="W966" s="12" t="str">
        <f>"Q"&amp;ROUNDUP(MONTH(SalesDataTable[[#This Row],[Order Date]])/3,0)</f>
        <v>Q2</v>
      </c>
      <c r="X966" s="9">
        <f>MONTH(SalesDataTable[[#This Row],[Order Date]])</f>
        <v>6</v>
      </c>
      <c r="Y966" s="12" t="str">
        <f>TEXT(SalesDataTable[[#This Row],[Order Date]],"mmm")</f>
        <v>Jun</v>
      </c>
    </row>
    <row r="967" spans="1:25" ht="16">
      <c r="A967" s="7">
        <v>463</v>
      </c>
      <c r="B967" s="3">
        <v>46174</v>
      </c>
      <c r="C967" s="2">
        <f>YEAR( SalesDataTable[[#This Row],[Order Date]])</f>
        <v>2026</v>
      </c>
      <c r="D967" s="2">
        <f>ROUNDUP(MONTH(SalesDataTable[[#This Row],[Order Date]])/3,0)</f>
        <v>2</v>
      </c>
      <c r="E967" s="2">
        <f>MONTH(SalesDataTable[[#This Row],[Order Date]])</f>
        <v>6</v>
      </c>
      <c r="F967" s="2" t="str">
        <f>TEXT(SalesDataTable[[#This Row],[Order Date]],"mmm")</f>
        <v>Jun</v>
      </c>
      <c r="G967" s="2">
        <f>DAY(SalesDataTable[[#This Row],[Order Date]])</f>
        <v>1</v>
      </c>
      <c r="H967" s="8" t="s">
        <v>20</v>
      </c>
      <c r="I967" s="8" t="s">
        <v>21</v>
      </c>
      <c r="J967" s="8" t="s">
        <v>2</v>
      </c>
      <c r="K967" s="8" t="s">
        <v>13</v>
      </c>
      <c r="L967" s="8" t="s">
        <v>4</v>
      </c>
      <c r="M967" s="8" t="s">
        <v>26</v>
      </c>
      <c r="N967" s="9">
        <v>1</v>
      </c>
      <c r="O967" s="10">
        <v>40.71</v>
      </c>
      <c r="P967" s="11">
        <v>0.05</v>
      </c>
      <c r="Q967" s="10">
        <v>16.559999999999999</v>
      </c>
      <c r="R967" s="10">
        <f t="shared" si="60"/>
        <v>38.674500000000002</v>
      </c>
      <c r="S967" s="10">
        <f t="shared" si="61"/>
        <v>16.559999999999999</v>
      </c>
      <c r="T967" s="10">
        <f t="shared" si="62"/>
        <v>22.114500000000003</v>
      </c>
      <c r="U967" s="12">
        <f t="shared" si="63"/>
        <v>0.57181088314005357</v>
      </c>
      <c r="V967" s="9">
        <f>YEAR(SalesDataTable[[#This Row],[Order Date]])</f>
        <v>2026</v>
      </c>
      <c r="W967" s="12" t="str">
        <f>"Q"&amp;ROUNDUP(MONTH(SalesDataTable[[#This Row],[Order Date]])/3,0)</f>
        <v>Q2</v>
      </c>
      <c r="X967" s="9">
        <f>MONTH(SalesDataTable[[#This Row],[Order Date]])</f>
        <v>6</v>
      </c>
      <c r="Y967" s="12" t="str">
        <f>TEXT(SalesDataTable[[#This Row],[Order Date]],"mmm")</f>
        <v>Jun</v>
      </c>
    </row>
    <row r="968" spans="1:25" ht="16">
      <c r="A968" s="7">
        <v>653</v>
      </c>
      <c r="B968" s="3">
        <v>46174</v>
      </c>
      <c r="C968" s="2">
        <f>YEAR( SalesDataTable[[#This Row],[Order Date]])</f>
        <v>2026</v>
      </c>
      <c r="D968" s="2">
        <f>ROUNDUP(MONTH(SalesDataTable[[#This Row],[Order Date]])/3,0)</f>
        <v>2</v>
      </c>
      <c r="E968" s="2">
        <f>MONTH(SalesDataTable[[#This Row],[Order Date]])</f>
        <v>6</v>
      </c>
      <c r="F968" s="2" t="str">
        <f>TEXT(SalesDataTable[[#This Row],[Order Date]],"mmm")</f>
        <v>Jun</v>
      </c>
      <c r="G968" s="2">
        <f>DAY(SalesDataTable[[#This Row],[Order Date]])</f>
        <v>1</v>
      </c>
      <c r="H968" s="8" t="s">
        <v>6</v>
      </c>
      <c r="I968" s="8" t="s">
        <v>41</v>
      </c>
      <c r="J968" s="8" t="s">
        <v>2</v>
      </c>
      <c r="K968" s="8" t="s">
        <v>3</v>
      </c>
      <c r="L968" s="8" t="s">
        <v>34</v>
      </c>
      <c r="M968" s="8" t="s">
        <v>35</v>
      </c>
      <c r="N968" s="9">
        <v>1</v>
      </c>
      <c r="O968" s="10">
        <v>41.26</v>
      </c>
      <c r="P968" s="11">
        <v>0.05</v>
      </c>
      <c r="Q968" s="10">
        <v>14.32</v>
      </c>
      <c r="R968" s="10">
        <f t="shared" si="60"/>
        <v>39.196999999999996</v>
      </c>
      <c r="S968" s="10">
        <f t="shared" si="61"/>
        <v>14.32</v>
      </c>
      <c r="T968" s="10">
        <f t="shared" si="62"/>
        <v>24.876999999999995</v>
      </c>
      <c r="U968" s="12">
        <f t="shared" si="63"/>
        <v>0.63466591831007468</v>
      </c>
      <c r="V968" s="9">
        <f>YEAR(SalesDataTable[[#This Row],[Order Date]])</f>
        <v>2026</v>
      </c>
      <c r="W968" s="12" t="str">
        <f>"Q"&amp;ROUNDUP(MONTH(SalesDataTable[[#This Row],[Order Date]])/3,0)</f>
        <v>Q2</v>
      </c>
      <c r="X968" s="9">
        <f>MONTH(SalesDataTable[[#This Row],[Order Date]])</f>
        <v>6</v>
      </c>
      <c r="Y968" s="12" t="str">
        <f>TEXT(SalesDataTable[[#This Row],[Order Date]],"mmm")</f>
        <v>Jun</v>
      </c>
    </row>
    <row r="969" spans="1:25" ht="16">
      <c r="A969" s="7">
        <v>1485</v>
      </c>
      <c r="B969" s="3">
        <v>46174</v>
      </c>
      <c r="C969" s="2">
        <f>YEAR( SalesDataTable[[#This Row],[Order Date]])</f>
        <v>2026</v>
      </c>
      <c r="D969" s="2">
        <f>ROUNDUP(MONTH(SalesDataTable[[#This Row],[Order Date]])/3,0)</f>
        <v>2</v>
      </c>
      <c r="E969" s="2">
        <f>MONTH(SalesDataTable[[#This Row],[Order Date]])</f>
        <v>6</v>
      </c>
      <c r="F969" s="2" t="str">
        <f>TEXT(SalesDataTable[[#This Row],[Order Date]],"mmm")</f>
        <v>Jun</v>
      </c>
      <c r="G969" s="2">
        <f>DAY(SalesDataTable[[#This Row],[Order Date]])</f>
        <v>1</v>
      </c>
      <c r="H969" s="8" t="s">
        <v>6</v>
      </c>
      <c r="I969" s="8" t="s">
        <v>41</v>
      </c>
      <c r="J969" s="8" t="s">
        <v>19</v>
      </c>
      <c r="K969" s="8" t="s">
        <v>13</v>
      </c>
      <c r="L969" s="8" t="s">
        <v>34</v>
      </c>
      <c r="M969" s="8" t="s">
        <v>35</v>
      </c>
      <c r="N969" s="9">
        <v>2</v>
      </c>
      <c r="O969" s="10">
        <v>40.840000000000003</v>
      </c>
      <c r="P969" s="11">
        <v>0</v>
      </c>
      <c r="Q969" s="10">
        <v>14.48</v>
      </c>
      <c r="R969" s="10">
        <f t="shared" si="60"/>
        <v>81.680000000000007</v>
      </c>
      <c r="S969" s="10">
        <f t="shared" si="61"/>
        <v>28.96</v>
      </c>
      <c r="T969" s="10">
        <f t="shared" si="62"/>
        <v>52.720000000000006</v>
      </c>
      <c r="U969" s="12">
        <f t="shared" si="63"/>
        <v>0.64544564152791384</v>
      </c>
      <c r="V969" s="9">
        <f>YEAR(SalesDataTable[[#This Row],[Order Date]])</f>
        <v>2026</v>
      </c>
      <c r="W969" s="12" t="str">
        <f>"Q"&amp;ROUNDUP(MONTH(SalesDataTable[[#This Row],[Order Date]])/3,0)</f>
        <v>Q2</v>
      </c>
      <c r="X969" s="9">
        <f>MONTH(SalesDataTable[[#This Row],[Order Date]])</f>
        <v>6</v>
      </c>
      <c r="Y969" s="12" t="str">
        <f>TEXT(SalesDataTable[[#This Row],[Order Date]],"mmm")</f>
        <v>Jun</v>
      </c>
    </row>
    <row r="970" spans="1:25" ht="16">
      <c r="A970" s="7">
        <v>1925</v>
      </c>
      <c r="B970" s="3">
        <v>46174</v>
      </c>
      <c r="C970" s="2">
        <f>YEAR( SalesDataTable[[#This Row],[Order Date]])</f>
        <v>2026</v>
      </c>
      <c r="D970" s="2">
        <f>ROUNDUP(MONTH(SalesDataTable[[#This Row],[Order Date]])/3,0)</f>
        <v>2</v>
      </c>
      <c r="E970" s="2">
        <f>MONTH(SalesDataTable[[#This Row],[Order Date]])</f>
        <v>6</v>
      </c>
      <c r="F970" s="2" t="str">
        <f>TEXT(SalesDataTable[[#This Row],[Order Date]],"mmm")</f>
        <v>Jun</v>
      </c>
      <c r="G970" s="2">
        <f>DAY(SalesDataTable[[#This Row],[Order Date]])</f>
        <v>1</v>
      </c>
      <c r="H970" s="8" t="s">
        <v>20</v>
      </c>
      <c r="I970" s="8" t="s">
        <v>21</v>
      </c>
      <c r="J970" s="8" t="s">
        <v>2</v>
      </c>
      <c r="K970" s="8" t="s">
        <v>3</v>
      </c>
      <c r="L970" s="8" t="s">
        <v>9</v>
      </c>
      <c r="M970" s="8" t="s">
        <v>17</v>
      </c>
      <c r="N970" s="9">
        <v>1</v>
      </c>
      <c r="O970" s="10">
        <v>143.32</v>
      </c>
      <c r="P970" s="11">
        <v>0</v>
      </c>
      <c r="Q970" s="10">
        <v>80.36</v>
      </c>
      <c r="R970" s="10">
        <f t="shared" si="60"/>
        <v>143.32</v>
      </c>
      <c r="S970" s="10">
        <f t="shared" si="61"/>
        <v>80.36</v>
      </c>
      <c r="T970" s="10">
        <f t="shared" si="62"/>
        <v>62.959999999999994</v>
      </c>
      <c r="U970" s="12">
        <f t="shared" si="63"/>
        <v>0.43929667876081496</v>
      </c>
      <c r="V970" s="9">
        <f>YEAR(SalesDataTable[[#This Row],[Order Date]])</f>
        <v>2026</v>
      </c>
      <c r="W970" s="12" t="str">
        <f>"Q"&amp;ROUNDUP(MONTH(SalesDataTable[[#This Row],[Order Date]])/3,0)</f>
        <v>Q2</v>
      </c>
      <c r="X970" s="9">
        <f>MONTH(SalesDataTable[[#This Row],[Order Date]])</f>
        <v>6</v>
      </c>
      <c r="Y970" s="12" t="str">
        <f>TEXT(SalesDataTable[[#This Row],[Order Date]],"mmm")</f>
        <v>Jun</v>
      </c>
    </row>
    <row r="971" spans="1:25" ht="16">
      <c r="A971" s="7">
        <v>1952</v>
      </c>
      <c r="B971" s="3">
        <v>46174</v>
      </c>
      <c r="C971" s="2">
        <f>YEAR( SalesDataTable[[#This Row],[Order Date]])</f>
        <v>2026</v>
      </c>
      <c r="D971" s="2">
        <f>ROUNDUP(MONTH(SalesDataTable[[#This Row],[Order Date]])/3,0)</f>
        <v>2</v>
      </c>
      <c r="E971" s="2">
        <f>MONTH(SalesDataTable[[#This Row],[Order Date]])</f>
        <v>6</v>
      </c>
      <c r="F971" s="2" t="str">
        <f>TEXT(SalesDataTable[[#This Row],[Order Date]],"mmm")</f>
        <v>Jun</v>
      </c>
      <c r="G971" s="2">
        <f>DAY(SalesDataTable[[#This Row],[Order Date]])</f>
        <v>1</v>
      </c>
      <c r="H971" s="8" t="s">
        <v>0</v>
      </c>
      <c r="I971" s="8" t="s">
        <v>50</v>
      </c>
      <c r="J971" s="8" t="s">
        <v>2</v>
      </c>
      <c r="K971" s="8" t="s">
        <v>13</v>
      </c>
      <c r="L971" s="8" t="s">
        <v>9</v>
      </c>
      <c r="M971" s="8" t="s">
        <v>37</v>
      </c>
      <c r="N971" s="9">
        <v>2</v>
      </c>
      <c r="O971" s="10">
        <v>156.31</v>
      </c>
      <c r="P971" s="11">
        <v>0</v>
      </c>
      <c r="Q971" s="10">
        <v>79.87</v>
      </c>
      <c r="R971" s="10">
        <f t="shared" si="60"/>
        <v>312.62</v>
      </c>
      <c r="S971" s="10">
        <f t="shared" si="61"/>
        <v>159.74</v>
      </c>
      <c r="T971" s="10">
        <f t="shared" si="62"/>
        <v>152.88</v>
      </c>
      <c r="U971" s="12">
        <f t="shared" si="63"/>
        <v>0.4890282131661442</v>
      </c>
      <c r="V971" s="9">
        <f>YEAR(SalesDataTable[[#This Row],[Order Date]])</f>
        <v>2026</v>
      </c>
      <c r="W971" s="12" t="str">
        <f>"Q"&amp;ROUNDUP(MONTH(SalesDataTable[[#This Row],[Order Date]])/3,0)</f>
        <v>Q2</v>
      </c>
      <c r="X971" s="9">
        <f>MONTH(SalesDataTable[[#This Row],[Order Date]])</f>
        <v>6</v>
      </c>
      <c r="Y971" s="12" t="str">
        <f>TEXT(SalesDataTable[[#This Row],[Order Date]],"mmm")</f>
        <v>Jun</v>
      </c>
    </row>
    <row r="972" spans="1:25" ht="16">
      <c r="A972" s="7">
        <v>2010</v>
      </c>
      <c r="B972" s="3">
        <v>46174</v>
      </c>
      <c r="C972" s="2">
        <f>YEAR( SalesDataTable[[#This Row],[Order Date]])</f>
        <v>2026</v>
      </c>
      <c r="D972" s="2">
        <f>ROUNDUP(MONTH(SalesDataTable[[#This Row],[Order Date]])/3,0)</f>
        <v>2</v>
      </c>
      <c r="E972" s="2">
        <f>MONTH(SalesDataTable[[#This Row],[Order Date]])</f>
        <v>6</v>
      </c>
      <c r="F972" s="2" t="str">
        <f>TEXT(SalesDataTable[[#This Row],[Order Date]],"mmm")</f>
        <v>Jun</v>
      </c>
      <c r="G972" s="2">
        <f>DAY(SalesDataTable[[#This Row],[Order Date]])</f>
        <v>1</v>
      </c>
      <c r="H972" s="8" t="s">
        <v>20</v>
      </c>
      <c r="I972" s="8" t="s">
        <v>33</v>
      </c>
      <c r="J972" s="8" t="s">
        <v>2</v>
      </c>
      <c r="K972" s="8" t="s">
        <v>13</v>
      </c>
      <c r="L972" s="8" t="s">
        <v>4</v>
      </c>
      <c r="M972" s="8" t="s">
        <v>30</v>
      </c>
      <c r="N972" s="9">
        <v>3</v>
      </c>
      <c r="O972" s="10">
        <v>100.69</v>
      </c>
      <c r="P972" s="11">
        <v>0.1</v>
      </c>
      <c r="Q972" s="10">
        <v>51.31</v>
      </c>
      <c r="R972" s="10">
        <f t="shared" si="60"/>
        <v>271.863</v>
      </c>
      <c r="S972" s="10">
        <f t="shared" si="61"/>
        <v>153.93</v>
      </c>
      <c r="T972" s="10">
        <f t="shared" si="62"/>
        <v>117.93299999999999</v>
      </c>
      <c r="U972" s="12">
        <f t="shared" si="63"/>
        <v>0.43379569856876438</v>
      </c>
      <c r="V972" s="9">
        <f>YEAR(SalesDataTable[[#This Row],[Order Date]])</f>
        <v>2026</v>
      </c>
      <c r="W972" s="12" t="str">
        <f>"Q"&amp;ROUNDUP(MONTH(SalesDataTable[[#This Row],[Order Date]])/3,0)</f>
        <v>Q2</v>
      </c>
      <c r="X972" s="9">
        <f>MONTH(SalesDataTable[[#This Row],[Order Date]])</f>
        <v>6</v>
      </c>
      <c r="Y972" s="12" t="str">
        <f>TEXT(SalesDataTable[[#This Row],[Order Date]],"mmm")</f>
        <v>Jun</v>
      </c>
    </row>
    <row r="973" spans="1:25" ht="16">
      <c r="A973" s="7">
        <v>2114</v>
      </c>
      <c r="B973" s="3">
        <v>46174</v>
      </c>
      <c r="C973" s="2">
        <f>YEAR( SalesDataTable[[#This Row],[Order Date]])</f>
        <v>2026</v>
      </c>
      <c r="D973" s="2">
        <f>ROUNDUP(MONTH(SalesDataTable[[#This Row],[Order Date]])/3,0)</f>
        <v>2</v>
      </c>
      <c r="E973" s="2">
        <f>MONTH(SalesDataTable[[#This Row],[Order Date]])</f>
        <v>6</v>
      </c>
      <c r="F973" s="2" t="str">
        <f>TEXT(SalesDataTable[[#This Row],[Order Date]],"mmm")</f>
        <v>Jun</v>
      </c>
      <c r="G973" s="2">
        <f>DAY(SalesDataTable[[#This Row],[Order Date]])</f>
        <v>1</v>
      </c>
      <c r="H973" s="8" t="s">
        <v>20</v>
      </c>
      <c r="I973" s="8" t="s">
        <v>47</v>
      </c>
      <c r="J973" s="8" t="s">
        <v>19</v>
      </c>
      <c r="K973" s="8" t="s">
        <v>16</v>
      </c>
      <c r="L973" s="8" t="s">
        <v>14</v>
      </c>
      <c r="M973" s="8" t="s">
        <v>32</v>
      </c>
      <c r="N973" s="9">
        <v>2</v>
      </c>
      <c r="O973" s="10">
        <v>45.54</v>
      </c>
      <c r="P973" s="11">
        <v>0.1</v>
      </c>
      <c r="Q973" s="10">
        <v>18.309999999999999</v>
      </c>
      <c r="R973" s="10">
        <f t="shared" si="60"/>
        <v>81.971999999999994</v>
      </c>
      <c r="S973" s="10">
        <f t="shared" si="61"/>
        <v>36.619999999999997</v>
      </c>
      <c r="T973" s="10">
        <f t="shared" si="62"/>
        <v>45.351999999999997</v>
      </c>
      <c r="U973" s="12">
        <f t="shared" si="63"/>
        <v>0.5532620894939736</v>
      </c>
      <c r="V973" s="9">
        <f>YEAR(SalesDataTable[[#This Row],[Order Date]])</f>
        <v>2026</v>
      </c>
      <c r="W973" s="12" t="str">
        <f>"Q"&amp;ROUNDUP(MONTH(SalesDataTable[[#This Row],[Order Date]])/3,0)</f>
        <v>Q2</v>
      </c>
      <c r="X973" s="9">
        <f>MONTH(SalesDataTable[[#This Row],[Order Date]])</f>
        <v>6</v>
      </c>
      <c r="Y973" s="12" t="str">
        <f>TEXT(SalesDataTable[[#This Row],[Order Date]],"mmm")</f>
        <v>Jun</v>
      </c>
    </row>
    <row r="974" spans="1:25" ht="16">
      <c r="A974" s="7">
        <v>3104</v>
      </c>
      <c r="B974" s="3">
        <v>46174</v>
      </c>
      <c r="C974" s="2">
        <f>YEAR( SalesDataTable[[#This Row],[Order Date]])</f>
        <v>2026</v>
      </c>
      <c r="D974" s="2">
        <f>ROUNDUP(MONTH(SalesDataTable[[#This Row],[Order Date]])/3,0)</f>
        <v>2</v>
      </c>
      <c r="E974" s="2">
        <f>MONTH(SalesDataTable[[#This Row],[Order Date]])</f>
        <v>6</v>
      </c>
      <c r="F974" s="2" t="str">
        <f>TEXT(SalesDataTable[[#This Row],[Order Date]],"mmm")</f>
        <v>Jun</v>
      </c>
      <c r="G974" s="2">
        <f>DAY(SalesDataTable[[#This Row],[Order Date]])</f>
        <v>1</v>
      </c>
      <c r="H974" s="8" t="s">
        <v>11</v>
      </c>
      <c r="I974" s="8" t="s">
        <v>18</v>
      </c>
      <c r="J974" s="8" t="s">
        <v>8</v>
      </c>
      <c r="K974" s="8" t="s">
        <v>16</v>
      </c>
      <c r="L974" s="8" t="s">
        <v>9</v>
      </c>
      <c r="M974" s="8" t="s">
        <v>37</v>
      </c>
      <c r="N974" s="9">
        <v>5</v>
      </c>
      <c r="O974" s="10">
        <v>153.97</v>
      </c>
      <c r="P974" s="11">
        <v>0.15</v>
      </c>
      <c r="Q974" s="10">
        <v>79.81</v>
      </c>
      <c r="R974" s="10">
        <f t="shared" si="60"/>
        <v>654.37249999999995</v>
      </c>
      <c r="S974" s="10">
        <f t="shared" si="61"/>
        <v>399.05</v>
      </c>
      <c r="T974" s="10">
        <f t="shared" si="62"/>
        <v>255.32249999999993</v>
      </c>
      <c r="U974" s="12">
        <f t="shared" si="63"/>
        <v>0.39017914108554369</v>
      </c>
      <c r="V974" s="9">
        <f>YEAR(SalesDataTable[[#This Row],[Order Date]])</f>
        <v>2026</v>
      </c>
      <c r="W974" s="12" t="str">
        <f>"Q"&amp;ROUNDUP(MONTH(SalesDataTable[[#This Row],[Order Date]])/3,0)</f>
        <v>Q2</v>
      </c>
      <c r="X974" s="9">
        <f>MONTH(SalesDataTable[[#This Row],[Order Date]])</f>
        <v>6</v>
      </c>
      <c r="Y974" s="12" t="str">
        <f>TEXT(SalesDataTable[[#This Row],[Order Date]],"mmm")</f>
        <v>Jun</v>
      </c>
    </row>
    <row r="975" spans="1:25" ht="16">
      <c r="A975" s="7">
        <v>3230</v>
      </c>
      <c r="B975" s="3">
        <v>46174</v>
      </c>
      <c r="C975" s="2">
        <f>YEAR( SalesDataTable[[#This Row],[Order Date]])</f>
        <v>2026</v>
      </c>
      <c r="D975" s="2">
        <f>ROUNDUP(MONTH(SalesDataTable[[#This Row],[Order Date]])/3,0)</f>
        <v>2</v>
      </c>
      <c r="E975" s="2">
        <f>MONTH(SalesDataTable[[#This Row],[Order Date]])</f>
        <v>6</v>
      </c>
      <c r="F975" s="2" t="str">
        <f>TEXT(SalesDataTable[[#This Row],[Order Date]],"mmm")</f>
        <v>Jun</v>
      </c>
      <c r="G975" s="2">
        <f>DAY(SalesDataTable[[#This Row],[Order Date]])</f>
        <v>1</v>
      </c>
      <c r="H975" s="8" t="s">
        <v>11</v>
      </c>
      <c r="I975" s="8" t="s">
        <v>52</v>
      </c>
      <c r="J975" s="8" t="s">
        <v>19</v>
      </c>
      <c r="K975" s="8" t="s">
        <v>3</v>
      </c>
      <c r="L975" s="8" t="s">
        <v>34</v>
      </c>
      <c r="M975" s="8" t="s">
        <v>38</v>
      </c>
      <c r="N975" s="9">
        <v>1</v>
      </c>
      <c r="O975" s="10">
        <v>124.17</v>
      </c>
      <c r="P975" s="11">
        <v>0</v>
      </c>
      <c r="Q975" s="10">
        <v>71.040000000000006</v>
      </c>
      <c r="R975" s="10">
        <f t="shared" si="60"/>
        <v>124.17</v>
      </c>
      <c r="S975" s="10">
        <f t="shared" si="61"/>
        <v>71.040000000000006</v>
      </c>
      <c r="T975" s="10">
        <f t="shared" si="62"/>
        <v>53.129999999999995</v>
      </c>
      <c r="U975" s="12">
        <f t="shared" si="63"/>
        <v>0.4278811307079004</v>
      </c>
      <c r="V975" s="9">
        <f>YEAR(SalesDataTable[[#This Row],[Order Date]])</f>
        <v>2026</v>
      </c>
      <c r="W975" s="12" t="str">
        <f>"Q"&amp;ROUNDUP(MONTH(SalesDataTable[[#This Row],[Order Date]])/3,0)</f>
        <v>Q2</v>
      </c>
      <c r="X975" s="9">
        <f>MONTH(SalesDataTable[[#This Row],[Order Date]])</f>
        <v>6</v>
      </c>
      <c r="Y975" s="12" t="str">
        <f>TEXT(SalesDataTable[[#This Row],[Order Date]],"mmm")</f>
        <v>Jun</v>
      </c>
    </row>
    <row r="976" spans="1:25" ht="16">
      <c r="A976" s="7">
        <v>3415</v>
      </c>
      <c r="B976" s="3">
        <v>46174</v>
      </c>
      <c r="C976" s="2">
        <f>YEAR( SalesDataTable[[#This Row],[Order Date]])</f>
        <v>2026</v>
      </c>
      <c r="D976" s="2">
        <f>ROUNDUP(MONTH(SalesDataTable[[#This Row],[Order Date]])/3,0)</f>
        <v>2</v>
      </c>
      <c r="E976" s="2">
        <f>MONTH(SalesDataTable[[#This Row],[Order Date]])</f>
        <v>6</v>
      </c>
      <c r="F976" s="2" t="str">
        <f>TEXT(SalesDataTable[[#This Row],[Order Date]],"mmm")</f>
        <v>Jun</v>
      </c>
      <c r="G976" s="2">
        <f>DAY(SalesDataTable[[#This Row],[Order Date]])</f>
        <v>1</v>
      </c>
      <c r="H976" s="8" t="s">
        <v>11</v>
      </c>
      <c r="I976" s="8" t="s">
        <v>25</v>
      </c>
      <c r="J976" s="8" t="s">
        <v>19</v>
      </c>
      <c r="K976" s="8" t="s">
        <v>3</v>
      </c>
      <c r="L976" s="8" t="s">
        <v>9</v>
      </c>
      <c r="M976" s="8" t="s">
        <v>37</v>
      </c>
      <c r="N976" s="9">
        <v>1</v>
      </c>
      <c r="O976" s="10">
        <v>152.94999999999999</v>
      </c>
      <c r="P976" s="11">
        <v>0.05</v>
      </c>
      <c r="Q976" s="10">
        <v>76.97</v>
      </c>
      <c r="R976" s="10">
        <f t="shared" si="60"/>
        <v>145.30249999999998</v>
      </c>
      <c r="S976" s="10">
        <f t="shared" si="61"/>
        <v>76.97</v>
      </c>
      <c r="T976" s="10">
        <f t="shared" si="62"/>
        <v>68.332499999999982</v>
      </c>
      <c r="U976" s="12">
        <f t="shared" si="63"/>
        <v>0.47027752447480248</v>
      </c>
      <c r="V976" s="9">
        <f>YEAR(SalesDataTable[[#This Row],[Order Date]])</f>
        <v>2026</v>
      </c>
      <c r="W976" s="12" t="str">
        <f>"Q"&amp;ROUNDUP(MONTH(SalesDataTable[[#This Row],[Order Date]])/3,0)</f>
        <v>Q2</v>
      </c>
      <c r="X976" s="9">
        <f>MONTH(SalesDataTable[[#This Row],[Order Date]])</f>
        <v>6</v>
      </c>
      <c r="Y976" s="12" t="str">
        <f>TEXT(SalesDataTable[[#This Row],[Order Date]],"mmm")</f>
        <v>Jun</v>
      </c>
    </row>
    <row r="977" spans="1:25" ht="16">
      <c r="A977" s="7">
        <v>4130</v>
      </c>
      <c r="B977" s="3">
        <v>46174</v>
      </c>
      <c r="C977" s="2">
        <f>YEAR( SalesDataTable[[#This Row],[Order Date]])</f>
        <v>2026</v>
      </c>
      <c r="D977" s="2">
        <f>ROUNDUP(MONTH(SalesDataTable[[#This Row],[Order Date]])/3,0)</f>
        <v>2</v>
      </c>
      <c r="E977" s="2">
        <f>MONTH(SalesDataTable[[#This Row],[Order Date]])</f>
        <v>6</v>
      </c>
      <c r="F977" s="2" t="str">
        <f>TEXT(SalesDataTable[[#This Row],[Order Date]],"mmm")</f>
        <v>Jun</v>
      </c>
      <c r="G977" s="2">
        <f>DAY(SalesDataTable[[#This Row],[Order Date]])</f>
        <v>1</v>
      </c>
      <c r="H977" s="8" t="s">
        <v>20</v>
      </c>
      <c r="I977" s="8" t="s">
        <v>47</v>
      </c>
      <c r="J977" s="8" t="s">
        <v>2</v>
      </c>
      <c r="K977" s="8" t="s">
        <v>13</v>
      </c>
      <c r="L977" s="8" t="s">
        <v>4</v>
      </c>
      <c r="M977" s="8" t="s">
        <v>5</v>
      </c>
      <c r="N977" s="9">
        <v>3</v>
      </c>
      <c r="O977" s="10">
        <v>80.099999999999994</v>
      </c>
      <c r="P977" s="11">
        <v>0</v>
      </c>
      <c r="Q977" s="10">
        <v>43.51</v>
      </c>
      <c r="R977" s="10">
        <f t="shared" si="60"/>
        <v>240.29999999999998</v>
      </c>
      <c r="S977" s="10">
        <f t="shared" si="61"/>
        <v>130.53</v>
      </c>
      <c r="T977" s="10">
        <f t="shared" si="62"/>
        <v>109.76999999999998</v>
      </c>
      <c r="U977" s="12">
        <f t="shared" si="63"/>
        <v>0.45680399500624214</v>
      </c>
      <c r="V977" s="9">
        <f>YEAR(SalesDataTable[[#This Row],[Order Date]])</f>
        <v>2026</v>
      </c>
      <c r="W977" s="12" t="str">
        <f>"Q"&amp;ROUNDUP(MONTH(SalesDataTable[[#This Row],[Order Date]])/3,0)</f>
        <v>Q2</v>
      </c>
      <c r="X977" s="9">
        <f>MONTH(SalesDataTable[[#This Row],[Order Date]])</f>
        <v>6</v>
      </c>
      <c r="Y977" s="12" t="str">
        <f>TEXT(SalesDataTable[[#This Row],[Order Date]],"mmm")</f>
        <v>Jun</v>
      </c>
    </row>
    <row r="978" spans="1:25" ht="16">
      <c r="A978" s="7">
        <v>4314</v>
      </c>
      <c r="B978" s="3">
        <v>46174</v>
      </c>
      <c r="C978" s="2">
        <f>YEAR( SalesDataTable[[#This Row],[Order Date]])</f>
        <v>2026</v>
      </c>
      <c r="D978" s="2">
        <f>ROUNDUP(MONTH(SalesDataTable[[#This Row],[Order Date]])/3,0)</f>
        <v>2</v>
      </c>
      <c r="E978" s="2">
        <f>MONTH(SalesDataTable[[#This Row],[Order Date]])</f>
        <v>6</v>
      </c>
      <c r="F978" s="2" t="str">
        <f>TEXT(SalesDataTable[[#This Row],[Order Date]],"mmm")</f>
        <v>Jun</v>
      </c>
      <c r="G978" s="2">
        <f>DAY(SalesDataTable[[#This Row],[Order Date]])</f>
        <v>1</v>
      </c>
      <c r="H978" s="8" t="s">
        <v>20</v>
      </c>
      <c r="I978" s="8" t="s">
        <v>21</v>
      </c>
      <c r="J978" s="8" t="s">
        <v>19</v>
      </c>
      <c r="K978" s="8" t="s">
        <v>13</v>
      </c>
      <c r="L978" s="8" t="s">
        <v>34</v>
      </c>
      <c r="M978" s="8" t="s">
        <v>42</v>
      </c>
      <c r="N978" s="9">
        <v>2</v>
      </c>
      <c r="O978" s="10">
        <v>36.61</v>
      </c>
      <c r="P978" s="11">
        <v>0</v>
      </c>
      <c r="Q978" s="10">
        <v>14.15</v>
      </c>
      <c r="R978" s="10">
        <f t="shared" si="60"/>
        <v>73.22</v>
      </c>
      <c r="S978" s="10">
        <f t="shared" si="61"/>
        <v>28.3</v>
      </c>
      <c r="T978" s="10">
        <f t="shared" si="62"/>
        <v>44.92</v>
      </c>
      <c r="U978" s="12">
        <f t="shared" si="63"/>
        <v>0.61349358098880091</v>
      </c>
      <c r="V978" s="9">
        <f>YEAR(SalesDataTable[[#This Row],[Order Date]])</f>
        <v>2026</v>
      </c>
      <c r="W978" s="12" t="str">
        <f>"Q"&amp;ROUNDUP(MONTH(SalesDataTable[[#This Row],[Order Date]])/3,0)</f>
        <v>Q2</v>
      </c>
      <c r="X978" s="9">
        <f>MONTH(SalesDataTable[[#This Row],[Order Date]])</f>
        <v>6</v>
      </c>
      <c r="Y978" s="12" t="str">
        <f>TEXT(SalesDataTable[[#This Row],[Order Date]],"mmm")</f>
        <v>Jun</v>
      </c>
    </row>
    <row r="979" spans="1:25" ht="16">
      <c r="A979" s="7">
        <v>998</v>
      </c>
      <c r="B979" s="3">
        <v>46175</v>
      </c>
      <c r="C979" s="2">
        <f>YEAR( SalesDataTable[[#This Row],[Order Date]])</f>
        <v>2026</v>
      </c>
      <c r="D979" s="2">
        <f>ROUNDUP(MONTH(SalesDataTable[[#This Row],[Order Date]])/3,0)</f>
        <v>2</v>
      </c>
      <c r="E979" s="2">
        <f>MONTH(SalesDataTable[[#This Row],[Order Date]])</f>
        <v>6</v>
      </c>
      <c r="F979" s="2" t="str">
        <f>TEXT(SalesDataTable[[#This Row],[Order Date]],"mmm")</f>
        <v>Jun</v>
      </c>
      <c r="G979" s="2">
        <f>DAY(SalesDataTable[[#This Row],[Order Date]])</f>
        <v>2</v>
      </c>
      <c r="H979" s="8" t="s">
        <v>6</v>
      </c>
      <c r="I979" s="8" t="s">
        <v>41</v>
      </c>
      <c r="J979" s="8" t="s">
        <v>2</v>
      </c>
      <c r="K979" s="8" t="s">
        <v>3</v>
      </c>
      <c r="L979" s="8" t="s">
        <v>14</v>
      </c>
      <c r="M979" s="8" t="s">
        <v>44</v>
      </c>
      <c r="N979" s="9">
        <v>2</v>
      </c>
      <c r="O979" s="10">
        <v>131.81</v>
      </c>
      <c r="P979" s="11">
        <v>0.05</v>
      </c>
      <c r="Q979" s="10">
        <v>66.09</v>
      </c>
      <c r="R979" s="10">
        <f t="shared" si="60"/>
        <v>250.43899999999999</v>
      </c>
      <c r="S979" s="10">
        <f t="shared" si="61"/>
        <v>132.18</v>
      </c>
      <c r="T979" s="10">
        <f t="shared" si="62"/>
        <v>118.25899999999999</v>
      </c>
      <c r="U979" s="12">
        <f t="shared" si="63"/>
        <v>0.47220680485068217</v>
      </c>
      <c r="V979" s="9">
        <f>YEAR(SalesDataTable[[#This Row],[Order Date]])</f>
        <v>2026</v>
      </c>
      <c r="W979" s="12" t="str">
        <f>"Q"&amp;ROUNDUP(MONTH(SalesDataTable[[#This Row],[Order Date]])/3,0)</f>
        <v>Q2</v>
      </c>
      <c r="X979" s="9">
        <f>MONTH(SalesDataTable[[#This Row],[Order Date]])</f>
        <v>6</v>
      </c>
      <c r="Y979" s="12" t="str">
        <f>TEXT(SalesDataTable[[#This Row],[Order Date]],"mmm")</f>
        <v>Jun</v>
      </c>
    </row>
    <row r="980" spans="1:25" ht="16">
      <c r="A980" s="7">
        <v>1172</v>
      </c>
      <c r="B980" s="3">
        <v>46175</v>
      </c>
      <c r="C980" s="2">
        <f>YEAR( SalesDataTable[[#This Row],[Order Date]])</f>
        <v>2026</v>
      </c>
      <c r="D980" s="2">
        <f>ROUNDUP(MONTH(SalesDataTable[[#This Row],[Order Date]])/3,0)</f>
        <v>2</v>
      </c>
      <c r="E980" s="2">
        <f>MONTH(SalesDataTable[[#This Row],[Order Date]])</f>
        <v>6</v>
      </c>
      <c r="F980" s="2" t="str">
        <f>TEXT(SalesDataTable[[#This Row],[Order Date]],"mmm")</f>
        <v>Jun</v>
      </c>
      <c r="G980" s="2">
        <f>DAY(SalesDataTable[[#This Row],[Order Date]])</f>
        <v>2</v>
      </c>
      <c r="H980" s="8" t="s">
        <v>0</v>
      </c>
      <c r="I980" s="8" t="s">
        <v>50</v>
      </c>
      <c r="J980" s="8" t="s">
        <v>2</v>
      </c>
      <c r="K980" s="8" t="s">
        <v>3</v>
      </c>
      <c r="L980" s="8" t="s">
        <v>9</v>
      </c>
      <c r="M980" s="8" t="s">
        <v>37</v>
      </c>
      <c r="N980" s="9">
        <v>1</v>
      </c>
      <c r="O980" s="10">
        <v>153.43</v>
      </c>
      <c r="P980" s="11">
        <v>0.05</v>
      </c>
      <c r="Q980" s="10">
        <v>78.16</v>
      </c>
      <c r="R980" s="10">
        <f t="shared" si="60"/>
        <v>145.7585</v>
      </c>
      <c r="S980" s="10">
        <f t="shared" si="61"/>
        <v>78.16</v>
      </c>
      <c r="T980" s="10">
        <f t="shared" si="62"/>
        <v>67.598500000000001</v>
      </c>
      <c r="U980" s="12">
        <f t="shared" si="63"/>
        <v>0.46377055197467043</v>
      </c>
      <c r="V980" s="9">
        <f>YEAR(SalesDataTable[[#This Row],[Order Date]])</f>
        <v>2026</v>
      </c>
      <c r="W980" s="12" t="str">
        <f>"Q"&amp;ROUNDUP(MONTH(SalesDataTable[[#This Row],[Order Date]])/3,0)</f>
        <v>Q2</v>
      </c>
      <c r="X980" s="9">
        <f>MONTH(SalesDataTable[[#This Row],[Order Date]])</f>
        <v>6</v>
      </c>
      <c r="Y980" s="12" t="str">
        <f>TEXT(SalesDataTable[[#This Row],[Order Date]],"mmm")</f>
        <v>Jun</v>
      </c>
    </row>
    <row r="981" spans="1:25" ht="16">
      <c r="A981" s="7">
        <v>1261</v>
      </c>
      <c r="B981" s="3">
        <v>46175</v>
      </c>
      <c r="C981" s="2">
        <f>YEAR( SalesDataTable[[#This Row],[Order Date]])</f>
        <v>2026</v>
      </c>
      <c r="D981" s="2">
        <f>ROUNDUP(MONTH(SalesDataTable[[#This Row],[Order Date]])/3,0)</f>
        <v>2</v>
      </c>
      <c r="E981" s="2">
        <f>MONTH(SalesDataTable[[#This Row],[Order Date]])</f>
        <v>6</v>
      </c>
      <c r="F981" s="2" t="str">
        <f>TEXT(SalesDataTable[[#This Row],[Order Date]],"mmm")</f>
        <v>Jun</v>
      </c>
      <c r="G981" s="2">
        <f>DAY(SalesDataTable[[#This Row],[Order Date]])</f>
        <v>2</v>
      </c>
      <c r="H981" s="8" t="s">
        <v>6</v>
      </c>
      <c r="I981" s="8" t="s">
        <v>49</v>
      </c>
      <c r="J981" s="8" t="s">
        <v>2</v>
      </c>
      <c r="K981" s="8" t="s">
        <v>13</v>
      </c>
      <c r="L981" s="8" t="s">
        <v>4</v>
      </c>
      <c r="M981" s="8" t="s">
        <v>5</v>
      </c>
      <c r="N981" s="9">
        <v>2</v>
      </c>
      <c r="O981" s="10">
        <v>80.06</v>
      </c>
      <c r="P981" s="11">
        <v>0</v>
      </c>
      <c r="Q981" s="10">
        <v>42.87</v>
      </c>
      <c r="R981" s="10">
        <f t="shared" si="60"/>
        <v>160.12</v>
      </c>
      <c r="S981" s="10">
        <f t="shared" si="61"/>
        <v>85.74</v>
      </c>
      <c r="T981" s="10">
        <f t="shared" si="62"/>
        <v>74.38000000000001</v>
      </c>
      <c r="U981" s="12">
        <f t="shared" si="63"/>
        <v>0.4645266050462154</v>
      </c>
      <c r="V981" s="9">
        <f>YEAR(SalesDataTable[[#This Row],[Order Date]])</f>
        <v>2026</v>
      </c>
      <c r="W981" s="12" t="str">
        <f>"Q"&amp;ROUNDUP(MONTH(SalesDataTable[[#This Row],[Order Date]])/3,0)</f>
        <v>Q2</v>
      </c>
      <c r="X981" s="9">
        <f>MONTH(SalesDataTable[[#This Row],[Order Date]])</f>
        <v>6</v>
      </c>
      <c r="Y981" s="12" t="str">
        <f>TEXT(SalesDataTable[[#This Row],[Order Date]],"mmm")</f>
        <v>Jun</v>
      </c>
    </row>
    <row r="982" spans="1:25" ht="16">
      <c r="A982" s="7">
        <v>1762</v>
      </c>
      <c r="B982" s="3">
        <v>46175</v>
      </c>
      <c r="C982" s="2">
        <f>YEAR( SalesDataTable[[#This Row],[Order Date]])</f>
        <v>2026</v>
      </c>
      <c r="D982" s="2">
        <f>ROUNDUP(MONTH(SalesDataTable[[#This Row],[Order Date]])/3,0)</f>
        <v>2</v>
      </c>
      <c r="E982" s="2">
        <f>MONTH(SalesDataTable[[#This Row],[Order Date]])</f>
        <v>6</v>
      </c>
      <c r="F982" s="2" t="str">
        <f>TEXT(SalesDataTable[[#This Row],[Order Date]],"mmm")</f>
        <v>Jun</v>
      </c>
      <c r="G982" s="2">
        <f>DAY(SalesDataTable[[#This Row],[Order Date]])</f>
        <v>2</v>
      </c>
      <c r="H982" s="8" t="s">
        <v>20</v>
      </c>
      <c r="I982" s="8" t="s">
        <v>47</v>
      </c>
      <c r="J982" s="8" t="s">
        <v>19</v>
      </c>
      <c r="K982" s="8" t="s">
        <v>16</v>
      </c>
      <c r="L982" s="8" t="s">
        <v>34</v>
      </c>
      <c r="M982" s="8" t="s">
        <v>35</v>
      </c>
      <c r="N982" s="9">
        <v>1</v>
      </c>
      <c r="O982" s="10">
        <v>40.549999999999997</v>
      </c>
      <c r="P982" s="11">
        <v>0</v>
      </c>
      <c r="Q982" s="10">
        <v>15.16</v>
      </c>
      <c r="R982" s="10">
        <f t="shared" si="60"/>
        <v>40.549999999999997</v>
      </c>
      <c r="S982" s="10">
        <f t="shared" si="61"/>
        <v>15.16</v>
      </c>
      <c r="T982" s="10">
        <f t="shared" si="62"/>
        <v>25.389999999999997</v>
      </c>
      <c r="U982" s="12">
        <f t="shared" si="63"/>
        <v>0.62614056720098643</v>
      </c>
      <c r="V982" s="9">
        <f>YEAR(SalesDataTable[[#This Row],[Order Date]])</f>
        <v>2026</v>
      </c>
      <c r="W982" s="12" t="str">
        <f>"Q"&amp;ROUNDUP(MONTH(SalesDataTable[[#This Row],[Order Date]])/3,0)</f>
        <v>Q2</v>
      </c>
      <c r="X982" s="9">
        <f>MONTH(SalesDataTable[[#This Row],[Order Date]])</f>
        <v>6</v>
      </c>
      <c r="Y982" s="12" t="str">
        <f>TEXT(SalesDataTable[[#This Row],[Order Date]],"mmm")</f>
        <v>Jun</v>
      </c>
    </row>
    <row r="983" spans="1:25" ht="16">
      <c r="A983" s="7">
        <v>1851</v>
      </c>
      <c r="B983" s="3">
        <v>46175</v>
      </c>
      <c r="C983" s="2">
        <f>YEAR( SalesDataTable[[#This Row],[Order Date]])</f>
        <v>2026</v>
      </c>
      <c r="D983" s="2">
        <f>ROUNDUP(MONTH(SalesDataTable[[#This Row],[Order Date]])/3,0)</f>
        <v>2</v>
      </c>
      <c r="E983" s="2">
        <f>MONTH(SalesDataTable[[#This Row],[Order Date]])</f>
        <v>6</v>
      </c>
      <c r="F983" s="2" t="str">
        <f>TEXT(SalesDataTable[[#This Row],[Order Date]],"mmm")</f>
        <v>Jun</v>
      </c>
      <c r="G983" s="2">
        <f>DAY(SalesDataTable[[#This Row],[Order Date]])</f>
        <v>2</v>
      </c>
      <c r="H983" s="8" t="s">
        <v>6</v>
      </c>
      <c r="I983" s="8" t="s">
        <v>27</v>
      </c>
      <c r="J983" s="8" t="s">
        <v>2</v>
      </c>
      <c r="K983" s="8" t="s">
        <v>13</v>
      </c>
      <c r="L983" s="8" t="s">
        <v>14</v>
      </c>
      <c r="M983" s="8" t="s">
        <v>32</v>
      </c>
      <c r="N983" s="9">
        <v>3</v>
      </c>
      <c r="O983" s="10">
        <v>45.43</v>
      </c>
      <c r="P983" s="11">
        <v>0.15</v>
      </c>
      <c r="Q983" s="10">
        <v>17.850000000000001</v>
      </c>
      <c r="R983" s="10">
        <f t="shared" si="60"/>
        <v>115.84649999999999</v>
      </c>
      <c r="S983" s="10">
        <f t="shared" si="61"/>
        <v>53.550000000000004</v>
      </c>
      <c r="T983" s="10">
        <f t="shared" si="62"/>
        <v>62.296499999999988</v>
      </c>
      <c r="U983" s="12">
        <f t="shared" si="63"/>
        <v>0.53775038520801222</v>
      </c>
      <c r="V983" s="9">
        <f>YEAR(SalesDataTable[[#This Row],[Order Date]])</f>
        <v>2026</v>
      </c>
      <c r="W983" s="12" t="str">
        <f>"Q"&amp;ROUNDUP(MONTH(SalesDataTable[[#This Row],[Order Date]])/3,0)</f>
        <v>Q2</v>
      </c>
      <c r="X983" s="9">
        <f>MONTH(SalesDataTable[[#This Row],[Order Date]])</f>
        <v>6</v>
      </c>
      <c r="Y983" s="12" t="str">
        <f>TEXT(SalesDataTable[[#This Row],[Order Date]],"mmm")</f>
        <v>Jun</v>
      </c>
    </row>
    <row r="984" spans="1:25" ht="16">
      <c r="A984" s="7">
        <v>3205</v>
      </c>
      <c r="B984" s="3">
        <v>46175</v>
      </c>
      <c r="C984" s="2">
        <f>YEAR( SalesDataTable[[#This Row],[Order Date]])</f>
        <v>2026</v>
      </c>
      <c r="D984" s="2">
        <f>ROUNDUP(MONTH(SalesDataTable[[#This Row],[Order Date]])/3,0)</f>
        <v>2</v>
      </c>
      <c r="E984" s="2">
        <f>MONTH(SalesDataTable[[#This Row],[Order Date]])</f>
        <v>6</v>
      </c>
      <c r="F984" s="2" t="str">
        <f>TEXT(SalesDataTable[[#This Row],[Order Date]],"mmm")</f>
        <v>Jun</v>
      </c>
      <c r="G984" s="2">
        <f>DAY(SalesDataTable[[#This Row],[Order Date]])</f>
        <v>2</v>
      </c>
      <c r="H984" s="8" t="s">
        <v>20</v>
      </c>
      <c r="I984" s="8" t="s">
        <v>21</v>
      </c>
      <c r="J984" s="8" t="s">
        <v>8</v>
      </c>
      <c r="K984" s="8" t="s">
        <v>16</v>
      </c>
      <c r="L984" s="8" t="s">
        <v>9</v>
      </c>
      <c r="M984" s="8" t="s">
        <v>17</v>
      </c>
      <c r="N984" s="9">
        <v>6</v>
      </c>
      <c r="O984" s="10">
        <v>146.85</v>
      </c>
      <c r="P984" s="11">
        <v>0.15</v>
      </c>
      <c r="Q984" s="10">
        <v>80.45</v>
      </c>
      <c r="R984" s="10">
        <f t="shared" si="60"/>
        <v>748.93499999999995</v>
      </c>
      <c r="S984" s="10">
        <f t="shared" si="61"/>
        <v>482.70000000000005</v>
      </c>
      <c r="T984" s="10">
        <f t="shared" si="62"/>
        <v>266.2349999999999</v>
      </c>
      <c r="U984" s="12">
        <f t="shared" si="63"/>
        <v>0.35548478839952724</v>
      </c>
      <c r="V984" s="9">
        <f>YEAR(SalesDataTable[[#This Row],[Order Date]])</f>
        <v>2026</v>
      </c>
      <c r="W984" s="12" t="str">
        <f>"Q"&amp;ROUNDUP(MONTH(SalesDataTable[[#This Row],[Order Date]])/3,0)</f>
        <v>Q2</v>
      </c>
      <c r="X984" s="9">
        <f>MONTH(SalesDataTable[[#This Row],[Order Date]])</f>
        <v>6</v>
      </c>
      <c r="Y984" s="12" t="str">
        <f>TEXT(SalesDataTable[[#This Row],[Order Date]],"mmm")</f>
        <v>Jun</v>
      </c>
    </row>
    <row r="985" spans="1:25" ht="16">
      <c r="A985" s="7">
        <v>1396</v>
      </c>
      <c r="B985" s="3">
        <v>46176</v>
      </c>
      <c r="C985" s="2">
        <f>YEAR( SalesDataTable[[#This Row],[Order Date]])</f>
        <v>2026</v>
      </c>
      <c r="D985" s="2">
        <f>ROUNDUP(MONTH(SalesDataTable[[#This Row],[Order Date]])/3,0)</f>
        <v>2</v>
      </c>
      <c r="E985" s="2">
        <f>MONTH(SalesDataTable[[#This Row],[Order Date]])</f>
        <v>6</v>
      </c>
      <c r="F985" s="2" t="str">
        <f>TEXT(SalesDataTable[[#This Row],[Order Date]],"mmm")</f>
        <v>Jun</v>
      </c>
      <c r="G985" s="2">
        <f>DAY(SalesDataTable[[#This Row],[Order Date]])</f>
        <v>3</v>
      </c>
      <c r="H985" s="8" t="s">
        <v>11</v>
      </c>
      <c r="I985" s="8" t="s">
        <v>18</v>
      </c>
      <c r="J985" s="8" t="s">
        <v>2</v>
      </c>
      <c r="K985" s="8" t="s">
        <v>16</v>
      </c>
      <c r="L985" s="8" t="s">
        <v>23</v>
      </c>
      <c r="M985" s="8" t="s">
        <v>29</v>
      </c>
      <c r="N985" s="9">
        <v>1</v>
      </c>
      <c r="O985" s="10">
        <v>192.33</v>
      </c>
      <c r="P985" s="11">
        <v>0.1</v>
      </c>
      <c r="Q985" s="10">
        <v>105.15</v>
      </c>
      <c r="R985" s="10">
        <f t="shared" si="60"/>
        <v>173.09700000000001</v>
      </c>
      <c r="S985" s="10">
        <f t="shared" si="61"/>
        <v>105.15</v>
      </c>
      <c r="T985" s="10">
        <f t="shared" si="62"/>
        <v>67.947000000000003</v>
      </c>
      <c r="U985" s="12">
        <f t="shared" si="63"/>
        <v>0.39253713235931298</v>
      </c>
      <c r="V985" s="9">
        <f>YEAR(SalesDataTable[[#This Row],[Order Date]])</f>
        <v>2026</v>
      </c>
      <c r="W985" s="12" t="str">
        <f>"Q"&amp;ROUNDUP(MONTH(SalesDataTable[[#This Row],[Order Date]])/3,0)</f>
        <v>Q2</v>
      </c>
      <c r="X985" s="9">
        <f>MONTH(SalesDataTable[[#This Row],[Order Date]])</f>
        <v>6</v>
      </c>
      <c r="Y985" s="12" t="str">
        <f>TEXT(SalesDataTable[[#This Row],[Order Date]],"mmm")</f>
        <v>Jun</v>
      </c>
    </row>
    <row r="986" spans="1:25" ht="16">
      <c r="A986" s="7">
        <v>1441</v>
      </c>
      <c r="B986" s="3">
        <v>46176</v>
      </c>
      <c r="C986" s="2">
        <f>YEAR( SalesDataTable[[#This Row],[Order Date]])</f>
        <v>2026</v>
      </c>
      <c r="D986" s="2">
        <f>ROUNDUP(MONTH(SalesDataTable[[#This Row],[Order Date]])/3,0)</f>
        <v>2</v>
      </c>
      <c r="E986" s="2">
        <f>MONTH(SalesDataTable[[#This Row],[Order Date]])</f>
        <v>6</v>
      </c>
      <c r="F986" s="2" t="str">
        <f>TEXT(SalesDataTable[[#This Row],[Order Date]],"mmm")</f>
        <v>Jun</v>
      </c>
      <c r="G986" s="2">
        <f>DAY(SalesDataTable[[#This Row],[Order Date]])</f>
        <v>3</v>
      </c>
      <c r="H986" s="8" t="s">
        <v>11</v>
      </c>
      <c r="I986" s="8" t="s">
        <v>39</v>
      </c>
      <c r="J986" s="8" t="s">
        <v>28</v>
      </c>
      <c r="K986" s="8" t="s">
        <v>13</v>
      </c>
      <c r="L986" s="8" t="s">
        <v>14</v>
      </c>
      <c r="M986" s="8" t="s">
        <v>44</v>
      </c>
      <c r="N986" s="9">
        <v>3</v>
      </c>
      <c r="O986" s="10">
        <v>135.4</v>
      </c>
      <c r="P986" s="11">
        <v>0</v>
      </c>
      <c r="Q986" s="10">
        <v>65.16</v>
      </c>
      <c r="R986" s="10">
        <f t="shared" si="60"/>
        <v>406.20000000000005</v>
      </c>
      <c r="S986" s="10">
        <f t="shared" si="61"/>
        <v>195.48</v>
      </c>
      <c r="T986" s="10">
        <f t="shared" si="62"/>
        <v>210.72000000000006</v>
      </c>
      <c r="U986" s="12">
        <f t="shared" si="63"/>
        <v>0.51875923190546536</v>
      </c>
      <c r="V986" s="9">
        <f>YEAR(SalesDataTable[[#This Row],[Order Date]])</f>
        <v>2026</v>
      </c>
      <c r="W986" s="12" t="str">
        <f>"Q"&amp;ROUNDUP(MONTH(SalesDataTable[[#This Row],[Order Date]])/3,0)</f>
        <v>Q2</v>
      </c>
      <c r="X986" s="9">
        <f>MONTH(SalesDataTable[[#This Row],[Order Date]])</f>
        <v>6</v>
      </c>
      <c r="Y986" s="12" t="str">
        <f>TEXT(SalesDataTable[[#This Row],[Order Date]],"mmm")</f>
        <v>Jun</v>
      </c>
    </row>
    <row r="987" spans="1:25" ht="16">
      <c r="A987" s="7">
        <v>1511</v>
      </c>
      <c r="B987" s="3">
        <v>46176</v>
      </c>
      <c r="C987" s="2">
        <f>YEAR( SalesDataTable[[#This Row],[Order Date]])</f>
        <v>2026</v>
      </c>
      <c r="D987" s="2">
        <f>ROUNDUP(MONTH(SalesDataTable[[#This Row],[Order Date]])/3,0)</f>
        <v>2</v>
      </c>
      <c r="E987" s="2">
        <f>MONTH(SalesDataTable[[#This Row],[Order Date]])</f>
        <v>6</v>
      </c>
      <c r="F987" s="2" t="str">
        <f>TEXT(SalesDataTable[[#This Row],[Order Date]],"mmm")</f>
        <v>Jun</v>
      </c>
      <c r="G987" s="2">
        <f>DAY(SalesDataTable[[#This Row],[Order Date]])</f>
        <v>3</v>
      </c>
      <c r="H987" s="8" t="s">
        <v>11</v>
      </c>
      <c r="I987" s="8" t="s">
        <v>25</v>
      </c>
      <c r="J987" s="8" t="s">
        <v>2</v>
      </c>
      <c r="K987" s="8" t="s">
        <v>13</v>
      </c>
      <c r="L987" s="8" t="s">
        <v>34</v>
      </c>
      <c r="M987" s="8" t="s">
        <v>42</v>
      </c>
      <c r="N987" s="9">
        <v>2</v>
      </c>
      <c r="O987" s="10">
        <v>36.08</v>
      </c>
      <c r="P987" s="11">
        <v>0.05</v>
      </c>
      <c r="Q987" s="10">
        <v>13.73</v>
      </c>
      <c r="R987" s="10">
        <f t="shared" si="60"/>
        <v>68.551999999999992</v>
      </c>
      <c r="S987" s="10">
        <f t="shared" si="61"/>
        <v>27.46</v>
      </c>
      <c r="T987" s="10">
        <f t="shared" si="62"/>
        <v>41.091999999999992</v>
      </c>
      <c r="U987" s="12">
        <f t="shared" si="63"/>
        <v>0.59942817131520587</v>
      </c>
      <c r="V987" s="9">
        <f>YEAR(SalesDataTable[[#This Row],[Order Date]])</f>
        <v>2026</v>
      </c>
      <c r="W987" s="12" t="str">
        <f>"Q"&amp;ROUNDUP(MONTH(SalesDataTable[[#This Row],[Order Date]])/3,0)</f>
        <v>Q2</v>
      </c>
      <c r="X987" s="9">
        <f>MONTH(SalesDataTable[[#This Row],[Order Date]])</f>
        <v>6</v>
      </c>
      <c r="Y987" s="12" t="str">
        <f>TEXT(SalesDataTable[[#This Row],[Order Date]],"mmm")</f>
        <v>Jun</v>
      </c>
    </row>
    <row r="988" spans="1:25" ht="16">
      <c r="A988" s="7">
        <v>1701</v>
      </c>
      <c r="B988" s="3">
        <v>46176</v>
      </c>
      <c r="C988" s="2">
        <f>YEAR( SalesDataTable[[#This Row],[Order Date]])</f>
        <v>2026</v>
      </c>
      <c r="D988" s="2">
        <f>ROUNDUP(MONTH(SalesDataTable[[#This Row],[Order Date]])/3,0)</f>
        <v>2</v>
      </c>
      <c r="E988" s="2">
        <f>MONTH(SalesDataTable[[#This Row],[Order Date]])</f>
        <v>6</v>
      </c>
      <c r="F988" s="2" t="str">
        <f>TEXT(SalesDataTable[[#This Row],[Order Date]],"mmm")</f>
        <v>Jun</v>
      </c>
      <c r="G988" s="2">
        <f>DAY(SalesDataTable[[#This Row],[Order Date]])</f>
        <v>3</v>
      </c>
      <c r="H988" s="8" t="s">
        <v>0</v>
      </c>
      <c r="I988" s="8" t="s">
        <v>36</v>
      </c>
      <c r="J988" s="8" t="s">
        <v>2</v>
      </c>
      <c r="K988" s="8" t="s">
        <v>13</v>
      </c>
      <c r="L988" s="8" t="s">
        <v>14</v>
      </c>
      <c r="M988" s="8" t="s">
        <v>32</v>
      </c>
      <c r="N988" s="9">
        <v>1</v>
      </c>
      <c r="O988" s="10">
        <v>46.16</v>
      </c>
      <c r="P988" s="11">
        <v>0</v>
      </c>
      <c r="Q988" s="10">
        <v>18.36</v>
      </c>
      <c r="R988" s="10">
        <f t="shared" si="60"/>
        <v>46.16</v>
      </c>
      <c r="S988" s="10">
        <f t="shared" si="61"/>
        <v>18.36</v>
      </c>
      <c r="T988" s="10">
        <f t="shared" si="62"/>
        <v>27.799999999999997</v>
      </c>
      <c r="U988" s="12">
        <f t="shared" si="63"/>
        <v>0.60225303292894283</v>
      </c>
      <c r="V988" s="9">
        <f>YEAR(SalesDataTable[[#This Row],[Order Date]])</f>
        <v>2026</v>
      </c>
      <c r="W988" s="12" t="str">
        <f>"Q"&amp;ROUNDUP(MONTH(SalesDataTable[[#This Row],[Order Date]])/3,0)</f>
        <v>Q2</v>
      </c>
      <c r="X988" s="9">
        <f>MONTH(SalesDataTable[[#This Row],[Order Date]])</f>
        <v>6</v>
      </c>
      <c r="Y988" s="12" t="str">
        <f>TEXT(SalesDataTable[[#This Row],[Order Date]],"mmm")</f>
        <v>Jun</v>
      </c>
    </row>
    <row r="989" spans="1:25" ht="16">
      <c r="A989" s="7">
        <v>1984</v>
      </c>
      <c r="B989" s="3">
        <v>46176</v>
      </c>
      <c r="C989" s="2">
        <f>YEAR( SalesDataTable[[#This Row],[Order Date]])</f>
        <v>2026</v>
      </c>
      <c r="D989" s="2">
        <f>ROUNDUP(MONTH(SalesDataTable[[#This Row],[Order Date]])/3,0)</f>
        <v>2</v>
      </c>
      <c r="E989" s="2">
        <f>MONTH(SalesDataTable[[#This Row],[Order Date]])</f>
        <v>6</v>
      </c>
      <c r="F989" s="2" t="str">
        <f>TEXT(SalesDataTable[[#This Row],[Order Date]],"mmm")</f>
        <v>Jun</v>
      </c>
      <c r="G989" s="2">
        <f>DAY(SalesDataTable[[#This Row],[Order Date]])</f>
        <v>3</v>
      </c>
      <c r="H989" s="8" t="s">
        <v>6</v>
      </c>
      <c r="I989" s="8" t="s">
        <v>7</v>
      </c>
      <c r="J989" s="8" t="s">
        <v>2</v>
      </c>
      <c r="K989" s="8" t="s">
        <v>3</v>
      </c>
      <c r="L989" s="8" t="s">
        <v>4</v>
      </c>
      <c r="M989" s="8" t="s">
        <v>22</v>
      </c>
      <c r="N989" s="9">
        <v>2</v>
      </c>
      <c r="O989" s="10">
        <v>50.77</v>
      </c>
      <c r="P989" s="11">
        <v>0</v>
      </c>
      <c r="Q989" s="10">
        <v>22.93</v>
      </c>
      <c r="R989" s="10">
        <f t="shared" si="60"/>
        <v>101.54</v>
      </c>
      <c r="S989" s="10">
        <f t="shared" si="61"/>
        <v>45.86</v>
      </c>
      <c r="T989" s="10">
        <f t="shared" si="62"/>
        <v>55.680000000000007</v>
      </c>
      <c r="U989" s="12">
        <f t="shared" si="63"/>
        <v>0.54835532794957653</v>
      </c>
      <c r="V989" s="9">
        <f>YEAR(SalesDataTable[[#This Row],[Order Date]])</f>
        <v>2026</v>
      </c>
      <c r="W989" s="12" t="str">
        <f>"Q"&amp;ROUNDUP(MONTH(SalesDataTable[[#This Row],[Order Date]])/3,0)</f>
        <v>Q2</v>
      </c>
      <c r="X989" s="9">
        <f>MONTH(SalesDataTable[[#This Row],[Order Date]])</f>
        <v>6</v>
      </c>
      <c r="Y989" s="12" t="str">
        <f>TEXT(SalesDataTable[[#This Row],[Order Date]],"mmm")</f>
        <v>Jun</v>
      </c>
    </row>
    <row r="990" spans="1:25" ht="16">
      <c r="A990" s="7">
        <v>2572</v>
      </c>
      <c r="B990" s="3">
        <v>46176</v>
      </c>
      <c r="C990" s="2">
        <f>YEAR( SalesDataTable[[#This Row],[Order Date]])</f>
        <v>2026</v>
      </c>
      <c r="D990" s="2">
        <f>ROUNDUP(MONTH(SalesDataTable[[#This Row],[Order Date]])/3,0)</f>
        <v>2</v>
      </c>
      <c r="E990" s="2">
        <f>MONTH(SalesDataTable[[#This Row],[Order Date]])</f>
        <v>6</v>
      </c>
      <c r="F990" s="2" t="str">
        <f>TEXT(SalesDataTable[[#This Row],[Order Date]],"mmm")</f>
        <v>Jun</v>
      </c>
      <c r="G990" s="2">
        <f>DAY(SalesDataTable[[#This Row],[Order Date]])</f>
        <v>3</v>
      </c>
      <c r="H990" s="8" t="s">
        <v>20</v>
      </c>
      <c r="I990" s="8" t="s">
        <v>33</v>
      </c>
      <c r="J990" s="8" t="s">
        <v>28</v>
      </c>
      <c r="K990" s="8" t="s">
        <v>16</v>
      </c>
      <c r="L990" s="8" t="s">
        <v>9</v>
      </c>
      <c r="M990" s="8" t="s">
        <v>46</v>
      </c>
      <c r="N990" s="9">
        <v>2</v>
      </c>
      <c r="O990" s="10">
        <v>70.97</v>
      </c>
      <c r="P990" s="11">
        <v>0.05</v>
      </c>
      <c r="Q990" s="10">
        <v>32.54</v>
      </c>
      <c r="R990" s="10">
        <f t="shared" si="60"/>
        <v>134.84299999999999</v>
      </c>
      <c r="S990" s="10">
        <f t="shared" si="61"/>
        <v>65.08</v>
      </c>
      <c r="T990" s="10">
        <f t="shared" si="62"/>
        <v>69.762999999999991</v>
      </c>
      <c r="U990" s="12">
        <f t="shared" si="63"/>
        <v>0.51736463887632278</v>
      </c>
      <c r="V990" s="9">
        <f>YEAR(SalesDataTable[[#This Row],[Order Date]])</f>
        <v>2026</v>
      </c>
      <c r="W990" s="12" t="str">
        <f>"Q"&amp;ROUNDUP(MONTH(SalesDataTable[[#This Row],[Order Date]])/3,0)</f>
        <v>Q2</v>
      </c>
      <c r="X990" s="9">
        <f>MONTH(SalesDataTable[[#This Row],[Order Date]])</f>
        <v>6</v>
      </c>
      <c r="Y990" s="12" t="str">
        <f>TEXT(SalesDataTable[[#This Row],[Order Date]],"mmm")</f>
        <v>Jun</v>
      </c>
    </row>
    <row r="991" spans="1:25" ht="16">
      <c r="A991" s="7">
        <v>2833</v>
      </c>
      <c r="B991" s="3">
        <v>46176</v>
      </c>
      <c r="C991" s="2">
        <f>YEAR( SalesDataTable[[#This Row],[Order Date]])</f>
        <v>2026</v>
      </c>
      <c r="D991" s="2">
        <f>ROUNDUP(MONTH(SalesDataTable[[#This Row],[Order Date]])/3,0)</f>
        <v>2</v>
      </c>
      <c r="E991" s="2">
        <f>MONTH(SalesDataTable[[#This Row],[Order Date]])</f>
        <v>6</v>
      </c>
      <c r="F991" s="2" t="str">
        <f>TEXT(SalesDataTable[[#This Row],[Order Date]],"mmm")</f>
        <v>Jun</v>
      </c>
      <c r="G991" s="2">
        <f>DAY(SalesDataTable[[#This Row],[Order Date]])</f>
        <v>3</v>
      </c>
      <c r="H991" s="8" t="s">
        <v>20</v>
      </c>
      <c r="I991" s="8" t="s">
        <v>47</v>
      </c>
      <c r="J991" s="8" t="s">
        <v>2</v>
      </c>
      <c r="K991" s="8" t="s">
        <v>3</v>
      </c>
      <c r="L991" s="8" t="s">
        <v>9</v>
      </c>
      <c r="M991" s="8" t="s">
        <v>17</v>
      </c>
      <c r="N991" s="9">
        <v>3</v>
      </c>
      <c r="O991" s="10">
        <v>141.6</v>
      </c>
      <c r="P991" s="11">
        <v>0</v>
      </c>
      <c r="Q991" s="10">
        <v>78.02</v>
      </c>
      <c r="R991" s="10">
        <f t="shared" si="60"/>
        <v>424.79999999999995</v>
      </c>
      <c r="S991" s="10">
        <f t="shared" si="61"/>
        <v>234.06</v>
      </c>
      <c r="T991" s="10">
        <f t="shared" si="62"/>
        <v>190.73999999999995</v>
      </c>
      <c r="U991" s="12">
        <f t="shared" si="63"/>
        <v>0.44901129943502821</v>
      </c>
      <c r="V991" s="9">
        <f>YEAR(SalesDataTable[[#This Row],[Order Date]])</f>
        <v>2026</v>
      </c>
      <c r="W991" s="12" t="str">
        <f>"Q"&amp;ROUNDUP(MONTH(SalesDataTable[[#This Row],[Order Date]])/3,0)</f>
        <v>Q2</v>
      </c>
      <c r="X991" s="9">
        <f>MONTH(SalesDataTable[[#This Row],[Order Date]])</f>
        <v>6</v>
      </c>
      <c r="Y991" s="12" t="str">
        <f>TEXT(SalesDataTable[[#This Row],[Order Date]],"mmm")</f>
        <v>Jun</v>
      </c>
    </row>
    <row r="992" spans="1:25" ht="16">
      <c r="A992" s="7">
        <v>3522</v>
      </c>
      <c r="B992" s="3">
        <v>46176</v>
      </c>
      <c r="C992" s="2">
        <f>YEAR( SalesDataTable[[#This Row],[Order Date]])</f>
        <v>2026</v>
      </c>
      <c r="D992" s="2">
        <f>ROUNDUP(MONTH(SalesDataTable[[#This Row],[Order Date]])/3,0)</f>
        <v>2</v>
      </c>
      <c r="E992" s="2">
        <f>MONTH(SalesDataTable[[#This Row],[Order Date]])</f>
        <v>6</v>
      </c>
      <c r="F992" s="2" t="str">
        <f>TEXT(SalesDataTable[[#This Row],[Order Date]],"mmm")</f>
        <v>Jun</v>
      </c>
      <c r="G992" s="2">
        <f>DAY(SalesDataTable[[#This Row],[Order Date]])</f>
        <v>3</v>
      </c>
      <c r="H992" s="8" t="s">
        <v>20</v>
      </c>
      <c r="I992" s="8" t="s">
        <v>47</v>
      </c>
      <c r="J992" s="8" t="s">
        <v>2</v>
      </c>
      <c r="K992" s="8" t="s">
        <v>13</v>
      </c>
      <c r="L992" s="8" t="s">
        <v>4</v>
      </c>
      <c r="M992" s="8" t="s">
        <v>26</v>
      </c>
      <c r="N992" s="9">
        <v>1</v>
      </c>
      <c r="O992" s="10">
        <v>40.57</v>
      </c>
      <c r="P992" s="11">
        <v>0</v>
      </c>
      <c r="Q992" s="10">
        <v>16.329999999999998</v>
      </c>
      <c r="R992" s="10">
        <f t="shared" si="60"/>
        <v>40.57</v>
      </c>
      <c r="S992" s="10">
        <f t="shared" si="61"/>
        <v>16.329999999999998</v>
      </c>
      <c r="T992" s="10">
        <f t="shared" si="62"/>
        <v>24.240000000000002</v>
      </c>
      <c r="U992" s="12">
        <f t="shared" si="63"/>
        <v>0.59748582696573826</v>
      </c>
      <c r="V992" s="9">
        <f>YEAR(SalesDataTable[[#This Row],[Order Date]])</f>
        <v>2026</v>
      </c>
      <c r="W992" s="12" t="str">
        <f>"Q"&amp;ROUNDUP(MONTH(SalesDataTable[[#This Row],[Order Date]])/3,0)</f>
        <v>Q2</v>
      </c>
      <c r="X992" s="9">
        <f>MONTH(SalesDataTable[[#This Row],[Order Date]])</f>
        <v>6</v>
      </c>
      <c r="Y992" s="12" t="str">
        <f>TEXT(SalesDataTable[[#This Row],[Order Date]],"mmm")</f>
        <v>Jun</v>
      </c>
    </row>
    <row r="993" spans="1:25" ht="16">
      <c r="A993" s="7">
        <v>146</v>
      </c>
      <c r="B993" s="3">
        <v>46177</v>
      </c>
      <c r="C993" s="2">
        <f>YEAR( SalesDataTable[[#This Row],[Order Date]])</f>
        <v>2026</v>
      </c>
      <c r="D993" s="2">
        <f>ROUNDUP(MONTH(SalesDataTable[[#This Row],[Order Date]])/3,0)</f>
        <v>2</v>
      </c>
      <c r="E993" s="2">
        <f>MONTH(SalesDataTable[[#This Row],[Order Date]])</f>
        <v>6</v>
      </c>
      <c r="F993" s="2" t="str">
        <f>TEXT(SalesDataTable[[#This Row],[Order Date]],"mmm")</f>
        <v>Jun</v>
      </c>
      <c r="G993" s="2">
        <f>DAY(SalesDataTable[[#This Row],[Order Date]])</f>
        <v>4</v>
      </c>
      <c r="H993" s="8" t="s">
        <v>6</v>
      </c>
      <c r="I993" s="8" t="s">
        <v>49</v>
      </c>
      <c r="J993" s="8" t="s">
        <v>28</v>
      </c>
      <c r="K993" s="8" t="s">
        <v>3</v>
      </c>
      <c r="L993" s="8" t="s">
        <v>4</v>
      </c>
      <c r="M993" s="8" t="s">
        <v>5</v>
      </c>
      <c r="N993" s="9">
        <v>2</v>
      </c>
      <c r="O993" s="10">
        <v>81.81</v>
      </c>
      <c r="P993" s="11">
        <v>0</v>
      </c>
      <c r="Q993" s="10">
        <v>42.54</v>
      </c>
      <c r="R993" s="10">
        <f t="shared" si="60"/>
        <v>163.62</v>
      </c>
      <c r="S993" s="10">
        <f t="shared" si="61"/>
        <v>85.08</v>
      </c>
      <c r="T993" s="10">
        <f t="shared" si="62"/>
        <v>78.540000000000006</v>
      </c>
      <c r="U993" s="12">
        <f t="shared" si="63"/>
        <v>0.48001466813348004</v>
      </c>
      <c r="V993" s="9">
        <f>YEAR(SalesDataTable[[#This Row],[Order Date]])</f>
        <v>2026</v>
      </c>
      <c r="W993" s="12" t="str">
        <f>"Q"&amp;ROUNDUP(MONTH(SalesDataTable[[#This Row],[Order Date]])/3,0)</f>
        <v>Q2</v>
      </c>
      <c r="X993" s="9">
        <f>MONTH(SalesDataTable[[#This Row],[Order Date]])</f>
        <v>6</v>
      </c>
      <c r="Y993" s="12" t="str">
        <f>TEXT(SalesDataTable[[#This Row],[Order Date]],"mmm")</f>
        <v>Jun</v>
      </c>
    </row>
    <row r="994" spans="1:25" ht="16">
      <c r="A994" s="7">
        <v>161</v>
      </c>
      <c r="B994" s="3">
        <v>46177</v>
      </c>
      <c r="C994" s="2">
        <f>YEAR( SalesDataTable[[#This Row],[Order Date]])</f>
        <v>2026</v>
      </c>
      <c r="D994" s="2">
        <f>ROUNDUP(MONTH(SalesDataTable[[#This Row],[Order Date]])/3,0)</f>
        <v>2</v>
      </c>
      <c r="E994" s="2">
        <f>MONTH(SalesDataTable[[#This Row],[Order Date]])</f>
        <v>6</v>
      </c>
      <c r="F994" s="2" t="str">
        <f>TEXT(SalesDataTable[[#This Row],[Order Date]],"mmm")</f>
        <v>Jun</v>
      </c>
      <c r="G994" s="2">
        <f>DAY(SalesDataTable[[#This Row],[Order Date]])</f>
        <v>4</v>
      </c>
      <c r="H994" s="8" t="s">
        <v>0</v>
      </c>
      <c r="I994" s="8" t="s">
        <v>1</v>
      </c>
      <c r="J994" s="8" t="s">
        <v>28</v>
      </c>
      <c r="K994" s="8" t="s">
        <v>3</v>
      </c>
      <c r="L994" s="8" t="s">
        <v>4</v>
      </c>
      <c r="M994" s="8" t="s">
        <v>22</v>
      </c>
      <c r="N994" s="9">
        <v>2</v>
      </c>
      <c r="O994" s="10">
        <v>50.09</v>
      </c>
      <c r="P994" s="11">
        <v>0</v>
      </c>
      <c r="Q994" s="10">
        <v>22.91</v>
      </c>
      <c r="R994" s="10">
        <f t="shared" si="60"/>
        <v>100.18</v>
      </c>
      <c r="S994" s="10">
        <f t="shared" si="61"/>
        <v>45.82</v>
      </c>
      <c r="T994" s="10">
        <f t="shared" si="62"/>
        <v>54.360000000000007</v>
      </c>
      <c r="U994" s="12">
        <f t="shared" si="63"/>
        <v>0.54262327809942112</v>
      </c>
      <c r="V994" s="9">
        <f>YEAR(SalesDataTable[[#This Row],[Order Date]])</f>
        <v>2026</v>
      </c>
      <c r="W994" s="12" t="str">
        <f>"Q"&amp;ROUNDUP(MONTH(SalesDataTable[[#This Row],[Order Date]])/3,0)</f>
        <v>Q2</v>
      </c>
      <c r="X994" s="9">
        <f>MONTH(SalesDataTable[[#This Row],[Order Date]])</f>
        <v>6</v>
      </c>
      <c r="Y994" s="12" t="str">
        <f>TEXT(SalesDataTable[[#This Row],[Order Date]],"mmm")</f>
        <v>Jun</v>
      </c>
    </row>
    <row r="995" spans="1:25" ht="16">
      <c r="A995" s="7">
        <v>819</v>
      </c>
      <c r="B995" s="3">
        <v>46177</v>
      </c>
      <c r="C995" s="2">
        <f>YEAR( SalesDataTable[[#This Row],[Order Date]])</f>
        <v>2026</v>
      </c>
      <c r="D995" s="2">
        <f>ROUNDUP(MONTH(SalesDataTable[[#This Row],[Order Date]])/3,0)</f>
        <v>2</v>
      </c>
      <c r="E995" s="2">
        <f>MONTH(SalesDataTable[[#This Row],[Order Date]])</f>
        <v>6</v>
      </c>
      <c r="F995" s="2" t="str">
        <f>TEXT(SalesDataTable[[#This Row],[Order Date]],"mmm")</f>
        <v>Jun</v>
      </c>
      <c r="G995" s="2">
        <f>DAY(SalesDataTable[[#This Row],[Order Date]])</f>
        <v>4</v>
      </c>
      <c r="H995" s="8" t="s">
        <v>20</v>
      </c>
      <c r="I995" s="8" t="s">
        <v>33</v>
      </c>
      <c r="J995" s="8" t="s">
        <v>2</v>
      </c>
      <c r="K995" s="8" t="s">
        <v>3</v>
      </c>
      <c r="L995" s="8" t="s">
        <v>9</v>
      </c>
      <c r="M995" s="8" t="s">
        <v>46</v>
      </c>
      <c r="N995" s="9">
        <v>1</v>
      </c>
      <c r="O995" s="10">
        <v>72.38</v>
      </c>
      <c r="P995" s="11">
        <v>0</v>
      </c>
      <c r="Q995" s="10">
        <v>32.68</v>
      </c>
      <c r="R995" s="10">
        <f t="shared" si="60"/>
        <v>72.38</v>
      </c>
      <c r="S995" s="10">
        <f t="shared" si="61"/>
        <v>32.68</v>
      </c>
      <c r="T995" s="10">
        <f t="shared" si="62"/>
        <v>39.699999999999996</v>
      </c>
      <c r="U995" s="12">
        <f t="shared" si="63"/>
        <v>0.54849405913235694</v>
      </c>
      <c r="V995" s="9">
        <f>YEAR(SalesDataTable[[#This Row],[Order Date]])</f>
        <v>2026</v>
      </c>
      <c r="W995" s="12" t="str">
        <f>"Q"&amp;ROUNDUP(MONTH(SalesDataTable[[#This Row],[Order Date]])/3,0)</f>
        <v>Q2</v>
      </c>
      <c r="X995" s="9">
        <f>MONTH(SalesDataTable[[#This Row],[Order Date]])</f>
        <v>6</v>
      </c>
      <c r="Y995" s="12" t="str">
        <f>TEXT(SalesDataTable[[#This Row],[Order Date]],"mmm")</f>
        <v>Jun</v>
      </c>
    </row>
    <row r="996" spans="1:25" ht="16">
      <c r="A996" s="7">
        <v>2104</v>
      </c>
      <c r="B996" s="3">
        <v>46177</v>
      </c>
      <c r="C996" s="2">
        <f>YEAR( SalesDataTable[[#This Row],[Order Date]])</f>
        <v>2026</v>
      </c>
      <c r="D996" s="2">
        <f>ROUNDUP(MONTH(SalesDataTable[[#This Row],[Order Date]])/3,0)</f>
        <v>2</v>
      </c>
      <c r="E996" s="2">
        <f>MONTH(SalesDataTable[[#This Row],[Order Date]])</f>
        <v>6</v>
      </c>
      <c r="F996" s="2" t="str">
        <f>TEXT(SalesDataTable[[#This Row],[Order Date]],"mmm")</f>
        <v>Jun</v>
      </c>
      <c r="G996" s="2">
        <f>DAY(SalesDataTable[[#This Row],[Order Date]])</f>
        <v>4</v>
      </c>
      <c r="H996" s="8" t="s">
        <v>6</v>
      </c>
      <c r="I996" s="8" t="s">
        <v>7</v>
      </c>
      <c r="J996" s="8" t="s">
        <v>2</v>
      </c>
      <c r="K996" s="8" t="s">
        <v>13</v>
      </c>
      <c r="L996" s="8" t="s">
        <v>9</v>
      </c>
      <c r="M996" s="8" t="s">
        <v>10</v>
      </c>
      <c r="N996" s="9">
        <v>1</v>
      </c>
      <c r="O996" s="10">
        <v>92.31</v>
      </c>
      <c r="P996" s="11">
        <v>0</v>
      </c>
      <c r="Q996" s="10">
        <v>45.58</v>
      </c>
      <c r="R996" s="10">
        <f t="shared" si="60"/>
        <v>92.31</v>
      </c>
      <c r="S996" s="10">
        <f t="shared" si="61"/>
        <v>45.58</v>
      </c>
      <c r="T996" s="10">
        <f t="shared" si="62"/>
        <v>46.730000000000004</v>
      </c>
      <c r="U996" s="12">
        <f t="shared" si="63"/>
        <v>0.50622901094139316</v>
      </c>
      <c r="V996" s="9">
        <f>YEAR(SalesDataTable[[#This Row],[Order Date]])</f>
        <v>2026</v>
      </c>
      <c r="W996" s="12" t="str">
        <f>"Q"&amp;ROUNDUP(MONTH(SalesDataTable[[#This Row],[Order Date]])/3,0)</f>
        <v>Q2</v>
      </c>
      <c r="X996" s="9">
        <f>MONTH(SalesDataTable[[#This Row],[Order Date]])</f>
        <v>6</v>
      </c>
      <c r="Y996" s="12" t="str">
        <f>TEXT(SalesDataTable[[#This Row],[Order Date]],"mmm")</f>
        <v>Jun</v>
      </c>
    </row>
    <row r="997" spans="1:25" ht="16">
      <c r="A997" s="7">
        <v>2678</v>
      </c>
      <c r="B997" s="3">
        <v>46177</v>
      </c>
      <c r="C997" s="2">
        <f>YEAR( SalesDataTable[[#This Row],[Order Date]])</f>
        <v>2026</v>
      </c>
      <c r="D997" s="2">
        <f>ROUNDUP(MONTH(SalesDataTable[[#This Row],[Order Date]])/3,0)</f>
        <v>2</v>
      </c>
      <c r="E997" s="2">
        <f>MONTH(SalesDataTable[[#This Row],[Order Date]])</f>
        <v>6</v>
      </c>
      <c r="F997" s="2" t="str">
        <f>TEXT(SalesDataTable[[#This Row],[Order Date]],"mmm")</f>
        <v>Jun</v>
      </c>
      <c r="G997" s="2">
        <f>DAY(SalesDataTable[[#This Row],[Order Date]])</f>
        <v>4</v>
      </c>
      <c r="H997" s="8" t="s">
        <v>20</v>
      </c>
      <c r="I997" s="8" t="s">
        <v>33</v>
      </c>
      <c r="J997" s="8" t="s">
        <v>8</v>
      </c>
      <c r="K997" s="8" t="s">
        <v>3</v>
      </c>
      <c r="L997" s="8" t="s">
        <v>14</v>
      </c>
      <c r="M997" s="8" t="s">
        <v>32</v>
      </c>
      <c r="N997" s="9">
        <v>12</v>
      </c>
      <c r="O997" s="10">
        <v>47.6</v>
      </c>
      <c r="P997" s="11">
        <v>0.15</v>
      </c>
      <c r="Q997" s="10">
        <v>18.670000000000002</v>
      </c>
      <c r="R997" s="10">
        <f t="shared" si="60"/>
        <v>485.52000000000004</v>
      </c>
      <c r="S997" s="10">
        <f t="shared" si="61"/>
        <v>224.04000000000002</v>
      </c>
      <c r="T997" s="10">
        <f t="shared" si="62"/>
        <v>261.48</v>
      </c>
      <c r="U997" s="12">
        <f t="shared" si="63"/>
        <v>0.53855659911023235</v>
      </c>
      <c r="V997" s="9">
        <f>YEAR(SalesDataTable[[#This Row],[Order Date]])</f>
        <v>2026</v>
      </c>
      <c r="W997" s="12" t="str">
        <f>"Q"&amp;ROUNDUP(MONTH(SalesDataTable[[#This Row],[Order Date]])/3,0)</f>
        <v>Q2</v>
      </c>
      <c r="X997" s="9">
        <f>MONTH(SalesDataTable[[#This Row],[Order Date]])</f>
        <v>6</v>
      </c>
      <c r="Y997" s="12" t="str">
        <f>TEXT(SalesDataTable[[#This Row],[Order Date]],"mmm")</f>
        <v>Jun</v>
      </c>
    </row>
    <row r="998" spans="1:25" ht="16">
      <c r="A998" s="7">
        <v>3015</v>
      </c>
      <c r="B998" s="3">
        <v>46177</v>
      </c>
      <c r="C998" s="2">
        <f>YEAR( SalesDataTable[[#This Row],[Order Date]])</f>
        <v>2026</v>
      </c>
      <c r="D998" s="2">
        <f>ROUNDUP(MONTH(SalesDataTable[[#This Row],[Order Date]])/3,0)</f>
        <v>2</v>
      </c>
      <c r="E998" s="2">
        <f>MONTH(SalesDataTable[[#This Row],[Order Date]])</f>
        <v>6</v>
      </c>
      <c r="F998" s="2" t="str">
        <f>TEXT(SalesDataTable[[#This Row],[Order Date]],"mmm")</f>
        <v>Jun</v>
      </c>
      <c r="G998" s="2">
        <f>DAY(SalesDataTable[[#This Row],[Order Date]])</f>
        <v>4</v>
      </c>
      <c r="H998" s="8" t="s">
        <v>6</v>
      </c>
      <c r="I998" s="8" t="s">
        <v>49</v>
      </c>
      <c r="J998" s="8" t="s">
        <v>2</v>
      </c>
      <c r="K998" s="8" t="s">
        <v>3</v>
      </c>
      <c r="L998" s="8" t="s">
        <v>14</v>
      </c>
      <c r="M998" s="8" t="s">
        <v>32</v>
      </c>
      <c r="N998" s="9">
        <v>1</v>
      </c>
      <c r="O998" s="10">
        <v>45.5</v>
      </c>
      <c r="P998" s="11">
        <v>0.05</v>
      </c>
      <c r="Q998" s="10">
        <v>18.89</v>
      </c>
      <c r="R998" s="10">
        <f t="shared" si="60"/>
        <v>43.225000000000001</v>
      </c>
      <c r="S998" s="10">
        <f t="shared" si="61"/>
        <v>18.89</v>
      </c>
      <c r="T998" s="10">
        <f t="shared" si="62"/>
        <v>24.335000000000001</v>
      </c>
      <c r="U998" s="12">
        <f t="shared" si="63"/>
        <v>0.56298438403701567</v>
      </c>
      <c r="V998" s="9">
        <f>YEAR(SalesDataTable[[#This Row],[Order Date]])</f>
        <v>2026</v>
      </c>
      <c r="W998" s="12" t="str">
        <f>"Q"&amp;ROUNDUP(MONTH(SalesDataTable[[#This Row],[Order Date]])/3,0)</f>
        <v>Q2</v>
      </c>
      <c r="X998" s="9">
        <f>MONTH(SalesDataTable[[#This Row],[Order Date]])</f>
        <v>6</v>
      </c>
      <c r="Y998" s="12" t="str">
        <f>TEXT(SalesDataTable[[#This Row],[Order Date]],"mmm")</f>
        <v>Jun</v>
      </c>
    </row>
    <row r="999" spans="1:25" ht="16">
      <c r="A999" s="7">
        <v>3243</v>
      </c>
      <c r="B999" s="3">
        <v>46177</v>
      </c>
      <c r="C999" s="2">
        <f>YEAR( SalesDataTable[[#This Row],[Order Date]])</f>
        <v>2026</v>
      </c>
      <c r="D999" s="2">
        <f>ROUNDUP(MONTH(SalesDataTable[[#This Row],[Order Date]])/3,0)</f>
        <v>2</v>
      </c>
      <c r="E999" s="2">
        <f>MONTH(SalesDataTable[[#This Row],[Order Date]])</f>
        <v>6</v>
      </c>
      <c r="F999" s="2" t="str">
        <f>TEXT(SalesDataTable[[#This Row],[Order Date]],"mmm")</f>
        <v>Jun</v>
      </c>
      <c r="G999" s="2">
        <f>DAY(SalesDataTable[[#This Row],[Order Date]])</f>
        <v>4</v>
      </c>
      <c r="H999" s="8" t="s">
        <v>11</v>
      </c>
      <c r="I999" s="8" t="s">
        <v>25</v>
      </c>
      <c r="J999" s="8" t="s">
        <v>2</v>
      </c>
      <c r="K999" s="8" t="s">
        <v>3</v>
      </c>
      <c r="L999" s="8" t="s">
        <v>34</v>
      </c>
      <c r="M999" s="8" t="s">
        <v>42</v>
      </c>
      <c r="N999" s="9">
        <v>1</v>
      </c>
      <c r="O999" s="10">
        <v>35.99</v>
      </c>
      <c r="P999" s="11">
        <v>0</v>
      </c>
      <c r="Q999" s="10">
        <v>14.05</v>
      </c>
      <c r="R999" s="10">
        <f t="shared" si="60"/>
        <v>35.99</v>
      </c>
      <c r="S999" s="10">
        <f t="shared" si="61"/>
        <v>14.05</v>
      </c>
      <c r="T999" s="10">
        <f t="shared" si="62"/>
        <v>21.94</v>
      </c>
      <c r="U999" s="12">
        <f t="shared" si="63"/>
        <v>0.60961378160600166</v>
      </c>
      <c r="V999" s="9">
        <f>YEAR(SalesDataTable[[#This Row],[Order Date]])</f>
        <v>2026</v>
      </c>
      <c r="W999" s="12" t="str">
        <f>"Q"&amp;ROUNDUP(MONTH(SalesDataTable[[#This Row],[Order Date]])/3,0)</f>
        <v>Q2</v>
      </c>
      <c r="X999" s="9">
        <f>MONTH(SalesDataTable[[#This Row],[Order Date]])</f>
        <v>6</v>
      </c>
      <c r="Y999" s="12" t="str">
        <f>TEXT(SalesDataTable[[#This Row],[Order Date]],"mmm")</f>
        <v>Jun</v>
      </c>
    </row>
    <row r="1000" spans="1:25" ht="16">
      <c r="A1000" s="7">
        <v>3283</v>
      </c>
      <c r="B1000" s="3">
        <v>46177</v>
      </c>
      <c r="C1000" s="2">
        <f>YEAR( SalesDataTable[[#This Row],[Order Date]])</f>
        <v>2026</v>
      </c>
      <c r="D1000" s="2">
        <f>ROUNDUP(MONTH(SalesDataTable[[#This Row],[Order Date]])/3,0)</f>
        <v>2</v>
      </c>
      <c r="E1000" s="2">
        <f>MONTH(SalesDataTable[[#This Row],[Order Date]])</f>
        <v>6</v>
      </c>
      <c r="F1000" s="2" t="str">
        <f>TEXT(SalesDataTable[[#This Row],[Order Date]],"mmm")</f>
        <v>Jun</v>
      </c>
      <c r="G1000" s="2">
        <f>DAY(SalesDataTable[[#This Row],[Order Date]])</f>
        <v>4</v>
      </c>
      <c r="H1000" s="8" t="s">
        <v>6</v>
      </c>
      <c r="I1000" s="8" t="s">
        <v>43</v>
      </c>
      <c r="J1000" s="8" t="s">
        <v>28</v>
      </c>
      <c r="K1000" s="8" t="s">
        <v>3</v>
      </c>
      <c r="L1000" s="8" t="s">
        <v>34</v>
      </c>
      <c r="M1000" s="8" t="s">
        <v>38</v>
      </c>
      <c r="N1000" s="9">
        <v>1</v>
      </c>
      <c r="O1000" s="10">
        <v>122.55</v>
      </c>
      <c r="P1000" s="11">
        <v>0</v>
      </c>
      <c r="Q1000" s="10">
        <v>68.97</v>
      </c>
      <c r="R1000" s="10">
        <f t="shared" si="60"/>
        <v>122.55</v>
      </c>
      <c r="S1000" s="10">
        <f t="shared" si="61"/>
        <v>68.97</v>
      </c>
      <c r="T1000" s="10">
        <f t="shared" si="62"/>
        <v>53.58</v>
      </c>
      <c r="U1000" s="12">
        <f t="shared" si="63"/>
        <v>0.43720930232558142</v>
      </c>
      <c r="V1000" s="9">
        <f>YEAR(SalesDataTable[[#This Row],[Order Date]])</f>
        <v>2026</v>
      </c>
      <c r="W1000" s="12" t="str">
        <f>"Q"&amp;ROUNDUP(MONTH(SalesDataTable[[#This Row],[Order Date]])/3,0)</f>
        <v>Q2</v>
      </c>
      <c r="X1000" s="9">
        <f>MONTH(SalesDataTable[[#This Row],[Order Date]])</f>
        <v>6</v>
      </c>
      <c r="Y1000" s="12" t="str">
        <f>TEXT(SalesDataTable[[#This Row],[Order Date]],"mmm")</f>
        <v>Jun</v>
      </c>
    </row>
    <row r="1001" spans="1:25" ht="16">
      <c r="A1001" s="7">
        <v>3966</v>
      </c>
      <c r="B1001" s="3">
        <v>46177</v>
      </c>
      <c r="C1001" s="2">
        <f>YEAR( SalesDataTable[[#This Row],[Order Date]])</f>
        <v>2026</v>
      </c>
      <c r="D1001" s="2">
        <f>ROUNDUP(MONTH(SalesDataTable[[#This Row],[Order Date]])/3,0)</f>
        <v>2</v>
      </c>
      <c r="E1001" s="2">
        <f>MONTH(SalesDataTable[[#This Row],[Order Date]])</f>
        <v>6</v>
      </c>
      <c r="F1001" s="2" t="str">
        <f>TEXT(SalesDataTable[[#This Row],[Order Date]],"mmm")</f>
        <v>Jun</v>
      </c>
      <c r="G1001" s="2">
        <f>DAY(SalesDataTable[[#This Row],[Order Date]])</f>
        <v>4</v>
      </c>
      <c r="H1001" s="8" t="s">
        <v>20</v>
      </c>
      <c r="I1001" s="8" t="s">
        <v>33</v>
      </c>
      <c r="J1001" s="8" t="s">
        <v>2</v>
      </c>
      <c r="K1001" s="8" t="s">
        <v>13</v>
      </c>
      <c r="L1001" s="8" t="s">
        <v>34</v>
      </c>
      <c r="M1001" s="8" t="s">
        <v>38</v>
      </c>
      <c r="N1001" s="9">
        <v>3</v>
      </c>
      <c r="O1001" s="10">
        <v>126.22</v>
      </c>
      <c r="P1001" s="11">
        <v>0</v>
      </c>
      <c r="Q1001" s="10">
        <v>69.599999999999994</v>
      </c>
      <c r="R1001" s="10">
        <f t="shared" si="60"/>
        <v>378.65999999999997</v>
      </c>
      <c r="S1001" s="10">
        <f t="shared" si="61"/>
        <v>208.79999999999998</v>
      </c>
      <c r="T1001" s="10">
        <f t="shared" si="62"/>
        <v>169.85999999999999</v>
      </c>
      <c r="U1001" s="12">
        <f t="shared" si="63"/>
        <v>0.4485818412295991</v>
      </c>
      <c r="V1001" s="9">
        <f>YEAR(SalesDataTable[[#This Row],[Order Date]])</f>
        <v>2026</v>
      </c>
      <c r="W1001" s="12" t="str">
        <f>"Q"&amp;ROUNDUP(MONTH(SalesDataTable[[#This Row],[Order Date]])/3,0)</f>
        <v>Q2</v>
      </c>
      <c r="X1001" s="9">
        <f>MONTH(SalesDataTable[[#This Row],[Order Date]])</f>
        <v>6</v>
      </c>
      <c r="Y1001" s="12" t="str">
        <f>TEXT(SalesDataTable[[#This Row],[Order Date]],"mmm")</f>
        <v>Jun</v>
      </c>
    </row>
    <row r="1002" spans="1:25" ht="16">
      <c r="A1002" s="7">
        <v>1349</v>
      </c>
      <c r="B1002" s="3">
        <v>46178</v>
      </c>
      <c r="C1002" s="2">
        <f>YEAR( SalesDataTable[[#This Row],[Order Date]])</f>
        <v>2026</v>
      </c>
      <c r="D1002" s="2">
        <f>ROUNDUP(MONTH(SalesDataTable[[#This Row],[Order Date]])/3,0)</f>
        <v>2</v>
      </c>
      <c r="E1002" s="2">
        <f>MONTH(SalesDataTable[[#This Row],[Order Date]])</f>
        <v>6</v>
      </c>
      <c r="F1002" s="2" t="str">
        <f>TEXT(SalesDataTable[[#This Row],[Order Date]],"mmm")</f>
        <v>Jun</v>
      </c>
      <c r="G1002" s="2">
        <f>DAY(SalesDataTable[[#This Row],[Order Date]])</f>
        <v>5</v>
      </c>
      <c r="H1002" s="8" t="s">
        <v>0</v>
      </c>
      <c r="I1002" s="8" t="s">
        <v>50</v>
      </c>
      <c r="J1002" s="8" t="s">
        <v>19</v>
      </c>
      <c r="K1002" s="8" t="s">
        <v>3</v>
      </c>
      <c r="L1002" s="8" t="s">
        <v>9</v>
      </c>
      <c r="M1002" s="8" t="s">
        <v>10</v>
      </c>
      <c r="N1002" s="9">
        <v>6</v>
      </c>
      <c r="O1002" s="10">
        <v>91.98</v>
      </c>
      <c r="P1002" s="11">
        <v>0.05</v>
      </c>
      <c r="Q1002" s="10">
        <v>46.46</v>
      </c>
      <c r="R1002" s="10">
        <f t="shared" si="60"/>
        <v>524.28599999999994</v>
      </c>
      <c r="S1002" s="10">
        <f t="shared" si="61"/>
        <v>278.76</v>
      </c>
      <c r="T1002" s="10">
        <f t="shared" si="62"/>
        <v>245.52599999999995</v>
      </c>
      <c r="U1002" s="12">
        <f t="shared" si="63"/>
        <v>0.46830546686350577</v>
      </c>
      <c r="V1002" s="9">
        <f>YEAR(SalesDataTable[[#This Row],[Order Date]])</f>
        <v>2026</v>
      </c>
      <c r="W1002" s="12" t="str">
        <f>"Q"&amp;ROUNDUP(MONTH(SalesDataTable[[#This Row],[Order Date]])/3,0)</f>
        <v>Q2</v>
      </c>
      <c r="X1002" s="9">
        <f>MONTH(SalesDataTable[[#This Row],[Order Date]])</f>
        <v>6</v>
      </c>
      <c r="Y1002" s="12" t="str">
        <f>TEXT(SalesDataTable[[#This Row],[Order Date]],"mmm")</f>
        <v>Jun</v>
      </c>
    </row>
    <row r="1003" spans="1:25" ht="16">
      <c r="A1003" s="7">
        <v>2333</v>
      </c>
      <c r="B1003" s="3">
        <v>46178</v>
      </c>
      <c r="C1003" s="2">
        <f>YEAR( SalesDataTable[[#This Row],[Order Date]])</f>
        <v>2026</v>
      </c>
      <c r="D1003" s="2">
        <f>ROUNDUP(MONTH(SalesDataTable[[#This Row],[Order Date]])/3,0)</f>
        <v>2</v>
      </c>
      <c r="E1003" s="2">
        <f>MONTH(SalesDataTable[[#This Row],[Order Date]])</f>
        <v>6</v>
      </c>
      <c r="F1003" s="2" t="str">
        <f>TEXT(SalesDataTable[[#This Row],[Order Date]],"mmm")</f>
        <v>Jun</v>
      </c>
      <c r="G1003" s="2">
        <f>DAY(SalesDataTable[[#This Row],[Order Date]])</f>
        <v>5</v>
      </c>
      <c r="H1003" s="8" t="s">
        <v>11</v>
      </c>
      <c r="I1003" s="8" t="s">
        <v>25</v>
      </c>
      <c r="J1003" s="8" t="s">
        <v>2</v>
      </c>
      <c r="K1003" s="8" t="s">
        <v>16</v>
      </c>
      <c r="L1003" s="8" t="s">
        <v>23</v>
      </c>
      <c r="M1003" s="8" t="s">
        <v>51</v>
      </c>
      <c r="N1003" s="9">
        <v>1</v>
      </c>
      <c r="O1003" s="10">
        <v>125.32</v>
      </c>
      <c r="P1003" s="11">
        <v>0</v>
      </c>
      <c r="Q1003" s="10">
        <v>59.03</v>
      </c>
      <c r="R1003" s="10">
        <f t="shared" si="60"/>
        <v>125.32</v>
      </c>
      <c r="S1003" s="10">
        <f t="shared" si="61"/>
        <v>59.03</v>
      </c>
      <c r="T1003" s="10">
        <f t="shared" si="62"/>
        <v>66.289999999999992</v>
      </c>
      <c r="U1003" s="12">
        <f t="shared" si="63"/>
        <v>0.52896584743057773</v>
      </c>
      <c r="V1003" s="9">
        <f>YEAR(SalesDataTable[[#This Row],[Order Date]])</f>
        <v>2026</v>
      </c>
      <c r="W1003" s="12" t="str">
        <f>"Q"&amp;ROUNDUP(MONTH(SalesDataTable[[#This Row],[Order Date]])/3,0)</f>
        <v>Q2</v>
      </c>
      <c r="X1003" s="9">
        <f>MONTH(SalesDataTable[[#This Row],[Order Date]])</f>
        <v>6</v>
      </c>
      <c r="Y1003" s="12" t="str">
        <f>TEXT(SalesDataTable[[#This Row],[Order Date]],"mmm")</f>
        <v>Jun</v>
      </c>
    </row>
    <row r="1004" spans="1:25" ht="16">
      <c r="A1004" s="7">
        <v>2628</v>
      </c>
      <c r="B1004" s="3">
        <v>46178</v>
      </c>
      <c r="C1004" s="2">
        <f>YEAR( SalesDataTable[[#This Row],[Order Date]])</f>
        <v>2026</v>
      </c>
      <c r="D1004" s="2">
        <f>ROUNDUP(MONTH(SalesDataTable[[#This Row],[Order Date]])/3,0)</f>
        <v>2</v>
      </c>
      <c r="E1004" s="2">
        <f>MONTH(SalesDataTable[[#This Row],[Order Date]])</f>
        <v>6</v>
      </c>
      <c r="F1004" s="2" t="str">
        <f>TEXT(SalesDataTable[[#This Row],[Order Date]],"mmm")</f>
        <v>Jun</v>
      </c>
      <c r="G1004" s="2">
        <f>DAY(SalesDataTable[[#This Row],[Order Date]])</f>
        <v>5</v>
      </c>
      <c r="H1004" s="8" t="s">
        <v>20</v>
      </c>
      <c r="I1004" s="8" t="s">
        <v>33</v>
      </c>
      <c r="J1004" s="8" t="s">
        <v>28</v>
      </c>
      <c r="K1004" s="8" t="s">
        <v>3</v>
      </c>
      <c r="L1004" s="8" t="s">
        <v>14</v>
      </c>
      <c r="M1004" s="8" t="s">
        <v>48</v>
      </c>
      <c r="N1004" s="9">
        <v>2</v>
      </c>
      <c r="O1004" s="10">
        <v>167.26</v>
      </c>
      <c r="P1004" s="11">
        <v>0</v>
      </c>
      <c r="Q1004" s="10">
        <v>89.65</v>
      </c>
      <c r="R1004" s="10">
        <f t="shared" si="60"/>
        <v>334.52</v>
      </c>
      <c r="S1004" s="10">
        <f t="shared" si="61"/>
        <v>179.3</v>
      </c>
      <c r="T1004" s="10">
        <f t="shared" si="62"/>
        <v>155.21999999999997</v>
      </c>
      <c r="U1004" s="12">
        <f t="shared" si="63"/>
        <v>0.46400813105344968</v>
      </c>
      <c r="V1004" s="9">
        <f>YEAR(SalesDataTable[[#This Row],[Order Date]])</f>
        <v>2026</v>
      </c>
      <c r="W1004" s="12" t="str">
        <f>"Q"&amp;ROUNDUP(MONTH(SalesDataTable[[#This Row],[Order Date]])/3,0)</f>
        <v>Q2</v>
      </c>
      <c r="X1004" s="9">
        <f>MONTH(SalesDataTable[[#This Row],[Order Date]])</f>
        <v>6</v>
      </c>
      <c r="Y1004" s="12" t="str">
        <f>TEXT(SalesDataTable[[#This Row],[Order Date]],"mmm")</f>
        <v>Jun</v>
      </c>
    </row>
    <row r="1005" spans="1:25" ht="16">
      <c r="A1005" s="7">
        <v>2718</v>
      </c>
      <c r="B1005" s="3">
        <v>46178</v>
      </c>
      <c r="C1005" s="2">
        <f>YEAR( SalesDataTable[[#This Row],[Order Date]])</f>
        <v>2026</v>
      </c>
      <c r="D1005" s="2">
        <f>ROUNDUP(MONTH(SalesDataTable[[#This Row],[Order Date]])/3,0)</f>
        <v>2</v>
      </c>
      <c r="E1005" s="2">
        <f>MONTH(SalesDataTable[[#This Row],[Order Date]])</f>
        <v>6</v>
      </c>
      <c r="F1005" s="2" t="str">
        <f>TEXT(SalesDataTable[[#This Row],[Order Date]],"mmm")</f>
        <v>Jun</v>
      </c>
      <c r="G1005" s="2">
        <f>DAY(SalesDataTable[[#This Row],[Order Date]])</f>
        <v>5</v>
      </c>
      <c r="H1005" s="8" t="s">
        <v>0</v>
      </c>
      <c r="I1005" s="8" t="s">
        <v>1</v>
      </c>
      <c r="J1005" s="8" t="s">
        <v>28</v>
      </c>
      <c r="K1005" s="8" t="s">
        <v>3</v>
      </c>
      <c r="L1005" s="8" t="s">
        <v>4</v>
      </c>
      <c r="M1005" s="8" t="s">
        <v>5</v>
      </c>
      <c r="N1005" s="9">
        <v>1</v>
      </c>
      <c r="O1005" s="10">
        <v>80.19</v>
      </c>
      <c r="P1005" s="11">
        <v>0</v>
      </c>
      <c r="Q1005" s="10">
        <v>42.18</v>
      </c>
      <c r="R1005" s="10">
        <f t="shared" si="60"/>
        <v>80.19</v>
      </c>
      <c r="S1005" s="10">
        <f t="shared" si="61"/>
        <v>42.18</v>
      </c>
      <c r="T1005" s="10">
        <f t="shared" si="62"/>
        <v>38.01</v>
      </c>
      <c r="U1005" s="12">
        <f t="shared" si="63"/>
        <v>0.47399925177702956</v>
      </c>
      <c r="V1005" s="9">
        <f>YEAR(SalesDataTable[[#This Row],[Order Date]])</f>
        <v>2026</v>
      </c>
      <c r="W1005" s="12" t="str">
        <f>"Q"&amp;ROUNDUP(MONTH(SalesDataTable[[#This Row],[Order Date]])/3,0)</f>
        <v>Q2</v>
      </c>
      <c r="X1005" s="9">
        <f>MONTH(SalesDataTable[[#This Row],[Order Date]])</f>
        <v>6</v>
      </c>
      <c r="Y1005" s="12" t="str">
        <f>TEXT(SalesDataTable[[#This Row],[Order Date]],"mmm")</f>
        <v>Jun</v>
      </c>
    </row>
    <row r="1006" spans="1:25" ht="16">
      <c r="A1006" s="7">
        <v>3185</v>
      </c>
      <c r="B1006" s="3">
        <v>46178</v>
      </c>
      <c r="C1006" s="2">
        <f>YEAR( SalesDataTable[[#This Row],[Order Date]])</f>
        <v>2026</v>
      </c>
      <c r="D1006" s="2">
        <f>ROUNDUP(MONTH(SalesDataTable[[#This Row],[Order Date]])/3,0)</f>
        <v>2</v>
      </c>
      <c r="E1006" s="2">
        <f>MONTH(SalesDataTable[[#This Row],[Order Date]])</f>
        <v>6</v>
      </c>
      <c r="F1006" s="2" t="str">
        <f>TEXT(SalesDataTable[[#This Row],[Order Date]],"mmm")</f>
        <v>Jun</v>
      </c>
      <c r="G1006" s="2">
        <f>DAY(SalesDataTable[[#This Row],[Order Date]])</f>
        <v>5</v>
      </c>
      <c r="H1006" s="8" t="s">
        <v>0</v>
      </c>
      <c r="I1006" s="8" t="s">
        <v>50</v>
      </c>
      <c r="J1006" s="8" t="s">
        <v>2</v>
      </c>
      <c r="K1006" s="8" t="s">
        <v>13</v>
      </c>
      <c r="L1006" s="8" t="s">
        <v>4</v>
      </c>
      <c r="M1006" s="8" t="s">
        <v>22</v>
      </c>
      <c r="N1006" s="9">
        <v>1</v>
      </c>
      <c r="O1006" s="10">
        <v>49.86</v>
      </c>
      <c r="P1006" s="11">
        <v>0</v>
      </c>
      <c r="Q1006" s="10">
        <v>22.72</v>
      </c>
      <c r="R1006" s="10">
        <f t="shared" si="60"/>
        <v>49.86</v>
      </c>
      <c r="S1006" s="10">
        <f t="shared" si="61"/>
        <v>22.72</v>
      </c>
      <c r="T1006" s="10">
        <f t="shared" si="62"/>
        <v>27.14</v>
      </c>
      <c r="U1006" s="12">
        <f t="shared" si="63"/>
        <v>0.5443241075010028</v>
      </c>
      <c r="V1006" s="9">
        <f>YEAR(SalesDataTable[[#This Row],[Order Date]])</f>
        <v>2026</v>
      </c>
      <c r="W1006" s="12" t="str">
        <f>"Q"&amp;ROUNDUP(MONTH(SalesDataTable[[#This Row],[Order Date]])/3,0)</f>
        <v>Q2</v>
      </c>
      <c r="X1006" s="9">
        <f>MONTH(SalesDataTable[[#This Row],[Order Date]])</f>
        <v>6</v>
      </c>
      <c r="Y1006" s="12" t="str">
        <f>TEXT(SalesDataTable[[#This Row],[Order Date]],"mmm")</f>
        <v>Jun</v>
      </c>
    </row>
    <row r="1007" spans="1:25" ht="16">
      <c r="A1007" s="7">
        <v>4495</v>
      </c>
      <c r="B1007" s="3">
        <v>46178</v>
      </c>
      <c r="C1007" s="2">
        <f>YEAR( SalesDataTable[[#This Row],[Order Date]])</f>
        <v>2026</v>
      </c>
      <c r="D1007" s="2">
        <f>ROUNDUP(MONTH(SalesDataTable[[#This Row],[Order Date]])/3,0)</f>
        <v>2</v>
      </c>
      <c r="E1007" s="2">
        <f>MONTH(SalesDataTable[[#This Row],[Order Date]])</f>
        <v>6</v>
      </c>
      <c r="F1007" s="2" t="str">
        <f>TEXT(SalesDataTable[[#This Row],[Order Date]],"mmm")</f>
        <v>Jun</v>
      </c>
      <c r="G1007" s="2">
        <f>DAY(SalesDataTable[[#This Row],[Order Date]])</f>
        <v>5</v>
      </c>
      <c r="H1007" s="8" t="s">
        <v>11</v>
      </c>
      <c r="I1007" s="8" t="s">
        <v>39</v>
      </c>
      <c r="J1007" s="8" t="s">
        <v>19</v>
      </c>
      <c r="K1007" s="8" t="s">
        <v>13</v>
      </c>
      <c r="L1007" s="8" t="s">
        <v>23</v>
      </c>
      <c r="M1007" s="8" t="s">
        <v>29</v>
      </c>
      <c r="N1007" s="9">
        <v>2</v>
      </c>
      <c r="O1007" s="10">
        <v>195.51</v>
      </c>
      <c r="P1007" s="11">
        <v>0</v>
      </c>
      <c r="Q1007" s="10">
        <v>102.97</v>
      </c>
      <c r="R1007" s="10">
        <f t="shared" si="60"/>
        <v>391.02</v>
      </c>
      <c r="S1007" s="10">
        <f t="shared" si="61"/>
        <v>205.94</v>
      </c>
      <c r="T1007" s="10">
        <f t="shared" si="62"/>
        <v>185.07999999999998</v>
      </c>
      <c r="U1007" s="12">
        <f t="shared" si="63"/>
        <v>0.47332617257429288</v>
      </c>
      <c r="V1007" s="9">
        <f>YEAR(SalesDataTable[[#This Row],[Order Date]])</f>
        <v>2026</v>
      </c>
      <c r="W1007" s="12" t="str">
        <f>"Q"&amp;ROUNDUP(MONTH(SalesDataTable[[#This Row],[Order Date]])/3,0)</f>
        <v>Q2</v>
      </c>
      <c r="X1007" s="9">
        <f>MONTH(SalesDataTable[[#This Row],[Order Date]])</f>
        <v>6</v>
      </c>
      <c r="Y1007" s="12" t="str">
        <f>TEXT(SalesDataTable[[#This Row],[Order Date]],"mmm")</f>
        <v>Jun</v>
      </c>
    </row>
    <row r="1008" spans="1:25" ht="16">
      <c r="A1008" s="7">
        <v>815</v>
      </c>
      <c r="B1008" s="3">
        <v>46179</v>
      </c>
      <c r="C1008" s="2">
        <f>YEAR( SalesDataTable[[#This Row],[Order Date]])</f>
        <v>2026</v>
      </c>
      <c r="D1008" s="2">
        <f>ROUNDUP(MONTH(SalesDataTable[[#This Row],[Order Date]])/3,0)</f>
        <v>2</v>
      </c>
      <c r="E1008" s="2">
        <f>MONTH(SalesDataTable[[#This Row],[Order Date]])</f>
        <v>6</v>
      </c>
      <c r="F1008" s="2" t="str">
        <f>TEXT(SalesDataTable[[#This Row],[Order Date]],"mmm")</f>
        <v>Jun</v>
      </c>
      <c r="G1008" s="2">
        <f>DAY(SalesDataTable[[#This Row],[Order Date]])</f>
        <v>6</v>
      </c>
      <c r="H1008" s="8" t="s">
        <v>0</v>
      </c>
      <c r="I1008" s="8" t="s">
        <v>1</v>
      </c>
      <c r="J1008" s="8" t="s">
        <v>19</v>
      </c>
      <c r="K1008" s="8" t="s">
        <v>13</v>
      </c>
      <c r="L1008" s="8" t="s">
        <v>34</v>
      </c>
      <c r="M1008" s="8" t="s">
        <v>35</v>
      </c>
      <c r="N1008" s="9">
        <v>1</v>
      </c>
      <c r="O1008" s="10">
        <v>39.61</v>
      </c>
      <c r="P1008" s="11">
        <v>0</v>
      </c>
      <c r="Q1008" s="10">
        <v>14.75</v>
      </c>
      <c r="R1008" s="10">
        <f t="shared" si="60"/>
        <v>39.61</v>
      </c>
      <c r="S1008" s="10">
        <f t="shared" si="61"/>
        <v>14.75</v>
      </c>
      <c r="T1008" s="10">
        <f t="shared" si="62"/>
        <v>24.86</v>
      </c>
      <c r="U1008" s="12">
        <f t="shared" si="63"/>
        <v>0.62761928805857103</v>
      </c>
      <c r="V1008" s="9">
        <f>YEAR(SalesDataTable[[#This Row],[Order Date]])</f>
        <v>2026</v>
      </c>
      <c r="W1008" s="12" t="str">
        <f>"Q"&amp;ROUNDUP(MONTH(SalesDataTable[[#This Row],[Order Date]])/3,0)</f>
        <v>Q2</v>
      </c>
      <c r="X1008" s="9">
        <f>MONTH(SalesDataTable[[#This Row],[Order Date]])</f>
        <v>6</v>
      </c>
      <c r="Y1008" s="12" t="str">
        <f>TEXT(SalesDataTable[[#This Row],[Order Date]],"mmm")</f>
        <v>Jun</v>
      </c>
    </row>
    <row r="1009" spans="1:25" ht="16">
      <c r="A1009" s="7">
        <v>1140</v>
      </c>
      <c r="B1009" s="3">
        <v>46179</v>
      </c>
      <c r="C1009" s="2">
        <f>YEAR( SalesDataTable[[#This Row],[Order Date]])</f>
        <v>2026</v>
      </c>
      <c r="D1009" s="2">
        <f>ROUNDUP(MONTH(SalesDataTable[[#This Row],[Order Date]])/3,0)</f>
        <v>2</v>
      </c>
      <c r="E1009" s="2">
        <f>MONTH(SalesDataTable[[#This Row],[Order Date]])</f>
        <v>6</v>
      </c>
      <c r="F1009" s="2" t="str">
        <f>TEXT(SalesDataTable[[#This Row],[Order Date]],"mmm")</f>
        <v>Jun</v>
      </c>
      <c r="G1009" s="2">
        <f>DAY(SalesDataTable[[#This Row],[Order Date]])</f>
        <v>6</v>
      </c>
      <c r="H1009" s="8" t="s">
        <v>6</v>
      </c>
      <c r="I1009" s="8" t="s">
        <v>7</v>
      </c>
      <c r="J1009" s="8" t="s">
        <v>19</v>
      </c>
      <c r="K1009" s="8" t="s">
        <v>3</v>
      </c>
      <c r="L1009" s="8" t="s">
        <v>9</v>
      </c>
      <c r="M1009" s="8" t="s">
        <v>46</v>
      </c>
      <c r="N1009" s="9">
        <v>1</v>
      </c>
      <c r="O1009" s="10">
        <v>70.86</v>
      </c>
      <c r="P1009" s="11">
        <v>0</v>
      </c>
      <c r="Q1009" s="10">
        <v>31.47</v>
      </c>
      <c r="R1009" s="10">
        <f t="shared" si="60"/>
        <v>70.86</v>
      </c>
      <c r="S1009" s="10">
        <f t="shared" si="61"/>
        <v>31.47</v>
      </c>
      <c r="T1009" s="10">
        <f t="shared" si="62"/>
        <v>39.39</v>
      </c>
      <c r="U1009" s="12">
        <f t="shared" si="63"/>
        <v>0.55588484335309063</v>
      </c>
      <c r="V1009" s="9">
        <f>YEAR(SalesDataTable[[#This Row],[Order Date]])</f>
        <v>2026</v>
      </c>
      <c r="W1009" s="12" t="str">
        <f>"Q"&amp;ROUNDUP(MONTH(SalesDataTable[[#This Row],[Order Date]])/3,0)</f>
        <v>Q2</v>
      </c>
      <c r="X1009" s="9">
        <f>MONTH(SalesDataTable[[#This Row],[Order Date]])</f>
        <v>6</v>
      </c>
      <c r="Y1009" s="12" t="str">
        <f>TEXT(SalesDataTable[[#This Row],[Order Date]],"mmm")</f>
        <v>Jun</v>
      </c>
    </row>
    <row r="1010" spans="1:25" ht="16">
      <c r="A1010" s="7">
        <v>1544</v>
      </c>
      <c r="B1010" s="3">
        <v>46179</v>
      </c>
      <c r="C1010" s="2">
        <f>YEAR( SalesDataTable[[#This Row],[Order Date]])</f>
        <v>2026</v>
      </c>
      <c r="D1010" s="2">
        <f>ROUNDUP(MONTH(SalesDataTable[[#This Row],[Order Date]])/3,0)</f>
        <v>2</v>
      </c>
      <c r="E1010" s="2">
        <f>MONTH(SalesDataTable[[#This Row],[Order Date]])</f>
        <v>6</v>
      </c>
      <c r="F1010" s="2" t="str">
        <f>TEXT(SalesDataTable[[#This Row],[Order Date]],"mmm")</f>
        <v>Jun</v>
      </c>
      <c r="G1010" s="2">
        <f>DAY(SalesDataTable[[#This Row],[Order Date]])</f>
        <v>6</v>
      </c>
      <c r="H1010" s="8" t="s">
        <v>20</v>
      </c>
      <c r="I1010" s="8" t="s">
        <v>31</v>
      </c>
      <c r="J1010" s="8" t="s">
        <v>8</v>
      </c>
      <c r="K1010" s="8" t="s">
        <v>3</v>
      </c>
      <c r="L1010" s="8" t="s">
        <v>34</v>
      </c>
      <c r="M1010" s="8" t="s">
        <v>35</v>
      </c>
      <c r="N1010" s="9">
        <v>8</v>
      </c>
      <c r="O1010" s="10">
        <v>40.46</v>
      </c>
      <c r="P1010" s="11">
        <v>0.2</v>
      </c>
      <c r="Q1010" s="10">
        <v>14.7</v>
      </c>
      <c r="R1010" s="10">
        <f t="shared" si="60"/>
        <v>258.94400000000002</v>
      </c>
      <c r="S1010" s="10">
        <f t="shared" si="61"/>
        <v>117.6</v>
      </c>
      <c r="T1010" s="10">
        <f t="shared" si="62"/>
        <v>141.34400000000002</v>
      </c>
      <c r="U1010" s="12">
        <f t="shared" si="63"/>
        <v>0.54584775086505199</v>
      </c>
      <c r="V1010" s="9">
        <f>YEAR(SalesDataTable[[#This Row],[Order Date]])</f>
        <v>2026</v>
      </c>
      <c r="W1010" s="12" t="str">
        <f>"Q"&amp;ROUNDUP(MONTH(SalesDataTable[[#This Row],[Order Date]])/3,0)</f>
        <v>Q2</v>
      </c>
      <c r="X1010" s="9">
        <f>MONTH(SalesDataTable[[#This Row],[Order Date]])</f>
        <v>6</v>
      </c>
      <c r="Y1010" s="12" t="str">
        <f>TEXT(SalesDataTable[[#This Row],[Order Date]],"mmm")</f>
        <v>Jun</v>
      </c>
    </row>
    <row r="1011" spans="1:25" ht="16">
      <c r="A1011" s="7">
        <v>2420</v>
      </c>
      <c r="B1011" s="3">
        <v>46179</v>
      </c>
      <c r="C1011" s="2">
        <f>YEAR( SalesDataTable[[#This Row],[Order Date]])</f>
        <v>2026</v>
      </c>
      <c r="D1011" s="2">
        <f>ROUNDUP(MONTH(SalesDataTable[[#This Row],[Order Date]])/3,0)</f>
        <v>2</v>
      </c>
      <c r="E1011" s="2">
        <f>MONTH(SalesDataTable[[#This Row],[Order Date]])</f>
        <v>6</v>
      </c>
      <c r="F1011" s="2" t="str">
        <f>TEXT(SalesDataTable[[#This Row],[Order Date]],"mmm")</f>
        <v>Jun</v>
      </c>
      <c r="G1011" s="2">
        <f>DAY(SalesDataTable[[#This Row],[Order Date]])</f>
        <v>6</v>
      </c>
      <c r="H1011" s="8" t="s">
        <v>11</v>
      </c>
      <c r="I1011" s="8" t="s">
        <v>25</v>
      </c>
      <c r="J1011" s="8" t="s">
        <v>2</v>
      </c>
      <c r="K1011" s="8" t="s">
        <v>13</v>
      </c>
      <c r="L1011" s="8" t="s">
        <v>14</v>
      </c>
      <c r="M1011" s="8" t="s">
        <v>44</v>
      </c>
      <c r="N1011" s="9">
        <v>1</v>
      </c>
      <c r="O1011" s="10">
        <v>131.79</v>
      </c>
      <c r="P1011" s="11">
        <v>0</v>
      </c>
      <c r="Q1011" s="10">
        <v>68.22</v>
      </c>
      <c r="R1011" s="10">
        <f t="shared" si="60"/>
        <v>131.79</v>
      </c>
      <c r="S1011" s="10">
        <f t="shared" si="61"/>
        <v>68.22</v>
      </c>
      <c r="T1011" s="10">
        <f t="shared" si="62"/>
        <v>63.569999999999993</v>
      </c>
      <c r="U1011" s="12">
        <f t="shared" si="63"/>
        <v>0.48235829729114499</v>
      </c>
      <c r="V1011" s="9">
        <f>YEAR(SalesDataTable[[#This Row],[Order Date]])</f>
        <v>2026</v>
      </c>
      <c r="W1011" s="12" t="str">
        <f>"Q"&amp;ROUNDUP(MONTH(SalesDataTable[[#This Row],[Order Date]])/3,0)</f>
        <v>Q2</v>
      </c>
      <c r="X1011" s="9">
        <f>MONTH(SalesDataTable[[#This Row],[Order Date]])</f>
        <v>6</v>
      </c>
      <c r="Y1011" s="12" t="str">
        <f>TEXT(SalesDataTable[[#This Row],[Order Date]],"mmm")</f>
        <v>Jun</v>
      </c>
    </row>
    <row r="1012" spans="1:25" ht="16">
      <c r="A1012" s="7">
        <v>2805</v>
      </c>
      <c r="B1012" s="3">
        <v>46179</v>
      </c>
      <c r="C1012" s="2">
        <f>YEAR( SalesDataTable[[#This Row],[Order Date]])</f>
        <v>2026</v>
      </c>
      <c r="D1012" s="2">
        <f>ROUNDUP(MONTH(SalesDataTable[[#This Row],[Order Date]])/3,0)</f>
        <v>2</v>
      </c>
      <c r="E1012" s="2">
        <f>MONTH(SalesDataTable[[#This Row],[Order Date]])</f>
        <v>6</v>
      </c>
      <c r="F1012" s="2" t="str">
        <f>TEXT(SalesDataTable[[#This Row],[Order Date]],"mmm")</f>
        <v>Jun</v>
      </c>
      <c r="G1012" s="2">
        <f>DAY(SalesDataTable[[#This Row],[Order Date]])</f>
        <v>6</v>
      </c>
      <c r="H1012" s="8" t="s">
        <v>11</v>
      </c>
      <c r="I1012" s="8" t="s">
        <v>39</v>
      </c>
      <c r="J1012" s="8" t="s">
        <v>8</v>
      </c>
      <c r="K1012" s="8" t="s">
        <v>3</v>
      </c>
      <c r="L1012" s="8" t="s">
        <v>23</v>
      </c>
      <c r="M1012" s="8" t="s">
        <v>24</v>
      </c>
      <c r="N1012" s="9">
        <v>12</v>
      </c>
      <c r="O1012" s="10">
        <v>338.45</v>
      </c>
      <c r="P1012" s="11">
        <v>0.1</v>
      </c>
      <c r="Q1012" s="10">
        <v>196.78</v>
      </c>
      <c r="R1012" s="10">
        <f t="shared" si="60"/>
        <v>3655.2599999999998</v>
      </c>
      <c r="S1012" s="10">
        <f t="shared" si="61"/>
        <v>2361.36</v>
      </c>
      <c r="T1012" s="10">
        <f t="shared" si="62"/>
        <v>1293.8999999999996</v>
      </c>
      <c r="U1012" s="12">
        <f t="shared" si="63"/>
        <v>0.35398302719915947</v>
      </c>
      <c r="V1012" s="9">
        <f>YEAR(SalesDataTable[[#This Row],[Order Date]])</f>
        <v>2026</v>
      </c>
      <c r="W1012" s="12" t="str">
        <f>"Q"&amp;ROUNDUP(MONTH(SalesDataTable[[#This Row],[Order Date]])/3,0)</f>
        <v>Q2</v>
      </c>
      <c r="X1012" s="9">
        <f>MONTH(SalesDataTable[[#This Row],[Order Date]])</f>
        <v>6</v>
      </c>
      <c r="Y1012" s="12" t="str">
        <f>TEXT(SalesDataTable[[#This Row],[Order Date]],"mmm")</f>
        <v>Jun</v>
      </c>
    </row>
    <row r="1013" spans="1:25" ht="16">
      <c r="A1013" s="7">
        <v>3160</v>
      </c>
      <c r="B1013" s="3">
        <v>46179</v>
      </c>
      <c r="C1013" s="2">
        <f>YEAR( SalesDataTable[[#This Row],[Order Date]])</f>
        <v>2026</v>
      </c>
      <c r="D1013" s="2">
        <f>ROUNDUP(MONTH(SalesDataTable[[#This Row],[Order Date]])/3,0)</f>
        <v>2</v>
      </c>
      <c r="E1013" s="2">
        <f>MONTH(SalesDataTable[[#This Row],[Order Date]])</f>
        <v>6</v>
      </c>
      <c r="F1013" s="2" t="str">
        <f>TEXT(SalesDataTable[[#This Row],[Order Date]],"mmm")</f>
        <v>Jun</v>
      </c>
      <c r="G1013" s="2">
        <f>DAY(SalesDataTable[[#This Row],[Order Date]])</f>
        <v>6</v>
      </c>
      <c r="H1013" s="8" t="s">
        <v>11</v>
      </c>
      <c r="I1013" s="8" t="s">
        <v>18</v>
      </c>
      <c r="J1013" s="8" t="s">
        <v>19</v>
      </c>
      <c r="K1013" s="8" t="s">
        <v>3</v>
      </c>
      <c r="L1013" s="8" t="s">
        <v>34</v>
      </c>
      <c r="M1013" s="8" t="s">
        <v>35</v>
      </c>
      <c r="N1013" s="9">
        <v>2</v>
      </c>
      <c r="O1013" s="10">
        <v>40.99</v>
      </c>
      <c r="P1013" s="11">
        <v>0</v>
      </c>
      <c r="Q1013" s="10">
        <v>14.53</v>
      </c>
      <c r="R1013" s="10">
        <f t="shared" si="60"/>
        <v>81.98</v>
      </c>
      <c r="S1013" s="10">
        <f t="shared" si="61"/>
        <v>29.06</v>
      </c>
      <c r="T1013" s="10">
        <f t="shared" si="62"/>
        <v>52.92</v>
      </c>
      <c r="U1013" s="12">
        <f t="shared" si="63"/>
        <v>0.64552329836545497</v>
      </c>
      <c r="V1013" s="9">
        <f>YEAR(SalesDataTable[[#This Row],[Order Date]])</f>
        <v>2026</v>
      </c>
      <c r="W1013" s="12" t="str">
        <f>"Q"&amp;ROUNDUP(MONTH(SalesDataTable[[#This Row],[Order Date]])/3,0)</f>
        <v>Q2</v>
      </c>
      <c r="X1013" s="9">
        <f>MONTH(SalesDataTable[[#This Row],[Order Date]])</f>
        <v>6</v>
      </c>
      <c r="Y1013" s="12" t="str">
        <f>TEXT(SalesDataTable[[#This Row],[Order Date]],"mmm")</f>
        <v>Jun</v>
      </c>
    </row>
    <row r="1014" spans="1:25" ht="16">
      <c r="A1014" s="7">
        <v>3278</v>
      </c>
      <c r="B1014" s="3">
        <v>46179</v>
      </c>
      <c r="C1014" s="2">
        <f>YEAR( SalesDataTable[[#This Row],[Order Date]])</f>
        <v>2026</v>
      </c>
      <c r="D1014" s="2">
        <f>ROUNDUP(MONTH(SalesDataTable[[#This Row],[Order Date]])/3,0)</f>
        <v>2</v>
      </c>
      <c r="E1014" s="2">
        <f>MONTH(SalesDataTable[[#This Row],[Order Date]])</f>
        <v>6</v>
      </c>
      <c r="F1014" s="2" t="str">
        <f>TEXT(SalesDataTable[[#This Row],[Order Date]],"mmm")</f>
        <v>Jun</v>
      </c>
      <c r="G1014" s="2">
        <f>DAY(SalesDataTable[[#This Row],[Order Date]])</f>
        <v>6</v>
      </c>
      <c r="H1014" s="8" t="s">
        <v>6</v>
      </c>
      <c r="I1014" s="8" t="s">
        <v>43</v>
      </c>
      <c r="J1014" s="8" t="s">
        <v>19</v>
      </c>
      <c r="K1014" s="8" t="s">
        <v>3</v>
      </c>
      <c r="L1014" s="8" t="s">
        <v>4</v>
      </c>
      <c r="M1014" s="8" t="s">
        <v>30</v>
      </c>
      <c r="N1014" s="9">
        <v>1</v>
      </c>
      <c r="O1014" s="10">
        <v>101.85</v>
      </c>
      <c r="P1014" s="11">
        <v>0</v>
      </c>
      <c r="Q1014" s="10">
        <v>51.59</v>
      </c>
      <c r="R1014" s="10">
        <f t="shared" si="60"/>
        <v>101.85</v>
      </c>
      <c r="S1014" s="10">
        <f t="shared" si="61"/>
        <v>51.59</v>
      </c>
      <c r="T1014" s="10">
        <f t="shared" si="62"/>
        <v>50.259999999999991</v>
      </c>
      <c r="U1014" s="12">
        <f t="shared" si="63"/>
        <v>0.49347079037800679</v>
      </c>
      <c r="V1014" s="9">
        <f>YEAR(SalesDataTable[[#This Row],[Order Date]])</f>
        <v>2026</v>
      </c>
      <c r="W1014" s="12" t="str">
        <f>"Q"&amp;ROUNDUP(MONTH(SalesDataTable[[#This Row],[Order Date]])/3,0)</f>
        <v>Q2</v>
      </c>
      <c r="X1014" s="9">
        <f>MONTH(SalesDataTable[[#This Row],[Order Date]])</f>
        <v>6</v>
      </c>
      <c r="Y1014" s="12" t="str">
        <f>TEXT(SalesDataTable[[#This Row],[Order Date]],"mmm")</f>
        <v>Jun</v>
      </c>
    </row>
    <row r="1015" spans="1:25" ht="16">
      <c r="A1015" s="7">
        <v>3555</v>
      </c>
      <c r="B1015" s="3">
        <v>46179</v>
      </c>
      <c r="C1015" s="2">
        <f>YEAR( SalesDataTable[[#This Row],[Order Date]])</f>
        <v>2026</v>
      </c>
      <c r="D1015" s="2">
        <f>ROUNDUP(MONTH(SalesDataTable[[#This Row],[Order Date]])/3,0)</f>
        <v>2</v>
      </c>
      <c r="E1015" s="2">
        <f>MONTH(SalesDataTable[[#This Row],[Order Date]])</f>
        <v>6</v>
      </c>
      <c r="F1015" s="2" t="str">
        <f>TEXT(SalesDataTable[[#This Row],[Order Date]],"mmm")</f>
        <v>Jun</v>
      </c>
      <c r="G1015" s="2">
        <f>DAY(SalesDataTable[[#This Row],[Order Date]])</f>
        <v>6</v>
      </c>
      <c r="H1015" s="8" t="s">
        <v>11</v>
      </c>
      <c r="I1015" s="8" t="s">
        <v>12</v>
      </c>
      <c r="J1015" s="8" t="s">
        <v>8</v>
      </c>
      <c r="K1015" s="8" t="s">
        <v>16</v>
      </c>
      <c r="L1015" s="8" t="s">
        <v>23</v>
      </c>
      <c r="M1015" s="8" t="s">
        <v>24</v>
      </c>
      <c r="N1015" s="9">
        <v>4</v>
      </c>
      <c r="O1015" s="10">
        <v>346.14</v>
      </c>
      <c r="P1015" s="11">
        <v>0.05</v>
      </c>
      <c r="Q1015" s="10">
        <v>198.97</v>
      </c>
      <c r="R1015" s="10">
        <f t="shared" si="60"/>
        <v>1315.3319999999999</v>
      </c>
      <c r="S1015" s="10">
        <f t="shared" si="61"/>
        <v>795.88</v>
      </c>
      <c r="T1015" s="10">
        <f t="shared" si="62"/>
        <v>519.45199999999988</v>
      </c>
      <c r="U1015" s="12">
        <f t="shared" si="63"/>
        <v>0.39492082607280893</v>
      </c>
      <c r="V1015" s="9">
        <f>YEAR(SalesDataTable[[#This Row],[Order Date]])</f>
        <v>2026</v>
      </c>
      <c r="W1015" s="12" t="str">
        <f>"Q"&amp;ROUNDUP(MONTH(SalesDataTable[[#This Row],[Order Date]])/3,0)</f>
        <v>Q2</v>
      </c>
      <c r="X1015" s="9">
        <f>MONTH(SalesDataTable[[#This Row],[Order Date]])</f>
        <v>6</v>
      </c>
      <c r="Y1015" s="12" t="str">
        <f>TEXT(SalesDataTable[[#This Row],[Order Date]],"mmm")</f>
        <v>Jun</v>
      </c>
    </row>
    <row r="1016" spans="1:25" ht="16">
      <c r="A1016" s="7">
        <v>3702</v>
      </c>
      <c r="B1016" s="3">
        <v>46179</v>
      </c>
      <c r="C1016" s="2">
        <f>YEAR( SalesDataTable[[#This Row],[Order Date]])</f>
        <v>2026</v>
      </c>
      <c r="D1016" s="2">
        <f>ROUNDUP(MONTH(SalesDataTable[[#This Row],[Order Date]])/3,0)</f>
        <v>2</v>
      </c>
      <c r="E1016" s="2">
        <f>MONTH(SalesDataTable[[#This Row],[Order Date]])</f>
        <v>6</v>
      </c>
      <c r="F1016" s="2" t="str">
        <f>TEXT(SalesDataTable[[#This Row],[Order Date]],"mmm")</f>
        <v>Jun</v>
      </c>
      <c r="G1016" s="2">
        <f>DAY(SalesDataTable[[#This Row],[Order Date]])</f>
        <v>6</v>
      </c>
      <c r="H1016" s="8" t="s">
        <v>0</v>
      </c>
      <c r="I1016" s="8" t="s">
        <v>36</v>
      </c>
      <c r="J1016" s="8" t="s">
        <v>19</v>
      </c>
      <c r="K1016" s="8" t="s">
        <v>16</v>
      </c>
      <c r="L1016" s="8" t="s">
        <v>4</v>
      </c>
      <c r="M1016" s="8" t="s">
        <v>5</v>
      </c>
      <c r="N1016" s="9">
        <v>2</v>
      </c>
      <c r="O1016" s="10">
        <v>83.28</v>
      </c>
      <c r="P1016" s="11">
        <v>0</v>
      </c>
      <c r="Q1016" s="10">
        <v>43.56</v>
      </c>
      <c r="R1016" s="10">
        <f t="shared" si="60"/>
        <v>166.56</v>
      </c>
      <c r="S1016" s="10">
        <f t="shared" si="61"/>
        <v>87.12</v>
      </c>
      <c r="T1016" s="10">
        <f t="shared" si="62"/>
        <v>79.44</v>
      </c>
      <c r="U1016" s="12">
        <f t="shared" si="63"/>
        <v>0.47694524495677232</v>
      </c>
      <c r="V1016" s="9">
        <f>YEAR(SalesDataTable[[#This Row],[Order Date]])</f>
        <v>2026</v>
      </c>
      <c r="W1016" s="12" t="str">
        <f>"Q"&amp;ROUNDUP(MONTH(SalesDataTable[[#This Row],[Order Date]])/3,0)</f>
        <v>Q2</v>
      </c>
      <c r="X1016" s="9">
        <f>MONTH(SalesDataTable[[#This Row],[Order Date]])</f>
        <v>6</v>
      </c>
      <c r="Y1016" s="12" t="str">
        <f>TEXT(SalesDataTable[[#This Row],[Order Date]],"mmm")</f>
        <v>Jun</v>
      </c>
    </row>
    <row r="1017" spans="1:25" ht="16">
      <c r="A1017" s="7">
        <v>4349</v>
      </c>
      <c r="B1017" s="3">
        <v>46179</v>
      </c>
      <c r="C1017" s="2">
        <f>YEAR( SalesDataTable[[#This Row],[Order Date]])</f>
        <v>2026</v>
      </c>
      <c r="D1017" s="2">
        <f>ROUNDUP(MONTH(SalesDataTable[[#This Row],[Order Date]])/3,0)</f>
        <v>2</v>
      </c>
      <c r="E1017" s="2">
        <f>MONTH(SalesDataTable[[#This Row],[Order Date]])</f>
        <v>6</v>
      </c>
      <c r="F1017" s="2" t="str">
        <f>TEXT(SalesDataTable[[#This Row],[Order Date]],"mmm")</f>
        <v>Jun</v>
      </c>
      <c r="G1017" s="2">
        <f>DAY(SalesDataTable[[#This Row],[Order Date]])</f>
        <v>6</v>
      </c>
      <c r="H1017" s="8" t="s">
        <v>20</v>
      </c>
      <c r="I1017" s="8" t="s">
        <v>31</v>
      </c>
      <c r="J1017" s="8" t="s">
        <v>19</v>
      </c>
      <c r="K1017" s="8" t="s">
        <v>16</v>
      </c>
      <c r="L1017" s="8" t="s">
        <v>4</v>
      </c>
      <c r="M1017" s="8" t="s">
        <v>5</v>
      </c>
      <c r="N1017" s="9">
        <v>1</v>
      </c>
      <c r="O1017" s="10">
        <v>80.349999999999994</v>
      </c>
      <c r="P1017" s="11">
        <v>0.15</v>
      </c>
      <c r="Q1017" s="10">
        <v>43.51</v>
      </c>
      <c r="R1017" s="10">
        <f t="shared" si="60"/>
        <v>68.297499999999999</v>
      </c>
      <c r="S1017" s="10">
        <f t="shared" si="61"/>
        <v>43.51</v>
      </c>
      <c r="T1017" s="10">
        <f t="shared" si="62"/>
        <v>24.787500000000001</v>
      </c>
      <c r="U1017" s="12">
        <f t="shared" si="63"/>
        <v>0.3629342216040119</v>
      </c>
      <c r="V1017" s="9">
        <f>YEAR(SalesDataTable[[#This Row],[Order Date]])</f>
        <v>2026</v>
      </c>
      <c r="W1017" s="12" t="str">
        <f>"Q"&amp;ROUNDUP(MONTH(SalesDataTable[[#This Row],[Order Date]])/3,0)</f>
        <v>Q2</v>
      </c>
      <c r="X1017" s="9">
        <f>MONTH(SalesDataTable[[#This Row],[Order Date]])</f>
        <v>6</v>
      </c>
      <c r="Y1017" s="12" t="str">
        <f>TEXT(SalesDataTable[[#This Row],[Order Date]],"mmm")</f>
        <v>Jun</v>
      </c>
    </row>
    <row r="1018" spans="1:25" ht="16">
      <c r="A1018" s="7">
        <v>4989</v>
      </c>
      <c r="B1018" s="3">
        <v>46179</v>
      </c>
      <c r="C1018" s="2">
        <f>YEAR( SalesDataTable[[#This Row],[Order Date]])</f>
        <v>2026</v>
      </c>
      <c r="D1018" s="2">
        <f>ROUNDUP(MONTH(SalesDataTable[[#This Row],[Order Date]])/3,0)</f>
        <v>2</v>
      </c>
      <c r="E1018" s="2">
        <f>MONTH(SalesDataTable[[#This Row],[Order Date]])</f>
        <v>6</v>
      </c>
      <c r="F1018" s="2" t="str">
        <f>TEXT(SalesDataTable[[#This Row],[Order Date]],"mmm")</f>
        <v>Jun</v>
      </c>
      <c r="G1018" s="2">
        <f>DAY(SalesDataTable[[#This Row],[Order Date]])</f>
        <v>6</v>
      </c>
      <c r="H1018" s="8" t="s">
        <v>6</v>
      </c>
      <c r="I1018" s="8" t="s">
        <v>7</v>
      </c>
      <c r="J1018" s="8" t="s">
        <v>2</v>
      </c>
      <c r="K1018" s="8" t="s">
        <v>3</v>
      </c>
      <c r="L1018" s="8" t="s">
        <v>4</v>
      </c>
      <c r="M1018" s="8" t="s">
        <v>26</v>
      </c>
      <c r="N1018" s="9">
        <v>1</v>
      </c>
      <c r="O1018" s="10">
        <v>40.86</v>
      </c>
      <c r="P1018" s="11">
        <v>0.05</v>
      </c>
      <c r="Q1018" s="10">
        <v>16.899999999999999</v>
      </c>
      <c r="R1018" s="10">
        <f t="shared" si="60"/>
        <v>38.817</v>
      </c>
      <c r="S1018" s="10">
        <f t="shared" si="61"/>
        <v>16.899999999999999</v>
      </c>
      <c r="T1018" s="10">
        <f t="shared" si="62"/>
        <v>21.917000000000002</v>
      </c>
      <c r="U1018" s="12">
        <f t="shared" si="63"/>
        <v>0.564623747327202</v>
      </c>
      <c r="V1018" s="9">
        <f>YEAR(SalesDataTable[[#This Row],[Order Date]])</f>
        <v>2026</v>
      </c>
      <c r="W1018" s="12" t="str">
        <f>"Q"&amp;ROUNDUP(MONTH(SalesDataTable[[#This Row],[Order Date]])/3,0)</f>
        <v>Q2</v>
      </c>
      <c r="X1018" s="9">
        <f>MONTH(SalesDataTable[[#This Row],[Order Date]])</f>
        <v>6</v>
      </c>
      <c r="Y1018" s="12" t="str">
        <f>TEXT(SalesDataTable[[#This Row],[Order Date]],"mmm")</f>
        <v>Jun</v>
      </c>
    </row>
    <row r="1019" spans="1:25" ht="16">
      <c r="A1019" s="7">
        <v>713</v>
      </c>
      <c r="B1019" s="3">
        <v>46180</v>
      </c>
      <c r="C1019" s="2">
        <f>YEAR( SalesDataTable[[#This Row],[Order Date]])</f>
        <v>2026</v>
      </c>
      <c r="D1019" s="2">
        <f>ROUNDUP(MONTH(SalesDataTable[[#This Row],[Order Date]])/3,0)</f>
        <v>2</v>
      </c>
      <c r="E1019" s="2">
        <f>MONTH(SalesDataTable[[#This Row],[Order Date]])</f>
        <v>6</v>
      </c>
      <c r="F1019" s="2" t="str">
        <f>TEXT(SalesDataTable[[#This Row],[Order Date]],"mmm")</f>
        <v>Jun</v>
      </c>
      <c r="G1019" s="2">
        <f>DAY(SalesDataTable[[#This Row],[Order Date]])</f>
        <v>7</v>
      </c>
      <c r="H1019" s="8" t="s">
        <v>6</v>
      </c>
      <c r="I1019" s="8" t="s">
        <v>27</v>
      </c>
      <c r="J1019" s="8" t="s">
        <v>19</v>
      </c>
      <c r="K1019" s="8" t="s">
        <v>3</v>
      </c>
      <c r="L1019" s="8" t="s">
        <v>14</v>
      </c>
      <c r="M1019" s="8" t="s">
        <v>15</v>
      </c>
      <c r="N1019" s="9">
        <v>4</v>
      </c>
      <c r="O1019" s="10">
        <v>36.299999999999997</v>
      </c>
      <c r="P1019" s="11">
        <v>0.05</v>
      </c>
      <c r="Q1019" s="10">
        <v>13.16</v>
      </c>
      <c r="R1019" s="10">
        <f t="shared" si="60"/>
        <v>137.93999999999997</v>
      </c>
      <c r="S1019" s="10">
        <f t="shared" si="61"/>
        <v>52.64</v>
      </c>
      <c r="T1019" s="10">
        <f t="shared" si="62"/>
        <v>85.299999999999969</v>
      </c>
      <c r="U1019" s="12">
        <f t="shared" si="63"/>
        <v>0.61838480498767567</v>
      </c>
      <c r="V1019" s="9">
        <f>YEAR(SalesDataTable[[#This Row],[Order Date]])</f>
        <v>2026</v>
      </c>
      <c r="W1019" s="12" t="str">
        <f>"Q"&amp;ROUNDUP(MONTH(SalesDataTable[[#This Row],[Order Date]])/3,0)</f>
        <v>Q2</v>
      </c>
      <c r="X1019" s="9">
        <f>MONTH(SalesDataTable[[#This Row],[Order Date]])</f>
        <v>6</v>
      </c>
      <c r="Y1019" s="12" t="str">
        <f>TEXT(SalesDataTable[[#This Row],[Order Date]],"mmm")</f>
        <v>Jun</v>
      </c>
    </row>
    <row r="1020" spans="1:25" ht="16">
      <c r="A1020" s="7">
        <v>3355</v>
      </c>
      <c r="B1020" s="3">
        <v>46180</v>
      </c>
      <c r="C1020" s="2">
        <f>YEAR( SalesDataTable[[#This Row],[Order Date]])</f>
        <v>2026</v>
      </c>
      <c r="D1020" s="2">
        <f>ROUNDUP(MONTH(SalesDataTable[[#This Row],[Order Date]])/3,0)</f>
        <v>2</v>
      </c>
      <c r="E1020" s="2">
        <f>MONTH(SalesDataTable[[#This Row],[Order Date]])</f>
        <v>6</v>
      </c>
      <c r="F1020" s="2" t="str">
        <f>TEXT(SalesDataTable[[#This Row],[Order Date]],"mmm")</f>
        <v>Jun</v>
      </c>
      <c r="G1020" s="2">
        <f>DAY(SalesDataTable[[#This Row],[Order Date]])</f>
        <v>7</v>
      </c>
      <c r="H1020" s="8" t="s">
        <v>0</v>
      </c>
      <c r="I1020" s="8" t="s">
        <v>50</v>
      </c>
      <c r="J1020" s="8" t="s">
        <v>8</v>
      </c>
      <c r="K1020" s="8" t="s">
        <v>13</v>
      </c>
      <c r="L1020" s="8" t="s">
        <v>23</v>
      </c>
      <c r="M1020" s="8" t="s">
        <v>24</v>
      </c>
      <c r="N1020" s="9">
        <v>10</v>
      </c>
      <c r="O1020" s="10">
        <v>338.26</v>
      </c>
      <c r="P1020" s="11">
        <v>0.05</v>
      </c>
      <c r="Q1020" s="10">
        <v>197.42</v>
      </c>
      <c r="R1020" s="10">
        <f t="shared" si="60"/>
        <v>3213.47</v>
      </c>
      <c r="S1020" s="10">
        <f t="shared" si="61"/>
        <v>1974.1999999999998</v>
      </c>
      <c r="T1020" s="10">
        <f t="shared" si="62"/>
        <v>1239.27</v>
      </c>
      <c r="U1020" s="12">
        <f t="shared" si="63"/>
        <v>0.38564853569505864</v>
      </c>
      <c r="V1020" s="9">
        <f>YEAR(SalesDataTable[[#This Row],[Order Date]])</f>
        <v>2026</v>
      </c>
      <c r="W1020" s="12" t="str">
        <f>"Q"&amp;ROUNDUP(MONTH(SalesDataTable[[#This Row],[Order Date]])/3,0)</f>
        <v>Q2</v>
      </c>
      <c r="X1020" s="9">
        <f>MONTH(SalesDataTable[[#This Row],[Order Date]])</f>
        <v>6</v>
      </c>
      <c r="Y1020" s="12" t="str">
        <f>TEXT(SalesDataTable[[#This Row],[Order Date]],"mmm")</f>
        <v>Jun</v>
      </c>
    </row>
    <row r="1021" spans="1:25" ht="16">
      <c r="A1021" s="7">
        <v>3879</v>
      </c>
      <c r="B1021" s="3">
        <v>46180</v>
      </c>
      <c r="C1021" s="2">
        <f>YEAR( SalesDataTable[[#This Row],[Order Date]])</f>
        <v>2026</v>
      </c>
      <c r="D1021" s="2">
        <f>ROUNDUP(MONTH(SalesDataTable[[#This Row],[Order Date]])/3,0)</f>
        <v>2</v>
      </c>
      <c r="E1021" s="2">
        <f>MONTH(SalesDataTable[[#This Row],[Order Date]])</f>
        <v>6</v>
      </c>
      <c r="F1021" s="2" t="str">
        <f>TEXT(SalesDataTable[[#This Row],[Order Date]],"mmm")</f>
        <v>Jun</v>
      </c>
      <c r="G1021" s="2">
        <f>DAY(SalesDataTable[[#This Row],[Order Date]])</f>
        <v>7</v>
      </c>
      <c r="H1021" s="8" t="s">
        <v>0</v>
      </c>
      <c r="I1021" s="8" t="s">
        <v>36</v>
      </c>
      <c r="J1021" s="8" t="s">
        <v>28</v>
      </c>
      <c r="K1021" s="8" t="s">
        <v>3</v>
      </c>
      <c r="L1021" s="8" t="s">
        <v>4</v>
      </c>
      <c r="M1021" s="8" t="s">
        <v>26</v>
      </c>
      <c r="N1021" s="9">
        <v>2</v>
      </c>
      <c r="O1021" s="10">
        <v>41.25</v>
      </c>
      <c r="P1021" s="11">
        <v>0</v>
      </c>
      <c r="Q1021" s="10">
        <v>17.13</v>
      </c>
      <c r="R1021" s="10">
        <f t="shared" si="60"/>
        <v>82.5</v>
      </c>
      <c r="S1021" s="10">
        <f t="shared" si="61"/>
        <v>34.26</v>
      </c>
      <c r="T1021" s="10">
        <f t="shared" si="62"/>
        <v>48.24</v>
      </c>
      <c r="U1021" s="12">
        <f t="shared" si="63"/>
        <v>0.58472727272727276</v>
      </c>
      <c r="V1021" s="9">
        <f>YEAR(SalesDataTable[[#This Row],[Order Date]])</f>
        <v>2026</v>
      </c>
      <c r="W1021" s="12" t="str">
        <f>"Q"&amp;ROUNDUP(MONTH(SalesDataTable[[#This Row],[Order Date]])/3,0)</f>
        <v>Q2</v>
      </c>
      <c r="X1021" s="9">
        <f>MONTH(SalesDataTable[[#This Row],[Order Date]])</f>
        <v>6</v>
      </c>
      <c r="Y1021" s="12" t="str">
        <f>TEXT(SalesDataTable[[#This Row],[Order Date]],"mmm")</f>
        <v>Jun</v>
      </c>
    </row>
    <row r="1022" spans="1:25" ht="16">
      <c r="A1022" s="7">
        <v>3989</v>
      </c>
      <c r="B1022" s="3">
        <v>46180</v>
      </c>
      <c r="C1022" s="2">
        <f>YEAR( SalesDataTable[[#This Row],[Order Date]])</f>
        <v>2026</v>
      </c>
      <c r="D1022" s="2">
        <f>ROUNDUP(MONTH(SalesDataTable[[#This Row],[Order Date]])/3,0)</f>
        <v>2</v>
      </c>
      <c r="E1022" s="2">
        <f>MONTH(SalesDataTable[[#This Row],[Order Date]])</f>
        <v>6</v>
      </c>
      <c r="F1022" s="2" t="str">
        <f>TEXT(SalesDataTable[[#This Row],[Order Date]],"mmm")</f>
        <v>Jun</v>
      </c>
      <c r="G1022" s="2">
        <f>DAY(SalesDataTable[[#This Row],[Order Date]])</f>
        <v>7</v>
      </c>
      <c r="H1022" s="8" t="s">
        <v>6</v>
      </c>
      <c r="I1022" s="8" t="s">
        <v>43</v>
      </c>
      <c r="J1022" s="8" t="s">
        <v>2</v>
      </c>
      <c r="K1022" s="8" t="s">
        <v>3</v>
      </c>
      <c r="L1022" s="8" t="s">
        <v>9</v>
      </c>
      <c r="M1022" s="8" t="s">
        <v>10</v>
      </c>
      <c r="N1022" s="9">
        <v>2</v>
      </c>
      <c r="O1022" s="10">
        <v>92</v>
      </c>
      <c r="P1022" s="11">
        <v>0</v>
      </c>
      <c r="Q1022" s="10">
        <v>44.27</v>
      </c>
      <c r="R1022" s="10">
        <f t="shared" si="60"/>
        <v>184</v>
      </c>
      <c r="S1022" s="10">
        <f t="shared" si="61"/>
        <v>88.54</v>
      </c>
      <c r="T1022" s="10">
        <f t="shared" si="62"/>
        <v>95.46</v>
      </c>
      <c r="U1022" s="12">
        <f t="shared" si="63"/>
        <v>0.51880434782608698</v>
      </c>
      <c r="V1022" s="9">
        <f>YEAR(SalesDataTable[[#This Row],[Order Date]])</f>
        <v>2026</v>
      </c>
      <c r="W1022" s="12" t="str">
        <f>"Q"&amp;ROUNDUP(MONTH(SalesDataTable[[#This Row],[Order Date]])/3,0)</f>
        <v>Q2</v>
      </c>
      <c r="X1022" s="9">
        <f>MONTH(SalesDataTable[[#This Row],[Order Date]])</f>
        <v>6</v>
      </c>
      <c r="Y1022" s="12" t="str">
        <f>TEXT(SalesDataTable[[#This Row],[Order Date]],"mmm")</f>
        <v>Jun</v>
      </c>
    </row>
    <row r="1023" spans="1:25" ht="16">
      <c r="A1023" s="7">
        <v>4193</v>
      </c>
      <c r="B1023" s="3">
        <v>46180</v>
      </c>
      <c r="C1023" s="2">
        <f>YEAR( SalesDataTable[[#This Row],[Order Date]])</f>
        <v>2026</v>
      </c>
      <c r="D1023" s="2">
        <f>ROUNDUP(MONTH(SalesDataTable[[#This Row],[Order Date]])/3,0)</f>
        <v>2</v>
      </c>
      <c r="E1023" s="2">
        <f>MONTH(SalesDataTable[[#This Row],[Order Date]])</f>
        <v>6</v>
      </c>
      <c r="F1023" s="2" t="str">
        <f>TEXT(SalesDataTable[[#This Row],[Order Date]],"mmm")</f>
        <v>Jun</v>
      </c>
      <c r="G1023" s="2">
        <f>DAY(SalesDataTable[[#This Row],[Order Date]])</f>
        <v>7</v>
      </c>
      <c r="H1023" s="8" t="s">
        <v>6</v>
      </c>
      <c r="I1023" s="8" t="s">
        <v>27</v>
      </c>
      <c r="J1023" s="8" t="s">
        <v>2</v>
      </c>
      <c r="K1023" s="8" t="s">
        <v>13</v>
      </c>
      <c r="L1023" s="8" t="s">
        <v>23</v>
      </c>
      <c r="M1023" s="8" t="s">
        <v>40</v>
      </c>
      <c r="N1023" s="9">
        <v>1</v>
      </c>
      <c r="O1023" s="10">
        <v>80.89</v>
      </c>
      <c r="P1023" s="11">
        <v>0.1</v>
      </c>
      <c r="Q1023" s="10">
        <v>40.32</v>
      </c>
      <c r="R1023" s="10">
        <f t="shared" si="60"/>
        <v>72.801000000000002</v>
      </c>
      <c r="S1023" s="10">
        <f t="shared" si="61"/>
        <v>40.32</v>
      </c>
      <c r="T1023" s="10">
        <f t="shared" si="62"/>
        <v>32.481000000000002</v>
      </c>
      <c r="U1023" s="12">
        <f t="shared" si="63"/>
        <v>0.44616145382618372</v>
      </c>
      <c r="V1023" s="9">
        <f>YEAR(SalesDataTable[[#This Row],[Order Date]])</f>
        <v>2026</v>
      </c>
      <c r="W1023" s="12" t="str">
        <f>"Q"&amp;ROUNDUP(MONTH(SalesDataTable[[#This Row],[Order Date]])/3,0)</f>
        <v>Q2</v>
      </c>
      <c r="X1023" s="9">
        <f>MONTH(SalesDataTable[[#This Row],[Order Date]])</f>
        <v>6</v>
      </c>
      <c r="Y1023" s="12" t="str">
        <f>TEXT(SalesDataTable[[#This Row],[Order Date]],"mmm")</f>
        <v>Jun</v>
      </c>
    </row>
    <row r="1024" spans="1:25" ht="16">
      <c r="A1024" s="7">
        <v>4413</v>
      </c>
      <c r="B1024" s="3">
        <v>46180</v>
      </c>
      <c r="C1024" s="2">
        <f>YEAR( SalesDataTable[[#This Row],[Order Date]])</f>
        <v>2026</v>
      </c>
      <c r="D1024" s="2">
        <f>ROUNDUP(MONTH(SalesDataTable[[#This Row],[Order Date]])/3,0)</f>
        <v>2</v>
      </c>
      <c r="E1024" s="2">
        <f>MONTH(SalesDataTable[[#This Row],[Order Date]])</f>
        <v>6</v>
      </c>
      <c r="F1024" s="2" t="str">
        <f>TEXT(SalesDataTable[[#This Row],[Order Date]],"mmm")</f>
        <v>Jun</v>
      </c>
      <c r="G1024" s="2">
        <f>DAY(SalesDataTable[[#This Row],[Order Date]])</f>
        <v>7</v>
      </c>
      <c r="H1024" s="8" t="s">
        <v>0</v>
      </c>
      <c r="I1024" s="8" t="s">
        <v>1</v>
      </c>
      <c r="J1024" s="8" t="s">
        <v>19</v>
      </c>
      <c r="K1024" s="8" t="s">
        <v>13</v>
      </c>
      <c r="L1024" s="8" t="s">
        <v>23</v>
      </c>
      <c r="M1024" s="8" t="s">
        <v>29</v>
      </c>
      <c r="N1024" s="9">
        <v>1</v>
      </c>
      <c r="O1024" s="10">
        <v>194.73</v>
      </c>
      <c r="P1024" s="11">
        <v>0</v>
      </c>
      <c r="Q1024" s="10">
        <v>101.91</v>
      </c>
      <c r="R1024" s="10">
        <f t="shared" si="60"/>
        <v>194.73</v>
      </c>
      <c r="S1024" s="10">
        <f t="shared" si="61"/>
        <v>101.91</v>
      </c>
      <c r="T1024" s="10">
        <f t="shared" si="62"/>
        <v>92.82</v>
      </c>
      <c r="U1024" s="12">
        <f t="shared" si="63"/>
        <v>0.47665999075643195</v>
      </c>
      <c r="V1024" s="9">
        <f>YEAR(SalesDataTable[[#This Row],[Order Date]])</f>
        <v>2026</v>
      </c>
      <c r="W1024" s="12" t="str">
        <f>"Q"&amp;ROUNDUP(MONTH(SalesDataTable[[#This Row],[Order Date]])/3,0)</f>
        <v>Q2</v>
      </c>
      <c r="X1024" s="9">
        <f>MONTH(SalesDataTable[[#This Row],[Order Date]])</f>
        <v>6</v>
      </c>
      <c r="Y1024" s="12" t="str">
        <f>TEXT(SalesDataTable[[#This Row],[Order Date]],"mmm")</f>
        <v>Jun</v>
      </c>
    </row>
    <row r="1025" spans="1:25" ht="16">
      <c r="A1025" s="7">
        <v>4598</v>
      </c>
      <c r="B1025" s="3">
        <v>46180</v>
      </c>
      <c r="C1025" s="2">
        <f>YEAR( SalesDataTable[[#This Row],[Order Date]])</f>
        <v>2026</v>
      </c>
      <c r="D1025" s="2">
        <f>ROUNDUP(MONTH(SalesDataTable[[#This Row],[Order Date]])/3,0)</f>
        <v>2</v>
      </c>
      <c r="E1025" s="2">
        <f>MONTH(SalesDataTable[[#This Row],[Order Date]])</f>
        <v>6</v>
      </c>
      <c r="F1025" s="2" t="str">
        <f>TEXT(SalesDataTable[[#This Row],[Order Date]],"mmm")</f>
        <v>Jun</v>
      </c>
      <c r="G1025" s="2">
        <f>DAY(SalesDataTable[[#This Row],[Order Date]])</f>
        <v>7</v>
      </c>
      <c r="H1025" s="8" t="s">
        <v>20</v>
      </c>
      <c r="I1025" s="8" t="s">
        <v>21</v>
      </c>
      <c r="J1025" s="8" t="s">
        <v>8</v>
      </c>
      <c r="K1025" s="8" t="s">
        <v>16</v>
      </c>
      <c r="L1025" s="8" t="s">
        <v>9</v>
      </c>
      <c r="M1025" s="8" t="s">
        <v>10</v>
      </c>
      <c r="N1025" s="9">
        <v>5</v>
      </c>
      <c r="O1025" s="10">
        <v>93.82</v>
      </c>
      <c r="P1025" s="11">
        <v>0.15</v>
      </c>
      <c r="Q1025" s="10">
        <v>46.06</v>
      </c>
      <c r="R1025" s="10">
        <f t="shared" si="60"/>
        <v>398.73499999999996</v>
      </c>
      <c r="S1025" s="10">
        <f t="shared" si="61"/>
        <v>230.3</v>
      </c>
      <c r="T1025" s="10">
        <f t="shared" si="62"/>
        <v>168.43499999999995</v>
      </c>
      <c r="U1025" s="12">
        <f t="shared" si="63"/>
        <v>0.4224234140469233</v>
      </c>
      <c r="V1025" s="9">
        <f>YEAR(SalesDataTable[[#This Row],[Order Date]])</f>
        <v>2026</v>
      </c>
      <c r="W1025" s="12" t="str">
        <f>"Q"&amp;ROUNDUP(MONTH(SalesDataTable[[#This Row],[Order Date]])/3,0)</f>
        <v>Q2</v>
      </c>
      <c r="X1025" s="9">
        <f>MONTH(SalesDataTable[[#This Row],[Order Date]])</f>
        <v>6</v>
      </c>
      <c r="Y1025" s="12" t="str">
        <f>TEXT(SalesDataTable[[#This Row],[Order Date]],"mmm")</f>
        <v>Jun</v>
      </c>
    </row>
    <row r="1026" spans="1:25" ht="16">
      <c r="A1026" s="7">
        <v>72</v>
      </c>
      <c r="B1026" s="3">
        <v>46181</v>
      </c>
      <c r="C1026" s="2">
        <f>YEAR( SalesDataTable[[#This Row],[Order Date]])</f>
        <v>2026</v>
      </c>
      <c r="D1026" s="2">
        <f>ROUNDUP(MONTH(SalesDataTable[[#This Row],[Order Date]])/3,0)</f>
        <v>2</v>
      </c>
      <c r="E1026" s="2">
        <f>MONTH(SalesDataTable[[#This Row],[Order Date]])</f>
        <v>6</v>
      </c>
      <c r="F1026" s="2" t="str">
        <f>TEXT(SalesDataTable[[#This Row],[Order Date]],"mmm")</f>
        <v>Jun</v>
      </c>
      <c r="G1026" s="2">
        <f>DAY(SalesDataTable[[#This Row],[Order Date]])</f>
        <v>8</v>
      </c>
      <c r="H1026" s="8" t="s">
        <v>11</v>
      </c>
      <c r="I1026" s="8" t="s">
        <v>39</v>
      </c>
      <c r="J1026" s="8" t="s">
        <v>19</v>
      </c>
      <c r="K1026" s="8" t="s">
        <v>13</v>
      </c>
      <c r="L1026" s="8" t="s">
        <v>9</v>
      </c>
      <c r="M1026" s="8" t="s">
        <v>17</v>
      </c>
      <c r="N1026" s="9">
        <v>3</v>
      </c>
      <c r="O1026" s="10">
        <v>142.53</v>
      </c>
      <c r="P1026" s="11">
        <v>0</v>
      </c>
      <c r="Q1026" s="10">
        <v>80.67</v>
      </c>
      <c r="R1026" s="10">
        <f t="shared" ref="R1026:R1089" si="64">N1026*O1026*(1-P1026)</f>
        <v>427.59000000000003</v>
      </c>
      <c r="S1026" s="10">
        <f t="shared" ref="S1026:S1089" si="65">N1026*Q1026</f>
        <v>242.01</v>
      </c>
      <c r="T1026" s="10">
        <f t="shared" ref="T1026:T1089" si="66">R1026-S1026</f>
        <v>185.58000000000004</v>
      </c>
      <c r="U1026" s="12">
        <f t="shared" ref="U1026:U1089" si="67">IFERROR(T1026/R1026,0)</f>
        <v>0.43401389181225014</v>
      </c>
      <c r="V1026" s="9">
        <f>YEAR(SalesDataTable[[#This Row],[Order Date]])</f>
        <v>2026</v>
      </c>
      <c r="W1026" s="12" t="str">
        <f>"Q"&amp;ROUNDUP(MONTH(SalesDataTable[[#This Row],[Order Date]])/3,0)</f>
        <v>Q2</v>
      </c>
      <c r="X1026" s="9">
        <f>MONTH(SalesDataTable[[#This Row],[Order Date]])</f>
        <v>6</v>
      </c>
      <c r="Y1026" s="12" t="str">
        <f>TEXT(SalesDataTable[[#This Row],[Order Date]],"mmm")</f>
        <v>Jun</v>
      </c>
    </row>
    <row r="1027" spans="1:25" ht="16">
      <c r="A1027" s="7">
        <v>176</v>
      </c>
      <c r="B1027" s="3">
        <v>46181</v>
      </c>
      <c r="C1027" s="2">
        <f>YEAR( SalesDataTable[[#This Row],[Order Date]])</f>
        <v>2026</v>
      </c>
      <c r="D1027" s="2">
        <f>ROUNDUP(MONTH(SalesDataTable[[#This Row],[Order Date]])/3,0)</f>
        <v>2</v>
      </c>
      <c r="E1027" s="2">
        <f>MONTH(SalesDataTable[[#This Row],[Order Date]])</f>
        <v>6</v>
      </c>
      <c r="F1027" s="2" t="str">
        <f>TEXT(SalesDataTable[[#This Row],[Order Date]],"mmm")</f>
        <v>Jun</v>
      </c>
      <c r="G1027" s="2">
        <f>DAY(SalesDataTable[[#This Row],[Order Date]])</f>
        <v>8</v>
      </c>
      <c r="H1027" s="8" t="s">
        <v>6</v>
      </c>
      <c r="I1027" s="8" t="s">
        <v>49</v>
      </c>
      <c r="J1027" s="8" t="s">
        <v>2</v>
      </c>
      <c r="K1027" s="8" t="s">
        <v>3</v>
      </c>
      <c r="L1027" s="8" t="s">
        <v>23</v>
      </c>
      <c r="M1027" s="8" t="s">
        <v>29</v>
      </c>
      <c r="N1027" s="9">
        <v>1</v>
      </c>
      <c r="O1027" s="10">
        <v>196.33</v>
      </c>
      <c r="P1027" s="11">
        <v>0</v>
      </c>
      <c r="Q1027" s="10">
        <v>103.27</v>
      </c>
      <c r="R1027" s="10">
        <f t="shared" si="64"/>
        <v>196.33</v>
      </c>
      <c r="S1027" s="10">
        <f t="shared" si="65"/>
        <v>103.27</v>
      </c>
      <c r="T1027" s="10">
        <f t="shared" si="66"/>
        <v>93.060000000000016</v>
      </c>
      <c r="U1027" s="12">
        <f t="shared" si="67"/>
        <v>0.47399786074466466</v>
      </c>
      <c r="V1027" s="9">
        <f>YEAR(SalesDataTable[[#This Row],[Order Date]])</f>
        <v>2026</v>
      </c>
      <c r="W1027" s="12" t="str">
        <f>"Q"&amp;ROUNDUP(MONTH(SalesDataTable[[#This Row],[Order Date]])/3,0)</f>
        <v>Q2</v>
      </c>
      <c r="X1027" s="9">
        <f>MONTH(SalesDataTable[[#This Row],[Order Date]])</f>
        <v>6</v>
      </c>
      <c r="Y1027" s="12" t="str">
        <f>TEXT(SalesDataTable[[#This Row],[Order Date]],"mmm")</f>
        <v>Jun</v>
      </c>
    </row>
    <row r="1028" spans="1:25" ht="16">
      <c r="A1028" s="7">
        <v>205</v>
      </c>
      <c r="B1028" s="3">
        <v>46181</v>
      </c>
      <c r="C1028" s="2">
        <f>YEAR( SalesDataTable[[#This Row],[Order Date]])</f>
        <v>2026</v>
      </c>
      <c r="D1028" s="2">
        <f>ROUNDUP(MONTH(SalesDataTable[[#This Row],[Order Date]])/3,0)</f>
        <v>2</v>
      </c>
      <c r="E1028" s="2">
        <f>MONTH(SalesDataTable[[#This Row],[Order Date]])</f>
        <v>6</v>
      </c>
      <c r="F1028" s="2" t="str">
        <f>TEXT(SalesDataTable[[#This Row],[Order Date]],"mmm")</f>
        <v>Jun</v>
      </c>
      <c r="G1028" s="2">
        <f>DAY(SalesDataTable[[#This Row],[Order Date]])</f>
        <v>8</v>
      </c>
      <c r="H1028" s="8" t="s">
        <v>20</v>
      </c>
      <c r="I1028" s="8" t="s">
        <v>31</v>
      </c>
      <c r="J1028" s="8" t="s">
        <v>2</v>
      </c>
      <c r="K1028" s="8" t="s">
        <v>13</v>
      </c>
      <c r="L1028" s="8" t="s">
        <v>4</v>
      </c>
      <c r="M1028" s="8" t="s">
        <v>26</v>
      </c>
      <c r="N1028" s="9">
        <v>2</v>
      </c>
      <c r="O1028" s="10">
        <v>41.05</v>
      </c>
      <c r="P1028" s="11">
        <v>0</v>
      </c>
      <c r="Q1028" s="10">
        <v>16.690000000000001</v>
      </c>
      <c r="R1028" s="10">
        <f t="shared" si="64"/>
        <v>82.1</v>
      </c>
      <c r="S1028" s="10">
        <f t="shared" si="65"/>
        <v>33.380000000000003</v>
      </c>
      <c r="T1028" s="10">
        <f t="shared" si="66"/>
        <v>48.719999999999992</v>
      </c>
      <c r="U1028" s="12">
        <f t="shared" si="67"/>
        <v>0.59342265529841653</v>
      </c>
      <c r="V1028" s="9">
        <f>YEAR(SalesDataTable[[#This Row],[Order Date]])</f>
        <v>2026</v>
      </c>
      <c r="W1028" s="12" t="str">
        <f>"Q"&amp;ROUNDUP(MONTH(SalesDataTable[[#This Row],[Order Date]])/3,0)</f>
        <v>Q2</v>
      </c>
      <c r="X1028" s="9">
        <f>MONTH(SalesDataTable[[#This Row],[Order Date]])</f>
        <v>6</v>
      </c>
      <c r="Y1028" s="12" t="str">
        <f>TEXT(SalesDataTable[[#This Row],[Order Date]],"mmm")</f>
        <v>Jun</v>
      </c>
    </row>
    <row r="1029" spans="1:25" ht="16">
      <c r="A1029" s="7">
        <v>896</v>
      </c>
      <c r="B1029" s="3">
        <v>46181</v>
      </c>
      <c r="C1029" s="2">
        <f>YEAR( SalesDataTable[[#This Row],[Order Date]])</f>
        <v>2026</v>
      </c>
      <c r="D1029" s="2">
        <f>ROUNDUP(MONTH(SalesDataTable[[#This Row],[Order Date]])/3,0)</f>
        <v>2</v>
      </c>
      <c r="E1029" s="2">
        <f>MONTH(SalesDataTable[[#This Row],[Order Date]])</f>
        <v>6</v>
      </c>
      <c r="F1029" s="2" t="str">
        <f>TEXT(SalesDataTable[[#This Row],[Order Date]],"mmm")</f>
        <v>Jun</v>
      </c>
      <c r="G1029" s="2">
        <f>DAY(SalesDataTable[[#This Row],[Order Date]])</f>
        <v>8</v>
      </c>
      <c r="H1029" s="8" t="s">
        <v>20</v>
      </c>
      <c r="I1029" s="8" t="s">
        <v>33</v>
      </c>
      <c r="J1029" s="8" t="s">
        <v>2</v>
      </c>
      <c r="K1029" s="8" t="s">
        <v>13</v>
      </c>
      <c r="L1029" s="8" t="s">
        <v>34</v>
      </c>
      <c r="M1029" s="8" t="s">
        <v>38</v>
      </c>
      <c r="N1029" s="9">
        <v>1</v>
      </c>
      <c r="O1029" s="10">
        <v>123.09</v>
      </c>
      <c r="P1029" s="11">
        <v>0</v>
      </c>
      <c r="Q1029" s="10">
        <v>68.03</v>
      </c>
      <c r="R1029" s="10">
        <f t="shared" si="64"/>
        <v>123.09</v>
      </c>
      <c r="S1029" s="10">
        <f t="shared" si="65"/>
        <v>68.03</v>
      </c>
      <c r="T1029" s="10">
        <f t="shared" si="66"/>
        <v>55.06</v>
      </c>
      <c r="U1029" s="12">
        <f t="shared" si="67"/>
        <v>0.44731497278414167</v>
      </c>
      <c r="V1029" s="9">
        <f>YEAR(SalesDataTable[[#This Row],[Order Date]])</f>
        <v>2026</v>
      </c>
      <c r="W1029" s="12" t="str">
        <f>"Q"&amp;ROUNDUP(MONTH(SalesDataTable[[#This Row],[Order Date]])/3,0)</f>
        <v>Q2</v>
      </c>
      <c r="X1029" s="9">
        <f>MONTH(SalesDataTable[[#This Row],[Order Date]])</f>
        <v>6</v>
      </c>
      <c r="Y1029" s="12" t="str">
        <f>TEXT(SalesDataTable[[#This Row],[Order Date]],"mmm")</f>
        <v>Jun</v>
      </c>
    </row>
    <row r="1030" spans="1:25" ht="16">
      <c r="A1030" s="7">
        <v>1697</v>
      </c>
      <c r="B1030" s="3">
        <v>46181</v>
      </c>
      <c r="C1030" s="2">
        <f>YEAR( SalesDataTable[[#This Row],[Order Date]])</f>
        <v>2026</v>
      </c>
      <c r="D1030" s="2">
        <f>ROUNDUP(MONTH(SalesDataTable[[#This Row],[Order Date]])/3,0)</f>
        <v>2</v>
      </c>
      <c r="E1030" s="2">
        <f>MONTH(SalesDataTable[[#This Row],[Order Date]])</f>
        <v>6</v>
      </c>
      <c r="F1030" s="2" t="str">
        <f>TEXT(SalesDataTable[[#This Row],[Order Date]],"mmm")</f>
        <v>Jun</v>
      </c>
      <c r="G1030" s="2">
        <f>DAY(SalesDataTable[[#This Row],[Order Date]])</f>
        <v>8</v>
      </c>
      <c r="H1030" s="8" t="s">
        <v>6</v>
      </c>
      <c r="I1030" s="8" t="s">
        <v>43</v>
      </c>
      <c r="J1030" s="8" t="s">
        <v>2</v>
      </c>
      <c r="K1030" s="8" t="s">
        <v>16</v>
      </c>
      <c r="L1030" s="8" t="s">
        <v>9</v>
      </c>
      <c r="M1030" s="8" t="s">
        <v>17</v>
      </c>
      <c r="N1030" s="9">
        <v>2</v>
      </c>
      <c r="O1030" s="10">
        <v>141.09</v>
      </c>
      <c r="P1030" s="11">
        <v>0</v>
      </c>
      <c r="Q1030" s="10">
        <v>81.69</v>
      </c>
      <c r="R1030" s="10">
        <f t="shared" si="64"/>
        <v>282.18</v>
      </c>
      <c r="S1030" s="10">
        <f t="shared" si="65"/>
        <v>163.38</v>
      </c>
      <c r="T1030" s="10">
        <f t="shared" si="66"/>
        <v>118.80000000000001</v>
      </c>
      <c r="U1030" s="12">
        <f t="shared" si="67"/>
        <v>0.42100786731873274</v>
      </c>
      <c r="V1030" s="9">
        <f>YEAR(SalesDataTable[[#This Row],[Order Date]])</f>
        <v>2026</v>
      </c>
      <c r="W1030" s="12" t="str">
        <f>"Q"&amp;ROUNDUP(MONTH(SalesDataTable[[#This Row],[Order Date]])/3,0)</f>
        <v>Q2</v>
      </c>
      <c r="X1030" s="9">
        <f>MONTH(SalesDataTable[[#This Row],[Order Date]])</f>
        <v>6</v>
      </c>
      <c r="Y1030" s="12" t="str">
        <f>TEXT(SalesDataTable[[#This Row],[Order Date]],"mmm")</f>
        <v>Jun</v>
      </c>
    </row>
    <row r="1031" spans="1:25" ht="16">
      <c r="A1031" s="7">
        <v>2159</v>
      </c>
      <c r="B1031" s="3">
        <v>46181</v>
      </c>
      <c r="C1031" s="2">
        <f>YEAR( SalesDataTable[[#This Row],[Order Date]])</f>
        <v>2026</v>
      </c>
      <c r="D1031" s="2">
        <f>ROUNDUP(MONTH(SalesDataTable[[#This Row],[Order Date]])/3,0)</f>
        <v>2</v>
      </c>
      <c r="E1031" s="2">
        <f>MONTH(SalesDataTable[[#This Row],[Order Date]])</f>
        <v>6</v>
      </c>
      <c r="F1031" s="2" t="str">
        <f>TEXT(SalesDataTable[[#This Row],[Order Date]],"mmm")</f>
        <v>Jun</v>
      </c>
      <c r="G1031" s="2">
        <f>DAY(SalesDataTable[[#This Row],[Order Date]])</f>
        <v>8</v>
      </c>
      <c r="H1031" s="8" t="s">
        <v>11</v>
      </c>
      <c r="I1031" s="8" t="s">
        <v>39</v>
      </c>
      <c r="J1031" s="8" t="s">
        <v>19</v>
      </c>
      <c r="K1031" s="8" t="s">
        <v>13</v>
      </c>
      <c r="L1031" s="8" t="s">
        <v>9</v>
      </c>
      <c r="M1031" s="8" t="s">
        <v>37</v>
      </c>
      <c r="N1031" s="9">
        <v>1</v>
      </c>
      <c r="O1031" s="10">
        <v>157.04</v>
      </c>
      <c r="P1031" s="11">
        <v>0</v>
      </c>
      <c r="Q1031" s="10">
        <v>77.540000000000006</v>
      </c>
      <c r="R1031" s="10">
        <f t="shared" si="64"/>
        <v>157.04</v>
      </c>
      <c r="S1031" s="10">
        <f t="shared" si="65"/>
        <v>77.540000000000006</v>
      </c>
      <c r="T1031" s="10">
        <f t="shared" si="66"/>
        <v>79.499999999999986</v>
      </c>
      <c r="U1031" s="12">
        <f t="shared" si="67"/>
        <v>0.5062404482934284</v>
      </c>
      <c r="V1031" s="9">
        <f>YEAR(SalesDataTable[[#This Row],[Order Date]])</f>
        <v>2026</v>
      </c>
      <c r="W1031" s="12" t="str">
        <f>"Q"&amp;ROUNDUP(MONTH(SalesDataTable[[#This Row],[Order Date]])/3,0)</f>
        <v>Q2</v>
      </c>
      <c r="X1031" s="9">
        <f>MONTH(SalesDataTable[[#This Row],[Order Date]])</f>
        <v>6</v>
      </c>
      <c r="Y1031" s="12" t="str">
        <f>TEXT(SalesDataTable[[#This Row],[Order Date]],"mmm")</f>
        <v>Jun</v>
      </c>
    </row>
    <row r="1032" spans="1:25" ht="16">
      <c r="A1032" s="7">
        <v>2772</v>
      </c>
      <c r="B1032" s="3">
        <v>46181</v>
      </c>
      <c r="C1032" s="2">
        <f>YEAR( SalesDataTable[[#This Row],[Order Date]])</f>
        <v>2026</v>
      </c>
      <c r="D1032" s="2">
        <f>ROUNDUP(MONTH(SalesDataTable[[#This Row],[Order Date]])/3,0)</f>
        <v>2</v>
      </c>
      <c r="E1032" s="2">
        <f>MONTH(SalesDataTable[[#This Row],[Order Date]])</f>
        <v>6</v>
      </c>
      <c r="F1032" s="2" t="str">
        <f>TEXT(SalesDataTable[[#This Row],[Order Date]],"mmm")</f>
        <v>Jun</v>
      </c>
      <c r="G1032" s="2">
        <f>DAY(SalesDataTable[[#This Row],[Order Date]])</f>
        <v>8</v>
      </c>
      <c r="H1032" s="8" t="s">
        <v>20</v>
      </c>
      <c r="I1032" s="8" t="s">
        <v>31</v>
      </c>
      <c r="J1032" s="8" t="s">
        <v>19</v>
      </c>
      <c r="K1032" s="8" t="s">
        <v>13</v>
      </c>
      <c r="L1032" s="8" t="s">
        <v>14</v>
      </c>
      <c r="M1032" s="8" t="s">
        <v>44</v>
      </c>
      <c r="N1032" s="9">
        <v>6</v>
      </c>
      <c r="O1032" s="10">
        <v>136.46</v>
      </c>
      <c r="P1032" s="11">
        <v>0</v>
      </c>
      <c r="Q1032" s="10">
        <v>68.61</v>
      </c>
      <c r="R1032" s="10">
        <f t="shared" si="64"/>
        <v>818.76</v>
      </c>
      <c r="S1032" s="10">
        <f t="shared" si="65"/>
        <v>411.65999999999997</v>
      </c>
      <c r="T1032" s="10">
        <f t="shared" si="66"/>
        <v>407.1</v>
      </c>
      <c r="U1032" s="12">
        <f t="shared" si="67"/>
        <v>0.49721530118716112</v>
      </c>
      <c r="V1032" s="9">
        <f>YEAR(SalesDataTable[[#This Row],[Order Date]])</f>
        <v>2026</v>
      </c>
      <c r="W1032" s="12" t="str">
        <f>"Q"&amp;ROUNDUP(MONTH(SalesDataTable[[#This Row],[Order Date]])/3,0)</f>
        <v>Q2</v>
      </c>
      <c r="X1032" s="9">
        <f>MONTH(SalesDataTable[[#This Row],[Order Date]])</f>
        <v>6</v>
      </c>
      <c r="Y1032" s="12" t="str">
        <f>TEXT(SalesDataTable[[#This Row],[Order Date]],"mmm")</f>
        <v>Jun</v>
      </c>
    </row>
    <row r="1033" spans="1:25" ht="16">
      <c r="A1033" s="7">
        <v>3091</v>
      </c>
      <c r="B1033" s="3">
        <v>46181</v>
      </c>
      <c r="C1033" s="2">
        <f>YEAR( SalesDataTable[[#This Row],[Order Date]])</f>
        <v>2026</v>
      </c>
      <c r="D1033" s="2">
        <f>ROUNDUP(MONTH(SalesDataTable[[#This Row],[Order Date]])/3,0)</f>
        <v>2</v>
      </c>
      <c r="E1033" s="2">
        <f>MONTH(SalesDataTable[[#This Row],[Order Date]])</f>
        <v>6</v>
      </c>
      <c r="F1033" s="2" t="str">
        <f>TEXT(SalesDataTable[[#This Row],[Order Date]],"mmm")</f>
        <v>Jun</v>
      </c>
      <c r="G1033" s="2">
        <f>DAY(SalesDataTable[[#This Row],[Order Date]])</f>
        <v>8</v>
      </c>
      <c r="H1033" s="8" t="s">
        <v>0</v>
      </c>
      <c r="I1033" s="8" t="s">
        <v>1</v>
      </c>
      <c r="J1033" s="8" t="s">
        <v>2</v>
      </c>
      <c r="K1033" s="8" t="s">
        <v>13</v>
      </c>
      <c r="L1033" s="8" t="s">
        <v>34</v>
      </c>
      <c r="M1033" s="8" t="s">
        <v>42</v>
      </c>
      <c r="N1033" s="9">
        <v>1</v>
      </c>
      <c r="O1033" s="10">
        <v>36.1</v>
      </c>
      <c r="P1033" s="11">
        <v>0</v>
      </c>
      <c r="Q1033" s="10">
        <v>13.65</v>
      </c>
      <c r="R1033" s="10">
        <f t="shared" si="64"/>
        <v>36.1</v>
      </c>
      <c r="S1033" s="10">
        <f t="shared" si="65"/>
        <v>13.65</v>
      </c>
      <c r="T1033" s="10">
        <f t="shared" si="66"/>
        <v>22.450000000000003</v>
      </c>
      <c r="U1033" s="12">
        <f t="shared" si="67"/>
        <v>0.62188365650969535</v>
      </c>
      <c r="V1033" s="9">
        <f>YEAR(SalesDataTable[[#This Row],[Order Date]])</f>
        <v>2026</v>
      </c>
      <c r="W1033" s="12" t="str">
        <f>"Q"&amp;ROUNDUP(MONTH(SalesDataTable[[#This Row],[Order Date]])/3,0)</f>
        <v>Q2</v>
      </c>
      <c r="X1033" s="9">
        <f>MONTH(SalesDataTable[[#This Row],[Order Date]])</f>
        <v>6</v>
      </c>
      <c r="Y1033" s="12" t="str">
        <f>TEXT(SalesDataTable[[#This Row],[Order Date]],"mmm")</f>
        <v>Jun</v>
      </c>
    </row>
    <row r="1034" spans="1:25" ht="16">
      <c r="A1034" s="7">
        <v>4241</v>
      </c>
      <c r="B1034" s="3">
        <v>46181</v>
      </c>
      <c r="C1034" s="2">
        <f>YEAR( SalesDataTable[[#This Row],[Order Date]])</f>
        <v>2026</v>
      </c>
      <c r="D1034" s="2">
        <f>ROUNDUP(MONTH(SalesDataTable[[#This Row],[Order Date]])/3,0)</f>
        <v>2</v>
      </c>
      <c r="E1034" s="2">
        <f>MONTH(SalesDataTable[[#This Row],[Order Date]])</f>
        <v>6</v>
      </c>
      <c r="F1034" s="2" t="str">
        <f>TEXT(SalesDataTable[[#This Row],[Order Date]],"mmm")</f>
        <v>Jun</v>
      </c>
      <c r="G1034" s="2">
        <f>DAY(SalesDataTable[[#This Row],[Order Date]])</f>
        <v>8</v>
      </c>
      <c r="H1034" s="8" t="s">
        <v>20</v>
      </c>
      <c r="I1034" s="8" t="s">
        <v>47</v>
      </c>
      <c r="J1034" s="8" t="s">
        <v>2</v>
      </c>
      <c r="K1034" s="8" t="s">
        <v>13</v>
      </c>
      <c r="L1034" s="8" t="s">
        <v>9</v>
      </c>
      <c r="M1034" s="8" t="s">
        <v>10</v>
      </c>
      <c r="N1034" s="9">
        <v>3</v>
      </c>
      <c r="O1034" s="10">
        <v>92.73</v>
      </c>
      <c r="P1034" s="11">
        <v>0</v>
      </c>
      <c r="Q1034" s="10">
        <v>44.68</v>
      </c>
      <c r="R1034" s="10">
        <f t="shared" si="64"/>
        <v>278.19</v>
      </c>
      <c r="S1034" s="10">
        <f t="shared" si="65"/>
        <v>134.04</v>
      </c>
      <c r="T1034" s="10">
        <f t="shared" si="66"/>
        <v>144.15</v>
      </c>
      <c r="U1034" s="12">
        <f t="shared" si="67"/>
        <v>0.51817103418526911</v>
      </c>
      <c r="V1034" s="9">
        <f>YEAR(SalesDataTable[[#This Row],[Order Date]])</f>
        <v>2026</v>
      </c>
      <c r="W1034" s="12" t="str">
        <f>"Q"&amp;ROUNDUP(MONTH(SalesDataTable[[#This Row],[Order Date]])/3,0)</f>
        <v>Q2</v>
      </c>
      <c r="X1034" s="9">
        <f>MONTH(SalesDataTable[[#This Row],[Order Date]])</f>
        <v>6</v>
      </c>
      <c r="Y1034" s="12" t="str">
        <f>TEXT(SalesDataTable[[#This Row],[Order Date]],"mmm")</f>
        <v>Jun</v>
      </c>
    </row>
    <row r="1035" spans="1:25" ht="16">
      <c r="A1035" s="7">
        <v>5185</v>
      </c>
      <c r="B1035" s="3">
        <v>46181</v>
      </c>
      <c r="C1035" s="2">
        <f>YEAR( SalesDataTable[[#This Row],[Order Date]])</f>
        <v>2026</v>
      </c>
      <c r="D1035" s="2">
        <f>ROUNDUP(MONTH(SalesDataTable[[#This Row],[Order Date]])/3,0)</f>
        <v>2</v>
      </c>
      <c r="E1035" s="2">
        <f>MONTH(SalesDataTable[[#This Row],[Order Date]])</f>
        <v>6</v>
      </c>
      <c r="F1035" s="2" t="str">
        <f>TEXT(SalesDataTable[[#This Row],[Order Date]],"mmm")</f>
        <v>Jun</v>
      </c>
      <c r="G1035" s="2">
        <f>DAY(SalesDataTable[[#This Row],[Order Date]])</f>
        <v>8</v>
      </c>
      <c r="H1035" s="8" t="s">
        <v>6</v>
      </c>
      <c r="I1035" s="8" t="s">
        <v>43</v>
      </c>
      <c r="J1035" s="8" t="s">
        <v>2</v>
      </c>
      <c r="K1035" s="8" t="s">
        <v>13</v>
      </c>
      <c r="L1035" s="8" t="s">
        <v>14</v>
      </c>
      <c r="M1035" s="8" t="s">
        <v>48</v>
      </c>
      <c r="N1035" s="9">
        <v>3</v>
      </c>
      <c r="O1035" s="10">
        <v>164.31</v>
      </c>
      <c r="P1035" s="11">
        <v>0.05</v>
      </c>
      <c r="Q1035" s="10">
        <v>86</v>
      </c>
      <c r="R1035" s="10">
        <f t="shared" si="64"/>
        <v>468.2835</v>
      </c>
      <c r="S1035" s="10">
        <f t="shared" si="65"/>
        <v>258</v>
      </c>
      <c r="T1035" s="10">
        <f t="shared" si="66"/>
        <v>210.2835</v>
      </c>
      <c r="U1035" s="12">
        <f t="shared" si="67"/>
        <v>0.44905169624810615</v>
      </c>
      <c r="V1035" s="9">
        <f>YEAR(SalesDataTable[[#This Row],[Order Date]])</f>
        <v>2026</v>
      </c>
      <c r="W1035" s="12" t="str">
        <f>"Q"&amp;ROUNDUP(MONTH(SalesDataTable[[#This Row],[Order Date]])/3,0)</f>
        <v>Q2</v>
      </c>
      <c r="X1035" s="9">
        <f>MONTH(SalesDataTable[[#This Row],[Order Date]])</f>
        <v>6</v>
      </c>
      <c r="Y1035" s="12" t="str">
        <f>TEXT(SalesDataTable[[#This Row],[Order Date]],"mmm")</f>
        <v>Jun</v>
      </c>
    </row>
    <row r="1036" spans="1:25" ht="16">
      <c r="A1036" s="7">
        <v>1437</v>
      </c>
      <c r="B1036" s="3">
        <v>46182</v>
      </c>
      <c r="C1036" s="2">
        <f>YEAR( SalesDataTable[[#This Row],[Order Date]])</f>
        <v>2026</v>
      </c>
      <c r="D1036" s="2">
        <f>ROUNDUP(MONTH(SalesDataTable[[#This Row],[Order Date]])/3,0)</f>
        <v>2</v>
      </c>
      <c r="E1036" s="2">
        <f>MONTH(SalesDataTable[[#This Row],[Order Date]])</f>
        <v>6</v>
      </c>
      <c r="F1036" s="2" t="str">
        <f>TEXT(SalesDataTable[[#This Row],[Order Date]],"mmm")</f>
        <v>Jun</v>
      </c>
      <c r="G1036" s="2">
        <f>DAY(SalesDataTable[[#This Row],[Order Date]])</f>
        <v>9</v>
      </c>
      <c r="H1036" s="8" t="s">
        <v>20</v>
      </c>
      <c r="I1036" s="8" t="s">
        <v>33</v>
      </c>
      <c r="J1036" s="8" t="s">
        <v>28</v>
      </c>
      <c r="K1036" s="8" t="s">
        <v>13</v>
      </c>
      <c r="L1036" s="8" t="s">
        <v>14</v>
      </c>
      <c r="M1036" s="8" t="s">
        <v>15</v>
      </c>
      <c r="N1036" s="9">
        <v>2</v>
      </c>
      <c r="O1036" s="10">
        <v>36.85</v>
      </c>
      <c r="P1036" s="11">
        <v>0.1</v>
      </c>
      <c r="Q1036" s="10">
        <v>13.92</v>
      </c>
      <c r="R1036" s="10">
        <f t="shared" si="64"/>
        <v>66.33</v>
      </c>
      <c r="S1036" s="10">
        <f t="shared" si="65"/>
        <v>27.84</v>
      </c>
      <c r="T1036" s="10">
        <f t="shared" si="66"/>
        <v>38.489999999999995</v>
      </c>
      <c r="U1036" s="12">
        <f t="shared" si="67"/>
        <v>0.58028041610131154</v>
      </c>
      <c r="V1036" s="9">
        <f>YEAR(SalesDataTable[[#This Row],[Order Date]])</f>
        <v>2026</v>
      </c>
      <c r="W1036" s="12" t="str">
        <f>"Q"&amp;ROUNDUP(MONTH(SalesDataTable[[#This Row],[Order Date]])/3,0)</f>
        <v>Q2</v>
      </c>
      <c r="X1036" s="9">
        <f>MONTH(SalesDataTable[[#This Row],[Order Date]])</f>
        <v>6</v>
      </c>
      <c r="Y1036" s="12" t="str">
        <f>TEXT(SalesDataTable[[#This Row],[Order Date]],"mmm")</f>
        <v>Jun</v>
      </c>
    </row>
    <row r="1037" spans="1:25" ht="16">
      <c r="A1037" s="7">
        <v>2316</v>
      </c>
      <c r="B1037" s="3">
        <v>46182</v>
      </c>
      <c r="C1037" s="2">
        <f>YEAR( SalesDataTable[[#This Row],[Order Date]])</f>
        <v>2026</v>
      </c>
      <c r="D1037" s="2">
        <f>ROUNDUP(MONTH(SalesDataTable[[#This Row],[Order Date]])/3,0)</f>
        <v>2</v>
      </c>
      <c r="E1037" s="2">
        <f>MONTH(SalesDataTable[[#This Row],[Order Date]])</f>
        <v>6</v>
      </c>
      <c r="F1037" s="2" t="str">
        <f>TEXT(SalesDataTable[[#This Row],[Order Date]],"mmm")</f>
        <v>Jun</v>
      </c>
      <c r="G1037" s="2">
        <f>DAY(SalesDataTable[[#This Row],[Order Date]])</f>
        <v>9</v>
      </c>
      <c r="H1037" s="8" t="s">
        <v>6</v>
      </c>
      <c r="I1037" s="8" t="s">
        <v>41</v>
      </c>
      <c r="J1037" s="8" t="s">
        <v>28</v>
      </c>
      <c r="K1037" s="8" t="s">
        <v>13</v>
      </c>
      <c r="L1037" s="8" t="s">
        <v>34</v>
      </c>
      <c r="M1037" s="8" t="s">
        <v>42</v>
      </c>
      <c r="N1037" s="9">
        <v>1</v>
      </c>
      <c r="O1037" s="10">
        <v>35.619999999999997</v>
      </c>
      <c r="P1037" s="11">
        <v>0</v>
      </c>
      <c r="Q1037" s="10">
        <v>14.05</v>
      </c>
      <c r="R1037" s="10">
        <f t="shared" si="64"/>
        <v>35.619999999999997</v>
      </c>
      <c r="S1037" s="10">
        <f t="shared" si="65"/>
        <v>14.05</v>
      </c>
      <c r="T1037" s="10">
        <f t="shared" si="66"/>
        <v>21.569999999999997</v>
      </c>
      <c r="U1037" s="12">
        <f t="shared" si="67"/>
        <v>0.60555867490174053</v>
      </c>
      <c r="V1037" s="9">
        <f>YEAR(SalesDataTable[[#This Row],[Order Date]])</f>
        <v>2026</v>
      </c>
      <c r="W1037" s="12" t="str">
        <f>"Q"&amp;ROUNDUP(MONTH(SalesDataTable[[#This Row],[Order Date]])/3,0)</f>
        <v>Q2</v>
      </c>
      <c r="X1037" s="9">
        <f>MONTH(SalesDataTable[[#This Row],[Order Date]])</f>
        <v>6</v>
      </c>
      <c r="Y1037" s="12" t="str">
        <f>TEXT(SalesDataTable[[#This Row],[Order Date]],"mmm")</f>
        <v>Jun</v>
      </c>
    </row>
    <row r="1038" spans="1:25" ht="16">
      <c r="A1038" s="7">
        <v>2329</v>
      </c>
      <c r="B1038" s="3">
        <v>46182</v>
      </c>
      <c r="C1038" s="2">
        <f>YEAR( SalesDataTable[[#This Row],[Order Date]])</f>
        <v>2026</v>
      </c>
      <c r="D1038" s="2">
        <f>ROUNDUP(MONTH(SalesDataTable[[#This Row],[Order Date]])/3,0)</f>
        <v>2</v>
      </c>
      <c r="E1038" s="2">
        <f>MONTH(SalesDataTable[[#This Row],[Order Date]])</f>
        <v>6</v>
      </c>
      <c r="F1038" s="2" t="str">
        <f>TEXT(SalesDataTable[[#This Row],[Order Date]],"mmm")</f>
        <v>Jun</v>
      </c>
      <c r="G1038" s="2">
        <f>DAY(SalesDataTable[[#This Row],[Order Date]])</f>
        <v>9</v>
      </c>
      <c r="H1038" s="8" t="s">
        <v>20</v>
      </c>
      <c r="I1038" s="8" t="s">
        <v>33</v>
      </c>
      <c r="J1038" s="8" t="s">
        <v>2</v>
      </c>
      <c r="K1038" s="8" t="s">
        <v>13</v>
      </c>
      <c r="L1038" s="8" t="s">
        <v>9</v>
      </c>
      <c r="M1038" s="8" t="s">
        <v>37</v>
      </c>
      <c r="N1038" s="9">
        <v>3</v>
      </c>
      <c r="O1038" s="10">
        <v>157.43</v>
      </c>
      <c r="P1038" s="11">
        <v>0.15</v>
      </c>
      <c r="Q1038" s="10">
        <v>77.56</v>
      </c>
      <c r="R1038" s="10">
        <f t="shared" si="64"/>
        <v>401.44650000000001</v>
      </c>
      <c r="S1038" s="10">
        <f t="shared" si="65"/>
        <v>232.68</v>
      </c>
      <c r="T1038" s="10">
        <f t="shared" si="66"/>
        <v>168.76650000000001</v>
      </c>
      <c r="U1038" s="12">
        <f t="shared" si="67"/>
        <v>0.42039599299034863</v>
      </c>
      <c r="V1038" s="9">
        <f>YEAR(SalesDataTable[[#This Row],[Order Date]])</f>
        <v>2026</v>
      </c>
      <c r="W1038" s="12" t="str">
        <f>"Q"&amp;ROUNDUP(MONTH(SalesDataTable[[#This Row],[Order Date]])/3,0)</f>
        <v>Q2</v>
      </c>
      <c r="X1038" s="9">
        <f>MONTH(SalesDataTable[[#This Row],[Order Date]])</f>
        <v>6</v>
      </c>
      <c r="Y1038" s="12" t="str">
        <f>TEXT(SalesDataTable[[#This Row],[Order Date]],"mmm")</f>
        <v>Jun</v>
      </c>
    </row>
    <row r="1039" spans="1:25" ht="16">
      <c r="A1039" s="7">
        <v>3036</v>
      </c>
      <c r="B1039" s="3">
        <v>46182</v>
      </c>
      <c r="C1039" s="2">
        <f>YEAR( SalesDataTable[[#This Row],[Order Date]])</f>
        <v>2026</v>
      </c>
      <c r="D1039" s="2">
        <f>ROUNDUP(MONTH(SalesDataTable[[#This Row],[Order Date]])/3,0)</f>
        <v>2</v>
      </c>
      <c r="E1039" s="2">
        <f>MONTH(SalesDataTable[[#This Row],[Order Date]])</f>
        <v>6</v>
      </c>
      <c r="F1039" s="2" t="str">
        <f>TEXT(SalesDataTable[[#This Row],[Order Date]],"mmm")</f>
        <v>Jun</v>
      </c>
      <c r="G1039" s="2">
        <f>DAY(SalesDataTable[[#This Row],[Order Date]])</f>
        <v>9</v>
      </c>
      <c r="H1039" s="8" t="s">
        <v>6</v>
      </c>
      <c r="I1039" s="8" t="s">
        <v>43</v>
      </c>
      <c r="J1039" s="8" t="s">
        <v>19</v>
      </c>
      <c r="K1039" s="8" t="s">
        <v>13</v>
      </c>
      <c r="L1039" s="8" t="s">
        <v>4</v>
      </c>
      <c r="M1039" s="8" t="s">
        <v>5</v>
      </c>
      <c r="N1039" s="9">
        <v>1</v>
      </c>
      <c r="O1039" s="10">
        <v>81.2</v>
      </c>
      <c r="P1039" s="11">
        <v>0.1</v>
      </c>
      <c r="Q1039" s="10">
        <v>41.64</v>
      </c>
      <c r="R1039" s="10">
        <f t="shared" si="64"/>
        <v>73.08</v>
      </c>
      <c r="S1039" s="10">
        <f t="shared" si="65"/>
        <v>41.64</v>
      </c>
      <c r="T1039" s="10">
        <f t="shared" si="66"/>
        <v>31.439999999999998</v>
      </c>
      <c r="U1039" s="12">
        <f t="shared" si="67"/>
        <v>0.43021346469622329</v>
      </c>
      <c r="V1039" s="9">
        <f>YEAR(SalesDataTable[[#This Row],[Order Date]])</f>
        <v>2026</v>
      </c>
      <c r="W1039" s="12" t="str">
        <f>"Q"&amp;ROUNDUP(MONTH(SalesDataTable[[#This Row],[Order Date]])/3,0)</f>
        <v>Q2</v>
      </c>
      <c r="X1039" s="9">
        <f>MONTH(SalesDataTable[[#This Row],[Order Date]])</f>
        <v>6</v>
      </c>
      <c r="Y1039" s="12" t="str">
        <f>TEXT(SalesDataTable[[#This Row],[Order Date]],"mmm")</f>
        <v>Jun</v>
      </c>
    </row>
    <row r="1040" spans="1:25" ht="16">
      <c r="A1040" s="7">
        <v>3429</v>
      </c>
      <c r="B1040" s="3">
        <v>46182</v>
      </c>
      <c r="C1040" s="2">
        <f>YEAR( SalesDataTable[[#This Row],[Order Date]])</f>
        <v>2026</v>
      </c>
      <c r="D1040" s="2">
        <f>ROUNDUP(MONTH(SalesDataTable[[#This Row],[Order Date]])/3,0)</f>
        <v>2</v>
      </c>
      <c r="E1040" s="2">
        <f>MONTH(SalesDataTable[[#This Row],[Order Date]])</f>
        <v>6</v>
      </c>
      <c r="F1040" s="2" t="str">
        <f>TEXT(SalesDataTable[[#This Row],[Order Date]],"mmm")</f>
        <v>Jun</v>
      </c>
      <c r="G1040" s="2">
        <f>DAY(SalesDataTable[[#This Row],[Order Date]])</f>
        <v>9</v>
      </c>
      <c r="H1040" s="8" t="s">
        <v>20</v>
      </c>
      <c r="I1040" s="8" t="s">
        <v>47</v>
      </c>
      <c r="J1040" s="8" t="s">
        <v>2</v>
      </c>
      <c r="K1040" s="8" t="s">
        <v>3</v>
      </c>
      <c r="L1040" s="8" t="s">
        <v>9</v>
      </c>
      <c r="M1040" s="8" t="s">
        <v>10</v>
      </c>
      <c r="N1040" s="9">
        <v>4</v>
      </c>
      <c r="O1040" s="10">
        <v>93.58</v>
      </c>
      <c r="P1040" s="11">
        <v>0.1</v>
      </c>
      <c r="Q1040" s="10">
        <v>44.56</v>
      </c>
      <c r="R1040" s="10">
        <f t="shared" si="64"/>
        <v>336.88799999999998</v>
      </c>
      <c r="S1040" s="10">
        <f t="shared" si="65"/>
        <v>178.24</v>
      </c>
      <c r="T1040" s="10">
        <f t="shared" si="66"/>
        <v>158.64799999999997</v>
      </c>
      <c r="U1040" s="12">
        <f t="shared" si="67"/>
        <v>0.4709220868656645</v>
      </c>
      <c r="V1040" s="9">
        <f>YEAR(SalesDataTable[[#This Row],[Order Date]])</f>
        <v>2026</v>
      </c>
      <c r="W1040" s="12" t="str">
        <f>"Q"&amp;ROUNDUP(MONTH(SalesDataTable[[#This Row],[Order Date]])/3,0)</f>
        <v>Q2</v>
      </c>
      <c r="X1040" s="9">
        <f>MONTH(SalesDataTable[[#This Row],[Order Date]])</f>
        <v>6</v>
      </c>
      <c r="Y1040" s="12" t="str">
        <f>TEXT(SalesDataTable[[#This Row],[Order Date]],"mmm")</f>
        <v>Jun</v>
      </c>
    </row>
    <row r="1041" spans="1:25" ht="16">
      <c r="A1041" s="7">
        <v>3615</v>
      </c>
      <c r="B1041" s="3">
        <v>46182</v>
      </c>
      <c r="C1041" s="2">
        <f>YEAR( SalesDataTable[[#This Row],[Order Date]])</f>
        <v>2026</v>
      </c>
      <c r="D1041" s="2">
        <f>ROUNDUP(MONTH(SalesDataTable[[#This Row],[Order Date]])/3,0)</f>
        <v>2</v>
      </c>
      <c r="E1041" s="2">
        <f>MONTH(SalesDataTable[[#This Row],[Order Date]])</f>
        <v>6</v>
      </c>
      <c r="F1041" s="2" t="str">
        <f>TEXT(SalesDataTable[[#This Row],[Order Date]],"mmm")</f>
        <v>Jun</v>
      </c>
      <c r="G1041" s="2">
        <f>DAY(SalesDataTable[[#This Row],[Order Date]])</f>
        <v>9</v>
      </c>
      <c r="H1041" s="8" t="s">
        <v>6</v>
      </c>
      <c r="I1041" s="8" t="s">
        <v>49</v>
      </c>
      <c r="J1041" s="8" t="s">
        <v>2</v>
      </c>
      <c r="K1041" s="8" t="s">
        <v>13</v>
      </c>
      <c r="L1041" s="8" t="s">
        <v>9</v>
      </c>
      <c r="M1041" s="8" t="s">
        <v>37</v>
      </c>
      <c r="N1041" s="9">
        <v>4</v>
      </c>
      <c r="O1041" s="10">
        <v>155.22</v>
      </c>
      <c r="P1041" s="11">
        <v>0</v>
      </c>
      <c r="Q1041" s="10">
        <v>77.209999999999994</v>
      </c>
      <c r="R1041" s="10">
        <f t="shared" si="64"/>
        <v>620.88</v>
      </c>
      <c r="S1041" s="10">
        <f t="shared" si="65"/>
        <v>308.83999999999997</v>
      </c>
      <c r="T1041" s="10">
        <f t="shared" si="66"/>
        <v>312.04000000000002</v>
      </c>
      <c r="U1041" s="12">
        <f t="shared" si="67"/>
        <v>0.50257698750161062</v>
      </c>
      <c r="V1041" s="9">
        <f>YEAR(SalesDataTable[[#This Row],[Order Date]])</f>
        <v>2026</v>
      </c>
      <c r="W1041" s="12" t="str">
        <f>"Q"&amp;ROUNDUP(MONTH(SalesDataTable[[#This Row],[Order Date]])/3,0)</f>
        <v>Q2</v>
      </c>
      <c r="X1041" s="9">
        <f>MONTH(SalesDataTable[[#This Row],[Order Date]])</f>
        <v>6</v>
      </c>
      <c r="Y1041" s="12" t="str">
        <f>TEXT(SalesDataTable[[#This Row],[Order Date]],"mmm")</f>
        <v>Jun</v>
      </c>
    </row>
    <row r="1042" spans="1:25" ht="16">
      <c r="A1042" s="7">
        <v>3661</v>
      </c>
      <c r="B1042" s="3">
        <v>46182</v>
      </c>
      <c r="C1042" s="2">
        <f>YEAR( SalesDataTable[[#This Row],[Order Date]])</f>
        <v>2026</v>
      </c>
      <c r="D1042" s="2">
        <f>ROUNDUP(MONTH(SalesDataTable[[#This Row],[Order Date]])/3,0)</f>
        <v>2</v>
      </c>
      <c r="E1042" s="2">
        <f>MONTH(SalesDataTable[[#This Row],[Order Date]])</f>
        <v>6</v>
      </c>
      <c r="F1042" s="2" t="str">
        <f>TEXT(SalesDataTable[[#This Row],[Order Date]],"mmm")</f>
        <v>Jun</v>
      </c>
      <c r="G1042" s="2">
        <f>DAY(SalesDataTable[[#This Row],[Order Date]])</f>
        <v>9</v>
      </c>
      <c r="H1042" s="8" t="s">
        <v>20</v>
      </c>
      <c r="I1042" s="8" t="s">
        <v>33</v>
      </c>
      <c r="J1042" s="8" t="s">
        <v>2</v>
      </c>
      <c r="K1042" s="8" t="s">
        <v>13</v>
      </c>
      <c r="L1042" s="8" t="s">
        <v>4</v>
      </c>
      <c r="M1042" s="8" t="s">
        <v>30</v>
      </c>
      <c r="N1042" s="9">
        <v>4</v>
      </c>
      <c r="O1042" s="10">
        <v>100.33</v>
      </c>
      <c r="P1042" s="11">
        <v>0</v>
      </c>
      <c r="Q1042" s="10">
        <v>49.99</v>
      </c>
      <c r="R1042" s="10">
        <f t="shared" si="64"/>
        <v>401.32</v>
      </c>
      <c r="S1042" s="10">
        <f t="shared" si="65"/>
        <v>199.96</v>
      </c>
      <c r="T1042" s="10">
        <f t="shared" si="66"/>
        <v>201.35999999999999</v>
      </c>
      <c r="U1042" s="12">
        <f t="shared" si="67"/>
        <v>0.5017442439948171</v>
      </c>
      <c r="V1042" s="9">
        <f>YEAR(SalesDataTable[[#This Row],[Order Date]])</f>
        <v>2026</v>
      </c>
      <c r="W1042" s="12" t="str">
        <f>"Q"&amp;ROUNDUP(MONTH(SalesDataTable[[#This Row],[Order Date]])/3,0)</f>
        <v>Q2</v>
      </c>
      <c r="X1042" s="9">
        <f>MONTH(SalesDataTable[[#This Row],[Order Date]])</f>
        <v>6</v>
      </c>
      <c r="Y1042" s="12" t="str">
        <f>TEXT(SalesDataTable[[#This Row],[Order Date]],"mmm")</f>
        <v>Jun</v>
      </c>
    </row>
    <row r="1043" spans="1:25" ht="16">
      <c r="A1043" s="7">
        <v>3831</v>
      </c>
      <c r="B1043" s="3">
        <v>46182</v>
      </c>
      <c r="C1043" s="2">
        <f>YEAR( SalesDataTable[[#This Row],[Order Date]])</f>
        <v>2026</v>
      </c>
      <c r="D1043" s="2">
        <f>ROUNDUP(MONTH(SalesDataTable[[#This Row],[Order Date]])/3,0)</f>
        <v>2</v>
      </c>
      <c r="E1043" s="2">
        <f>MONTH(SalesDataTable[[#This Row],[Order Date]])</f>
        <v>6</v>
      </c>
      <c r="F1043" s="2" t="str">
        <f>TEXT(SalesDataTable[[#This Row],[Order Date]],"mmm")</f>
        <v>Jun</v>
      </c>
      <c r="G1043" s="2">
        <f>DAY(SalesDataTable[[#This Row],[Order Date]])</f>
        <v>9</v>
      </c>
      <c r="H1043" s="8" t="s">
        <v>11</v>
      </c>
      <c r="I1043" s="8" t="s">
        <v>18</v>
      </c>
      <c r="J1043" s="8" t="s">
        <v>2</v>
      </c>
      <c r="K1043" s="8" t="s">
        <v>16</v>
      </c>
      <c r="L1043" s="8" t="s">
        <v>14</v>
      </c>
      <c r="M1043" s="8" t="s">
        <v>44</v>
      </c>
      <c r="N1043" s="9">
        <v>2</v>
      </c>
      <c r="O1043" s="10">
        <v>134.28</v>
      </c>
      <c r="P1043" s="11">
        <v>0</v>
      </c>
      <c r="Q1043" s="10">
        <v>69.12</v>
      </c>
      <c r="R1043" s="10">
        <f t="shared" si="64"/>
        <v>268.56</v>
      </c>
      <c r="S1043" s="10">
        <f t="shared" si="65"/>
        <v>138.24</v>
      </c>
      <c r="T1043" s="10">
        <f t="shared" si="66"/>
        <v>130.32</v>
      </c>
      <c r="U1043" s="12">
        <f t="shared" si="67"/>
        <v>0.48525469168900803</v>
      </c>
      <c r="V1043" s="9">
        <f>YEAR(SalesDataTable[[#This Row],[Order Date]])</f>
        <v>2026</v>
      </c>
      <c r="W1043" s="12" t="str">
        <f>"Q"&amp;ROUNDUP(MONTH(SalesDataTable[[#This Row],[Order Date]])/3,0)</f>
        <v>Q2</v>
      </c>
      <c r="X1043" s="9">
        <f>MONTH(SalesDataTable[[#This Row],[Order Date]])</f>
        <v>6</v>
      </c>
      <c r="Y1043" s="12" t="str">
        <f>TEXT(SalesDataTable[[#This Row],[Order Date]],"mmm")</f>
        <v>Jun</v>
      </c>
    </row>
    <row r="1044" spans="1:25" ht="16">
      <c r="A1044" s="7">
        <v>4394</v>
      </c>
      <c r="B1044" s="3">
        <v>46182</v>
      </c>
      <c r="C1044" s="2">
        <f>YEAR( SalesDataTable[[#This Row],[Order Date]])</f>
        <v>2026</v>
      </c>
      <c r="D1044" s="2">
        <f>ROUNDUP(MONTH(SalesDataTable[[#This Row],[Order Date]])/3,0)</f>
        <v>2</v>
      </c>
      <c r="E1044" s="2">
        <f>MONTH(SalesDataTable[[#This Row],[Order Date]])</f>
        <v>6</v>
      </c>
      <c r="F1044" s="2" t="str">
        <f>TEXT(SalesDataTable[[#This Row],[Order Date]],"mmm")</f>
        <v>Jun</v>
      </c>
      <c r="G1044" s="2">
        <f>DAY(SalesDataTable[[#This Row],[Order Date]])</f>
        <v>9</v>
      </c>
      <c r="H1044" s="8" t="s">
        <v>11</v>
      </c>
      <c r="I1044" s="8" t="s">
        <v>12</v>
      </c>
      <c r="J1044" s="8" t="s">
        <v>2</v>
      </c>
      <c r="K1044" s="8" t="s">
        <v>13</v>
      </c>
      <c r="L1044" s="8" t="s">
        <v>34</v>
      </c>
      <c r="M1044" s="8" t="s">
        <v>45</v>
      </c>
      <c r="N1044" s="9">
        <v>2</v>
      </c>
      <c r="O1044" s="10">
        <v>51.16</v>
      </c>
      <c r="P1044" s="11">
        <v>0</v>
      </c>
      <c r="Q1044" s="10">
        <v>21.57</v>
      </c>
      <c r="R1044" s="10">
        <f t="shared" si="64"/>
        <v>102.32</v>
      </c>
      <c r="S1044" s="10">
        <f t="shared" si="65"/>
        <v>43.14</v>
      </c>
      <c r="T1044" s="10">
        <f t="shared" si="66"/>
        <v>59.179999999999993</v>
      </c>
      <c r="U1044" s="12">
        <f t="shared" si="67"/>
        <v>0.57838154808444098</v>
      </c>
      <c r="V1044" s="9">
        <f>YEAR(SalesDataTable[[#This Row],[Order Date]])</f>
        <v>2026</v>
      </c>
      <c r="W1044" s="12" t="str">
        <f>"Q"&amp;ROUNDUP(MONTH(SalesDataTable[[#This Row],[Order Date]])/3,0)</f>
        <v>Q2</v>
      </c>
      <c r="X1044" s="9">
        <f>MONTH(SalesDataTable[[#This Row],[Order Date]])</f>
        <v>6</v>
      </c>
      <c r="Y1044" s="12" t="str">
        <f>TEXT(SalesDataTable[[#This Row],[Order Date]],"mmm")</f>
        <v>Jun</v>
      </c>
    </row>
    <row r="1045" spans="1:25" ht="16">
      <c r="A1045" s="7">
        <v>372</v>
      </c>
      <c r="B1045" s="3">
        <v>46183</v>
      </c>
      <c r="C1045" s="2">
        <f>YEAR( SalesDataTable[[#This Row],[Order Date]])</f>
        <v>2026</v>
      </c>
      <c r="D1045" s="2">
        <f>ROUNDUP(MONTH(SalesDataTable[[#This Row],[Order Date]])/3,0)</f>
        <v>2</v>
      </c>
      <c r="E1045" s="2">
        <f>MONTH(SalesDataTable[[#This Row],[Order Date]])</f>
        <v>6</v>
      </c>
      <c r="F1045" s="2" t="str">
        <f>TEXT(SalesDataTable[[#This Row],[Order Date]],"mmm")</f>
        <v>Jun</v>
      </c>
      <c r="G1045" s="2">
        <f>DAY(SalesDataTable[[#This Row],[Order Date]])</f>
        <v>10</v>
      </c>
      <c r="H1045" s="8" t="s">
        <v>6</v>
      </c>
      <c r="I1045" s="8" t="s">
        <v>43</v>
      </c>
      <c r="J1045" s="8" t="s">
        <v>2</v>
      </c>
      <c r="K1045" s="8" t="s">
        <v>3</v>
      </c>
      <c r="L1045" s="8" t="s">
        <v>34</v>
      </c>
      <c r="M1045" s="8" t="s">
        <v>42</v>
      </c>
      <c r="N1045" s="9">
        <v>3</v>
      </c>
      <c r="O1045" s="10">
        <v>35.94</v>
      </c>
      <c r="P1045" s="11">
        <v>0.1</v>
      </c>
      <c r="Q1045" s="10">
        <v>14.04</v>
      </c>
      <c r="R1045" s="10">
        <f t="shared" si="64"/>
        <v>97.037999999999997</v>
      </c>
      <c r="S1045" s="10">
        <f t="shared" si="65"/>
        <v>42.12</v>
      </c>
      <c r="T1045" s="10">
        <f t="shared" si="66"/>
        <v>54.917999999999999</v>
      </c>
      <c r="U1045" s="12">
        <f t="shared" si="67"/>
        <v>0.56594323873121866</v>
      </c>
      <c r="V1045" s="9">
        <f>YEAR(SalesDataTable[[#This Row],[Order Date]])</f>
        <v>2026</v>
      </c>
      <c r="W1045" s="12" t="str">
        <f>"Q"&amp;ROUNDUP(MONTH(SalesDataTable[[#This Row],[Order Date]])/3,0)</f>
        <v>Q2</v>
      </c>
      <c r="X1045" s="9">
        <f>MONTH(SalesDataTable[[#This Row],[Order Date]])</f>
        <v>6</v>
      </c>
      <c r="Y1045" s="12" t="str">
        <f>TEXT(SalesDataTable[[#This Row],[Order Date]],"mmm")</f>
        <v>Jun</v>
      </c>
    </row>
    <row r="1046" spans="1:25" ht="16">
      <c r="A1046" s="7">
        <v>532</v>
      </c>
      <c r="B1046" s="3">
        <v>46183</v>
      </c>
      <c r="C1046" s="2">
        <f>YEAR( SalesDataTable[[#This Row],[Order Date]])</f>
        <v>2026</v>
      </c>
      <c r="D1046" s="2">
        <f>ROUNDUP(MONTH(SalesDataTable[[#This Row],[Order Date]])/3,0)</f>
        <v>2</v>
      </c>
      <c r="E1046" s="2">
        <f>MONTH(SalesDataTable[[#This Row],[Order Date]])</f>
        <v>6</v>
      </c>
      <c r="F1046" s="2" t="str">
        <f>TEXT(SalesDataTable[[#This Row],[Order Date]],"mmm")</f>
        <v>Jun</v>
      </c>
      <c r="G1046" s="2">
        <f>DAY(SalesDataTable[[#This Row],[Order Date]])</f>
        <v>10</v>
      </c>
      <c r="H1046" s="8" t="s">
        <v>11</v>
      </c>
      <c r="I1046" s="8" t="s">
        <v>39</v>
      </c>
      <c r="J1046" s="8" t="s">
        <v>19</v>
      </c>
      <c r="K1046" s="8" t="s">
        <v>3</v>
      </c>
      <c r="L1046" s="8" t="s">
        <v>9</v>
      </c>
      <c r="M1046" s="8" t="s">
        <v>17</v>
      </c>
      <c r="N1046" s="9">
        <v>1</v>
      </c>
      <c r="O1046" s="10">
        <v>145.34</v>
      </c>
      <c r="P1046" s="11">
        <v>0.05</v>
      </c>
      <c r="Q1046" s="10">
        <v>77.89</v>
      </c>
      <c r="R1046" s="10">
        <f t="shared" si="64"/>
        <v>138.07300000000001</v>
      </c>
      <c r="S1046" s="10">
        <f t="shared" si="65"/>
        <v>77.89</v>
      </c>
      <c r="T1046" s="10">
        <f t="shared" si="66"/>
        <v>60.183000000000007</v>
      </c>
      <c r="U1046" s="12">
        <f t="shared" si="67"/>
        <v>0.43587812244247609</v>
      </c>
      <c r="V1046" s="9">
        <f>YEAR(SalesDataTable[[#This Row],[Order Date]])</f>
        <v>2026</v>
      </c>
      <c r="W1046" s="12" t="str">
        <f>"Q"&amp;ROUNDUP(MONTH(SalesDataTable[[#This Row],[Order Date]])/3,0)</f>
        <v>Q2</v>
      </c>
      <c r="X1046" s="9">
        <f>MONTH(SalesDataTable[[#This Row],[Order Date]])</f>
        <v>6</v>
      </c>
      <c r="Y1046" s="12" t="str">
        <f>TEXT(SalesDataTable[[#This Row],[Order Date]],"mmm")</f>
        <v>Jun</v>
      </c>
    </row>
    <row r="1047" spans="1:25" ht="16">
      <c r="A1047" s="7">
        <v>910</v>
      </c>
      <c r="B1047" s="3">
        <v>46183</v>
      </c>
      <c r="C1047" s="2">
        <f>YEAR( SalesDataTable[[#This Row],[Order Date]])</f>
        <v>2026</v>
      </c>
      <c r="D1047" s="2">
        <f>ROUNDUP(MONTH(SalesDataTable[[#This Row],[Order Date]])/3,0)</f>
        <v>2</v>
      </c>
      <c r="E1047" s="2">
        <f>MONTH(SalesDataTable[[#This Row],[Order Date]])</f>
        <v>6</v>
      </c>
      <c r="F1047" s="2" t="str">
        <f>TEXT(SalesDataTable[[#This Row],[Order Date]],"mmm")</f>
        <v>Jun</v>
      </c>
      <c r="G1047" s="2">
        <f>DAY(SalesDataTable[[#This Row],[Order Date]])</f>
        <v>10</v>
      </c>
      <c r="H1047" s="8" t="s">
        <v>11</v>
      </c>
      <c r="I1047" s="8" t="s">
        <v>52</v>
      </c>
      <c r="J1047" s="8" t="s">
        <v>2</v>
      </c>
      <c r="K1047" s="8" t="s">
        <v>16</v>
      </c>
      <c r="L1047" s="8" t="s">
        <v>14</v>
      </c>
      <c r="M1047" s="8" t="s">
        <v>15</v>
      </c>
      <c r="N1047" s="9">
        <v>1</v>
      </c>
      <c r="O1047" s="10">
        <v>35.950000000000003</v>
      </c>
      <c r="P1047" s="11">
        <v>0.1</v>
      </c>
      <c r="Q1047" s="10">
        <v>13.63</v>
      </c>
      <c r="R1047" s="10">
        <f t="shared" si="64"/>
        <v>32.355000000000004</v>
      </c>
      <c r="S1047" s="10">
        <f t="shared" si="65"/>
        <v>13.63</v>
      </c>
      <c r="T1047" s="10">
        <f t="shared" si="66"/>
        <v>18.725000000000001</v>
      </c>
      <c r="U1047" s="12">
        <f t="shared" si="67"/>
        <v>0.57873589862463293</v>
      </c>
      <c r="V1047" s="9">
        <f>YEAR(SalesDataTable[[#This Row],[Order Date]])</f>
        <v>2026</v>
      </c>
      <c r="W1047" s="12" t="str">
        <f>"Q"&amp;ROUNDUP(MONTH(SalesDataTable[[#This Row],[Order Date]])/3,0)</f>
        <v>Q2</v>
      </c>
      <c r="X1047" s="9">
        <f>MONTH(SalesDataTable[[#This Row],[Order Date]])</f>
        <v>6</v>
      </c>
      <c r="Y1047" s="12" t="str">
        <f>TEXT(SalesDataTable[[#This Row],[Order Date]],"mmm")</f>
        <v>Jun</v>
      </c>
    </row>
    <row r="1048" spans="1:25" ht="16">
      <c r="A1048" s="7">
        <v>938</v>
      </c>
      <c r="B1048" s="3">
        <v>46183</v>
      </c>
      <c r="C1048" s="2">
        <f>YEAR( SalesDataTable[[#This Row],[Order Date]])</f>
        <v>2026</v>
      </c>
      <c r="D1048" s="2">
        <f>ROUNDUP(MONTH(SalesDataTable[[#This Row],[Order Date]])/3,0)</f>
        <v>2</v>
      </c>
      <c r="E1048" s="2">
        <f>MONTH(SalesDataTable[[#This Row],[Order Date]])</f>
        <v>6</v>
      </c>
      <c r="F1048" s="2" t="str">
        <f>TEXT(SalesDataTable[[#This Row],[Order Date]],"mmm")</f>
        <v>Jun</v>
      </c>
      <c r="G1048" s="2">
        <f>DAY(SalesDataTable[[#This Row],[Order Date]])</f>
        <v>10</v>
      </c>
      <c r="H1048" s="8" t="s">
        <v>20</v>
      </c>
      <c r="I1048" s="8" t="s">
        <v>47</v>
      </c>
      <c r="J1048" s="8" t="s">
        <v>19</v>
      </c>
      <c r="K1048" s="8" t="s">
        <v>16</v>
      </c>
      <c r="L1048" s="8" t="s">
        <v>34</v>
      </c>
      <c r="M1048" s="8" t="s">
        <v>45</v>
      </c>
      <c r="N1048" s="9">
        <v>1</v>
      </c>
      <c r="O1048" s="10">
        <v>51.09</v>
      </c>
      <c r="P1048" s="11">
        <v>0</v>
      </c>
      <c r="Q1048" s="10">
        <v>22.4</v>
      </c>
      <c r="R1048" s="10">
        <f t="shared" si="64"/>
        <v>51.09</v>
      </c>
      <c r="S1048" s="10">
        <f t="shared" si="65"/>
        <v>22.4</v>
      </c>
      <c r="T1048" s="10">
        <f t="shared" si="66"/>
        <v>28.690000000000005</v>
      </c>
      <c r="U1048" s="12">
        <f t="shared" si="67"/>
        <v>0.56155803484047762</v>
      </c>
      <c r="V1048" s="9">
        <f>YEAR(SalesDataTable[[#This Row],[Order Date]])</f>
        <v>2026</v>
      </c>
      <c r="W1048" s="12" t="str">
        <f>"Q"&amp;ROUNDUP(MONTH(SalesDataTable[[#This Row],[Order Date]])/3,0)</f>
        <v>Q2</v>
      </c>
      <c r="X1048" s="9">
        <f>MONTH(SalesDataTable[[#This Row],[Order Date]])</f>
        <v>6</v>
      </c>
      <c r="Y1048" s="12" t="str">
        <f>TEXT(SalesDataTable[[#This Row],[Order Date]],"mmm")</f>
        <v>Jun</v>
      </c>
    </row>
    <row r="1049" spans="1:25" ht="16">
      <c r="A1049" s="7">
        <v>1079</v>
      </c>
      <c r="B1049" s="3">
        <v>46183</v>
      </c>
      <c r="C1049" s="2">
        <f>YEAR( SalesDataTable[[#This Row],[Order Date]])</f>
        <v>2026</v>
      </c>
      <c r="D1049" s="2">
        <f>ROUNDUP(MONTH(SalesDataTable[[#This Row],[Order Date]])/3,0)</f>
        <v>2</v>
      </c>
      <c r="E1049" s="2">
        <f>MONTH(SalesDataTable[[#This Row],[Order Date]])</f>
        <v>6</v>
      </c>
      <c r="F1049" s="2" t="str">
        <f>TEXT(SalesDataTable[[#This Row],[Order Date]],"mmm")</f>
        <v>Jun</v>
      </c>
      <c r="G1049" s="2">
        <f>DAY(SalesDataTable[[#This Row],[Order Date]])</f>
        <v>10</v>
      </c>
      <c r="H1049" s="8" t="s">
        <v>6</v>
      </c>
      <c r="I1049" s="8" t="s">
        <v>49</v>
      </c>
      <c r="J1049" s="8" t="s">
        <v>19</v>
      </c>
      <c r="K1049" s="8" t="s">
        <v>3</v>
      </c>
      <c r="L1049" s="8" t="s">
        <v>23</v>
      </c>
      <c r="M1049" s="8" t="s">
        <v>29</v>
      </c>
      <c r="N1049" s="9">
        <v>2</v>
      </c>
      <c r="O1049" s="10">
        <v>198.69</v>
      </c>
      <c r="P1049" s="11">
        <v>0.15</v>
      </c>
      <c r="Q1049" s="10">
        <v>104.25</v>
      </c>
      <c r="R1049" s="10">
        <f t="shared" si="64"/>
        <v>337.77299999999997</v>
      </c>
      <c r="S1049" s="10">
        <f t="shared" si="65"/>
        <v>208.5</v>
      </c>
      <c r="T1049" s="10">
        <f t="shared" si="66"/>
        <v>129.27299999999997</v>
      </c>
      <c r="U1049" s="12">
        <f t="shared" si="67"/>
        <v>0.38272153191640534</v>
      </c>
      <c r="V1049" s="9">
        <f>YEAR(SalesDataTable[[#This Row],[Order Date]])</f>
        <v>2026</v>
      </c>
      <c r="W1049" s="12" t="str">
        <f>"Q"&amp;ROUNDUP(MONTH(SalesDataTable[[#This Row],[Order Date]])/3,0)</f>
        <v>Q2</v>
      </c>
      <c r="X1049" s="9">
        <f>MONTH(SalesDataTable[[#This Row],[Order Date]])</f>
        <v>6</v>
      </c>
      <c r="Y1049" s="12" t="str">
        <f>TEXT(SalesDataTable[[#This Row],[Order Date]],"mmm")</f>
        <v>Jun</v>
      </c>
    </row>
    <row r="1050" spans="1:25" ht="16">
      <c r="A1050" s="7">
        <v>1662</v>
      </c>
      <c r="B1050" s="3">
        <v>46183</v>
      </c>
      <c r="C1050" s="2">
        <f>YEAR( SalesDataTable[[#This Row],[Order Date]])</f>
        <v>2026</v>
      </c>
      <c r="D1050" s="2">
        <f>ROUNDUP(MONTH(SalesDataTable[[#This Row],[Order Date]])/3,0)</f>
        <v>2</v>
      </c>
      <c r="E1050" s="2">
        <f>MONTH(SalesDataTable[[#This Row],[Order Date]])</f>
        <v>6</v>
      </c>
      <c r="F1050" s="2" t="str">
        <f>TEXT(SalesDataTable[[#This Row],[Order Date]],"mmm")</f>
        <v>Jun</v>
      </c>
      <c r="G1050" s="2">
        <f>DAY(SalesDataTable[[#This Row],[Order Date]])</f>
        <v>10</v>
      </c>
      <c r="H1050" s="8" t="s">
        <v>6</v>
      </c>
      <c r="I1050" s="8" t="s">
        <v>27</v>
      </c>
      <c r="J1050" s="8" t="s">
        <v>19</v>
      </c>
      <c r="K1050" s="8" t="s">
        <v>13</v>
      </c>
      <c r="L1050" s="8" t="s">
        <v>4</v>
      </c>
      <c r="M1050" s="8" t="s">
        <v>5</v>
      </c>
      <c r="N1050" s="9">
        <v>3</v>
      </c>
      <c r="O1050" s="10">
        <v>83.45</v>
      </c>
      <c r="P1050" s="11">
        <v>0</v>
      </c>
      <c r="Q1050" s="10">
        <v>43.73</v>
      </c>
      <c r="R1050" s="10">
        <f t="shared" si="64"/>
        <v>250.35000000000002</v>
      </c>
      <c r="S1050" s="10">
        <f t="shared" si="65"/>
        <v>131.19</v>
      </c>
      <c r="T1050" s="10">
        <f t="shared" si="66"/>
        <v>119.16000000000003</v>
      </c>
      <c r="U1050" s="12">
        <f t="shared" si="67"/>
        <v>0.47597363690832839</v>
      </c>
      <c r="V1050" s="9">
        <f>YEAR(SalesDataTable[[#This Row],[Order Date]])</f>
        <v>2026</v>
      </c>
      <c r="W1050" s="12" t="str">
        <f>"Q"&amp;ROUNDUP(MONTH(SalesDataTable[[#This Row],[Order Date]])/3,0)</f>
        <v>Q2</v>
      </c>
      <c r="X1050" s="9">
        <f>MONTH(SalesDataTable[[#This Row],[Order Date]])</f>
        <v>6</v>
      </c>
      <c r="Y1050" s="12" t="str">
        <f>TEXT(SalesDataTable[[#This Row],[Order Date]],"mmm")</f>
        <v>Jun</v>
      </c>
    </row>
    <row r="1051" spans="1:25" ht="16">
      <c r="A1051" s="7">
        <v>2748</v>
      </c>
      <c r="B1051" s="3">
        <v>46183</v>
      </c>
      <c r="C1051" s="2">
        <f>YEAR( SalesDataTable[[#This Row],[Order Date]])</f>
        <v>2026</v>
      </c>
      <c r="D1051" s="2">
        <f>ROUNDUP(MONTH(SalesDataTable[[#This Row],[Order Date]])/3,0)</f>
        <v>2</v>
      </c>
      <c r="E1051" s="2">
        <f>MONTH(SalesDataTable[[#This Row],[Order Date]])</f>
        <v>6</v>
      </c>
      <c r="F1051" s="2" t="str">
        <f>TEXT(SalesDataTable[[#This Row],[Order Date]],"mmm")</f>
        <v>Jun</v>
      </c>
      <c r="G1051" s="2">
        <f>DAY(SalesDataTable[[#This Row],[Order Date]])</f>
        <v>10</v>
      </c>
      <c r="H1051" s="8" t="s">
        <v>11</v>
      </c>
      <c r="I1051" s="8" t="s">
        <v>12</v>
      </c>
      <c r="J1051" s="8" t="s">
        <v>2</v>
      </c>
      <c r="K1051" s="8" t="s">
        <v>13</v>
      </c>
      <c r="L1051" s="8" t="s">
        <v>34</v>
      </c>
      <c r="M1051" s="8" t="s">
        <v>35</v>
      </c>
      <c r="N1051" s="9">
        <v>2</v>
      </c>
      <c r="O1051" s="10">
        <v>40.86</v>
      </c>
      <c r="P1051" s="11">
        <v>0</v>
      </c>
      <c r="Q1051" s="10">
        <v>14.59</v>
      </c>
      <c r="R1051" s="10">
        <f t="shared" si="64"/>
        <v>81.72</v>
      </c>
      <c r="S1051" s="10">
        <f t="shared" si="65"/>
        <v>29.18</v>
      </c>
      <c r="T1051" s="10">
        <f t="shared" si="66"/>
        <v>52.54</v>
      </c>
      <c r="U1051" s="12">
        <f t="shared" si="67"/>
        <v>0.64292706803720023</v>
      </c>
      <c r="V1051" s="9">
        <f>YEAR(SalesDataTable[[#This Row],[Order Date]])</f>
        <v>2026</v>
      </c>
      <c r="W1051" s="12" t="str">
        <f>"Q"&amp;ROUNDUP(MONTH(SalesDataTable[[#This Row],[Order Date]])/3,0)</f>
        <v>Q2</v>
      </c>
      <c r="X1051" s="9">
        <f>MONTH(SalesDataTable[[#This Row],[Order Date]])</f>
        <v>6</v>
      </c>
      <c r="Y1051" s="12" t="str">
        <f>TEXT(SalesDataTable[[#This Row],[Order Date]],"mmm")</f>
        <v>Jun</v>
      </c>
    </row>
    <row r="1052" spans="1:25" ht="16">
      <c r="A1052" s="7">
        <v>3354</v>
      </c>
      <c r="B1052" s="3">
        <v>46183</v>
      </c>
      <c r="C1052" s="2">
        <f>YEAR( SalesDataTable[[#This Row],[Order Date]])</f>
        <v>2026</v>
      </c>
      <c r="D1052" s="2">
        <f>ROUNDUP(MONTH(SalesDataTable[[#This Row],[Order Date]])/3,0)</f>
        <v>2</v>
      </c>
      <c r="E1052" s="2">
        <f>MONTH(SalesDataTable[[#This Row],[Order Date]])</f>
        <v>6</v>
      </c>
      <c r="F1052" s="2" t="str">
        <f>TEXT(SalesDataTable[[#This Row],[Order Date]],"mmm")</f>
        <v>Jun</v>
      </c>
      <c r="G1052" s="2">
        <f>DAY(SalesDataTable[[#This Row],[Order Date]])</f>
        <v>10</v>
      </c>
      <c r="H1052" s="8" t="s">
        <v>6</v>
      </c>
      <c r="I1052" s="8" t="s">
        <v>27</v>
      </c>
      <c r="J1052" s="8" t="s">
        <v>19</v>
      </c>
      <c r="K1052" s="8" t="s">
        <v>13</v>
      </c>
      <c r="L1052" s="8" t="s">
        <v>23</v>
      </c>
      <c r="M1052" s="8" t="s">
        <v>40</v>
      </c>
      <c r="N1052" s="9">
        <v>1</v>
      </c>
      <c r="O1052" s="10">
        <v>82.21</v>
      </c>
      <c r="P1052" s="11">
        <v>0.05</v>
      </c>
      <c r="Q1052" s="10">
        <v>39.04</v>
      </c>
      <c r="R1052" s="10">
        <f t="shared" si="64"/>
        <v>78.099499999999992</v>
      </c>
      <c r="S1052" s="10">
        <f t="shared" si="65"/>
        <v>39.04</v>
      </c>
      <c r="T1052" s="10">
        <f t="shared" si="66"/>
        <v>39.059499999999993</v>
      </c>
      <c r="U1052" s="12">
        <f t="shared" si="67"/>
        <v>0.50012484074802011</v>
      </c>
      <c r="V1052" s="9">
        <f>YEAR(SalesDataTable[[#This Row],[Order Date]])</f>
        <v>2026</v>
      </c>
      <c r="W1052" s="12" t="str">
        <f>"Q"&amp;ROUNDUP(MONTH(SalesDataTable[[#This Row],[Order Date]])/3,0)</f>
        <v>Q2</v>
      </c>
      <c r="X1052" s="9">
        <f>MONTH(SalesDataTable[[#This Row],[Order Date]])</f>
        <v>6</v>
      </c>
      <c r="Y1052" s="12" t="str">
        <f>TEXT(SalesDataTable[[#This Row],[Order Date]],"mmm")</f>
        <v>Jun</v>
      </c>
    </row>
    <row r="1053" spans="1:25" ht="16">
      <c r="A1053" s="7">
        <v>3532</v>
      </c>
      <c r="B1053" s="3">
        <v>46183</v>
      </c>
      <c r="C1053" s="2">
        <f>YEAR( SalesDataTable[[#This Row],[Order Date]])</f>
        <v>2026</v>
      </c>
      <c r="D1053" s="2">
        <f>ROUNDUP(MONTH(SalesDataTable[[#This Row],[Order Date]])/3,0)</f>
        <v>2</v>
      </c>
      <c r="E1053" s="2">
        <f>MONTH(SalesDataTable[[#This Row],[Order Date]])</f>
        <v>6</v>
      </c>
      <c r="F1053" s="2" t="str">
        <f>TEXT(SalesDataTable[[#This Row],[Order Date]],"mmm")</f>
        <v>Jun</v>
      </c>
      <c r="G1053" s="2">
        <f>DAY(SalesDataTable[[#This Row],[Order Date]])</f>
        <v>10</v>
      </c>
      <c r="H1053" s="8" t="s">
        <v>11</v>
      </c>
      <c r="I1053" s="8" t="s">
        <v>39</v>
      </c>
      <c r="J1053" s="8" t="s">
        <v>28</v>
      </c>
      <c r="K1053" s="8" t="s">
        <v>16</v>
      </c>
      <c r="L1053" s="8" t="s">
        <v>34</v>
      </c>
      <c r="M1053" s="8" t="s">
        <v>42</v>
      </c>
      <c r="N1053" s="9">
        <v>1</v>
      </c>
      <c r="O1053" s="10">
        <v>35.93</v>
      </c>
      <c r="P1053" s="11">
        <v>0.1</v>
      </c>
      <c r="Q1053" s="10">
        <v>13.52</v>
      </c>
      <c r="R1053" s="10">
        <f t="shared" si="64"/>
        <v>32.337000000000003</v>
      </c>
      <c r="S1053" s="10">
        <f t="shared" si="65"/>
        <v>13.52</v>
      </c>
      <c r="T1053" s="10">
        <f t="shared" si="66"/>
        <v>18.817000000000004</v>
      </c>
      <c r="U1053" s="12">
        <f t="shared" si="67"/>
        <v>0.58190308315551853</v>
      </c>
      <c r="V1053" s="9">
        <f>YEAR(SalesDataTable[[#This Row],[Order Date]])</f>
        <v>2026</v>
      </c>
      <c r="W1053" s="12" t="str">
        <f>"Q"&amp;ROUNDUP(MONTH(SalesDataTable[[#This Row],[Order Date]])/3,0)</f>
        <v>Q2</v>
      </c>
      <c r="X1053" s="9">
        <f>MONTH(SalesDataTable[[#This Row],[Order Date]])</f>
        <v>6</v>
      </c>
      <c r="Y1053" s="12" t="str">
        <f>TEXT(SalesDataTable[[#This Row],[Order Date]],"mmm")</f>
        <v>Jun</v>
      </c>
    </row>
    <row r="1054" spans="1:25" ht="16">
      <c r="A1054" s="7">
        <v>3636</v>
      </c>
      <c r="B1054" s="3">
        <v>46183</v>
      </c>
      <c r="C1054" s="2">
        <f>YEAR( SalesDataTable[[#This Row],[Order Date]])</f>
        <v>2026</v>
      </c>
      <c r="D1054" s="2">
        <f>ROUNDUP(MONTH(SalesDataTable[[#This Row],[Order Date]])/3,0)</f>
        <v>2</v>
      </c>
      <c r="E1054" s="2">
        <f>MONTH(SalesDataTable[[#This Row],[Order Date]])</f>
        <v>6</v>
      </c>
      <c r="F1054" s="2" t="str">
        <f>TEXT(SalesDataTable[[#This Row],[Order Date]],"mmm")</f>
        <v>Jun</v>
      </c>
      <c r="G1054" s="2">
        <f>DAY(SalesDataTable[[#This Row],[Order Date]])</f>
        <v>10</v>
      </c>
      <c r="H1054" s="8" t="s">
        <v>0</v>
      </c>
      <c r="I1054" s="8" t="s">
        <v>1</v>
      </c>
      <c r="J1054" s="8" t="s">
        <v>28</v>
      </c>
      <c r="K1054" s="8" t="s">
        <v>13</v>
      </c>
      <c r="L1054" s="8" t="s">
        <v>14</v>
      </c>
      <c r="M1054" s="8" t="s">
        <v>48</v>
      </c>
      <c r="N1054" s="9">
        <v>2</v>
      </c>
      <c r="O1054" s="10">
        <v>164.77</v>
      </c>
      <c r="P1054" s="11">
        <v>0</v>
      </c>
      <c r="Q1054" s="10">
        <v>89.07</v>
      </c>
      <c r="R1054" s="10">
        <f t="shared" si="64"/>
        <v>329.54</v>
      </c>
      <c r="S1054" s="10">
        <f t="shared" si="65"/>
        <v>178.14</v>
      </c>
      <c r="T1054" s="10">
        <f t="shared" si="66"/>
        <v>151.40000000000003</v>
      </c>
      <c r="U1054" s="12">
        <f t="shared" si="67"/>
        <v>0.45942829398555568</v>
      </c>
      <c r="V1054" s="9">
        <f>YEAR(SalesDataTable[[#This Row],[Order Date]])</f>
        <v>2026</v>
      </c>
      <c r="W1054" s="12" t="str">
        <f>"Q"&amp;ROUNDUP(MONTH(SalesDataTable[[#This Row],[Order Date]])/3,0)</f>
        <v>Q2</v>
      </c>
      <c r="X1054" s="9">
        <f>MONTH(SalesDataTable[[#This Row],[Order Date]])</f>
        <v>6</v>
      </c>
      <c r="Y1054" s="12" t="str">
        <f>TEXT(SalesDataTable[[#This Row],[Order Date]],"mmm")</f>
        <v>Jun</v>
      </c>
    </row>
    <row r="1055" spans="1:25" ht="16">
      <c r="A1055" s="7">
        <v>3810</v>
      </c>
      <c r="B1055" s="3">
        <v>46183</v>
      </c>
      <c r="C1055" s="2">
        <f>YEAR( SalesDataTable[[#This Row],[Order Date]])</f>
        <v>2026</v>
      </c>
      <c r="D1055" s="2">
        <f>ROUNDUP(MONTH(SalesDataTable[[#This Row],[Order Date]])/3,0)</f>
        <v>2</v>
      </c>
      <c r="E1055" s="2">
        <f>MONTH(SalesDataTable[[#This Row],[Order Date]])</f>
        <v>6</v>
      </c>
      <c r="F1055" s="2" t="str">
        <f>TEXT(SalesDataTable[[#This Row],[Order Date]],"mmm")</f>
        <v>Jun</v>
      </c>
      <c r="G1055" s="2">
        <f>DAY(SalesDataTable[[#This Row],[Order Date]])</f>
        <v>10</v>
      </c>
      <c r="H1055" s="8" t="s">
        <v>11</v>
      </c>
      <c r="I1055" s="8" t="s">
        <v>12</v>
      </c>
      <c r="J1055" s="8" t="s">
        <v>8</v>
      </c>
      <c r="K1055" s="8" t="s">
        <v>16</v>
      </c>
      <c r="L1055" s="8" t="s">
        <v>14</v>
      </c>
      <c r="M1055" s="8" t="s">
        <v>32</v>
      </c>
      <c r="N1055" s="9">
        <v>4</v>
      </c>
      <c r="O1055" s="10">
        <v>47.36</v>
      </c>
      <c r="P1055" s="11">
        <v>0.1</v>
      </c>
      <c r="Q1055" s="10">
        <v>18.87</v>
      </c>
      <c r="R1055" s="10">
        <f t="shared" si="64"/>
        <v>170.49600000000001</v>
      </c>
      <c r="S1055" s="10">
        <f t="shared" si="65"/>
        <v>75.48</v>
      </c>
      <c r="T1055" s="10">
        <f t="shared" si="66"/>
        <v>95.016000000000005</v>
      </c>
      <c r="U1055" s="12">
        <f t="shared" si="67"/>
        <v>0.55729166666666663</v>
      </c>
      <c r="V1055" s="9">
        <f>YEAR(SalesDataTable[[#This Row],[Order Date]])</f>
        <v>2026</v>
      </c>
      <c r="W1055" s="12" t="str">
        <f>"Q"&amp;ROUNDUP(MONTH(SalesDataTable[[#This Row],[Order Date]])/3,0)</f>
        <v>Q2</v>
      </c>
      <c r="X1055" s="9">
        <f>MONTH(SalesDataTable[[#This Row],[Order Date]])</f>
        <v>6</v>
      </c>
      <c r="Y1055" s="12" t="str">
        <f>TEXT(SalesDataTable[[#This Row],[Order Date]],"mmm")</f>
        <v>Jun</v>
      </c>
    </row>
    <row r="1056" spans="1:25" ht="16">
      <c r="A1056" s="7">
        <v>4137</v>
      </c>
      <c r="B1056" s="3">
        <v>46183</v>
      </c>
      <c r="C1056" s="2">
        <f>YEAR( SalesDataTable[[#This Row],[Order Date]])</f>
        <v>2026</v>
      </c>
      <c r="D1056" s="2">
        <f>ROUNDUP(MONTH(SalesDataTable[[#This Row],[Order Date]])/3,0)</f>
        <v>2</v>
      </c>
      <c r="E1056" s="2">
        <f>MONTH(SalesDataTable[[#This Row],[Order Date]])</f>
        <v>6</v>
      </c>
      <c r="F1056" s="2" t="str">
        <f>TEXT(SalesDataTable[[#This Row],[Order Date]],"mmm")</f>
        <v>Jun</v>
      </c>
      <c r="G1056" s="2">
        <f>DAY(SalesDataTable[[#This Row],[Order Date]])</f>
        <v>10</v>
      </c>
      <c r="H1056" s="8" t="s">
        <v>20</v>
      </c>
      <c r="I1056" s="8" t="s">
        <v>33</v>
      </c>
      <c r="J1056" s="8" t="s">
        <v>2</v>
      </c>
      <c r="K1056" s="8" t="s">
        <v>3</v>
      </c>
      <c r="L1056" s="8" t="s">
        <v>9</v>
      </c>
      <c r="M1056" s="8" t="s">
        <v>10</v>
      </c>
      <c r="N1056" s="9">
        <v>1</v>
      </c>
      <c r="O1056" s="10">
        <v>90.7</v>
      </c>
      <c r="P1056" s="11">
        <v>0</v>
      </c>
      <c r="Q1056" s="10">
        <v>44.18</v>
      </c>
      <c r="R1056" s="10">
        <f t="shared" si="64"/>
        <v>90.7</v>
      </c>
      <c r="S1056" s="10">
        <f t="shared" si="65"/>
        <v>44.18</v>
      </c>
      <c r="T1056" s="10">
        <f t="shared" si="66"/>
        <v>46.52</v>
      </c>
      <c r="U1056" s="12">
        <f t="shared" si="67"/>
        <v>0.51289966923925034</v>
      </c>
      <c r="V1056" s="9">
        <f>YEAR(SalesDataTable[[#This Row],[Order Date]])</f>
        <v>2026</v>
      </c>
      <c r="W1056" s="12" t="str">
        <f>"Q"&amp;ROUNDUP(MONTH(SalesDataTable[[#This Row],[Order Date]])/3,0)</f>
        <v>Q2</v>
      </c>
      <c r="X1056" s="9">
        <f>MONTH(SalesDataTable[[#This Row],[Order Date]])</f>
        <v>6</v>
      </c>
      <c r="Y1056" s="12" t="str">
        <f>TEXT(SalesDataTable[[#This Row],[Order Date]],"mmm")</f>
        <v>Jun</v>
      </c>
    </row>
    <row r="1057" spans="1:25" ht="16">
      <c r="A1057" s="7">
        <v>4303</v>
      </c>
      <c r="B1057" s="3">
        <v>46183</v>
      </c>
      <c r="C1057" s="2">
        <f>YEAR( SalesDataTable[[#This Row],[Order Date]])</f>
        <v>2026</v>
      </c>
      <c r="D1057" s="2">
        <f>ROUNDUP(MONTH(SalesDataTable[[#This Row],[Order Date]])/3,0)</f>
        <v>2</v>
      </c>
      <c r="E1057" s="2">
        <f>MONTH(SalesDataTable[[#This Row],[Order Date]])</f>
        <v>6</v>
      </c>
      <c r="F1057" s="2" t="str">
        <f>TEXT(SalesDataTable[[#This Row],[Order Date]],"mmm")</f>
        <v>Jun</v>
      </c>
      <c r="G1057" s="2">
        <f>DAY(SalesDataTable[[#This Row],[Order Date]])</f>
        <v>10</v>
      </c>
      <c r="H1057" s="8" t="s">
        <v>11</v>
      </c>
      <c r="I1057" s="8" t="s">
        <v>39</v>
      </c>
      <c r="J1057" s="8" t="s">
        <v>28</v>
      </c>
      <c r="K1057" s="8" t="s">
        <v>3</v>
      </c>
      <c r="L1057" s="8" t="s">
        <v>14</v>
      </c>
      <c r="M1057" s="8" t="s">
        <v>32</v>
      </c>
      <c r="N1057" s="9">
        <v>1</v>
      </c>
      <c r="O1057" s="10">
        <v>45.59</v>
      </c>
      <c r="P1057" s="11">
        <v>0</v>
      </c>
      <c r="Q1057" s="10">
        <v>18.57</v>
      </c>
      <c r="R1057" s="10">
        <f t="shared" si="64"/>
        <v>45.59</v>
      </c>
      <c r="S1057" s="10">
        <f t="shared" si="65"/>
        <v>18.57</v>
      </c>
      <c r="T1057" s="10">
        <f t="shared" si="66"/>
        <v>27.020000000000003</v>
      </c>
      <c r="U1057" s="12">
        <f t="shared" si="67"/>
        <v>0.59267383198069756</v>
      </c>
      <c r="V1057" s="9">
        <f>YEAR(SalesDataTable[[#This Row],[Order Date]])</f>
        <v>2026</v>
      </c>
      <c r="W1057" s="12" t="str">
        <f>"Q"&amp;ROUNDUP(MONTH(SalesDataTable[[#This Row],[Order Date]])/3,0)</f>
        <v>Q2</v>
      </c>
      <c r="X1057" s="9">
        <f>MONTH(SalesDataTable[[#This Row],[Order Date]])</f>
        <v>6</v>
      </c>
      <c r="Y1057" s="12" t="str">
        <f>TEXT(SalesDataTable[[#This Row],[Order Date]],"mmm")</f>
        <v>Jun</v>
      </c>
    </row>
    <row r="1058" spans="1:25" ht="16">
      <c r="A1058" s="7">
        <v>4991</v>
      </c>
      <c r="B1058" s="3">
        <v>46183</v>
      </c>
      <c r="C1058" s="2">
        <f>YEAR( SalesDataTable[[#This Row],[Order Date]])</f>
        <v>2026</v>
      </c>
      <c r="D1058" s="2">
        <f>ROUNDUP(MONTH(SalesDataTable[[#This Row],[Order Date]])/3,0)</f>
        <v>2</v>
      </c>
      <c r="E1058" s="2">
        <f>MONTH(SalesDataTable[[#This Row],[Order Date]])</f>
        <v>6</v>
      </c>
      <c r="F1058" s="2" t="str">
        <f>TEXT(SalesDataTable[[#This Row],[Order Date]],"mmm")</f>
        <v>Jun</v>
      </c>
      <c r="G1058" s="2">
        <f>DAY(SalesDataTable[[#This Row],[Order Date]])</f>
        <v>10</v>
      </c>
      <c r="H1058" s="8" t="s">
        <v>20</v>
      </c>
      <c r="I1058" s="8" t="s">
        <v>21</v>
      </c>
      <c r="J1058" s="8" t="s">
        <v>2</v>
      </c>
      <c r="K1058" s="8" t="s">
        <v>13</v>
      </c>
      <c r="L1058" s="8" t="s">
        <v>9</v>
      </c>
      <c r="M1058" s="8" t="s">
        <v>17</v>
      </c>
      <c r="N1058" s="9">
        <v>3</v>
      </c>
      <c r="O1058" s="10">
        <v>146.55000000000001</v>
      </c>
      <c r="P1058" s="11">
        <v>0.1</v>
      </c>
      <c r="Q1058" s="10">
        <v>79.59</v>
      </c>
      <c r="R1058" s="10">
        <f t="shared" si="64"/>
        <v>395.68500000000006</v>
      </c>
      <c r="S1058" s="10">
        <f t="shared" si="65"/>
        <v>238.77</v>
      </c>
      <c r="T1058" s="10">
        <f t="shared" si="66"/>
        <v>156.91500000000005</v>
      </c>
      <c r="U1058" s="12">
        <f t="shared" si="67"/>
        <v>0.39656544978960545</v>
      </c>
      <c r="V1058" s="9">
        <f>YEAR(SalesDataTable[[#This Row],[Order Date]])</f>
        <v>2026</v>
      </c>
      <c r="W1058" s="12" t="str">
        <f>"Q"&amp;ROUNDUP(MONTH(SalesDataTable[[#This Row],[Order Date]])/3,0)</f>
        <v>Q2</v>
      </c>
      <c r="X1058" s="9">
        <f>MONTH(SalesDataTable[[#This Row],[Order Date]])</f>
        <v>6</v>
      </c>
      <c r="Y1058" s="12" t="str">
        <f>TEXT(SalesDataTable[[#This Row],[Order Date]],"mmm")</f>
        <v>Jun</v>
      </c>
    </row>
    <row r="1059" spans="1:25" ht="16">
      <c r="A1059" s="7">
        <v>39</v>
      </c>
      <c r="B1059" s="3">
        <v>46184</v>
      </c>
      <c r="C1059" s="2">
        <f>YEAR( SalesDataTable[[#This Row],[Order Date]])</f>
        <v>2026</v>
      </c>
      <c r="D1059" s="2">
        <f>ROUNDUP(MONTH(SalesDataTable[[#This Row],[Order Date]])/3,0)</f>
        <v>2</v>
      </c>
      <c r="E1059" s="2">
        <f>MONTH(SalesDataTable[[#This Row],[Order Date]])</f>
        <v>6</v>
      </c>
      <c r="F1059" s="2" t="str">
        <f>TEXT(SalesDataTable[[#This Row],[Order Date]],"mmm")</f>
        <v>Jun</v>
      </c>
      <c r="G1059" s="2">
        <f>DAY(SalesDataTable[[#This Row],[Order Date]])</f>
        <v>11</v>
      </c>
      <c r="H1059" s="8" t="s">
        <v>20</v>
      </c>
      <c r="I1059" s="8" t="s">
        <v>33</v>
      </c>
      <c r="J1059" s="8" t="s">
        <v>28</v>
      </c>
      <c r="K1059" s="8" t="s">
        <v>16</v>
      </c>
      <c r="L1059" s="8" t="s">
        <v>4</v>
      </c>
      <c r="M1059" s="8" t="s">
        <v>26</v>
      </c>
      <c r="N1059" s="9">
        <v>4</v>
      </c>
      <c r="O1059" s="10">
        <v>40.33</v>
      </c>
      <c r="P1059" s="11">
        <v>0.1</v>
      </c>
      <c r="Q1059" s="10">
        <v>17.170000000000002</v>
      </c>
      <c r="R1059" s="10">
        <f t="shared" si="64"/>
        <v>145.18799999999999</v>
      </c>
      <c r="S1059" s="10">
        <f t="shared" si="65"/>
        <v>68.680000000000007</v>
      </c>
      <c r="T1059" s="10">
        <f t="shared" si="66"/>
        <v>76.507999999999981</v>
      </c>
      <c r="U1059" s="12">
        <f t="shared" si="67"/>
        <v>0.52695815081136177</v>
      </c>
      <c r="V1059" s="9">
        <f>YEAR(SalesDataTable[[#This Row],[Order Date]])</f>
        <v>2026</v>
      </c>
      <c r="W1059" s="12" t="str">
        <f>"Q"&amp;ROUNDUP(MONTH(SalesDataTable[[#This Row],[Order Date]])/3,0)</f>
        <v>Q2</v>
      </c>
      <c r="X1059" s="9">
        <f>MONTH(SalesDataTable[[#This Row],[Order Date]])</f>
        <v>6</v>
      </c>
      <c r="Y1059" s="12" t="str">
        <f>TEXT(SalesDataTable[[#This Row],[Order Date]],"mmm")</f>
        <v>Jun</v>
      </c>
    </row>
    <row r="1060" spans="1:25" ht="16">
      <c r="A1060" s="7">
        <v>206</v>
      </c>
      <c r="B1060" s="3">
        <v>46184</v>
      </c>
      <c r="C1060" s="2">
        <f>YEAR( SalesDataTable[[#This Row],[Order Date]])</f>
        <v>2026</v>
      </c>
      <c r="D1060" s="2">
        <f>ROUNDUP(MONTH(SalesDataTable[[#This Row],[Order Date]])/3,0)</f>
        <v>2</v>
      </c>
      <c r="E1060" s="2">
        <f>MONTH(SalesDataTable[[#This Row],[Order Date]])</f>
        <v>6</v>
      </c>
      <c r="F1060" s="2" t="str">
        <f>TEXT(SalesDataTable[[#This Row],[Order Date]],"mmm")</f>
        <v>Jun</v>
      </c>
      <c r="G1060" s="2">
        <f>DAY(SalesDataTable[[#This Row],[Order Date]])</f>
        <v>11</v>
      </c>
      <c r="H1060" s="8" t="s">
        <v>0</v>
      </c>
      <c r="I1060" s="8" t="s">
        <v>1</v>
      </c>
      <c r="J1060" s="8" t="s">
        <v>19</v>
      </c>
      <c r="K1060" s="8" t="s">
        <v>13</v>
      </c>
      <c r="L1060" s="8" t="s">
        <v>4</v>
      </c>
      <c r="M1060" s="8" t="s">
        <v>22</v>
      </c>
      <c r="N1060" s="9">
        <v>2</v>
      </c>
      <c r="O1060" s="10">
        <v>51.83</v>
      </c>
      <c r="P1060" s="11">
        <v>0.1</v>
      </c>
      <c r="Q1060" s="10">
        <v>23.1</v>
      </c>
      <c r="R1060" s="10">
        <f t="shared" si="64"/>
        <v>93.293999999999997</v>
      </c>
      <c r="S1060" s="10">
        <f t="shared" si="65"/>
        <v>46.2</v>
      </c>
      <c r="T1060" s="10">
        <f t="shared" si="66"/>
        <v>47.093999999999994</v>
      </c>
      <c r="U1060" s="12">
        <f t="shared" si="67"/>
        <v>0.50479130490706792</v>
      </c>
      <c r="V1060" s="9">
        <f>YEAR(SalesDataTable[[#This Row],[Order Date]])</f>
        <v>2026</v>
      </c>
      <c r="W1060" s="12" t="str">
        <f>"Q"&amp;ROUNDUP(MONTH(SalesDataTable[[#This Row],[Order Date]])/3,0)</f>
        <v>Q2</v>
      </c>
      <c r="X1060" s="9">
        <f>MONTH(SalesDataTable[[#This Row],[Order Date]])</f>
        <v>6</v>
      </c>
      <c r="Y1060" s="12" t="str">
        <f>TEXT(SalesDataTable[[#This Row],[Order Date]],"mmm")</f>
        <v>Jun</v>
      </c>
    </row>
    <row r="1061" spans="1:25" ht="16">
      <c r="A1061" s="7">
        <v>397</v>
      </c>
      <c r="B1061" s="3">
        <v>46184</v>
      </c>
      <c r="C1061" s="2">
        <f>YEAR( SalesDataTable[[#This Row],[Order Date]])</f>
        <v>2026</v>
      </c>
      <c r="D1061" s="2">
        <f>ROUNDUP(MONTH(SalesDataTable[[#This Row],[Order Date]])/3,0)</f>
        <v>2</v>
      </c>
      <c r="E1061" s="2">
        <f>MONTH(SalesDataTable[[#This Row],[Order Date]])</f>
        <v>6</v>
      </c>
      <c r="F1061" s="2" t="str">
        <f>TEXT(SalesDataTable[[#This Row],[Order Date]],"mmm")</f>
        <v>Jun</v>
      </c>
      <c r="G1061" s="2">
        <f>DAY(SalesDataTable[[#This Row],[Order Date]])</f>
        <v>11</v>
      </c>
      <c r="H1061" s="8" t="s">
        <v>20</v>
      </c>
      <c r="I1061" s="8" t="s">
        <v>33</v>
      </c>
      <c r="J1061" s="8" t="s">
        <v>2</v>
      </c>
      <c r="K1061" s="8" t="s">
        <v>16</v>
      </c>
      <c r="L1061" s="8" t="s">
        <v>23</v>
      </c>
      <c r="M1061" s="8" t="s">
        <v>51</v>
      </c>
      <c r="N1061" s="9">
        <v>2</v>
      </c>
      <c r="O1061" s="10">
        <v>121.19</v>
      </c>
      <c r="P1061" s="11">
        <v>0.05</v>
      </c>
      <c r="Q1061" s="10">
        <v>58.91</v>
      </c>
      <c r="R1061" s="10">
        <f t="shared" si="64"/>
        <v>230.261</v>
      </c>
      <c r="S1061" s="10">
        <f t="shared" si="65"/>
        <v>117.82</v>
      </c>
      <c r="T1061" s="10">
        <f t="shared" si="66"/>
        <v>112.441</v>
      </c>
      <c r="U1061" s="12">
        <f t="shared" si="67"/>
        <v>0.48831977625390321</v>
      </c>
      <c r="V1061" s="9">
        <f>YEAR(SalesDataTable[[#This Row],[Order Date]])</f>
        <v>2026</v>
      </c>
      <c r="W1061" s="12" t="str">
        <f>"Q"&amp;ROUNDUP(MONTH(SalesDataTable[[#This Row],[Order Date]])/3,0)</f>
        <v>Q2</v>
      </c>
      <c r="X1061" s="9">
        <f>MONTH(SalesDataTable[[#This Row],[Order Date]])</f>
        <v>6</v>
      </c>
      <c r="Y1061" s="12" t="str">
        <f>TEXT(SalesDataTable[[#This Row],[Order Date]],"mmm")</f>
        <v>Jun</v>
      </c>
    </row>
    <row r="1062" spans="1:25" ht="16">
      <c r="A1062" s="7">
        <v>763</v>
      </c>
      <c r="B1062" s="3">
        <v>46184</v>
      </c>
      <c r="C1062" s="2">
        <f>YEAR( SalesDataTable[[#This Row],[Order Date]])</f>
        <v>2026</v>
      </c>
      <c r="D1062" s="2">
        <f>ROUNDUP(MONTH(SalesDataTable[[#This Row],[Order Date]])/3,0)</f>
        <v>2</v>
      </c>
      <c r="E1062" s="2">
        <f>MONTH(SalesDataTable[[#This Row],[Order Date]])</f>
        <v>6</v>
      </c>
      <c r="F1062" s="2" t="str">
        <f>TEXT(SalesDataTable[[#This Row],[Order Date]],"mmm")</f>
        <v>Jun</v>
      </c>
      <c r="G1062" s="2">
        <f>DAY(SalesDataTable[[#This Row],[Order Date]])</f>
        <v>11</v>
      </c>
      <c r="H1062" s="8" t="s">
        <v>20</v>
      </c>
      <c r="I1062" s="8" t="s">
        <v>47</v>
      </c>
      <c r="J1062" s="8" t="s">
        <v>19</v>
      </c>
      <c r="K1062" s="8" t="s">
        <v>13</v>
      </c>
      <c r="L1062" s="8" t="s">
        <v>9</v>
      </c>
      <c r="M1062" s="8" t="s">
        <v>37</v>
      </c>
      <c r="N1062" s="9">
        <v>1</v>
      </c>
      <c r="O1062" s="10">
        <v>154.09</v>
      </c>
      <c r="P1062" s="11">
        <v>0</v>
      </c>
      <c r="Q1062" s="10">
        <v>77.37</v>
      </c>
      <c r="R1062" s="10">
        <f t="shared" si="64"/>
        <v>154.09</v>
      </c>
      <c r="S1062" s="10">
        <f t="shared" si="65"/>
        <v>77.37</v>
      </c>
      <c r="T1062" s="10">
        <f t="shared" si="66"/>
        <v>76.72</v>
      </c>
      <c r="U1062" s="12">
        <f t="shared" si="67"/>
        <v>0.49789084301382308</v>
      </c>
      <c r="V1062" s="9">
        <f>YEAR(SalesDataTable[[#This Row],[Order Date]])</f>
        <v>2026</v>
      </c>
      <c r="W1062" s="12" t="str">
        <f>"Q"&amp;ROUNDUP(MONTH(SalesDataTable[[#This Row],[Order Date]])/3,0)</f>
        <v>Q2</v>
      </c>
      <c r="X1062" s="9">
        <f>MONTH(SalesDataTable[[#This Row],[Order Date]])</f>
        <v>6</v>
      </c>
      <c r="Y1062" s="12" t="str">
        <f>TEXT(SalesDataTable[[#This Row],[Order Date]],"mmm")</f>
        <v>Jun</v>
      </c>
    </row>
    <row r="1063" spans="1:25" ht="16">
      <c r="A1063" s="7">
        <v>1059</v>
      </c>
      <c r="B1063" s="3">
        <v>46184</v>
      </c>
      <c r="C1063" s="2">
        <f>YEAR( SalesDataTable[[#This Row],[Order Date]])</f>
        <v>2026</v>
      </c>
      <c r="D1063" s="2">
        <f>ROUNDUP(MONTH(SalesDataTable[[#This Row],[Order Date]])/3,0)</f>
        <v>2</v>
      </c>
      <c r="E1063" s="2">
        <f>MONTH(SalesDataTable[[#This Row],[Order Date]])</f>
        <v>6</v>
      </c>
      <c r="F1063" s="2" t="str">
        <f>TEXT(SalesDataTable[[#This Row],[Order Date]],"mmm")</f>
        <v>Jun</v>
      </c>
      <c r="G1063" s="2">
        <f>DAY(SalesDataTable[[#This Row],[Order Date]])</f>
        <v>11</v>
      </c>
      <c r="H1063" s="8" t="s">
        <v>0</v>
      </c>
      <c r="I1063" s="8" t="s">
        <v>1</v>
      </c>
      <c r="J1063" s="8" t="s">
        <v>2</v>
      </c>
      <c r="K1063" s="8" t="s">
        <v>13</v>
      </c>
      <c r="L1063" s="8" t="s">
        <v>4</v>
      </c>
      <c r="M1063" s="8" t="s">
        <v>5</v>
      </c>
      <c r="N1063" s="9">
        <v>1</v>
      </c>
      <c r="O1063" s="10">
        <v>80.64</v>
      </c>
      <c r="P1063" s="11">
        <v>0.05</v>
      </c>
      <c r="Q1063" s="10">
        <v>43.85</v>
      </c>
      <c r="R1063" s="10">
        <f t="shared" si="64"/>
        <v>76.60799999999999</v>
      </c>
      <c r="S1063" s="10">
        <f t="shared" si="65"/>
        <v>43.85</v>
      </c>
      <c r="T1063" s="10">
        <f t="shared" si="66"/>
        <v>32.757999999999988</v>
      </c>
      <c r="U1063" s="12">
        <f t="shared" si="67"/>
        <v>0.42760547201336668</v>
      </c>
      <c r="V1063" s="9">
        <f>YEAR(SalesDataTable[[#This Row],[Order Date]])</f>
        <v>2026</v>
      </c>
      <c r="W1063" s="12" t="str">
        <f>"Q"&amp;ROUNDUP(MONTH(SalesDataTable[[#This Row],[Order Date]])/3,0)</f>
        <v>Q2</v>
      </c>
      <c r="X1063" s="9">
        <f>MONTH(SalesDataTable[[#This Row],[Order Date]])</f>
        <v>6</v>
      </c>
      <c r="Y1063" s="12" t="str">
        <f>TEXT(SalesDataTable[[#This Row],[Order Date]],"mmm")</f>
        <v>Jun</v>
      </c>
    </row>
    <row r="1064" spans="1:25" ht="16">
      <c r="A1064" s="7">
        <v>1332</v>
      </c>
      <c r="B1064" s="3">
        <v>46184</v>
      </c>
      <c r="C1064" s="2">
        <f>YEAR( SalesDataTable[[#This Row],[Order Date]])</f>
        <v>2026</v>
      </c>
      <c r="D1064" s="2">
        <f>ROUNDUP(MONTH(SalesDataTable[[#This Row],[Order Date]])/3,0)</f>
        <v>2</v>
      </c>
      <c r="E1064" s="2">
        <f>MONTH(SalesDataTable[[#This Row],[Order Date]])</f>
        <v>6</v>
      </c>
      <c r="F1064" s="2" t="str">
        <f>TEXT(SalesDataTable[[#This Row],[Order Date]],"mmm")</f>
        <v>Jun</v>
      </c>
      <c r="G1064" s="2">
        <f>DAY(SalesDataTable[[#This Row],[Order Date]])</f>
        <v>11</v>
      </c>
      <c r="H1064" s="8" t="s">
        <v>6</v>
      </c>
      <c r="I1064" s="8" t="s">
        <v>43</v>
      </c>
      <c r="J1064" s="8" t="s">
        <v>28</v>
      </c>
      <c r="K1064" s="8" t="s">
        <v>3</v>
      </c>
      <c r="L1064" s="8" t="s">
        <v>9</v>
      </c>
      <c r="M1064" s="8" t="s">
        <v>10</v>
      </c>
      <c r="N1064" s="9">
        <v>1</v>
      </c>
      <c r="O1064" s="10">
        <v>94.01</v>
      </c>
      <c r="P1064" s="11">
        <v>0.15</v>
      </c>
      <c r="Q1064" s="10">
        <v>46.12</v>
      </c>
      <c r="R1064" s="10">
        <f t="shared" si="64"/>
        <v>79.908500000000004</v>
      </c>
      <c r="S1064" s="10">
        <f t="shared" si="65"/>
        <v>46.12</v>
      </c>
      <c r="T1064" s="10">
        <f t="shared" si="66"/>
        <v>33.788500000000006</v>
      </c>
      <c r="U1064" s="12">
        <f t="shared" si="67"/>
        <v>0.42283987310486376</v>
      </c>
      <c r="V1064" s="9">
        <f>YEAR(SalesDataTable[[#This Row],[Order Date]])</f>
        <v>2026</v>
      </c>
      <c r="W1064" s="12" t="str">
        <f>"Q"&amp;ROUNDUP(MONTH(SalesDataTable[[#This Row],[Order Date]])/3,0)</f>
        <v>Q2</v>
      </c>
      <c r="X1064" s="9">
        <f>MONTH(SalesDataTable[[#This Row],[Order Date]])</f>
        <v>6</v>
      </c>
      <c r="Y1064" s="12" t="str">
        <f>TEXT(SalesDataTable[[#This Row],[Order Date]],"mmm")</f>
        <v>Jun</v>
      </c>
    </row>
    <row r="1065" spans="1:25" ht="16">
      <c r="A1065" s="7">
        <v>1447</v>
      </c>
      <c r="B1065" s="3">
        <v>46184</v>
      </c>
      <c r="C1065" s="2">
        <f>YEAR( SalesDataTable[[#This Row],[Order Date]])</f>
        <v>2026</v>
      </c>
      <c r="D1065" s="2">
        <f>ROUNDUP(MONTH(SalesDataTable[[#This Row],[Order Date]])/3,0)</f>
        <v>2</v>
      </c>
      <c r="E1065" s="2">
        <f>MONTH(SalesDataTable[[#This Row],[Order Date]])</f>
        <v>6</v>
      </c>
      <c r="F1065" s="2" t="str">
        <f>TEXT(SalesDataTable[[#This Row],[Order Date]],"mmm")</f>
        <v>Jun</v>
      </c>
      <c r="G1065" s="2">
        <f>DAY(SalesDataTable[[#This Row],[Order Date]])</f>
        <v>11</v>
      </c>
      <c r="H1065" s="8" t="s">
        <v>6</v>
      </c>
      <c r="I1065" s="8" t="s">
        <v>27</v>
      </c>
      <c r="J1065" s="8" t="s">
        <v>2</v>
      </c>
      <c r="K1065" s="8" t="s">
        <v>3</v>
      </c>
      <c r="L1065" s="8" t="s">
        <v>4</v>
      </c>
      <c r="M1065" s="8" t="s">
        <v>22</v>
      </c>
      <c r="N1065" s="9">
        <v>1</v>
      </c>
      <c r="O1065" s="10">
        <v>51.09</v>
      </c>
      <c r="P1065" s="11">
        <v>0</v>
      </c>
      <c r="Q1065" s="10">
        <v>22.78</v>
      </c>
      <c r="R1065" s="10">
        <f t="shared" si="64"/>
        <v>51.09</v>
      </c>
      <c r="S1065" s="10">
        <f t="shared" si="65"/>
        <v>22.78</v>
      </c>
      <c r="T1065" s="10">
        <f t="shared" si="66"/>
        <v>28.310000000000002</v>
      </c>
      <c r="U1065" s="12">
        <f t="shared" si="67"/>
        <v>0.55412018007437858</v>
      </c>
      <c r="V1065" s="9">
        <f>YEAR(SalesDataTable[[#This Row],[Order Date]])</f>
        <v>2026</v>
      </c>
      <c r="W1065" s="12" t="str">
        <f>"Q"&amp;ROUNDUP(MONTH(SalesDataTable[[#This Row],[Order Date]])/3,0)</f>
        <v>Q2</v>
      </c>
      <c r="X1065" s="9">
        <f>MONTH(SalesDataTable[[#This Row],[Order Date]])</f>
        <v>6</v>
      </c>
      <c r="Y1065" s="12" t="str">
        <f>TEXT(SalesDataTable[[#This Row],[Order Date]],"mmm")</f>
        <v>Jun</v>
      </c>
    </row>
    <row r="1066" spans="1:25" ht="16">
      <c r="A1066" s="7">
        <v>2990</v>
      </c>
      <c r="B1066" s="3">
        <v>46184</v>
      </c>
      <c r="C1066" s="2">
        <f>YEAR( SalesDataTable[[#This Row],[Order Date]])</f>
        <v>2026</v>
      </c>
      <c r="D1066" s="2">
        <f>ROUNDUP(MONTH(SalesDataTable[[#This Row],[Order Date]])/3,0)</f>
        <v>2</v>
      </c>
      <c r="E1066" s="2">
        <f>MONTH(SalesDataTable[[#This Row],[Order Date]])</f>
        <v>6</v>
      </c>
      <c r="F1066" s="2" t="str">
        <f>TEXT(SalesDataTable[[#This Row],[Order Date]],"mmm")</f>
        <v>Jun</v>
      </c>
      <c r="G1066" s="2">
        <f>DAY(SalesDataTable[[#This Row],[Order Date]])</f>
        <v>11</v>
      </c>
      <c r="H1066" s="8" t="s">
        <v>6</v>
      </c>
      <c r="I1066" s="8" t="s">
        <v>27</v>
      </c>
      <c r="J1066" s="8" t="s">
        <v>28</v>
      </c>
      <c r="K1066" s="8" t="s">
        <v>3</v>
      </c>
      <c r="L1066" s="8" t="s">
        <v>9</v>
      </c>
      <c r="M1066" s="8" t="s">
        <v>17</v>
      </c>
      <c r="N1066" s="9">
        <v>1</v>
      </c>
      <c r="O1066" s="10">
        <v>146.66</v>
      </c>
      <c r="P1066" s="11">
        <v>0</v>
      </c>
      <c r="Q1066" s="10">
        <v>78.709999999999994</v>
      </c>
      <c r="R1066" s="10">
        <f t="shared" si="64"/>
        <v>146.66</v>
      </c>
      <c r="S1066" s="10">
        <f t="shared" si="65"/>
        <v>78.709999999999994</v>
      </c>
      <c r="T1066" s="10">
        <f t="shared" si="66"/>
        <v>67.95</v>
      </c>
      <c r="U1066" s="12">
        <f t="shared" si="67"/>
        <v>0.4633165143870176</v>
      </c>
      <c r="V1066" s="9">
        <f>YEAR(SalesDataTable[[#This Row],[Order Date]])</f>
        <v>2026</v>
      </c>
      <c r="W1066" s="12" t="str">
        <f>"Q"&amp;ROUNDUP(MONTH(SalesDataTable[[#This Row],[Order Date]])/3,0)</f>
        <v>Q2</v>
      </c>
      <c r="X1066" s="9">
        <f>MONTH(SalesDataTable[[#This Row],[Order Date]])</f>
        <v>6</v>
      </c>
      <c r="Y1066" s="12" t="str">
        <f>TEXT(SalesDataTable[[#This Row],[Order Date]],"mmm")</f>
        <v>Jun</v>
      </c>
    </row>
    <row r="1067" spans="1:25" ht="16">
      <c r="A1067" s="7">
        <v>3769</v>
      </c>
      <c r="B1067" s="3">
        <v>46184</v>
      </c>
      <c r="C1067" s="2">
        <f>YEAR( SalesDataTable[[#This Row],[Order Date]])</f>
        <v>2026</v>
      </c>
      <c r="D1067" s="2">
        <f>ROUNDUP(MONTH(SalesDataTable[[#This Row],[Order Date]])/3,0)</f>
        <v>2</v>
      </c>
      <c r="E1067" s="2">
        <f>MONTH(SalesDataTable[[#This Row],[Order Date]])</f>
        <v>6</v>
      </c>
      <c r="F1067" s="2" t="str">
        <f>TEXT(SalesDataTable[[#This Row],[Order Date]],"mmm")</f>
        <v>Jun</v>
      </c>
      <c r="G1067" s="2">
        <f>DAY(SalesDataTable[[#This Row],[Order Date]])</f>
        <v>11</v>
      </c>
      <c r="H1067" s="8" t="s">
        <v>6</v>
      </c>
      <c r="I1067" s="8" t="s">
        <v>43</v>
      </c>
      <c r="J1067" s="8" t="s">
        <v>19</v>
      </c>
      <c r="K1067" s="8" t="s">
        <v>13</v>
      </c>
      <c r="L1067" s="8" t="s">
        <v>23</v>
      </c>
      <c r="M1067" s="8" t="s">
        <v>29</v>
      </c>
      <c r="N1067" s="9">
        <v>2</v>
      </c>
      <c r="O1067" s="10">
        <v>199.03</v>
      </c>
      <c r="P1067" s="11">
        <v>0</v>
      </c>
      <c r="Q1067" s="10">
        <v>104.7</v>
      </c>
      <c r="R1067" s="10">
        <f t="shared" si="64"/>
        <v>398.06</v>
      </c>
      <c r="S1067" s="10">
        <f t="shared" si="65"/>
        <v>209.4</v>
      </c>
      <c r="T1067" s="10">
        <f t="shared" si="66"/>
        <v>188.66</v>
      </c>
      <c r="U1067" s="12">
        <f t="shared" si="67"/>
        <v>0.47394865095714211</v>
      </c>
      <c r="V1067" s="9">
        <f>YEAR(SalesDataTable[[#This Row],[Order Date]])</f>
        <v>2026</v>
      </c>
      <c r="W1067" s="12" t="str">
        <f>"Q"&amp;ROUNDUP(MONTH(SalesDataTable[[#This Row],[Order Date]])/3,0)</f>
        <v>Q2</v>
      </c>
      <c r="X1067" s="9">
        <f>MONTH(SalesDataTable[[#This Row],[Order Date]])</f>
        <v>6</v>
      </c>
      <c r="Y1067" s="12" t="str">
        <f>TEXT(SalesDataTable[[#This Row],[Order Date]],"mmm")</f>
        <v>Jun</v>
      </c>
    </row>
    <row r="1068" spans="1:25" ht="16">
      <c r="A1068" s="7">
        <v>4152</v>
      </c>
      <c r="B1068" s="3">
        <v>46184</v>
      </c>
      <c r="C1068" s="2">
        <f>YEAR( SalesDataTable[[#This Row],[Order Date]])</f>
        <v>2026</v>
      </c>
      <c r="D1068" s="2">
        <f>ROUNDUP(MONTH(SalesDataTable[[#This Row],[Order Date]])/3,0)</f>
        <v>2</v>
      </c>
      <c r="E1068" s="2">
        <f>MONTH(SalesDataTable[[#This Row],[Order Date]])</f>
        <v>6</v>
      </c>
      <c r="F1068" s="2" t="str">
        <f>TEXT(SalesDataTable[[#This Row],[Order Date]],"mmm")</f>
        <v>Jun</v>
      </c>
      <c r="G1068" s="2">
        <f>DAY(SalesDataTable[[#This Row],[Order Date]])</f>
        <v>11</v>
      </c>
      <c r="H1068" s="8" t="s">
        <v>11</v>
      </c>
      <c r="I1068" s="8" t="s">
        <v>12</v>
      </c>
      <c r="J1068" s="8" t="s">
        <v>2</v>
      </c>
      <c r="K1068" s="8" t="s">
        <v>3</v>
      </c>
      <c r="L1068" s="8" t="s">
        <v>4</v>
      </c>
      <c r="M1068" s="8" t="s">
        <v>26</v>
      </c>
      <c r="N1068" s="9">
        <v>5</v>
      </c>
      <c r="O1068" s="10">
        <v>41.18</v>
      </c>
      <c r="P1068" s="11">
        <v>0.05</v>
      </c>
      <c r="Q1068" s="10">
        <v>16.87</v>
      </c>
      <c r="R1068" s="10">
        <f t="shared" si="64"/>
        <v>195.60499999999999</v>
      </c>
      <c r="S1068" s="10">
        <f t="shared" si="65"/>
        <v>84.350000000000009</v>
      </c>
      <c r="T1068" s="10">
        <f t="shared" si="66"/>
        <v>111.25499999999998</v>
      </c>
      <c r="U1068" s="12">
        <f t="shared" si="67"/>
        <v>0.56877380435060443</v>
      </c>
      <c r="V1068" s="9">
        <f>YEAR(SalesDataTable[[#This Row],[Order Date]])</f>
        <v>2026</v>
      </c>
      <c r="W1068" s="12" t="str">
        <f>"Q"&amp;ROUNDUP(MONTH(SalesDataTable[[#This Row],[Order Date]])/3,0)</f>
        <v>Q2</v>
      </c>
      <c r="X1068" s="9">
        <f>MONTH(SalesDataTable[[#This Row],[Order Date]])</f>
        <v>6</v>
      </c>
      <c r="Y1068" s="12" t="str">
        <f>TEXT(SalesDataTable[[#This Row],[Order Date]],"mmm")</f>
        <v>Jun</v>
      </c>
    </row>
    <row r="1069" spans="1:25" ht="16">
      <c r="A1069" s="7">
        <v>4242</v>
      </c>
      <c r="B1069" s="3">
        <v>46184</v>
      </c>
      <c r="C1069" s="2">
        <f>YEAR( SalesDataTable[[#This Row],[Order Date]])</f>
        <v>2026</v>
      </c>
      <c r="D1069" s="2">
        <f>ROUNDUP(MONTH(SalesDataTable[[#This Row],[Order Date]])/3,0)</f>
        <v>2</v>
      </c>
      <c r="E1069" s="2">
        <f>MONTH(SalesDataTable[[#This Row],[Order Date]])</f>
        <v>6</v>
      </c>
      <c r="F1069" s="2" t="str">
        <f>TEXT(SalesDataTable[[#This Row],[Order Date]],"mmm")</f>
        <v>Jun</v>
      </c>
      <c r="G1069" s="2">
        <f>DAY(SalesDataTable[[#This Row],[Order Date]])</f>
        <v>11</v>
      </c>
      <c r="H1069" s="8" t="s">
        <v>6</v>
      </c>
      <c r="I1069" s="8" t="s">
        <v>43</v>
      </c>
      <c r="J1069" s="8" t="s">
        <v>19</v>
      </c>
      <c r="K1069" s="8" t="s">
        <v>16</v>
      </c>
      <c r="L1069" s="8" t="s">
        <v>9</v>
      </c>
      <c r="M1069" s="8" t="s">
        <v>17</v>
      </c>
      <c r="N1069" s="9">
        <v>2</v>
      </c>
      <c r="O1069" s="10">
        <v>141.18</v>
      </c>
      <c r="P1069" s="11">
        <v>0</v>
      </c>
      <c r="Q1069" s="10">
        <v>78.66</v>
      </c>
      <c r="R1069" s="10">
        <f t="shared" si="64"/>
        <v>282.36</v>
      </c>
      <c r="S1069" s="10">
        <f t="shared" si="65"/>
        <v>157.32</v>
      </c>
      <c r="T1069" s="10">
        <f t="shared" si="66"/>
        <v>125.04000000000002</v>
      </c>
      <c r="U1069" s="12">
        <f t="shared" si="67"/>
        <v>0.44283892902677441</v>
      </c>
      <c r="V1069" s="9">
        <f>YEAR(SalesDataTable[[#This Row],[Order Date]])</f>
        <v>2026</v>
      </c>
      <c r="W1069" s="12" t="str">
        <f>"Q"&amp;ROUNDUP(MONTH(SalesDataTable[[#This Row],[Order Date]])/3,0)</f>
        <v>Q2</v>
      </c>
      <c r="X1069" s="9">
        <f>MONTH(SalesDataTable[[#This Row],[Order Date]])</f>
        <v>6</v>
      </c>
      <c r="Y1069" s="12" t="str">
        <f>TEXT(SalesDataTable[[#This Row],[Order Date]],"mmm")</f>
        <v>Jun</v>
      </c>
    </row>
    <row r="1070" spans="1:25" ht="16">
      <c r="A1070" s="7">
        <v>4780</v>
      </c>
      <c r="B1070" s="3">
        <v>46184</v>
      </c>
      <c r="C1070" s="2">
        <f>YEAR( SalesDataTable[[#This Row],[Order Date]])</f>
        <v>2026</v>
      </c>
      <c r="D1070" s="2">
        <f>ROUNDUP(MONTH(SalesDataTable[[#This Row],[Order Date]])/3,0)</f>
        <v>2</v>
      </c>
      <c r="E1070" s="2">
        <f>MONTH(SalesDataTable[[#This Row],[Order Date]])</f>
        <v>6</v>
      </c>
      <c r="F1070" s="2" t="str">
        <f>TEXT(SalesDataTable[[#This Row],[Order Date]],"mmm")</f>
        <v>Jun</v>
      </c>
      <c r="G1070" s="2">
        <f>DAY(SalesDataTable[[#This Row],[Order Date]])</f>
        <v>11</v>
      </c>
      <c r="H1070" s="8" t="s">
        <v>6</v>
      </c>
      <c r="I1070" s="8" t="s">
        <v>43</v>
      </c>
      <c r="J1070" s="8" t="s">
        <v>19</v>
      </c>
      <c r="K1070" s="8" t="s">
        <v>3</v>
      </c>
      <c r="L1070" s="8" t="s">
        <v>4</v>
      </c>
      <c r="M1070" s="8" t="s">
        <v>5</v>
      </c>
      <c r="N1070" s="9">
        <v>1</v>
      </c>
      <c r="O1070" s="10">
        <v>82.47</v>
      </c>
      <c r="P1070" s="11">
        <v>0.1</v>
      </c>
      <c r="Q1070" s="10">
        <v>42.73</v>
      </c>
      <c r="R1070" s="10">
        <f t="shared" si="64"/>
        <v>74.222999999999999</v>
      </c>
      <c r="S1070" s="10">
        <f t="shared" si="65"/>
        <v>42.73</v>
      </c>
      <c r="T1070" s="10">
        <f t="shared" si="66"/>
        <v>31.493000000000002</v>
      </c>
      <c r="U1070" s="12">
        <f t="shared" si="67"/>
        <v>0.42430243994449163</v>
      </c>
      <c r="V1070" s="9">
        <f>YEAR(SalesDataTable[[#This Row],[Order Date]])</f>
        <v>2026</v>
      </c>
      <c r="W1070" s="12" t="str">
        <f>"Q"&amp;ROUNDUP(MONTH(SalesDataTable[[#This Row],[Order Date]])/3,0)</f>
        <v>Q2</v>
      </c>
      <c r="X1070" s="9">
        <f>MONTH(SalesDataTable[[#This Row],[Order Date]])</f>
        <v>6</v>
      </c>
      <c r="Y1070" s="12" t="str">
        <f>TEXT(SalesDataTable[[#This Row],[Order Date]],"mmm")</f>
        <v>Jun</v>
      </c>
    </row>
    <row r="1071" spans="1:25" ht="16">
      <c r="A1071" s="7">
        <v>63</v>
      </c>
      <c r="B1071" s="3">
        <v>46185</v>
      </c>
      <c r="C1071" s="2">
        <f>YEAR( SalesDataTable[[#This Row],[Order Date]])</f>
        <v>2026</v>
      </c>
      <c r="D1071" s="2">
        <f>ROUNDUP(MONTH(SalesDataTable[[#This Row],[Order Date]])/3,0)</f>
        <v>2</v>
      </c>
      <c r="E1071" s="2">
        <f>MONTH(SalesDataTable[[#This Row],[Order Date]])</f>
        <v>6</v>
      </c>
      <c r="F1071" s="2" t="str">
        <f>TEXT(SalesDataTable[[#This Row],[Order Date]],"mmm")</f>
        <v>Jun</v>
      </c>
      <c r="G1071" s="2">
        <f>DAY(SalesDataTable[[#This Row],[Order Date]])</f>
        <v>12</v>
      </c>
      <c r="H1071" s="8" t="s">
        <v>6</v>
      </c>
      <c r="I1071" s="8" t="s">
        <v>7</v>
      </c>
      <c r="J1071" s="8" t="s">
        <v>28</v>
      </c>
      <c r="K1071" s="8" t="s">
        <v>3</v>
      </c>
      <c r="L1071" s="8" t="s">
        <v>14</v>
      </c>
      <c r="M1071" s="8" t="s">
        <v>48</v>
      </c>
      <c r="N1071" s="9">
        <v>1</v>
      </c>
      <c r="O1071" s="10">
        <v>166.91</v>
      </c>
      <c r="P1071" s="11">
        <v>0</v>
      </c>
      <c r="Q1071" s="10">
        <v>85.58</v>
      </c>
      <c r="R1071" s="10">
        <f t="shared" si="64"/>
        <v>166.91</v>
      </c>
      <c r="S1071" s="10">
        <f t="shared" si="65"/>
        <v>85.58</v>
      </c>
      <c r="T1071" s="10">
        <f t="shared" si="66"/>
        <v>81.33</v>
      </c>
      <c r="U1071" s="12">
        <f t="shared" si="67"/>
        <v>0.48726858786172189</v>
      </c>
      <c r="V1071" s="9">
        <f>YEAR(SalesDataTable[[#This Row],[Order Date]])</f>
        <v>2026</v>
      </c>
      <c r="W1071" s="12" t="str">
        <f>"Q"&amp;ROUNDUP(MONTH(SalesDataTable[[#This Row],[Order Date]])/3,0)</f>
        <v>Q2</v>
      </c>
      <c r="X1071" s="9">
        <f>MONTH(SalesDataTable[[#This Row],[Order Date]])</f>
        <v>6</v>
      </c>
      <c r="Y1071" s="12" t="str">
        <f>TEXT(SalesDataTable[[#This Row],[Order Date]],"mmm")</f>
        <v>Jun</v>
      </c>
    </row>
    <row r="1072" spans="1:25" ht="16">
      <c r="A1072" s="7">
        <v>190</v>
      </c>
      <c r="B1072" s="3">
        <v>46185</v>
      </c>
      <c r="C1072" s="2">
        <f>YEAR( SalesDataTable[[#This Row],[Order Date]])</f>
        <v>2026</v>
      </c>
      <c r="D1072" s="2">
        <f>ROUNDUP(MONTH(SalesDataTable[[#This Row],[Order Date]])/3,0)</f>
        <v>2</v>
      </c>
      <c r="E1072" s="2">
        <f>MONTH(SalesDataTable[[#This Row],[Order Date]])</f>
        <v>6</v>
      </c>
      <c r="F1072" s="2" t="str">
        <f>TEXT(SalesDataTable[[#This Row],[Order Date]],"mmm")</f>
        <v>Jun</v>
      </c>
      <c r="G1072" s="2">
        <f>DAY(SalesDataTable[[#This Row],[Order Date]])</f>
        <v>12</v>
      </c>
      <c r="H1072" s="8" t="s">
        <v>0</v>
      </c>
      <c r="I1072" s="8" t="s">
        <v>1</v>
      </c>
      <c r="J1072" s="8" t="s">
        <v>19</v>
      </c>
      <c r="K1072" s="8" t="s">
        <v>16</v>
      </c>
      <c r="L1072" s="8" t="s">
        <v>14</v>
      </c>
      <c r="M1072" s="8" t="s">
        <v>32</v>
      </c>
      <c r="N1072" s="9">
        <v>1</v>
      </c>
      <c r="O1072" s="10">
        <v>45.99</v>
      </c>
      <c r="P1072" s="11">
        <v>0</v>
      </c>
      <c r="Q1072" s="10">
        <v>18.579999999999998</v>
      </c>
      <c r="R1072" s="10">
        <f t="shared" si="64"/>
        <v>45.99</v>
      </c>
      <c r="S1072" s="10">
        <f t="shared" si="65"/>
        <v>18.579999999999998</v>
      </c>
      <c r="T1072" s="10">
        <f t="shared" si="66"/>
        <v>27.410000000000004</v>
      </c>
      <c r="U1072" s="12">
        <f t="shared" si="67"/>
        <v>0.59599913024570561</v>
      </c>
      <c r="V1072" s="9">
        <f>YEAR(SalesDataTable[[#This Row],[Order Date]])</f>
        <v>2026</v>
      </c>
      <c r="W1072" s="12" t="str">
        <f>"Q"&amp;ROUNDUP(MONTH(SalesDataTable[[#This Row],[Order Date]])/3,0)</f>
        <v>Q2</v>
      </c>
      <c r="X1072" s="9">
        <f>MONTH(SalesDataTable[[#This Row],[Order Date]])</f>
        <v>6</v>
      </c>
      <c r="Y1072" s="12" t="str">
        <f>TEXT(SalesDataTable[[#This Row],[Order Date]],"mmm")</f>
        <v>Jun</v>
      </c>
    </row>
    <row r="1073" spans="1:25" ht="16">
      <c r="A1073" s="7">
        <v>268</v>
      </c>
      <c r="B1073" s="3">
        <v>46185</v>
      </c>
      <c r="C1073" s="2">
        <f>YEAR( SalesDataTable[[#This Row],[Order Date]])</f>
        <v>2026</v>
      </c>
      <c r="D1073" s="2">
        <f>ROUNDUP(MONTH(SalesDataTable[[#This Row],[Order Date]])/3,0)</f>
        <v>2</v>
      </c>
      <c r="E1073" s="2">
        <f>MONTH(SalesDataTable[[#This Row],[Order Date]])</f>
        <v>6</v>
      </c>
      <c r="F1073" s="2" t="str">
        <f>TEXT(SalesDataTable[[#This Row],[Order Date]],"mmm")</f>
        <v>Jun</v>
      </c>
      <c r="G1073" s="2">
        <f>DAY(SalesDataTable[[#This Row],[Order Date]])</f>
        <v>12</v>
      </c>
      <c r="H1073" s="8" t="s">
        <v>20</v>
      </c>
      <c r="I1073" s="8" t="s">
        <v>47</v>
      </c>
      <c r="J1073" s="8" t="s">
        <v>19</v>
      </c>
      <c r="K1073" s="8" t="s">
        <v>16</v>
      </c>
      <c r="L1073" s="8" t="s">
        <v>34</v>
      </c>
      <c r="M1073" s="8" t="s">
        <v>42</v>
      </c>
      <c r="N1073" s="9">
        <v>1</v>
      </c>
      <c r="O1073" s="10">
        <v>37.01</v>
      </c>
      <c r="P1073" s="11">
        <v>0.05</v>
      </c>
      <c r="Q1073" s="10">
        <v>14.18</v>
      </c>
      <c r="R1073" s="10">
        <f t="shared" si="64"/>
        <v>35.159499999999994</v>
      </c>
      <c r="S1073" s="10">
        <f t="shared" si="65"/>
        <v>14.18</v>
      </c>
      <c r="T1073" s="10">
        <f t="shared" si="66"/>
        <v>20.979499999999994</v>
      </c>
      <c r="U1073" s="12">
        <f t="shared" si="67"/>
        <v>0.59669506107879799</v>
      </c>
      <c r="V1073" s="9">
        <f>YEAR(SalesDataTable[[#This Row],[Order Date]])</f>
        <v>2026</v>
      </c>
      <c r="W1073" s="12" t="str">
        <f>"Q"&amp;ROUNDUP(MONTH(SalesDataTable[[#This Row],[Order Date]])/3,0)</f>
        <v>Q2</v>
      </c>
      <c r="X1073" s="9">
        <f>MONTH(SalesDataTable[[#This Row],[Order Date]])</f>
        <v>6</v>
      </c>
      <c r="Y1073" s="12" t="str">
        <f>TEXT(SalesDataTable[[#This Row],[Order Date]],"mmm")</f>
        <v>Jun</v>
      </c>
    </row>
    <row r="1074" spans="1:25" ht="16">
      <c r="A1074" s="7">
        <v>691</v>
      </c>
      <c r="B1074" s="3">
        <v>46185</v>
      </c>
      <c r="C1074" s="2">
        <f>YEAR( SalesDataTable[[#This Row],[Order Date]])</f>
        <v>2026</v>
      </c>
      <c r="D1074" s="2">
        <f>ROUNDUP(MONTH(SalesDataTable[[#This Row],[Order Date]])/3,0)</f>
        <v>2</v>
      </c>
      <c r="E1074" s="2">
        <f>MONTH(SalesDataTable[[#This Row],[Order Date]])</f>
        <v>6</v>
      </c>
      <c r="F1074" s="2" t="str">
        <f>TEXT(SalesDataTable[[#This Row],[Order Date]],"mmm")</f>
        <v>Jun</v>
      </c>
      <c r="G1074" s="2">
        <f>DAY(SalesDataTable[[#This Row],[Order Date]])</f>
        <v>12</v>
      </c>
      <c r="H1074" s="8" t="s">
        <v>20</v>
      </c>
      <c r="I1074" s="8" t="s">
        <v>33</v>
      </c>
      <c r="J1074" s="8" t="s">
        <v>28</v>
      </c>
      <c r="K1074" s="8" t="s">
        <v>16</v>
      </c>
      <c r="L1074" s="8" t="s">
        <v>9</v>
      </c>
      <c r="M1074" s="8" t="s">
        <v>17</v>
      </c>
      <c r="N1074" s="9">
        <v>5</v>
      </c>
      <c r="O1074" s="10">
        <v>140.9</v>
      </c>
      <c r="P1074" s="11">
        <v>0</v>
      </c>
      <c r="Q1074" s="10">
        <v>80.16</v>
      </c>
      <c r="R1074" s="10">
        <f t="shared" si="64"/>
        <v>704.5</v>
      </c>
      <c r="S1074" s="10">
        <f t="shared" si="65"/>
        <v>400.79999999999995</v>
      </c>
      <c r="T1074" s="10">
        <f t="shared" si="66"/>
        <v>303.70000000000005</v>
      </c>
      <c r="U1074" s="12">
        <f t="shared" si="67"/>
        <v>0.43108587650816188</v>
      </c>
      <c r="V1074" s="9">
        <f>YEAR(SalesDataTable[[#This Row],[Order Date]])</f>
        <v>2026</v>
      </c>
      <c r="W1074" s="12" t="str">
        <f>"Q"&amp;ROUNDUP(MONTH(SalesDataTable[[#This Row],[Order Date]])/3,0)</f>
        <v>Q2</v>
      </c>
      <c r="X1074" s="9">
        <f>MONTH(SalesDataTable[[#This Row],[Order Date]])</f>
        <v>6</v>
      </c>
      <c r="Y1074" s="12" t="str">
        <f>TEXT(SalesDataTable[[#This Row],[Order Date]],"mmm")</f>
        <v>Jun</v>
      </c>
    </row>
    <row r="1075" spans="1:25" ht="16">
      <c r="A1075" s="7">
        <v>810</v>
      </c>
      <c r="B1075" s="3">
        <v>46185</v>
      </c>
      <c r="C1075" s="2">
        <f>YEAR( SalesDataTable[[#This Row],[Order Date]])</f>
        <v>2026</v>
      </c>
      <c r="D1075" s="2">
        <f>ROUNDUP(MONTH(SalesDataTable[[#This Row],[Order Date]])/3,0)</f>
        <v>2</v>
      </c>
      <c r="E1075" s="2">
        <f>MONTH(SalesDataTable[[#This Row],[Order Date]])</f>
        <v>6</v>
      </c>
      <c r="F1075" s="2" t="str">
        <f>TEXT(SalesDataTable[[#This Row],[Order Date]],"mmm")</f>
        <v>Jun</v>
      </c>
      <c r="G1075" s="2">
        <f>DAY(SalesDataTable[[#This Row],[Order Date]])</f>
        <v>12</v>
      </c>
      <c r="H1075" s="8" t="s">
        <v>6</v>
      </c>
      <c r="I1075" s="8" t="s">
        <v>43</v>
      </c>
      <c r="J1075" s="8" t="s">
        <v>19</v>
      </c>
      <c r="K1075" s="8" t="s">
        <v>13</v>
      </c>
      <c r="L1075" s="8" t="s">
        <v>34</v>
      </c>
      <c r="M1075" s="8" t="s">
        <v>42</v>
      </c>
      <c r="N1075" s="9">
        <v>3</v>
      </c>
      <c r="O1075" s="10">
        <v>36.659999999999997</v>
      </c>
      <c r="P1075" s="11">
        <v>0</v>
      </c>
      <c r="Q1075" s="10">
        <v>13.55</v>
      </c>
      <c r="R1075" s="10">
        <f t="shared" si="64"/>
        <v>109.97999999999999</v>
      </c>
      <c r="S1075" s="10">
        <f t="shared" si="65"/>
        <v>40.650000000000006</v>
      </c>
      <c r="T1075" s="10">
        <f t="shared" si="66"/>
        <v>69.329999999999984</v>
      </c>
      <c r="U1075" s="12">
        <f t="shared" si="67"/>
        <v>0.63038734315330047</v>
      </c>
      <c r="V1075" s="9">
        <f>YEAR(SalesDataTable[[#This Row],[Order Date]])</f>
        <v>2026</v>
      </c>
      <c r="W1075" s="12" t="str">
        <f>"Q"&amp;ROUNDUP(MONTH(SalesDataTable[[#This Row],[Order Date]])/3,0)</f>
        <v>Q2</v>
      </c>
      <c r="X1075" s="9">
        <f>MONTH(SalesDataTable[[#This Row],[Order Date]])</f>
        <v>6</v>
      </c>
      <c r="Y1075" s="12" t="str">
        <f>TEXT(SalesDataTable[[#This Row],[Order Date]],"mmm")</f>
        <v>Jun</v>
      </c>
    </row>
    <row r="1076" spans="1:25" ht="16">
      <c r="A1076" s="7">
        <v>855</v>
      </c>
      <c r="B1076" s="3">
        <v>46185</v>
      </c>
      <c r="C1076" s="2">
        <f>YEAR( SalesDataTable[[#This Row],[Order Date]])</f>
        <v>2026</v>
      </c>
      <c r="D1076" s="2">
        <f>ROUNDUP(MONTH(SalesDataTable[[#This Row],[Order Date]])/3,0)</f>
        <v>2</v>
      </c>
      <c r="E1076" s="2">
        <f>MONTH(SalesDataTable[[#This Row],[Order Date]])</f>
        <v>6</v>
      </c>
      <c r="F1076" s="2" t="str">
        <f>TEXT(SalesDataTable[[#This Row],[Order Date]],"mmm")</f>
        <v>Jun</v>
      </c>
      <c r="G1076" s="2">
        <f>DAY(SalesDataTable[[#This Row],[Order Date]])</f>
        <v>12</v>
      </c>
      <c r="H1076" s="8" t="s">
        <v>6</v>
      </c>
      <c r="I1076" s="8" t="s">
        <v>27</v>
      </c>
      <c r="J1076" s="8" t="s">
        <v>2</v>
      </c>
      <c r="K1076" s="8" t="s">
        <v>16</v>
      </c>
      <c r="L1076" s="8" t="s">
        <v>14</v>
      </c>
      <c r="M1076" s="8" t="s">
        <v>15</v>
      </c>
      <c r="N1076" s="9">
        <v>1</v>
      </c>
      <c r="O1076" s="10">
        <v>36.299999999999997</v>
      </c>
      <c r="P1076" s="11">
        <v>0.1</v>
      </c>
      <c r="Q1076" s="10">
        <v>13.69</v>
      </c>
      <c r="R1076" s="10">
        <f t="shared" si="64"/>
        <v>32.67</v>
      </c>
      <c r="S1076" s="10">
        <f t="shared" si="65"/>
        <v>13.69</v>
      </c>
      <c r="T1076" s="10">
        <f t="shared" si="66"/>
        <v>18.980000000000004</v>
      </c>
      <c r="U1076" s="12">
        <f t="shared" si="67"/>
        <v>0.58096112641567199</v>
      </c>
      <c r="V1076" s="9">
        <f>YEAR(SalesDataTable[[#This Row],[Order Date]])</f>
        <v>2026</v>
      </c>
      <c r="W1076" s="12" t="str">
        <f>"Q"&amp;ROUNDUP(MONTH(SalesDataTable[[#This Row],[Order Date]])/3,0)</f>
        <v>Q2</v>
      </c>
      <c r="X1076" s="9">
        <f>MONTH(SalesDataTable[[#This Row],[Order Date]])</f>
        <v>6</v>
      </c>
      <c r="Y1076" s="12" t="str">
        <f>TEXT(SalesDataTable[[#This Row],[Order Date]],"mmm")</f>
        <v>Jun</v>
      </c>
    </row>
    <row r="1077" spans="1:25" ht="16">
      <c r="A1077" s="7">
        <v>1612</v>
      </c>
      <c r="B1077" s="3">
        <v>46185</v>
      </c>
      <c r="C1077" s="2">
        <f>YEAR( SalesDataTable[[#This Row],[Order Date]])</f>
        <v>2026</v>
      </c>
      <c r="D1077" s="2">
        <f>ROUNDUP(MONTH(SalesDataTable[[#This Row],[Order Date]])/3,0)</f>
        <v>2</v>
      </c>
      <c r="E1077" s="2">
        <f>MONTH(SalesDataTable[[#This Row],[Order Date]])</f>
        <v>6</v>
      </c>
      <c r="F1077" s="2" t="str">
        <f>TEXT(SalesDataTable[[#This Row],[Order Date]],"mmm")</f>
        <v>Jun</v>
      </c>
      <c r="G1077" s="2">
        <f>DAY(SalesDataTable[[#This Row],[Order Date]])</f>
        <v>12</v>
      </c>
      <c r="H1077" s="8" t="s">
        <v>11</v>
      </c>
      <c r="I1077" s="8" t="s">
        <v>52</v>
      </c>
      <c r="J1077" s="8" t="s">
        <v>2</v>
      </c>
      <c r="K1077" s="8" t="s">
        <v>13</v>
      </c>
      <c r="L1077" s="8" t="s">
        <v>23</v>
      </c>
      <c r="M1077" s="8" t="s">
        <v>51</v>
      </c>
      <c r="N1077" s="9">
        <v>2</v>
      </c>
      <c r="O1077" s="10">
        <v>120.64</v>
      </c>
      <c r="P1077" s="11">
        <v>0</v>
      </c>
      <c r="Q1077" s="10">
        <v>61.66</v>
      </c>
      <c r="R1077" s="10">
        <f t="shared" si="64"/>
        <v>241.28</v>
      </c>
      <c r="S1077" s="10">
        <f t="shared" si="65"/>
        <v>123.32</v>
      </c>
      <c r="T1077" s="10">
        <f t="shared" si="66"/>
        <v>117.96000000000001</v>
      </c>
      <c r="U1077" s="12">
        <f t="shared" si="67"/>
        <v>0.48889257294429711</v>
      </c>
      <c r="V1077" s="9">
        <f>YEAR(SalesDataTable[[#This Row],[Order Date]])</f>
        <v>2026</v>
      </c>
      <c r="W1077" s="12" t="str">
        <f>"Q"&amp;ROUNDUP(MONTH(SalesDataTable[[#This Row],[Order Date]])/3,0)</f>
        <v>Q2</v>
      </c>
      <c r="X1077" s="9">
        <f>MONTH(SalesDataTable[[#This Row],[Order Date]])</f>
        <v>6</v>
      </c>
      <c r="Y1077" s="12" t="str">
        <f>TEXT(SalesDataTable[[#This Row],[Order Date]],"mmm")</f>
        <v>Jun</v>
      </c>
    </row>
    <row r="1078" spans="1:25" ht="16">
      <c r="A1078" s="7">
        <v>1704</v>
      </c>
      <c r="B1078" s="3">
        <v>46185</v>
      </c>
      <c r="C1078" s="2">
        <f>YEAR( SalesDataTable[[#This Row],[Order Date]])</f>
        <v>2026</v>
      </c>
      <c r="D1078" s="2">
        <f>ROUNDUP(MONTH(SalesDataTable[[#This Row],[Order Date]])/3,0)</f>
        <v>2</v>
      </c>
      <c r="E1078" s="2">
        <f>MONTH(SalesDataTable[[#This Row],[Order Date]])</f>
        <v>6</v>
      </c>
      <c r="F1078" s="2" t="str">
        <f>TEXT(SalesDataTable[[#This Row],[Order Date]],"mmm")</f>
        <v>Jun</v>
      </c>
      <c r="G1078" s="2">
        <f>DAY(SalesDataTable[[#This Row],[Order Date]])</f>
        <v>12</v>
      </c>
      <c r="H1078" s="8" t="s">
        <v>11</v>
      </c>
      <c r="I1078" s="8" t="s">
        <v>52</v>
      </c>
      <c r="J1078" s="8" t="s">
        <v>2</v>
      </c>
      <c r="K1078" s="8" t="s">
        <v>3</v>
      </c>
      <c r="L1078" s="8" t="s">
        <v>14</v>
      </c>
      <c r="M1078" s="8" t="s">
        <v>32</v>
      </c>
      <c r="N1078" s="9">
        <v>1</v>
      </c>
      <c r="O1078" s="10">
        <v>47.07</v>
      </c>
      <c r="P1078" s="11">
        <v>0</v>
      </c>
      <c r="Q1078" s="10">
        <v>18.7</v>
      </c>
      <c r="R1078" s="10">
        <f t="shared" si="64"/>
        <v>47.07</v>
      </c>
      <c r="S1078" s="10">
        <f t="shared" si="65"/>
        <v>18.7</v>
      </c>
      <c r="T1078" s="10">
        <f t="shared" si="66"/>
        <v>28.37</v>
      </c>
      <c r="U1078" s="12">
        <f t="shared" si="67"/>
        <v>0.60271935415338862</v>
      </c>
      <c r="V1078" s="9">
        <f>YEAR(SalesDataTable[[#This Row],[Order Date]])</f>
        <v>2026</v>
      </c>
      <c r="W1078" s="12" t="str">
        <f>"Q"&amp;ROUNDUP(MONTH(SalesDataTable[[#This Row],[Order Date]])/3,0)</f>
        <v>Q2</v>
      </c>
      <c r="X1078" s="9">
        <f>MONTH(SalesDataTable[[#This Row],[Order Date]])</f>
        <v>6</v>
      </c>
      <c r="Y1078" s="12" t="str">
        <f>TEXT(SalesDataTable[[#This Row],[Order Date]],"mmm")</f>
        <v>Jun</v>
      </c>
    </row>
    <row r="1079" spans="1:25" ht="16">
      <c r="A1079" s="7">
        <v>1857</v>
      </c>
      <c r="B1079" s="3">
        <v>46185</v>
      </c>
      <c r="C1079" s="2">
        <f>YEAR( SalesDataTable[[#This Row],[Order Date]])</f>
        <v>2026</v>
      </c>
      <c r="D1079" s="2">
        <f>ROUNDUP(MONTH(SalesDataTable[[#This Row],[Order Date]])/3,0)</f>
        <v>2</v>
      </c>
      <c r="E1079" s="2">
        <f>MONTH(SalesDataTable[[#This Row],[Order Date]])</f>
        <v>6</v>
      </c>
      <c r="F1079" s="2" t="str">
        <f>TEXT(SalesDataTable[[#This Row],[Order Date]],"mmm")</f>
        <v>Jun</v>
      </c>
      <c r="G1079" s="2">
        <f>DAY(SalesDataTable[[#This Row],[Order Date]])</f>
        <v>12</v>
      </c>
      <c r="H1079" s="8" t="s">
        <v>11</v>
      </c>
      <c r="I1079" s="8" t="s">
        <v>18</v>
      </c>
      <c r="J1079" s="8" t="s">
        <v>28</v>
      </c>
      <c r="K1079" s="8" t="s">
        <v>16</v>
      </c>
      <c r="L1079" s="8" t="s">
        <v>9</v>
      </c>
      <c r="M1079" s="8" t="s">
        <v>37</v>
      </c>
      <c r="N1079" s="9">
        <v>2</v>
      </c>
      <c r="O1079" s="10">
        <v>154.94</v>
      </c>
      <c r="P1079" s="11">
        <v>0.05</v>
      </c>
      <c r="Q1079" s="10">
        <v>77.260000000000005</v>
      </c>
      <c r="R1079" s="10">
        <f t="shared" si="64"/>
        <v>294.38599999999997</v>
      </c>
      <c r="S1079" s="10">
        <f t="shared" si="65"/>
        <v>154.52000000000001</v>
      </c>
      <c r="T1079" s="10">
        <f t="shared" si="66"/>
        <v>139.86599999999996</v>
      </c>
      <c r="U1079" s="12">
        <f t="shared" si="67"/>
        <v>0.47511090880680457</v>
      </c>
      <c r="V1079" s="9">
        <f>YEAR(SalesDataTable[[#This Row],[Order Date]])</f>
        <v>2026</v>
      </c>
      <c r="W1079" s="12" t="str">
        <f>"Q"&amp;ROUNDUP(MONTH(SalesDataTable[[#This Row],[Order Date]])/3,0)</f>
        <v>Q2</v>
      </c>
      <c r="X1079" s="9">
        <f>MONTH(SalesDataTable[[#This Row],[Order Date]])</f>
        <v>6</v>
      </c>
      <c r="Y1079" s="12" t="str">
        <f>TEXT(SalesDataTable[[#This Row],[Order Date]],"mmm")</f>
        <v>Jun</v>
      </c>
    </row>
    <row r="1080" spans="1:25" ht="16">
      <c r="A1080" s="7">
        <v>1888</v>
      </c>
      <c r="B1080" s="3">
        <v>46185</v>
      </c>
      <c r="C1080" s="2">
        <f>YEAR( SalesDataTable[[#This Row],[Order Date]])</f>
        <v>2026</v>
      </c>
      <c r="D1080" s="2">
        <f>ROUNDUP(MONTH(SalesDataTable[[#This Row],[Order Date]])/3,0)</f>
        <v>2</v>
      </c>
      <c r="E1080" s="2">
        <f>MONTH(SalesDataTable[[#This Row],[Order Date]])</f>
        <v>6</v>
      </c>
      <c r="F1080" s="2" t="str">
        <f>TEXT(SalesDataTable[[#This Row],[Order Date]],"mmm")</f>
        <v>Jun</v>
      </c>
      <c r="G1080" s="2">
        <f>DAY(SalesDataTable[[#This Row],[Order Date]])</f>
        <v>12</v>
      </c>
      <c r="H1080" s="8" t="s">
        <v>6</v>
      </c>
      <c r="I1080" s="8" t="s">
        <v>43</v>
      </c>
      <c r="J1080" s="8" t="s">
        <v>2</v>
      </c>
      <c r="K1080" s="8" t="s">
        <v>3</v>
      </c>
      <c r="L1080" s="8" t="s">
        <v>14</v>
      </c>
      <c r="M1080" s="8" t="s">
        <v>32</v>
      </c>
      <c r="N1080" s="9">
        <v>1</v>
      </c>
      <c r="O1080" s="10">
        <v>45.97</v>
      </c>
      <c r="P1080" s="11">
        <v>0.05</v>
      </c>
      <c r="Q1080" s="10">
        <v>18.41</v>
      </c>
      <c r="R1080" s="10">
        <f t="shared" si="64"/>
        <v>43.671499999999995</v>
      </c>
      <c r="S1080" s="10">
        <f t="shared" si="65"/>
        <v>18.41</v>
      </c>
      <c r="T1080" s="10">
        <f t="shared" si="66"/>
        <v>25.261499999999995</v>
      </c>
      <c r="U1080" s="12">
        <f t="shared" si="67"/>
        <v>0.57844360738696854</v>
      </c>
      <c r="V1080" s="9">
        <f>YEAR(SalesDataTable[[#This Row],[Order Date]])</f>
        <v>2026</v>
      </c>
      <c r="W1080" s="12" t="str">
        <f>"Q"&amp;ROUNDUP(MONTH(SalesDataTable[[#This Row],[Order Date]])/3,0)</f>
        <v>Q2</v>
      </c>
      <c r="X1080" s="9">
        <f>MONTH(SalesDataTable[[#This Row],[Order Date]])</f>
        <v>6</v>
      </c>
      <c r="Y1080" s="12" t="str">
        <f>TEXT(SalesDataTable[[#This Row],[Order Date]],"mmm")</f>
        <v>Jun</v>
      </c>
    </row>
    <row r="1081" spans="1:25" ht="16">
      <c r="A1081" s="7">
        <v>2683</v>
      </c>
      <c r="B1081" s="3">
        <v>46185</v>
      </c>
      <c r="C1081" s="2">
        <f>YEAR( SalesDataTable[[#This Row],[Order Date]])</f>
        <v>2026</v>
      </c>
      <c r="D1081" s="2">
        <f>ROUNDUP(MONTH(SalesDataTable[[#This Row],[Order Date]])/3,0)</f>
        <v>2</v>
      </c>
      <c r="E1081" s="2">
        <f>MONTH(SalesDataTable[[#This Row],[Order Date]])</f>
        <v>6</v>
      </c>
      <c r="F1081" s="2" t="str">
        <f>TEXT(SalesDataTable[[#This Row],[Order Date]],"mmm")</f>
        <v>Jun</v>
      </c>
      <c r="G1081" s="2">
        <f>DAY(SalesDataTable[[#This Row],[Order Date]])</f>
        <v>12</v>
      </c>
      <c r="H1081" s="8" t="s">
        <v>20</v>
      </c>
      <c r="I1081" s="8" t="s">
        <v>33</v>
      </c>
      <c r="J1081" s="8" t="s">
        <v>2</v>
      </c>
      <c r="K1081" s="8" t="s">
        <v>3</v>
      </c>
      <c r="L1081" s="8" t="s">
        <v>23</v>
      </c>
      <c r="M1081" s="8" t="s">
        <v>29</v>
      </c>
      <c r="N1081" s="9">
        <v>1</v>
      </c>
      <c r="O1081" s="10">
        <v>198.64</v>
      </c>
      <c r="P1081" s="11">
        <v>0.05</v>
      </c>
      <c r="Q1081" s="10">
        <v>101.89</v>
      </c>
      <c r="R1081" s="10">
        <f t="shared" si="64"/>
        <v>188.70799999999997</v>
      </c>
      <c r="S1081" s="10">
        <f t="shared" si="65"/>
        <v>101.89</v>
      </c>
      <c r="T1081" s="10">
        <f t="shared" si="66"/>
        <v>86.817999999999969</v>
      </c>
      <c r="U1081" s="12">
        <f t="shared" si="67"/>
        <v>0.46006528605040581</v>
      </c>
      <c r="V1081" s="9">
        <f>YEAR(SalesDataTable[[#This Row],[Order Date]])</f>
        <v>2026</v>
      </c>
      <c r="W1081" s="12" t="str">
        <f>"Q"&amp;ROUNDUP(MONTH(SalesDataTable[[#This Row],[Order Date]])/3,0)</f>
        <v>Q2</v>
      </c>
      <c r="X1081" s="9">
        <f>MONTH(SalesDataTable[[#This Row],[Order Date]])</f>
        <v>6</v>
      </c>
      <c r="Y1081" s="12" t="str">
        <f>TEXT(SalesDataTable[[#This Row],[Order Date]],"mmm")</f>
        <v>Jun</v>
      </c>
    </row>
    <row r="1082" spans="1:25" ht="16">
      <c r="A1082" s="7">
        <v>4211</v>
      </c>
      <c r="B1082" s="3">
        <v>46185</v>
      </c>
      <c r="C1082" s="2">
        <f>YEAR( SalesDataTable[[#This Row],[Order Date]])</f>
        <v>2026</v>
      </c>
      <c r="D1082" s="2">
        <f>ROUNDUP(MONTH(SalesDataTable[[#This Row],[Order Date]])/3,0)</f>
        <v>2</v>
      </c>
      <c r="E1082" s="2">
        <f>MONTH(SalesDataTable[[#This Row],[Order Date]])</f>
        <v>6</v>
      </c>
      <c r="F1082" s="2" t="str">
        <f>TEXT(SalesDataTable[[#This Row],[Order Date]],"mmm")</f>
        <v>Jun</v>
      </c>
      <c r="G1082" s="2">
        <f>DAY(SalesDataTable[[#This Row],[Order Date]])</f>
        <v>12</v>
      </c>
      <c r="H1082" s="8" t="s">
        <v>11</v>
      </c>
      <c r="I1082" s="8" t="s">
        <v>18</v>
      </c>
      <c r="J1082" s="8" t="s">
        <v>2</v>
      </c>
      <c r="K1082" s="8" t="s">
        <v>13</v>
      </c>
      <c r="L1082" s="8" t="s">
        <v>14</v>
      </c>
      <c r="M1082" s="8" t="s">
        <v>48</v>
      </c>
      <c r="N1082" s="9">
        <v>5</v>
      </c>
      <c r="O1082" s="10">
        <v>168.57</v>
      </c>
      <c r="P1082" s="11">
        <v>0</v>
      </c>
      <c r="Q1082" s="10">
        <v>88.65</v>
      </c>
      <c r="R1082" s="10">
        <f t="shared" si="64"/>
        <v>842.84999999999991</v>
      </c>
      <c r="S1082" s="10">
        <f t="shared" si="65"/>
        <v>443.25</v>
      </c>
      <c r="T1082" s="10">
        <f t="shared" si="66"/>
        <v>399.59999999999991</v>
      </c>
      <c r="U1082" s="12">
        <f t="shared" si="67"/>
        <v>0.47410571276027758</v>
      </c>
      <c r="V1082" s="9">
        <f>YEAR(SalesDataTable[[#This Row],[Order Date]])</f>
        <v>2026</v>
      </c>
      <c r="W1082" s="12" t="str">
        <f>"Q"&amp;ROUNDUP(MONTH(SalesDataTable[[#This Row],[Order Date]])/3,0)</f>
        <v>Q2</v>
      </c>
      <c r="X1082" s="9">
        <f>MONTH(SalesDataTable[[#This Row],[Order Date]])</f>
        <v>6</v>
      </c>
      <c r="Y1082" s="12" t="str">
        <f>TEXT(SalesDataTable[[#This Row],[Order Date]],"mmm")</f>
        <v>Jun</v>
      </c>
    </row>
    <row r="1083" spans="1:25" ht="16">
      <c r="A1083" s="7">
        <v>4353</v>
      </c>
      <c r="B1083" s="3">
        <v>46185</v>
      </c>
      <c r="C1083" s="2">
        <f>YEAR( SalesDataTable[[#This Row],[Order Date]])</f>
        <v>2026</v>
      </c>
      <c r="D1083" s="2">
        <f>ROUNDUP(MONTH(SalesDataTable[[#This Row],[Order Date]])/3,0)</f>
        <v>2</v>
      </c>
      <c r="E1083" s="2">
        <f>MONTH(SalesDataTable[[#This Row],[Order Date]])</f>
        <v>6</v>
      </c>
      <c r="F1083" s="2" t="str">
        <f>TEXT(SalesDataTable[[#This Row],[Order Date]],"mmm")</f>
        <v>Jun</v>
      </c>
      <c r="G1083" s="2">
        <f>DAY(SalesDataTable[[#This Row],[Order Date]])</f>
        <v>12</v>
      </c>
      <c r="H1083" s="8" t="s">
        <v>6</v>
      </c>
      <c r="I1083" s="8" t="s">
        <v>27</v>
      </c>
      <c r="J1083" s="8" t="s">
        <v>19</v>
      </c>
      <c r="K1083" s="8" t="s">
        <v>13</v>
      </c>
      <c r="L1083" s="8" t="s">
        <v>14</v>
      </c>
      <c r="M1083" s="8" t="s">
        <v>15</v>
      </c>
      <c r="N1083" s="9">
        <v>1</v>
      </c>
      <c r="O1083" s="10">
        <v>36.65</v>
      </c>
      <c r="P1083" s="11">
        <v>0</v>
      </c>
      <c r="Q1083" s="10">
        <v>13.97</v>
      </c>
      <c r="R1083" s="10">
        <f t="shared" si="64"/>
        <v>36.65</v>
      </c>
      <c r="S1083" s="10">
        <f t="shared" si="65"/>
        <v>13.97</v>
      </c>
      <c r="T1083" s="10">
        <f t="shared" si="66"/>
        <v>22.68</v>
      </c>
      <c r="U1083" s="12">
        <f t="shared" si="67"/>
        <v>0.61882673942701227</v>
      </c>
      <c r="V1083" s="9">
        <f>YEAR(SalesDataTable[[#This Row],[Order Date]])</f>
        <v>2026</v>
      </c>
      <c r="W1083" s="12" t="str">
        <f>"Q"&amp;ROUNDUP(MONTH(SalesDataTable[[#This Row],[Order Date]])/3,0)</f>
        <v>Q2</v>
      </c>
      <c r="X1083" s="9">
        <f>MONTH(SalesDataTable[[#This Row],[Order Date]])</f>
        <v>6</v>
      </c>
      <c r="Y1083" s="12" t="str">
        <f>TEXT(SalesDataTable[[#This Row],[Order Date]],"mmm")</f>
        <v>Jun</v>
      </c>
    </row>
    <row r="1084" spans="1:25" ht="16">
      <c r="A1084" s="7">
        <v>5020</v>
      </c>
      <c r="B1084" s="3">
        <v>46185</v>
      </c>
      <c r="C1084" s="2">
        <f>YEAR( SalesDataTable[[#This Row],[Order Date]])</f>
        <v>2026</v>
      </c>
      <c r="D1084" s="2">
        <f>ROUNDUP(MONTH(SalesDataTable[[#This Row],[Order Date]])/3,0)</f>
        <v>2</v>
      </c>
      <c r="E1084" s="2">
        <f>MONTH(SalesDataTable[[#This Row],[Order Date]])</f>
        <v>6</v>
      </c>
      <c r="F1084" s="2" t="str">
        <f>TEXT(SalesDataTable[[#This Row],[Order Date]],"mmm")</f>
        <v>Jun</v>
      </c>
      <c r="G1084" s="2">
        <f>DAY(SalesDataTable[[#This Row],[Order Date]])</f>
        <v>12</v>
      </c>
      <c r="H1084" s="8" t="s">
        <v>11</v>
      </c>
      <c r="I1084" s="8" t="s">
        <v>25</v>
      </c>
      <c r="J1084" s="8" t="s">
        <v>19</v>
      </c>
      <c r="K1084" s="8" t="s">
        <v>3</v>
      </c>
      <c r="L1084" s="8" t="s">
        <v>14</v>
      </c>
      <c r="M1084" s="8" t="s">
        <v>15</v>
      </c>
      <c r="N1084" s="9">
        <v>2</v>
      </c>
      <c r="O1084" s="10">
        <v>35.450000000000003</v>
      </c>
      <c r="P1084" s="11">
        <v>0.05</v>
      </c>
      <c r="Q1084" s="10">
        <v>13.39</v>
      </c>
      <c r="R1084" s="10">
        <f t="shared" si="64"/>
        <v>67.355000000000004</v>
      </c>
      <c r="S1084" s="10">
        <f t="shared" si="65"/>
        <v>26.78</v>
      </c>
      <c r="T1084" s="10">
        <f t="shared" si="66"/>
        <v>40.575000000000003</v>
      </c>
      <c r="U1084" s="12">
        <f t="shared" si="67"/>
        <v>0.60240516665429444</v>
      </c>
      <c r="V1084" s="9">
        <f>YEAR(SalesDataTable[[#This Row],[Order Date]])</f>
        <v>2026</v>
      </c>
      <c r="W1084" s="12" t="str">
        <f>"Q"&amp;ROUNDUP(MONTH(SalesDataTable[[#This Row],[Order Date]])/3,0)</f>
        <v>Q2</v>
      </c>
      <c r="X1084" s="9">
        <f>MONTH(SalesDataTable[[#This Row],[Order Date]])</f>
        <v>6</v>
      </c>
      <c r="Y1084" s="12" t="str">
        <f>TEXT(SalesDataTable[[#This Row],[Order Date]],"mmm")</f>
        <v>Jun</v>
      </c>
    </row>
    <row r="1085" spans="1:25" ht="16">
      <c r="A1085" s="7">
        <v>564</v>
      </c>
      <c r="B1085" s="3">
        <v>46186</v>
      </c>
      <c r="C1085" s="2">
        <f>YEAR( SalesDataTable[[#This Row],[Order Date]])</f>
        <v>2026</v>
      </c>
      <c r="D1085" s="2">
        <f>ROUNDUP(MONTH(SalesDataTable[[#This Row],[Order Date]])/3,0)</f>
        <v>2</v>
      </c>
      <c r="E1085" s="2">
        <f>MONTH(SalesDataTable[[#This Row],[Order Date]])</f>
        <v>6</v>
      </c>
      <c r="F1085" s="2" t="str">
        <f>TEXT(SalesDataTable[[#This Row],[Order Date]],"mmm")</f>
        <v>Jun</v>
      </c>
      <c r="G1085" s="2">
        <f>DAY(SalesDataTable[[#This Row],[Order Date]])</f>
        <v>13</v>
      </c>
      <c r="H1085" s="8" t="s">
        <v>11</v>
      </c>
      <c r="I1085" s="8" t="s">
        <v>25</v>
      </c>
      <c r="J1085" s="8" t="s">
        <v>19</v>
      </c>
      <c r="K1085" s="8" t="s">
        <v>13</v>
      </c>
      <c r="L1085" s="8" t="s">
        <v>14</v>
      </c>
      <c r="M1085" s="8" t="s">
        <v>32</v>
      </c>
      <c r="N1085" s="9">
        <v>3</v>
      </c>
      <c r="O1085" s="10">
        <v>45.82</v>
      </c>
      <c r="P1085" s="11">
        <v>0.1</v>
      </c>
      <c r="Q1085" s="10">
        <v>18.61</v>
      </c>
      <c r="R1085" s="10">
        <f t="shared" si="64"/>
        <v>123.71400000000001</v>
      </c>
      <c r="S1085" s="10">
        <f t="shared" si="65"/>
        <v>55.83</v>
      </c>
      <c r="T1085" s="10">
        <f t="shared" si="66"/>
        <v>67.884000000000015</v>
      </c>
      <c r="U1085" s="12">
        <f t="shared" si="67"/>
        <v>0.54871720258014456</v>
      </c>
      <c r="V1085" s="9">
        <f>YEAR(SalesDataTable[[#This Row],[Order Date]])</f>
        <v>2026</v>
      </c>
      <c r="W1085" s="12" t="str">
        <f>"Q"&amp;ROUNDUP(MONTH(SalesDataTable[[#This Row],[Order Date]])/3,0)</f>
        <v>Q2</v>
      </c>
      <c r="X1085" s="9">
        <f>MONTH(SalesDataTable[[#This Row],[Order Date]])</f>
        <v>6</v>
      </c>
      <c r="Y1085" s="12" t="str">
        <f>TEXT(SalesDataTable[[#This Row],[Order Date]],"mmm")</f>
        <v>Jun</v>
      </c>
    </row>
    <row r="1086" spans="1:25" ht="16">
      <c r="A1086" s="7">
        <v>736</v>
      </c>
      <c r="B1086" s="3">
        <v>46186</v>
      </c>
      <c r="C1086" s="2">
        <f>YEAR( SalesDataTable[[#This Row],[Order Date]])</f>
        <v>2026</v>
      </c>
      <c r="D1086" s="2">
        <f>ROUNDUP(MONTH(SalesDataTable[[#This Row],[Order Date]])/3,0)</f>
        <v>2</v>
      </c>
      <c r="E1086" s="2">
        <f>MONTH(SalesDataTable[[#This Row],[Order Date]])</f>
        <v>6</v>
      </c>
      <c r="F1086" s="2" t="str">
        <f>TEXT(SalesDataTable[[#This Row],[Order Date]],"mmm")</f>
        <v>Jun</v>
      </c>
      <c r="G1086" s="2">
        <f>DAY(SalesDataTable[[#This Row],[Order Date]])</f>
        <v>13</v>
      </c>
      <c r="H1086" s="8" t="s">
        <v>20</v>
      </c>
      <c r="I1086" s="8" t="s">
        <v>47</v>
      </c>
      <c r="J1086" s="8" t="s">
        <v>19</v>
      </c>
      <c r="K1086" s="8" t="s">
        <v>16</v>
      </c>
      <c r="L1086" s="8" t="s">
        <v>9</v>
      </c>
      <c r="M1086" s="8" t="s">
        <v>37</v>
      </c>
      <c r="N1086" s="9">
        <v>1</v>
      </c>
      <c r="O1086" s="10">
        <v>152.78</v>
      </c>
      <c r="P1086" s="11">
        <v>0</v>
      </c>
      <c r="Q1086" s="10">
        <v>78.540000000000006</v>
      </c>
      <c r="R1086" s="10">
        <f t="shared" si="64"/>
        <v>152.78</v>
      </c>
      <c r="S1086" s="10">
        <f t="shared" si="65"/>
        <v>78.540000000000006</v>
      </c>
      <c r="T1086" s="10">
        <f t="shared" si="66"/>
        <v>74.239999999999995</v>
      </c>
      <c r="U1086" s="12">
        <f t="shared" si="67"/>
        <v>0.48592747741851022</v>
      </c>
      <c r="V1086" s="9">
        <f>YEAR(SalesDataTable[[#This Row],[Order Date]])</f>
        <v>2026</v>
      </c>
      <c r="W1086" s="12" t="str">
        <f>"Q"&amp;ROUNDUP(MONTH(SalesDataTable[[#This Row],[Order Date]])/3,0)</f>
        <v>Q2</v>
      </c>
      <c r="X1086" s="9">
        <f>MONTH(SalesDataTable[[#This Row],[Order Date]])</f>
        <v>6</v>
      </c>
      <c r="Y1086" s="12" t="str">
        <f>TEXT(SalesDataTable[[#This Row],[Order Date]],"mmm")</f>
        <v>Jun</v>
      </c>
    </row>
    <row r="1087" spans="1:25" ht="16">
      <c r="A1087" s="7">
        <v>1300</v>
      </c>
      <c r="B1087" s="3">
        <v>46186</v>
      </c>
      <c r="C1087" s="2">
        <f>YEAR( SalesDataTable[[#This Row],[Order Date]])</f>
        <v>2026</v>
      </c>
      <c r="D1087" s="2">
        <f>ROUNDUP(MONTH(SalesDataTable[[#This Row],[Order Date]])/3,0)</f>
        <v>2</v>
      </c>
      <c r="E1087" s="2">
        <f>MONTH(SalesDataTable[[#This Row],[Order Date]])</f>
        <v>6</v>
      </c>
      <c r="F1087" s="2" t="str">
        <f>TEXT(SalesDataTable[[#This Row],[Order Date]],"mmm")</f>
        <v>Jun</v>
      </c>
      <c r="G1087" s="2">
        <f>DAY(SalesDataTable[[#This Row],[Order Date]])</f>
        <v>13</v>
      </c>
      <c r="H1087" s="8" t="s">
        <v>6</v>
      </c>
      <c r="I1087" s="8" t="s">
        <v>27</v>
      </c>
      <c r="J1087" s="8" t="s">
        <v>2</v>
      </c>
      <c r="K1087" s="8" t="s">
        <v>13</v>
      </c>
      <c r="L1087" s="8" t="s">
        <v>4</v>
      </c>
      <c r="M1087" s="8" t="s">
        <v>22</v>
      </c>
      <c r="N1087" s="9">
        <v>1</v>
      </c>
      <c r="O1087" s="10">
        <v>49.76</v>
      </c>
      <c r="P1087" s="11">
        <v>0.05</v>
      </c>
      <c r="Q1087" s="10">
        <v>22.58</v>
      </c>
      <c r="R1087" s="10">
        <f t="shared" si="64"/>
        <v>47.271999999999998</v>
      </c>
      <c r="S1087" s="10">
        <f t="shared" si="65"/>
        <v>22.58</v>
      </c>
      <c r="T1087" s="10">
        <f t="shared" si="66"/>
        <v>24.692</v>
      </c>
      <c r="U1087" s="12">
        <f t="shared" si="67"/>
        <v>0.52233880521238796</v>
      </c>
      <c r="V1087" s="9">
        <f>YEAR(SalesDataTable[[#This Row],[Order Date]])</f>
        <v>2026</v>
      </c>
      <c r="W1087" s="12" t="str">
        <f>"Q"&amp;ROUNDUP(MONTH(SalesDataTable[[#This Row],[Order Date]])/3,0)</f>
        <v>Q2</v>
      </c>
      <c r="X1087" s="9">
        <f>MONTH(SalesDataTable[[#This Row],[Order Date]])</f>
        <v>6</v>
      </c>
      <c r="Y1087" s="12" t="str">
        <f>TEXT(SalesDataTable[[#This Row],[Order Date]],"mmm")</f>
        <v>Jun</v>
      </c>
    </row>
    <row r="1088" spans="1:25" ht="16">
      <c r="A1088" s="7">
        <v>1948</v>
      </c>
      <c r="B1088" s="3">
        <v>46186</v>
      </c>
      <c r="C1088" s="2">
        <f>YEAR( SalesDataTable[[#This Row],[Order Date]])</f>
        <v>2026</v>
      </c>
      <c r="D1088" s="2">
        <f>ROUNDUP(MONTH(SalesDataTable[[#This Row],[Order Date]])/3,0)</f>
        <v>2</v>
      </c>
      <c r="E1088" s="2">
        <f>MONTH(SalesDataTable[[#This Row],[Order Date]])</f>
        <v>6</v>
      </c>
      <c r="F1088" s="2" t="str">
        <f>TEXT(SalesDataTable[[#This Row],[Order Date]],"mmm")</f>
        <v>Jun</v>
      </c>
      <c r="G1088" s="2">
        <f>DAY(SalesDataTable[[#This Row],[Order Date]])</f>
        <v>13</v>
      </c>
      <c r="H1088" s="8" t="s">
        <v>20</v>
      </c>
      <c r="I1088" s="8" t="s">
        <v>33</v>
      </c>
      <c r="J1088" s="8" t="s">
        <v>19</v>
      </c>
      <c r="K1088" s="8" t="s">
        <v>13</v>
      </c>
      <c r="L1088" s="8" t="s">
        <v>9</v>
      </c>
      <c r="M1088" s="8" t="s">
        <v>37</v>
      </c>
      <c r="N1088" s="9">
        <v>1</v>
      </c>
      <c r="O1088" s="10">
        <v>157.6</v>
      </c>
      <c r="P1088" s="11">
        <v>0.05</v>
      </c>
      <c r="Q1088" s="10">
        <v>79.34</v>
      </c>
      <c r="R1088" s="10">
        <f t="shared" si="64"/>
        <v>149.72</v>
      </c>
      <c r="S1088" s="10">
        <f t="shared" si="65"/>
        <v>79.34</v>
      </c>
      <c r="T1088" s="10">
        <f t="shared" si="66"/>
        <v>70.38</v>
      </c>
      <c r="U1088" s="12">
        <f t="shared" si="67"/>
        <v>0.47007747795885652</v>
      </c>
      <c r="V1088" s="9">
        <f>YEAR(SalesDataTable[[#This Row],[Order Date]])</f>
        <v>2026</v>
      </c>
      <c r="W1088" s="12" t="str">
        <f>"Q"&amp;ROUNDUP(MONTH(SalesDataTable[[#This Row],[Order Date]])/3,0)</f>
        <v>Q2</v>
      </c>
      <c r="X1088" s="9">
        <f>MONTH(SalesDataTable[[#This Row],[Order Date]])</f>
        <v>6</v>
      </c>
      <c r="Y1088" s="12" t="str">
        <f>TEXT(SalesDataTable[[#This Row],[Order Date]],"mmm")</f>
        <v>Jun</v>
      </c>
    </row>
    <row r="1089" spans="1:25" ht="16">
      <c r="A1089" s="7">
        <v>2272</v>
      </c>
      <c r="B1089" s="3">
        <v>46186</v>
      </c>
      <c r="C1089" s="2">
        <f>YEAR( SalesDataTable[[#This Row],[Order Date]])</f>
        <v>2026</v>
      </c>
      <c r="D1089" s="2">
        <f>ROUNDUP(MONTH(SalesDataTable[[#This Row],[Order Date]])/3,0)</f>
        <v>2</v>
      </c>
      <c r="E1089" s="2">
        <f>MONTH(SalesDataTable[[#This Row],[Order Date]])</f>
        <v>6</v>
      </c>
      <c r="F1089" s="2" t="str">
        <f>TEXT(SalesDataTable[[#This Row],[Order Date]],"mmm")</f>
        <v>Jun</v>
      </c>
      <c r="G1089" s="2">
        <f>DAY(SalesDataTable[[#This Row],[Order Date]])</f>
        <v>13</v>
      </c>
      <c r="H1089" s="8" t="s">
        <v>20</v>
      </c>
      <c r="I1089" s="8" t="s">
        <v>33</v>
      </c>
      <c r="J1089" s="8" t="s">
        <v>2</v>
      </c>
      <c r="K1089" s="8" t="s">
        <v>3</v>
      </c>
      <c r="L1089" s="8" t="s">
        <v>34</v>
      </c>
      <c r="M1089" s="8" t="s">
        <v>38</v>
      </c>
      <c r="N1089" s="9">
        <v>1</v>
      </c>
      <c r="O1089" s="10">
        <v>125.01</v>
      </c>
      <c r="P1089" s="11">
        <v>0.15</v>
      </c>
      <c r="Q1089" s="10">
        <v>70.39</v>
      </c>
      <c r="R1089" s="10">
        <f t="shared" si="64"/>
        <v>106.2585</v>
      </c>
      <c r="S1089" s="10">
        <f t="shared" si="65"/>
        <v>70.39</v>
      </c>
      <c r="T1089" s="10">
        <f t="shared" si="66"/>
        <v>35.868499999999997</v>
      </c>
      <c r="U1089" s="12">
        <f t="shared" si="67"/>
        <v>0.33755887764272974</v>
      </c>
      <c r="V1089" s="9">
        <f>YEAR(SalesDataTable[[#This Row],[Order Date]])</f>
        <v>2026</v>
      </c>
      <c r="W1089" s="12" t="str">
        <f>"Q"&amp;ROUNDUP(MONTH(SalesDataTable[[#This Row],[Order Date]])/3,0)</f>
        <v>Q2</v>
      </c>
      <c r="X1089" s="9">
        <f>MONTH(SalesDataTable[[#This Row],[Order Date]])</f>
        <v>6</v>
      </c>
      <c r="Y1089" s="12" t="str">
        <f>TEXT(SalesDataTable[[#This Row],[Order Date]],"mmm")</f>
        <v>Jun</v>
      </c>
    </row>
    <row r="1090" spans="1:25" ht="16">
      <c r="A1090" s="7">
        <v>2680</v>
      </c>
      <c r="B1090" s="3">
        <v>46186</v>
      </c>
      <c r="C1090" s="2">
        <f>YEAR( SalesDataTable[[#This Row],[Order Date]])</f>
        <v>2026</v>
      </c>
      <c r="D1090" s="2">
        <f>ROUNDUP(MONTH(SalesDataTable[[#This Row],[Order Date]])/3,0)</f>
        <v>2</v>
      </c>
      <c r="E1090" s="2">
        <f>MONTH(SalesDataTable[[#This Row],[Order Date]])</f>
        <v>6</v>
      </c>
      <c r="F1090" s="2" t="str">
        <f>TEXT(SalesDataTable[[#This Row],[Order Date]],"mmm")</f>
        <v>Jun</v>
      </c>
      <c r="G1090" s="2">
        <f>DAY(SalesDataTable[[#This Row],[Order Date]])</f>
        <v>13</v>
      </c>
      <c r="H1090" s="8" t="s">
        <v>6</v>
      </c>
      <c r="I1090" s="8" t="s">
        <v>49</v>
      </c>
      <c r="J1090" s="8" t="s">
        <v>2</v>
      </c>
      <c r="K1090" s="8" t="s">
        <v>3</v>
      </c>
      <c r="L1090" s="8" t="s">
        <v>9</v>
      </c>
      <c r="M1090" s="8" t="s">
        <v>10</v>
      </c>
      <c r="N1090" s="9">
        <v>1</v>
      </c>
      <c r="O1090" s="10">
        <v>93.59</v>
      </c>
      <c r="P1090" s="11">
        <v>0.15</v>
      </c>
      <c r="Q1090" s="10">
        <v>46.48</v>
      </c>
      <c r="R1090" s="10">
        <f t="shared" ref="R1090:R1153" si="68">N1090*O1090*(1-P1090)</f>
        <v>79.551500000000004</v>
      </c>
      <c r="S1090" s="10">
        <f t="shared" ref="S1090:S1153" si="69">N1090*Q1090</f>
        <v>46.48</v>
      </c>
      <c r="T1090" s="10">
        <f t="shared" ref="T1090:T1153" si="70">R1090-S1090</f>
        <v>33.071500000000007</v>
      </c>
      <c r="U1090" s="12">
        <f t="shared" ref="U1090:U1153" si="71">IFERROR(T1090/R1090,0)</f>
        <v>0.41572440494522422</v>
      </c>
      <c r="V1090" s="9">
        <f>YEAR(SalesDataTable[[#This Row],[Order Date]])</f>
        <v>2026</v>
      </c>
      <c r="W1090" s="12" t="str">
        <f>"Q"&amp;ROUNDUP(MONTH(SalesDataTable[[#This Row],[Order Date]])/3,0)</f>
        <v>Q2</v>
      </c>
      <c r="X1090" s="9">
        <f>MONTH(SalesDataTable[[#This Row],[Order Date]])</f>
        <v>6</v>
      </c>
      <c r="Y1090" s="12" t="str">
        <f>TEXT(SalesDataTable[[#This Row],[Order Date]],"mmm")</f>
        <v>Jun</v>
      </c>
    </row>
    <row r="1091" spans="1:25" ht="16">
      <c r="A1091" s="7">
        <v>4178</v>
      </c>
      <c r="B1091" s="3">
        <v>46186</v>
      </c>
      <c r="C1091" s="2">
        <f>YEAR( SalesDataTable[[#This Row],[Order Date]])</f>
        <v>2026</v>
      </c>
      <c r="D1091" s="2">
        <f>ROUNDUP(MONTH(SalesDataTable[[#This Row],[Order Date]])/3,0)</f>
        <v>2</v>
      </c>
      <c r="E1091" s="2">
        <f>MONTH(SalesDataTable[[#This Row],[Order Date]])</f>
        <v>6</v>
      </c>
      <c r="F1091" s="2" t="str">
        <f>TEXT(SalesDataTable[[#This Row],[Order Date]],"mmm")</f>
        <v>Jun</v>
      </c>
      <c r="G1091" s="2">
        <f>DAY(SalesDataTable[[#This Row],[Order Date]])</f>
        <v>13</v>
      </c>
      <c r="H1091" s="8" t="s">
        <v>11</v>
      </c>
      <c r="I1091" s="8" t="s">
        <v>12</v>
      </c>
      <c r="J1091" s="8" t="s">
        <v>19</v>
      </c>
      <c r="K1091" s="8" t="s">
        <v>3</v>
      </c>
      <c r="L1091" s="8" t="s">
        <v>9</v>
      </c>
      <c r="M1091" s="8" t="s">
        <v>17</v>
      </c>
      <c r="N1091" s="9">
        <v>4</v>
      </c>
      <c r="O1091" s="10">
        <v>143.9</v>
      </c>
      <c r="P1091" s="11">
        <v>0.05</v>
      </c>
      <c r="Q1091" s="10">
        <v>79.709999999999994</v>
      </c>
      <c r="R1091" s="10">
        <f t="shared" si="68"/>
        <v>546.82000000000005</v>
      </c>
      <c r="S1091" s="10">
        <f t="shared" si="69"/>
        <v>318.83999999999997</v>
      </c>
      <c r="T1091" s="10">
        <f t="shared" si="70"/>
        <v>227.98000000000008</v>
      </c>
      <c r="U1091" s="12">
        <f t="shared" si="71"/>
        <v>0.41691964448996022</v>
      </c>
      <c r="V1091" s="9">
        <f>YEAR(SalesDataTable[[#This Row],[Order Date]])</f>
        <v>2026</v>
      </c>
      <c r="W1091" s="12" t="str">
        <f>"Q"&amp;ROUNDUP(MONTH(SalesDataTable[[#This Row],[Order Date]])/3,0)</f>
        <v>Q2</v>
      </c>
      <c r="X1091" s="9">
        <f>MONTH(SalesDataTable[[#This Row],[Order Date]])</f>
        <v>6</v>
      </c>
      <c r="Y1091" s="12" t="str">
        <f>TEXT(SalesDataTable[[#This Row],[Order Date]],"mmm")</f>
        <v>Jun</v>
      </c>
    </row>
    <row r="1092" spans="1:25" ht="16">
      <c r="A1092" s="7">
        <v>4272</v>
      </c>
      <c r="B1092" s="3">
        <v>46186</v>
      </c>
      <c r="C1092" s="2">
        <f>YEAR( SalesDataTable[[#This Row],[Order Date]])</f>
        <v>2026</v>
      </c>
      <c r="D1092" s="2">
        <f>ROUNDUP(MONTH(SalesDataTable[[#This Row],[Order Date]])/3,0)</f>
        <v>2</v>
      </c>
      <c r="E1092" s="2">
        <f>MONTH(SalesDataTable[[#This Row],[Order Date]])</f>
        <v>6</v>
      </c>
      <c r="F1092" s="2" t="str">
        <f>TEXT(SalesDataTable[[#This Row],[Order Date]],"mmm")</f>
        <v>Jun</v>
      </c>
      <c r="G1092" s="2">
        <f>DAY(SalesDataTable[[#This Row],[Order Date]])</f>
        <v>13</v>
      </c>
      <c r="H1092" s="8" t="s">
        <v>20</v>
      </c>
      <c r="I1092" s="8" t="s">
        <v>31</v>
      </c>
      <c r="J1092" s="8" t="s">
        <v>28</v>
      </c>
      <c r="K1092" s="8" t="s">
        <v>3</v>
      </c>
      <c r="L1092" s="8" t="s">
        <v>23</v>
      </c>
      <c r="M1092" s="8" t="s">
        <v>29</v>
      </c>
      <c r="N1092" s="9">
        <v>4</v>
      </c>
      <c r="O1092" s="10">
        <v>190.97</v>
      </c>
      <c r="P1092" s="11">
        <v>0</v>
      </c>
      <c r="Q1092" s="10">
        <v>103.36</v>
      </c>
      <c r="R1092" s="10">
        <f t="shared" si="68"/>
        <v>763.88</v>
      </c>
      <c r="S1092" s="10">
        <f t="shared" si="69"/>
        <v>413.44</v>
      </c>
      <c r="T1092" s="10">
        <f t="shared" si="70"/>
        <v>350.44</v>
      </c>
      <c r="U1092" s="12">
        <f t="shared" si="71"/>
        <v>0.45876315651673039</v>
      </c>
      <c r="V1092" s="9">
        <f>YEAR(SalesDataTable[[#This Row],[Order Date]])</f>
        <v>2026</v>
      </c>
      <c r="W1092" s="12" t="str">
        <f>"Q"&amp;ROUNDUP(MONTH(SalesDataTable[[#This Row],[Order Date]])/3,0)</f>
        <v>Q2</v>
      </c>
      <c r="X1092" s="9">
        <f>MONTH(SalesDataTable[[#This Row],[Order Date]])</f>
        <v>6</v>
      </c>
      <c r="Y1092" s="12" t="str">
        <f>TEXT(SalesDataTable[[#This Row],[Order Date]],"mmm")</f>
        <v>Jun</v>
      </c>
    </row>
    <row r="1093" spans="1:25" ht="16">
      <c r="A1093" s="7">
        <v>4713</v>
      </c>
      <c r="B1093" s="3">
        <v>46186</v>
      </c>
      <c r="C1093" s="2">
        <f>YEAR( SalesDataTable[[#This Row],[Order Date]])</f>
        <v>2026</v>
      </c>
      <c r="D1093" s="2">
        <f>ROUNDUP(MONTH(SalesDataTable[[#This Row],[Order Date]])/3,0)</f>
        <v>2</v>
      </c>
      <c r="E1093" s="2">
        <f>MONTH(SalesDataTable[[#This Row],[Order Date]])</f>
        <v>6</v>
      </c>
      <c r="F1093" s="2" t="str">
        <f>TEXT(SalesDataTable[[#This Row],[Order Date]],"mmm")</f>
        <v>Jun</v>
      </c>
      <c r="G1093" s="2">
        <f>DAY(SalesDataTable[[#This Row],[Order Date]])</f>
        <v>13</v>
      </c>
      <c r="H1093" s="8" t="s">
        <v>20</v>
      </c>
      <c r="I1093" s="8" t="s">
        <v>47</v>
      </c>
      <c r="J1093" s="8" t="s">
        <v>19</v>
      </c>
      <c r="K1093" s="8" t="s">
        <v>16</v>
      </c>
      <c r="L1093" s="8" t="s">
        <v>34</v>
      </c>
      <c r="M1093" s="8" t="s">
        <v>42</v>
      </c>
      <c r="N1093" s="9">
        <v>1</v>
      </c>
      <c r="O1093" s="10">
        <v>35.78</v>
      </c>
      <c r="P1093" s="11">
        <v>0</v>
      </c>
      <c r="Q1093" s="10">
        <v>14</v>
      </c>
      <c r="R1093" s="10">
        <f t="shared" si="68"/>
        <v>35.78</v>
      </c>
      <c r="S1093" s="10">
        <f t="shared" si="69"/>
        <v>14</v>
      </c>
      <c r="T1093" s="10">
        <f t="shared" si="70"/>
        <v>21.78</v>
      </c>
      <c r="U1093" s="12">
        <f t="shared" si="71"/>
        <v>0.60871995528228062</v>
      </c>
      <c r="V1093" s="9">
        <f>YEAR(SalesDataTable[[#This Row],[Order Date]])</f>
        <v>2026</v>
      </c>
      <c r="W1093" s="12" t="str">
        <f>"Q"&amp;ROUNDUP(MONTH(SalesDataTable[[#This Row],[Order Date]])/3,0)</f>
        <v>Q2</v>
      </c>
      <c r="X1093" s="9">
        <f>MONTH(SalesDataTable[[#This Row],[Order Date]])</f>
        <v>6</v>
      </c>
      <c r="Y1093" s="12" t="str">
        <f>TEXT(SalesDataTable[[#This Row],[Order Date]],"mmm")</f>
        <v>Jun</v>
      </c>
    </row>
    <row r="1094" spans="1:25" ht="16">
      <c r="A1094" s="7">
        <v>5166</v>
      </c>
      <c r="B1094" s="3">
        <v>46186</v>
      </c>
      <c r="C1094" s="2">
        <f>YEAR( SalesDataTable[[#This Row],[Order Date]])</f>
        <v>2026</v>
      </c>
      <c r="D1094" s="2">
        <f>ROUNDUP(MONTH(SalesDataTable[[#This Row],[Order Date]])/3,0)</f>
        <v>2</v>
      </c>
      <c r="E1094" s="2">
        <f>MONTH(SalesDataTable[[#This Row],[Order Date]])</f>
        <v>6</v>
      </c>
      <c r="F1094" s="2" t="str">
        <f>TEXT(SalesDataTable[[#This Row],[Order Date]],"mmm")</f>
        <v>Jun</v>
      </c>
      <c r="G1094" s="2">
        <f>DAY(SalesDataTable[[#This Row],[Order Date]])</f>
        <v>13</v>
      </c>
      <c r="H1094" s="8" t="s">
        <v>20</v>
      </c>
      <c r="I1094" s="8" t="s">
        <v>31</v>
      </c>
      <c r="J1094" s="8" t="s">
        <v>28</v>
      </c>
      <c r="K1094" s="8" t="s">
        <v>13</v>
      </c>
      <c r="L1094" s="8" t="s">
        <v>23</v>
      </c>
      <c r="M1094" s="8" t="s">
        <v>51</v>
      </c>
      <c r="N1094" s="9">
        <v>3</v>
      </c>
      <c r="O1094" s="10">
        <v>125.25</v>
      </c>
      <c r="P1094" s="11">
        <v>0.05</v>
      </c>
      <c r="Q1094" s="10">
        <v>58.95</v>
      </c>
      <c r="R1094" s="10">
        <f t="shared" si="68"/>
        <v>356.96249999999998</v>
      </c>
      <c r="S1094" s="10">
        <f t="shared" si="69"/>
        <v>176.85000000000002</v>
      </c>
      <c r="T1094" s="10">
        <f t="shared" si="70"/>
        <v>180.11249999999995</v>
      </c>
      <c r="U1094" s="12">
        <f t="shared" si="71"/>
        <v>0.50456980775291516</v>
      </c>
      <c r="V1094" s="9">
        <f>YEAR(SalesDataTable[[#This Row],[Order Date]])</f>
        <v>2026</v>
      </c>
      <c r="W1094" s="12" t="str">
        <f>"Q"&amp;ROUNDUP(MONTH(SalesDataTable[[#This Row],[Order Date]])/3,0)</f>
        <v>Q2</v>
      </c>
      <c r="X1094" s="9">
        <f>MONTH(SalesDataTable[[#This Row],[Order Date]])</f>
        <v>6</v>
      </c>
      <c r="Y1094" s="12" t="str">
        <f>TEXT(SalesDataTable[[#This Row],[Order Date]],"mmm")</f>
        <v>Jun</v>
      </c>
    </row>
    <row r="1095" spans="1:25" ht="16">
      <c r="A1095" s="7">
        <v>486</v>
      </c>
      <c r="B1095" s="3">
        <v>46187</v>
      </c>
      <c r="C1095" s="2">
        <f>YEAR( SalesDataTable[[#This Row],[Order Date]])</f>
        <v>2026</v>
      </c>
      <c r="D1095" s="2">
        <f>ROUNDUP(MONTH(SalesDataTable[[#This Row],[Order Date]])/3,0)</f>
        <v>2</v>
      </c>
      <c r="E1095" s="2">
        <f>MONTH(SalesDataTable[[#This Row],[Order Date]])</f>
        <v>6</v>
      </c>
      <c r="F1095" s="2" t="str">
        <f>TEXT(SalesDataTable[[#This Row],[Order Date]],"mmm")</f>
        <v>Jun</v>
      </c>
      <c r="G1095" s="2">
        <f>DAY(SalesDataTable[[#This Row],[Order Date]])</f>
        <v>14</v>
      </c>
      <c r="H1095" s="8" t="s">
        <v>0</v>
      </c>
      <c r="I1095" s="8" t="s">
        <v>36</v>
      </c>
      <c r="J1095" s="8" t="s">
        <v>8</v>
      </c>
      <c r="K1095" s="8" t="s">
        <v>16</v>
      </c>
      <c r="L1095" s="8" t="s">
        <v>9</v>
      </c>
      <c r="M1095" s="8" t="s">
        <v>46</v>
      </c>
      <c r="N1095" s="9">
        <v>8</v>
      </c>
      <c r="O1095" s="10">
        <v>72.36</v>
      </c>
      <c r="P1095" s="11">
        <v>0.1</v>
      </c>
      <c r="Q1095" s="10">
        <v>32.229999999999997</v>
      </c>
      <c r="R1095" s="10">
        <f t="shared" si="68"/>
        <v>520.99199999999996</v>
      </c>
      <c r="S1095" s="10">
        <f t="shared" si="69"/>
        <v>257.83999999999997</v>
      </c>
      <c r="T1095" s="10">
        <f t="shared" si="70"/>
        <v>263.15199999999999</v>
      </c>
      <c r="U1095" s="12">
        <f t="shared" si="71"/>
        <v>0.5050979669553467</v>
      </c>
      <c r="V1095" s="9">
        <f>YEAR(SalesDataTable[[#This Row],[Order Date]])</f>
        <v>2026</v>
      </c>
      <c r="W1095" s="12" t="str">
        <f>"Q"&amp;ROUNDUP(MONTH(SalesDataTable[[#This Row],[Order Date]])/3,0)</f>
        <v>Q2</v>
      </c>
      <c r="X1095" s="9">
        <f>MONTH(SalesDataTable[[#This Row],[Order Date]])</f>
        <v>6</v>
      </c>
      <c r="Y1095" s="12" t="str">
        <f>TEXT(SalesDataTable[[#This Row],[Order Date]],"mmm")</f>
        <v>Jun</v>
      </c>
    </row>
    <row r="1096" spans="1:25" ht="16">
      <c r="A1096" s="7">
        <v>1507</v>
      </c>
      <c r="B1096" s="3">
        <v>46187</v>
      </c>
      <c r="C1096" s="2">
        <f>YEAR( SalesDataTable[[#This Row],[Order Date]])</f>
        <v>2026</v>
      </c>
      <c r="D1096" s="2">
        <f>ROUNDUP(MONTH(SalesDataTable[[#This Row],[Order Date]])/3,0)</f>
        <v>2</v>
      </c>
      <c r="E1096" s="2">
        <f>MONTH(SalesDataTable[[#This Row],[Order Date]])</f>
        <v>6</v>
      </c>
      <c r="F1096" s="2" t="str">
        <f>TEXT(SalesDataTable[[#This Row],[Order Date]],"mmm")</f>
        <v>Jun</v>
      </c>
      <c r="G1096" s="2">
        <f>DAY(SalesDataTable[[#This Row],[Order Date]])</f>
        <v>14</v>
      </c>
      <c r="H1096" s="8" t="s">
        <v>0</v>
      </c>
      <c r="I1096" s="8" t="s">
        <v>50</v>
      </c>
      <c r="J1096" s="8" t="s">
        <v>19</v>
      </c>
      <c r="K1096" s="8" t="s">
        <v>3</v>
      </c>
      <c r="L1096" s="8" t="s">
        <v>14</v>
      </c>
      <c r="M1096" s="8" t="s">
        <v>48</v>
      </c>
      <c r="N1096" s="9">
        <v>1</v>
      </c>
      <c r="O1096" s="10">
        <v>162.51</v>
      </c>
      <c r="P1096" s="11">
        <v>0</v>
      </c>
      <c r="Q1096" s="10">
        <v>88.29</v>
      </c>
      <c r="R1096" s="10">
        <f t="shared" si="68"/>
        <v>162.51</v>
      </c>
      <c r="S1096" s="10">
        <f t="shared" si="69"/>
        <v>88.29</v>
      </c>
      <c r="T1096" s="10">
        <f t="shared" si="70"/>
        <v>74.219999999999985</v>
      </c>
      <c r="U1096" s="12">
        <f t="shared" si="71"/>
        <v>0.45671035628576695</v>
      </c>
      <c r="V1096" s="9">
        <f>YEAR(SalesDataTable[[#This Row],[Order Date]])</f>
        <v>2026</v>
      </c>
      <c r="W1096" s="12" t="str">
        <f>"Q"&amp;ROUNDUP(MONTH(SalesDataTable[[#This Row],[Order Date]])/3,0)</f>
        <v>Q2</v>
      </c>
      <c r="X1096" s="9">
        <f>MONTH(SalesDataTable[[#This Row],[Order Date]])</f>
        <v>6</v>
      </c>
      <c r="Y1096" s="12" t="str">
        <f>TEXT(SalesDataTable[[#This Row],[Order Date]],"mmm")</f>
        <v>Jun</v>
      </c>
    </row>
    <row r="1097" spans="1:25" ht="16">
      <c r="A1097" s="7">
        <v>1821</v>
      </c>
      <c r="B1097" s="3">
        <v>46187</v>
      </c>
      <c r="C1097" s="2">
        <f>YEAR( SalesDataTable[[#This Row],[Order Date]])</f>
        <v>2026</v>
      </c>
      <c r="D1097" s="2">
        <f>ROUNDUP(MONTH(SalesDataTable[[#This Row],[Order Date]])/3,0)</f>
        <v>2</v>
      </c>
      <c r="E1097" s="2">
        <f>MONTH(SalesDataTable[[#This Row],[Order Date]])</f>
        <v>6</v>
      </c>
      <c r="F1097" s="2" t="str">
        <f>TEXT(SalesDataTable[[#This Row],[Order Date]],"mmm")</f>
        <v>Jun</v>
      </c>
      <c r="G1097" s="2">
        <f>DAY(SalesDataTable[[#This Row],[Order Date]])</f>
        <v>14</v>
      </c>
      <c r="H1097" s="8" t="s">
        <v>0</v>
      </c>
      <c r="I1097" s="8" t="s">
        <v>50</v>
      </c>
      <c r="J1097" s="8" t="s">
        <v>19</v>
      </c>
      <c r="K1097" s="8" t="s">
        <v>16</v>
      </c>
      <c r="L1097" s="8" t="s">
        <v>9</v>
      </c>
      <c r="M1097" s="8" t="s">
        <v>46</v>
      </c>
      <c r="N1097" s="9">
        <v>3</v>
      </c>
      <c r="O1097" s="10">
        <v>70.52</v>
      </c>
      <c r="P1097" s="11">
        <v>0</v>
      </c>
      <c r="Q1097" s="10">
        <v>33.119999999999997</v>
      </c>
      <c r="R1097" s="10">
        <f t="shared" si="68"/>
        <v>211.56</v>
      </c>
      <c r="S1097" s="10">
        <f t="shared" si="69"/>
        <v>99.359999999999985</v>
      </c>
      <c r="T1097" s="10">
        <f t="shared" si="70"/>
        <v>112.20000000000002</v>
      </c>
      <c r="U1097" s="12">
        <f t="shared" si="71"/>
        <v>0.53034600113442998</v>
      </c>
      <c r="V1097" s="9">
        <f>YEAR(SalesDataTable[[#This Row],[Order Date]])</f>
        <v>2026</v>
      </c>
      <c r="W1097" s="12" t="str">
        <f>"Q"&amp;ROUNDUP(MONTH(SalesDataTable[[#This Row],[Order Date]])/3,0)</f>
        <v>Q2</v>
      </c>
      <c r="X1097" s="9">
        <f>MONTH(SalesDataTable[[#This Row],[Order Date]])</f>
        <v>6</v>
      </c>
      <c r="Y1097" s="12" t="str">
        <f>TEXT(SalesDataTable[[#This Row],[Order Date]],"mmm")</f>
        <v>Jun</v>
      </c>
    </row>
    <row r="1098" spans="1:25" ht="16">
      <c r="A1098" s="7">
        <v>2588</v>
      </c>
      <c r="B1098" s="3">
        <v>46187</v>
      </c>
      <c r="C1098" s="2">
        <f>YEAR( SalesDataTable[[#This Row],[Order Date]])</f>
        <v>2026</v>
      </c>
      <c r="D1098" s="2">
        <f>ROUNDUP(MONTH(SalesDataTable[[#This Row],[Order Date]])/3,0)</f>
        <v>2</v>
      </c>
      <c r="E1098" s="2">
        <f>MONTH(SalesDataTable[[#This Row],[Order Date]])</f>
        <v>6</v>
      </c>
      <c r="F1098" s="2" t="str">
        <f>TEXT(SalesDataTable[[#This Row],[Order Date]],"mmm")</f>
        <v>Jun</v>
      </c>
      <c r="G1098" s="2">
        <f>DAY(SalesDataTable[[#This Row],[Order Date]])</f>
        <v>14</v>
      </c>
      <c r="H1098" s="8" t="s">
        <v>20</v>
      </c>
      <c r="I1098" s="8" t="s">
        <v>33</v>
      </c>
      <c r="J1098" s="8" t="s">
        <v>28</v>
      </c>
      <c r="K1098" s="8" t="s">
        <v>3</v>
      </c>
      <c r="L1098" s="8" t="s">
        <v>9</v>
      </c>
      <c r="M1098" s="8" t="s">
        <v>10</v>
      </c>
      <c r="N1098" s="9">
        <v>1</v>
      </c>
      <c r="O1098" s="10">
        <v>90.28</v>
      </c>
      <c r="P1098" s="11">
        <v>0</v>
      </c>
      <c r="Q1098" s="10">
        <v>46.04</v>
      </c>
      <c r="R1098" s="10">
        <f t="shared" si="68"/>
        <v>90.28</v>
      </c>
      <c r="S1098" s="10">
        <f t="shared" si="69"/>
        <v>46.04</v>
      </c>
      <c r="T1098" s="10">
        <f t="shared" si="70"/>
        <v>44.24</v>
      </c>
      <c r="U1098" s="12">
        <f t="shared" si="71"/>
        <v>0.4900310146211786</v>
      </c>
      <c r="V1098" s="9">
        <f>YEAR(SalesDataTable[[#This Row],[Order Date]])</f>
        <v>2026</v>
      </c>
      <c r="W1098" s="12" t="str">
        <f>"Q"&amp;ROUNDUP(MONTH(SalesDataTable[[#This Row],[Order Date]])/3,0)</f>
        <v>Q2</v>
      </c>
      <c r="X1098" s="9">
        <f>MONTH(SalesDataTable[[#This Row],[Order Date]])</f>
        <v>6</v>
      </c>
      <c r="Y1098" s="12" t="str">
        <f>TEXT(SalesDataTable[[#This Row],[Order Date]],"mmm")</f>
        <v>Jun</v>
      </c>
    </row>
    <row r="1099" spans="1:25" ht="16">
      <c r="A1099" s="7">
        <v>2815</v>
      </c>
      <c r="B1099" s="3">
        <v>46187</v>
      </c>
      <c r="C1099" s="2">
        <f>YEAR( SalesDataTable[[#This Row],[Order Date]])</f>
        <v>2026</v>
      </c>
      <c r="D1099" s="2">
        <f>ROUNDUP(MONTH(SalesDataTable[[#This Row],[Order Date]])/3,0)</f>
        <v>2</v>
      </c>
      <c r="E1099" s="2">
        <f>MONTH(SalesDataTable[[#This Row],[Order Date]])</f>
        <v>6</v>
      </c>
      <c r="F1099" s="2" t="str">
        <f>TEXT(SalesDataTable[[#This Row],[Order Date]],"mmm")</f>
        <v>Jun</v>
      </c>
      <c r="G1099" s="2">
        <f>DAY(SalesDataTable[[#This Row],[Order Date]])</f>
        <v>14</v>
      </c>
      <c r="H1099" s="8" t="s">
        <v>20</v>
      </c>
      <c r="I1099" s="8" t="s">
        <v>47</v>
      </c>
      <c r="J1099" s="8" t="s">
        <v>28</v>
      </c>
      <c r="K1099" s="8" t="s">
        <v>13</v>
      </c>
      <c r="L1099" s="8" t="s">
        <v>23</v>
      </c>
      <c r="M1099" s="8" t="s">
        <v>24</v>
      </c>
      <c r="N1099" s="9">
        <v>2</v>
      </c>
      <c r="O1099" s="10">
        <v>342.25</v>
      </c>
      <c r="P1099" s="11">
        <v>0</v>
      </c>
      <c r="Q1099" s="10">
        <v>196.86</v>
      </c>
      <c r="R1099" s="10">
        <f t="shared" si="68"/>
        <v>684.5</v>
      </c>
      <c r="S1099" s="10">
        <f t="shared" si="69"/>
        <v>393.72</v>
      </c>
      <c r="T1099" s="10">
        <f t="shared" si="70"/>
        <v>290.77999999999997</v>
      </c>
      <c r="U1099" s="12">
        <f t="shared" si="71"/>
        <v>0.42480642804967128</v>
      </c>
      <c r="V1099" s="9">
        <f>YEAR(SalesDataTable[[#This Row],[Order Date]])</f>
        <v>2026</v>
      </c>
      <c r="W1099" s="12" t="str">
        <f>"Q"&amp;ROUNDUP(MONTH(SalesDataTable[[#This Row],[Order Date]])/3,0)</f>
        <v>Q2</v>
      </c>
      <c r="X1099" s="9">
        <f>MONTH(SalesDataTable[[#This Row],[Order Date]])</f>
        <v>6</v>
      </c>
      <c r="Y1099" s="12" t="str">
        <f>TEXT(SalesDataTable[[#This Row],[Order Date]],"mmm")</f>
        <v>Jun</v>
      </c>
    </row>
    <row r="1100" spans="1:25" ht="16">
      <c r="A1100" s="7">
        <v>3258</v>
      </c>
      <c r="B1100" s="3">
        <v>46187</v>
      </c>
      <c r="C1100" s="2">
        <f>YEAR( SalesDataTable[[#This Row],[Order Date]])</f>
        <v>2026</v>
      </c>
      <c r="D1100" s="2">
        <f>ROUNDUP(MONTH(SalesDataTable[[#This Row],[Order Date]])/3,0)</f>
        <v>2</v>
      </c>
      <c r="E1100" s="2">
        <f>MONTH(SalesDataTable[[#This Row],[Order Date]])</f>
        <v>6</v>
      </c>
      <c r="F1100" s="2" t="str">
        <f>TEXT(SalesDataTable[[#This Row],[Order Date]],"mmm")</f>
        <v>Jun</v>
      </c>
      <c r="G1100" s="2">
        <f>DAY(SalesDataTable[[#This Row],[Order Date]])</f>
        <v>14</v>
      </c>
      <c r="H1100" s="8" t="s">
        <v>6</v>
      </c>
      <c r="I1100" s="8" t="s">
        <v>7</v>
      </c>
      <c r="J1100" s="8" t="s">
        <v>2</v>
      </c>
      <c r="K1100" s="8" t="s">
        <v>16</v>
      </c>
      <c r="L1100" s="8" t="s">
        <v>4</v>
      </c>
      <c r="M1100" s="8" t="s">
        <v>22</v>
      </c>
      <c r="N1100" s="9">
        <v>6</v>
      </c>
      <c r="O1100" s="10">
        <v>50.92</v>
      </c>
      <c r="P1100" s="11">
        <v>0.05</v>
      </c>
      <c r="Q1100" s="10">
        <v>22.87</v>
      </c>
      <c r="R1100" s="10">
        <f t="shared" si="68"/>
        <v>290.24399999999997</v>
      </c>
      <c r="S1100" s="10">
        <f t="shared" si="69"/>
        <v>137.22</v>
      </c>
      <c r="T1100" s="10">
        <f t="shared" si="70"/>
        <v>153.02399999999997</v>
      </c>
      <c r="U1100" s="12">
        <f t="shared" si="71"/>
        <v>0.52722536899987593</v>
      </c>
      <c r="V1100" s="9">
        <f>YEAR(SalesDataTable[[#This Row],[Order Date]])</f>
        <v>2026</v>
      </c>
      <c r="W1100" s="12" t="str">
        <f>"Q"&amp;ROUNDUP(MONTH(SalesDataTable[[#This Row],[Order Date]])/3,0)</f>
        <v>Q2</v>
      </c>
      <c r="X1100" s="9">
        <f>MONTH(SalesDataTable[[#This Row],[Order Date]])</f>
        <v>6</v>
      </c>
      <c r="Y1100" s="12" t="str">
        <f>TEXT(SalesDataTable[[#This Row],[Order Date]],"mmm")</f>
        <v>Jun</v>
      </c>
    </row>
    <row r="1101" spans="1:25" ht="16">
      <c r="A1101" s="7">
        <v>3361</v>
      </c>
      <c r="B1101" s="3">
        <v>46187</v>
      </c>
      <c r="C1101" s="2">
        <f>YEAR( SalesDataTable[[#This Row],[Order Date]])</f>
        <v>2026</v>
      </c>
      <c r="D1101" s="2">
        <f>ROUNDUP(MONTH(SalesDataTable[[#This Row],[Order Date]])/3,0)</f>
        <v>2</v>
      </c>
      <c r="E1101" s="2">
        <f>MONTH(SalesDataTable[[#This Row],[Order Date]])</f>
        <v>6</v>
      </c>
      <c r="F1101" s="2" t="str">
        <f>TEXT(SalesDataTable[[#This Row],[Order Date]],"mmm")</f>
        <v>Jun</v>
      </c>
      <c r="G1101" s="2">
        <f>DAY(SalesDataTable[[#This Row],[Order Date]])</f>
        <v>14</v>
      </c>
      <c r="H1101" s="8" t="s">
        <v>0</v>
      </c>
      <c r="I1101" s="8" t="s">
        <v>1</v>
      </c>
      <c r="J1101" s="8" t="s">
        <v>19</v>
      </c>
      <c r="K1101" s="8" t="s">
        <v>3</v>
      </c>
      <c r="L1101" s="8" t="s">
        <v>14</v>
      </c>
      <c r="M1101" s="8" t="s">
        <v>15</v>
      </c>
      <c r="N1101" s="9">
        <v>5</v>
      </c>
      <c r="O1101" s="10">
        <v>36.72</v>
      </c>
      <c r="P1101" s="11">
        <v>0.15</v>
      </c>
      <c r="Q1101" s="10">
        <v>13.2</v>
      </c>
      <c r="R1101" s="10">
        <f t="shared" si="68"/>
        <v>156.06</v>
      </c>
      <c r="S1101" s="10">
        <f t="shared" si="69"/>
        <v>66</v>
      </c>
      <c r="T1101" s="10">
        <f t="shared" si="70"/>
        <v>90.06</v>
      </c>
      <c r="U1101" s="12">
        <f t="shared" si="71"/>
        <v>0.57708573625528647</v>
      </c>
      <c r="V1101" s="9">
        <f>YEAR(SalesDataTable[[#This Row],[Order Date]])</f>
        <v>2026</v>
      </c>
      <c r="W1101" s="12" t="str">
        <f>"Q"&amp;ROUNDUP(MONTH(SalesDataTable[[#This Row],[Order Date]])/3,0)</f>
        <v>Q2</v>
      </c>
      <c r="X1101" s="9">
        <f>MONTH(SalesDataTable[[#This Row],[Order Date]])</f>
        <v>6</v>
      </c>
      <c r="Y1101" s="12" t="str">
        <f>TEXT(SalesDataTable[[#This Row],[Order Date]],"mmm")</f>
        <v>Jun</v>
      </c>
    </row>
    <row r="1102" spans="1:25" ht="16">
      <c r="A1102" s="7">
        <v>3629</v>
      </c>
      <c r="B1102" s="3">
        <v>46187</v>
      </c>
      <c r="C1102" s="2">
        <f>YEAR( SalesDataTable[[#This Row],[Order Date]])</f>
        <v>2026</v>
      </c>
      <c r="D1102" s="2">
        <f>ROUNDUP(MONTH(SalesDataTable[[#This Row],[Order Date]])/3,0)</f>
        <v>2</v>
      </c>
      <c r="E1102" s="2">
        <f>MONTH(SalesDataTable[[#This Row],[Order Date]])</f>
        <v>6</v>
      </c>
      <c r="F1102" s="2" t="str">
        <f>TEXT(SalesDataTable[[#This Row],[Order Date]],"mmm")</f>
        <v>Jun</v>
      </c>
      <c r="G1102" s="2">
        <f>DAY(SalesDataTable[[#This Row],[Order Date]])</f>
        <v>14</v>
      </c>
      <c r="H1102" s="8" t="s">
        <v>0</v>
      </c>
      <c r="I1102" s="8" t="s">
        <v>50</v>
      </c>
      <c r="J1102" s="8" t="s">
        <v>2</v>
      </c>
      <c r="K1102" s="8" t="s">
        <v>13</v>
      </c>
      <c r="L1102" s="8" t="s">
        <v>23</v>
      </c>
      <c r="M1102" s="8" t="s">
        <v>24</v>
      </c>
      <c r="N1102" s="9">
        <v>4</v>
      </c>
      <c r="O1102" s="10">
        <v>348.96</v>
      </c>
      <c r="P1102" s="11">
        <v>0.15</v>
      </c>
      <c r="Q1102" s="10">
        <v>197.02</v>
      </c>
      <c r="R1102" s="10">
        <f t="shared" si="68"/>
        <v>1186.4639999999999</v>
      </c>
      <c r="S1102" s="10">
        <f t="shared" si="69"/>
        <v>788.08</v>
      </c>
      <c r="T1102" s="10">
        <f t="shared" si="70"/>
        <v>398.3839999999999</v>
      </c>
      <c r="U1102" s="12">
        <f t="shared" si="71"/>
        <v>0.3357741996385899</v>
      </c>
      <c r="V1102" s="9">
        <f>YEAR(SalesDataTable[[#This Row],[Order Date]])</f>
        <v>2026</v>
      </c>
      <c r="W1102" s="12" t="str">
        <f>"Q"&amp;ROUNDUP(MONTH(SalesDataTable[[#This Row],[Order Date]])/3,0)</f>
        <v>Q2</v>
      </c>
      <c r="X1102" s="9">
        <f>MONTH(SalesDataTable[[#This Row],[Order Date]])</f>
        <v>6</v>
      </c>
      <c r="Y1102" s="12" t="str">
        <f>TEXT(SalesDataTable[[#This Row],[Order Date]],"mmm")</f>
        <v>Jun</v>
      </c>
    </row>
    <row r="1103" spans="1:25" ht="16">
      <c r="A1103" s="7">
        <v>3750</v>
      </c>
      <c r="B1103" s="3">
        <v>46187</v>
      </c>
      <c r="C1103" s="2">
        <f>YEAR( SalesDataTable[[#This Row],[Order Date]])</f>
        <v>2026</v>
      </c>
      <c r="D1103" s="2">
        <f>ROUNDUP(MONTH(SalesDataTable[[#This Row],[Order Date]])/3,0)</f>
        <v>2</v>
      </c>
      <c r="E1103" s="2">
        <f>MONTH(SalesDataTable[[#This Row],[Order Date]])</f>
        <v>6</v>
      </c>
      <c r="F1103" s="2" t="str">
        <f>TEXT(SalesDataTable[[#This Row],[Order Date]],"mmm")</f>
        <v>Jun</v>
      </c>
      <c r="G1103" s="2">
        <f>DAY(SalesDataTable[[#This Row],[Order Date]])</f>
        <v>14</v>
      </c>
      <c r="H1103" s="8" t="s">
        <v>0</v>
      </c>
      <c r="I1103" s="8" t="s">
        <v>1</v>
      </c>
      <c r="J1103" s="8" t="s">
        <v>2</v>
      </c>
      <c r="K1103" s="8" t="s">
        <v>3</v>
      </c>
      <c r="L1103" s="8" t="s">
        <v>9</v>
      </c>
      <c r="M1103" s="8" t="s">
        <v>46</v>
      </c>
      <c r="N1103" s="9">
        <v>1</v>
      </c>
      <c r="O1103" s="10">
        <v>71.28</v>
      </c>
      <c r="P1103" s="11">
        <v>0</v>
      </c>
      <c r="Q1103" s="10">
        <v>31.92</v>
      </c>
      <c r="R1103" s="10">
        <f t="shared" si="68"/>
        <v>71.28</v>
      </c>
      <c r="S1103" s="10">
        <f t="shared" si="69"/>
        <v>31.92</v>
      </c>
      <c r="T1103" s="10">
        <f t="shared" si="70"/>
        <v>39.36</v>
      </c>
      <c r="U1103" s="12">
        <f t="shared" si="71"/>
        <v>0.55218855218855212</v>
      </c>
      <c r="V1103" s="9">
        <f>YEAR(SalesDataTable[[#This Row],[Order Date]])</f>
        <v>2026</v>
      </c>
      <c r="W1103" s="12" t="str">
        <f>"Q"&amp;ROUNDUP(MONTH(SalesDataTable[[#This Row],[Order Date]])/3,0)</f>
        <v>Q2</v>
      </c>
      <c r="X1103" s="9">
        <f>MONTH(SalesDataTable[[#This Row],[Order Date]])</f>
        <v>6</v>
      </c>
      <c r="Y1103" s="12" t="str">
        <f>TEXT(SalesDataTable[[#This Row],[Order Date]],"mmm")</f>
        <v>Jun</v>
      </c>
    </row>
    <row r="1104" spans="1:25" ht="16">
      <c r="A1104" s="7">
        <v>5088</v>
      </c>
      <c r="B1104" s="3">
        <v>46187</v>
      </c>
      <c r="C1104" s="2">
        <f>YEAR( SalesDataTable[[#This Row],[Order Date]])</f>
        <v>2026</v>
      </c>
      <c r="D1104" s="2">
        <f>ROUNDUP(MONTH(SalesDataTable[[#This Row],[Order Date]])/3,0)</f>
        <v>2</v>
      </c>
      <c r="E1104" s="2">
        <f>MONTH(SalesDataTable[[#This Row],[Order Date]])</f>
        <v>6</v>
      </c>
      <c r="F1104" s="2" t="str">
        <f>TEXT(SalesDataTable[[#This Row],[Order Date]],"mmm")</f>
        <v>Jun</v>
      </c>
      <c r="G1104" s="2">
        <f>DAY(SalesDataTable[[#This Row],[Order Date]])</f>
        <v>14</v>
      </c>
      <c r="H1104" s="8" t="s">
        <v>6</v>
      </c>
      <c r="I1104" s="8" t="s">
        <v>43</v>
      </c>
      <c r="J1104" s="8" t="s">
        <v>2</v>
      </c>
      <c r="K1104" s="8" t="s">
        <v>13</v>
      </c>
      <c r="L1104" s="8" t="s">
        <v>14</v>
      </c>
      <c r="M1104" s="8" t="s">
        <v>48</v>
      </c>
      <c r="N1104" s="9">
        <v>1</v>
      </c>
      <c r="O1104" s="10">
        <v>160.99</v>
      </c>
      <c r="P1104" s="11">
        <v>0.05</v>
      </c>
      <c r="Q1104" s="10">
        <v>89.15</v>
      </c>
      <c r="R1104" s="10">
        <f t="shared" si="68"/>
        <v>152.94050000000001</v>
      </c>
      <c r="S1104" s="10">
        <f t="shared" si="69"/>
        <v>89.15</v>
      </c>
      <c r="T1104" s="10">
        <f t="shared" si="70"/>
        <v>63.790500000000009</v>
      </c>
      <c r="U1104" s="12">
        <f t="shared" si="71"/>
        <v>0.41709357560619981</v>
      </c>
      <c r="V1104" s="9">
        <f>YEAR(SalesDataTable[[#This Row],[Order Date]])</f>
        <v>2026</v>
      </c>
      <c r="W1104" s="12" t="str">
        <f>"Q"&amp;ROUNDUP(MONTH(SalesDataTable[[#This Row],[Order Date]])/3,0)</f>
        <v>Q2</v>
      </c>
      <c r="X1104" s="9">
        <f>MONTH(SalesDataTable[[#This Row],[Order Date]])</f>
        <v>6</v>
      </c>
      <c r="Y1104" s="12" t="str">
        <f>TEXT(SalesDataTable[[#This Row],[Order Date]],"mmm")</f>
        <v>Jun</v>
      </c>
    </row>
    <row r="1105" spans="1:25" ht="16">
      <c r="A1105" s="7">
        <v>1450</v>
      </c>
      <c r="B1105" s="3">
        <v>46188</v>
      </c>
      <c r="C1105" s="2">
        <f>YEAR( SalesDataTable[[#This Row],[Order Date]])</f>
        <v>2026</v>
      </c>
      <c r="D1105" s="2">
        <f>ROUNDUP(MONTH(SalesDataTable[[#This Row],[Order Date]])/3,0)</f>
        <v>2</v>
      </c>
      <c r="E1105" s="2">
        <f>MONTH(SalesDataTable[[#This Row],[Order Date]])</f>
        <v>6</v>
      </c>
      <c r="F1105" s="2" t="str">
        <f>TEXT(SalesDataTable[[#This Row],[Order Date]],"mmm")</f>
        <v>Jun</v>
      </c>
      <c r="G1105" s="2">
        <f>DAY(SalesDataTable[[#This Row],[Order Date]])</f>
        <v>15</v>
      </c>
      <c r="H1105" s="8" t="s">
        <v>6</v>
      </c>
      <c r="I1105" s="8" t="s">
        <v>49</v>
      </c>
      <c r="J1105" s="8" t="s">
        <v>2</v>
      </c>
      <c r="K1105" s="8" t="s">
        <v>3</v>
      </c>
      <c r="L1105" s="8" t="s">
        <v>34</v>
      </c>
      <c r="M1105" s="8" t="s">
        <v>38</v>
      </c>
      <c r="N1105" s="9">
        <v>1</v>
      </c>
      <c r="O1105" s="10">
        <v>124.19</v>
      </c>
      <c r="P1105" s="11">
        <v>0.05</v>
      </c>
      <c r="Q1105" s="10">
        <v>67.209999999999994</v>
      </c>
      <c r="R1105" s="10">
        <f t="shared" si="68"/>
        <v>117.98049999999999</v>
      </c>
      <c r="S1105" s="10">
        <f t="shared" si="69"/>
        <v>67.209999999999994</v>
      </c>
      <c r="T1105" s="10">
        <f t="shared" si="70"/>
        <v>50.770499999999998</v>
      </c>
      <c r="U1105" s="12">
        <f t="shared" si="71"/>
        <v>0.43032958836417884</v>
      </c>
      <c r="V1105" s="9">
        <f>YEAR(SalesDataTable[[#This Row],[Order Date]])</f>
        <v>2026</v>
      </c>
      <c r="W1105" s="12" t="str">
        <f>"Q"&amp;ROUNDUP(MONTH(SalesDataTable[[#This Row],[Order Date]])/3,0)</f>
        <v>Q2</v>
      </c>
      <c r="X1105" s="9">
        <f>MONTH(SalesDataTable[[#This Row],[Order Date]])</f>
        <v>6</v>
      </c>
      <c r="Y1105" s="12" t="str">
        <f>TEXT(SalesDataTable[[#This Row],[Order Date]],"mmm")</f>
        <v>Jun</v>
      </c>
    </row>
    <row r="1106" spans="1:25" ht="16">
      <c r="A1106" s="7">
        <v>2330</v>
      </c>
      <c r="B1106" s="3">
        <v>46188</v>
      </c>
      <c r="C1106" s="2">
        <f>YEAR( SalesDataTable[[#This Row],[Order Date]])</f>
        <v>2026</v>
      </c>
      <c r="D1106" s="2">
        <f>ROUNDUP(MONTH(SalesDataTable[[#This Row],[Order Date]])/3,0)</f>
        <v>2</v>
      </c>
      <c r="E1106" s="2">
        <f>MONTH(SalesDataTable[[#This Row],[Order Date]])</f>
        <v>6</v>
      </c>
      <c r="F1106" s="2" t="str">
        <f>TEXT(SalesDataTable[[#This Row],[Order Date]],"mmm")</f>
        <v>Jun</v>
      </c>
      <c r="G1106" s="2">
        <f>DAY(SalesDataTable[[#This Row],[Order Date]])</f>
        <v>15</v>
      </c>
      <c r="H1106" s="8" t="s">
        <v>6</v>
      </c>
      <c r="I1106" s="8" t="s">
        <v>7</v>
      </c>
      <c r="J1106" s="8" t="s">
        <v>2</v>
      </c>
      <c r="K1106" s="8" t="s">
        <v>13</v>
      </c>
      <c r="L1106" s="8" t="s">
        <v>14</v>
      </c>
      <c r="M1106" s="8" t="s">
        <v>15</v>
      </c>
      <c r="N1106" s="9">
        <v>2</v>
      </c>
      <c r="O1106" s="10">
        <v>36.11</v>
      </c>
      <c r="P1106" s="11">
        <v>0.05</v>
      </c>
      <c r="Q1106" s="10">
        <v>13.29</v>
      </c>
      <c r="R1106" s="10">
        <f t="shared" si="68"/>
        <v>68.608999999999995</v>
      </c>
      <c r="S1106" s="10">
        <f t="shared" si="69"/>
        <v>26.58</v>
      </c>
      <c r="T1106" s="10">
        <f t="shared" si="70"/>
        <v>42.028999999999996</v>
      </c>
      <c r="U1106" s="12">
        <f t="shared" si="71"/>
        <v>0.6125872698917052</v>
      </c>
      <c r="V1106" s="9">
        <f>YEAR(SalesDataTable[[#This Row],[Order Date]])</f>
        <v>2026</v>
      </c>
      <c r="W1106" s="12" t="str">
        <f>"Q"&amp;ROUNDUP(MONTH(SalesDataTable[[#This Row],[Order Date]])/3,0)</f>
        <v>Q2</v>
      </c>
      <c r="X1106" s="9">
        <f>MONTH(SalesDataTable[[#This Row],[Order Date]])</f>
        <v>6</v>
      </c>
      <c r="Y1106" s="12" t="str">
        <f>TEXT(SalesDataTable[[#This Row],[Order Date]],"mmm")</f>
        <v>Jun</v>
      </c>
    </row>
    <row r="1107" spans="1:25" ht="16">
      <c r="A1107" s="7">
        <v>4655</v>
      </c>
      <c r="B1107" s="3">
        <v>46188</v>
      </c>
      <c r="C1107" s="2">
        <f>YEAR( SalesDataTable[[#This Row],[Order Date]])</f>
        <v>2026</v>
      </c>
      <c r="D1107" s="2">
        <f>ROUNDUP(MONTH(SalesDataTable[[#This Row],[Order Date]])/3,0)</f>
        <v>2</v>
      </c>
      <c r="E1107" s="2">
        <f>MONTH(SalesDataTable[[#This Row],[Order Date]])</f>
        <v>6</v>
      </c>
      <c r="F1107" s="2" t="str">
        <f>TEXT(SalesDataTable[[#This Row],[Order Date]],"mmm")</f>
        <v>Jun</v>
      </c>
      <c r="G1107" s="2">
        <f>DAY(SalesDataTable[[#This Row],[Order Date]])</f>
        <v>15</v>
      </c>
      <c r="H1107" s="8" t="s">
        <v>0</v>
      </c>
      <c r="I1107" s="8" t="s">
        <v>1</v>
      </c>
      <c r="J1107" s="8" t="s">
        <v>8</v>
      </c>
      <c r="K1107" s="8" t="s">
        <v>16</v>
      </c>
      <c r="L1107" s="8" t="s">
        <v>34</v>
      </c>
      <c r="M1107" s="8" t="s">
        <v>35</v>
      </c>
      <c r="N1107" s="9">
        <v>4</v>
      </c>
      <c r="O1107" s="10">
        <v>40.909999999999997</v>
      </c>
      <c r="P1107" s="11">
        <v>0.05</v>
      </c>
      <c r="Q1107" s="10">
        <v>14.42</v>
      </c>
      <c r="R1107" s="10">
        <f t="shared" si="68"/>
        <v>155.45799999999997</v>
      </c>
      <c r="S1107" s="10">
        <f t="shared" si="69"/>
        <v>57.68</v>
      </c>
      <c r="T1107" s="10">
        <f t="shared" si="70"/>
        <v>97.777999999999963</v>
      </c>
      <c r="U1107" s="12">
        <f t="shared" si="71"/>
        <v>0.62896730949838531</v>
      </c>
      <c r="V1107" s="9">
        <f>YEAR(SalesDataTable[[#This Row],[Order Date]])</f>
        <v>2026</v>
      </c>
      <c r="W1107" s="12" t="str">
        <f>"Q"&amp;ROUNDUP(MONTH(SalesDataTable[[#This Row],[Order Date]])/3,0)</f>
        <v>Q2</v>
      </c>
      <c r="X1107" s="9">
        <f>MONTH(SalesDataTable[[#This Row],[Order Date]])</f>
        <v>6</v>
      </c>
      <c r="Y1107" s="12" t="str">
        <f>TEXT(SalesDataTable[[#This Row],[Order Date]],"mmm")</f>
        <v>Jun</v>
      </c>
    </row>
    <row r="1108" spans="1:25" ht="16">
      <c r="A1108" s="7">
        <v>137</v>
      </c>
      <c r="B1108" s="3">
        <v>46189</v>
      </c>
      <c r="C1108" s="2">
        <f>YEAR( SalesDataTable[[#This Row],[Order Date]])</f>
        <v>2026</v>
      </c>
      <c r="D1108" s="2">
        <f>ROUNDUP(MONTH(SalesDataTable[[#This Row],[Order Date]])/3,0)</f>
        <v>2</v>
      </c>
      <c r="E1108" s="2">
        <f>MONTH(SalesDataTable[[#This Row],[Order Date]])</f>
        <v>6</v>
      </c>
      <c r="F1108" s="2" t="str">
        <f>TEXT(SalesDataTable[[#This Row],[Order Date]],"mmm")</f>
        <v>Jun</v>
      </c>
      <c r="G1108" s="2">
        <f>DAY(SalesDataTable[[#This Row],[Order Date]])</f>
        <v>16</v>
      </c>
      <c r="H1108" s="8" t="s">
        <v>6</v>
      </c>
      <c r="I1108" s="8" t="s">
        <v>27</v>
      </c>
      <c r="J1108" s="8" t="s">
        <v>2</v>
      </c>
      <c r="K1108" s="8" t="s">
        <v>3</v>
      </c>
      <c r="L1108" s="8" t="s">
        <v>9</v>
      </c>
      <c r="M1108" s="8" t="s">
        <v>17</v>
      </c>
      <c r="N1108" s="9">
        <v>5</v>
      </c>
      <c r="O1108" s="10">
        <v>141.66999999999999</v>
      </c>
      <c r="P1108" s="11">
        <v>0.1</v>
      </c>
      <c r="Q1108" s="10">
        <v>80.59</v>
      </c>
      <c r="R1108" s="10">
        <f t="shared" si="68"/>
        <v>637.51499999999999</v>
      </c>
      <c r="S1108" s="10">
        <f t="shared" si="69"/>
        <v>402.95000000000005</v>
      </c>
      <c r="T1108" s="10">
        <f t="shared" si="70"/>
        <v>234.56499999999994</v>
      </c>
      <c r="U1108" s="12">
        <f t="shared" si="71"/>
        <v>0.36793644071119885</v>
      </c>
      <c r="V1108" s="9">
        <f>YEAR(SalesDataTable[[#This Row],[Order Date]])</f>
        <v>2026</v>
      </c>
      <c r="W1108" s="12" t="str">
        <f>"Q"&amp;ROUNDUP(MONTH(SalesDataTable[[#This Row],[Order Date]])/3,0)</f>
        <v>Q2</v>
      </c>
      <c r="X1108" s="9">
        <f>MONTH(SalesDataTable[[#This Row],[Order Date]])</f>
        <v>6</v>
      </c>
      <c r="Y1108" s="12" t="str">
        <f>TEXT(SalesDataTable[[#This Row],[Order Date]],"mmm")</f>
        <v>Jun</v>
      </c>
    </row>
    <row r="1109" spans="1:25" ht="16">
      <c r="A1109" s="7">
        <v>141</v>
      </c>
      <c r="B1109" s="3">
        <v>46189</v>
      </c>
      <c r="C1109" s="2">
        <f>YEAR( SalesDataTable[[#This Row],[Order Date]])</f>
        <v>2026</v>
      </c>
      <c r="D1109" s="2">
        <f>ROUNDUP(MONTH(SalesDataTable[[#This Row],[Order Date]])/3,0)</f>
        <v>2</v>
      </c>
      <c r="E1109" s="2">
        <f>MONTH(SalesDataTable[[#This Row],[Order Date]])</f>
        <v>6</v>
      </c>
      <c r="F1109" s="2" t="str">
        <f>TEXT(SalesDataTable[[#This Row],[Order Date]],"mmm")</f>
        <v>Jun</v>
      </c>
      <c r="G1109" s="2">
        <f>DAY(SalesDataTable[[#This Row],[Order Date]])</f>
        <v>16</v>
      </c>
      <c r="H1109" s="8" t="s">
        <v>20</v>
      </c>
      <c r="I1109" s="8" t="s">
        <v>31</v>
      </c>
      <c r="J1109" s="8" t="s">
        <v>2</v>
      </c>
      <c r="K1109" s="8" t="s">
        <v>3</v>
      </c>
      <c r="L1109" s="8" t="s">
        <v>14</v>
      </c>
      <c r="M1109" s="8" t="s">
        <v>32</v>
      </c>
      <c r="N1109" s="9">
        <v>1</v>
      </c>
      <c r="O1109" s="10">
        <v>47.53</v>
      </c>
      <c r="P1109" s="11">
        <v>0.05</v>
      </c>
      <c r="Q1109" s="10">
        <v>18.5</v>
      </c>
      <c r="R1109" s="10">
        <f t="shared" si="68"/>
        <v>45.153500000000001</v>
      </c>
      <c r="S1109" s="10">
        <f t="shared" si="69"/>
        <v>18.5</v>
      </c>
      <c r="T1109" s="10">
        <f t="shared" si="70"/>
        <v>26.653500000000001</v>
      </c>
      <c r="U1109" s="12">
        <f t="shared" si="71"/>
        <v>0.59028646727274736</v>
      </c>
      <c r="V1109" s="9">
        <f>YEAR(SalesDataTable[[#This Row],[Order Date]])</f>
        <v>2026</v>
      </c>
      <c r="W1109" s="12" t="str">
        <f>"Q"&amp;ROUNDUP(MONTH(SalesDataTable[[#This Row],[Order Date]])/3,0)</f>
        <v>Q2</v>
      </c>
      <c r="X1109" s="9">
        <f>MONTH(SalesDataTable[[#This Row],[Order Date]])</f>
        <v>6</v>
      </c>
      <c r="Y1109" s="12" t="str">
        <f>TEXT(SalesDataTable[[#This Row],[Order Date]],"mmm")</f>
        <v>Jun</v>
      </c>
    </row>
    <row r="1110" spans="1:25" ht="16">
      <c r="A1110" s="7">
        <v>335</v>
      </c>
      <c r="B1110" s="3">
        <v>46189</v>
      </c>
      <c r="C1110" s="2">
        <f>YEAR( SalesDataTable[[#This Row],[Order Date]])</f>
        <v>2026</v>
      </c>
      <c r="D1110" s="2">
        <f>ROUNDUP(MONTH(SalesDataTable[[#This Row],[Order Date]])/3,0)</f>
        <v>2</v>
      </c>
      <c r="E1110" s="2">
        <f>MONTH(SalesDataTable[[#This Row],[Order Date]])</f>
        <v>6</v>
      </c>
      <c r="F1110" s="2" t="str">
        <f>TEXT(SalesDataTable[[#This Row],[Order Date]],"mmm")</f>
        <v>Jun</v>
      </c>
      <c r="G1110" s="2">
        <f>DAY(SalesDataTable[[#This Row],[Order Date]])</f>
        <v>16</v>
      </c>
      <c r="H1110" s="8" t="s">
        <v>20</v>
      </c>
      <c r="I1110" s="8" t="s">
        <v>33</v>
      </c>
      <c r="J1110" s="8" t="s">
        <v>2</v>
      </c>
      <c r="K1110" s="8" t="s">
        <v>3</v>
      </c>
      <c r="L1110" s="8" t="s">
        <v>14</v>
      </c>
      <c r="M1110" s="8" t="s">
        <v>48</v>
      </c>
      <c r="N1110" s="9">
        <v>3</v>
      </c>
      <c r="O1110" s="10">
        <v>163.65</v>
      </c>
      <c r="P1110" s="11">
        <v>0.15</v>
      </c>
      <c r="Q1110" s="10">
        <v>85.8</v>
      </c>
      <c r="R1110" s="10">
        <f t="shared" si="68"/>
        <v>417.3075</v>
      </c>
      <c r="S1110" s="10">
        <f t="shared" si="69"/>
        <v>257.39999999999998</v>
      </c>
      <c r="T1110" s="10">
        <f t="shared" si="70"/>
        <v>159.90750000000003</v>
      </c>
      <c r="U1110" s="12">
        <f t="shared" si="71"/>
        <v>0.38318865584730688</v>
      </c>
      <c r="V1110" s="9">
        <f>YEAR(SalesDataTable[[#This Row],[Order Date]])</f>
        <v>2026</v>
      </c>
      <c r="W1110" s="12" t="str">
        <f>"Q"&amp;ROUNDUP(MONTH(SalesDataTable[[#This Row],[Order Date]])/3,0)</f>
        <v>Q2</v>
      </c>
      <c r="X1110" s="9">
        <f>MONTH(SalesDataTable[[#This Row],[Order Date]])</f>
        <v>6</v>
      </c>
      <c r="Y1110" s="12" t="str">
        <f>TEXT(SalesDataTable[[#This Row],[Order Date]],"mmm")</f>
        <v>Jun</v>
      </c>
    </row>
    <row r="1111" spans="1:25" ht="16">
      <c r="A1111" s="7">
        <v>498</v>
      </c>
      <c r="B1111" s="3">
        <v>46189</v>
      </c>
      <c r="C1111" s="2">
        <f>YEAR( SalesDataTable[[#This Row],[Order Date]])</f>
        <v>2026</v>
      </c>
      <c r="D1111" s="2">
        <f>ROUNDUP(MONTH(SalesDataTable[[#This Row],[Order Date]])/3,0)</f>
        <v>2</v>
      </c>
      <c r="E1111" s="2">
        <f>MONTH(SalesDataTable[[#This Row],[Order Date]])</f>
        <v>6</v>
      </c>
      <c r="F1111" s="2" t="str">
        <f>TEXT(SalesDataTable[[#This Row],[Order Date]],"mmm")</f>
        <v>Jun</v>
      </c>
      <c r="G1111" s="2">
        <f>DAY(SalesDataTable[[#This Row],[Order Date]])</f>
        <v>16</v>
      </c>
      <c r="H1111" s="8" t="s">
        <v>0</v>
      </c>
      <c r="I1111" s="8" t="s">
        <v>50</v>
      </c>
      <c r="J1111" s="8" t="s">
        <v>8</v>
      </c>
      <c r="K1111" s="8" t="s">
        <v>16</v>
      </c>
      <c r="L1111" s="8" t="s">
        <v>14</v>
      </c>
      <c r="M1111" s="8" t="s">
        <v>44</v>
      </c>
      <c r="N1111" s="9">
        <v>5</v>
      </c>
      <c r="O1111" s="10">
        <v>130.94999999999999</v>
      </c>
      <c r="P1111" s="11">
        <v>0.15</v>
      </c>
      <c r="Q1111" s="10">
        <v>68.47</v>
      </c>
      <c r="R1111" s="10">
        <f t="shared" si="68"/>
        <v>556.53750000000002</v>
      </c>
      <c r="S1111" s="10">
        <f t="shared" si="69"/>
        <v>342.35</v>
      </c>
      <c r="T1111" s="10">
        <f t="shared" si="70"/>
        <v>214.1875</v>
      </c>
      <c r="U1111" s="12">
        <f t="shared" si="71"/>
        <v>0.38485726478449339</v>
      </c>
      <c r="V1111" s="9">
        <f>YEAR(SalesDataTable[[#This Row],[Order Date]])</f>
        <v>2026</v>
      </c>
      <c r="W1111" s="12" t="str">
        <f>"Q"&amp;ROUNDUP(MONTH(SalesDataTable[[#This Row],[Order Date]])/3,0)</f>
        <v>Q2</v>
      </c>
      <c r="X1111" s="9">
        <f>MONTH(SalesDataTable[[#This Row],[Order Date]])</f>
        <v>6</v>
      </c>
      <c r="Y1111" s="12" t="str">
        <f>TEXT(SalesDataTable[[#This Row],[Order Date]],"mmm")</f>
        <v>Jun</v>
      </c>
    </row>
    <row r="1112" spans="1:25" ht="16">
      <c r="A1112" s="7">
        <v>2611</v>
      </c>
      <c r="B1112" s="3">
        <v>46189</v>
      </c>
      <c r="C1112" s="2">
        <f>YEAR( SalesDataTable[[#This Row],[Order Date]])</f>
        <v>2026</v>
      </c>
      <c r="D1112" s="2">
        <f>ROUNDUP(MONTH(SalesDataTable[[#This Row],[Order Date]])/3,0)</f>
        <v>2</v>
      </c>
      <c r="E1112" s="2">
        <f>MONTH(SalesDataTable[[#This Row],[Order Date]])</f>
        <v>6</v>
      </c>
      <c r="F1112" s="2" t="str">
        <f>TEXT(SalesDataTable[[#This Row],[Order Date]],"mmm")</f>
        <v>Jun</v>
      </c>
      <c r="G1112" s="2">
        <f>DAY(SalesDataTable[[#This Row],[Order Date]])</f>
        <v>16</v>
      </c>
      <c r="H1112" s="8" t="s">
        <v>20</v>
      </c>
      <c r="I1112" s="8" t="s">
        <v>47</v>
      </c>
      <c r="J1112" s="8" t="s">
        <v>2</v>
      </c>
      <c r="K1112" s="8" t="s">
        <v>3</v>
      </c>
      <c r="L1112" s="8" t="s">
        <v>14</v>
      </c>
      <c r="M1112" s="8" t="s">
        <v>48</v>
      </c>
      <c r="N1112" s="9">
        <v>5</v>
      </c>
      <c r="O1112" s="10">
        <v>160.82</v>
      </c>
      <c r="P1112" s="11">
        <v>0</v>
      </c>
      <c r="Q1112" s="10">
        <v>90.14</v>
      </c>
      <c r="R1112" s="10">
        <f t="shared" si="68"/>
        <v>804.09999999999991</v>
      </c>
      <c r="S1112" s="10">
        <f t="shared" si="69"/>
        <v>450.7</v>
      </c>
      <c r="T1112" s="10">
        <f t="shared" si="70"/>
        <v>353.39999999999992</v>
      </c>
      <c r="U1112" s="12">
        <f t="shared" si="71"/>
        <v>0.43949757492849145</v>
      </c>
      <c r="V1112" s="9">
        <f>YEAR(SalesDataTable[[#This Row],[Order Date]])</f>
        <v>2026</v>
      </c>
      <c r="W1112" s="12" t="str">
        <f>"Q"&amp;ROUNDUP(MONTH(SalesDataTable[[#This Row],[Order Date]])/3,0)</f>
        <v>Q2</v>
      </c>
      <c r="X1112" s="9">
        <f>MONTH(SalesDataTable[[#This Row],[Order Date]])</f>
        <v>6</v>
      </c>
      <c r="Y1112" s="12" t="str">
        <f>TEXT(SalesDataTable[[#This Row],[Order Date]],"mmm")</f>
        <v>Jun</v>
      </c>
    </row>
    <row r="1113" spans="1:25" ht="16">
      <c r="A1113" s="7">
        <v>3197</v>
      </c>
      <c r="B1113" s="3">
        <v>46189</v>
      </c>
      <c r="C1113" s="2">
        <f>YEAR( SalesDataTable[[#This Row],[Order Date]])</f>
        <v>2026</v>
      </c>
      <c r="D1113" s="2">
        <f>ROUNDUP(MONTH(SalesDataTable[[#This Row],[Order Date]])/3,0)</f>
        <v>2</v>
      </c>
      <c r="E1113" s="2">
        <f>MONTH(SalesDataTable[[#This Row],[Order Date]])</f>
        <v>6</v>
      </c>
      <c r="F1113" s="2" t="str">
        <f>TEXT(SalesDataTable[[#This Row],[Order Date]],"mmm")</f>
        <v>Jun</v>
      </c>
      <c r="G1113" s="2">
        <f>DAY(SalesDataTable[[#This Row],[Order Date]])</f>
        <v>16</v>
      </c>
      <c r="H1113" s="8" t="s">
        <v>6</v>
      </c>
      <c r="I1113" s="8" t="s">
        <v>43</v>
      </c>
      <c r="J1113" s="8" t="s">
        <v>19</v>
      </c>
      <c r="K1113" s="8" t="s">
        <v>13</v>
      </c>
      <c r="L1113" s="8" t="s">
        <v>4</v>
      </c>
      <c r="M1113" s="8" t="s">
        <v>26</v>
      </c>
      <c r="N1113" s="9">
        <v>3</v>
      </c>
      <c r="O1113" s="10">
        <v>40.51</v>
      </c>
      <c r="P1113" s="11">
        <v>0</v>
      </c>
      <c r="Q1113" s="10">
        <v>16.940000000000001</v>
      </c>
      <c r="R1113" s="10">
        <f t="shared" si="68"/>
        <v>121.53</v>
      </c>
      <c r="S1113" s="10">
        <f t="shared" si="69"/>
        <v>50.820000000000007</v>
      </c>
      <c r="T1113" s="10">
        <f t="shared" si="70"/>
        <v>70.709999999999994</v>
      </c>
      <c r="U1113" s="12">
        <f t="shared" si="71"/>
        <v>0.58183164650703523</v>
      </c>
      <c r="V1113" s="9">
        <f>YEAR(SalesDataTable[[#This Row],[Order Date]])</f>
        <v>2026</v>
      </c>
      <c r="W1113" s="12" t="str">
        <f>"Q"&amp;ROUNDUP(MONTH(SalesDataTable[[#This Row],[Order Date]])/3,0)</f>
        <v>Q2</v>
      </c>
      <c r="X1113" s="9">
        <f>MONTH(SalesDataTable[[#This Row],[Order Date]])</f>
        <v>6</v>
      </c>
      <c r="Y1113" s="12" t="str">
        <f>TEXT(SalesDataTable[[#This Row],[Order Date]],"mmm")</f>
        <v>Jun</v>
      </c>
    </row>
    <row r="1114" spans="1:25" ht="16">
      <c r="A1114" s="7">
        <v>4668</v>
      </c>
      <c r="B1114" s="3">
        <v>46189</v>
      </c>
      <c r="C1114" s="2">
        <f>YEAR( SalesDataTable[[#This Row],[Order Date]])</f>
        <v>2026</v>
      </c>
      <c r="D1114" s="2">
        <f>ROUNDUP(MONTH(SalesDataTable[[#This Row],[Order Date]])/3,0)</f>
        <v>2</v>
      </c>
      <c r="E1114" s="2">
        <f>MONTH(SalesDataTable[[#This Row],[Order Date]])</f>
        <v>6</v>
      </c>
      <c r="F1114" s="2" t="str">
        <f>TEXT(SalesDataTable[[#This Row],[Order Date]],"mmm")</f>
        <v>Jun</v>
      </c>
      <c r="G1114" s="2">
        <f>DAY(SalesDataTable[[#This Row],[Order Date]])</f>
        <v>16</v>
      </c>
      <c r="H1114" s="8" t="s">
        <v>6</v>
      </c>
      <c r="I1114" s="8" t="s">
        <v>41</v>
      </c>
      <c r="J1114" s="8" t="s">
        <v>2</v>
      </c>
      <c r="K1114" s="8" t="s">
        <v>16</v>
      </c>
      <c r="L1114" s="8" t="s">
        <v>4</v>
      </c>
      <c r="M1114" s="8" t="s">
        <v>5</v>
      </c>
      <c r="N1114" s="9">
        <v>1</v>
      </c>
      <c r="O1114" s="10">
        <v>81.08</v>
      </c>
      <c r="P1114" s="11">
        <v>0</v>
      </c>
      <c r="Q1114" s="10">
        <v>41.52</v>
      </c>
      <c r="R1114" s="10">
        <f t="shared" si="68"/>
        <v>81.08</v>
      </c>
      <c r="S1114" s="10">
        <f t="shared" si="69"/>
        <v>41.52</v>
      </c>
      <c r="T1114" s="10">
        <f t="shared" si="70"/>
        <v>39.559999999999995</v>
      </c>
      <c r="U1114" s="12">
        <f t="shared" si="71"/>
        <v>0.48791317217562896</v>
      </c>
      <c r="V1114" s="9">
        <f>YEAR(SalesDataTable[[#This Row],[Order Date]])</f>
        <v>2026</v>
      </c>
      <c r="W1114" s="12" t="str">
        <f>"Q"&amp;ROUNDUP(MONTH(SalesDataTable[[#This Row],[Order Date]])/3,0)</f>
        <v>Q2</v>
      </c>
      <c r="X1114" s="9">
        <f>MONTH(SalesDataTable[[#This Row],[Order Date]])</f>
        <v>6</v>
      </c>
      <c r="Y1114" s="12" t="str">
        <f>TEXT(SalesDataTable[[#This Row],[Order Date]],"mmm")</f>
        <v>Jun</v>
      </c>
    </row>
    <row r="1115" spans="1:25" ht="16">
      <c r="A1115" s="7">
        <v>4994</v>
      </c>
      <c r="B1115" s="3">
        <v>46189</v>
      </c>
      <c r="C1115" s="2">
        <f>YEAR( SalesDataTable[[#This Row],[Order Date]])</f>
        <v>2026</v>
      </c>
      <c r="D1115" s="2">
        <f>ROUNDUP(MONTH(SalesDataTable[[#This Row],[Order Date]])/3,0)</f>
        <v>2</v>
      </c>
      <c r="E1115" s="2">
        <f>MONTH(SalesDataTable[[#This Row],[Order Date]])</f>
        <v>6</v>
      </c>
      <c r="F1115" s="2" t="str">
        <f>TEXT(SalesDataTable[[#This Row],[Order Date]],"mmm")</f>
        <v>Jun</v>
      </c>
      <c r="G1115" s="2">
        <f>DAY(SalesDataTable[[#This Row],[Order Date]])</f>
        <v>16</v>
      </c>
      <c r="H1115" s="8" t="s">
        <v>11</v>
      </c>
      <c r="I1115" s="8" t="s">
        <v>39</v>
      </c>
      <c r="J1115" s="8" t="s">
        <v>8</v>
      </c>
      <c r="K1115" s="8" t="s">
        <v>16</v>
      </c>
      <c r="L1115" s="8" t="s">
        <v>9</v>
      </c>
      <c r="M1115" s="8" t="s">
        <v>37</v>
      </c>
      <c r="N1115" s="9">
        <v>4</v>
      </c>
      <c r="O1115" s="10">
        <v>150.43</v>
      </c>
      <c r="P1115" s="11">
        <v>0.1</v>
      </c>
      <c r="Q1115" s="10">
        <v>77.650000000000006</v>
      </c>
      <c r="R1115" s="10">
        <f t="shared" si="68"/>
        <v>541.548</v>
      </c>
      <c r="S1115" s="10">
        <f t="shared" si="69"/>
        <v>310.60000000000002</v>
      </c>
      <c r="T1115" s="10">
        <f t="shared" si="70"/>
        <v>230.94799999999998</v>
      </c>
      <c r="U1115" s="12">
        <f t="shared" si="71"/>
        <v>0.42645896577957998</v>
      </c>
      <c r="V1115" s="9">
        <f>YEAR(SalesDataTable[[#This Row],[Order Date]])</f>
        <v>2026</v>
      </c>
      <c r="W1115" s="12" t="str">
        <f>"Q"&amp;ROUNDUP(MONTH(SalesDataTable[[#This Row],[Order Date]])/3,0)</f>
        <v>Q2</v>
      </c>
      <c r="X1115" s="9">
        <f>MONTH(SalesDataTable[[#This Row],[Order Date]])</f>
        <v>6</v>
      </c>
      <c r="Y1115" s="12" t="str">
        <f>TEXT(SalesDataTable[[#This Row],[Order Date]],"mmm")</f>
        <v>Jun</v>
      </c>
    </row>
    <row r="1116" spans="1:25" ht="16">
      <c r="A1116" s="7">
        <v>512</v>
      </c>
      <c r="B1116" s="3">
        <v>46190</v>
      </c>
      <c r="C1116" s="2">
        <f>YEAR( SalesDataTable[[#This Row],[Order Date]])</f>
        <v>2026</v>
      </c>
      <c r="D1116" s="2">
        <f>ROUNDUP(MONTH(SalesDataTable[[#This Row],[Order Date]])/3,0)</f>
        <v>2</v>
      </c>
      <c r="E1116" s="2">
        <f>MONTH(SalesDataTable[[#This Row],[Order Date]])</f>
        <v>6</v>
      </c>
      <c r="F1116" s="2" t="str">
        <f>TEXT(SalesDataTable[[#This Row],[Order Date]],"mmm")</f>
        <v>Jun</v>
      </c>
      <c r="G1116" s="2">
        <f>DAY(SalesDataTable[[#This Row],[Order Date]])</f>
        <v>17</v>
      </c>
      <c r="H1116" s="8" t="s">
        <v>6</v>
      </c>
      <c r="I1116" s="8" t="s">
        <v>43</v>
      </c>
      <c r="J1116" s="8" t="s">
        <v>28</v>
      </c>
      <c r="K1116" s="8" t="s">
        <v>3</v>
      </c>
      <c r="L1116" s="8" t="s">
        <v>23</v>
      </c>
      <c r="M1116" s="8" t="s">
        <v>29</v>
      </c>
      <c r="N1116" s="9">
        <v>1</v>
      </c>
      <c r="O1116" s="10">
        <v>192.42</v>
      </c>
      <c r="P1116" s="11">
        <v>0</v>
      </c>
      <c r="Q1116" s="10">
        <v>103.31</v>
      </c>
      <c r="R1116" s="10">
        <f t="shared" si="68"/>
        <v>192.42</v>
      </c>
      <c r="S1116" s="10">
        <f t="shared" si="69"/>
        <v>103.31</v>
      </c>
      <c r="T1116" s="10">
        <f t="shared" si="70"/>
        <v>89.109999999999985</v>
      </c>
      <c r="U1116" s="12">
        <f t="shared" si="71"/>
        <v>0.46310154869556175</v>
      </c>
      <c r="V1116" s="9">
        <f>YEAR(SalesDataTable[[#This Row],[Order Date]])</f>
        <v>2026</v>
      </c>
      <c r="W1116" s="12" t="str">
        <f>"Q"&amp;ROUNDUP(MONTH(SalesDataTable[[#This Row],[Order Date]])/3,0)</f>
        <v>Q2</v>
      </c>
      <c r="X1116" s="9">
        <f>MONTH(SalesDataTable[[#This Row],[Order Date]])</f>
        <v>6</v>
      </c>
      <c r="Y1116" s="12" t="str">
        <f>TEXT(SalesDataTable[[#This Row],[Order Date]],"mmm")</f>
        <v>Jun</v>
      </c>
    </row>
    <row r="1117" spans="1:25" ht="16">
      <c r="A1117" s="7">
        <v>717</v>
      </c>
      <c r="B1117" s="3">
        <v>46190</v>
      </c>
      <c r="C1117" s="2">
        <f>YEAR( SalesDataTable[[#This Row],[Order Date]])</f>
        <v>2026</v>
      </c>
      <c r="D1117" s="2">
        <f>ROUNDUP(MONTH(SalesDataTable[[#This Row],[Order Date]])/3,0)</f>
        <v>2</v>
      </c>
      <c r="E1117" s="2">
        <f>MONTH(SalesDataTable[[#This Row],[Order Date]])</f>
        <v>6</v>
      </c>
      <c r="F1117" s="2" t="str">
        <f>TEXT(SalesDataTable[[#This Row],[Order Date]],"mmm")</f>
        <v>Jun</v>
      </c>
      <c r="G1117" s="2">
        <f>DAY(SalesDataTable[[#This Row],[Order Date]])</f>
        <v>17</v>
      </c>
      <c r="H1117" s="8" t="s">
        <v>20</v>
      </c>
      <c r="I1117" s="8" t="s">
        <v>31</v>
      </c>
      <c r="J1117" s="8" t="s">
        <v>8</v>
      </c>
      <c r="K1117" s="8" t="s">
        <v>16</v>
      </c>
      <c r="L1117" s="8" t="s">
        <v>23</v>
      </c>
      <c r="M1117" s="8" t="s">
        <v>24</v>
      </c>
      <c r="N1117" s="9">
        <v>10</v>
      </c>
      <c r="O1117" s="10">
        <v>333.14</v>
      </c>
      <c r="P1117" s="11">
        <v>0.15</v>
      </c>
      <c r="Q1117" s="10">
        <v>194.52</v>
      </c>
      <c r="R1117" s="10">
        <f t="shared" si="68"/>
        <v>2831.6899999999996</v>
      </c>
      <c r="S1117" s="10">
        <f t="shared" si="69"/>
        <v>1945.2</v>
      </c>
      <c r="T1117" s="10">
        <f t="shared" si="70"/>
        <v>886.48999999999955</v>
      </c>
      <c r="U1117" s="12">
        <f t="shared" si="71"/>
        <v>0.31306039856057677</v>
      </c>
      <c r="V1117" s="9">
        <f>YEAR(SalesDataTable[[#This Row],[Order Date]])</f>
        <v>2026</v>
      </c>
      <c r="W1117" s="12" t="str">
        <f>"Q"&amp;ROUNDUP(MONTH(SalesDataTable[[#This Row],[Order Date]])/3,0)</f>
        <v>Q2</v>
      </c>
      <c r="X1117" s="9">
        <f>MONTH(SalesDataTable[[#This Row],[Order Date]])</f>
        <v>6</v>
      </c>
      <c r="Y1117" s="12" t="str">
        <f>TEXT(SalesDataTable[[#This Row],[Order Date]],"mmm")</f>
        <v>Jun</v>
      </c>
    </row>
    <row r="1118" spans="1:25" ht="16">
      <c r="A1118" s="7">
        <v>952</v>
      </c>
      <c r="B1118" s="3">
        <v>46190</v>
      </c>
      <c r="C1118" s="2">
        <f>YEAR( SalesDataTable[[#This Row],[Order Date]])</f>
        <v>2026</v>
      </c>
      <c r="D1118" s="2">
        <f>ROUNDUP(MONTH(SalesDataTable[[#This Row],[Order Date]])/3,0)</f>
        <v>2</v>
      </c>
      <c r="E1118" s="2">
        <f>MONTH(SalesDataTable[[#This Row],[Order Date]])</f>
        <v>6</v>
      </c>
      <c r="F1118" s="2" t="str">
        <f>TEXT(SalesDataTable[[#This Row],[Order Date]],"mmm")</f>
        <v>Jun</v>
      </c>
      <c r="G1118" s="2">
        <f>DAY(SalesDataTable[[#This Row],[Order Date]])</f>
        <v>17</v>
      </c>
      <c r="H1118" s="8" t="s">
        <v>0</v>
      </c>
      <c r="I1118" s="8" t="s">
        <v>1</v>
      </c>
      <c r="J1118" s="8" t="s">
        <v>2</v>
      </c>
      <c r="K1118" s="8" t="s">
        <v>16</v>
      </c>
      <c r="L1118" s="8" t="s">
        <v>23</v>
      </c>
      <c r="M1118" s="8" t="s">
        <v>40</v>
      </c>
      <c r="N1118" s="9">
        <v>1</v>
      </c>
      <c r="O1118" s="10">
        <v>79.900000000000006</v>
      </c>
      <c r="P1118" s="11">
        <v>0.05</v>
      </c>
      <c r="Q1118" s="10">
        <v>40.19</v>
      </c>
      <c r="R1118" s="10">
        <f t="shared" si="68"/>
        <v>75.905000000000001</v>
      </c>
      <c r="S1118" s="10">
        <f t="shared" si="69"/>
        <v>40.19</v>
      </c>
      <c r="T1118" s="10">
        <f t="shared" si="70"/>
        <v>35.715000000000003</v>
      </c>
      <c r="U1118" s="12">
        <f t="shared" si="71"/>
        <v>0.47052236348066667</v>
      </c>
      <c r="V1118" s="9">
        <f>YEAR(SalesDataTable[[#This Row],[Order Date]])</f>
        <v>2026</v>
      </c>
      <c r="W1118" s="12" t="str">
        <f>"Q"&amp;ROUNDUP(MONTH(SalesDataTable[[#This Row],[Order Date]])/3,0)</f>
        <v>Q2</v>
      </c>
      <c r="X1118" s="9">
        <f>MONTH(SalesDataTable[[#This Row],[Order Date]])</f>
        <v>6</v>
      </c>
      <c r="Y1118" s="12" t="str">
        <f>TEXT(SalesDataTable[[#This Row],[Order Date]],"mmm")</f>
        <v>Jun</v>
      </c>
    </row>
    <row r="1119" spans="1:25" ht="16">
      <c r="A1119" s="7">
        <v>1081</v>
      </c>
      <c r="B1119" s="3">
        <v>46190</v>
      </c>
      <c r="C1119" s="2">
        <f>YEAR( SalesDataTable[[#This Row],[Order Date]])</f>
        <v>2026</v>
      </c>
      <c r="D1119" s="2">
        <f>ROUNDUP(MONTH(SalesDataTable[[#This Row],[Order Date]])/3,0)</f>
        <v>2</v>
      </c>
      <c r="E1119" s="2">
        <f>MONTH(SalesDataTable[[#This Row],[Order Date]])</f>
        <v>6</v>
      </c>
      <c r="F1119" s="2" t="str">
        <f>TEXT(SalesDataTable[[#This Row],[Order Date]],"mmm")</f>
        <v>Jun</v>
      </c>
      <c r="G1119" s="2">
        <f>DAY(SalesDataTable[[#This Row],[Order Date]])</f>
        <v>17</v>
      </c>
      <c r="H1119" s="8" t="s">
        <v>20</v>
      </c>
      <c r="I1119" s="8" t="s">
        <v>47</v>
      </c>
      <c r="J1119" s="8" t="s">
        <v>2</v>
      </c>
      <c r="K1119" s="8" t="s">
        <v>3</v>
      </c>
      <c r="L1119" s="8" t="s">
        <v>4</v>
      </c>
      <c r="M1119" s="8" t="s">
        <v>22</v>
      </c>
      <c r="N1119" s="9">
        <v>1</v>
      </c>
      <c r="O1119" s="10">
        <v>51.12</v>
      </c>
      <c r="P1119" s="11">
        <v>0</v>
      </c>
      <c r="Q1119" s="10">
        <v>22.43</v>
      </c>
      <c r="R1119" s="10">
        <f t="shared" si="68"/>
        <v>51.12</v>
      </c>
      <c r="S1119" s="10">
        <f t="shared" si="69"/>
        <v>22.43</v>
      </c>
      <c r="T1119" s="10">
        <f t="shared" si="70"/>
        <v>28.689999999999998</v>
      </c>
      <c r="U1119" s="12">
        <f t="shared" si="71"/>
        <v>0.56122848200312991</v>
      </c>
      <c r="V1119" s="9">
        <f>YEAR(SalesDataTable[[#This Row],[Order Date]])</f>
        <v>2026</v>
      </c>
      <c r="W1119" s="12" t="str">
        <f>"Q"&amp;ROUNDUP(MONTH(SalesDataTable[[#This Row],[Order Date]])/3,0)</f>
        <v>Q2</v>
      </c>
      <c r="X1119" s="9">
        <f>MONTH(SalesDataTable[[#This Row],[Order Date]])</f>
        <v>6</v>
      </c>
      <c r="Y1119" s="12" t="str">
        <f>TEXT(SalesDataTable[[#This Row],[Order Date]],"mmm")</f>
        <v>Jun</v>
      </c>
    </row>
    <row r="1120" spans="1:25" ht="16">
      <c r="A1120" s="7">
        <v>2043</v>
      </c>
      <c r="B1120" s="3">
        <v>46190</v>
      </c>
      <c r="C1120" s="2">
        <f>YEAR( SalesDataTable[[#This Row],[Order Date]])</f>
        <v>2026</v>
      </c>
      <c r="D1120" s="2">
        <f>ROUNDUP(MONTH(SalesDataTable[[#This Row],[Order Date]])/3,0)</f>
        <v>2</v>
      </c>
      <c r="E1120" s="2">
        <f>MONTH(SalesDataTable[[#This Row],[Order Date]])</f>
        <v>6</v>
      </c>
      <c r="F1120" s="2" t="str">
        <f>TEXT(SalesDataTable[[#This Row],[Order Date]],"mmm")</f>
        <v>Jun</v>
      </c>
      <c r="G1120" s="2">
        <f>DAY(SalesDataTable[[#This Row],[Order Date]])</f>
        <v>17</v>
      </c>
      <c r="H1120" s="8" t="s">
        <v>6</v>
      </c>
      <c r="I1120" s="8" t="s">
        <v>27</v>
      </c>
      <c r="J1120" s="8" t="s">
        <v>2</v>
      </c>
      <c r="K1120" s="8" t="s">
        <v>13</v>
      </c>
      <c r="L1120" s="8" t="s">
        <v>9</v>
      </c>
      <c r="M1120" s="8" t="s">
        <v>10</v>
      </c>
      <c r="N1120" s="9">
        <v>2</v>
      </c>
      <c r="O1120" s="10">
        <v>90.33</v>
      </c>
      <c r="P1120" s="11">
        <v>0</v>
      </c>
      <c r="Q1120" s="10">
        <v>46.3</v>
      </c>
      <c r="R1120" s="10">
        <f t="shared" si="68"/>
        <v>180.66</v>
      </c>
      <c r="S1120" s="10">
        <f t="shared" si="69"/>
        <v>92.6</v>
      </c>
      <c r="T1120" s="10">
        <f t="shared" si="70"/>
        <v>88.06</v>
      </c>
      <c r="U1120" s="12">
        <f t="shared" si="71"/>
        <v>0.48743496069965686</v>
      </c>
      <c r="V1120" s="9">
        <f>YEAR(SalesDataTable[[#This Row],[Order Date]])</f>
        <v>2026</v>
      </c>
      <c r="W1120" s="12" t="str">
        <f>"Q"&amp;ROUNDUP(MONTH(SalesDataTable[[#This Row],[Order Date]])/3,0)</f>
        <v>Q2</v>
      </c>
      <c r="X1120" s="9">
        <f>MONTH(SalesDataTable[[#This Row],[Order Date]])</f>
        <v>6</v>
      </c>
      <c r="Y1120" s="12" t="str">
        <f>TEXT(SalesDataTable[[#This Row],[Order Date]],"mmm")</f>
        <v>Jun</v>
      </c>
    </row>
    <row r="1121" spans="1:25" ht="16">
      <c r="A1121" s="7">
        <v>4040</v>
      </c>
      <c r="B1121" s="3">
        <v>46190</v>
      </c>
      <c r="C1121" s="2">
        <f>YEAR( SalesDataTable[[#This Row],[Order Date]])</f>
        <v>2026</v>
      </c>
      <c r="D1121" s="2">
        <f>ROUNDUP(MONTH(SalesDataTable[[#This Row],[Order Date]])/3,0)</f>
        <v>2</v>
      </c>
      <c r="E1121" s="2">
        <f>MONTH(SalesDataTable[[#This Row],[Order Date]])</f>
        <v>6</v>
      </c>
      <c r="F1121" s="2" t="str">
        <f>TEXT(SalesDataTable[[#This Row],[Order Date]],"mmm")</f>
        <v>Jun</v>
      </c>
      <c r="G1121" s="2">
        <f>DAY(SalesDataTable[[#This Row],[Order Date]])</f>
        <v>17</v>
      </c>
      <c r="H1121" s="8" t="s">
        <v>20</v>
      </c>
      <c r="I1121" s="8" t="s">
        <v>31</v>
      </c>
      <c r="J1121" s="8" t="s">
        <v>2</v>
      </c>
      <c r="K1121" s="8" t="s">
        <v>16</v>
      </c>
      <c r="L1121" s="8" t="s">
        <v>14</v>
      </c>
      <c r="M1121" s="8" t="s">
        <v>15</v>
      </c>
      <c r="N1121" s="9">
        <v>2</v>
      </c>
      <c r="O1121" s="10">
        <v>36.799999999999997</v>
      </c>
      <c r="P1121" s="11">
        <v>0.05</v>
      </c>
      <c r="Q1121" s="10">
        <v>13.94</v>
      </c>
      <c r="R1121" s="10">
        <f t="shared" si="68"/>
        <v>69.919999999999987</v>
      </c>
      <c r="S1121" s="10">
        <f t="shared" si="69"/>
        <v>27.88</v>
      </c>
      <c r="T1121" s="10">
        <f t="shared" si="70"/>
        <v>42.039999999999992</v>
      </c>
      <c r="U1121" s="12">
        <f t="shared" si="71"/>
        <v>0.60125858123569798</v>
      </c>
      <c r="V1121" s="9">
        <f>YEAR(SalesDataTable[[#This Row],[Order Date]])</f>
        <v>2026</v>
      </c>
      <c r="W1121" s="12" t="str">
        <f>"Q"&amp;ROUNDUP(MONTH(SalesDataTable[[#This Row],[Order Date]])/3,0)</f>
        <v>Q2</v>
      </c>
      <c r="X1121" s="9">
        <f>MONTH(SalesDataTable[[#This Row],[Order Date]])</f>
        <v>6</v>
      </c>
      <c r="Y1121" s="12" t="str">
        <f>TEXT(SalesDataTable[[#This Row],[Order Date]],"mmm")</f>
        <v>Jun</v>
      </c>
    </row>
    <row r="1122" spans="1:25" ht="16">
      <c r="A1122" s="7">
        <v>2295</v>
      </c>
      <c r="B1122" s="3">
        <v>46191</v>
      </c>
      <c r="C1122" s="2">
        <f>YEAR( SalesDataTable[[#This Row],[Order Date]])</f>
        <v>2026</v>
      </c>
      <c r="D1122" s="2">
        <f>ROUNDUP(MONTH(SalesDataTable[[#This Row],[Order Date]])/3,0)</f>
        <v>2</v>
      </c>
      <c r="E1122" s="2">
        <f>MONTH(SalesDataTable[[#This Row],[Order Date]])</f>
        <v>6</v>
      </c>
      <c r="F1122" s="2" t="str">
        <f>TEXT(SalesDataTable[[#This Row],[Order Date]],"mmm")</f>
        <v>Jun</v>
      </c>
      <c r="G1122" s="2">
        <f>DAY(SalesDataTable[[#This Row],[Order Date]])</f>
        <v>18</v>
      </c>
      <c r="H1122" s="8" t="s">
        <v>6</v>
      </c>
      <c r="I1122" s="8" t="s">
        <v>41</v>
      </c>
      <c r="J1122" s="8" t="s">
        <v>28</v>
      </c>
      <c r="K1122" s="8" t="s">
        <v>13</v>
      </c>
      <c r="L1122" s="8" t="s">
        <v>14</v>
      </c>
      <c r="M1122" s="8" t="s">
        <v>32</v>
      </c>
      <c r="N1122" s="9">
        <v>1</v>
      </c>
      <c r="O1122" s="10">
        <v>45.7</v>
      </c>
      <c r="P1122" s="11">
        <v>0.1</v>
      </c>
      <c r="Q1122" s="10">
        <v>18.600000000000001</v>
      </c>
      <c r="R1122" s="10">
        <f t="shared" si="68"/>
        <v>41.13</v>
      </c>
      <c r="S1122" s="10">
        <f t="shared" si="69"/>
        <v>18.600000000000001</v>
      </c>
      <c r="T1122" s="10">
        <f t="shared" si="70"/>
        <v>22.53</v>
      </c>
      <c r="U1122" s="12">
        <f t="shared" si="71"/>
        <v>0.5477753464624362</v>
      </c>
      <c r="V1122" s="9">
        <f>YEAR(SalesDataTable[[#This Row],[Order Date]])</f>
        <v>2026</v>
      </c>
      <c r="W1122" s="12" t="str">
        <f>"Q"&amp;ROUNDUP(MONTH(SalesDataTable[[#This Row],[Order Date]])/3,0)</f>
        <v>Q2</v>
      </c>
      <c r="X1122" s="9">
        <f>MONTH(SalesDataTable[[#This Row],[Order Date]])</f>
        <v>6</v>
      </c>
      <c r="Y1122" s="12" t="str">
        <f>TEXT(SalesDataTable[[#This Row],[Order Date]],"mmm")</f>
        <v>Jun</v>
      </c>
    </row>
    <row r="1123" spans="1:25" ht="16">
      <c r="A1123" s="7">
        <v>2670</v>
      </c>
      <c r="B1123" s="3">
        <v>46191</v>
      </c>
      <c r="C1123" s="2">
        <f>YEAR( SalesDataTable[[#This Row],[Order Date]])</f>
        <v>2026</v>
      </c>
      <c r="D1123" s="2">
        <f>ROUNDUP(MONTH(SalesDataTable[[#This Row],[Order Date]])/3,0)</f>
        <v>2</v>
      </c>
      <c r="E1123" s="2">
        <f>MONTH(SalesDataTable[[#This Row],[Order Date]])</f>
        <v>6</v>
      </c>
      <c r="F1123" s="2" t="str">
        <f>TEXT(SalesDataTable[[#This Row],[Order Date]],"mmm")</f>
        <v>Jun</v>
      </c>
      <c r="G1123" s="2">
        <f>DAY(SalesDataTable[[#This Row],[Order Date]])</f>
        <v>18</v>
      </c>
      <c r="H1123" s="8" t="s">
        <v>11</v>
      </c>
      <c r="I1123" s="8" t="s">
        <v>25</v>
      </c>
      <c r="J1123" s="8" t="s">
        <v>28</v>
      </c>
      <c r="K1123" s="8" t="s">
        <v>3</v>
      </c>
      <c r="L1123" s="8" t="s">
        <v>14</v>
      </c>
      <c r="M1123" s="8" t="s">
        <v>48</v>
      </c>
      <c r="N1123" s="9">
        <v>3</v>
      </c>
      <c r="O1123" s="10">
        <v>162.30000000000001</v>
      </c>
      <c r="P1123" s="11">
        <v>0.1</v>
      </c>
      <c r="Q1123" s="10">
        <v>86.43</v>
      </c>
      <c r="R1123" s="10">
        <f t="shared" si="68"/>
        <v>438.21000000000004</v>
      </c>
      <c r="S1123" s="10">
        <f t="shared" si="69"/>
        <v>259.29000000000002</v>
      </c>
      <c r="T1123" s="10">
        <f t="shared" si="70"/>
        <v>178.92000000000002</v>
      </c>
      <c r="U1123" s="12">
        <f t="shared" si="71"/>
        <v>0.40829739166153217</v>
      </c>
      <c r="V1123" s="9">
        <f>YEAR(SalesDataTable[[#This Row],[Order Date]])</f>
        <v>2026</v>
      </c>
      <c r="W1123" s="12" t="str">
        <f>"Q"&amp;ROUNDUP(MONTH(SalesDataTable[[#This Row],[Order Date]])/3,0)</f>
        <v>Q2</v>
      </c>
      <c r="X1123" s="9">
        <f>MONTH(SalesDataTable[[#This Row],[Order Date]])</f>
        <v>6</v>
      </c>
      <c r="Y1123" s="12" t="str">
        <f>TEXT(SalesDataTable[[#This Row],[Order Date]],"mmm")</f>
        <v>Jun</v>
      </c>
    </row>
    <row r="1124" spans="1:25" ht="16">
      <c r="A1124" s="7">
        <v>2777</v>
      </c>
      <c r="B1124" s="3">
        <v>46191</v>
      </c>
      <c r="C1124" s="2">
        <f>YEAR( SalesDataTable[[#This Row],[Order Date]])</f>
        <v>2026</v>
      </c>
      <c r="D1124" s="2">
        <f>ROUNDUP(MONTH(SalesDataTable[[#This Row],[Order Date]])/3,0)</f>
        <v>2</v>
      </c>
      <c r="E1124" s="2">
        <f>MONTH(SalesDataTable[[#This Row],[Order Date]])</f>
        <v>6</v>
      </c>
      <c r="F1124" s="2" t="str">
        <f>TEXT(SalesDataTable[[#This Row],[Order Date]],"mmm")</f>
        <v>Jun</v>
      </c>
      <c r="G1124" s="2">
        <f>DAY(SalesDataTable[[#This Row],[Order Date]])</f>
        <v>18</v>
      </c>
      <c r="H1124" s="8" t="s">
        <v>6</v>
      </c>
      <c r="I1124" s="8" t="s">
        <v>49</v>
      </c>
      <c r="J1124" s="8" t="s">
        <v>8</v>
      </c>
      <c r="K1124" s="8" t="s">
        <v>16</v>
      </c>
      <c r="L1124" s="8" t="s">
        <v>9</v>
      </c>
      <c r="M1124" s="8" t="s">
        <v>46</v>
      </c>
      <c r="N1124" s="9">
        <v>5</v>
      </c>
      <c r="O1124" s="10">
        <v>72.37</v>
      </c>
      <c r="P1124" s="11">
        <v>0.2</v>
      </c>
      <c r="Q1124" s="10">
        <v>32.840000000000003</v>
      </c>
      <c r="R1124" s="10">
        <f t="shared" si="68"/>
        <v>289.48</v>
      </c>
      <c r="S1124" s="10">
        <f t="shared" si="69"/>
        <v>164.20000000000002</v>
      </c>
      <c r="T1124" s="10">
        <f t="shared" si="70"/>
        <v>125.28</v>
      </c>
      <c r="U1124" s="12">
        <f t="shared" si="71"/>
        <v>0.43277601215973466</v>
      </c>
      <c r="V1124" s="9">
        <f>YEAR(SalesDataTable[[#This Row],[Order Date]])</f>
        <v>2026</v>
      </c>
      <c r="W1124" s="12" t="str">
        <f>"Q"&amp;ROUNDUP(MONTH(SalesDataTable[[#This Row],[Order Date]])/3,0)</f>
        <v>Q2</v>
      </c>
      <c r="X1124" s="9">
        <f>MONTH(SalesDataTable[[#This Row],[Order Date]])</f>
        <v>6</v>
      </c>
      <c r="Y1124" s="12" t="str">
        <f>TEXT(SalesDataTable[[#This Row],[Order Date]],"mmm")</f>
        <v>Jun</v>
      </c>
    </row>
    <row r="1125" spans="1:25" ht="16">
      <c r="A1125" s="7">
        <v>2780</v>
      </c>
      <c r="B1125" s="3">
        <v>46191</v>
      </c>
      <c r="C1125" s="2">
        <f>YEAR( SalesDataTable[[#This Row],[Order Date]])</f>
        <v>2026</v>
      </c>
      <c r="D1125" s="2">
        <f>ROUNDUP(MONTH(SalesDataTable[[#This Row],[Order Date]])/3,0)</f>
        <v>2</v>
      </c>
      <c r="E1125" s="2">
        <f>MONTH(SalesDataTable[[#This Row],[Order Date]])</f>
        <v>6</v>
      </c>
      <c r="F1125" s="2" t="str">
        <f>TEXT(SalesDataTable[[#This Row],[Order Date]],"mmm")</f>
        <v>Jun</v>
      </c>
      <c r="G1125" s="2">
        <f>DAY(SalesDataTable[[#This Row],[Order Date]])</f>
        <v>18</v>
      </c>
      <c r="H1125" s="8" t="s">
        <v>11</v>
      </c>
      <c r="I1125" s="8" t="s">
        <v>18</v>
      </c>
      <c r="J1125" s="8" t="s">
        <v>2</v>
      </c>
      <c r="K1125" s="8" t="s">
        <v>13</v>
      </c>
      <c r="L1125" s="8" t="s">
        <v>34</v>
      </c>
      <c r="M1125" s="8" t="s">
        <v>42</v>
      </c>
      <c r="N1125" s="9">
        <v>2</v>
      </c>
      <c r="O1125" s="10">
        <v>35.61</v>
      </c>
      <c r="P1125" s="11">
        <v>0.15</v>
      </c>
      <c r="Q1125" s="10">
        <v>13.96</v>
      </c>
      <c r="R1125" s="10">
        <f t="shared" si="68"/>
        <v>60.536999999999999</v>
      </c>
      <c r="S1125" s="10">
        <f t="shared" si="69"/>
        <v>27.92</v>
      </c>
      <c r="T1125" s="10">
        <f t="shared" si="70"/>
        <v>32.616999999999997</v>
      </c>
      <c r="U1125" s="12">
        <f t="shared" si="71"/>
        <v>0.53879445628293432</v>
      </c>
      <c r="V1125" s="9">
        <f>YEAR(SalesDataTable[[#This Row],[Order Date]])</f>
        <v>2026</v>
      </c>
      <c r="W1125" s="12" t="str">
        <f>"Q"&amp;ROUNDUP(MONTH(SalesDataTable[[#This Row],[Order Date]])/3,0)</f>
        <v>Q2</v>
      </c>
      <c r="X1125" s="9">
        <f>MONTH(SalesDataTable[[#This Row],[Order Date]])</f>
        <v>6</v>
      </c>
      <c r="Y1125" s="12" t="str">
        <f>TEXT(SalesDataTable[[#This Row],[Order Date]],"mmm")</f>
        <v>Jun</v>
      </c>
    </row>
    <row r="1126" spans="1:25" ht="16">
      <c r="A1126" s="7">
        <v>3209</v>
      </c>
      <c r="B1126" s="3">
        <v>46191</v>
      </c>
      <c r="C1126" s="2">
        <f>YEAR( SalesDataTable[[#This Row],[Order Date]])</f>
        <v>2026</v>
      </c>
      <c r="D1126" s="2">
        <f>ROUNDUP(MONTH(SalesDataTable[[#This Row],[Order Date]])/3,0)</f>
        <v>2</v>
      </c>
      <c r="E1126" s="2">
        <f>MONTH(SalesDataTable[[#This Row],[Order Date]])</f>
        <v>6</v>
      </c>
      <c r="F1126" s="2" t="str">
        <f>TEXT(SalesDataTable[[#This Row],[Order Date]],"mmm")</f>
        <v>Jun</v>
      </c>
      <c r="G1126" s="2">
        <f>DAY(SalesDataTable[[#This Row],[Order Date]])</f>
        <v>18</v>
      </c>
      <c r="H1126" s="8" t="s">
        <v>20</v>
      </c>
      <c r="I1126" s="8" t="s">
        <v>47</v>
      </c>
      <c r="J1126" s="8" t="s">
        <v>2</v>
      </c>
      <c r="K1126" s="8" t="s">
        <v>3</v>
      </c>
      <c r="L1126" s="8" t="s">
        <v>14</v>
      </c>
      <c r="M1126" s="8" t="s">
        <v>44</v>
      </c>
      <c r="N1126" s="9">
        <v>2</v>
      </c>
      <c r="O1126" s="10">
        <v>133.12</v>
      </c>
      <c r="P1126" s="11">
        <v>0</v>
      </c>
      <c r="Q1126" s="10">
        <v>67.02</v>
      </c>
      <c r="R1126" s="10">
        <f t="shared" si="68"/>
        <v>266.24</v>
      </c>
      <c r="S1126" s="10">
        <f t="shared" si="69"/>
        <v>134.04</v>
      </c>
      <c r="T1126" s="10">
        <f t="shared" si="70"/>
        <v>132.20000000000002</v>
      </c>
      <c r="U1126" s="12">
        <f t="shared" si="71"/>
        <v>0.4965444711538462</v>
      </c>
      <c r="V1126" s="9">
        <f>YEAR(SalesDataTable[[#This Row],[Order Date]])</f>
        <v>2026</v>
      </c>
      <c r="W1126" s="12" t="str">
        <f>"Q"&amp;ROUNDUP(MONTH(SalesDataTable[[#This Row],[Order Date]])/3,0)</f>
        <v>Q2</v>
      </c>
      <c r="X1126" s="9">
        <f>MONTH(SalesDataTable[[#This Row],[Order Date]])</f>
        <v>6</v>
      </c>
      <c r="Y1126" s="12" t="str">
        <f>TEXT(SalesDataTable[[#This Row],[Order Date]],"mmm")</f>
        <v>Jun</v>
      </c>
    </row>
    <row r="1127" spans="1:25" ht="16">
      <c r="A1127" s="7">
        <v>3414</v>
      </c>
      <c r="B1127" s="3">
        <v>46191</v>
      </c>
      <c r="C1127" s="2">
        <f>YEAR( SalesDataTable[[#This Row],[Order Date]])</f>
        <v>2026</v>
      </c>
      <c r="D1127" s="2">
        <f>ROUNDUP(MONTH(SalesDataTable[[#This Row],[Order Date]])/3,0)</f>
        <v>2</v>
      </c>
      <c r="E1127" s="2">
        <f>MONTH(SalesDataTable[[#This Row],[Order Date]])</f>
        <v>6</v>
      </c>
      <c r="F1127" s="2" t="str">
        <f>TEXT(SalesDataTable[[#This Row],[Order Date]],"mmm")</f>
        <v>Jun</v>
      </c>
      <c r="G1127" s="2">
        <f>DAY(SalesDataTable[[#This Row],[Order Date]])</f>
        <v>18</v>
      </c>
      <c r="H1127" s="8" t="s">
        <v>0</v>
      </c>
      <c r="I1127" s="8" t="s">
        <v>50</v>
      </c>
      <c r="J1127" s="8" t="s">
        <v>28</v>
      </c>
      <c r="K1127" s="8" t="s">
        <v>3</v>
      </c>
      <c r="L1127" s="8" t="s">
        <v>4</v>
      </c>
      <c r="M1127" s="8" t="s">
        <v>22</v>
      </c>
      <c r="N1127" s="9">
        <v>1</v>
      </c>
      <c r="O1127" s="10">
        <v>51.23</v>
      </c>
      <c r="P1127" s="11">
        <v>0.05</v>
      </c>
      <c r="Q1127" s="10">
        <v>23.12</v>
      </c>
      <c r="R1127" s="10">
        <f t="shared" si="68"/>
        <v>48.668499999999995</v>
      </c>
      <c r="S1127" s="10">
        <f t="shared" si="69"/>
        <v>23.12</v>
      </c>
      <c r="T1127" s="10">
        <f t="shared" si="70"/>
        <v>25.548499999999994</v>
      </c>
      <c r="U1127" s="12">
        <f t="shared" si="71"/>
        <v>0.5249494025909982</v>
      </c>
      <c r="V1127" s="9">
        <f>YEAR(SalesDataTable[[#This Row],[Order Date]])</f>
        <v>2026</v>
      </c>
      <c r="W1127" s="12" t="str">
        <f>"Q"&amp;ROUNDUP(MONTH(SalesDataTable[[#This Row],[Order Date]])/3,0)</f>
        <v>Q2</v>
      </c>
      <c r="X1127" s="9">
        <f>MONTH(SalesDataTable[[#This Row],[Order Date]])</f>
        <v>6</v>
      </c>
      <c r="Y1127" s="12" t="str">
        <f>TEXT(SalesDataTable[[#This Row],[Order Date]],"mmm")</f>
        <v>Jun</v>
      </c>
    </row>
    <row r="1128" spans="1:25" ht="16">
      <c r="A1128" s="7">
        <v>3846</v>
      </c>
      <c r="B1128" s="3">
        <v>46191</v>
      </c>
      <c r="C1128" s="2">
        <f>YEAR( SalesDataTable[[#This Row],[Order Date]])</f>
        <v>2026</v>
      </c>
      <c r="D1128" s="2">
        <f>ROUNDUP(MONTH(SalesDataTable[[#This Row],[Order Date]])/3,0)</f>
        <v>2</v>
      </c>
      <c r="E1128" s="2">
        <f>MONTH(SalesDataTable[[#This Row],[Order Date]])</f>
        <v>6</v>
      </c>
      <c r="F1128" s="2" t="str">
        <f>TEXT(SalesDataTable[[#This Row],[Order Date]],"mmm")</f>
        <v>Jun</v>
      </c>
      <c r="G1128" s="2">
        <f>DAY(SalesDataTable[[#This Row],[Order Date]])</f>
        <v>18</v>
      </c>
      <c r="H1128" s="8" t="s">
        <v>6</v>
      </c>
      <c r="I1128" s="8" t="s">
        <v>43</v>
      </c>
      <c r="J1128" s="8" t="s">
        <v>2</v>
      </c>
      <c r="K1128" s="8" t="s">
        <v>16</v>
      </c>
      <c r="L1128" s="8" t="s">
        <v>9</v>
      </c>
      <c r="M1128" s="8" t="s">
        <v>10</v>
      </c>
      <c r="N1128" s="9">
        <v>1</v>
      </c>
      <c r="O1128" s="10">
        <v>93.5</v>
      </c>
      <c r="P1128" s="11">
        <v>0</v>
      </c>
      <c r="Q1128" s="10">
        <v>46.63</v>
      </c>
      <c r="R1128" s="10">
        <f t="shared" si="68"/>
        <v>93.5</v>
      </c>
      <c r="S1128" s="10">
        <f t="shared" si="69"/>
        <v>46.63</v>
      </c>
      <c r="T1128" s="10">
        <f t="shared" si="70"/>
        <v>46.87</v>
      </c>
      <c r="U1128" s="12">
        <f t="shared" si="71"/>
        <v>0.50128342245989299</v>
      </c>
      <c r="V1128" s="9">
        <f>YEAR(SalesDataTable[[#This Row],[Order Date]])</f>
        <v>2026</v>
      </c>
      <c r="W1128" s="12" t="str">
        <f>"Q"&amp;ROUNDUP(MONTH(SalesDataTable[[#This Row],[Order Date]])/3,0)</f>
        <v>Q2</v>
      </c>
      <c r="X1128" s="9">
        <f>MONTH(SalesDataTable[[#This Row],[Order Date]])</f>
        <v>6</v>
      </c>
      <c r="Y1128" s="12" t="str">
        <f>TEXT(SalesDataTable[[#This Row],[Order Date]],"mmm")</f>
        <v>Jun</v>
      </c>
    </row>
    <row r="1129" spans="1:25" ht="16">
      <c r="A1129" s="7">
        <v>4120</v>
      </c>
      <c r="B1129" s="3">
        <v>46191</v>
      </c>
      <c r="C1129" s="2">
        <f>YEAR( SalesDataTable[[#This Row],[Order Date]])</f>
        <v>2026</v>
      </c>
      <c r="D1129" s="2">
        <f>ROUNDUP(MONTH(SalesDataTable[[#This Row],[Order Date]])/3,0)</f>
        <v>2</v>
      </c>
      <c r="E1129" s="2">
        <f>MONTH(SalesDataTable[[#This Row],[Order Date]])</f>
        <v>6</v>
      </c>
      <c r="F1129" s="2" t="str">
        <f>TEXT(SalesDataTable[[#This Row],[Order Date]],"mmm")</f>
        <v>Jun</v>
      </c>
      <c r="G1129" s="2">
        <f>DAY(SalesDataTable[[#This Row],[Order Date]])</f>
        <v>18</v>
      </c>
      <c r="H1129" s="8" t="s">
        <v>20</v>
      </c>
      <c r="I1129" s="8" t="s">
        <v>21</v>
      </c>
      <c r="J1129" s="8" t="s">
        <v>19</v>
      </c>
      <c r="K1129" s="8" t="s">
        <v>3</v>
      </c>
      <c r="L1129" s="8" t="s">
        <v>34</v>
      </c>
      <c r="M1129" s="8" t="s">
        <v>35</v>
      </c>
      <c r="N1129" s="9">
        <v>3</v>
      </c>
      <c r="O1129" s="10">
        <v>41.16</v>
      </c>
      <c r="P1129" s="11">
        <v>0</v>
      </c>
      <c r="Q1129" s="10">
        <v>14.79</v>
      </c>
      <c r="R1129" s="10">
        <f t="shared" si="68"/>
        <v>123.47999999999999</v>
      </c>
      <c r="S1129" s="10">
        <f t="shared" si="69"/>
        <v>44.37</v>
      </c>
      <c r="T1129" s="10">
        <f t="shared" si="70"/>
        <v>79.109999999999985</v>
      </c>
      <c r="U1129" s="12">
        <f t="shared" si="71"/>
        <v>0.64067055393586003</v>
      </c>
      <c r="V1129" s="9">
        <f>YEAR(SalesDataTable[[#This Row],[Order Date]])</f>
        <v>2026</v>
      </c>
      <c r="W1129" s="12" t="str">
        <f>"Q"&amp;ROUNDUP(MONTH(SalesDataTable[[#This Row],[Order Date]])/3,0)</f>
        <v>Q2</v>
      </c>
      <c r="X1129" s="9">
        <f>MONTH(SalesDataTable[[#This Row],[Order Date]])</f>
        <v>6</v>
      </c>
      <c r="Y1129" s="12" t="str">
        <f>TEXT(SalesDataTable[[#This Row],[Order Date]],"mmm")</f>
        <v>Jun</v>
      </c>
    </row>
    <row r="1130" spans="1:25" ht="16">
      <c r="A1130" s="7">
        <v>4217</v>
      </c>
      <c r="B1130" s="3">
        <v>46191</v>
      </c>
      <c r="C1130" s="2">
        <f>YEAR( SalesDataTable[[#This Row],[Order Date]])</f>
        <v>2026</v>
      </c>
      <c r="D1130" s="2">
        <f>ROUNDUP(MONTH(SalesDataTable[[#This Row],[Order Date]])/3,0)</f>
        <v>2</v>
      </c>
      <c r="E1130" s="2">
        <f>MONTH(SalesDataTable[[#This Row],[Order Date]])</f>
        <v>6</v>
      </c>
      <c r="F1130" s="2" t="str">
        <f>TEXT(SalesDataTable[[#This Row],[Order Date]],"mmm")</f>
        <v>Jun</v>
      </c>
      <c r="G1130" s="2">
        <f>DAY(SalesDataTable[[#This Row],[Order Date]])</f>
        <v>18</v>
      </c>
      <c r="H1130" s="8" t="s">
        <v>6</v>
      </c>
      <c r="I1130" s="8" t="s">
        <v>43</v>
      </c>
      <c r="J1130" s="8" t="s">
        <v>28</v>
      </c>
      <c r="K1130" s="8" t="s">
        <v>13</v>
      </c>
      <c r="L1130" s="8" t="s">
        <v>34</v>
      </c>
      <c r="M1130" s="8" t="s">
        <v>35</v>
      </c>
      <c r="N1130" s="9">
        <v>1</v>
      </c>
      <c r="O1130" s="10">
        <v>39.74</v>
      </c>
      <c r="P1130" s="11">
        <v>0.05</v>
      </c>
      <c r="Q1130" s="10">
        <v>14.39</v>
      </c>
      <c r="R1130" s="10">
        <f t="shared" si="68"/>
        <v>37.753</v>
      </c>
      <c r="S1130" s="10">
        <f t="shared" si="69"/>
        <v>14.39</v>
      </c>
      <c r="T1130" s="10">
        <f t="shared" si="70"/>
        <v>23.363</v>
      </c>
      <c r="U1130" s="12">
        <f t="shared" si="71"/>
        <v>0.6188382380208195</v>
      </c>
      <c r="V1130" s="9">
        <f>YEAR(SalesDataTable[[#This Row],[Order Date]])</f>
        <v>2026</v>
      </c>
      <c r="W1130" s="12" t="str">
        <f>"Q"&amp;ROUNDUP(MONTH(SalesDataTable[[#This Row],[Order Date]])/3,0)</f>
        <v>Q2</v>
      </c>
      <c r="X1130" s="9">
        <f>MONTH(SalesDataTable[[#This Row],[Order Date]])</f>
        <v>6</v>
      </c>
      <c r="Y1130" s="12" t="str">
        <f>TEXT(SalesDataTable[[#This Row],[Order Date]],"mmm")</f>
        <v>Jun</v>
      </c>
    </row>
    <row r="1131" spans="1:25" ht="16">
      <c r="A1131" s="7">
        <v>4786</v>
      </c>
      <c r="B1131" s="3">
        <v>46191</v>
      </c>
      <c r="C1131" s="2">
        <f>YEAR( SalesDataTable[[#This Row],[Order Date]])</f>
        <v>2026</v>
      </c>
      <c r="D1131" s="2">
        <f>ROUNDUP(MONTH(SalesDataTable[[#This Row],[Order Date]])/3,0)</f>
        <v>2</v>
      </c>
      <c r="E1131" s="2">
        <f>MONTH(SalesDataTable[[#This Row],[Order Date]])</f>
        <v>6</v>
      </c>
      <c r="F1131" s="2" t="str">
        <f>TEXT(SalesDataTable[[#This Row],[Order Date]],"mmm")</f>
        <v>Jun</v>
      </c>
      <c r="G1131" s="2">
        <f>DAY(SalesDataTable[[#This Row],[Order Date]])</f>
        <v>18</v>
      </c>
      <c r="H1131" s="8" t="s">
        <v>20</v>
      </c>
      <c r="I1131" s="8" t="s">
        <v>31</v>
      </c>
      <c r="J1131" s="8" t="s">
        <v>2</v>
      </c>
      <c r="K1131" s="8" t="s">
        <v>3</v>
      </c>
      <c r="L1131" s="8" t="s">
        <v>14</v>
      </c>
      <c r="M1131" s="8" t="s">
        <v>32</v>
      </c>
      <c r="N1131" s="9">
        <v>3</v>
      </c>
      <c r="O1131" s="10">
        <v>46.79</v>
      </c>
      <c r="P1131" s="11">
        <v>0.1</v>
      </c>
      <c r="Q1131" s="10">
        <v>18.25</v>
      </c>
      <c r="R1131" s="10">
        <f t="shared" si="68"/>
        <v>126.33300000000001</v>
      </c>
      <c r="S1131" s="10">
        <f t="shared" si="69"/>
        <v>54.75</v>
      </c>
      <c r="T1131" s="10">
        <f t="shared" si="70"/>
        <v>71.583000000000013</v>
      </c>
      <c r="U1131" s="12">
        <f t="shared" si="71"/>
        <v>0.56662154781411034</v>
      </c>
      <c r="V1131" s="9">
        <f>YEAR(SalesDataTable[[#This Row],[Order Date]])</f>
        <v>2026</v>
      </c>
      <c r="W1131" s="12" t="str">
        <f>"Q"&amp;ROUNDUP(MONTH(SalesDataTable[[#This Row],[Order Date]])/3,0)</f>
        <v>Q2</v>
      </c>
      <c r="X1131" s="9">
        <f>MONTH(SalesDataTable[[#This Row],[Order Date]])</f>
        <v>6</v>
      </c>
      <c r="Y1131" s="12" t="str">
        <f>TEXT(SalesDataTable[[#This Row],[Order Date]],"mmm")</f>
        <v>Jun</v>
      </c>
    </row>
    <row r="1132" spans="1:25" ht="16">
      <c r="A1132" s="7">
        <v>23</v>
      </c>
      <c r="B1132" s="3">
        <v>46192</v>
      </c>
      <c r="C1132" s="2">
        <f>YEAR( SalesDataTable[[#This Row],[Order Date]])</f>
        <v>2026</v>
      </c>
      <c r="D1132" s="2">
        <f>ROUNDUP(MONTH(SalesDataTable[[#This Row],[Order Date]])/3,0)</f>
        <v>2</v>
      </c>
      <c r="E1132" s="2">
        <f>MONTH(SalesDataTable[[#This Row],[Order Date]])</f>
        <v>6</v>
      </c>
      <c r="F1132" s="2" t="str">
        <f>TEXT(SalesDataTable[[#This Row],[Order Date]],"mmm")</f>
        <v>Jun</v>
      </c>
      <c r="G1132" s="2">
        <f>DAY(SalesDataTable[[#This Row],[Order Date]])</f>
        <v>19</v>
      </c>
      <c r="H1132" s="8" t="s">
        <v>20</v>
      </c>
      <c r="I1132" s="8" t="s">
        <v>47</v>
      </c>
      <c r="J1132" s="8" t="s">
        <v>8</v>
      </c>
      <c r="K1132" s="8" t="s">
        <v>16</v>
      </c>
      <c r="L1132" s="8" t="s">
        <v>9</v>
      </c>
      <c r="M1132" s="8" t="s">
        <v>10</v>
      </c>
      <c r="N1132" s="9">
        <v>4</v>
      </c>
      <c r="O1132" s="10">
        <v>91.74</v>
      </c>
      <c r="P1132" s="11">
        <v>0.2</v>
      </c>
      <c r="Q1132" s="10">
        <v>44.74</v>
      </c>
      <c r="R1132" s="10">
        <f t="shared" si="68"/>
        <v>293.56799999999998</v>
      </c>
      <c r="S1132" s="10">
        <f t="shared" si="69"/>
        <v>178.96</v>
      </c>
      <c r="T1132" s="10">
        <f t="shared" si="70"/>
        <v>114.60799999999998</v>
      </c>
      <c r="U1132" s="12">
        <f t="shared" si="71"/>
        <v>0.39039677349029861</v>
      </c>
      <c r="V1132" s="9">
        <f>YEAR(SalesDataTable[[#This Row],[Order Date]])</f>
        <v>2026</v>
      </c>
      <c r="W1132" s="12" t="str">
        <f>"Q"&amp;ROUNDUP(MONTH(SalesDataTable[[#This Row],[Order Date]])/3,0)</f>
        <v>Q2</v>
      </c>
      <c r="X1132" s="9">
        <f>MONTH(SalesDataTable[[#This Row],[Order Date]])</f>
        <v>6</v>
      </c>
      <c r="Y1132" s="12" t="str">
        <f>TEXT(SalesDataTable[[#This Row],[Order Date]],"mmm")</f>
        <v>Jun</v>
      </c>
    </row>
    <row r="1133" spans="1:25" ht="16">
      <c r="A1133" s="7">
        <v>99</v>
      </c>
      <c r="B1133" s="3">
        <v>46192</v>
      </c>
      <c r="C1133" s="2">
        <f>YEAR( SalesDataTable[[#This Row],[Order Date]])</f>
        <v>2026</v>
      </c>
      <c r="D1133" s="2">
        <f>ROUNDUP(MONTH(SalesDataTable[[#This Row],[Order Date]])/3,0)</f>
        <v>2</v>
      </c>
      <c r="E1133" s="2">
        <f>MONTH(SalesDataTable[[#This Row],[Order Date]])</f>
        <v>6</v>
      </c>
      <c r="F1133" s="2" t="str">
        <f>TEXT(SalesDataTable[[#This Row],[Order Date]],"mmm")</f>
        <v>Jun</v>
      </c>
      <c r="G1133" s="2">
        <f>DAY(SalesDataTable[[#This Row],[Order Date]])</f>
        <v>19</v>
      </c>
      <c r="H1133" s="8" t="s">
        <v>20</v>
      </c>
      <c r="I1133" s="8" t="s">
        <v>47</v>
      </c>
      <c r="J1133" s="8" t="s">
        <v>2</v>
      </c>
      <c r="K1133" s="8" t="s">
        <v>13</v>
      </c>
      <c r="L1133" s="8" t="s">
        <v>34</v>
      </c>
      <c r="M1133" s="8" t="s">
        <v>42</v>
      </c>
      <c r="N1133" s="9">
        <v>1</v>
      </c>
      <c r="O1133" s="10">
        <v>36.28</v>
      </c>
      <c r="P1133" s="11">
        <v>0.1</v>
      </c>
      <c r="Q1133" s="10">
        <v>13.8</v>
      </c>
      <c r="R1133" s="10">
        <f t="shared" si="68"/>
        <v>32.652000000000001</v>
      </c>
      <c r="S1133" s="10">
        <f t="shared" si="69"/>
        <v>13.8</v>
      </c>
      <c r="T1133" s="10">
        <f t="shared" si="70"/>
        <v>18.852</v>
      </c>
      <c r="U1133" s="12">
        <f t="shared" si="71"/>
        <v>0.5773612642410878</v>
      </c>
      <c r="V1133" s="9">
        <f>YEAR(SalesDataTable[[#This Row],[Order Date]])</f>
        <v>2026</v>
      </c>
      <c r="W1133" s="12" t="str">
        <f>"Q"&amp;ROUNDUP(MONTH(SalesDataTable[[#This Row],[Order Date]])/3,0)</f>
        <v>Q2</v>
      </c>
      <c r="X1133" s="9">
        <f>MONTH(SalesDataTable[[#This Row],[Order Date]])</f>
        <v>6</v>
      </c>
      <c r="Y1133" s="12" t="str">
        <f>TEXT(SalesDataTable[[#This Row],[Order Date]],"mmm")</f>
        <v>Jun</v>
      </c>
    </row>
    <row r="1134" spans="1:25" ht="16">
      <c r="A1134" s="7">
        <v>269</v>
      </c>
      <c r="B1134" s="3">
        <v>46192</v>
      </c>
      <c r="C1134" s="2">
        <f>YEAR( SalesDataTable[[#This Row],[Order Date]])</f>
        <v>2026</v>
      </c>
      <c r="D1134" s="2">
        <f>ROUNDUP(MONTH(SalesDataTable[[#This Row],[Order Date]])/3,0)</f>
        <v>2</v>
      </c>
      <c r="E1134" s="2">
        <f>MONTH(SalesDataTable[[#This Row],[Order Date]])</f>
        <v>6</v>
      </c>
      <c r="F1134" s="2" t="str">
        <f>TEXT(SalesDataTable[[#This Row],[Order Date]],"mmm")</f>
        <v>Jun</v>
      </c>
      <c r="G1134" s="2">
        <f>DAY(SalesDataTable[[#This Row],[Order Date]])</f>
        <v>19</v>
      </c>
      <c r="H1134" s="8" t="s">
        <v>20</v>
      </c>
      <c r="I1134" s="8" t="s">
        <v>47</v>
      </c>
      <c r="J1134" s="8" t="s">
        <v>8</v>
      </c>
      <c r="K1134" s="8" t="s">
        <v>3</v>
      </c>
      <c r="L1134" s="8" t="s">
        <v>9</v>
      </c>
      <c r="M1134" s="8" t="s">
        <v>46</v>
      </c>
      <c r="N1134" s="9">
        <v>3</v>
      </c>
      <c r="O1134" s="10">
        <v>73.02</v>
      </c>
      <c r="P1134" s="11">
        <v>0.1</v>
      </c>
      <c r="Q1134" s="10">
        <v>32.69</v>
      </c>
      <c r="R1134" s="10">
        <f t="shared" si="68"/>
        <v>197.154</v>
      </c>
      <c r="S1134" s="10">
        <f t="shared" si="69"/>
        <v>98.07</v>
      </c>
      <c r="T1134" s="10">
        <f t="shared" si="70"/>
        <v>99.084000000000003</v>
      </c>
      <c r="U1134" s="12">
        <f t="shared" si="71"/>
        <v>0.50257159377948202</v>
      </c>
      <c r="V1134" s="9">
        <f>YEAR(SalesDataTable[[#This Row],[Order Date]])</f>
        <v>2026</v>
      </c>
      <c r="W1134" s="12" t="str">
        <f>"Q"&amp;ROUNDUP(MONTH(SalesDataTable[[#This Row],[Order Date]])/3,0)</f>
        <v>Q2</v>
      </c>
      <c r="X1134" s="9">
        <f>MONTH(SalesDataTable[[#This Row],[Order Date]])</f>
        <v>6</v>
      </c>
      <c r="Y1134" s="12" t="str">
        <f>TEXT(SalesDataTable[[#This Row],[Order Date]],"mmm")</f>
        <v>Jun</v>
      </c>
    </row>
    <row r="1135" spans="1:25" ht="16">
      <c r="A1135" s="7">
        <v>1772</v>
      </c>
      <c r="B1135" s="3">
        <v>46192</v>
      </c>
      <c r="C1135" s="2">
        <f>YEAR( SalesDataTable[[#This Row],[Order Date]])</f>
        <v>2026</v>
      </c>
      <c r="D1135" s="2">
        <f>ROUNDUP(MONTH(SalesDataTable[[#This Row],[Order Date]])/3,0)</f>
        <v>2</v>
      </c>
      <c r="E1135" s="2">
        <f>MONTH(SalesDataTable[[#This Row],[Order Date]])</f>
        <v>6</v>
      </c>
      <c r="F1135" s="2" t="str">
        <f>TEXT(SalesDataTable[[#This Row],[Order Date]],"mmm")</f>
        <v>Jun</v>
      </c>
      <c r="G1135" s="2">
        <f>DAY(SalesDataTable[[#This Row],[Order Date]])</f>
        <v>19</v>
      </c>
      <c r="H1135" s="8" t="s">
        <v>20</v>
      </c>
      <c r="I1135" s="8" t="s">
        <v>21</v>
      </c>
      <c r="J1135" s="8" t="s">
        <v>2</v>
      </c>
      <c r="K1135" s="8" t="s">
        <v>13</v>
      </c>
      <c r="L1135" s="8" t="s">
        <v>9</v>
      </c>
      <c r="M1135" s="8" t="s">
        <v>37</v>
      </c>
      <c r="N1135" s="9">
        <v>4</v>
      </c>
      <c r="O1135" s="10">
        <v>153.38</v>
      </c>
      <c r="P1135" s="11">
        <v>0</v>
      </c>
      <c r="Q1135" s="10">
        <v>76.92</v>
      </c>
      <c r="R1135" s="10">
        <f t="shared" si="68"/>
        <v>613.52</v>
      </c>
      <c r="S1135" s="10">
        <f t="shared" si="69"/>
        <v>307.68</v>
      </c>
      <c r="T1135" s="10">
        <f t="shared" si="70"/>
        <v>305.83999999999997</v>
      </c>
      <c r="U1135" s="12">
        <f t="shared" si="71"/>
        <v>0.49850045638283996</v>
      </c>
      <c r="V1135" s="9">
        <f>YEAR(SalesDataTable[[#This Row],[Order Date]])</f>
        <v>2026</v>
      </c>
      <c r="W1135" s="12" t="str">
        <f>"Q"&amp;ROUNDUP(MONTH(SalesDataTable[[#This Row],[Order Date]])/3,0)</f>
        <v>Q2</v>
      </c>
      <c r="X1135" s="9">
        <f>MONTH(SalesDataTable[[#This Row],[Order Date]])</f>
        <v>6</v>
      </c>
      <c r="Y1135" s="12" t="str">
        <f>TEXT(SalesDataTable[[#This Row],[Order Date]],"mmm")</f>
        <v>Jun</v>
      </c>
    </row>
    <row r="1136" spans="1:25" ht="16">
      <c r="A1136" s="7">
        <v>1906</v>
      </c>
      <c r="B1136" s="3">
        <v>46192</v>
      </c>
      <c r="C1136" s="2">
        <f>YEAR( SalesDataTable[[#This Row],[Order Date]])</f>
        <v>2026</v>
      </c>
      <c r="D1136" s="2">
        <f>ROUNDUP(MONTH(SalesDataTable[[#This Row],[Order Date]])/3,0)</f>
        <v>2</v>
      </c>
      <c r="E1136" s="2">
        <f>MONTH(SalesDataTable[[#This Row],[Order Date]])</f>
        <v>6</v>
      </c>
      <c r="F1136" s="2" t="str">
        <f>TEXT(SalesDataTable[[#This Row],[Order Date]],"mmm")</f>
        <v>Jun</v>
      </c>
      <c r="G1136" s="2">
        <f>DAY(SalesDataTable[[#This Row],[Order Date]])</f>
        <v>19</v>
      </c>
      <c r="H1136" s="8" t="s">
        <v>20</v>
      </c>
      <c r="I1136" s="8" t="s">
        <v>33</v>
      </c>
      <c r="J1136" s="8" t="s">
        <v>28</v>
      </c>
      <c r="K1136" s="8" t="s">
        <v>3</v>
      </c>
      <c r="L1136" s="8" t="s">
        <v>23</v>
      </c>
      <c r="M1136" s="8" t="s">
        <v>51</v>
      </c>
      <c r="N1136" s="9">
        <v>2</v>
      </c>
      <c r="O1136" s="10">
        <v>125.5</v>
      </c>
      <c r="P1136" s="11">
        <v>0</v>
      </c>
      <c r="Q1136" s="10">
        <v>61.67</v>
      </c>
      <c r="R1136" s="10">
        <f t="shared" si="68"/>
        <v>251</v>
      </c>
      <c r="S1136" s="10">
        <f t="shared" si="69"/>
        <v>123.34</v>
      </c>
      <c r="T1136" s="10">
        <f t="shared" si="70"/>
        <v>127.66</v>
      </c>
      <c r="U1136" s="12">
        <f t="shared" si="71"/>
        <v>0.50860557768924297</v>
      </c>
      <c r="V1136" s="9">
        <f>YEAR(SalesDataTable[[#This Row],[Order Date]])</f>
        <v>2026</v>
      </c>
      <c r="W1136" s="12" t="str">
        <f>"Q"&amp;ROUNDUP(MONTH(SalesDataTable[[#This Row],[Order Date]])/3,0)</f>
        <v>Q2</v>
      </c>
      <c r="X1136" s="9">
        <f>MONTH(SalesDataTable[[#This Row],[Order Date]])</f>
        <v>6</v>
      </c>
      <c r="Y1136" s="12" t="str">
        <f>TEXT(SalesDataTable[[#This Row],[Order Date]],"mmm")</f>
        <v>Jun</v>
      </c>
    </row>
    <row r="1137" spans="1:25" ht="16">
      <c r="A1137" s="7">
        <v>2473</v>
      </c>
      <c r="B1137" s="3">
        <v>46192</v>
      </c>
      <c r="C1137" s="2">
        <f>YEAR( SalesDataTable[[#This Row],[Order Date]])</f>
        <v>2026</v>
      </c>
      <c r="D1137" s="2">
        <f>ROUNDUP(MONTH(SalesDataTable[[#This Row],[Order Date]])/3,0)</f>
        <v>2</v>
      </c>
      <c r="E1137" s="2">
        <f>MONTH(SalesDataTable[[#This Row],[Order Date]])</f>
        <v>6</v>
      </c>
      <c r="F1137" s="2" t="str">
        <f>TEXT(SalesDataTable[[#This Row],[Order Date]],"mmm")</f>
        <v>Jun</v>
      </c>
      <c r="G1137" s="2">
        <f>DAY(SalesDataTable[[#This Row],[Order Date]])</f>
        <v>19</v>
      </c>
      <c r="H1137" s="8" t="s">
        <v>0</v>
      </c>
      <c r="I1137" s="8" t="s">
        <v>1</v>
      </c>
      <c r="J1137" s="8" t="s">
        <v>8</v>
      </c>
      <c r="K1137" s="8" t="s">
        <v>3</v>
      </c>
      <c r="L1137" s="8" t="s">
        <v>4</v>
      </c>
      <c r="M1137" s="8" t="s">
        <v>5</v>
      </c>
      <c r="N1137" s="9">
        <v>3</v>
      </c>
      <c r="O1137" s="10">
        <v>80.75</v>
      </c>
      <c r="P1137" s="11">
        <v>0.15</v>
      </c>
      <c r="Q1137" s="10">
        <v>42.81</v>
      </c>
      <c r="R1137" s="10">
        <f t="shared" si="68"/>
        <v>205.91249999999999</v>
      </c>
      <c r="S1137" s="10">
        <f t="shared" si="69"/>
        <v>128.43</v>
      </c>
      <c r="T1137" s="10">
        <f t="shared" si="70"/>
        <v>77.482499999999987</v>
      </c>
      <c r="U1137" s="12">
        <f t="shared" si="71"/>
        <v>0.37628847204516475</v>
      </c>
      <c r="V1137" s="9">
        <f>YEAR(SalesDataTable[[#This Row],[Order Date]])</f>
        <v>2026</v>
      </c>
      <c r="W1137" s="12" t="str">
        <f>"Q"&amp;ROUNDUP(MONTH(SalesDataTable[[#This Row],[Order Date]])/3,0)</f>
        <v>Q2</v>
      </c>
      <c r="X1137" s="9">
        <f>MONTH(SalesDataTable[[#This Row],[Order Date]])</f>
        <v>6</v>
      </c>
      <c r="Y1137" s="12" t="str">
        <f>TEXT(SalesDataTable[[#This Row],[Order Date]],"mmm")</f>
        <v>Jun</v>
      </c>
    </row>
    <row r="1138" spans="1:25" ht="16">
      <c r="A1138" s="7">
        <v>2549</v>
      </c>
      <c r="B1138" s="3">
        <v>46192</v>
      </c>
      <c r="C1138" s="2">
        <f>YEAR( SalesDataTable[[#This Row],[Order Date]])</f>
        <v>2026</v>
      </c>
      <c r="D1138" s="2">
        <f>ROUNDUP(MONTH(SalesDataTable[[#This Row],[Order Date]])/3,0)</f>
        <v>2</v>
      </c>
      <c r="E1138" s="2">
        <f>MONTH(SalesDataTable[[#This Row],[Order Date]])</f>
        <v>6</v>
      </c>
      <c r="F1138" s="2" t="str">
        <f>TEXT(SalesDataTable[[#This Row],[Order Date]],"mmm")</f>
        <v>Jun</v>
      </c>
      <c r="G1138" s="2">
        <f>DAY(SalesDataTable[[#This Row],[Order Date]])</f>
        <v>19</v>
      </c>
      <c r="H1138" s="8" t="s">
        <v>20</v>
      </c>
      <c r="I1138" s="8" t="s">
        <v>47</v>
      </c>
      <c r="J1138" s="8" t="s">
        <v>8</v>
      </c>
      <c r="K1138" s="8" t="s">
        <v>3</v>
      </c>
      <c r="L1138" s="8" t="s">
        <v>34</v>
      </c>
      <c r="M1138" s="8" t="s">
        <v>42</v>
      </c>
      <c r="N1138" s="9">
        <v>8</v>
      </c>
      <c r="O1138" s="10">
        <v>36.15</v>
      </c>
      <c r="P1138" s="11">
        <v>0.05</v>
      </c>
      <c r="Q1138" s="10">
        <v>13.55</v>
      </c>
      <c r="R1138" s="10">
        <f t="shared" si="68"/>
        <v>274.73999999999995</v>
      </c>
      <c r="S1138" s="10">
        <f t="shared" si="69"/>
        <v>108.4</v>
      </c>
      <c r="T1138" s="10">
        <f t="shared" si="70"/>
        <v>166.33999999999995</v>
      </c>
      <c r="U1138" s="12">
        <f t="shared" si="71"/>
        <v>0.60544514814005956</v>
      </c>
      <c r="V1138" s="9">
        <f>YEAR(SalesDataTable[[#This Row],[Order Date]])</f>
        <v>2026</v>
      </c>
      <c r="W1138" s="12" t="str">
        <f>"Q"&amp;ROUNDUP(MONTH(SalesDataTable[[#This Row],[Order Date]])/3,0)</f>
        <v>Q2</v>
      </c>
      <c r="X1138" s="9">
        <f>MONTH(SalesDataTable[[#This Row],[Order Date]])</f>
        <v>6</v>
      </c>
      <c r="Y1138" s="12" t="str">
        <f>TEXT(SalesDataTable[[#This Row],[Order Date]],"mmm")</f>
        <v>Jun</v>
      </c>
    </row>
    <row r="1139" spans="1:25" ht="16">
      <c r="A1139" s="7">
        <v>3341</v>
      </c>
      <c r="B1139" s="3">
        <v>46192</v>
      </c>
      <c r="C1139" s="2">
        <f>YEAR( SalesDataTable[[#This Row],[Order Date]])</f>
        <v>2026</v>
      </c>
      <c r="D1139" s="2">
        <f>ROUNDUP(MONTH(SalesDataTable[[#This Row],[Order Date]])/3,0)</f>
        <v>2</v>
      </c>
      <c r="E1139" s="2">
        <f>MONTH(SalesDataTable[[#This Row],[Order Date]])</f>
        <v>6</v>
      </c>
      <c r="F1139" s="2" t="str">
        <f>TEXT(SalesDataTable[[#This Row],[Order Date]],"mmm")</f>
        <v>Jun</v>
      </c>
      <c r="G1139" s="2">
        <f>DAY(SalesDataTable[[#This Row],[Order Date]])</f>
        <v>19</v>
      </c>
      <c r="H1139" s="8" t="s">
        <v>0</v>
      </c>
      <c r="I1139" s="8" t="s">
        <v>50</v>
      </c>
      <c r="J1139" s="8" t="s">
        <v>2</v>
      </c>
      <c r="K1139" s="8" t="s">
        <v>13</v>
      </c>
      <c r="L1139" s="8" t="s">
        <v>9</v>
      </c>
      <c r="M1139" s="8" t="s">
        <v>17</v>
      </c>
      <c r="N1139" s="9">
        <v>2</v>
      </c>
      <c r="O1139" s="10">
        <v>143.1</v>
      </c>
      <c r="P1139" s="11">
        <v>0</v>
      </c>
      <c r="Q1139" s="10">
        <v>78.11</v>
      </c>
      <c r="R1139" s="10">
        <f t="shared" si="68"/>
        <v>286.2</v>
      </c>
      <c r="S1139" s="10">
        <f t="shared" si="69"/>
        <v>156.22</v>
      </c>
      <c r="T1139" s="10">
        <f t="shared" si="70"/>
        <v>129.97999999999999</v>
      </c>
      <c r="U1139" s="12">
        <f t="shared" si="71"/>
        <v>0.45415793151642209</v>
      </c>
      <c r="V1139" s="9">
        <f>YEAR(SalesDataTable[[#This Row],[Order Date]])</f>
        <v>2026</v>
      </c>
      <c r="W1139" s="12" t="str">
        <f>"Q"&amp;ROUNDUP(MONTH(SalesDataTable[[#This Row],[Order Date]])/3,0)</f>
        <v>Q2</v>
      </c>
      <c r="X1139" s="9">
        <f>MONTH(SalesDataTable[[#This Row],[Order Date]])</f>
        <v>6</v>
      </c>
      <c r="Y1139" s="12" t="str">
        <f>TEXT(SalesDataTable[[#This Row],[Order Date]],"mmm")</f>
        <v>Jun</v>
      </c>
    </row>
    <row r="1140" spans="1:25" ht="16">
      <c r="A1140" s="7">
        <v>3351</v>
      </c>
      <c r="B1140" s="3">
        <v>46192</v>
      </c>
      <c r="C1140" s="2">
        <f>YEAR( SalesDataTable[[#This Row],[Order Date]])</f>
        <v>2026</v>
      </c>
      <c r="D1140" s="2">
        <f>ROUNDUP(MONTH(SalesDataTable[[#This Row],[Order Date]])/3,0)</f>
        <v>2</v>
      </c>
      <c r="E1140" s="2">
        <f>MONTH(SalesDataTable[[#This Row],[Order Date]])</f>
        <v>6</v>
      </c>
      <c r="F1140" s="2" t="str">
        <f>TEXT(SalesDataTable[[#This Row],[Order Date]],"mmm")</f>
        <v>Jun</v>
      </c>
      <c r="G1140" s="2">
        <f>DAY(SalesDataTable[[#This Row],[Order Date]])</f>
        <v>19</v>
      </c>
      <c r="H1140" s="8" t="s">
        <v>6</v>
      </c>
      <c r="I1140" s="8" t="s">
        <v>7</v>
      </c>
      <c r="J1140" s="8" t="s">
        <v>28</v>
      </c>
      <c r="K1140" s="8" t="s">
        <v>13</v>
      </c>
      <c r="L1140" s="8" t="s">
        <v>23</v>
      </c>
      <c r="M1140" s="8" t="s">
        <v>51</v>
      </c>
      <c r="N1140" s="9">
        <v>4</v>
      </c>
      <c r="O1140" s="10">
        <v>123.89</v>
      </c>
      <c r="P1140" s="11">
        <v>0</v>
      </c>
      <c r="Q1140" s="10">
        <v>59.42</v>
      </c>
      <c r="R1140" s="10">
        <f t="shared" si="68"/>
        <v>495.56</v>
      </c>
      <c r="S1140" s="10">
        <f t="shared" si="69"/>
        <v>237.68</v>
      </c>
      <c r="T1140" s="10">
        <f t="shared" si="70"/>
        <v>257.88</v>
      </c>
      <c r="U1140" s="12">
        <f t="shared" si="71"/>
        <v>0.5203809831301961</v>
      </c>
      <c r="V1140" s="9">
        <f>YEAR(SalesDataTable[[#This Row],[Order Date]])</f>
        <v>2026</v>
      </c>
      <c r="W1140" s="12" t="str">
        <f>"Q"&amp;ROUNDUP(MONTH(SalesDataTable[[#This Row],[Order Date]])/3,0)</f>
        <v>Q2</v>
      </c>
      <c r="X1140" s="9">
        <f>MONTH(SalesDataTable[[#This Row],[Order Date]])</f>
        <v>6</v>
      </c>
      <c r="Y1140" s="12" t="str">
        <f>TEXT(SalesDataTable[[#This Row],[Order Date]],"mmm")</f>
        <v>Jun</v>
      </c>
    </row>
    <row r="1141" spans="1:25" ht="16">
      <c r="A1141" s="7">
        <v>3366</v>
      </c>
      <c r="B1141" s="3">
        <v>46192</v>
      </c>
      <c r="C1141" s="2">
        <f>YEAR( SalesDataTable[[#This Row],[Order Date]])</f>
        <v>2026</v>
      </c>
      <c r="D1141" s="2">
        <f>ROUNDUP(MONTH(SalesDataTable[[#This Row],[Order Date]])/3,0)</f>
        <v>2</v>
      </c>
      <c r="E1141" s="2">
        <f>MONTH(SalesDataTable[[#This Row],[Order Date]])</f>
        <v>6</v>
      </c>
      <c r="F1141" s="2" t="str">
        <f>TEXT(SalesDataTable[[#This Row],[Order Date]],"mmm")</f>
        <v>Jun</v>
      </c>
      <c r="G1141" s="2">
        <f>DAY(SalesDataTable[[#This Row],[Order Date]])</f>
        <v>19</v>
      </c>
      <c r="H1141" s="8" t="s">
        <v>6</v>
      </c>
      <c r="I1141" s="8" t="s">
        <v>41</v>
      </c>
      <c r="J1141" s="8" t="s">
        <v>2</v>
      </c>
      <c r="K1141" s="8" t="s">
        <v>16</v>
      </c>
      <c r="L1141" s="8" t="s">
        <v>14</v>
      </c>
      <c r="M1141" s="8" t="s">
        <v>44</v>
      </c>
      <c r="N1141" s="9">
        <v>1</v>
      </c>
      <c r="O1141" s="10">
        <v>135.41999999999999</v>
      </c>
      <c r="P1141" s="11">
        <v>0.05</v>
      </c>
      <c r="Q1141" s="10">
        <v>68.180000000000007</v>
      </c>
      <c r="R1141" s="10">
        <f t="shared" si="68"/>
        <v>128.64899999999997</v>
      </c>
      <c r="S1141" s="10">
        <f t="shared" si="69"/>
        <v>68.180000000000007</v>
      </c>
      <c r="T1141" s="10">
        <f t="shared" si="70"/>
        <v>60.468999999999966</v>
      </c>
      <c r="U1141" s="12">
        <f t="shared" si="71"/>
        <v>0.47003085915941811</v>
      </c>
      <c r="V1141" s="9">
        <f>YEAR(SalesDataTable[[#This Row],[Order Date]])</f>
        <v>2026</v>
      </c>
      <c r="W1141" s="12" t="str">
        <f>"Q"&amp;ROUNDUP(MONTH(SalesDataTable[[#This Row],[Order Date]])/3,0)</f>
        <v>Q2</v>
      </c>
      <c r="X1141" s="9">
        <f>MONTH(SalesDataTable[[#This Row],[Order Date]])</f>
        <v>6</v>
      </c>
      <c r="Y1141" s="12" t="str">
        <f>TEXT(SalesDataTable[[#This Row],[Order Date]],"mmm")</f>
        <v>Jun</v>
      </c>
    </row>
    <row r="1142" spans="1:25" ht="16">
      <c r="A1142" s="7">
        <v>3691</v>
      </c>
      <c r="B1142" s="3">
        <v>46192</v>
      </c>
      <c r="C1142" s="2">
        <f>YEAR( SalesDataTable[[#This Row],[Order Date]])</f>
        <v>2026</v>
      </c>
      <c r="D1142" s="2">
        <f>ROUNDUP(MONTH(SalesDataTable[[#This Row],[Order Date]])/3,0)</f>
        <v>2</v>
      </c>
      <c r="E1142" s="2">
        <f>MONTH(SalesDataTable[[#This Row],[Order Date]])</f>
        <v>6</v>
      </c>
      <c r="F1142" s="2" t="str">
        <f>TEXT(SalesDataTable[[#This Row],[Order Date]],"mmm")</f>
        <v>Jun</v>
      </c>
      <c r="G1142" s="2">
        <f>DAY(SalesDataTable[[#This Row],[Order Date]])</f>
        <v>19</v>
      </c>
      <c r="H1142" s="8" t="s">
        <v>6</v>
      </c>
      <c r="I1142" s="8" t="s">
        <v>27</v>
      </c>
      <c r="J1142" s="8" t="s">
        <v>19</v>
      </c>
      <c r="K1142" s="8" t="s">
        <v>3</v>
      </c>
      <c r="L1142" s="8" t="s">
        <v>9</v>
      </c>
      <c r="M1142" s="8" t="s">
        <v>10</v>
      </c>
      <c r="N1142" s="9">
        <v>1</v>
      </c>
      <c r="O1142" s="10">
        <v>93.48</v>
      </c>
      <c r="P1142" s="11">
        <v>0.05</v>
      </c>
      <c r="Q1142" s="10">
        <v>44.31</v>
      </c>
      <c r="R1142" s="10">
        <f t="shared" si="68"/>
        <v>88.805999999999997</v>
      </c>
      <c r="S1142" s="10">
        <f t="shared" si="69"/>
        <v>44.31</v>
      </c>
      <c r="T1142" s="10">
        <f t="shared" si="70"/>
        <v>44.495999999999995</v>
      </c>
      <c r="U1142" s="12">
        <f t="shared" si="71"/>
        <v>0.50104722653874734</v>
      </c>
      <c r="V1142" s="9">
        <f>YEAR(SalesDataTable[[#This Row],[Order Date]])</f>
        <v>2026</v>
      </c>
      <c r="W1142" s="12" t="str">
        <f>"Q"&amp;ROUNDUP(MONTH(SalesDataTable[[#This Row],[Order Date]])/3,0)</f>
        <v>Q2</v>
      </c>
      <c r="X1142" s="9">
        <f>MONTH(SalesDataTable[[#This Row],[Order Date]])</f>
        <v>6</v>
      </c>
      <c r="Y1142" s="12" t="str">
        <f>TEXT(SalesDataTable[[#This Row],[Order Date]],"mmm")</f>
        <v>Jun</v>
      </c>
    </row>
    <row r="1143" spans="1:25" ht="16">
      <c r="A1143" s="7">
        <v>3909</v>
      </c>
      <c r="B1143" s="3">
        <v>46192</v>
      </c>
      <c r="C1143" s="2">
        <f>YEAR( SalesDataTable[[#This Row],[Order Date]])</f>
        <v>2026</v>
      </c>
      <c r="D1143" s="2">
        <f>ROUNDUP(MONTH(SalesDataTable[[#This Row],[Order Date]])/3,0)</f>
        <v>2</v>
      </c>
      <c r="E1143" s="2">
        <f>MONTH(SalesDataTable[[#This Row],[Order Date]])</f>
        <v>6</v>
      </c>
      <c r="F1143" s="2" t="str">
        <f>TEXT(SalesDataTable[[#This Row],[Order Date]],"mmm")</f>
        <v>Jun</v>
      </c>
      <c r="G1143" s="2">
        <f>DAY(SalesDataTable[[#This Row],[Order Date]])</f>
        <v>19</v>
      </c>
      <c r="H1143" s="8" t="s">
        <v>6</v>
      </c>
      <c r="I1143" s="8" t="s">
        <v>7</v>
      </c>
      <c r="J1143" s="8" t="s">
        <v>28</v>
      </c>
      <c r="K1143" s="8" t="s">
        <v>3</v>
      </c>
      <c r="L1143" s="8" t="s">
        <v>9</v>
      </c>
      <c r="M1143" s="8" t="s">
        <v>37</v>
      </c>
      <c r="N1143" s="9">
        <v>1</v>
      </c>
      <c r="O1143" s="10">
        <v>156.05000000000001</v>
      </c>
      <c r="P1143" s="11">
        <v>0.05</v>
      </c>
      <c r="Q1143" s="10">
        <v>81.28</v>
      </c>
      <c r="R1143" s="10">
        <f t="shared" si="68"/>
        <v>148.2475</v>
      </c>
      <c r="S1143" s="10">
        <f t="shared" si="69"/>
        <v>81.28</v>
      </c>
      <c r="T1143" s="10">
        <f t="shared" si="70"/>
        <v>66.967500000000001</v>
      </c>
      <c r="U1143" s="12">
        <f t="shared" si="71"/>
        <v>0.45172768512116562</v>
      </c>
      <c r="V1143" s="9">
        <f>YEAR(SalesDataTable[[#This Row],[Order Date]])</f>
        <v>2026</v>
      </c>
      <c r="W1143" s="12" t="str">
        <f>"Q"&amp;ROUNDUP(MONTH(SalesDataTable[[#This Row],[Order Date]])/3,0)</f>
        <v>Q2</v>
      </c>
      <c r="X1143" s="9">
        <f>MONTH(SalesDataTable[[#This Row],[Order Date]])</f>
        <v>6</v>
      </c>
      <c r="Y1143" s="12" t="str">
        <f>TEXT(SalesDataTable[[#This Row],[Order Date]],"mmm")</f>
        <v>Jun</v>
      </c>
    </row>
    <row r="1144" spans="1:25" ht="16">
      <c r="A1144" s="7">
        <v>4862</v>
      </c>
      <c r="B1144" s="3">
        <v>46192</v>
      </c>
      <c r="C1144" s="2">
        <f>YEAR( SalesDataTable[[#This Row],[Order Date]])</f>
        <v>2026</v>
      </c>
      <c r="D1144" s="2">
        <f>ROUNDUP(MONTH(SalesDataTable[[#This Row],[Order Date]])/3,0)</f>
        <v>2</v>
      </c>
      <c r="E1144" s="2">
        <f>MONTH(SalesDataTable[[#This Row],[Order Date]])</f>
        <v>6</v>
      </c>
      <c r="F1144" s="2" t="str">
        <f>TEXT(SalesDataTable[[#This Row],[Order Date]],"mmm")</f>
        <v>Jun</v>
      </c>
      <c r="G1144" s="2">
        <f>DAY(SalesDataTable[[#This Row],[Order Date]])</f>
        <v>19</v>
      </c>
      <c r="H1144" s="8" t="s">
        <v>6</v>
      </c>
      <c r="I1144" s="8" t="s">
        <v>27</v>
      </c>
      <c r="J1144" s="8" t="s">
        <v>2</v>
      </c>
      <c r="K1144" s="8" t="s">
        <v>3</v>
      </c>
      <c r="L1144" s="8" t="s">
        <v>34</v>
      </c>
      <c r="M1144" s="8" t="s">
        <v>42</v>
      </c>
      <c r="N1144" s="9">
        <v>1</v>
      </c>
      <c r="O1144" s="10">
        <v>36.74</v>
      </c>
      <c r="P1144" s="11">
        <v>0</v>
      </c>
      <c r="Q1144" s="10">
        <v>14.15</v>
      </c>
      <c r="R1144" s="10">
        <f t="shared" si="68"/>
        <v>36.74</v>
      </c>
      <c r="S1144" s="10">
        <f t="shared" si="69"/>
        <v>14.15</v>
      </c>
      <c r="T1144" s="10">
        <f t="shared" si="70"/>
        <v>22.590000000000003</v>
      </c>
      <c r="U1144" s="12">
        <f t="shared" si="71"/>
        <v>0.61486118671747425</v>
      </c>
      <c r="V1144" s="9">
        <f>YEAR(SalesDataTable[[#This Row],[Order Date]])</f>
        <v>2026</v>
      </c>
      <c r="W1144" s="12" t="str">
        <f>"Q"&amp;ROUNDUP(MONTH(SalesDataTable[[#This Row],[Order Date]])/3,0)</f>
        <v>Q2</v>
      </c>
      <c r="X1144" s="9">
        <f>MONTH(SalesDataTable[[#This Row],[Order Date]])</f>
        <v>6</v>
      </c>
      <c r="Y1144" s="12" t="str">
        <f>TEXT(SalesDataTable[[#This Row],[Order Date]],"mmm")</f>
        <v>Jun</v>
      </c>
    </row>
    <row r="1145" spans="1:25" ht="16">
      <c r="A1145" s="7">
        <v>5096</v>
      </c>
      <c r="B1145" s="3">
        <v>46192</v>
      </c>
      <c r="C1145" s="2">
        <f>YEAR( SalesDataTable[[#This Row],[Order Date]])</f>
        <v>2026</v>
      </c>
      <c r="D1145" s="2">
        <f>ROUNDUP(MONTH(SalesDataTable[[#This Row],[Order Date]])/3,0)</f>
        <v>2</v>
      </c>
      <c r="E1145" s="2">
        <f>MONTH(SalesDataTable[[#This Row],[Order Date]])</f>
        <v>6</v>
      </c>
      <c r="F1145" s="2" t="str">
        <f>TEXT(SalesDataTable[[#This Row],[Order Date]],"mmm")</f>
        <v>Jun</v>
      </c>
      <c r="G1145" s="2">
        <f>DAY(SalesDataTable[[#This Row],[Order Date]])</f>
        <v>19</v>
      </c>
      <c r="H1145" s="8" t="s">
        <v>0</v>
      </c>
      <c r="I1145" s="8" t="s">
        <v>50</v>
      </c>
      <c r="J1145" s="8" t="s">
        <v>2</v>
      </c>
      <c r="K1145" s="8" t="s">
        <v>3</v>
      </c>
      <c r="L1145" s="8" t="s">
        <v>23</v>
      </c>
      <c r="M1145" s="8" t="s">
        <v>29</v>
      </c>
      <c r="N1145" s="9">
        <v>2</v>
      </c>
      <c r="O1145" s="10">
        <v>199.28</v>
      </c>
      <c r="P1145" s="11">
        <v>0</v>
      </c>
      <c r="Q1145" s="10">
        <v>102.85</v>
      </c>
      <c r="R1145" s="10">
        <f t="shared" si="68"/>
        <v>398.56</v>
      </c>
      <c r="S1145" s="10">
        <f t="shared" si="69"/>
        <v>205.7</v>
      </c>
      <c r="T1145" s="10">
        <f t="shared" si="70"/>
        <v>192.86</v>
      </c>
      <c r="U1145" s="12">
        <f t="shared" si="71"/>
        <v>0.48389201124046571</v>
      </c>
      <c r="V1145" s="9">
        <f>YEAR(SalesDataTable[[#This Row],[Order Date]])</f>
        <v>2026</v>
      </c>
      <c r="W1145" s="12" t="str">
        <f>"Q"&amp;ROUNDUP(MONTH(SalesDataTable[[#This Row],[Order Date]])/3,0)</f>
        <v>Q2</v>
      </c>
      <c r="X1145" s="9">
        <f>MONTH(SalesDataTable[[#This Row],[Order Date]])</f>
        <v>6</v>
      </c>
      <c r="Y1145" s="12" t="str">
        <f>TEXT(SalesDataTable[[#This Row],[Order Date]],"mmm")</f>
        <v>Jun</v>
      </c>
    </row>
    <row r="1146" spans="1:25" ht="16">
      <c r="A1146" s="7">
        <v>5112</v>
      </c>
      <c r="B1146" s="3">
        <v>46192</v>
      </c>
      <c r="C1146" s="2">
        <f>YEAR( SalesDataTable[[#This Row],[Order Date]])</f>
        <v>2026</v>
      </c>
      <c r="D1146" s="2">
        <f>ROUNDUP(MONTH(SalesDataTable[[#This Row],[Order Date]])/3,0)</f>
        <v>2</v>
      </c>
      <c r="E1146" s="2">
        <f>MONTH(SalesDataTable[[#This Row],[Order Date]])</f>
        <v>6</v>
      </c>
      <c r="F1146" s="2" t="str">
        <f>TEXT(SalesDataTable[[#This Row],[Order Date]],"mmm")</f>
        <v>Jun</v>
      </c>
      <c r="G1146" s="2">
        <f>DAY(SalesDataTable[[#This Row],[Order Date]])</f>
        <v>19</v>
      </c>
      <c r="H1146" s="8" t="s">
        <v>0</v>
      </c>
      <c r="I1146" s="8" t="s">
        <v>1</v>
      </c>
      <c r="J1146" s="8" t="s">
        <v>28</v>
      </c>
      <c r="K1146" s="8" t="s">
        <v>3</v>
      </c>
      <c r="L1146" s="8" t="s">
        <v>34</v>
      </c>
      <c r="M1146" s="8" t="s">
        <v>42</v>
      </c>
      <c r="N1146" s="9">
        <v>2</v>
      </c>
      <c r="O1146" s="10">
        <v>37.04</v>
      </c>
      <c r="P1146" s="11">
        <v>0.05</v>
      </c>
      <c r="Q1146" s="10">
        <v>13.76</v>
      </c>
      <c r="R1146" s="10">
        <f t="shared" si="68"/>
        <v>70.375999999999991</v>
      </c>
      <c r="S1146" s="10">
        <f t="shared" si="69"/>
        <v>27.52</v>
      </c>
      <c r="T1146" s="10">
        <f t="shared" si="70"/>
        <v>42.855999999999995</v>
      </c>
      <c r="U1146" s="12">
        <f t="shared" si="71"/>
        <v>0.60895759918153913</v>
      </c>
      <c r="V1146" s="9">
        <f>YEAR(SalesDataTable[[#This Row],[Order Date]])</f>
        <v>2026</v>
      </c>
      <c r="W1146" s="12" t="str">
        <f>"Q"&amp;ROUNDUP(MONTH(SalesDataTable[[#This Row],[Order Date]])/3,0)</f>
        <v>Q2</v>
      </c>
      <c r="X1146" s="9">
        <f>MONTH(SalesDataTable[[#This Row],[Order Date]])</f>
        <v>6</v>
      </c>
      <c r="Y1146" s="12" t="str">
        <f>TEXT(SalesDataTable[[#This Row],[Order Date]],"mmm")</f>
        <v>Jun</v>
      </c>
    </row>
    <row r="1147" spans="1:25" ht="16">
      <c r="A1147" s="7">
        <v>501</v>
      </c>
      <c r="B1147" s="3">
        <v>46193</v>
      </c>
      <c r="C1147" s="2">
        <f>YEAR( SalesDataTable[[#This Row],[Order Date]])</f>
        <v>2026</v>
      </c>
      <c r="D1147" s="2">
        <f>ROUNDUP(MONTH(SalesDataTable[[#This Row],[Order Date]])/3,0)</f>
        <v>2</v>
      </c>
      <c r="E1147" s="2">
        <f>MONTH(SalesDataTable[[#This Row],[Order Date]])</f>
        <v>6</v>
      </c>
      <c r="F1147" s="2" t="str">
        <f>TEXT(SalesDataTable[[#This Row],[Order Date]],"mmm")</f>
        <v>Jun</v>
      </c>
      <c r="G1147" s="2">
        <f>DAY(SalesDataTable[[#This Row],[Order Date]])</f>
        <v>20</v>
      </c>
      <c r="H1147" s="8" t="s">
        <v>20</v>
      </c>
      <c r="I1147" s="8" t="s">
        <v>21</v>
      </c>
      <c r="J1147" s="8" t="s">
        <v>2</v>
      </c>
      <c r="K1147" s="8" t="s">
        <v>13</v>
      </c>
      <c r="L1147" s="8" t="s">
        <v>23</v>
      </c>
      <c r="M1147" s="8" t="s">
        <v>40</v>
      </c>
      <c r="N1147" s="9">
        <v>2</v>
      </c>
      <c r="O1147" s="10">
        <v>80.95</v>
      </c>
      <c r="P1147" s="11">
        <v>0.1</v>
      </c>
      <c r="Q1147" s="10">
        <v>39.44</v>
      </c>
      <c r="R1147" s="10">
        <f t="shared" si="68"/>
        <v>145.71</v>
      </c>
      <c r="S1147" s="10">
        <f t="shared" si="69"/>
        <v>78.88</v>
      </c>
      <c r="T1147" s="10">
        <f t="shared" si="70"/>
        <v>66.830000000000013</v>
      </c>
      <c r="U1147" s="12">
        <f t="shared" si="71"/>
        <v>0.45865074462974409</v>
      </c>
      <c r="V1147" s="9">
        <f>YEAR(SalesDataTable[[#This Row],[Order Date]])</f>
        <v>2026</v>
      </c>
      <c r="W1147" s="12" t="str">
        <f>"Q"&amp;ROUNDUP(MONTH(SalesDataTable[[#This Row],[Order Date]])/3,0)</f>
        <v>Q2</v>
      </c>
      <c r="X1147" s="9">
        <f>MONTH(SalesDataTable[[#This Row],[Order Date]])</f>
        <v>6</v>
      </c>
      <c r="Y1147" s="12" t="str">
        <f>TEXT(SalesDataTable[[#This Row],[Order Date]],"mmm")</f>
        <v>Jun</v>
      </c>
    </row>
    <row r="1148" spans="1:25" ht="16">
      <c r="A1148" s="7">
        <v>540</v>
      </c>
      <c r="B1148" s="3">
        <v>46193</v>
      </c>
      <c r="C1148" s="2">
        <f>YEAR( SalesDataTable[[#This Row],[Order Date]])</f>
        <v>2026</v>
      </c>
      <c r="D1148" s="2">
        <f>ROUNDUP(MONTH(SalesDataTable[[#This Row],[Order Date]])/3,0)</f>
        <v>2</v>
      </c>
      <c r="E1148" s="2">
        <f>MONTH(SalesDataTable[[#This Row],[Order Date]])</f>
        <v>6</v>
      </c>
      <c r="F1148" s="2" t="str">
        <f>TEXT(SalesDataTable[[#This Row],[Order Date]],"mmm")</f>
        <v>Jun</v>
      </c>
      <c r="G1148" s="2">
        <f>DAY(SalesDataTable[[#This Row],[Order Date]])</f>
        <v>20</v>
      </c>
      <c r="H1148" s="8" t="s">
        <v>0</v>
      </c>
      <c r="I1148" s="8" t="s">
        <v>36</v>
      </c>
      <c r="J1148" s="8" t="s">
        <v>28</v>
      </c>
      <c r="K1148" s="8" t="s">
        <v>3</v>
      </c>
      <c r="L1148" s="8" t="s">
        <v>9</v>
      </c>
      <c r="M1148" s="8" t="s">
        <v>37</v>
      </c>
      <c r="N1148" s="9">
        <v>1</v>
      </c>
      <c r="O1148" s="10">
        <v>151.46</v>
      </c>
      <c r="P1148" s="11">
        <v>0.05</v>
      </c>
      <c r="Q1148" s="10">
        <v>77.98</v>
      </c>
      <c r="R1148" s="10">
        <f t="shared" si="68"/>
        <v>143.887</v>
      </c>
      <c r="S1148" s="10">
        <f t="shared" si="69"/>
        <v>77.98</v>
      </c>
      <c r="T1148" s="10">
        <f t="shared" si="70"/>
        <v>65.906999999999996</v>
      </c>
      <c r="U1148" s="12">
        <f t="shared" si="71"/>
        <v>0.45804693961233467</v>
      </c>
      <c r="V1148" s="9">
        <f>YEAR(SalesDataTable[[#This Row],[Order Date]])</f>
        <v>2026</v>
      </c>
      <c r="W1148" s="12" t="str">
        <f>"Q"&amp;ROUNDUP(MONTH(SalesDataTable[[#This Row],[Order Date]])/3,0)</f>
        <v>Q2</v>
      </c>
      <c r="X1148" s="9">
        <f>MONTH(SalesDataTable[[#This Row],[Order Date]])</f>
        <v>6</v>
      </c>
      <c r="Y1148" s="12" t="str">
        <f>TEXT(SalesDataTable[[#This Row],[Order Date]],"mmm")</f>
        <v>Jun</v>
      </c>
    </row>
    <row r="1149" spans="1:25" ht="16">
      <c r="A1149" s="7">
        <v>2255</v>
      </c>
      <c r="B1149" s="3">
        <v>46193</v>
      </c>
      <c r="C1149" s="2">
        <f>YEAR( SalesDataTable[[#This Row],[Order Date]])</f>
        <v>2026</v>
      </c>
      <c r="D1149" s="2">
        <f>ROUNDUP(MONTH(SalesDataTable[[#This Row],[Order Date]])/3,0)</f>
        <v>2</v>
      </c>
      <c r="E1149" s="2">
        <f>MONTH(SalesDataTable[[#This Row],[Order Date]])</f>
        <v>6</v>
      </c>
      <c r="F1149" s="2" t="str">
        <f>TEXT(SalesDataTable[[#This Row],[Order Date]],"mmm")</f>
        <v>Jun</v>
      </c>
      <c r="G1149" s="2">
        <f>DAY(SalesDataTable[[#This Row],[Order Date]])</f>
        <v>20</v>
      </c>
      <c r="H1149" s="8" t="s">
        <v>0</v>
      </c>
      <c r="I1149" s="8" t="s">
        <v>36</v>
      </c>
      <c r="J1149" s="8" t="s">
        <v>2</v>
      </c>
      <c r="K1149" s="8" t="s">
        <v>16</v>
      </c>
      <c r="L1149" s="8" t="s">
        <v>9</v>
      </c>
      <c r="M1149" s="8" t="s">
        <v>10</v>
      </c>
      <c r="N1149" s="9">
        <v>5</v>
      </c>
      <c r="O1149" s="10">
        <v>90.1</v>
      </c>
      <c r="P1149" s="11">
        <v>0</v>
      </c>
      <c r="Q1149" s="10">
        <v>44.32</v>
      </c>
      <c r="R1149" s="10">
        <f t="shared" si="68"/>
        <v>450.5</v>
      </c>
      <c r="S1149" s="10">
        <f t="shared" si="69"/>
        <v>221.6</v>
      </c>
      <c r="T1149" s="10">
        <f t="shared" si="70"/>
        <v>228.9</v>
      </c>
      <c r="U1149" s="12">
        <f t="shared" si="71"/>
        <v>0.50810210876803552</v>
      </c>
      <c r="V1149" s="9">
        <f>YEAR(SalesDataTable[[#This Row],[Order Date]])</f>
        <v>2026</v>
      </c>
      <c r="W1149" s="12" t="str">
        <f>"Q"&amp;ROUNDUP(MONTH(SalesDataTable[[#This Row],[Order Date]])/3,0)</f>
        <v>Q2</v>
      </c>
      <c r="X1149" s="9">
        <f>MONTH(SalesDataTable[[#This Row],[Order Date]])</f>
        <v>6</v>
      </c>
      <c r="Y1149" s="12" t="str">
        <f>TEXT(SalesDataTable[[#This Row],[Order Date]],"mmm")</f>
        <v>Jun</v>
      </c>
    </row>
    <row r="1150" spans="1:25" ht="16">
      <c r="A1150" s="7">
        <v>3126</v>
      </c>
      <c r="B1150" s="3">
        <v>46193</v>
      </c>
      <c r="C1150" s="2">
        <f>YEAR( SalesDataTable[[#This Row],[Order Date]])</f>
        <v>2026</v>
      </c>
      <c r="D1150" s="2">
        <f>ROUNDUP(MONTH(SalesDataTable[[#This Row],[Order Date]])/3,0)</f>
        <v>2</v>
      </c>
      <c r="E1150" s="2">
        <f>MONTH(SalesDataTable[[#This Row],[Order Date]])</f>
        <v>6</v>
      </c>
      <c r="F1150" s="2" t="str">
        <f>TEXT(SalesDataTable[[#This Row],[Order Date]],"mmm")</f>
        <v>Jun</v>
      </c>
      <c r="G1150" s="2">
        <f>DAY(SalesDataTable[[#This Row],[Order Date]])</f>
        <v>20</v>
      </c>
      <c r="H1150" s="8" t="s">
        <v>0</v>
      </c>
      <c r="I1150" s="8" t="s">
        <v>1</v>
      </c>
      <c r="J1150" s="8" t="s">
        <v>28</v>
      </c>
      <c r="K1150" s="8" t="s">
        <v>16</v>
      </c>
      <c r="L1150" s="8" t="s">
        <v>9</v>
      </c>
      <c r="M1150" s="8" t="s">
        <v>37</v>
      </c>
      <c r="N1150" s="9">
        <v>1</v>
      </c>
      <c r="O1150" s="10">
        <v>155.69</v>
      </c>
      <c r="P1150" s="11">
        <v>0.1</v>
      </c>
      <c r="Q1150" s="10">
        <v>79.42</v>
      </c>
      <c r="R1150" s="10">
        <f t="shared" si="68"/>
        <v>140.12100000000001</v>
      </c>
      <c r="S1150" s="10">
        <f t="shared" si="69"/>
        <v>79.42</v>
      </c>
      <c r="T1150" s="10">
        <f t="shared" si="70"/>
        <v>60.701000000000008</v>
      </c>
      <c r="U1150" s="12">
        <f t="shared" si="71"/>
        <v>0.43320415926235184</v>
      </c>
      <c r="V1150" s="9">
        <f>YEAR(SalesDataTable[[#This Row],[Order Date]])</f>
        <v>2026</v>
      </c>
      <c r="W1150" s="12" t="str">
        <f>"Q"&amp;ROUNDUP(MONTH(SalesDataTable[[#This Row],[Order Date]])/3,0)</f>
        <v>Q2</v>
      </c>
      <c r="X1150" s="9">
        <f>MONTH(SalesDataTable[[#This Row],[Order Date]])</f>
        <v>6</v>
      </c>
      <c r="Y1150" s="12" t="str">
        <f>TEXT(SalesDataTable[[#This Row],[Order Date]],"mmm")</f>
        <v>Jun</v>
      </c>
    </row>
    <row r="1151" spans="1:25" ht="16">
      <c r="A1151" s="7">
        <v>3223</v>
      </c>
      <c r="B1151" s="3">
        <v>46193</v>
      </c>
      <c r="C1151" s="2">
        <f>YEAR( SalesDataTable[[#This Row],[Order Date]])</f>
        <v>2026</v>
      </c>
      <c r="D1151" s="2">
        <f>ROUNDUP(MONTH(SalesDataTable[[#This Row],[Order Date]])/3,0)</f>
        <v>2</v>
      </c>
      <c r="E1151" s="2">
        <f>MONTH(SalesDataTable[[#This Row],[Order Date]])</f>
        <v>6</v>
      </c>
      <c r="F1151" s="2" t="str">
        <f>TEXT(SalesDataTable[[#This Row],[Order Date]],"mmm")</f>
        <v>Jun</v>
      </c>
      <c r="G1151" s="2">
        <f>DAY(SalesDataTable[[#This Row],[Order Date]])</f>
        <v>20</v>
      </c>
      <c r="H1151" s="8" t="s">
        <v>6</v>
      </c>
      <c r="I1151" s="8" t="s">
        <v>49</v>
      </c>
      <c r="J1151" s="8" t="s">
        <v>19</v>
      </c>
      <c r="K1151" s="8" t="s">
        <v>3</v>
      </c>
      <c r="L1151" s="8" t="s">
        <v>34</v>
      </c>
      <c r="M1151" s="8" t="s">
        <v>45</v>
      </c>
      <c r="N1151" s="9">
        <v>1</v>
      </c>
      <c r="O1151" s="10">
        <v>50.11</v>
      </c>
      <c r="P1151" s="11">
        <v>0.05</v>
      </c>
      <c r="Q1151" s="10">
        <v>21.38</v>
      </c>
      <c r="R1151" s="10">
        <f t="shared" si="68"/>
        <v>47.604499999999994</v>
      </c>
      <c r="S1151" s="10">
        <f t="shared" si="69"/>
        <v>21.38</v>
      </c>
      <c r="T1151" s="10">
        <f t="shared" si="70"/>
        <v>26.224499999999995</v>
      </c>
      <c r="U1151" s="12">
        <f t="shared" si="71"/>
        <v>0.55088279469377888</v>
      </c>
      <c r="V1151" s="9">
        <f>YEAR(SalesDataTable[[#This Row],[Order Date]])</f>
        <v>2026</v>
      </c>
      <c r="W1151" s="12" t="str">
        <f>"Q"&amp;ROUNDUP(MONTH(SalesDataTable[[#This Row],[Order Date]])/3,0)</f>
        <v>Q2</v>
      </c>
      <c r="X1151" s="9">
        <f>MONTH(SalesDataTable[[#This Row],[Order Date]])</f>
        <v>6</v>
      </c>
      <c r="Y1151" s="12" t="str">
        <f>TEXT(SalesDataTable[[#This Row],[Order Date]],"mmm")</f>
        <v>Jun</v>
      </c>
    </row>
    <row r="1152" spans="1:25" ht="16">
      <c r="A1152" s="7">
        <v>3260</v>
      </c>
      <c r="B1152" s="3">
        <v>46193</v>
      </c>
      <c r="C1152" s="2">
        <f>YEAR( SalesDataTable[[#This Row],[Order Date]])</f>
        <v>2026</v>
      </c>
      <c r="D1152" s="2">
        <f>ROUNDUP(MONTH(SalesDataTable[[#This Row],[Order Date]])/3,0)</f>
        <v>2</v>
      </c>
      <c r="E1152" s="2">
        <f>MONTH(SalesDataTable[[#This Row],[Order Date]])</f>
        <v>6</v>
      </c>
      <c r="F1152" s="2" t="str">
        <f>TEXT(SalesDataTable[[#This Row],[Order Date]],"mmm")</f>
        <v>Jun</v>
      </c>
      <c r="G1152" s="2">
        <f>DAY(SalesDataTable[[#This Row],[Order Date]])</f>
        <v>20</v>
      </c>
      <c r="H1152" s="8" t="s">
        <v>11</v>
      </c>
      <c r="I1152" s="8" t="s">
        <v>12</v>
      </c>
      <c r="J1152" s="8" t="s">
        <v>19</v>
      </c>
      <c r="K1152" s="8" t="s">
        <v>3</v>
      </c>
      <c r="L1152" s="8" t="s">
        <v>9</v>
      </c>
      <c r="M1152" s="8" t="s">
        <v>17</v>
      </c>
      <c r="N1152" s="9">
        <v>1</v>
      </c>
      <c r="O1152" s="10">
        <v>142.55000000000001</v>
      </c>
      <c r="P1152" s="11">
        <v>0.1</v>
      </c>
      <c r="Q1152" s="10">
        <v>79.709999999999994</v>
      </c>
      <c r="R1152" s="10">
        <f t="shared" si="68"/>
        <v>128.29500000000002</v>
      </c>
      <c r="S1152" s="10">
        <f t="shared" si="69"/>
        <v>79.709999999999994</v>
      </c>
      <c r="T1152" s="10">
        <f t="shared" si="70"/>
        <v>48.585000000000022</v>
      </c>
      <c r="U1152" s="12">
        <f t="shared" si="71"/>
        <v>0.37869753302934656</v>
      </c>
      <c r="V1152" s="9">
        <f>YEAR(SalesDataTable[[#This Row],[Order Date]])</f>
        <v>2026</v>
      </c>
      <c r="W1152" s="12" t="str">
        <f>"Q"&amp;ROUNDUP(MONTH(SalesDataTable[[#This Row],[Order Date]])/3,0)</f>
        <v>Q2</v>
      </c>
      <c r="X1152" s="9">
        <f>MONTH(SalesDataTable[[#This Row],[Order Date]])</f>
        <v>6</v>
      </c>
      <c r="Y1152" s="12" t="str">
        <f>TEXT(SalesDataTable[[#This Row],[Order Date]],"mmm")</f>
        <v>Jun</v>
      </c>
    </row>
    <row r="1153" spans="1:25" ht="16">
      <c r="A1153" s="7">
        <v>3404</v>
      </c>
      <c r="B1153" s="3">
        <v>46193</v>
      </c>
      <c r="C1153" s="2">
        <f>YEAR( SalesDataTable[[#This Row],[Order Date]])</f>
        <v>2026</v>
      </c>
      <c r="D1153" s="2">
        <f>ROUNDUP(MONTH(SalesDataTable[[#This Row],[Order Date]])/3,0)</f>
        <v>2</v>
      </c>
      <c r="E1153" s="2">
        <f>MONTH(SalesDataTable[[#This Row],[Order Date]])</f>
        <v>6</v>
      </c>
      <c r="F1153" s="2" t="str">
        <f>TEXT(SalesDataTable[[#This Row],[Order Date]],"mmm")</f>
        <v>Jun</v>
      </c>
      <c r="G1153" s="2">
        <f>DAY(SalesDataTable[[#This Row],[Order Date]])</f>
        <v>20</v>
      </c>
      <c r="H1153" s="8" t="s">
        <v>20</v>
      </c>
      <c r="I1153" s="8" t="s">
        <v>33</v>
      </c>
      <c r="J1153" s="8" t="s">
        <v>2</v>
      </c>
      <c r="K1153" s="8" t="s">
        <v>13</v>
      </c>
      <c r="L1153" s="8" t="s">
        <v>23</v>
      </c>
      <c r="M1153" s="8" t="s">
        <v>29</v>
      </c>
      <c r="N1153" s="9">
        <v>3</v>
      </c>
      <c r="O1153" s="10">
        <v>191.11</v>
      </c>
      <c r="P1153" s="11">
        <v>0.05</v>
      </c>
      <c r="Q1153" s="10">
        <v>102.82</v>
      </c>
      <c r="R1153" s="10">
        <f t="shared" si="68"/>
        <v>544.6635</v>
      </c>
      <c r="S1153" s="10">
        <f t="shared" si="69"/>
        <v>308.45999999999998</v>
      </c>
      <c r="T1153" s="10">
        <f t="shared" si="70"/>
        <v>236.20350000000002</v>
      </c>
      <c r="U1153" s="12">
        <f t="shared" si="71"/>
        <v>0.43366867800026992</v>
      </c>
      <c r="V1153" s="9">
        <f>YEAR(SalesDataTable[[#This Row],[Order Date]])</f>
        <v>2026</v>
      </c>
      <c r="W1153" s="12" t="str">
        <f>"Q"&amp;ROUNDUP(MONTH(SalesDataTable[[#This Row],[Order Date]])/3,0)</f>
        <v>Q2</v>
      </c>
      <c r="X1153" s="9">
        <f>MONTH(SalesDataTable[[#This Row],[Order Date]])</f>
        <v>6</v>
      </c>
      <c r="Y1153" s="12" t="str">
        <f>TEXT(SalesDataTable[[#This Row],[Order Date]],"mmm")</f>
        <v>Jun</v>
      </c>
    </row>
    <row r="1154" spans="1:25" ht="16">
      <c r="A1154" s="7">
        <v>4267</v>
      </c>
      <c r="B1154" s="3">
        <v>46193</v>
      </c>
      <c r="C1154" s="2">
        <f>YEAR( SalesDataTable[[#This Row],[Order Date]])</f>
        <v>2026</v>
      </c>
      <c r="D1154" s="2">
        <f>ROUNDUP(MONTH(SalesDataTable[[#This Row],[Order Date]])/3,0)</f>
        <v>2</v>
      </c>
      <c r="E1154" s="2">
        <f>MONTH(SalesDataTable[[#This Row],[Order Date]])</f>
        <v>6</v>
      </c>
      <c r="F1154" s="2" t="str">
        <f>TEXT(SalesDataTable[[#This Row],[Order Date]],"mmm")</f>
        <v>Jun</v>
      </c>
      <c r="G1154" s="2">
        <f>DAY(SalesDataTable[[#This Row],[Order Date]])</f>
        <v>20</v>
      </c>
      <c r="H1154" s="8" t="s">
        <v>20</v>
      </c>
      <c r="I1154" s="8" t="s">
        <v>47</v>
      </c>
      <c r="J1154" s="8" t="s">
        <v>8</v>
      </c>
      <c r="K1154" s="8" t="s">
        <v>16</v>
      </c>
      <c r="L1154" s="8" t="s">
        <v>4</v>
      </c>
      <c r="M1154" s="8" t="s">
        <v>26</v>
      </c>
      <c r="N1154" s="9">
        <v>6</v>
      </c>
      <c r="O1154" s="10">
        <v>40.229999999999997</v>
      </c>
      <c r="P1154" s="11">
        <v>0.15</v>
      </c>
      <c r="Q1154" s="10">
        <v>17.079999999999998</v>
      </c>
      <c r="R1154" s="10">
        <f t="shared" ref="R1154:R1217" si="72">N1154*O1154*(1-P1154)</f>
        <v>205.173</v>
      </c>
      <c r="S1154" s="10">
        <f t="shared" ref="S1154:S1217" si="73">N1154*Q1154</f>
        <v>102.47999999999999</v>
      </c>
      <c r="T1154" s="10">
        <f t="shared" ref="T1154:T1217" si="74">R1154-S1154</f>
        <v>102.69300000000001</v>
      </c>
      <c r="U1154" s="12">
        <f t="shared" ref="U1154:U1217" si="75">IFERROR(T1154/R1154,0)</f>
        <v>0.50051907414718322</v>
      </c>
      <c r="V1154" s="9">
        <f>YEAR(SalesDataTable[[#This Row],[Order Date]])</f>
        <v>2026</v>
      </c>
      <c r="W1154" s="12" t="str">
        <f>"Q"&amp;ROUNDUP(MONTH(SalesDataTable[[#This Row],[Order Date]])/3,0)</f>
        <v>Q2</v>
      </c>
      <c r="X1154" s="9">
        <f>MONTH(SalesDataTable[[#This Row],[Order Date]])</f>
        <v>6</v>
      </c>
      <c r="Y1154" s="12" t="str">
        <f>TEXT(SalesDataTable[[#This Row],[Order Date]],"mmm")</f>
        <v>Jun</v>
      </c>
    </row>
    <row r="1155" spans="1:25" ht="16">
      <c r="A1155" s="7">
        <v>5082</v>
      </c>
      <c r="B1155" s="3">
        <v>46193</v>
      </c>
      <c r="C1155" s="2">
        <f>YEAR( SalesDataTable[[#This Row],[Order Date]])</f>
        <v>2026</v>
      </c>
      <c r="D1155" s="2">
        <f>ROUNDUP(MONTH(SalesDataTable[[#This Row],[Order Date]])/3,0)</f>
        <v>2</v>
      </c>
      <c r="E1155" s="2">
        <f>MONTH(SalesDataTable[[#This Row],[Order Date]])</f>
        <v>6</v>
      </c>
      <c r="F1155" s="2" t="str">
        <f>TEXT(SalesDataTable[[#This Row],[Order Date]],"mmm")</f>
        <v>Jun</v>
      </c>
      <c r="G1155" s="2">
        <f>DAY(SalesDataTable[[#This Row],[Order Date]])</f>
        <v>20</v>
      </c>
      <c r="H1155" s="8" t="s">
        <v>6</v>
      </c>
      <c r="I1155" s="8" t="s">
        <v>41</v>
      </c>
      <c r="J1155" s="8" t="s">
        <v>2</v>
      </c>
      <c r="K1155" s="8" t="s">
        <v>16</v>
      </c>
      <c r="L1155" s="8" t="s">
        <v>4</v>
      </c>
      <c r="M1155" s="8" t="s">
        <v>5</v>
      </c>
      <c r="N1155" s="9">
        <v>2</v>
      </c>
      <c r="O1155" s="10">
        <v>81.489999999999995</v>
      </c>
      <c r="P1155" s="11">
        <v>0</v>
      </c>
      <c r="Q1155" s="10">
        <v>42.15</v>
      </c>
      <c r="R1155" s="10">
        <f t="shared" si="72"/>
        <v>162.97999999999999</v>
      </c>
      <c r="S1155" s="10">
        <f t="shared" si="73"/>
        <v>84.3</v>
      </c>
      <c r="T1155" s="10">
        <f t="shared" si="74"/>
        <v>78.679999999999993</v>
      </c>
      <c r="U1155" s="12">
        <f t="shared" si="75"/>
        <v>0.48275862068965514</v>
      </c>
      <c r="V1155" s="9">
        <f>YEAR(SalesDataTable[[#This Row],[Order Date]])</f>
        <v>2026</v>
      </c>
      <c r="W1155" s="12" t="str">
        <f>"Q"&amp;ROUNDUP(MONTH(SalesDataTable[[#This Row],[Order Date]])/3,0)</f>
        <v>Q2</v>
      </c>
      <c r="X1155" s="9">
        <f>MONTH(SalesDataTable[[#This Row],[Order Date]])</f>
        <v>6</v>
      </c>
      <c r="Y1155" s="12" t="str">
        <f>TEXT(SalesDataTable[[#This Row],[Order Date]],"mmm")</f>
        <v>Jun</v>
      </c>
    </row>
    <row r="1156" spans="1:25" ht="16">
      <c r="A1156" s="7">
        <v>5108</v>
      </c>
      <c r="B1156" s="3">
        <v>46193</v>
      </c>
      <c r="C1156" s="2">
        <f>YEAR( SalesDataTable[[#This Row],[Order Date]])</f>
        <v>2026</v>
      </c>
      <c r="D1156" s="2">
        <f>ROUNDUP(MONTH(SalesDataTable[[#This Row],[Order Date]])/3,0)</f>
        <v>2</v>
      </c>
      <c r="E1156" s="2">
        <f>MONTH(SalesDataTable[[#This Row],[Order Date]])</f>
        <v>6</v>
      </c>
      <c r="F1156" s="2" t="str">
        <f>TEXT(SalesDataTable[[#This Row],[Order Date]],"mmm")</f>
        <v>Jun</v>
      </c>
      <c r="G1156" s="2">
        <f>DAY(SalesDataTable[[#This Row],[Order Date]])</f>
        <v>20</v>
      </c>
      <c r="H1156" s="8" t="s">
        <v>6</v>
      </c>
      <c r="I1156" s="8" t="s">
        <v>27</v>
      </c>
      <c r="J1156" s="8" t="s">
        <v>8</v>
      </c>
      <c r="K1156" s="8" t="s">
        <v>16</v>
      </c>
      <c r="L1156" s="8" t="s">
        <v>14</v>
      </c>
      <c r="M1156" s="8" t="s">
        <v>48</v>
      </c>
      <c r="N1156" s="9">
        <v>8</v>
      </c>
      <c r="O1156" s="10">
        <v>162.71</v>
      </c>
      <c r="P1156" s="11">
        <v>0.2</v>
      </c>
      <c r="Q1156" s="10">
        <v>85.27</v>
      </c>
      <c r="R1156" s="10">
        <f t="shared" si="72"/>
        <v>1041.3440000000001</v>
      </c>
      <c r="S1156" s="10">
        <f t="shared" si="73"/>
        <v>682.16</v>
      </c>
      <c r="T1156" s="10">
        <f t="shared" si="74"/>
        <v>359.18400000000008</v>
      </c>
      <c r="U1156" s="12">
        <f t="shared" si="75"/>
        <v>0.34492348349824847</v>
      </c>
      <c r="V1156" s="9">
        <f>YEAR(SalesDataTable[[#This Row],[Order Date]])</f>
        <v>2026</v>
      </c>
      <c r="W1156" s="12" t="str">
        <f>"Q"&amp;ROUNDUP(MONTH(SalesDataTable[[#This Row],[Order Date]])/3,0)</f>
        <v>Q2</v>
      </c>
      <c r="X1156" s="9">
        <f>MONTH(SalesDataTable[[#This Row],[Order Date]])</f>
        <v>6</v>
      </c>
      <c r="Y1156" s="12" t="str">
        <f>TEXT(SalesDataTable[[#This Row],[Order Date]],"mmm")</f>
        <v>Jun</v>
      </c>
    </row>
    <row r="1157" spans="1:25" ht="16">
      <c r="A1157" s="7">
        <v>1105</v>
      </c>
      <c r="B1157" s="3">
        <v>46194</v>
      </c>
      <c r="C1157" s="2">
        <f>YEAR( SalesDataTable[[#This Row],[Order Date]])</f>
        <v>2026</v>
      </c>
      <c r="D1157" s="2">
        <f>ROUNDUP(MONTH(SalesDataTable[[#This Row],[Order Date]])/3,0)</f>
        <v>2</v>
      </c>
      <c r="E1157" s="2">
        <f>MONTH(SalesDataTable[[#This Row],[Order Date]])</f>
        <v>6</v>
      </c>
      <c r="F1157" s="2" t="str">
        <f>TEXT(SalesDataTable[[#This Row],[Order Date]],"mmm")</f>
        <v>Jun</v>
      </c>
      <c r="G1157" s="2">
        <f>DAY(SalesDataTable[[#This Row],[Order Date]])</f>
        <v>21</v>
      </c>
      <c r="H1157" s="8" t="s">
        <v>11</v>
      </c>
      <c r="I1157" s="8" t="s">
        <v>25</v>
      </c>
      <c r="J1157" s="8" t="s">
        <v>28</v>
      </c>
      <c r="K1157" s="8" t="s">
        <v>3</v>
      </c>
      <c r="L1157" s="8" t="s">
        <v>14</v>
      </c>
      <c r="M1157" s="8" t="s">
        <v>15</v>
      </c>
      <c r="N1157" s="9">
        <v>1</v>
      </c>
      <c r="O1157" s="10">
        <v>36.479999999999997</v>
      </c>
      <c r="P1157" s="11">
        <v>0.1</v>
      </c>
      <c r="Q1157" s="10">
        <v>13.9</v>
      </c>
      <c r="R1157" s="10">
        <f t="shared" si="72"/>
        <v>32.832000000000001</v>
      </c>
      <c r="S1157" s="10">
        <f t="shared" si="73"/>
        <v>13.9</v>
      </c>
      <c r="T1157" s="10">
        <f t="shared" si="74"/>
        <v>18.932000000000002</v>
      </c>
      <c r="U1157" s="12">
        <f t="shared" si="75"/>
        <v>0.57663255360623789</v>
      </c>
      <c r="V1157" s="9">
        <f>YEAR(SalesDataTable[[#This Row],[Order Date]])</f>
        <v>2026</v>
      </c>
      <c r="W1157" s="12" t="str">
        <f>"Q"&amp;ROUNDUP(MONTH(SalesDataTable[[#This Row],[Order Date]])/3,0)</f>
        <v>Q2</v>
      </c>
      <c r="X1157" s="9">
        <f>MONTH(SalesDataTable[[#This Row],[Order Date]])</f>
        <v>6</v>
      </c>
      <c r="Y1157" s="12" t="str">
        <f>TEXT(SalesDataTable[[#This Row],[Order Date]],"mmm")</f>
        <v>Jun</v>
      </c>
    </row>
    <row r="1158" spans="1:25" ht="16">
      <c r="A1158" s="7">
        <v>2757</v>
      </c>
      <c r="B1158" s="3">
        <v>46194</v>
      </c>
      <c r="C1158" s="2">
        <f>YEAR( SalesDataTable[[#This Row],[Order Date]])</f>
        <v>2026</v>
      </c>
      <c r="D1158" s="2">
        <f>ROUNDUP(MONTH(SalesDataTable[[#This Row],[Order Date]])/3,0)</f>
        <v>2</v>
      </c>
      <c r="E1158" s="2">
        <f>MONTH(SalesDataTable[[#This Row],[Order Date]])</f>
        <v>6</v>
      </c>
      <c r="F1158" s="2" t="str">
        <f>TEXT(SalesDataTable[[#This Row],[Order Date]],"mmm")</f>
        <v>Jun</v>
      </c>
      <c r="G1158" s="2">
        <f>DAY(SalesDataTable[[#This Row],[Order Date]])</f>
        <v>21</v>
      </c>
      <c r="H1158" s="8" t="s">
        <v>6</v>
      </c>
      <c r="I1158" s="8" t="s">
        <v>27</v>
      </c>
      <c r="J1158" s="8" t="s">
        <v>8</v>
      </c>
      <c r="K1158" s="8" t="s">
        <v>16</v>
      </c>
      <c r="L1158" s="8" t="s">
        <v>14</v>
      </c>
      <c r="M1158" s="8" t="s">
        <v>44</v>
      </c>
      <c r="N1158" s="9">
        <v>6</v>
      </c>
      <c r="O1158" s="10">
        <v>136.65</v>
      </c>
      <c r="P1158" s="11">
        <v>0.15</v>
      </c>
      <c r="Q1158" s="10">
        <v>68.56</v>
      </c>
      <c r="R1158" s="10">
        <f t="shared" si="72"/>
        <v>696.91500000000008</v>
      </c>
      <c r="S1158" s="10">
        <f t="shared" si="73"/>
        <v>411.36</v>
      </c>
      <c r="T1158" s="10">
        <f t="shared" si="74"/>
        <v>285.55500000000006</v>
      </c>
      <c r="U1158" s="12">
        <f t="shared" si="75"/>
        <v>0.4097415036266977</v>
      </c>
      <c r="V1158" s="9">
        <f>YEAR(SalesDataTable[[#This Row],[Order Date]])</f>
        <v>2026</v>
      </c>
      <c r="W1158" s="12" t="str">
        <f>"Q"&amp;ROUNDUP(MONTH(SalesDataTable[[#This Row],[Order Date]])/3,0)</f>
        <v>Q2</v>
      </c>
      <c r="X1158" s="9">
        <f>MONTH(SalesDataTable[[#This Row],[Order Date]])</f>
        <v>6</v>
      </c>
      <c r="Y1158" s="12" t="str">
        <f>TEXT(SalesDataTable[[#This Row],[Order Date]],"mmm")</f>
        <v>Jun</v>
      </c>
    </row>
    <row r="1159" spans="1:25" ht="16">
      <c r="A1159" s="7">
        <v>3325</v>
      </c>
      <c r="B1159" s="3">
        <v>46194</v>
      </c>
      <c r="C1159" s="2">
        <f>YEAR( SalesDataTable[[#This Row],[Order Date]])</f>
        <v>2026</v>
      </c>
      <c r="D1159" s="2">
        <f>ROUNDUP(MONTH(SalesDataTable[[#This Row],[Order Date]])/3,0)</f>
        <v>2</v>
      </c>
      <c r="E1159" s="2">
        <f>MONTH(SalesDataTable[[#This Row],[Order Date]])</f>
        <v>6</v>
      </c>
      <c r="F1159" s="2" t="str">
        <f>TEXT(SalesDataTable[[#This Row],[Order Date]],"mmm")</f>
        <v>Jun</v>
      </c>
      <c r="G1159" s="2">
        <f>DAY(SalesDataTable[[#This Row],[Order Date]])</f>
        <v>21</v>
      </c>
      <c r="H1159" s="8" t="s">
        <v>11</v>
      </c>
      <c r="I1159" s="8" t="s">
        <v>12</v>
      </c>
      <c r="J1159" s="8" t="s">
        <v>2</v>
      </c>
      <c r="K1159" s="8" t="s">
        <v>13</v>
      </c>
      <c r="L1159" s="8" t="s">
        <v>4</v>
      </c>
      <c r="M1159" s="8" t="s">
        <v>22</v>
      </c>
      <c r="N1159" s="9">
        <v>4</v>
      </c>
      <c r="O1159" s="10">
        <v>50.57</v>
      </c>
      <c r="P1159" s="11">
        <v>0</v>
      </c>
      <c r="Q1159" s="10">
        <v>21.85</v>
      </c>
      <c r="R1159" s="10">
        <f t="shared" si="72"/>
        <v>202.28</v>
      </c>
      <c r="S1159" s="10">
        <f t="shared" si="73"/>
        <v>87.4</v>
      </c>
      <c r="T1159" s="10">
        <f t="shared" si="74"/>
        <v>114.88</v>
      </c>
      <c r="U1159" s="12">
        <f t="shared" si="75"/>
        <v>0.56792564761716435</v>
      </c>
      <c r="V1159" s="9">
        <f>YEAR(SalesDataTable[[#This Row],[Order Date]])</f>
        <v>2026</v>
      </c>
      <c r="W1159" s="12" t="str">
        <f>"Q"&amp;ROUNDUP(MONTH(SalesDataTable[[#This Row],[Order Date]])/3,0)</f>
        <v>Q2</v>
      </c>
      <c r="X1159" s="9">
        <f>MONTH(SalesDataTable[[#This Row],[Order Date]])</f>
        <v>6</v>
      </c>
      <c r="Y1159" s="12" t="str">
        <f>TEXT(SalesDataTable[[#This Row],[Order Date]],"mmm")</f>
        <v>Jun</v>
      </c>
    </row>
    <row r="1160" spans="1:25" ht="16">
      <c r="A1160" s="7">
        <v>4070</v>
      </c>
      <c r="B1160" s="3">
        <v>46194</v>
      </c>
      <c r="C1160" s="2">
        <f>YEAR( SalesDataTable[[#This Row],[Order Date]])</f>
        <v>2026</v>
      </c>
      <c r="D1160" s="2">
        <f>ROUNDUP(MONTH(SalesDataTable[[#This Row],[Order Date]])/3,0)</f>
        <v>2</v>
      </c>
      <c r="E1160" s="2">
        <f>MONTH(SalesDataTable[[#This Row],[Order Date]])</f>
        <v>6</v>
      </c>
      <c r="F1160" s="2" t="str">
        <f>TEXT(SalesDataTable[[#This Row],[Order Date]],"mmm")</f>
        <v>Jun</v>
      </c>
      <c r="G1160" s="2">
        <f>DAY(SalesDataTable[[#This Row],[Order Date]])</f>
        <v>21</v>
      </c>
      <c r="H1160" s="8" t="s">
        <v>20</v>
      </c>
      <c r="I1160" s="8" t="s">
        <v>33</v>
      </c>
      <c r="J1160" s="8" t="s">
        <v>2</v>
      </c>
      <c r="K1160" s="8" t="s">
        <v>13</v>
      </c>
      <c r="L1160" s="8" t="s">
        <v>4</v>
      </c>
      <c r="M1160" s="8" t="s">
        <v>30</v>
      </c>
      <c r="N1160" s="9">
        <v>3</v>
      </c>
      <c r="O1160" s="10">
        <v>103.72</v>
      </c>
      <c r="P1160" s="11">
        <v>0</v>
      </c>
      <c r="Q1160" s="10">
        <v>50.34</v>
      </c>
      <c r="R1160" s="10">
        <f t="shared" si="72"/>
        <v>311.15999999999997</v>
      </c>
      <c r="S1160" s="10">
        <f t="shared" si="73"/>
        <v>151.02000000000001</v>
      </c>
      <c r="T1160" s="10">
        <f t="shared" si="74"/>
        <v>160.13999999999996</v>
      </c>
      <c r="U1160" s="12">
        <f t="shared" si="75"/>
        <v>0.51465483995372152</v>
      </c>
      <c r="V1160" s="9">
        <f>YEAR(SalesDataTable[[#This Row],[Order Date]])</f>
        <v>2026</v>
      </c>
      <c r="W1160" s="12" t="str">
        <f>"Q"&amp;ROUNDUP(MONTH(SalesDataTable[[#This Row],[Order Date]])/3,0)</f>
        <v>Q2</v>
      </c>
      <c r="X1160" s="9">
        <f>MONTH(SalesDataTable[[#This Row],[Order Date]])</f>
        <v>6</v>
      </c>
      <c r="Y1160" s="12" t="str">
        <f>TEXT(SalesDataTable[[#This Row],[Order Date]],"mmm")</f>
        <v>Jun</v>
      </c>
    </row>
    <row r="1161" spans="1:25" ht="16">
      <c r="A1161" s="7">
        <v>4339</v>
      </c>
      <c r="B1161" s="3">
        <v>46194</v>
      </c>
      <c r="C1161" s="2">
        <f>YEAR( SalesDataTable[[#This Row],[Order Date]])</f>
        <v>2026</v>
      </c>
      <c r="D1161" s="2">
        <f>ROUNDUP(MONTH(SalesDataTable[[#This Row],[Order Date]])/3,0)</f>
        <v>2</v>
      </c>
      <c r="E1161" s="2">
        <f>MONTH(SalesDataTable[[#This Row],[Order Date]])</f>
        <v>6</v>
      </c>
      <c r="F1161" s="2" t="str">
        <f>TEXT(SalesDataTable[[#This Row],[Order Date]],"mmm")</f>
        <v>Jun</v>
      </c>
      <c r="G1161" s="2">
        <f>DAY(SalesDataTable[[#This Row],[Order Date]])</f>
        <v>21</v>
      </c>
      <c r="H1161" s="8" t="s">
        <v>11</v>
      </c>
      <c r="I1161" s="8" t="s">
        <v>52</v>
      </c>
      <c r="J1161" s="8" t="s">
        <v>28</v>
      </c>
      <c r="K1161" s="8" t="s">
        <v>3</v>
      </c>
      <c r="L1161" s="8" t="s">
        <v>14</v>
      </c>
      <c r="M1161" s="8" t="s">
        <v>44</v>
      </c>
      <c r="N1161" s="9">
        <v>1</v>
      </c>
      <c r="O1161" s="10">
        <v>132.49</v>
      </c>
      <c r="P1161" s="11">
        <v>0</v>
      </c>
      <c r="Q1161" s="10">
        <v>67.09</v>
      </c>
      <c r="R1161" s="10">
        <f t="shared" si="72"/>
        <v>132.49</v>
      </c>
      <c r="S1161" s="10">
        <f t="shared" si="73"/>
        <v>67.09</v>
      </c>
      <c r="T1161" s="10">
        <f t="shared" si="74"/>
        <v>65.400000000000006</v>
      </c>
      <c r="U1161" s="12">
        <f t="shared" si="75"/>
        <v>0.49362216016303118</v>
      </c>
      <c r="V1161" s="9">
        <f>YEAR(SalesDataTable[[#This Row],[Order Date]])</f>
        <v>2026</v>
      </c>
      <c r="W1161" s="12" t="str">
        <f>"Q"&amp;ROUNDUP(MONTH(SalesDataTable[[#This Row],[Order Date]])/3,0)</f>
        <v>Q2</v>
      </c>
      <c r="X1161" s="9">
        <f>MONTH(SalesDataTable[[#This Row],[Order Date]])</f>
        <v>6</v>
      </c>
      <c r="Y1161" s="12" t="str">
        <f>TEXT(SalesDataTable[[#This Row],[Order Date]],"mmm")</f>
        <v>Jun</v>
      </c>
    </row>
    <row r="1162" spans="1:25" ht="16">
      <c r="A1162" s="7">
        <v>731</v>
      </c>
      <c r="B1162" s="3">
        <v>46195</v>
      </c>
      <c r="C1162" s="2">
        <f>YEAR( SalesDataTable[[#This Row],[Order Date]])</f>
        <v>2026</v>
      </c>
      <c r="D1162" s="2">
        <f>ROUNDUP(MONTH(SalesDataTable[[#This Row],[Order Date]])/3,0)</f>
        <v>2</v>
      </c>
      <c r="E1162" s="2">
        <f>MONTH(SalesDataTable[[#This Row],[Order Date]])</f>
        <v>6</v>
      </c>
      <c r="F1162" s="2" t="str">
        <f>TEXT(SalesDataTable[[#This Row],[Order Date]],"mmm")</f>
        <v>Jun</v>
      </c>
      <c r="G1162" s="2">
        <f>DAY(SalesDataTable[[#This Row],[Order Date]])</f>
        <v>22</v>
      </c>
      <c r="H1162" s="8" t="s">
        <v>11</v>
      </c>
      <c r="I1162" s="8" t="s">
        <v>18</v>
      </c>
      <c r="J1162" s="8" t="s">
        <v>2</v>
      </c>
      <c r="K1162" s="8" t="s">
        <v>13</v>
      </c>
      <c r="L1162" s="8" t="s">
        <v>23</v>
      </c>
      <c r="M1162" s="8" t="s">
        <v>40</v>
      </c>
      <c r="N1162" s="9">
        <v>2</v>
      </c>
      <c r="O1162" s="10">
        <v>80.650000000000006</v>
      </c>
      <c r="P1162" s="11">
        <v>0</v>
      </c>
      <c r="Q1162" s="10">
        <v>39.18</v>
      </c>
      <c r="R1162" s="10">
        <f t="shared" si="72"/>
        <v>161.30000000000001</v>
      </c>
      <c r="S1162" s="10">
        <f t="shared" si="73"/>
        <v>78.36</v>
      </c>
      <c r="T1162" s="10">
        <f t="shared" si="74"/>
        <v>82.940000000000012</v>
      </c>
      <c r="U1162" s="12">
        <f t="shared" si="75"/>
        <v>0.51419714817110973</v>
      </c>
      <c r="V1162" s="9">
        <f>YEAR(SalesDataTable[[#This Row],[Order Date]])</f>
        <v>2026</v>
      </c>
      <c r="W1162" s="12" t="str">
        <f>"Q"&amp;ROUNDUP(MONTH(SalesDataTable[[#This Row],[Order Date]])/3,0)</f>
        <v>Q2</v>
      </c>
      <c r="X1162" s="9">
        <f>MONTH(SalesDataTable[[#This Row],[Order Date]])</f>
        <v>6</v>
      </c>
      <c r="Y1162" s="12" t="str">
        <f>TEXT(SalesDataTable[[#This Row],[Order Date]],"mmm")</f>
        <v>Jun</v>
      </c>
    </row>
    <row r="1163" spans="1:25" ht="16">
      <c r="A1163" s="7">
        <v>1362</v>
      </c>
      <c r="B1163" s="3">
        <v>46195</v>
      </c>
      <c r="C1163" s="2">
        <f>YEAR( SalesDataTable[[#This Row],[Order Date]])</f>
        <v>2026</v>
      </c>
      <c r="D1163" s="2">
        <f>ROUNDUP(MONTH(SalesDataTable[[#This Row],[Order Date]])/3,0)</f>
        <v>2</v>
      </c>
      <c r="E1163" s="2">
        <f>MONTH(SalesDataTable[[#This Row],[Order Date]])</f>
        <v>6</v>
      </c>
      <c r="F1163" s="2" t="str">
        <f>TEXT(SalesDataTable[[#This Row],[Order Date]],"mmm")</f>
        <v>Jun</v>
      </c>
      <c r="G1163" s="2">
        <f>DAY(SalesDataTable[[#This Row],[Order Date]])</f>
        <v>22</v>
      </c>
      <c r="H1163" s="8" t="s">
        <v>6</v>
      </c>
      <c r="I1163" s="8" t="s">
        <v>7</v>
      </c>
      <c r="J1163" s="8" t="s">
        <v>19</v>
      </c>
      <c r="K1163" s="8" t="s">
        <v>13</v>
      </c>
      <c r="L1163" s="8" t="s">
        <v>34</v>
      </c>
      <c r="M1163" s="8" t="s">
        <v>42</v>
      </c>
      <c r="N1163" s="9">
        <v>1</v>
      </c>
      <c r="O1163" s="10">
        <v>35.409999999999997</v>
      </c>
      <c r="P1163" s="11">
        <v>0.05</v>
      </c>
      <c r="Q1163" s="10">
        <v>13.9</v>
      </c>
      <c r="R1163" s="10">
        <f t="shared" si="72"/>
        <v>33.639499999999998</v>
      </c>
      <c r="S1163" s="10">
        <f t="shared" si="73"/>
        <v>13.9</v>
      </c>
      <c r="T1163" s="10">
        <f t="shared" si="74"/>
        <v>19.7395</v>
      </c>
      <c r="U1163" s="12">
        <f t="shared" si="75"/>
        <v>0.58679528530447833</v>
      </c>
      <c r="V1163" s="9">
        <f>YEAR(SalesDataTable[[#This Row],[Order Date]])</f>
        <v>2026</v>
      </c>
      <c r="W1163" s="12" t="str">
        <f>"Q"&amp;ROUNDUP(MONTH(SalesDataTable[[#This Row],[Order Date]])/3,0)</f>
        <v>Q2</v>
      </c>
      <c r="X1163" s="9">
        <f>MONTH(SalesDataTable[[#This Row],[Order Date]])</f>
        <v>6</v>
      </c>
      <c r="Y1163" s="12" t="str">
        <f>TEXT(SalesDataTable[[#This Row],[Order Date]],"mmm")</f>
        <v>Jun</v>
      </c>
    </row>
    <row r="1164" spans="1:25" ht="16">
      <c r="A1164" s="7">
        <v>1512</v>
      </c>
      <c r="B1164" s="3">
        <v>46195</v>
      </c>
      <c r="C1164" s="2">
        <f>YEAR( SalesDataTable[[#This Row],[Order Date]])</f>
        <v>2026</v>
      </c>
      <c r="D1164" s="2">
        <f>ROUNDUP(MONTH(SalesDataTable[[#This Row],[Order Date]])/3,0)</f>
        <v>2</v>
      </c>
      <c r="E1164" s="2">
        <f>MONTH(SalesDataTable[[#This Row],[Order Date]])</f>
        <v>6</v>
      </c>
      <c r="F1164" s="2" t="str">
        <f>TEXT(SalesDataTable[[#This Row],[Order Date]],"mmm")</f>
        <v>Jun</v>
      </c>
      <c r="G1164" s="2">
        <f>DAY(SalesDataTable[[#This Row],[Order Date]])</f>
        <v>22</v>
      </c>
      <c r="H1164" s="8" t="s">
        <v>0</v>
      </c>
      <c r="I1164" s="8" t="s">
        <v>1</v>
      </c>
      <c r="J1164" s="8" t="s">
        <v>28</v>
      </c>
      <c r="K1164" s="8" t="s">
        <v>3</v>
      </c>
      <c r="L1164" s="8" t="s">
        <v>34</v>
      </c>
      <c r="M1164" s="8" t="s">
        <v>35</v>
      </c>
      <c r="N1164" s="9">
        <v>3</v>
      </c>
      <c r="O1164" s="10">
        <v>41.01</v>
      </c>
      <c r="P1164" s="11">
        <v>0</v>
      </c>
      <c r="Q1164" s="10">
        <v>14.33</v>
      </c>
      <c r="R1164" s="10">
        <f t="shared" si="72"/>
        <v>123.03</v>
      </c>
      <c r="S1164" s="10">
        <f t="shared" si="73"/>
        <v>42.99</v>
      </c>
      <c r="T1164" s="10">
        <f t="shared" si="74"/>
        <v>80.039999999999992</v>
      </c>
      <c r="U1164" s="12">
        <f t="shared" si="75"/>
        <v>0.65057303096805652</v>
      </c>
      <c r="V1164" s="9">
        <f>YEAR(SalesDataTable[[#This Row],[Order Date]])</f>
        <v>2026</v>
      </c>
      <c r="W1164" s="12" t="str">
        <f>"Q"&amp;ROUNDUP(MONTH(SalesDataTable[[#This Row],[Order Date]])/3,0)</f>
        <v>Q2</v>
      </c>
      <c r="X1164" s="9">
        <f>MONTH(SalesDataTable[[#This Row],[Order Date]])</f>
        <v>6</v>
      </c>
      <c r="Y1164" s="12" t="str">
        <f>TEXT(SalesDataTable[[#This Row],[Order Date]],"mmm")</f>
        <v>Jun</v>
      </c>
    </row>
    <row r="1165" spans="1:25" ht="16">
      <c r="A1165" s="7">
        <v>1647</v>
      </c>
      <c r="B1165" s="3">
        <v>46195</v>
      </c>
      <c r="C1165" s="2">
        <f>YEAR( SalesDataTable[[#This Row],[Order Date]])</f>
        <v>2026</v>
      </c>
      <c r="D1165" s="2">
        <f>ROUNDUP(MONTH(SalesDataTable[[#This Row],[Order Date]])/3,0)</f>
        <v>2</v>
      </c>
      <c r="E1165" s="2">
        <f>MONTH(SalesDataTable[[#This Row],[Order Date]])</f>
        <v>6</v>
      </c>
      <c r="F1165" s="2" t="str">
        <f>TEXT(SalesDataTable[[#This Row],[Order Date]],"mmm")</f>
        <v>Jun</v>
      </c>
      <c r="G1165" s="2">
        <f>DAY(SalesDataTable[[#This Row],[Order Date]])</f>
        <v>22</v>
      </c>
      <c r="H1165" s="8" t="s">
        <v>20</v>
      </c>
      <c r="I1165" s="8" t="s">
        <v>33</v>
      </c>
      <c r="J1165" s="8" t="s">
        <v>2</v>
      </c>
      <c r="K1165" s="8" t="s">
        <v>16</v>
      </c>
      <c r="L1165" s="8" t="s">
        <v>14</v>
      </c>
      <c r="M1165" s="8" t="s">
        <v>15</v>
      </c>
      <c r="N1165" s="9">
        <v>1</v>
      </c>
      <c r="O1165" s="10">
        <v>36.01</v>
      </c>
      <c r="P1165" s="11">
        <v>0</v>
      </c>
      <c r="Q1165" s="10">
        <v>13.23</v>
      </c>
      <c r="R1165" s="10">
        <f t="shared" si="72"/>
        <v>36.01</v>
      </c>
      <c r="S1165" s="10">
        <f t="shared" si="73"/>
        <v>13.23</v>
      </c>
      <c r="T1165" s="10">
        <f t="shared" si="74"/>
        <v>22.779999999999998</v>
      </c>
      <c r="U1165" s="12">
        <f t="shared" si="75"/>
        <v>0.63260205498472644</v>
      </c>
      <c r="V1165" s="9">
        <f>YEAR(SalesDataTable[[#This Row],[Order Date]])</f>
        <v>2026</v>
      </c>
      <c r="W1165" s="12" t="str">
        <f>"Q"&amp;ROUNDUP(MONTH(SalesDataTable[[#This Row],[Order Date]])/3,0)</f>
        <v>Q2</v>
      </c>
      <c r="X1165" s="9">
        <f>MONTH(SalesDataTable[[#This Row],[Order Date]])</f>
        <v>6</v>
      </c>
      <c r="Y1165" s="12" t="str">
        <f>TEXT(SalesDataTable[[#This Row],[Order Date]],"mmm")</f>
        <v>Jun</v>
      </c>
    </row>
    <row r="1166" spans="1:25" ht="16">
      <c r="A1166" s="7">
        <v>2358</v>
      </c>
      <c r="B1166" s="3">
        <v>46195</v>
      </c>
      <c r="C1166" s="2">
        <f>YEAR( SalesDataTable[[#This Row],[Order Date]])</f>
        <v>2026</v>
      </c>
      <c r="D1166" s="2">
        <f>ROUNDUP(MONTH(SalesDataTable[[#This Row],[Order Date]])/3,0)</f>
        <v>2</v>
      </c>
      <c r="E1166" s="2">
        <f>MONTH(SalesDataTable[[#This Row],[Order Date]])</f>
        <v>6</v>
      </c>
      <c r="F1166" s="2" t="str">
        <f>TEXT(SalesDataTable[[#This Row],[Order Date]],"mmm")</f>
        <v>Jun</v>
      </c>
      <c r="G1166" s="2">
        <f>DAY(SalesDataTable[[#This Row],[Order Date]])</f>
        <v>22</v>
      </c>
      <c r="H1166" s="8" t="s">
        <v>0</v>
      </c>
      <c r="I1166" s="8" t="s">
        <v>1</v>
      </c>
      <c r="J1166" s="8" t="s">
        <v>28</v>
      </c>
      <c r="K1166" s="8" t="s">
        <v>3</v>
      </c>
      <c r="L1166" s="8" t="s">
        <v>34</v>
      </c>
      <c r="M1166" s="8" t="s">
        <v>45</v>
      </c>
      <c r="N1166" s="9">
        <v>2</v>
      </c>
      <c r="O1166" s="10">
        <v>50.21</v>
      </c>
      <c r="P1166" s="11">
        <v>0.05</v>
      </c>
      <c r="Q1166" s="10">
        <v>21.74</v>
      </c>
      <c r="R1166" s="10">
        <f t="shared" si="72"/>
        <v>95.399000000000001</v>
      </c>
      <c r="S1166" s="10">
        <f t="shared" si="73"/>
        <v>43.48</v>
      </c>
      <c r="T1166" s="10">
        <f t="shared" si="74"/>
        <v>51.919000000000004</v>
      </c>
      <c r="U1166" s="12">
        <f t="shared" si="75"/>
        <v>0.54423002337550708</v>
      </c>
      <c r="V1166" s="9">
        <f>YEAR(SalesDataTable[[#This Row],[Order Date]])</f>
        <v>2026</v>
      </c>
      <c r="W1166" s="12" t="str">
        <f>"Q"&amp;ROUNDUP(MONTH(SalesDataTable[[#This Row],[Order Date]])/3,0)</f>
        <v>Q2</v>
      </c>
      <c r="X1166" s="9">
        <f>MONTH(SalesDataTable[[#This Row],[Order Date]])</f>
        <v>6</v>
      </c>
      <c r="Y1166" s="12" t="str">
        <f>TEXT(SalesDataTable[[#This Row],[Order Date]],"mmm")</f>
        <v>Jun</v>
      </c>
    </row>
    <row r="1167" spans="1:25" ht="16">
      <c r="A1167" s="7">
        <v>2366</v>
      </c>
      <c r="B1167" s="3">
        <v>46195</v>
      </c>
      <c r="C1167" s="2">
        <f>YEAR( SalesDataTable[[#This Row],[Order Date]])</f>
        <v>2026</v>
      </c>
      <c r="D1167" s="2">
        <f>ROUNDUP(MONTH(SalesDataTable[[#This Row],[Order Date]])/3,0)</f>
        <v>2</v>
      </c>
      <c r="E1167" s="2">
        <f>MONTH(SalesDataTable[[#This Row],[Order Date]])</f>
        <v>6</v>
      </c>
      <c r="F1167" s="2" t="str">
        <f>TEXT(SalesDataTable[[#This Row],[Order Date]],"mmm")</f>
        <v>Jun</v>
      </c>
      <c r="G1167" s="2">
        <f>DAY(SalesDataTable[[#This Row],[Order Date]])</f>
        <v>22</v>
      </c>
      <c r="H1167" s="8" t="s">
        <v>11</v>
      </c>
      <c r="I1167" s="8" t="s">
        <v>39</v>
      </c>
      <c r="J1167" s="8" t="s">
        <v>28</v>
      </c>
      <c r="K1167" s="8" t="s">
        <v>3</v>
      </c>
      <c r="L1167" s="8" t="s">
        <v>4</v>
      </c>
      <c r="M1167" s="8" t="s">
        <v>30</v>
      </c>
      <c r="N1167" s="9">
        <v>3</v>
      </c>
      <c r="O1167" s="10">
        <v>100.3</v>
      </c>
      <c r="P1167" s="11">
        <v>0</v>
      </c>
      <c r="Q1167" s="10">
        <v>49.26</v>
      </c>
      <c r="R1167" s="10">
        <f t="shared" si="72"/>
        <v>300.89999999999998</v>
      </c>
      <c r="S1167" s="10">
        <f t="shared" si="73"/>
        <v>147.78</v>
      </c>
      <c r="T1167" s="10">
        <f t="shared" si="74"/>
        <v>153.11999999999998</v>
      </c>
      <c r="U1167" s="12">
        <f t="shared" si="75"/>
        <v>0.5088733798604187</v>
      </c>
      <c r="V1167" s="9">
        <f>YEAR(SalesDataTable[[#This Row],[Order Date]])</f>
        <v>2026</v>
      </c>
      <c r="W1167" s="12" t="str">
        <f>"Q"&amp;ROUNDUP(MONTH(SalesDataTable[[#This Row],[Order Date]])/3,0)</f>
        <v>Q2</v>
      </c>
      <c r="X1167" s="9">
        <f>MONTH(SalesDataTable[[#This Row],[Order Date]])</f>
        <v>6</v>
      </c>
      <c r="Y1167" s="12" t="str">
        <f>TEXT(SalesDataTable[[#This Row],[Order Date]],"mmm")</f>
        <v>Jun</v>
      </c>
    </row>
    <row r="1168" spans="1:25" ht="16">
      <c r="A1168" s="7">
        <v>3481</v>
      </c>
      <c r="B1168" s="3">
        <v>46195</v>
      </c>
      <c r="C1168" s="2">
        <f>YEAR( SalesDataTable[[#This Row],[Order Date]])</f>
        <v>2026</v>
      </c>
      <c r="D1168" s="2">
        <f>ROUNDUP(MONTH(SalesDataTable[[#This Row],[Order Date]])/3,0)</f>
        <v>2</v>
      </c>
      <c r="E1168" s="2">
        <f>MONTH(SalesDataTable[[#This Row],[Order Date]])</f>
        <v>6</v>
      </c>
      <c r="F1168" s="2" t="str">
        <f>TEXT(SalesDataTable[[#This Row],[Order Date]],"mmm")</f>
        <v>Jun</v>
      </c>
      <c r="G1168" s="2">
        <f>DAY(SalesDataTable[[#This Row],[Order Date]])</f>
        <v>22</v>
      </c>
      <c r="H1168" s="8" t="s">
        <v>20</v>
      </c>
      <c r="I1168" s="8" t="s">
        <v>33</v>
      </c>
      <c r="J1168" s="8" t="s">
        <v>19</v>
      </c>
      <c r="K1168" s="8" t="s">
        <v>13</v>
      </c>
      <c r="L1168" s="8" t="s">
        <v>14</v>
      </c>
      <c r="M1168" s="8" t="s">
        <v>32</v>
      </c>
      <c r="N1168" s="9">
        <v>1</v>
      </c>
      <c r="O1168" s="10">
        <v>47.7</v>
      </c>
      <c r="P1168" s="11">
        <v>0.1</v>
      </c>
      <c r="Q1168" s="10">
        <v>18.760000000000002</v>
      </c>
      <c r="R1168" s="10">
        <f t="shared" si="72"/>
        <v>42.930000000000007</v>
      </c>
      <c r="S1168" s="10">
        <f t="shared" si="73"/>
        <v>18.760000000000002</v>
      </c>
      <c r="T1168" s="10">
        <f t="shared" si="74"/>
        <v>24.170000000000005</v>
      </c>
      <c r="U1168" s="12">
        <f t="shared" si="75"/>
        <v>0.56300955043093415</v>
      </c>
      <c r="V1168" s="9">
        <f>YEAR(SalesDataTable[[#This Row],[Order Date]])</f>
        <v>2026</v>
      </c>
      <c r="W1168" s="12" t="str">
        <f>"Q"&amp;ROUNDUP(MONTH(SalesDataTable[[#This Row],[Order Date]])/3,0)</f>
        <v>Q2</v>
      </c>
      <c r="X1168" s="9">
        <f>MONTH(SalesDataTable[[#This Row],[Order Date]])</f>
        <v>6</v>
      </c>
      <c r="Y1168" s="12" t="str">
        <f>TEXT(SalesDataTable[[#This Row],[Order Date]],"mmm")</f>
        <v>Jun</v>
      </c>
    </row>
    <row r="1169" spans="1:25" ht="16">
      <c r="A1169" s="7">
        <v>3595</v>
      </c>
      <c r="B1169" s="3">
        <v>46195</v>
      </c>
      <c r="C1169" s="2">
        <f>YEAR( SalesDataTable[[#This Row],[Order Date]])</f>
        <v>2026</v>
      </c>
      <c r="D1169" s="2">
        <f>ROUNDUP(MONTH(SalesDataTable[[#This Row],[Order Date]])/3,0)</f>
        <v>2</v>
      </c>
      <c r="E1169" s="2">
        <f>MONTH(SalesDataTable[[#This Row],[Order Date]])</f>
        <v>6</v>
      </c>
      <c r="F1169" s="2" t="str">
        <f>TEXT(SalesDataTable[[#This Row],[Order Date]],"mmm")</f>
        <v>Jun</v>
      </c>
      <c r="G1169" s="2">
        <f>DAY(SalesDataTable[[#This Row],[Order Date]])</f>
        <v>22</v>
      </c>
      <c r="H1169" s="8" t="s">
        <v>6</v>
      </c>
      <c r="I1169" s="8" t="s">
        <v>49</v>
      </c>
      <c r="J1169" s="8" t="s">
        <v>2</v>
      </c>
      <c r="K1169" s="8" t="s">
        <v>13</v>
      </c>
      <c r="L1169" s="8" t="s">
        <v>4</v>
      </c>
      <c r="M1169" s="8" t="s">
        <v>26</v>
      </c>
      <c r="N1169" s="9">
        <v>2</v>
      </c>
      <c r="O1169" s="10">
        <v>40.94</v>
      </c>
      <c r="P1169" s="11">
        <v>0.1</v>
      </c>
      <c r="Q1169" s="10">
        <v>16.88</v>
      </c>
      <c r="R1169" s="10">
        <f t="shared" si="72"/>
        <v>73.691999999999993</v>
      </c>
      <c r="S1169" s="10">
        <f t="shared" si="73"/>
        <v>33.76</v>
      </c>
      <c r="T1169" s="10">
        <f t="shared" si="74"/>
        <v>39.931999999999995</v>
      </c>
      <c r="U1169" s="12">
        <f t="shared" si="75"/>
        <v>0.54187700157411933</v>
      </c>
      <c r="V1169" s="9">
        <f>YEAR(SalesDataTable[[#This Row],[Order Date]])</f>
        <v>2026</v>
      </c>
      <c r="W1169" s="12" t="str">
        <f>"Q"&amp;ROUNDUP(MONTH(SalesDataTable[[#This Row],[Order Date]])/3,0)</f>
        <v>Q2</v>
      </c>
      <c r="X1169" s="9">
        <f>MONTH(SalesDataTable[[#This Row],[Order Date]])</f>
        <v>6</v>
      </c>
      <c r="Y1169" s="12" t="str">
        <f>TEXT(SalesDataTable[[#This Row],[Order Date]],"mmm")</f>
        <v>Jun</v>
      </c>
    </row>
    <row r="1170" spans="1:25" ht="16">
      <c r="A1170" s="7">
        <v>3766</v>
      </c>
      <c r="B1170" s="3">
        <v>46195</v>
      </c>
      <c r="C1170" s="2">
        <f>YEAR( SalesDataTable[[#This Row],[Order Date]])</f>
        <v>2026</v>
      </c>
      <c r="D1170" s="2">
        <f>ROUNDUP(MONTH(SalesDataTable[[#This Row],[Order Date]])/3,0)</f>
        <v>2</v>
      </c>
      <c r="E1170" s="2">
        <f>MONTH(SalesDataTable[[#This Row],[Order Date]])</f>
        <v>6</v>
      </c>
      <c r="F1170" s="2" t="str">
        <f>TEXT(SalesDataTable[[#This Row],[Order Date]],"mmm")</f>
        <v>Jun</v>
      </c>
      <c r="G1170" s="2">
        <f>DAY(SalesDataTable[[#This Row],[Order Date]])</f>
        <v>22</v>
      </c>
      <c r="H1170" s="8" t="s">
        <v>20</v>
      </c>
      <c r="I1170" s="8" t="s">
        <v>33</v>
      </c>
      <c r="J1170" s="8" t="s">
        <v>19</v>
      </c>
      <c r="K1170" s="8" t="s">
        <v>3</v>
      </c>
      <c r="L1170" s="8" t="s">
        <v>9</v>
      </c>
      <c r="M1170" s="8" t="s">
        <v>10</v>
      </c>
      <c r="N1170" s="9">
        <v>1</v>
      </c>
      <c r="O1170" s="10">
        <v>93.78</v>
      </c>
      <c r="P1170" s="11">
        <v>0</v>
      </c>
      <c r="Q1170" s="10">
        <v>46.62</v>
      </c>
      <c r="R1170" s="10">
        <f t="shared" si="72"/>
        <v>93.78</v>
      </c>
      <c r="S1170" s="10">
        <f t="shared" si="73"/>
        <v>46.62</v>
      </c>
      <c r="T1170" s="10">
        <f t="shared" si="74"/>
        <v>47.160000000000004</v>
      </c>
      <c r="U1170" s="12">
        <f t="shared" si="75"/>
        <v>0.50287907869481774</v>
      </c>
      <c r="V1170" s="9">
        <f>YEAR(SalesDataTable[[#This Row],[Order Date]])</f>
        <v>2026</v>
      </c>
      <c r="W1170" s="12" t="str">
        <f>"Q"&amp;ROUNDUP(MONTH(SalesDataTable[[#This Row],[Order Date]])/3,0)</f>
        <v>Q2</v>
      </c>
      <c r="X1170" s="9">
        <f>MONTH(SalesDataTable[[#This Row],[Order Date]])</f>
        <v>6</v>
      </c>
      <c r="Y1170" s="12" t="str">
        <f>TEXT(SalesDataTable[[#This Row],[Order Date]],"mmm")</f>
        <v>Jun</v>
      </c>
    </row>
    <row r="1171" spans="1:25" ht="16">
      <c r="A1171" s="7">
        <v>3933</v>
      </c>
      <c r="B1171" s="3">
        <v>46195</v>
      </c>
      <c r="C1171" s="2">
        <f>YEAR( SalesDataTable[[#This Row],[Order Date]])</f>
        <v>2026</v>
      </c>
      <c r="D1171" s="2">
        <f>ROUNDUP(MONTH(SalesDataTable[[#This Row],[Order Date]])/3,0)</f>
        <v>2</v>
      </c>
      <c r="E1171" s="2">
        <f>MONTH(SalesDataTable[[#This Row],[Order Date]])</f>
        <v>6</v>
      </c>
      <c r="F1171" s="2" t="str">
        <f>TEXT(SalesDataTable[[#This Row],[Order Date]],"mmm")</f>
        <v>Jun</v>
      </c>
      <c r="G1171" s="2">
        <f>DAY(SalesDataTable[[#This Row],[Order Date]])</f>
        <v>22</v>
      </c>
      <c r="H1171" s="8" t="s">
        <v>20</v>
      </c>
      <c r="I1171" s="8" t="s">
        <v>21</v>
      </c>
      <c r="J1171" s="8" t="s">
        <v>19</v>
      </c>
      <c r="K1171" s="8" t="s">
        <v>13</v>
      </c>
      <c r="L1171" s="8" t="s">
        <v>34</v>
      </c>
      <c r="M1171" s="8" t="s">
        <v>45</v>
      </c>
      <c r="N1171" s="9">
        <v>2</v>
      </c>
      <c r="O1171" s="10">
        <v>51.42</v>
      </c>
      <c r="P1171" s="11">
        <v>0</v>
      </c>
      <c r="Q1171" s="10">
        <v>22.19</v>
      </c>
      <c r="R1171" s="10">
        <f t="shared" si="72"/>
        <v>102.84</v>
      </c>
      <c r="S1171" s="10">
        <f t="shared" si="73"/>
        <v>44.38</v>
      </c>
      <c r="T1171" s="10">
        <f t="shared" si="74"/>
        <v>58.46</v>
      </c>
      <c r="U1171" s="12">
        <f t="shared" si="75"/>
        <v>0.56845585375340335</v>
      </c>
      <c r="V1171" s="9">
        <f>YEAR(SalesDataTable[[#This Row],[Order Date]])</f>
        <v>2026</v>
      </c>
      <c r="W1171" s="12" t="str">
        <f>"Q"&amp;ROUNDUP(MONTH(SalesDataTable[[#This Row],[Order Date]])/3,0)</f>
        <v>Q2</v>
      </c>
      <c r="X1171" s="9">
        <f>MONTH(SalesDataTable[[#This Row],[Order Date]])</f>
        <v>6</v>
      </c>
      <c r="Y1171" s="12" t="str">
        <f>TEXT(SalesDataTable[[#This Row],[Order Date]],"mmm")</f>
        <v>Jun</v>
      </c>
    </row>
    <row r="1172" spans="1:25" ht="16">
      <c r="A1172" s="7">
        <v>3951</v>
      </c>
      <c r="B1172" s="3">
        <v>46195</v>
      </c>
      <c r="C1172" s="2">
        <f>YEAR( SalesDataTable[[#This Row],[Order Date]])</f>
        <v>2026</v>
      </c>
      <c r="D1172" s="2">
        <f>ROUNDUP(MONTH(SalesDataTable[[#This Row],[Order Date]])/3,0)</f>
        <v>2</v>
      </c>
      <c r="E1172" s="2">
        <f>MONTH(SalesDataTable[[#This Row],[Order Date]])</f>
        <v>6</v>
      </c>
      <c r="F1172" s="2" t="str">
        <f>TEXT(SalesDataTable[[#This Row],[Order Date]],"mmm")</f>
        <v>Jun</v>
      </c>
      <c r="G1172" s="2">
        <f>DAY(SalesDataTable[[#This Row],[Order Date]])</f>
        <v>22</v>
      </c>
      <c r="H1172" s="8" t="s">
        <v>11</v>
      </c>
      <c r="I1172" s="8" t="s">
        <v>12</v>
      </c>
      <c r="J1172" s="8" t="s">
        <v>19</v>
      </c>
      <c r="K1172" s="8" t="s">
        <v>13</v>
      </c>
      <c r="L1172" s="8" t="s">
        <v>14</v>
      </c>
      <c r="M1172" s="8" t="s">
        <v>48</v>
      </c>
      <c r="N1172" s="9">
        <v>1</v>
      </c>
      <c r="O1172" s="10">
        <v>164.99</v>
      </c>
      <c r="P1172" s="11">
        <v>0.1</v>
      </c>
      <c r="Q1172" s="10">
        <v>86.6</v>
      </c>
      <c r="R1172" s="10">
        <f t="shared" si="72"/>
        <v>148.49100000000001</v>
      </c>
      <c r="S1172" s="10">
        <f t="shared" si="73"/>
        <v>86.6</v>
      </c>
      <c r="T1172" s="10">
        <f t="shared" si="74"/>
        <v>61.89100000000002</v>
      </c>
      <c r="U1172" s="12">
        <f t="shared" si="75"/>
        <v>0.41679967136055396</v>
      </c>
      <c r="V1172" s="9">
        <f>YEAR(SalesDataTable[[#This Row],[Order Date]])</f>
        <v>2026</v>
      </c>
      <c r="W1172" s="12" t="str">
        <f>"Q"&amp;ROUNDUP(MONTH(SalesDataTable[[#This Row],[Order Date]])/3,0)</f>
        <v>Q2</v>
      </c>
      <c r="X1172" s="9">
        <f>MONTH(SalesDataTable[[#This Row],[Order Date]])</f>
        <v>6</v>
      </c>
      <c r="Y1172" s="12" t="str">
        <f>TEXT(SalesDataTable[[#This Row],[Order Date]],"mmm")</f>
        <v>Jun</v>
      </c>
    </row>
    <row r="1173" spans="1:25" ht="16">
      <c r="A1173" s="7">
        <v>4078</v>
      </c>
      <c r="B1173" s="3">
        <v>46195</v>
      </c>
      <c r="C1173" s="2">
        <f>YEAR( SalesDataTable[[#This Row],[Order Date]])</f>
        <v>2026</v>
      </c>
      <c r="D1173" s="2">
        <f>ROUNDUP(MONTH(SalesDataTable[[#This Row],[Order Date]])/3,0)</f>
        <v>2</v>
      </c>
      <c r="E1173" s="2">
        <f>MONTH(SalesDataTable[[#This Row],[Order Date]])</f>
        <v>6</v>
      </c>
      <c r="F1173" s="2" t="str">
        <f>TEXT(SalesDataTable[[#This Row],[Order Date]],"mmm")</f>
        <v>Jun</v>
      </c>
      <c r="G1173" s="2">
        <f>DAY(SalesDataTable[[#This Row],[Order Date]])</f>
        <v>22</v>
      </c>
      <c r="H1173" s="8" t="s">
        <v>11</v>
      </c>
      <c r="I1173" s="8" t="s">
        <v>25</v>
      </c>
      <c r="J1173" s="8" t="s">
        <v>28</v>
      </c>
      <c r="K1173" s="8" t="s">
        <v>3</v>
      </c>
      <c r="L1173" s="8" t="s">
        <v>9</v>
      </c>
      <c r="M1173" s="8" t="s">
        <v>17</v>
      </c>
      <c r="N1173" s="9">
        <v>1</v>
      </c>
      <c r="O1173" s="10">
        <v>145.65</v>
      </c>
      <c r="P1173" s="11">
        <v>0</v>
      </c>
      <c r="Q1173" s="10">
        <v>79.87</v>
      </c>
      <c r="R1173" s="10">
        <f t="shared" si="72"/>
        <v>145.65</v>
      </c>
      <c r="S1173" s="10">
        <f t="shared" si="73"/>
        <v>79.87</v>
      </c>
      <c r="T1173" s="10">
        <f t="shared" si="74"/>
        <v>65.78</v>
      </c>
      <c r="U1173" s="12">
        <f t="shared" si="75"/>
        <v>0.45163062135255749</v>
      </c>
      <c r="V1173" s="9">
        <f>YEAR(SalesDataTable[[#This Row],[Order Date]])</f>
        <v>2026</v>
      </c>
      <c r="W1173" s="12" t="str">
        <f>"Q"&amp;ROUNDUP(MONTH(SalesDataTable[[#This Row],[Order Date]])/3,0)</f>
        <v>Q2</v>
      </c>
      <c r="X1173" s="9">
        <f>MONTH(SalesDataTable[[#This Row],[Order Date]])</f>
        <v>6</v>
      </c>
      <c r="Y1173" s="12" t="str">
        <f>TEXT(SalesDataTable[[#This Row],[Order Date]],"mmm")</f>
        <v>Jun</v>
      </c>
    </row>
    <row r="1174" spans="1:25" ht="16">
      <c r="A1174" s="7">
        <v>4182</v>
      </c>
      <c r="B1174" s="3">
        <v>46195</v>
      </c>
      <c r="C1174" s="2">
        <f>YEAR( SalesDataTable[[#This Row],[Order Date]])</f>
        <v>2026</v>
      </c>
      <c r="D1174" s="2">
        <f>ROUNDUP(MONTH(SalesDataTable[[#This Row],[Order Date]])/3,0)</f>
        <v>2</v>
      </c>
      <c r="E1174" s="2">
        <f>MONTH(SalesDataTable[[#This Row],[Order Date]])</f>
        <v>6</v>
      </c>
      <c r="F1174" s="2" t="str">
        <f>TEXT(SalesDataTable[[#This Row],[Order Date]],"mmm")</f>
        <v>Jun</v>
      </c>
      <c r="G1174" s="2">
        <f>DAY(SalesDataTable[[#This Row],[Order Date]])</f>
        <v>22</v>
      </c>
      <c r="H1174" s="8" t="s">
        <v>6</v>
      </c>
      <c r="I1174" s="8" t="s">
        <v>41</v>
      </c>
      <c r="J1174" s="8" t="s">
        <v>2</v>
      </c>
      <c r="K1174" s="8" t="s">
        <v>13</v>
      </c>
      <c r="L1174" s="8" t="s">
        <v>34</v>
      </c>
      <c r="M1174" s="8" t="s">
        <v>38</v>
      </c>
      <c r="N1174" s="9">
        <v>4</v>
      </c>
      <c r="O1174" s="10">
        <v>120.94</v>
      </c>
      <c r="P1174" s="11">
        <v>0.05</v>
      </c>
      <c r="Q1174" s="10">
        <v>70.84</v>
      </c>
      <c r="R1174" s="10">
        <f t="shared" si="72"/>
        <v>459.57199999999995</v>
      </c>
      <c r="S1174" s="10">
        <f t="shared" si="73"/>
        <v>283.36</v>
      </c>
      <c r="T1174" s="10">
        <f t="shared" si="74"/>
        <v>176.21199999999993</v>
      </c>
      <c r="U1174" s="12">
        <f t="shared" si="75"/>
        <v>0.38342631840059871</v>
      </c>
      <c r="V1174" s="9">
        <f>YEAR(SalesDataTable[[#This Row],[Order Date]])</f>
        <v>2026</v>
      </c>
      <c r="W1174" s="12" t="str">
        <f>"Q"&amp;ROUNDUP(MONTH(SalesDataTable[[#This Row],[Order Date]])/3,0)</f>
        <v>Q2</v>
      </c>
      <c r="X1174" s="9">
        <f>MONTH(SalesDataTable[[#This Row],[Order Date]])</f>
        <v>6</v>
      </c>
      <c r="Y1174" s="12" t="str">
        <f>TEXT(SalesDataTable[[#This Row],[Order Date]],"mmm")</f>
        <v>Jun</v>
      </c>
    </row>
    <row r="1175" spans="1:25" ht="16">
      <c r="A1175" s="7">
        <v>323</v>
      </c>
      <c r="B1175" s="3">
        <v>46196</v>
      </c>
      <c r="C1175" s="2">
        <f>YEAR( SalesDataTable[[#This Row],[Order Date]])</f>
        <v>2026</v>
      </c>
      <c r="D1175" s="2">
        <f>ROUNDUP(MONTH(SalesDataTable[[#This Row],[Order Date]])/3,0)</f>
        <v>2</v>
      </c>
      <c r="E1175" s="2">
        <f>MONTH(SalesDataTable[[#This Row],[Order Date]])</f>
        <v>6</v>
      </c>
      <c r="F1175" s="2" t="str">
        <f>TEXT(SalesDataTable[[#This Row],[Order Date]],"mmm")</f>
        <v>Jun</v>
      </c>
      <c r="G1175" s="2">
        <f>DAY(SalesDataTable[[#This Row],[Order Date]])</f>
        <v>23</v>
      </c>
      <c r="H1175" s="8" t="s">
        <v>20</v>
      </c>
      <c r="I1175" s="8" t="s">
        <v>47</v>
      </c>
      <c r="J1175" s="8" t="s">
        <v>2</v>
      </c>
      <c r="K1175" s="8" t="s">
        <v>3</v>
      </c>
      <c r="L1175" s="8" t="s">
        <v>14</v>
      </c>
      <c r="M1175" s="8" t="s">
        <v>15</v>
      </c>
      <c r="N1175" s="9">
        <v>1</v>
      </c>
      <c r="O1175" s="10">
        <v>36.94</v>
      </c>
      <c r="P1175" s="11">
        <v>0</v>
      </c>
      <c r="Q1175" s="10">
        <v>13.25</v>
      </c>
      <c r="R1175" s="10">
        <f t="shared" si="72"/>
        <v>36.94</v>
      </c>
      <c r="S1175" s="10">
        <f t="shared" si="73"/>
        <v>13.25</v>
      </c>
      <c r="T1175" s="10">
        <f t="shared" si="74"/>
        <v>23.689999999999998</v>
      </c>
      <c r="U1175" s="12">
        <f t="shared" si="75"/>
        <v>0.64131023280996213</v>
      </c>
      <c r="V1175" s="9">
        <f>YEAR(SalesDataTable[[#This Row],[Order Date]])</f>
        <v>2026</v>
      </c>
      <c r="W1175" s="12" t="str">
        <f>"Q"&amp;ROUNDUP(MONTH(SalesDataTable[[#This Row],[Order Date]])/3,0)</f>
        <v>Q2</v>
      </c>
      <c r="X1175" s="9">
        <f>MONTH(SalesDataTable[[#This Row],[Order Date]])</f>
        <v>6</v>
      </c>
      <c r="Y1175" s="12" t="str">
        <f>TEXT(SalesDataTable[[#This Row],[Order Date]],"mmm")</f>
        <v>Jun</v>
      </c>
    </row>
    <row r="1176" spans="1:25" ht="16">
      <c r="A1176" s="7">
        <v>544</v>
      </c>
      <c r="B1176" s="3">
        <v>46196</v>
      </c>
      <c r="C1176" s="2">
        <f>YEAR( SalesDataTable[[#This Row],[Order Date]])</f>
        <v>2026</v>
      </c>
      <c r="D1176" s="2">
        <f>ROUNDUP(MONTH(SalesDataTable[[#This Row],[Order Date]])/3,0)</f>
        <v>2</v>
      </c>
      <c r="E1176" s="2">
        <f>MONTH(SalesDataTable[[#This Row],[Order Date]])</f>
        <v>6</v>
      </c>
      <c r="F1176" s="2" t="str">
        <f>TEXT(SalesDataTable[[#This Row],[Order Date]],"mmm")</f>
        <v>Jun</v>
      </c>
      <c r="G1176" s="2">
        <f>DAY(SalesDataTable[[#This Row],[Order Date]])</f>
        <v>23</v>
      </c>
      <c r="H1176" s="8" t="s">
        <v>0</v>
      </c>
      <c r="I1176" s="8" t="s">
        <v>50</v>
      </c>
      <c r="J1176" s="8" t="s">
        <v>2</v>
      </c>
      <c r="K1176" s="8" t="s">
        <v>16</v>
      </c>
      <c r="L1176" s="8" t="s">
        <v>9</v>
      </c>
      <c r="M1176" s="8" t="s">
        <v>10</v>
      </c>
      <c r="N1176" s="9">
        <v>1</v>
      </c>
      <c r="O1176" s="10">
        <v>90.3</v>
      </c>
      <c r="P1176" s="11">
        <v>0.05</v>
      </c>
      <c r="Q1176" s="10">
        <v>45.07</v>
      </c>
      <c r="R1176" s="10">
        <f t="shared" si="72"/>
        <v>85.784999999999997</v>
      </c>
      <c r="S1176" s="10">
        <f t="shared" si="73"/>
        <v>45.07</v>
      </c>
      <c r="T1176" s="10">
        <f t="shared" si="74"/>
        <v>40.714999999999996</v>
      </c>
      <c r="U1176" s="12">
        <f t="shared" si="75"/>
        <v>0.47461677449437545</v>
      </c>
      <c r="V1176" s="9">
        <f>YEAR(SalesDataTable[[#This Row],[Order Date]])</f>
        <v>2026</v>
      </c>
      <c r="W1176" s="12" t="str">
        <f>"Q"&amp;ROUNDUP(MONTH(SalesDataTable[[#This Row],[Order Date]])/3,0)</f>
        <v>Q2</v>
      </c>
      <c r="X1176" s="9">
        <f>MONTH(SalesDataTable[[#This Row],[Order Date]])</f>
        <v>6</v>
      </c>
      <c r="Y1176" s="12" t="str">
        <f>TEXT(SalesDataTable[[#This Row],[Order Date]],"mmm")</f>
        <v>Jun</v>
      </c>
    </row>
    <row r="1177" spans="1:25" ht="16">
      <c r="A1177" s="7">
        <v>1570</v>
      </c>
      <c r="B1177" s="3">
        <v>46196</v>
      </c>
      <c r="C1177" s="2">
        <f>YEAR( SalesDataTable[[#This Row],[Order Date]])</f>
        <v>2026</v>
      </c>
      <c r="D1177" s="2">
        <f>ROUNDUP(MONTH(SalesDataTable[[#This Row],[Order Date]])/3,0)</f>
        <v>2</v>
      </c>
      <c r="E1177" s="2">
        <f>MONTH(SalesDataTable[[#This Row],[Order Date]])</f>
        <v>6</v>
      </c>
      <c r="F1177" s="2" t="str">
        <f>TEXT(SalesDataTable[[#This Row],[Order Date]],"mmm")</f>
        <v>Jun</v>
      </c>
      <c r="G1177" s="2">
        <f>DAY(SalesDataTable[[#This Row],[Order Date]])</f>
        <v>23</v>
      </c>
      <c r="H1177" s="8" t="s">
        <v>20</v>
      </c>
      <c r="I1177" s="8" t="s">
        <v>47</v>
      </c>
      <c r="J1177" s="8" t="s">
        <v>28</v>
      </c>
      <c r="K1177" s="8" t="s">
        <v>3</v>
      </c>
      <c r="L1177" s="8" t="s">
        <v>23</v>
      </c>
      <c r="M1177" s="8" t="s">
        <v>24</v>
      </c>
      <c r="N1177" s="9">
        <v>1</v>
      </c>
      <c r="O1177" s="10">
        <v>335.05</v>
      </c>
      <c r="P1177" s="11">
        <v>0</v>
      </c>
      <c r="Q1177" s="10">
        <v>191.67</v>
      </c>
      <c r="R1177" s="10">
        <f t="shared" si="72"/>
        <v>335.05</v>
      </c>
      <c r="S1177" s="10">
        <f t="shared" si="73"/>
        <v>191.67</v>
      </c>
      <c r="T1177" s="10">
        <f t="shared" si="74"/>
        <v>143.38000000000002</v>
      </c>
      <c r="U1177" s="12">
        <f t="shared" si="75"/>
        <v>0.42793612893597976</v>
      </c>
      <c r="V1177" s="9">
        <f>YEAR(SalesDataTable[[#This Row],[Order Date]])</f>
        <v>2026</v>
      </c>
      <c r="W1177" s="12" t="str">
        <f>"Q"&amp;ROUNDUP(MONTH(SalesDataTable[[#This Row],[Order Date]])/3,0)</f>
        <v>Q2</v>
      </c>
      <c r="X1177" s="9">
        <f>MONTH(SalesDataTable[[#This Row],[Order Date]])</f>
        <v>6</v>
      </c>
      <c r="Y1177" s="12" t="str">
        <f>TEXT(SalesDataTable[[#This Row],[Order Date]],"mmm")</f>
        <v>Jun</v>
      </c>
    </row>
    <row r="1178" spans="1:25" ht="16">
      <c r="A1178" s="7">
        <v>1932</v>
      </c>
      <c r="B1178" s="3">
        <v>46196</v>
      </c>
      <c r="C1178" s="2">
        <f>YEAR( SalesDataTable[[#This Row],[Order Date]])</f>
        <v>2026</v>
      </c>
      <c r="D1178" s="2">
        <f>ROUNDUP(MONTH(SalesDataTable[[#This Row],[Order Date]])/3,0)</f>
        <v>2</v>
      </c>
      <c r="E1178" s="2">
        <f>MONTH(SalesDataTable[[#This Row],[Order Date]])</f>
        <v>6</v>
      </c>
      <c r="F1178" s="2" t="str">
        <f>TEXT(SalesDataTable[[#This Row],[Order Date]],"mmm")</f>
        <v>Jun</v>
      </c>
      <c r="G1178" s="2">
        <f>DAY(SalesDataTable[[#This Row],[Order Date]])</f>
        <v>23</v>
      </c>
      <c r="H1178" s="8" t="s">
        <v>20</v>
      </c>
      <c r="I1178" s="8" t="s">
        <v>33</v>
      </c>
      <c r="J1178" s="8" t="s">
        <v>2</v>
      </c>
      <c r="K1178" s="8" t="s">
        <v>13</v>
      </c>
      <c r="L1178" s="8" t="s">
        <v>14</v>
      </c>
      <c r="M1178" s="8" t="s">
        <v>15</v>
      </c>
      <c r="N1178" s="9">
        <v>1</v>
      </c>
      <c r="O1178" s="10">
        <v>35.9</v>
      </c>
      <c r="P1178" s="11">
        <v>0.05</v>
      </c>
      <c r="Q1178" s="10">
        <v>13.81</v>
      </c>
      <c r="R1178" s="10">
        <f t="shared" si="72"/>
        <v>34.104999999999997</v>
      </c>
      <c r="S1178" s="10">
        <f t="shared" si="73"/>
        <v>13.81</v>
      </c>
      <c r="T1178" s="10">
        <f t="shared" si="74"/>
        <v>20.294999999999995</v>
      </c>
      <c r="U1178" s="12">
        <f t="shared" si="75"/>
        <v>0.59507403606509301</v>
      </c>
      <c r="V1178" s="9">
        <f>YEAR(SalesDataTable[[#This Row],[Order Date]])</f>
        <v>2026</v>
      </c>
      <c r="W1178" s="12" t="str">
        <f>"Q"&amp;ROUNDUP(MONTH(SalesDataTable[[#This Row],[Order Date]])/3,0)</f>
        <v>Q2</v>
      </c>
      <c r="X1178" s="9">
        <f>MONTH(SalesDataTable[[#This Row],[Order Date]])</f>
        <v>6</v>
      </c>
      <c r="Y1178" s="12" t="str">
        <f>TEXT(SalesDataTable[[#This Row],[Order Date]],"mmm")</f>
        <v>Jun</v>
      </c>
    </row>
    <row r="1179" spans="1:25" ht="16">
      <c r="A1179" s="7">
        <v>4352</v>
      </c>
      <c r="B1179" s="3">
        <v>46196</v>
      </c>
      <c r="C1179" s="2">
        <f>YEAR( SalesDataTable[[#This Row],[Order Date]])</f>
        <v>2026</v>
      </c>
      <c r="D1179" s="2">
        <f>ROUNDUP(MONTH(SalesDataTable[[#This Row],[Order Date]])/3,0)</f>
        <v>2</v>
      </c>
      <c r="E1179" s="2">
        <f>MONTH(SalesDataTable[[#This Row],[Order Date]])</f>
        <v>6</v>
      </c>
      <c r="F1179" s="2" t="str">
        <f>TEXT(SalesDataTable[[#This Row],[Order Date]],"mmm")</f>
        <v>Jun</v>
      </c>
      <c r="G1179" s="2">
        <f>DAY(SalesDataTable[[#This Row],[Order Date]])</f>
        <v>23</v>
      </c>
      <c r="H1179" s="8" t="s">
        <v>20</v>
      </c>
      <c r="I1179" s="8" t="s">
        <v>47</v>
      </c>
      <c r="J1179" s="8" t="s">
        <v>2</v>
      </c>
      <c r="K1179" s="8" t="s">
        <v>3</v>
      </c>
      <c r="L1179" s="8" t="s">
        <v>4</v>
      </c>
      <c r="M1179" s="8" t="s">
        <v>22</v>
      </c>
      <c r="N1179" s="9">
        <v>6</v>
      </c>
      <c r="O1179" s="10">
        <v>51.34</v>
      </c>
      <c r="P1179" s="11">
        <v>0.1</v>
      </c>
      <c r="Q1179" s="10">
        <v>22.47</v>
      </c>
      <c r="R1179" s="10">
        <f t="shared" si="72"/>
        <v>277.23600000000005</v>
      </c>
      <c r="S1179" s="10">
        <f t="shared" si="73"/>
        <v>134.82</v>
      </c>
      <c r="T1179" s="10">
        <f t="shared" si="74"/>
        <v>142.41600000000005</v>
      </c>
      <c r="U1179" s="12">
        <f t="shared" si="75"/>
        <v>0.51369951954291659</v>
      </c>
      <c r="V1179" s="9">
        <f>YEAR(SalesDataTable[[#This Row],[Order Date]])</f>
        <v>2026</v>
      </c>
      <c r="W1179" s="12" t="str">
        <f>"Q"&amp;ROUNDUP(MONTH(SalesDataTable[[#This Row],[Order Date]])/3,0)</f>
        <v>Q2</v>
      </c>
      <c r="X1179" s="9">
        <f>MONTH(SalesDataTable[[#This Row],[Order Date]])</f>
        <v>6</v>
      </c>
      <c r="Y1179" s="12" t="str">
        <f>TEXT(SalesDataTable[[#This Row],[Order Date]],"mmm")</f>
        <v>Jun</v>
      </c>
    </row>
    <row r="1180" spans="1:25" ht="16">
      <c r="A1180" s="7">
        <v>4561</v>
      </c>
      <c r="B1180" s="3">
        <v>46196</v>
      </c>
      <c r="C1180" s="2">
        <f>YEAR( SalesDataTable[[#This Row],[Order Date]])</f>
        <v>2026</v>
      </c>
      <c r="D1180" s="2">
        <f>ROUNDUP(MONTH(SalesDataTable[[#This Row],[Order Date]])/3,0)</f>
        <v>2</v>
      </c>
      <c r="E1180" s="2">
        <f>MONTH(SalesDataTable[[#This Row],[Order Date]])</f>
        <v>6</v>
      </c>
      <c r="F1180" s="2" t="str">
        <f>TEXT(SalesDataTable[[#This Row],[Order Date]],"mmm")</f>
        <v>Jun</v>
      </c>
      <c r="G1180" s="2">
        <f>DAY(SalesDataTable[[#This Row],[Order Date]])</f>
        <v>23</v>
      </c>
      <c r="H1180" s="8" t="s">
        <v>0</v>
      </c>
      <c r="I1180" s="8" t="s">
        <v>1</v>
      </c>
      <c r="J1180" s="8" t="s">
        <v>19</v>
      </c>
      <c r="K1180" s="8" t="s">
        <v>3</v>
      </c>
      <c r="L1180" s="8" t="s">
        <v>9</v>
      </c>
      <c r="M1180" s="8" t="s">
        <v>37</v>
      </c>
      <c r="N1180" s="9">
        <v>1</v>
      </c>
      <c r="O1180" s="10">
        <v>157.91</v>
      </c>
      <c r="P1180" s="11">
        <v>0</v>
      </c>
      <c r="Q1180" s="10">
        <v>77.12</v>
      </c>
      <c r="R1180" s="10">
        <f t="shared" si="72"/>
        <v>157.91</v>
      </c>
      <c r="S1180" s="10">
        <f t="shared" si="73"/>
        <v>77.12</v>
      </c>
      <c r="T1180" s="10">
        <f t="shared" si="74"/>
        <v>80.789999999999992</v>
      </c>
      <c r="U1180" s="12">
        <f t="shared" si="75"/>
        <v>0.51162054334747642</v>
      </c>
      <c r="V1180" s="9">
        <f>YEAR(SalesDataTable[[#This Row],[Order Date]])</f>
        <v>2026</v>
      </c>
      <c r="W1180" s="12" t="str">
        <f>"Q"&amp;ROUNDUP(MONTH(SalesDataTable[[#This Row],[Order Date]])/3,0)</f>
        <v>Q2</v>
      </c>
      <c r="X1180" s="9">
        <f>MONTH(SalesDataTable[[#This Row],[Order Date]])</f>
        <v>6</v>
      </c>
      <c r="Y1180" s="12" t="str">
        <f>TEXT(SalesDataTable[[#This Row],[Order Date]],"mmm")</f>
        <v>Jun</v>
      </c>
    </row>
    <row r="1181" spans="1:25" ht="16">
      <c r="A1181" s="7">
        <v>4741</v>
      </c>
      <c r="B1181" s="3">
        <v>46196</v>
      </c>
      <c r="C1181" s="2">
        <f>YEAR( SalesDataTable[[#This Row],[Order Date]])</f>
        <v>2026</v>
      </c>
      <c r="D1181" s="2">
        <f>ROUNDUP(MONTH(SalesDataTable[[#This Row],[Order Date]])/3,0)</f>
        <v>2</v>
      </c>
      <c r="E1181" s="2">
        <f>MONTH(SalesDataTable[[#This Row],[Order Date]])</f>
        <v>6</v>
      </c>
      <c r="F1181" s="2" t="str">
        <f>TEXT(SalesDataTable[[#This Row],[Order Date]],"mmm")</f>
        <v>Jun</v>
      </c>
      <c r="G1181" s="2">
        <f>DAY(SalesDataTable[[#This Row],[Order Date]])</f>
        <v>23</v>
      </c>
      <c r="H1181" s="8" t="s">
        <v>20</v>
      </c>
      <c r="I1181" s="8" t="s">
        <v>47</v>
      </c>
      <c r="J1181" s="8" t="s">
        <v>2</v>
      </c>
      <c r="K1181" s="8" t="s">
        <v>13</v>
      </c>
      <c r="L1181" s="8" t="s">
        <v>4</v>
      </c>
      <c r="M1181" s="8" t="s">
        <v>26</v>
      </c>
      <c r="N1181" s="9">
        <v>3</v>
      </c>
      <c r="O1181" s="10">
        <v>41.09</v>
      </c>
      <c r="P1181" s="11">
        <v>0.05</v>
      </c>
      <c r="Q1181" s="10">
        <v>16.809999999999999</v>
      </c>
      <c r="R1181" s="10">
        <f t="shared" si="72"/>
        <v>117.10650000000001</v>
      </c>
      <c r="S1181" s="10">
        <f t="shared" si="73"/>
        <v>50.429999999999993</v>
      </c>
      <c r="T1181" s="10">
        <f t="shared" si="74"/>
        <v>66.676500000000019</v>
      </c>
      <c r="U1181" s="12">
        <f t="shared" si="75"/>
        <v>0.569366346018368</v>
      </c>
      <c r="V1181" s="9">
        <f>YEAR(SalesDataTable[[#This Row],[Order Date]])</f>
        <v>2026</v>
      </c>
      <c r="W1181" s="12" t="str">
        <f>"Q"&amp;ROUNDUP(MONTH(SalesDataTable[[#This Row],[Order Date]])/3,0)</f>
        <v>Q2</v>
      </c>
      <c r="X1181" s="9">
        <f>MONTH(SalesDataTable[[#This Row],[Order Date]])</f>
        <v>6</v>
      </c>
      <c r="Y1181" s="12" t="str">
        <f>TEXT(SalesDataTable[[#This Row],[Order Date]],"mmm")</f>
        <v>Jun</v>
      </c>
    </row>
    <row r="1182" spans="1:25" ht="16">
      <c r="A1182" s="7">
        <v>4882</v>
      </c>
      <c r="B1182" s="3">
        <v>46196</v>
      </c>
      <c r="C1182" s="2">
        <f>YEAR( SalesDataTable[[#This Row],[Order Date]])</f>
        <v>2026</v>
      </c>
      <c r="D1182" s="2">
        <f>ROUNDUP(MONTH(SalesDataTable[[#This Row],[Order Date]])/3,0)</f>
        <v>2</v>
      </c>
      <c r="E1182" s="2">
        <f>MONTH(SalesDataTable[[#This Row],[Order Date]])</f>
        <v>6</v>
      </c>
      <c r="F1182" s="2" t="str">
        <f>TEXT(SalesDataTable[[#This Row],[Order Date]],"mmm")</f>
        <v>Jun</v>
      </c>
      <c r="G1182" s="2">
        <f>DAY(SalesDataTable[[#This Row],[Order Date]])</f>
        <v>23</v>
      </c>
      <c r="H1182" s="8" t="s">
        <v>6</v>
      </c>
      <c r="I1182" s="8" t="s">
        <v>43</v>
      </c>
      <c r="J1182" s="8" t="s">
        <v>2</v>
      </c>
      <c r="K1182" s="8" t="s">
        <v>3</v>
      </c>
      <c r="L1182" s="8" t="s">
        <v>23</v>
      </c>
      <c r="M1182" s="8" t="s">
        <v>51</v>
      </c>
      <c r="N1182" s="9">
        <v>2</v>
      </c>
      <c r="O1182" s="10">
        <v>120.18</v>
      </c>
      <c r="P1182" s="11">
        <v>0.05</v>
      </c>
      <c r="Q1182" s="10">
        <v>59.4</v>
      </c>
      <c r="R1182" s="10">
        <f t="shared" si="72"/>
        <v>228.34200000000001</v>
      </c>
      <c r="S1182" s="10">
        <f t="shared" si="73"/>
        <v>118.8</v>
      </c>
      <c r="T1182" s="10">
        <f t="shared" si="74"/>
        <v>109.54200000000002</v>
      </c>
      <c r="U1182" s="12">
        <f t="shared" si="75"/>
        <v>0.47972777675591882</v>
      </c>
      <c r="V1182" s="9">
        <f>YEAR(SalesDataTable[[#This Row],[Order Date]])</f>
        <v>2026</v>
      </c>
      <c r="W1182" s="12" t="str">
        <f>"Q"&amp;ROUNDUP(MONTH(SalesDataTable[[#This Row],[Order Date]])/3,0)</f>
        <v>Q2</v>
      </c>
      <c r="X1182" s="9">
        <f>MONTH(SalesDataTable[[#This Row],[Order Date]])</f>
        <v>6</v>
      </c>
      <c r="Y1182" s="12" t="str">
        <f>TEXT(SalesDataTable[[#This Row],[Order Date]],"mmm")</f>
        <v>Jun</v>
      </c>
    </row>
    <row r="1183" spans="1:25" ht="16">
      <c r="A1183" s="7">
        <v>4885</v>
      </c>
      <c r="B1183" s="3">
        <v>46196</v>
      </c>
      <c r="C1183" s="2">
        <f>YEAR( SalesDataTable[[#This Row],[Order Date]])</f>
        <v>2026</v>
      </c>
      <c r="D1183" s="2">
        <f>ROUNDUP(MONTH(SalesDataTable[[#This Row],[Order Date]])/3,0)</f>
        <v>2</v>
      </c>
      <c r="E1183" s="2">
        <f>MONTH(SalesDataTable[[#This Row],[Order Date]])</f>
        <v>6</v>
      </c>
      <c r="F1183" s="2" t="str">
        <f>TEXT(SalesDataTable[[#This Row],[Order Date]],"mmm")</f>
        <v>Jun</v>
      </c>
      <c r="G1183" s="2">
        <f>DAY(SalesDataTable[[#This Row],[Order Date]])</f>
        <v>23</v>
      </c>
      <c r="H1183" s="8" t="s">
        <v>20</v>
      </c>
      <c r="I1183" s="8" t="s">
        <v>47</v>
      </c>
      <c r="J1183" s="8" t="s">
        <v>28</v>
      </c>
      <c r="K1183" s="8" t="s">
        <v>13</v>
      </c>
      <c r="L1183" s="8" t="s">
        <v>23</v>
      </c>
      <c r="M1183" s="8" t="s">
        <v>29</v>
      </c>
      <c r="N1183" s="9">
        <v>1</v>
      </c>
      <c r="O1183" s="10">
        <v>198.1</v>
      </c>
      <c r="P1183" s="11">
        <v>0.1</v>
      </c>
      <c r="Q1183" s="10">
        <v>103.46</v>
      </c>
      <c r="R1183" s="10">
        <f t="shared" si="72"/>
        <v>178.29</v>
      </c>
      <c r="S1183" s="10">
        <f t="shared" si="73"/>
        <v>103.46</v>
      </c>
      <c r="T1183" s="10">
        <f t="shared" si="74"/>
        <v>74.83</v>
      </c>
      <c r="U1183" s="12">
        <f t="shared" si="75"/>
        <v>0.41970946211228899</v>
      </c>
      <c r="V1183" s="9">
        <f>YEAR(SalesDataTable[[#This Row],[Order Date]])</f>
        <v>2026</v>
      </c>
      <c r="W1183" s="12" t="str">
        <f>"Q"&amp;ROUNDUP(MONTH(SalesDataTable[[#This Row],[Order Date]])/3,0)</f>
        <v>Q2</v>
      </c>
      <c r="X1183" s="9">
        <f>MONTH(SalesDataTable[[#This Row],[Order Date]])</f>
        <v>6</v>
      </c>
      <c r="Y1183" s="12" t="str">
        <f>TEXT(SalesDataTable[[#This Row],[Order Date]],"mmm")</f>
        <v>Jun</v>
      </c>
    </row>
    <row r="1184" spans="1:25" ht="16">
      <c r="A1184" s="7">
        <v>4982</v>
      </c>
      <c r="B1184" s="3">
        <v>46196</v>
      </c>
      <c r="C1184" s="2">
        <f>YEAR( SalesDataTable[[#This Row],[Order Date]])</f>
        <v>2026</v>
      </c>
      <c r="D1184" s="2">
        <f>ROUNDUP(MONTH(SalesDataTable[[#This Row],[Order Date]])/3,0)</f>
        <v>2</v>
      </c>
      <c r="E1184" s="2">
        <f>MONTH(SalesDataTable[[#This Row],[Order Date]])</f>
        <v>6</v>
      </c>
      <c r="F1184" s="2" t="str">
        <f>TEXT(SalesDataTable[[#This Row],[Order Date]],"mmm")</f>
        <v>Jun</v>
      </c>
      <c r="G1184" s="2">
        <f>DAY(SalesDataTable[[#This Row],[Order Date]])</f>
        <v>23</v>
      </c>
      <c r="H1184" s="8" t="s">
        <v>11</v>
      </c>
      <c r="I1184" s="8" t="s">
        <v>39</v>
      </c>
      <c r="J1184" s="8" t="s">
        <v>2</v>
      </c>
      <c r="K1184" s="8" t="s">
        <v>3</v>
      </c>
      <c r="L1184" s="8" t="s">
        <v>14</v>
      </c>
      <c r="M1184" s="8" t="s">
        <v>15</v>
      </c>
      <c r="N1184" s="9">
        <v>1</v>
      </c>
      <c r="O1184" s="10">
        <v>36.700000000000003</v>
      </c>
      <c r="P1184" s="11">
        <v>0.15</v>
      </c>
      <c r="Q1184" s="10">
        <v>13.59</v>
      </c>
      <c r="R1184" s="10">
        <f t="shared" si="72"/>
        <v>31.195</v>
      </c>
      <c r="S1184" s="10">
        <f t="shared" si="73"/>
        <v>13.59</v>
      </c>
      <c r="T1184" s="10">
        <f t="shared" si="74"/>
        <v>17.605</v>
      </c>
      <c r="U1184" s="12">
        <f t="shared" si="75"/>
        <v>0.56435326174066358</v>
      </c>
      <c r="V1184" s="9">
        <f>YEAR(SalesDataTable[[#This Row],[Order Date]])</f>
        <v>2026</v>
      </c>
      <c r="W1184" s="12" t="str">
        <f>"Q"&amp;ROUNDUP(MONTH(SalesDataTable[[#This Row],[Order Date]])/3,0)</f>
        <v>Q2</v>
      </c>
      <c r="X1184" s="9">
        <f>MONTH(SalesDataTable[[#This Row],[Order Date]])</f>
        <v>6</v>
      </c>
      <c r="Y1184" s="12" t="str">
        <f>TEXT(SalesDataTable[[#This Row],[Order Date]],"mmm")</f>
        <v>Jun</v>
      </c>
    </row>
    <row r="1185" spans="1:25" ht="16">
      <c r="A1185" s="7">
        <v>40</v>
      </c>
      <c r="B1185" s="3">
        <v>46197</v>
      </c>
      <c r="C1185" s="2">
        <f>YEAR( SalesDataTable[[#This Row],[Order Date]])</f>
        <v>2026</v>
      </c>
      <c r="D1185" s="2">
        <f>ROUNDUP(MONTH(SalesDataTable[[#This Row],[Order Date]])/3,0)</f>
        <v>2</v>
      </c>
      <c r="E1185" s="2">
        <f>MONTH(SalesDataTable[[#This Row],[Order Date]])</f>
        <v>6</v>
      </c>
      <c r="F1185" s="2" t="str">
        <f>TEXT(SalesDataTable[[#This Row],[Order Date]],"mmm")</f>
        <v>Jun</v>
      </c>
      <c r="G1185" s="2">
        <f>DAY(SalesDataTable[[#This Row],[Order Date]])</f>
        <v>24</v>
      </c>
      <c r="H1185" s="8" t="s">
        <v>20</v>
      </c>
      <c r="I1185" s="8" t="s">
        <v>31</v>
      </c>
      <c r="J1185" s="8" t="s">
        <v>19</v>
      </c>
      <c r="K1185" s="8" t="s">
        <v>13</v>
      </c>
      <c r="L1185" s="8" t="s">
        <v>14</v>
      </c>
      <c r="M1185" s="8" t="s">
        <v>48</v>
      </c>
      <c r="N1185" s="9">
        <v>1</v>
      </c>
      <c r="O1185" s="10">
        <v>167.23</v>
      </c>
      <c r="P1185" s="11">
        <v>0.05</v>
      </c>
      <c r="Q1185" s="10">
        <v>85.14</v>
      </c>
      <c r="R1185" s="10">
        <f t="shared" si="72"/>
        <v>158.86849999999998</v>
      </c>
      <c r="S1185" s="10">
        <f t="shared" si="73"/>
        <v>85.14</v>
      </c>
      <c r="T1185" s="10">
        <f t="shared" si="74"/>
        <v>73.728499999999983</v>
      </c>
      <c r="U1185" s="12">
        <f t="shared" si="75"/>
        <v>0.46408507665144438</v>
      </c>
      <c r="V1185" s="9">
        <f>YEAR(SalesDataTable[[#This Row],[Order Date]])</f>
        <v>2026</v>
      </c>
      <c r="W1185" s="12" t="str">
        <f>"Q"&amp;ROUNDUP(MONTH(SalesDataTable[[#This Row],[Order Date]])/3,0)</f>
        <v>Q2</v>
      </c>
      <c r="X1185" s="9">
        <f>MONTH(SalesDataTable[[#This Row],[Order Date]])</f>
        <v>6</v>
      </c>
      <c r="Y1185" s="12" t="str">
        <f>TEXT(SalesDataTable[[#This Row],[Order Date]],"mmm")</f>
        <v>Jun</v>
      </c>
    </row>
    <row r="1186" spans="1:25" ht="16">
      <c r="A1186" s="7">
        <v>110</v>
      </c>
      <c r="B1186" s="3">
        <v>46197</v>
      </c>
      <c r="C1186" s="2">
        <f>YEAR( SalesDataTable[[#This Row],[Order Date]])</f>
        <v>2026</v>
      </c>
      <c r="D1186" s="2">
        <f>ROUNDUP(MONTH(SalesDataTable[[#This Row],[Order Date]])/3,0)</f>
        <v>2</v>
      </c>
      <c r="E1186" s="2">
        <f>MONTH(SalesDataTable[[#This Row],[Order Date]])</f>
        <v>6</v>
      </c>
      <c r="F1186" s="2" t="str">
        <f>TEXT(SalesDataTable[[#This Row],[Order Date]],"mmm")</f>
        <v>Jun</v>
      </c>
      <c r="G1186" s="2">
        <f>DAY(SalesDataTable[[#This Row],[Order Date]])</f>
        <v>24</v>
      </c>
      <c r="H1186" s="8" t="s">
        <v>6</v>
      </c>
      <c r="I1186" s="8" t="s">
        <v>43</v>
      </c>
      <c r="J1186" s="8" t="s">
        <v>19</v>
      </c>
      <c r="K1186" s="8" t="s">
        <v>16</v>
      </c>
      <c r="L1186" s="8" t="s">
        <v>9</v>
      </c>
      <c r="M1186" s="8" t="s">
        <v>46</v>
      </c>
      <c r="N1186" s="9">
        <v>2</v>
      </c>
      <c r="O1186" s="10">
        <v>72.97</v>
      </c>
      <c r="P1186" s="11">
        <v>0</v>
      </c>
      <c r="Q1186" s="10">
        <v>31.57</v>
      </c>
      <c r="R1186" s="10">
        <f t="shared" si="72"/>
        <v>145.94</v>
      </c>
      <c r="S1186" s="10">
        <f t="shared" si="73"/>
        <v>63.14</v>
      </c>
      <c r="T1186" s="10">
        <f t="shared" si="74"/>
        <v>82.8</v>
      </c>
      <c r="U1186" s="12">
        <f t="shared" si="75"/>
        <v>0.56735644785528294</v>
      </c>
      <c r="V1186" s="9">
        <f>YEAR(SalesDataTable[[#This Row],[Order Date]])</f>
        <v>2026</v>
      </c>
      <c r="W1186" s="12" t="str">
        <f>"Q"&amp;ROUNDUP(MONTH(SalesDataTable[[#This Row],[Order Date]])/3,0)</f>
        <v>Q2</v>
      </c>
      <c r="X1186" s="9">
        <f>MONTH(SalesDataTable[[#This Row],[Order Date]])</f>
        <v>6</v>
      </c>
      <c r="Y1186" s="12" t="str">
        <f>TEXT(SalesDataTable[[#This Row],[Order Date]],"mmm")</f>
        <v>Jun</v>
      </c>
    </row>
    <row r="1187" spans="1:25" ht="16">
      <c r="A1187" s="7">
        <v>1169</v>
      </c>
      <c r="B1187" s="3">
        <v>46197</v>
      </c>
      <c r="C1187" s="2">
        <f>YEAR( SalesDataTable[[#This Row],[Order Date]])</f>
        <v>2026</v>
      </c>
      <c r="D1187" s="2">
        <f>ROUNDUP(MONTH(SalesDataTable[[#This Row],[Order Date]])/3,0)</f>
        <v>2</v>
      </c>
      <c r="E1187" s="2">
        <f>MONTH(SalesDataTable[[#This Row],[Order Date]])</f>
        <v>6</v>
      </c>
      <c r="F1187" s="2" t="str">
        <f>TEXT(SalesDataTable[[#This Row],[Order Date]],"mmm")</f>
        <v>Jun</v>
      </c>
      <c r="G1187" s="2">
        <f>DAY(SalesDataTable[[#This Row],[Order Date]])</f>
        <v>24</v>
      </c>
      <c r="H1187" s="8" t="s">
        <v>6</v>
      </c>
      <c r="I1187" s="8" t="s">
        <v>41</v>
      </c>
      <c r="J1187" s="8" t="s">
        <v>19</v>
      </c>
      <c r="K1187" s="8" t="s">
        <v>13</v>
      </c>
      <c r="L1187" s="8" t="s">
        <v>4</v>
      </c>
      <c r="M1187" s="8" t="s">
        <v>5</v>
      </c>
      <c r="N1187" s="9">
        <v>3</v>
      </c>
      <c r="O1187" s="10">
        <v>82.91</v>
      </c>
      <c r="P1187" s="11">
        <v>0</v>
      </c>
      <c r="Q1187" s="10">
        <v>42.29</v>
      </c>
      <c r="R1187" s="10">
        <f t="shared" si="72"/>
        <v>248.73</v>
      </c>
      <c r="S1187" s="10">
        <f t="shared" si="73"/>
        <v>126.87</v>
      </c>
      <c r="T1187" s="10">
        <f t="shared" si="74"/>
        <v>121.85999999999999</v>
      </c>
      <c r="U1187" s="12">
        <f t="shared" si="75"/>
        <v>0.4899288384995778</v>
      </c>
      <c r="V1187" s="9">
        <f>YEAR(SalesDataTable[[#This Row],[Order Date]])</f>
        <v>2026</v>
      </c>
      <c r="W1187" s="12" t="str">
        <f>"Q"&amp;ROUNDUP(MONTH(SalesDataTable[[#This Row],[Order Date]])/3,0)</f>
        <v>Q2</v>
      </c>
      <c r="X1187" s="9">
        <f>MONTH(SalesDataTable[[#This Row],[Order Date]])</f>
        <v>6</v>
      </c>
      <c r="Y1187" s="12" t="str">
        <f>TEXT(SalesDataTable[[#This Row],[Order Date]],"mmm")</f>
        <v>Jun</v>
      </c>
    </row>
    <row r="1188" spans="1:25" ht="16">
      <c r="A1188" s="7">
        <v>2211</v>
      </c>
      <c r="B1188" s="3">
        <v>46197</v>
      </c>
      <c r="C1188" s="2">
        <f>YEAR( SalesDataTable[[#This Row],[Order Date]])</f>
        <v>2026</v>
      </c>
      <c r="D1188" s="2">
        <f>ROUNDUP(MONTH(SalesDataTable[[#This Row],[Order Date]])/3,0)</f>
        <v>2</v>
      </c>
      <c r="E1188" s="2">
        <f>MONTH(SalesDataTable[[#This Row],[Order Date]])</f>
        <v>6</v>
      </c>
      <c r="F1188" s="2" t="str">
        <f>TEXT(SalesDataTable[[#This Row],[Order Date]],"mmm")</f>
        <v>Jun</v>
      </c>
      <c r="G1188" s="2">
        <f>DAY(SalesDataTable[[#This Row],[Order Date]])</f>
        <v>24</v>
      </c>
      <c r="H1188" s="8" t="s">
        <v>11</v>
      </c>
      <c r="I1188" s="8" t="s">
        <v>39</v>
      </c>
      <c r="J1188" s="8" t="s">
        <v>28</v>
      </c>
      <c r="K1188" s="8" t="s">
        <v>13</v>
      </c>
      <c r="L1188" s="8" t="s">
        <v>34</v>
      </c>
      <c r="M1188" s="8" t="s">
        <v>35</v>
      </c>
      <c r="N1188" s="9">
        <v>2</v>
      </c>
      <c r="O1188" s="10">
        <v>41.25</v>
      </c>
      <c r="P1188" s="11">
        <v>0</v>
      </c>
      <c r="Q1188" s="10">
        <v>14.72</v>
      </c>
      <c r="R1188" s="10">
        <f t="shared" si="72"/>
        <v>82.5</v>
      </c>
      <c r="S1188" s="10">
        <f t="shared" si="73"/>
        <v>29.44</v>
      </c>
      <c r="T1188" s="10">
        <f t="shared" si="74"/>
        <v>53.06</v>
      </c>
      <c r="U1188" s="12">
        <f t="shared" si="75"/>
        <v>0.64315151515151514</v>
      </c>
      <c r="V1188" s="9">
        <f>YEAR(SalesDataTable[[#This Row],[Order Date]])</f>
        <v>2026</v>
      </c>
      <c r="W1188" s="12" t="str">
        <f>"Q"&amp;ROUNDUP(MONTH(SalesDataTable[[#This Row],[Order Date]])/3,0)</f>
        <v>Q2</v>
      </c>
      <c r="X1188" s="9">
        <f>MONTH(SalesDataTable[[#This Row],[Order Date]])</f>
        <v>6</v>
      </c>
      <c r="Y1188" s="12" t="str">
        <f>TEXT(SalesDataTable[[#This Row],[Order Date]],"mmm")</f>
        <v>Jun</v>
      </c>
    </row>
    <row r="1189" spans="1:25" ht="16">
      <c r="A1189" s="7">
        <v>3494</v>
      </c>
      <c r="B1189" s="3">
        <v>46197</v>
      </c>
      <c r="C1189" s="2">
        <f>YEAR( SalesDataTable[[#This Row],[Order Date]])</f>
        <v>2026</v>
      </c>
      <c r="D1189" s="2">
        <f>ROUNDUP(MONTH(SalesDataTable[[#This Row],[Order Date]])/3,0)</f>
        <v>2</v>
      </c>
      <c r="E1189" s="2">
        <f>MONTH(SalesDataTable[[#This Row],[Order Date]])</f>
        <v>6</v>
      </c>
      <c r="F1189" s="2" t="str">
        <f>TEXT(SalesDataTable[[#This Row],[Order Date]],"mmm")</f>
        <v>Jun</v>
      </c>
      <c r="G1189" s="2">
        <f>DAY(SalesDataTable[[#This Row],[Order Date]])</f>
        <v>24</v>
      </c>
      <c r="H1189" s="8" t="s">
        <v>20</v>
      </c>
      <c r="I1189" s="8" t="s">
        <v>33</v>
      </c>
      <c r="J1189" s="8" t="s">
        <v>8</v>
      </c>
      <c r="K1189" s="8" t="s">
        <v>16</v>
      </c>
      <c r="L1189" s="8" t="s">
        <v>23</v>
      </c>
      <c r="M1189" s="8" t="s">
        <v>29</v>
      </c>
      <c r="N1189" s="9">
        <v>6</v>
      </c>
      <c r="O1189" s="10">
        <v>194.79</v>
      </c>
      <c r="P1189" s="11">
        <v>0.15</v>
      </c>
      <c r="Q1189" s="10">
        <v>106.78</v>
      </c>
      <c r="R1189" s="10">
        <f t="shared" si="72"/>
        <v>993.42899999999997</v>
      </c>
      <c r="S1189" s="10">
        <f t="shared" si="73"/>
        <v>640.68000000000006</v>
      </c>
      <c r="T1189" s="10">
        <f t="shared" si="74"/>
        <v>352.74899999999991</v>
      </c>
      <c r="U1189" s="12">
        <f t="shared" si="75"/>
        <v>0.3550822454347517</v>
      </c>
      <c r="V1189" s="9">
        <f>YEAR(SalesDataTable[[#This Row],[Order Date]])</f>
        <v>2026</v>
      </c>
      <c r="W1189" s="12" t="str">
        <f>"Q"&amp;ROUNDUP(MONTH(SalesDataTable[[#This Row],[Order Date]])/3,0)</f>
        <v>Q2</v>
      </c>
      <c r="X1189" s="9">
        <f>MONTH(SalesDataTable[[#This Row],[Order Date]])</f>
        <v>6</v>
      </c>
      <c r="Y1189" s="12" t="str">
        <f>TEXT(SalesDataTable[[#This Row],[Order Date]],"mmm")</f>
        <v>Jun</v>
      </c>
    </row>
    <row r="1190" spans="1:25" ht="16">
      <c r="A1190" s="7">
        <v>3586</v>
      </c>
      <c r="B1190" s="3">
        <v>46197</v>
      </c>
      <c r="C1190" s="2">
        <f>YEAR( SalesDataTable[[#This Row],[Order Date]])</f>
        <v>2026</v>
      </c>
      <c r="D1190" s="2">
        <f>ROUNDUP(MONTH(SalesDataTable[[#This Row],[Order Date]])/3,0)</f>
        <v>2</v>
      </c>
      <c r="E1190" s="2">
        <f>MONTH(SalesDataTable[[#This Row],[Order Date]])</f>
        <v>6</v>
      </c>
      <c r="F1190" s="2" t="str">
        <f>TEXT(SalesDataTable[[#This Row],[Order Date]],"mmm")</f>
        <v>Jun</v>
      </c>
      <c r="G1190" s="2">
        <f>DAY(SalesDataTable[[#This Row],[Order Date]])</f>
        <v>24</v>
      </c>
      <c r="H1190" s="8" t="s">
        <v>0</v>
      </c>
      <c r="I1190" s="8" t="s">
        <v>50</v>
      </c>
      <c r="J1190" s="8" t="s">
        <v>8</v>
      </c>
      <c r="K1190" s="8" t="s">
        <v>16</v>
      </c>
      <c r="L1190" s="8" t="s">
        <v>23</v>
      </c>
      <c r="M1190" s="8" t="s">
        <v>29</v>
      </c>
      <c r="N1190" s="9">
        <v>6</v>
      </c>
      <c r="O1190" s="10">
        <v>193.13</v>
      </c>
      <c r="P1190" s="11">
        <v>0.15</v>
      </c>
      <c r="Q1190" s="10">
        <v>106.49</v>
      </c>
      <c r="R1190" s="10">
        <f t="shared" si="72"/>
        <v>984.96299999999997</v>
      </c>
      <c r="S1190" s="10">
        <f t="shared" si="73"/>
        <v>638.93999999999994</v>
      </c>
      <c r="T1190" s="10">
        <f t="shared" si="74"/>
        <v>346.02300000000002</v>
      </c>
      <c r="U1190" s="12">
        <f t="shared" si="75"/>
        <v>0.35130558203709178</v>
      </c>
      <c r="V1190" s="9">
        <f>YEAR(SalesDataTable[[#This Row],[Order Date]])</f>
        <v>2026</v>
      </c>
      <c r="W1190" s="12" t="str">
        <f>"Q"&amp;ROUNDUP(MONTH(SalesDataTable[[#This Row],[Order Date]])/3,0)</f>
        <v>Q2</v>
      </c>
      <c r="X1190" s="9">
        <f>MONTH(SalesDataTable[[#This Row],[Order Date]])</f>
        <v>6</v>
      </c>
      <c r="Y1190" s="12" t="str">
        <f>TEXT(SalesDataTable[[#This Row],[Order Date]],"mmm")</f>
        <v>Jun</v>
      </c>
    </row>
    <row r="1191" spans="1:25" ht="16">
      <c r="A1191" s="7">
        <v>3660</v>
      </c>
      <c r="B1191" s="3">
        <v>46197</v>
      </c>
      <c r="C1191" s="2">
        <f>YEAR( SalesDataTable[[#This Row],[Order Date]])</f>
        <v>2026</v>
      </c>
      <c r="D1191" s="2">
        <f>ROUNDUP(MONTH(SalesDataTable[[#This Row],[Order Date]])/3,0)</f>
        <v>2</v>
      </c>
      <c r="E1191" s="2">
        <f>MONTH(SalesDataTable[[#This Row],[Order Date]])</f>
        <v>6</v>
      </c>
      <c r="F1191" s="2" t="str">
        <f>TEXT(SalesDataTable[[#This Row],[Order Date]],"mmm")</f>
        <v>Jun</v>
      </c>
      <c r="G1191" s="2">
        <f>DAY(SalesDataTable[[#This Row],[Order Date]])</f>
        <v>24</v>
      </c>
      <c r="H1191" s="8" t="s">
        <v>11</v>
      </c>
      <c r="I1191" s="8" t="s">
        <v>18</v>
      </c>
      <c r="J1191" s="8" t="s">
        <v>2</v>
      </c>
      <c r="K1191" s="8" t="s">
        <v>13</v>
      </c>
      <c r="L1191" s="8" t="s">
        <v>4</v>
      </c>
      <c r="M1191" s="8" t="s">
        <v>5</v>
      </c>
      <c r="N1191" s="9">
        <v>1</v>
      </c>
      <c r="O1191" s="10">
        <v>82.7</v>
      </c>
      <c r="P1191" s="11">
        <v>0.05</v>
      </c>
      <c r="Q1191" s="10">
        <v>42.16</v>
      </c>
      <c r="R1191" s="10">
        <f t="shared" si="72"/>
        <v>78.564999999999998</v>
      </c>
      <c r="S1191" s="10">
        <f t="shared" si="73"/>
        <v>42.16</v>
      </c>
      <c r="T1191" s="10">
        <f t="shared" si="74"/>
        <v>36.405000000000001</v>
      </c>
      <c r="U1191" s="12">
        <f t="shared" si="75"/>
        <v>0.46337427607713361</v>
      </c>
      <c r="V1191" s="9">
        <f>YEAR(SalesDataTable[[#This Row],[Order Date]])</f>
        <v>2026</v>
      </c>
      <c r="W1191" s="12" t="str">
        <f>"Q"&amp;ROUNDUP(MONTH(SalesDataTable[[#This Row],[Order Date]])/3,0)</f>
        <v>Q2</v>
      </c>
      <c r="X1191" s="9">
        <f>MONTH(SalesDataTable[[#This Row],[Order Date]])</f>
        <v>6</v>
      </c>
      <c r="Y1191" s="12" t="str">
        <f>TEXT(SalesDataTable[[#This Row],[Order Date]],"mmm")</f>
        <v>Jun</v>
      </c>
    </row>
    <row r="1192" spans="1:25" ht="16">
      <c r="A1192" s="7">
        <v>4307</v>
      </c>
      <c r="B1192" s="3">
        <v>46197</v>
      </c>
      <c r="C1192" s="2">
        <f>YEAR( SalesDataTable[[#This Row],[Order Date]])</f>
        <v>2026</v>
      </c>
      <c r="D1192" s="2">
        <f>ROUNDUP(MONTH(SalesDataTable[[#This Row],[Order Date]])/3,0)</f>
        <v>2</v>
      </c>
      <c r="E1192" s="2">
        <f>MONTH(SalesDataTable[[#This Row],[Order Date]])</f>
        <v>6</v>
      </c>
      <c r="F1192" s="2" t="str">
        <f>TEXT(SalesDataTable[[#This Row],[Order Date]],"mmm")</f>
        <v>Jun</v>
      </c>
      <c r="G1192" s="2">
        <f>DAY(SalesDataTable[[#This Row],[Order Date]])</f>
        <v>24</v>
      </c>
      <c r="H1192" s="8" t="s">
        <v>20</v>
      </c>
      <c r="I1192" s="8" t="s">
        <v>33</v>
      </c>
      <c r="J1192" s="8" t="s">
        <v>2</v>
      </c>
      <c r="K1192" s="8" t="s">
        <v>16</v>
      </c>
      <c r="L1192" s="8" t="s">
        <v>4</v>
      </c>
      <c r="M1192" s="8" t="s">
        <v>26</v>
      </c>
      <c r="N1192" s="9">
        <v>1</v>
      </c>
      <c r="O1192" s="10">
        <v>40.33</v>
      </c>
      <c r="P1192" s="11">
        <v>0</v>
      </c>
      <c r="Q1192" s="10">
        <v>16.48</v>
      </c>
      <c r="R1192" s="10">
        <f t="shared" si="72"/>
        <v>40.33</v>
      </c>
      <c r="S1192" s="10">
        <f t="shared" si="73"/>
        <v>16.48</v>
      </c>
      <c r="T1192" s="10">
        <f t="shared" si="74"/>
        <v>23.849999999999998</v>
      </c>
      <c r="U1192" s="12">
        <f t="shared" si="75"/>
        <v>0.59137118770146291</v>
      </c>
      <c r="V1192" s="9">
        <f>YEAR(SalesDataTable[[#This Row],[Order Date]])</f>
        <v>2026</v>
      </c>
      <c r="W1192" s="12" t="str">
        <f>"Q"&amp;ROUNDUP(MONTH(SalesDataTable[[#This Row],[Order Date]])/3,0)</f>
        <v>Q2</v>
      </c>
      <c r="X1192" s="9">
        <f>MONTH(SalesDataTable[[#This Row],[Order Date]])</f>
        <v>6</v>
      </c>
      <c r="Y1192" s="12" t="str">
        <f>TEXT(SalesDataTable[[#This Row],[Order Date]],"mmm")</f>
        <v>Jun</v>
      </c>
    </row>
    <row r="1193" spans="1:25" ht="16">
      <c r="A1193" s="7">
        <v>5133</v>
      </c>
      <c r="B1193" s="3">
        <v>46197</v>
      </c>
      <c r="C1193" s="2">
        <f>YEAR( SalesDataTable[[#This Row],[Order Date]])</f>
        <v>2026</v>
      </c>
      <c r="D1193" s="2">
        <f>ROUNDUP(MONTH(SalesDataTable[[#This Row],[Order Date]])/3,0)</f>
        <v>2</v>
      </c>
      <c r="E1193" s="2">
        <f>MONTH(SalesDataTable[[#This Row],[Order Date]])</f>
        <v>6</v>
      </c>
      <c r="F1193" s="2" t="str">
        <f>TEXT(SalesDataTable[[#This Row],[Order Date]],"mmm")</f>
        <v>Jun</v>
      </c>
      <c r="G1193" s="2">
        <f>DAY(SalesDataTable[[#This Row],[Order Date]])</f>
        <v>24</v>
      </c>
      <c r="H1193" s="8" t="s">
        <v>0</v>
      </c>
      <c r="I1193" s="8" t="s">
        <v>1</v>
      </c>
      <c r="J1193" s="8" t="s">
        <v>2</v>
      </c>
      <c r="K1193" s="8" t="s">
        <v>16</v>
      </c>
      <c r="L1193" s="8" t="s">
        <v>23</v>
      </c>
      <c r="M1193" s="8" t="s">
        <v>40</v>
      </c>
      <c r="N1193" s="9">
        <v>1</v>
      </c>
      <c r="O1193" s="10">
        <v>81.99</v>
      </c>
      <c r="P1193" s="11">
        <v>0.15</v>
      </c>
      <c r="Q1193" s="10">
        <v>40.29</v>
      </c>
      <c r="R1193" s="10">
        <f t="shared" si="72"/>
        <v>69.691499999999991</v>
      </c>
      <c r="S1193" s="10">
        <f t="shared" si="73"/>
        <v>40.29</v>
      </c>
      <c r="T1193" s="10">
        <f t="shared" si="74"/>
        <v>29.401499999999992</v>
      </c>
      <c r="U1193" s="12">
        <f t="shared" si="75"/>
        <v>0.4218807171606293</v>
      </c>
      <c r="V1193" s="9">
        <f>YEAR(SalesDataTable[[#This Row],[Order Date]])</f>
        <v>2026</v>
      </c>
      <c r="W1193" s="12" t="str">
        <f>"Q"&amp;ROUNDUP(MONTH(SalesDataTable[[#This Row],[Order Date]])/3,0)</f>
        <v>Q2</v>
      </c>
      <c r="X1193" s="9">
        <f>MONTH(SalesDataTable[[#This Row],[Order Date]])</f>
        <v>6</v>
      </c>
      <c r="Y1193" s="12" t="str">
        <f>TEXT(SalesDataTable[[#This Row],[Order Date]],"mmm")</f>
        <v>Jun</v>
      </c>
    </row>
    <row r="1194" spans="1:25" ht="16">
      <c r="A1194" s="7">
        <v>472</v>
      </c>
      <c r="B1194" s="3">
        <v>46198</v>
      </c>
      <c r="C1194" s="2">
        <f>YEAR( SalesDataTable[[#This Row],[Order Date]])</f>
        <v>2026</v>
      </c>
      <c r="D1194" s="2">
        <f>ROUNDUP(MONTH(SalesDataTable[[#This Row],[Order Date]])/3,0)</f>
        <v>2</v>
      </c>
      <c r="E1194" s="2">
        <f>MONTH(SalesDataTable[[#This Row],[Order Date]])</f>
        <v>6</v>
      </c>
      <c r="F1194" s="2" t="str">
        <f>TEXT(SalesDataTable[[#This Row],[Order Date]],"mmm")</f>
        <v>Jun</v>
      </c>
      <c r="G1194" s="2">
        <f>DAY(SalesDataTable[[#This Row],[Order Date]])</f>
        <v>25</v>
      </c>
      <c r="H1194" s="8" t="s">
        <v>6</v>
      </c>
      <c r="I1194" s="8" t="s">
        <v>27</v>
      </c>
      <c r="J1194" s="8" t="s">
        <v>19</v>
      </c>
      <c r="K1194" s="8" t="s">
        <v>16</v>
      </c>
      <c r="L1194" s="8" t="s">
        <v>14</v>
      </c>
      <c r="M1194" s="8" t="s">
        <v>32</v>
      </c>
      <c r="N1194" s="9">
        <v>3</v>
      </c>
      <c r="O1194" s="10">
        <v>46.29</v>
      </c>
      <c r="P1194" s="11">
        <v>0</v>
      </c>
      <c r="Q1194" s="10">
        <v>18.309999999999999</v>
      </c>
      <c r="R1194" s="10">
        <f t="shared" si="72"/>
        <v>138.87</v>
      </c>
      <c r="S1194" s="10">
        <f t="shared" si="73"/>
        <v>54.929999999999993</v>
      </c>
      <c r="T1194" s="10">
        <f t="shared" si="74"/>
        <v>83.940000000000012</v>
      </c>
      <c r="U1194" s="12">
        <f t="shared" si="75"/>
        <v>0.60445020522791104</v>
      </c>
      <c r="V1194" s="9">
        <f>YEAR(SalesDataTable[[#This Row],[Order Date]])</f>
        <v>2026</v>
      </c>
      <c r="W1194" s="12" t="str">
        <f>"Q"&amp;ROUNDUP(MONTH(SalesDataTable[[#This Row],[Order Date]])/3,0)</f>
        <v>Q2</v>
      </c>
      <c r="X1194" s="9">
        <f>MONTH(SalesDataTable[[#This Row],[Order Date]])</f>
        <v>6</v>
      </c>
      <c r="Y1194" s="12" t="str">
        <f>TEXT(SalesDataTable[[#This Row],[Order Date]],"mmm")</f>
        <v>Jun</v>
      </c>
    </row>
    <row r="1195" spans="1:25" ht="16">
      <c r="A1195" s="7">
        <v>689</v>
      </c>
      <c r="B1195" s="3">
        <v>46198</v>
      </c>
      <c r="C1195" s="2">
        <f>YEAR( SalesDataTable[[#This Row],[Order Date]])</f>
        <v>2026</v>
      </c>
      <c r="D1195" s="2">
        <f>ROUNDUP(MONTH(SalesDataTable[[#This Row],[Order Date]])/3,0)</f>
        <v>2</v>
      </c>
      <c r="E1195" s="2">
        <f>MONTH(SalesDataTable[[#This Row],[Order Date]])</f>
        <v>6</v>
      </c>
      <c r="F1195" s="2" t="str">
        <f>TEXT(SalesDataTable[[#This Row],[Order Date]],"mmm")</f>
        <v>Jun</v>
      </c>
      <c r="G1195" s="2">
        <f>DAY(SalesDataTable[[#This Row],[Order Date]])</f>
        <v>25</v>
      </c>
      <c r="H1195" s="8" t="s">
        <v>20</v>
      </c>
      <c r="I1195" s="8" t="s">
        <v>31</v>
      </c>
      <c r="J1195" s="8" t="s">
        <v>2</v>
      </c>
      <c r="K1195" s="8" t="s">
        <v>13</v>
      </c>
      <c r="L1195" s="8" t="s">
        <v>4</v>
      </c>
      <c r="M1195" s="8" t="s">
        <v>26</v>
      </c>
      <c r="N1195" s="9">
        <v>1</v>
      </c>
      <c r="O1195" s="10">
        <v>39.729999999999997</v>
      </c>
      <c r="P1195" s="11">
        <v>0</v>
      </c>
      <c r="Q1195" s="10">
        <v>16.55</v>
      </c>
      <c r="R1195" s="10">
        <f t="shared" si="72"/>
        <v>39.729999999999997</v>
      </c>
      <c r="S1195" s="10">
        <f t="shared" si="73"/>
        <v>16.55</v>
      </c>
      <c r="T1195" s="10">
        <f t="shared" si="74"/>
        <v>23.179999999999996</v>
      </c>
      <c r="U1195" s="12">
        <f t="shared" si="75"/>
        <v>0.58343820790334755</v>
      </c>
      <c r="V1195" s="9">
        <f>YEAR(SalesDataTable[[#This Row],[Order Date]])</f>
        <v>2026</v>
      </c>
      <c r="W1195" s="12" t="str">
        <f>"Q"&amp;ROUNDUP(MONTH(SalesDataTable[[#This Row],[Order Date]])/3,0)</f>
        <v>Q2</v>
      </c>
      <c r="X1195" s="9">
        <f>MONTH(SalesDataTable[[#This Row],[Order Date]])</f>
        <v>6</v>
      </c>
      <c r="Y1195" s="12" t="str">
        <f>TEXT(SalesDataTable[[#This Row],[Order Date]],"mmm")</f>
        <v>Jun</v>
      </c>
    </row>
    <row r="1196" spans="1:25" ht="16">
      <c r="A1196" s="7">
        <v>864</v>
      </c>
      <c r="B1196" s="3">
        <v>46198</v>
      </c>
      <c r="C1196" s="2">
        <f>YEAR( SalesDataTable[[#This Row],[Order Date]])</f>
        <v>2026</v>
      </c>
      <c r="D1196" s="2">
        <f>ROUNDUP(MONTH(SalesDataTable[[#This Row],[Order Date]])/3,0)</f>
        <v>2</v>
      </c>
      <c r="E1196" s="2">
        <f>MONTH(SalesDataTable[[#This Row],[Order Date]])</f>
        <v>6</v>
      </c>
      <c r="F1196" s="2" t="str">
        <f>TEXT(SalesDataTable[[#This Row],[Order Date]],"mmm")</f>
        <v>Jun</v>
      </c>
      <c r="G1196" s="2">
        <f>DAY(SalesDataTable[[#This Row],[Order Date]])</f>
        <v>25</v>
      </c>
      <c r="H1196" s="8" t="s">
        <v>20</v>
      </c>
      <c r="I1196" s="8" t="s">
        <v>33</v>
      </c>
      <c r="J1196" s="8" t="s">
        <v>2</v>
      </c>
      <c r="K1196" s="8" t="s">
        <v>13</v>
      </c>
      <c r="L1196" s="8" t="s">
        <v>14</v>
      </c>
      <c r="M1196" s="8" t="s">
        <v>44</v>
      </c>
      <c r="N1196" s="9">
        <v>4</v>
      </c>
      <c r="O1196" s="10">
        <v>131.02000000000001</v>
      </c>
      <c r="P1196" s="11">
        <v>0.05</v>
      </c>
      <c r="Q1196" s="10">
        <v>67.42</v>
      </c>
      <c r="R1196" s="10">
        <f t="shared" si="72"/>
        <v>497.87600000000003</v>
      </c>
      <c r="S1196" s="10">
        <f t="shared" si="73"/>
        <v>269.68</v>
      </c>
      <c r="T1196" s="10">
        <f t="shared" si="74"/>
        <v>228.19600000000003</v>
      </c>
      <c r="U1196" s="12">
        <f t="shared" si="75"/>
        <v>0.45833902417469413</v>
      </c>
      <c r="V1196" s="9">
        <f>YEAR(SalesDataTable[[#This Row],[Order Date]])</f>
        <v>2026</v>
      </c>
      <c r="W1196" s="12" t="str">
        <f>"Q"&amp;ROUNDUP(MONTH(SalesDataTable[[#This Row],[Order Date]])/3,0)</f>
        <v>Q2</v>
      </c>
      <c r="X1196" s="9">
        <f>MONTH(SalesDataTable[[#This Row],[Order Date]])</f>
        <v>6</v>
      </c>
      <c r="Y1196" s="12" t="str">
        <f>TEXT(SalesDataTable[[#This Row],[Order Date]],"mmm")</f>
        <v>Jun</v>
      </c>
    </row>
    <row r="1197" spans="1:25" ht="16">
      <c r="A1197" s="7">
        <v>1163</v>
      </c>
      <c r="B1197" s="3">
        <v>46198</v>
      </c>
      <c r="C1197" s="2">
        <f>YEAR( SalesDataTable[[#This Row],[Order Date]])</f>
        <v>2026</v>
      </c>
      <c r="D1197" s="2">
        <f>ROUNDUP(MONTH(SalesDataTable[[#This Row],[Order Date]])/3,0)</f>
        <v>2</v>
      </c>
      <c r="E1197" s="2">
        <f>MONTH(SalesDataTable[[#This Row],[Order Date]])</f>
        <v>6</v>
      </c>
      <c r="F1197" s="2" t="str">
        <f>TEXT(SalesDataTable[[#This Row],[Order Date]],"mmm")</f>
        <v>Jun</v>
      </c>
      <c r="G1197" s="2">
        <f>DAY(SalesDataTable[[#This Row],[Order Date]])</f>
        <v>25</v>
      </c>
      <c r="H1197" s="8" t="s">
        <v>6</v>
      </c>
      <c r="I1197" s="8" t="s">
        <v>43</v>
      </c>
      <c r="J1197" s="8" t="s">
        <v>2</v>
      </c>
      <c r="K1197" s="8" t="s">
        <v>13</v>
      </c>
      <c r="L1197" s="8" t="s">
        <v>14</v>
      </c>
      <c r="M1197" s="8" t="s">
        <v>32</v>
      </c>
      <c r="N1197" s="9">
        <v>2</v>
      </c>
      <c r="O1197" s="10">
        <v>46.69</v>
      </c>
      <c r="P1197" s="11">
        <v>0.05</v>
      </c>
      <c r="Q1197" s="10">
        <v>18.23</v>
      </c>
      <c r="R1197" s="10">
        <f t="shared" si="72"/>
        <v>88.710999999999999</v>
      </c>
      <c r="S1197" s="10">
        <f t="shared" si="73"/>
        <v>36.46</v>
      </c>
      <c r="T1197" s="10">
        <f t="shared" si="74"/>
        <v>52.250999999999998</v>
      </c>
      <c r="U1197" s="12">
        <f t="shared" si="75"/>
        <v>0.58900249123558523</v>
      </c>
      <c r="V1197" s="9">
        <f>YEAR(SalesDataTable[[#This Row],[Order Date]])</f>
        <v>2026</v>
      </c>
      <c r="W1197" s="12" t="str">
        <f>"Q"&amp;ROUNDUP(MONTH(SalesDataTable[[#This Row],[Order Date]])/3,0)</f>
        <v>Q2</v>
      </c>
      <c r="X1197" s="9">
        <f>MONTH(SalesDataTable[[#This Row],[Order Date]])</f>
        <v>6</v>
      </c>
      <c r="Y1197" s="12" t="str">
        <f>TEXT(SalesDataTable[[#This Row],[Order Date]],"mmm")</f>
        <v>Jun</v>
      </c>
    </row>
    <row r="1198" spans="1:25" ht="16">
      <c r="A1198" s="7">
        <v>1323</v>
      </c>
      <c r="B1198" s="3">
        <v>46198</v>
      </c>
      <c r="C1198" s="2">
        <f>YEAR( SalesDataTable[[#This Row],[Order Date]])</f>
        <v>2026</v>
      </c>
      <c r="D1198" s="2">
        <f>ROUNDUP(MONTH(SalesDataTable[[#This Row],[Order Date]])/3,0)</f>
        <v>2</v>
      </c>
      <c r="E1198" s="2">
        <f>MONTH(SalesDataTable[[#This Row],[Order Date]])</f>
        <v>6</v>
      </c>
      <c r="F1198" s="2" t="str">
        <f>TEXT(SalesDataTable[[#This Row],[Order Date]],"mmm")</f>
        <v>Jun</v>
      </c>
      <c r="G1198" s="2">
        <f>DAY(SalesDataTable[[#This Row],[Order Date]])</f>
        <v>25</v>
      </c>
      <c r="H1198" s="8" t="s">
        <v>6</v>
      </c>
      <c r="I1198" s="8" t="s">
        <v>43</v>
      </c>
      <c r="J1198" s="8" t="s">
        <v>2</v>
      </c>
      <c r="K1198" s="8" t="s">
        <v>3</v>
      </c>
      <c r="L1198" s="8" t="s">
        <v>34</v>
      </c>
      <c r="M1198" s="8" t="s">
        <v>35</v>
      </c>
      <c r="N1198" s="9">
        <v>2</v>
      </c>
      <c r="O1198" s="10">
        <v>39.57</v>
      </c>
      <c r="P1198" s="11">
        <v>0.1</v>
      </c>
      <c r="Q1198" s="10">
        <v>14.64</v>
      </c>
      <c r="R1198" s="10">
        <f t="shared" si="72"/>
        <v>71.225999999999999</v>
      </c>
      <c r="S1198" s="10">
        <f t="shared" si="73"/>
        <v>29.28</v>
      </c>
      <c r="T1198" s="10">
        <f t="shared" si="74"/>
        <v>41.945999999999998</v>
      </c>
      <c r="U1198" s="12">
        <f t="shared" si="75"/>
        <v>0.58891416055934631</v>
      </c>
      <c r="V1198" s="9">
        <f>YEAR(SalesDataTable[[#This Row],[Order Date]])</f>
        <v>2026</v>
      </c>
      <c r="W1198" s="12" t="str">
        <f>"Q"&amp;ROUNDUP(MONTH(SalesDataTable[[#This Row],[Order Date]])/3,0)</f>
        <v>Q2</v>
      </c>
      <c r="X1198" s="9">
        <f>MONTH(SalesDataTable[[#This Row],[Order Date]])</f>
        <v>6</v>
      </c>
      <c r="Y1198" s="12" t="str">
        <f>TEXT(SalesDataTable[[#This Row],[Order Date]],"mmm")</f>
        <v>Jun</v>
      </c>
    </row>
    <row r="1199" spans="1:25" ht="16">
      <c r="A1199" s="7">
        <v>2098</v>
      </c>
      <c r="B1199" s="3">
        <v>46198</v>
      </c>
      <c r="C1199" s="2">
        <f>YEAR( SalesDataTable[[#This Row],[Order Date]])</f>
        <v>2026</v>
      </c>
      <c r="D1199" s="2">
        <f>ROUNDUP(MONTH(SalesDataTable[[#This Row],[Order Date]])/3,0)</f>
        <v>2</v>
      </c>
      <c r="E1199" s="2">
        <f>MONTH(SalesDataTable[[#This Row],[Order Date]])</f>
        <v>6</v>
      </c>
      <c r="F1199" s="2" t="str">
        <f>TEXT(SalesDataTable[[#This Row],[Order Date]],"mmm")</f>
        <v>Jun</v>
      </c>
      <c r="G1199" s="2">
        <f>DAY(SalesDataTable[[#This Row],[Order Date]])</f>
        <v>25</v>
      </c>
      <c r="H1199" s="8" t="s">
        <v>11</v>
      </c>
      <c r="I1199" s="8" t="s">
        <v>12</v>
      </c>
      <c r="J1199" s="8" t="s">
        <v>2</v>
      </c>
      <c r="K1199" s="8" t="s">
        <v>3</v>
      </c>
      <c r="L1199" s="8" t="s">
        <v>9</v>
      </c>
      <c r="M1199" s="8" t="s">
        <v>17</v>
      </c>
      <c r="N1199" s="9">
        <v>1</v>
      </c>
      <c r="O1199" s="10">
        <v>146.46</v>
      </c>
      <c r="P1199" s="11">
        <v>0.15</v>
      </c>
      <c r="Q1199" s="10">
        <v>80.760000000000005</v>
      </c>
      <c r="R1199" s="10">
        <f t="shared" si="72"/>
        <v>124.491</v>
      </c>
      <c r="S1199" s="10">
        <f t="shared" si="73"/>
        <v>80.760000000000005</v>
      </c>
      <c r="T1199" s="10">
        <f t="shared" si="74"/>
        <v>43.730999999999995</v>
      </c>
      <c r="U1199" s="12">
        <f t="shared" si="75"/>
        <v>0.35127840566787955</v>
      </c>
      <c r="V1199" s="9">
        <f>YEAR(SalesDataTable[[#This Row],[Order Date]])</f>
        <v>2026</v>
      </c>
      <c r="W1199" s="12" t="str">
        <f>"Q"&amp;ROUNDUP(MONTH(SalesDataTable[[#This Row],[Order Date]])/3,0)</f>
        <v>Q2</v>
      </c>
      <c r="X1199" s="9">
        <f>MONTH(SalesDataTable[[#This Row],[Order Date]])</f>
        <v>6</v>
      </c>
      <c r="Y1199" s="12" t="str">
        <f>TEXT(SalesDataTable[[#This Row],[Order Date]],"mmm")</f>
        <v>Jun</v>
      </c>
    </row>
    <row r="1200" spans="1:25" ht="16">
      <c r="A1200" s="7">
        <v>2190</v>
      </c>
      <c r="B1200" s="3">
        <v>46198</v>
      </c>
      <c r="C1200" s="2">
        <f>YEAR( SalesDataTable[[#This Row],[Order Date]])</f>
        <v>2026</v>
      </c>
      <c r="D1200" s="2">
        <f>ROUNDUP(MONTH(SalesDataTable[[#This Row],[Order Date]])/3,0)</f>
        <v>2</v>
      </c>
      <c r="E1200" s="2">
        <f>MONTH(SalesDataTable[[#This Row],[Order Date]])</f>
        <v>6</v>
      </c>
      <c r="F1200" s="2" t="str">
        <f>TEXT(SalesDataTable[[#This Row],[Order Date]],"mmm")</f>
        <v>Jun</v>
      </c>
      <c r="G1200" s="2">
        <f>DAY(SalesDataTable[[#This Row],[Order Date]])</f>
        <v>25</v>
      </c>
      <c r="H1200" s="8" t="s">
        <v>6</v>
      </c>
      <c r="I1200" s="8" t="s">
        <v>27</v>
      </c>
      <c r="J1200" s="8" t="s">
        <v>19</v>
      </c>
      <c r="K1200" s="8" t="s">
        <v>16</v>
      </c>
      <c r="L1200" s="8" t="s">
        <v>4</v>
      </c>
      <c r="M1200" s="8" t="s">
        <v>22</v>
      </c>
      <c r="N1200" s="9">
        <v>5</v>
      </c>
      <c r="O1200" s="10">
        <v>50.78</v>
      </c>
      <c r="P1200" s="11">
        <v>0</v>
      </c>
      <c r="Q1200" s="10">
        <v>22.68</v>
      </c>
      <c r="R1200" s="10">
        <f t="shared" si="72"/>
        <v>253.9</v>
      </c>
      <c r="S1200" s="10">
        <f t="shared" si="73"/>
        <v>113.4</v>
      </c>
      <c r="T1200" s="10">
        <f t="shared" si="74"/>
        <v>140.5</v>
      </c>
      <c r="U1200" s="12">
        <f t="shared" si="75"/>
        <v>0.55336746750689247</v>
      </c>
      <c r="V1200" s="9">
        <f>YEAR(SalesDataTable[[#This Row],[Order Date]])</f>
        <v>2026</v>
      </c>
      <c r="W1200" s="12" t="str">
        <f>"Q"&amp;ROUNDUP(MONTH(SalesDataTable[[#This Row],[Order Date]])/3,0)</f>
        <v>Q2</v>
      </c>
      <c r="X1200" s="9">
        <f>MONTH(SalesDataTable[[#This Row],[Order Date]])</f>
        <v>6</v>
      </c>
      <c r="Y1200" s="12" t="str">
        <f>TEXT(SalesDataTable[[#This Row],[Order Date]],"mmm")</f>
        <v>Jun</v>
      </c>
    </row>
    <row r="1201" spans="1:25" ht="16">
      <c r="A1201" s="7">
        <v>2664</v>
      </c>
      <c r="B1201" s="3">
        <v>46198</v>
      </c>
      <c r="C1201" s="2">
        <f>YEAR( SalesDataTable[[#This Row],[Order Date]])</f>
        <v>2026</v>
      </c>
      <c r="D1201" s="2">
        <f>ROUNDUP(MONTH(SalesDataTable[[#This Row],[Order Date]])/3,0)</f>
        <v>2</v>
      </c>
      <c r="E1201" s="2">
        <f>MONTH(SalesDataTable[[#This Row],[Order Date]])</f>
        <v>6</v>
      </c>
      <c r="F1201" s="2" t="str">
        <f>TEXT(SalesDataTable[[#This Row],[Order Date]],"mmm")</f>
        <v>Jun</v>
      </c>
      <c r="G1201" s="2">
        <f>DAY(SalesDataTable[[#This Row],[Order Date]])</f>
        <v>25</v>
      </c>
      <c r="H1201" s="8" t="s">
        <v>11</v>
      </c>
      <c r="I1201" s="8" t="s">
        <v>39</v>
      </c>
      <c r="J1201" s="8" t="s">
        <v>28</v>
      </c>
      <c r="K1201" s="8" t="s">
        <v>3</v>
      </c>
      <c r="L1201" s="8" t="s">
        <v>14</v>
      </c>
      <c r="M1201" s="8" t="s">
        <v>32</v>
      </c>
      <c r="N1201" s="9">
        <v>3</v>
      </c>
      <c r="O1201" s="10">
        <v>47.61</v>
      </c>
      <c r="P1201" s="11">
        <v>0</v>
      </c>
      <c r="Q1201" s="10">
        <v>18.21</v>
      </c>
      <c r="R1201" s="10">
        <f t="shared" si="72"/>
        <v>142.82999999999998</v>
      </c>
      <c r="S1201" s="10">
        <f t="shared" si="73"/>
        <v>54.63</v>
      </c>
      <c r="T1201" s="10">
        <f t="shared" si="74"/>
        <v>88.199999999999989</v>
      </c>
      <c r="U1201" s="12">
        <f t="shared" si="75"/>
        <v>0.61751732829237549</v>
      </c>
      <c r="V1201" s="9">
        <f>YEAR(SalesDataTable[[#This Row],[Order Date]])</f>
        <v>2026</v>
      </c>
      <c r="W1201" s="12" t="str">
        <f>"Q"&amp;ROUNDUP(MONTH(SalesDataTable[[#This Row],[Order Date]])/3,0)</f>
        <v>Q2</v>
      </c>
      <c r="X1201" s="9">
        <f>MONTH(SalesDataTable[[#This Row],[Order Date]])</f>
        <v>6</v>
      </c>
      <c r="Y1201" s="12" t="str">
        <f>TEXT(SalesDataTable[[#This Row],[Order Date]],"mmm")</f>
        <v>Jun</v>
      </c>
    </row>
    <row r="1202" spans="1:25" ht="16">
      <c r="A1202" s="7">
        <v>2992</v>
      </c>
      <c r="B1202" s="3">
        <v>46198</v>
      </c>
      <c r="C1202" s="2">
        <f>YEAR( SalesDataTable[[#This Row],[Order Date]])</f>
        <v>2026</v>
      </c>
      <c r="D1202" s="2">
        <f>ROUNDUP(MONTH(SalesDataTable[[#This Row],[Order Date]])/3,0)</f>
        <v>2</v>
      </c>
      <c r="E1202" s="2">
        <f>MONTH(SalesDataTable[[#This Row],[Order Date]])</f>
        <v>6</v>
      </c>
      <c r="F1202" s="2" t="str">
        <f>TEXT(SalesDataTable[[#This Row],[Order Date]],"mmm")</f>
        <v>Jun</v>
      </c>
      <c r="G1202" s="2">
        <f>DAY(SalesDataTable[[#This Row],[Order Date]])</f>
        <v>25</v>
      </c>
      <c r="H1202" s="8" t="s">
        <v>11</v>
      </c>
      <c r="I1202" s="8" t="s">
        <v>52</v>
      </c>
      <c r="J1202" s="8" t="s">
        <v>2</v>
      </c>
      <c r="K1202" s="8" t="s">
        <v>13</v>
      </c>
      <c r="L1202" s="8" t="s">
        <v>4</v>
      </c>
      <c r="M1202" s="8" t="s">
        <v>22</v>
      </c>
      <c r="N1202" s="9">
        <v>1</v>
      </c>
      <c r="O1202" s="10">
        <v>50.75</v>
      </c>
      <c r="P1202" s="11">
        <v>0.1</v>
      </c>
      <c r="Q1202" s="10">
        <v>22.94</v>
      </c>
      <c r="R1202" s="10">
        <f t="shared" si="72"/>
        <v>45.675000000000004</v>
      </c>
      <c r="S1202" s="10">
        <f t="shared" si="73"/>
        <v>22.94</v>
      </c>
      <c r="T1202" s="10">
        <f t="shared" si="74"/>
        <v>22.735000000000003</v>
      </c>
      <c r="U1202" s="12">
        <f t="shared" si="75"/>
        <v>0.49775588396278053</v>
      </c>
      <c r="V1202" s="9">
        <f>YEAR(SalesDataTable[[#This Row],[Order Date]])</f>
        <v>2026</v>
      </c>
      <c r="W1202" s="12" t="str">
        <f>"Q"&amp;ROUNDUP(MONTH(SalesDataTable[[#This Row],[Order Date]])/3,0)</f>
        <v>Q2</v>
      </c>
      <c r="X1202" s="9">
        <f>MONTH(SalesDataTable[[#This Row],[Order Date]])</f>
        <v>6</v>
      </c>
      <c r="Y1202" s="12" t="str">
        <f>TEXT(SalesDataTable[[#This Row],[Order Date]],"mmm")</f>
        <v>Jun</v>
      </c>
    </row>
    <row r="1203" spans="1:25" ht="16">
      <c r="A1203" s="7">
        <v>3120</v>
      </c>
      <c r="B1203" s="3">
        <v>46198</v>
      </c>
      <c r="C1203" s="2">
        <f>YEAR( SalesDataTable[[#This Row],[Order Date]])</f>
        <v>2026</v>
      </c>
      <c r="D1203" s="2">
        <f>ROUNDUP(MONTH(SalesDataTable[[#This Row],[Order Date]])/3,0)</f>
        <v>2</v>
      </c>
      <c r="E1203" s="2">
        <f>MONTH(SalesDataTable[[#This Row],[Order Date]])</f>
        <v>6</v>
      </c>
      <c r="F1203" s="2" t="str">
        <f>TEXT(SalesDataTable[[#This Row],[Order Date]],"mmm")</f>
        <v>Jun</v>
      </c>
      <c r="G1203" s="2">
        <f>DAY(SalesDataTable[[#This Row],[Order Date]])</f>
        <v>25</v>
      </c>
      <c r="H1203" s="8" t="s">
        <v>11</v>
      </c>
      <c r="I1203" s="8" t="s">
        <v>25</v>
      </c>
      <c r="J1203" s="8" t="s">
        <v>28</v>
      </c>
      <c r="K1203" s="8" t="s">
        <v>3</v>
      </c>
      <c r="L1203" s="8" t="s">
        <v>34</v>
      </c>
      <c r="M1203" s="8" t="s">
        <v>45</v>
      </c>
      <c r="N1203" s="9">
        <v>1</v>
      </c>
      <c r="O1203" s="10">
        <v>50.33</v>
      </c>
      <c r="P1203" s="11">
        <v>0</v>
      </c>
      <c r="Q1203" s="10">
        <v>21.66</v>
      </c>
      <c r="R1203" s="10">
        <f t="shared" si="72"/>
        <v>50.33</v>
      </c>
      <c r="S1203" s="10">
        <f t="shared" si="73"/>
        <v>21.66</v>
      </c>
      <c r="T1203" s="10">
        <f t="shared" si="74"/>
        <v>28.669999999999998</v>
      </c>
      <c r="U1203" s="12">
        <f t="shared" si="75"/>
        <v>0.56964037353467112</v>
      </c>
      <c r="V1203" s="9">
        <f>YEAR(SalesDataTable[[#This Row],[Order Date]])</f>
        <v>2026</v>
      </c>
      <c r="W1203" s="12" t="str">
        <f>"Q"&amp;ROUNDUP(MONTH(SalesDataTable[[#This Row],[Order Date]])/3,0)</f>
        <v>Q2</v>
      </c>
      <c r="X1203" s="9">
        <f>MONTH(SalesDataTable[[#This Row],[Order Date]])</f>
        <v>6</v>
      </c>
      <c r="Y1203" s="12" t="str">
        <f>TEXT(SalesDataTable[[#This Row],[Order Date]],"mmm")</f>
        <v>Jun</v>
      </c>
    </row>
    <row r="1204" spans="1:25" ht="16">
      <c r="A1204" s="7">
        <v>189</v>
      </c>
      <c r="B1204" s="3">
        <v>46199</v>
      </c>
      <c r="C1204" s="2">
        <f>YEAR( SalesDataTable[[#This Row],[Order Date]])</f>
        <v>2026</v>
      </c>
      <c r="D1204" s="2">
        <f>ROUNDUP(MONTH(SalesDataTable[[#This Row],[Order Date]])/3,0)</f>
        <v>2</v>
      </c>
      <c r="E1204" s="2">
        <f>MONTH(SalesDataTable[[#This Row],[Order Date]])</f>
        <v>6</v>
      </c>
      <c r="F1204" s="2" t="str">
        <f>TEXT(SalesDataTable[[#This Row],[Order Date]],"mmm")</f>
        <v>Jun</v>
      </c>
      <c r="G1204" s="2">
        <f>DAY(SalesDataTable[[#This Row],[Order Date]])</f>
        <v>26</v>
      </c>
      <c r="H1204" s="8" t="s">
        <v>11</v>
      </c>
      <c r="I1204" s="8" t="s">
        <v>39</v>
      </c>
      <c r="J1204" s="8" t="s">
        <v>2</v>
      </c>
      <c r="K1204" s="8" t="s">
        <v>16</v>
      </c>
      <c r="L1204" s="8" t="s">
        <v>14</v>
      </c>
      <c r="M1204" s="8" t="s">
        <v>32</v>
      </c>
      <c r="N1204" s="9">
        <v>1</v>
      </c>
      <c r="O1204" s="10">
        <v>47.5</v>
      </c>
      <c r="P1204" s="11">
        <v>0.1</v>
      </c>
      <c r="Q1204" s="10">
        <v>18.8</v>
      </c>
      <c r="R1204" s="10">
        <f t="shared" si="72"/>
        <v>42.75</v>
      </c>
      <c r="S1204" s="10">
        <f t="shared" si="73"/>
        <v>18.8</v>
      </c>
      <c r="T1204" s="10">
        <f t="shared" si="74"/>
        <v>23.95</v>
      </c>
      <c r="U1204" s="12">
        <f t="shared" si="75"/>
        <v>0.56023391812865497</v>
      </c>
      <c r="V1204" s="9">
        <f>YEAR(SalesDataTable[[#This Row],[Order Date]])</f>
        <v>2026</v>
      </c>
      <c r="W1204" s="12" t="str">
        <f>"Q"&amp;ROUNDUP(MONTH(SalesDataTable[[#This Row],[Order Date]])/3,0)</f>
        <v>Q2</v>
      </c>
      <c r="X1204" s="9">
        <f>MONTH(SalesDataTable[[#This Row],[Order Date]])</f>
        <v>6</v>
      </c>
      <c r="Y1204" s="12" t="str">
        <f>TEXT(SalesDataTable[[#This Row],[Order Date]],"mmm")</f>
        <v>Jun</v>
      </c>
    </row>
    <row r="1205" spans="1:25" ht="16">
      <c r="A1205" s="7">
        <v>927</v>
      </c>
      <c r="B1205" s="3">
        <v>46199</v>
      </c>
      <c r="C1205" s="2">
        <f>YEAR( SalesDataTable[[#This Row],[Order Date]])</f>
        <v>2026</v>
      </c>
      <c r="D1205" s="2">
        <f>ROUNDUP(MONTH(SalesDataTable[[#This Row],[Order Date]])/3,0)</f>
        <v>2</v>
      </c>
      <c r="E1205" s="2">
        <f>MONTH(SalesDataTable[[#This Row],[Order Date]])</f>
        <v>6</v>
      </c>
      <c r="F1205" s="2" t="str">
        <f>TEXT(SalesDataTable[[#This Row],[Order Date]],"mmm")</f>
        <v>Jun</v>
      </c>
      <c r="G1205" s="2">
        <f>DAY(SalesDataTable[[#This Row],[Order Date]])</f>
        <v>26</v>
      </c>
      <c r="H1205" s="8" t="s">
        <v>11</v>
      </c>
      <c r="I1205" s="8" t="s">
        <v>39</v>
      </c>
      <c r="J1205" s="8" t="s">
        <v>28</v>
      </c>
      <c r="K1205" s="8" t="s">
        <v>3</v>
      </c>
      <c r="L1205" s="8" t="s">
        <v>14</v>
      </c>
      <c r="M1205" s="8" t="s">
        <v>44</v>
      </c>
      <c r="N1205" s="9">
        <v>2</v>
      </c>
      <c r="O1205" s="10">
        <v>130.33000000000001</v>
      </c>
      <c r="P1205" s="11">
        <v>0.1</v>
      </c>
      <c r="Q1205" s="10">
        <v>67.319999999999993</v>
      </c>
      <c r="R1205" s="10">
        <f t="shared" si="72"/>
        <v>234.59400000000002</v>
      </c>
      <c r="S1205" s="10">
        <f t="shared" si="73"/>
        <v>134.63999999999999</v>
      </c>
      <c r="T1205" s="10">
        <f t="shared" si="74"/>
        <v>99.954000000000036</v>
      </c>
      <c r="U1205" s="12">
        <f t="shared" si="75"/>
        <v>0.42607227806337772</v>
      </c>
      <c r="V1205" s="9">
        <f>YEAR(SalesDataTable[[#This Row],[Order Date]])</f>
        <v>2026</v>
      </c>
      <c r="W1205" s="12" t="str">
        <f>"Q"&amp;ROUNDUP(MONTH(SalesDataTable[[#This Row],[Order Date]])/3,0)</f>
        <v>Q2</v>
      </c>
      <c r="X1205" s="9">
        <f>MONTH(SalesDataTable[[#This Row],[Order Date]])</f>
        <v>6</v>
      </c>
      <c r="Y1205" s="12" t="str">
        <f>TEXT(SalesDataTable[[#This Row],[Order Date]],"mmm")</f>
        <v>Jun</v>
      </c>
    </row>
    <row r="1206" spans="1:25" ht="16">
      <c r="A1206" s="7">
        <v>1388</v>
      </c>
      <c r="B1206" s="3">
        <v>46199</v>
      </c>
      <c r="C1206" s="2">
        <f>YEAR( SalesDataTable[[#This Row],[Order Date]])</f>
        <v>2026</v>
      </c>
      <c r="D1206" s="2">
        <f>ROUNDUP(MONTH(SalesDataTable[[#This Row],[Order Date]])/3,0)</f>
        <v>2</v>
      </c>
      <c r="E1206" s="2">
        <f>MONTH(SalesDataTable[[#This Row],[Order Date]])</f>
        <v>6</v>
      </c>
      <c r="F1206" s="2" t="str">
        <f>TEXT(SalesDataTable[[#This Row],[Order Date]],"mmm")</f>
        <v>Jun</v>
      </c>
      <c r="G1206" s="2">
        <f>DAY(SalesDataTable[[#This Row],[Order Date]])</f>
        <v>26</v>
      </c>
      <c r="H1206" s="8" t="s">
        <v>6</v>
      </c>
      <c r="I1206" s="8" t="s">
        <v>49</v>
      </c>
      <c r="J1206" s="8" t="s">
        <v>2</v>
      </c>
      <c r="K1206" s="8" t="s">
        <v>3</v>
      </c>
      <c r="L1206" s="8" t="s">
        <v>9</v>
      </c>
      <c r="M1206" s="8" t="s">
        <v>37</v>
      </c>
      <c r="N1206" s="9">
        <v>3</v>
      </c>
      <c r="O1206" s="10">
        <v>156.76</v>
      </c>
      <c r="P1206" s="11">
        <v>0.05</v>
      </c>
      <c r="Q1206" s="10">
        <v>78.63</v>
      </c>
      <c r="R1206" s="10">
        <f t="shared" si="72"/>
        <v>446.76599999999996</v>
      </c>
      <c r="S1206" s="10">
        <f t="shared" si="73"/>
        <v>235.89</v>
      </c>
      <c r="T1206" s="10">
        <f t="shared" si="74"/>
        <v>210.87599999999998</v>
      </c>
      <c r="U1206" s="12">
        <f t="shared" si="75"/>
        <v>0.47200547937846654</v>
      </c>
      <c r="V1206" s="9">
        <f>YEAR(SalesDataTable[[#This Row],[Order Date]])</f>
        <v>2026</v>
      </c>
      <c r="W1206" s="12" t="str">
        <f>"Q"&amp;ROUNDUP(MONTH(SalesDataTable[[#This Row],[Order Date]])/3,0)</f>
        <v>Q2</v>
      </c>
      <c r="X1206" s="9">
        <f>MONTH(SalesDataTable[[#This Row],[Order Date]])</f>
        <v>6</v>
      </c>
      <c r="Y1206" s="12" t="str">
        <f>TEXT(SalesDataTable[[#This Row],[Order Date]],"mmm")</f>
        <v>Jun</v>
      </c>
    </row>
    <row r="1207" spans="1:25" ht="16">
      <c r="A1207" s="7">
        <v>3932</v>
      </c>
      <c r="B1207" s="3">
        <v>46199</v>
      </c>
      <c r="C1207" s="2">
        <f>YEAR( SalesDataTable[[#This Row],[Order Date]])</f>
        <v>2026</v>
      </c>
      <c r="D1207" s="2">
        <f>ROUNDUP(MONTH(SalesDataTable[[#This Row],[Order Date]])/3,0)</f>
        <v>2</v>
      </c>
      <c r="E1207" s="2">
        <f>MONTH(SalesDataTable[[#This Row],[Order Date]])</f>
        <v>6</v>
      </c>
      <c r="F1207" s="2" t="str">
        <f>TEXT(SalesDataTable[[#This Row],[Order Date]],"mmm")</f>
        <v>Jun</v>
      </c>
      <c r="G1207" s="2">
        <f>DAY(SalesDataTable[[#This Row],[Order Date]])</f>
        <v>26</v>
      </c>
      <c r="H1207" s="8" t="s">
        <v>11</v>
      </c>
      <c r="I1207" s="8" t="s">
        <v>39</v>
      </c>
      <c r="J1207" s="8" t="s">
        <v>2</v>
      </c>
      <c r="K1207" s="8" t="s">
        <v>13</v>
      </c>
      <c r="L1207" s="8" t="s">
        <v>34</v>
      </c>
      <c r="M1207" s="8" t="s">
        <v>42</v>
      </c>
      <c r="N1207" s="9">
        <v>4</v>
      </c>
      <c r="O1207" s="10">
        <v>35.770000000000003</v>
      </c>
      <c r="P1207" s="11">
        <v>0</v>
      </c>
      <c r="Q1207" s="10">
        <v>13.75</v>
      </c>
      <c r="R1207" s="10">
        <f t="shared" si="72"/>
        <v>143.08000000000001</v>
      </c>
      <c r="S1207" s="10">
        <f t="shared" si="73"/>
        <v>55</v>
      </c>
      <c r="T1207" s="10">
        <f t="shared" si="74"/>
        <v>88.080000000000013</v>
      </c>
      <c r="U1207" s="12">
        <f t="shared" si="75"/>
        <v>0.61559966452334358</v>
      </c>
      <c r="V1207" s="9">
        <f>YEAR(SalesDataTable[[#This Row],[Order Date]])</f>
        <v>2026</v>
      </c>
      <c r="W1207" s="12" t="str">
        <f>"Q"&amp;ROUNDUP(MONTH(SalesDataTable[[#This Row],[Order Date]])/3,0)</f>
        <v>Q2</v>
      </c>
      <c r="X1207" s="9">
        <f>MONTH(SalesDataTable[[#This Row],[Order Date]])</f>
        <v>6</v>
      </c>
      <c r="Y1207" s="12" t="str">
        <f>TEXT(SalesDataTable[[#This Row],[Order Date]],"mmm")</f>
        <v>Jun</v>
      </c>
    </row>
    <row r="1208" spans="1:25" ht="16">
      <c r="A1208" s="7">
        <v>4008</v>
      </c>
      <c r="B1208" s="3">
        <v>46199</v>
      </c>
      <c r="C1208" s="2">
        <f>YEAR( SalesDataTable[[#This Row],[Order Date]])</f>
        <v>2026</v>
      </c>
      <c r="D1208" s="2">
        <f>ROUNDUP(MONTH(SalesDataTable[[#This Row],[Order Date]])/3,0)</f>
        <v>2</v>
      </c>
      <c r="E1208" s="2">
        <f>MONTH(SalesDataTable[[#This Row],[Order Date]])</f>
        <v>6</v>
      </c>
      <c r="F1208" s="2" t="str">
        <f>TEXT(SalesDataTable[[#This Row],[Order Date]],"mmm")</f>
        <v>Jun</v>
      </c>
      <c r="G1208" s="2">
        <f>DAY(SalesDataTable[[#This Row],[Order Date]])</f>
        <v>26</v>
      </c>
      <c r="H1208" s="8" t="s">
        <v>6</v>
      </c>
      <c r="I1208" s="8" t="s">
        <v>49</v>
      </c>
      <c r="J1208" s="8" t="s">
        <v>2</v>
      </c>
      <c r="K1208" s="8" t="s">
        <v>3</v>
      </c>
      <c r="L1208" s="8" t="s">
        <v>4</v>
      </c>
      <c r="M1208" s="8" t="s">
        <v>30</v>
      </c>
      <c r="N1208" s="9">
        <v>2</v>
      </c>
      <c r="O1208" s="10">
        <v>102.49</v>
      </c>
      <c r="P1208" s="11">
        <v>0</v>
      </c>
      <c r="Q1208" s="10">
        <v>50.07</v>
      </c>
      <c r="R1208" s="10">
        <f t="shared" si="72"/>
        <v>204.98</v>
      </c>
      <c r="S1208" s="10">
        <f t="shared" si="73"/>
        <v>100.14</v>
      </c>
      <c r="T1208" s="10">
        <f t="shared" si="74"/>
        <v>104.83999999999999</v>
      </c>
      <c r="U1208" s="12">
        <f t="shared" si="75"/>
        <v>0.51146453312518292</v>
      </c>
      <c r="V1208" s="9">
        <f>YEAR(SalesDataTable[[#This Row],[Order Date]])</f>
        <v>2026</v>
      </c>
      <c r="W1208" s="12" t="str">
        <f>"Q"&amp;ROUNDUP(MONTH(SalesDataTable[[#This Row],[Order Date]])/3,0)</f>
        <v>Q2</v>
      </c>
      <c r="X1208" s="9">
        <f>MONTH(SalesDataTable[[#This Row],[Order Date]])</f>
        <v>6</v>
      </c>
      <c r="Y1208" s="12" t="str">
        <f>TEXT(SalesDataTable[[#This Row],[Order Date]],"mmm")</f>
        <v>Jun</v>
      </c>
    </row>
    <row r="1209" spans="1:25" ht="16">
      <c r="A1209" s="7">
        <v>4701</v>
      </c>
      <c r="B1209" s="3">
        <v>46199</v>
      </c>
      <c r="C1209" s="2">
        <f>YEAR( SalesDataTable[[#This Row],[Order Date]])</f>
        <v>2026</v>
      </c>
      <c r="D1209" s="2">
        <f>ROUNDUP(MONTH(SalesDataTable[[#This Row],[Order Date]])/3,0)</f>
        <v>2</v>
      </c>
      <c r="E1209" s="2">
        <f>MONTH(SalesDataTable[[#This Row],[Order Date]])</f>
        <v>6</v>
      </c>
      <c r="F1209" s="2" t="str">
        <f>TEXT(SalesDataTable[[#This Row],[Order Date]],"mmm")</f>
        <v>Jun</v>
      </c>
      <c r="G1209" s="2">
        <f>DAY(SalesDataTable[[#This Row],[Order Date]])</f>
        <v>26</v>
      </c>
      <c r="H1209" s="8" t="s">
        <v>0</v>
      </c>
      <c r="I1209" s="8" t="s">
        <v>1</v>
      </c>
      <c r="J1209" s="8" t="s">
        <v>8</v>
      </c>
      <c r="K1209" s="8" t="s">
        <v>16</v>
      </c>
      <c r="L1209" s="8" t="s">
        <v>4</v>
      </c>
      <c r="M1209" s="8" t="s">
        <v>5</v>
      </c>
      <c r="N1209" s="9">
        <v>8</v>
      </c>
      <c r="O1209" s="10">
        <v>82.47</v>
      </c>
      <c r="P1209" s="11">
        <v>0.15</v>
      </c>
      <c r="Q1209" s="10">
        <v>42.58</v>
      </c>
      <c r="R1209" s="10">
        <f t="shared" si="72"/>
        <v>560.79599999999994</v>
      </c>
      <c r="S1209" s="10">
        <f t="shared" si="73"/>
        <v>340.64</v>
      </c>
      <c r="T1209" s="10">
        <f t="shared" si="74"/>
        <v>220.15599999999995</v>
      </c>
      <c r="U1209" s="12">
        <f t="shared" si="75"/>
        <v>0.39257769313618496</v>
      </c>
      <c r="V1209" s="9">
        <f>YEAR(SalesDataTable[[#This Row],[Order Date]])</f>
        <v>2026</v>
      </c>
      <c r="W1209" s="12" t="str">
        <f>"Q"&amp;ROUNDUP(MONTH(SalesDataTable[[#This Row],[Order Date]])/3,0)</f>
        <v>Q2</v>
      </c>
      <c r="X1209" s="9">
        <f>MONTH(SalesDataTable[[#This Row],[Order Date]])</f>
        <v>6</v>
      </c>
      <c r="Y1209" s="12" t="str">
        <f>TEXT(SalesDataTable[[#This Row],[Order Date]],"mmm")</f>
        <v>Jun</v>
      </c>
    </row>
    <row r="1210" spans="1:25" ht="16">
      <c r="A1210" s="7">
        <v>4805</v>
      </c>
      <c r="B1210" s="3">
        <v>46199</v>
      </c>
      <c r="C1210" s="2">
        <f>YEAR( SalesDataTable[[#This Row],[Order Date]])</f>
        <v>2026</v>
      </c>
      <c r="D1210" s="2">
        <f>ROUNDUP(MONTH(SalesDataTable[[#This Row],[Order Date]])/3,0)</f>
        <v>2</v>
      </c>
      <c r="E1210" s="2">
        <f>MONTH(SalesDataTable[[#This Row],[Order Date]])</f>
        <v>6</v>
      </c>
      <c r="F1210" s="2" t="str">
        <f>TEXT(SalesDataTable[[#This Row],[Order Date]],"mmm")</f>
        <v>Jun</v>
      </c>
      <c r="G1210" s="2">
        <f>DAY(SalesDataTable[[#This Row],[Order Date]])</f>
        <v>26</v>
      </c>
      <c r="H1210" s="8" t="s">
        <v>11</v>
      </c>
      <c r="I1210" s="8" t="s">
        <v>39</v>
      </c>
      <c r="J1210" s="8" t="s">
        <v>2</v>
      </c>
      <c r="K1210" s="8" t="s">
        <v>3</v>
      </c>
      <c r="L1210" s="8" t="s">
        <v>23</v>
      </c>
      <c r="M1210" s="8" t="s">
        <v>51</v>
      </c>
      <c r="N1210" s="9">
        <v>1</v>
      </c>
      <c r="O1210" s="10">
        <v>121.44</v>
      </c>
      <c r="P1210" s="11">
        <v>0</v>
      </c>
      <c r="Q1210" s="10">
        <v>62.34</v>
      </c>
      <c r="R1210" s="10">
        <f t="shared" si="72"/>
        <v>121.44</v>
      </c>
      <c r="S1210" s="10">
        <f t="shared" si="73"/>
        <v>62.34</v>
      </c>
      <c r="T1210" s="10">
        <f t="shared" si="74"/>
        <v>59.099999999999994</v>
      </c>
      <c r="U1210" s="12">
        <f t="shared" si="75"/>
        <v>0.48666007905138337</v>
      </c>
      <c r="V1210" s="9">
        <f>YEAR(SalesDataTable[[#This Row],[Order Date]])</f>
        <v>2026</v>
      </c>
      <c r="W1210" s="12" t="str">
        <f>"Q"&amp;ROUNDUP(MONTH(SalesDataTable[[#This Row],[Order Date]])/3,0)</f>
        <v>Q2</v>
      </c>
      <c r="X1210" s="9">
        <f>MONTH(SalesDataTable[[#This Row],[Order Date]])</f>
        <v>6</v>
      </c>
      <c r="Y1210" s="12" t="str">
        <f>TEXT(SalesDataTable[[#This Row],[Order Date]],"mmm")</f>
        <v>Jun</v>
      </c>
    </row>
    <row r="1211" spans="1:25" ht="16">
      <c r="A1211" s="7">
        <v>912</v>
      </c>
      <c r="B1211" s="3">
        <v>46200</v>
      </c>
      <c r="C1211" s="2">
        <f>YEAR( SalesDataTable[[#This Row],[Order Date]])</f>
        <v>2026</v>
      </c>
      <c r="D1211" s="2">
        <f>ROUNDUP(MONTH(SalesDataTable[[#This Row],[Order Date]])/3,0)</f>
        <v>2</v>
      </c>
      <c r="E1211" s="2">
        <f>MONTH(SalesDataTable[[#This Row],[Order Date]])</f>
        <v>6</v>
      </c>
      <c r="F1211" s="2" t="str">
        <f>TEXT(SalesDataTable[[#This Row],[Order Date]],"mmm")</f>
        <v>Jun</v>
      </c>
      <c r="G1211" s="2">
        <f>DAY(SalesDataTable[[#This Row],[Order Date]])</f>
        <v>27</v>
      </c>
      <c r="H1211" s="8" t="s">
        <v>0</v>
      </c>
      <c r="I1211" s="8" t="s">
        <v>1</v>
      </c>
      <c r="J1211" s="8" t="s">
        <v>28</v>
      </c>
      <c r="K1211" s="8" t="s">
        <v>13</v>
      </c>
      <c r="L1211" s="8" t="s">
        <v>14</v>
      </c>
      <c r="M1211" s="8" t="s">
        <v>32</v>
      </c>
      <c r="N1211" s="9">
        <v>4</v>
      </c>
      <c r="O1211" s="10">
        <v>46.44</v>
      </c>
      <c r="P1211" s="11">
        <v>0.05</v>
      </c>
      <c r="Q1211" s="10">
        <v>18.2</v>
      </c>
      <c r="R1211" s="10">
        <f t="shared" si="72"/>
        <v>176.47199999999998</v>
      </c>
      <c r="S1211" s="10">
        <f t="shared" si="73"/>
        <v>72.8</v>
      </c>
      <c r="T1211" s="10">
        <f t="shared" si="74"/>
        <v>103.67199999999998</v>
      </c>
      <c r="U1211" s="12">
        <f t="shared" si="75"/>
        <v>0.58746996690693143</v>
      </c>
      <c r="V1211" s="9">
        <f>YEAR(SalesDataTable[[#This Row],[Order Date]])</f>
        <v>2026</v>
      </c>
      <c r="W1211" s="12" t="str">
        <f>"Q"&amp;ROUNDUP(MONTH(SalesDataTable[[#This Row],[Order Date]])/3,0)</f>
        <v>Q2</v>
      </c>
      <c r="X1211" s="9">
        <f>MONTH(SalesDataTable[[#This Row],[Order Date]])</f>
        <v>6</v>
      </c>
      <c r="Y1211" s="12" t="str">
        <f>TEXT(SalesDataTable[[#This Row],[Order Date]],"mmm")</f>
        <v>Jun</v>
      </c>
    </row>
    <row r="1212" spans="1:25" ht="16">
      <c r="A1212" s="7">
        <v>1837</v>
      </c>
      <c r="B1212" s="3">
        <v>46200</v>
      </c>
      <c r="C1212" s="2">
        <f>YEAR( SalesDataTable[[#This Row],[Order Date]])</f>
        <v>2026</v>
      </c>
      <c r="D1212" s="2">
        <f>ROUNDUP(MONTH(SalesDataTable[[#This Row],[Order Date]])/3,0)</f>
        <v>2</v>
      </c>
      <c r="E1212" s="2">
        <f>MONTH(SalesDataTable[[#This Row],[Order Date]])</f>
        <v>6</v>
      </c>
      <c r="F1212" s="2" t="str">
        <f>TEXT(SalesDataTable[[#This Row],[Order Date]],"mmm")</f>
        <v>Jun</v>
      </c>
      <c r="G1212" s="2">
        <f>DAY(SalesDataTable[[#This Row],[Order Date]])</f>
        <v>27</v>
      </c>
      <c r="H1212" s="8" t="s">
        <v>0</v>
      </c>
      <c r="I1212" s="8" t="s">
        <v>1</v>
      </c>
      <c r="J1212" s="8" t="s">
        <v>28</v>
      </c>
      <c r="K1212" s="8" t="s">
        <v>16</v>
      </c>
      <c r="L1212" s="8" t="s">
        <v>23</v>
      </c>
      <c r="M1212" s="8" t="s">
        <v>29</v>
      </c>
      <c r="N1212" s="9">
        <v>2</v>
      </c>
      <c r="O1212" s="10">
        <v>194.13</v>
      </c>
      <c r="P1212" s="11">
        <v>0.1</v>
      </c>
      <c r="Q1212" s="10">
        <v>106.51</v>
      </c>
      <c r="R1212" s="10">
        <f t="shared" si="72"/>
        <v>349.43400000000003</v>
      </c>
      <c r="S1212" s="10">
        <f t="shared" si="73"/>
        <v>213.02</v>
      </c>
      <c r="T1212" s="10">
        <f t="shared" si="74"/>
        <v>136.41400000000002</v>
      </c>
      <c r="U1212" s="12">
        <f t="shared" si="75"/>
        <v>0.39038559499075648</v>
      </c>
      <c r="V1212" s="9">
        <f>YEAR(SalesDataTable[[#This Row],[Order Date]])</f>
        <v>2026</v>
      </c>
      <c r="W1212" s="12" t="str">
        <f>"Q"&amp;ROUNDUP(MONTH(SalesDataTable[[#This Row],[Order Date]])/3,0)</f>
        <v>Q2</v>
      </c>
      <c r="X1212" s="9">
        <f>MONTH(SalesDataTable[[#This Row],[Order Date]])</f>
        <v>6</v>
      </c>
      <c r="Y1212" s="12" t="str">
        <f>TEXT(SalesDataTable[[#This Row],[Order Date]],"mmm")</f>
        <v>Jun</v>
      </c>
    </row>
    <row r="1213" spans="1:25" ht="16">
      <c r="A1213" s="7">
        <v>2216</v>
      </c>
      <c r="B1213" s="3">
        <v>46200</v>
      </c>
      <c r="C1213" s="2">
        <f>YEAR( SalesDataTable[[#This Row],[Order Date]])</f>
        <v>2026</v>
      </c>
      <c r="D1213" s="2">
        <f>ROUNDUP(MONTH(SalesDataTable[[#This Row],[Order Date]])/3,0)</f>
        <v>2</v>
      </c>
      <c r="E1213" s="2">
        <f>MONTH(SalesDataTable[[#This Row],[Order Date]])</f>
        <v>6</v>
      </c>
      <c r="F1213" s="2" t="str">
        <f>TEXT(SalesDataTable[[#This Row],[Order Date]],"mmm")</f>
        <v>Jun</v>
      </c>
      <c r="G1213" s="2">
        <f>DAY(SalesDataTable[[#This Row],[Order Date]])</f>
        <v>27</v>
      </c>
      <c r="H1213" s="8" t="s">
        <v>0</v>
      </c>
      <c r="I1213" s="8" t="s">
        <v>36</v>
      </c>
      <c r="J1213" s="8" t="s">
        <v>2</v>
      </c>
      <c r="K1213" s="8" t="s">
        <v>16</v>
      </c>
      <c r="L1213" s="8" t="s">
        <v>4</v>
      </c>
      <c r="M1213" s="8" t="s">
        <v>5</v>
      </c>
      <c r="N1213" s="9">
        <v>4</v>
      </c>
      <c r="O1213" s="10">
        <v>81.86</v>
      </c>
      <c r="P1213" s="11">
        <v>0.05</v>
      </c>
      <c r="Q1213" s="10">
        <v>42.22</v>
      </c>
      <c r="R1213" s="10">
        <f t="shared" si="72"/>
        <v>311.06799999999998</v>
      </c>
      <c r="S1213" s="10">
        <f t="shared" si="73"/>
        <v>168.88</v>
      </c>
      <c r="T1213" s="10">
        <f t="shared" si="74"/>
        <v>142.18799999999999</v>
      </c>
      <c r="U1213" s="12">
        <f t="shared" si="75"/>
        <v>0.45709619761595532</v>
      </c>
      <c r="V1213" s="9">
        <f>YEAR(SalesDataTable[[#This Row],[Order Date]])</f>
        <v>2026</v>
      </c>
      <c r="W1213" s="12" t="str">
        <f>"Q"&amp;ROUNDUP(MONTH(SalesDataTable[[#This Row],[Order Date]])/3,0)</f>
        <v>Q2</v>
      </c>
      <c r="X1213" s="9">
        <f>MONTH(SalesDataTable[[#This Row],[Order Date]])</f>
        <v>6</v>
      </c>
      <c r="Y1213" s="12" t="str">
        <f>TEXT(SalesDataTable[[#This Row],[Order Date]],"mmm")</f>
        <v>Jun</v>
      </c>
    </row>
    <row r="1214" spans="1:25" ht="16">
      <c r="A1214" s="7">
        <v>2451</v>
      </c>
      <c r="B1214" s="3">
        <v>46200</v>
      </c>
      <c r="C1214" s="2">
        <f>YEAR( SalesDataTable[[#This Row],[Order Date]])</f>
        <v>2026</v>
      </c>
      <c r="D1214" s="2">
        <f>ROUNDUP(MONTH(SalesDataTable[[#This Row],[Order Date]])/3,0)</f>
        <v>2</v>
      </c>
      <c r="E1214" s="2">
        <f>MONTH(SalesDataTable[[#This Row],[Order Date]])</f>
        <v>6</v>
      </c>
      <c r="F1214" s="2" t="str">
        <f>TEXT(SalesDataTable[[#This Row],[Order Date]],"mmm")</f>
        <v>Jun</v>
      </c>
      <c r="G1214" s="2">
        <f>DAY(SalesDataTable[[#This Row],[Order Date]])</f>
        <v>27</v>
      </c>
      <c r="H1214" s="8" t="s">
        <v>0</v>
      </c>
      <c r="I1214" s="8" t="s">
        <v>36</v>
      </c>
      <c r="J1214" s="8" t="s">
        <v>8</v>
      </c>
      <c r="K1214" s="8" t="s">
        <v>16</v>
      </c>
      <c r="L1214" s="8" t="s">
        <v>14</v>
      </c>
      <c r="M1214" s="8" t="s">
        <v>48</v>
      </c>
      <c r="N1214" s="9">
        <v>4</v>
      </c>
      <c r="O1214" s="10">
        <v>162.61000000000001</v>
      </c>
      <c r="P1214" s="11">
        <v>0.05</v>
      </c>
      <c r="Q1214" s="10">
        <v>88.64</v>
      </c>
      <c r="R1214" s="10">
        <f t="shared" si="72"/>
        <v>617.91800000000001</v>
      </c>
      <c r="S1214" s="10">
        <f t="shared" si="73"/>
        <v>354.56</v>
      </c>
      <c r="T1214" s="10">
        <f t="shared" si="74"/>
        <v>263.358</v>
      </c>
      <c r="U1214" s="12">
        <f t="shared" si="75"/>
        <v>0.4262021821665658</v>
      </c>
      <c r="V1214" s="9">
        <f>YEAR(SalesDataTable[[#This Row],[Order Date]])</f>
        <v>2026</v>
      </c>
      <c r="W1214" s="12" t="str">
        <f>"Q"&amp;ROUNDUP(MONTH(SalesDataTable[[#This Row],[Order Date]])/3,0)</f>
        <v>Q2</v>
      </c>
      <c r="X1214" s="9">
        <f>MONTH(SalesDataTable[[#This Row],[Order Date]])</f>
        <v>6</v>
      </c>
      <c r="Y1214" s="12" t="str">
        <f>TEXT(SalesDataTable[[#This Row],[Order Date]],"mmm")</f>
        <v>Jun</v>
      </c>
    </row>
    <row r="1215" spans="1:25" ht="16">
      <c r="A1215" s="7">
        <v>2874</v>
      </c>
      <c r="B1215" s="3">
        <v>46200</v>
      </c>
      <c r="C1215" s="2">
        <f>YEAR( SalesDataTable[[#This Row],[Order Date]])</f>
        <v>2026</v>
      </c>
      <c r="D1215" s="2">
        <f>ROUNDUP(MONTH(SalesDataTable[[#This Row],[Order Date]])/3,0)</f>
        <v>2</v>
      </c>
      <c r="E1215" s="2">
        <f>MONTH(SalesDataTable[[#This Row],[Order Date]])</f>
        <v>6</v>
      </c>
      <c r="F1215" s="2" t="str">
        <f>TEXT(SalesDataTable[[#This Row],[Order Date]],"mmm")</f>
        <v>Jun</v>
      </c>
      <c r="G1215" s="2">
        <f>DAY(SalesDataTable[[#This Row],[Order Date]])</f>
        <v>27</v>
      </c>
      <c r="H1215" s="8" t="s">
        <v>6</v>
      </c>
      <c r="I1215" s="8" t="s">
        <v>43</v>
      </c>
      <c r="J1215" s="8" t="s">
        <v>19</v>
      </c>
      <c r="K1215" s="8" t="s">
        <v>13</v>
      </c>
      <c r="L1215" s="8" t="s">
        <v>4</v>
      </c>
      <c r="M1215" s="8" t="s">
        <v>26</v>
      </c>
      <c r="N1215" s="9">
        <v>1</v>
      </c>
      <c r="O1215" s="10">
        <v>40.26</v>
      </c>
      <c r="P1215" s="11">
        <v>0</v>
      </c>
      <c r="Q1215" s="10">
        <v>16.62</v>
      </c>
      <c r="R1215" s="10">
        <f t="shared" si="72"/>
        <v>40.26</v>
      </c>
      <c r="S1215" s="10">
        <f t="shared" si="73"/>
        <v>16.62</v>
      </c>
      <c r="T1215" s="10">
        <f t="shared" si="74"/>
        <v>23.639999999999997</v>
      </c>
      <c r="U1215" s="12">
        <f t="shared" si="75"/>
        <v>0.58718330849478384</v>
      </c>
      <c r="V1215" s="9">
        <f>YEAR(SalesDataTable[[#This Row],[Order Date]])</f>
        <v>2026</v>
      </c>
      <c r="W1215" s="12" t="str">
        <f>"Q"&amp;ROUNDUP(MONTH(SalesDataTable[[#This Row],[Order Date]])/3,0)</f>
        <v>Q2</v>
      </c>
      <c r="X1215" s="9">
        <f>MONTH(SalesDataTable[[#This Row],[Order Date]])</f>
        <v>6</v>
      </c>
      <c r="Y1215" s="12" t="str">
        <f>TEXT(SalesDataTable[[#This Row],[Order Date]],"mmm")</f>
        <v>Jun</v>
      </c>
    </row>
    <row r="1216" spans="1:25" ht="16">
      <c r="A1216" s="7">
        <v>2885</v>
      </c>
      <c r="B1216" s="3">
        <v>46200</v>
      </c>
      <c r="C1216" s="2">
        <f>YEAR( SalesDataTable[[#This Row],[Order Date]])</f>
        <v>2026</v>
      </c>
      <c r="D1216" s="2">
        <f>ROUNDUP(MONTH(SalesDataTable[[#This Row],[Order Date]])/3,0)</f>
        <v>2</v>
      </c>
      <c r="E1216" s="2">
        <f>MONTH(SalesDataTable[[#This Row],[Order Date]])</f>
        <v>6</v>
      </c>
      <c r="F1216" s="2" t="str">
        <f>TEXT(SalesDataTable[[#This Row],[Order Date]],"mmm")</f>
        <v>Jun</v>
      </c>
      <c r="G1216" s="2">
        <f>DAY(SalesDataTable[[#This Row],[Order Date]])</f>
        <v>27</v>
      </c>
      <c r="H1216" s="8" t="s">
        <v>0</v>
      </c>
      <c r="I1216" s="8" t="s">
        <v>1</v>
      </c>
      <c r="J1216" s="8" t="s">
        <v>2</v>
      </c>
      <c r="K1216" s="8" t="s">
        <v>16</v>
      </c>
      <c r="L1216" s="8" t="s">
        <v>14</v>
      </c>
      <c r="M1216" s="8" t="s">
        <v>32</v>
      </c>
      <c r="N1216" s="9">
        <v>1</v>
      </c>
      <c r="O1216" s="10">
        <v>47.23</v>
      </c>
      <c r="P1216" s="11">
        <v>0.1</v>
      </c>
      <c r="Q1216" s="10">
        <v>17.829999999999998</v>
      </c>
      <c r="R1216" s="10">
        <f t="shared" si="72"/>
        <v>42.506999999999998</v>
      </c>
      <c r="S1216" s="10">
        <f t="shared" si="73"/>
        <v>17.829999999999998</v>
      </c>
      <c r="T1216" s="10">
        <f t="shared" si="74"/>
        <v>24.677</v>
      </c>
      <c r="U1216" s="12">
        <f t="shared" si="75"/>
        <v>0.58053967581810062</v>
      </c>
      <c r="V1216" s="9">
        <f>YEAR(SalesDataTable[[#This Row],[Order Date]])</f>
        <v>2026</v>
      </c>
      <c r="W1216" s="12" t="str">
        <f>"Q"&amp;ROUNDUP(MONTH(SalesDataTable[[#This Row],[Order Date]])/3,0)</f>
        <v>Q2</v>
      </c>
      <c r="X1216" s="9">
        <f>MONTH(SalesDataTable[[#This Row],[Order Date]])</f>
        <v>6</v>
      </c>
      <c r="Y1216" s="12" t="str">
        <f>TEXT(SalesDataTable[[#This Row],[Order Date]],"mmm")</f>
        <v>Jun</v>
      </c>
    </row>
    <row r="1217" spans="1:25" ht="16">
      <c r="A1217" s="7">
        <v>3014</v>
      </c>
      <c r="B1217" s="3">
        <v>46200</v>
      </c>
      <c r="C1217" s="2">
        <f>YEAR( SalesDataTable[[#This Row],[Order Date]])</f>
        <v>2026</v>
      </c>
      <c r="D1217" s="2">
        <f>ROUNDUP(MONTH(SalesDataTable[[#This Row],[Order Date]])/3,0)</f>
        <v>2</v>
      </c>
      <c r="E1217" s="2">
        <f>MONTH(SalesDataTable[[#This Row],[Order Date]])</f>
        <v>6</v>
      </c>
      <c r="F1217" s="2" t="str">
        <f>TEXT(SalesDataTable[[#This Row],[Order Date]],"mmm")</f>
        <v>Jun</v>
      </c>
      <c r="G1217" s="2">
        <f>DAY(SalesDataTable[[#This Row],[Order Date]])</f>
        <v>27</v>
      </c>
      <c r="H1217" s="8" t="s">
        <v>11</v>
      </c>
      <c r="I1217" s="8" t="s">
        <v>39</v>
      </c>
      <c r="J1217" s="8" t="s">
        <v>2</v>
      </c>
      <c r="K1217" s="8" t="s">
        <v>13</v>
      </c>
      <c r="L1217" s="8" t="s">
        <v>34</v>
      </c>
      <c r="M1217" s="8" t="s">
        <v>45</v>
      </c>
      <c r="N1217" s="9">
        <v>1</v>
      </c>
      <c r="O1217" s="10">
        <v>50.13</v>
      </c>
      <c r="P1217" s="11">
        <v>0.15</v>
      </c>
      <c r="Q1217" s="10">
        <v>22.22</v>
      </c>
      <c r="R1217" s="10">
        <f t="shared" si="72"/>
        <v>42.610500000000002</v>
      </c>
      <c r="S1217" s="10">
        <f t="shared" si="73"/>
        <v>22.22</v>
      </c>
      <c r="T1217" s="10">
        <f t="shared" si="74"/>
        <v>20.390500000000003</v>
      </c>
      <c r="U1217" s="12">
        <f t="shared" si="75"/>
        <v>0.47853228664296366</v>
      </c>
      <c r="V1217" s="9">
        <f>YEAR(SalesDataTable[[#This Row],[Order Date]])</f>
        <v>2026</v>
      </c>
      <c r="W1217" s="12" t="str">
        <f>"Q"&amp;ROUNDUP(MONTH(SalesDataTable[[#This Row],[Order Date]])/3,0)</f>
        <v>Q2</v>
      </c>
      <c r="X1217" s="9">
        <f>MONTH(SalesDataTable[[#This Row],[Order Date]])</f>
        <v>6</v>
      </c>
      <c r="Y1217" s="12" t="str">
        <f>TEXT(SalesDataTable[[#This Row],[Order Date]],"mmm")</f>
        <v>Jun</v>
      </c>
    </row>
    <row r="1218" spans="1:25" ht="16">
      <c r="A1218" s="7">
        <v>3273</v>
      </c>
      <c r="B1218" s="3">
        <v>46200</v>
      </c>
      <c r="C1218" s="2">
        <f>YEAR( SalesDataTable[[#This Row],[Order Date]])</f>
        <v>2026</v>
      </c>
      <c r="D1218" s="2">
        <f>ROUNDUP(MONTH(SalesDataTable[[#This Row],[Order Date]])/3,0)</f>
        <v>2</v>
      </c>
      <c r="E1218" s="2">
        <f>MONTH(SalesDataTable[[#This Row],[Order Date]])</f>
        <v>6</v>
      </c>
      <c r="F1218" s="2" t="str">
        <f>TEXT(SalesDataTable[[#This Row],[Order Date]],"mmm")</f>
        <v>Jun</v>
      </c>
      <c r="G1218" s="2">
        <f>DAY(SalesDataTable[[#This Row],[Order Date]])</f>
        <v>27</v>
      </c>
      <c r="H1218" s="8" t="s">
        <v>11</v>
      </c>
      <c r="I1218" s="8" t="s">
        <v>18</v>
      </c>
      <c r="J1218" s="8" t="s">
        <v>2</v>
      </c>
      <c r="K1218" s="8" t="s">
        <v>16</v>
      </c>
      <c r="L1218" s="8" t="s">
        <v>23</v>
      </c>
      <c r="M1218" s="8" t="s">
        <v>24</v>
      </c>
      <c r="N1218" s="9">
        <v>2</v>
      </c>
      <c r="O1218" s="10">
        <v>345.82</v>
      </c>
      <c r="P1218" s="11">
        <v>0.05</v>
      </c>
      <c r="Q1218" s="10">
        <v>196.24</v>
      </c>
      <c r="R1218" s="10">
        <f t="shared" ref="R1218:R1281" si="76">N1218*O1218*(1-P1218)</f>
        <v>657.05799999999999</v>
      </c>
      <c r="S1218" s="10">
        <f t="shared" ref="S1218:S1281" si="77">N1218*Q1218</f>
        <v>392.48</v>
      </c>
      <c r="T1218" s="10">
        <f t="shared" ref="T1218:T1281" si="78">R1218-S1218</f>
        <v>264.57799999999997</v>
      </c>
      <c r="U1218" s="12">
        <f t="shared" ref="U1218:U1281" si="79">IFERROR(T1218/R1218,0)</f>
        <v>0.40267069269379563</v>
      </c>
      <c r="V1218" s="9">
        <f>YEAR(SalesDataTable[[#This Row],[Order Date]])</f>
        <v>2026</v>
      </c>
      <c r="W1218" s="12" t="str">
        <f>"Q"&amp;ROUNDUP(MONTH(SalesDataTable[[#This Row],[Order Date]])/3,0)</f>
        <v>Q2</v>
      </c>
      <c r="X1218" s="9">
        <f>MONTH(SalesDataTable[[#This Row],[Order Date]])</f>
        <v>6</v>
      </c>
      <c r="Y1218" s="12" t="str">
        <f>TEXT(SalesDataTable[[#This Row],[Order Date]],"mmm")</f>
        <v>Jun</v>
      </c>
    </row>
    <row r="1219" spans="1:25" ht="16">
      <c r="A1219" s="7">
        <v>5041</v>
      </c>
      <c r="B1219" s="3">
        <v>46200</v>
      </c>
      <c r="C1219" s="2">
        <f>YEAR( SalesDataTable[[#This Row],[Order Date]])</f>
        <v>2026</v>
      </c>
      <c r="D1219" s="2">
        <f>ROUNDUP(MONTH(SalesDataTable[[#This Row],[Order Date]])/3,0)</f>
        <v>2</v>
      </c>
      <c r="E1219" s="2">
        <f>MONTH(SalesDataTable[[#This Row],[Order Date]])</f>
        <v>6</v>
      </c>
      <c r="F1219" s="2" t="str">
        <f>TEXT(SalesDataTable[[#This Row],[Order Date]],"mmm")</f>
        <v>Jun</v>
      </c>
      <c r="G1219" s="2">
        <f>DAY(SalesDataTable[[#This Row],[Order Date]])</f>
        <v>27</v>
      </c>
      <c r="H1219" s="8" t="s">
        <v>0</v>
      </c>
      <c r="I1219" s="8" t="s">
        <v>50</v>
      </c>
      <c r="J1219" s="8" t="s">
        <v>19</v>
      </c>
      <c r="K1219" s="8" t="s">
        <v>13</v>
      </c>
      <c r="L1219" s="8" t="s">
        <v>23</v>
      </c>
      <c r="M1219" s="8" t="s">
        <v>51</v>
      </c>
      <c r="N1219" s="9">
        <v>1</v>
      </c>
      <c r="O1219" s="10">
        <v>126.12</v>
      </c>
      <c r="P1219" s="11">
        <v>0</v>
      </c>
      <c r="Q1219" s="10">
        <v>62.18</v>
      </c>
      <c r="R1219" s="10">
        <f t="shared" si="76"/>
        <v>126.12</v>
      </c>
      <c r="S1219" s="10">
        <f t="shared" si="77"/>
        <v>62.18</v>
      </c>
      <c r="T1219" s="10">
        <f t="shared" si="78"/>
        <v>63.940000000000005</v>
      </c>
      <c r="U1219" s="12">
        <f t="shared" si="79"/>
        <v>0.50697748176339996</v>
      </c>
      <c r="V1219" s="9">
        <f>YEAR(SalesDataTable[[#This Row],[Order Date]])</f>
        <v>2026</v>
      </c>
      <c r="W1219" s="12" t="str">
        <f>"Q"&amp;ROUNDUP(MONTH(SalesDataTable[[#This Row],[Order Date]])/3,0)</f>
        <v>Q2</v>
      </c>
      <c r="X1219" s="9">
        <f>MONTH(SalesDataTable[[#This Row],[Order Date]])</f>
        <v>6</v>
      </c>
      <c r="Y1219" s="12" t="str">
        <f>TEXT(SalesDataTable[[#This Row],[Order Date]],"mmm")</f>
        <v>Jun</v>
      </c>
    </row>
    <row r="1220" spans="1:25" ht="16">
      <c r="A1220" s="7">
        <v>312</v>
      </c>
      <c r="B1220" s="3">
        <v>46201</v>
      </c>
      <c r="C1220" s="2">
        <f>YEAR( SalesDataTable[[#This Row],[Order Date]])</f>
        <v>2026</v>
      </c>
      <c r="D1220" s="2">
        <f>ROUNDUP(MONTH(SalesDataTable[[#This Row],[Order Date]])/3,0)</f>
        <v>2</v>
      </c>
      <c r="E1220" s="2">
        <f>MONTH(SalesDataTable[[#This Row],[Order Date]])</f>
        <v>6</v>
      </c>
      <c r="F1220" s="2" t="str">
        <f>TEXT(SalesDataTable[[#This Row],[Order Date]],"mmm")</f>
        <v>Jun</v>
      </c>
      <c r="G1220" s="2">
        <f>DAY(SalesDataTable[[#This Row],[Order Date]])</f>
        <v>28</v>
      </c>
      <c r="H1220" s="8" t="s">
        <v>20</v>
      </c>
      <c r="I1220" s="8" t="s">
        <v>31</v>
      </c>
      <c r="J1220" s="8" t="s">
        <v>28</v>
      </c>
      <c r="K1220" s="8" t="s">
        <v>3</v>
      </c>
      <c r="L1220" s="8" t="s">
        <v>34</v>
      </c>
      <c r="M1220" s="8" t="s">
        <v>42</v>
      </c>
      <c r="N1220" s="9">
        <v>1</v>
      </c>
      <c r="O1220" s="10">
        <v>36</v>
      </c>
      <c r="P1220" s="11">
        <v>0</v>
      </c>
      <c r="Q1220" s="10">
        <v>13.95</v>
      </c>
      <c r="R1220" s="10">
        <f t="shared" si="76"/>
        <v>36</v>
      </c>
      <c r="S1220" s="10">
        <f t="shared" si="77"/>
        <v>13.95</v>
      </c>
      <c r="T1220" s="10">
        <f t="shared" si="78"/>
        <v>22.05</v>
      </c>
      <c r="U1220" s="12">
        <f t="shared" si="79"/>
        <v>0.61250000000000004</v>
      </c>
      <c r="V1220" s="9">
        <f>YEAR(SalesDataTable[[#This Row],[Order Date]])</f>
        <v>2026</v>
      </c>
      <c r="W1220" s="12" t="str">
        <f>"Q"&amp;ROUNDUP(MONTH(SalesDataTable[[#This Row],[Order Date]])/3,0)</f>
        <v>Q2</v>
      </c>
      <c r="X1220" s="9">
        <f>MONTH(SalesDataTable[[#This Row],[Order Date]])</f>
        <v>6</v>
      </c>
      <c r="Y1220" s="12" t="str">
        <f>TEXT(SalesDataTable[[#This Row],[Order Date]],"mmm")</f>
        <v>Jun</v>
      </c>
    </row>
    <row r="1221" spans="1:25" ht="16">
      <c r="A1221" s="7">
        <v>647</v>
      </c>
      <c r="B1221" s="3">
        <v>46201</v>
      </c>
      <c r="C1221" s="2">
        <f>YEAR( SalesDataTable[[#This Row],[Order Date]])</f>
        <v>2026</v>
      </c>
      <c r="D1221" s="2">
        <f>ROUNDUP(MONTH(SalesDataTable[[#This Row],[Order Date]])/3,0)</f>
        <v>2</v>
      </c>
      <c r="E1221" s="2">
        <f>MONTH(SalesDataTable[[#This Row],[Order Date]])</f>
        <v>6</v>
      </c>
      <c r="F1221" s="2" t="str">
        <f>TEXT(SalesDataTable[[#This Row],[Order Date]],"mmm")</f>
        <v>Jun</v>
      </c>
      <c r="G1221" s="2">
        <f>DAY(SalesDataTable[[#This Row],[Order Date]])</f>
        <v>28</v>
      </c>
      <c r="H1221" s="8" t="s">
        <v>0</v>
      </c>
      <c r="I1221" s="8" t="s">
        <v>1</v>
      </c>
      <c r="J1221" s="8" t="s">
        <v>2</v>
      </c>
      <c r="K1221" s="8" t="s">
        <v>3</v>
      </c>
      <c r="L1221" s="8" t="s">
        <v>14</v>
      </c>
      <c r="M1221" s="8" t="s">
        <v>48</v>
      </c>
      <c r="N1221" s="9">
        <v>1</v>
      </c>
      <c r="O1221" s="10">
        <v>162.25</v>
      </c>
      <c r="P1221" s="11">
        <v>0.05</v>
      </c>
      <c r="Q1221" s="10">
        <v>89.28</v>
      </c>
      <c r="R1221" s="10">
        <f t="shared" si="76"/>
        <v>154.13749999999999</v>
      </c>
      <c r="S1221" s="10">
        <f t="shared" si="77"/>
        <v>89.28</v>
      </c>
      <c r="T1221" s="10">
        <f t="shared" si="78"/>
        <v>64.857499999999987</v>
      </c>
      <c r="U1221" s="12">
        <f t="shared" si="79"/>
        <v>0.42077690373854509</v>
      </c>
      <c r="V1221" s="9">
        <f>YEAR(SalesDataTable[[#This Row],[Order Date]])</f>
        <v>2026</v>
      </c>
      <c r="W1221" s="12" t="str">
        <f>"Q"&amp;ROUNDUP(MONTH(SalesDataTable[[#This Row],[Order Date]])/3,0)</f>
        <v>Q2</v>
      </c>
      <c r="X1221" s="9">
        <f>MONTH(SalesDataTable[[#This Row],[Order Date]])</f>
        <v>6</v>
      </c>
      <c r="Y1221" s="12" t="str">
        <f>TEXT(SalesDataTable[[#This Row],[Order Date]],"mmm")</f>
        <v>Jun</v>
      </c>
    </row>
    <row r="1222" spans="1:25" ht="16">
      <c r="A1222" s="7">
        <v>708</v>
      </c>
      <c r="B1222" s="3">
        <v>46201</v>
      </c>
      <c r="C1222" s="2">
        <f>YEAR( SalesDataTable[[#This Row],[Order Date]])</f>
        <v>2026</v>
      </c>
      <c r="D1222" s="2">
        <f>ROUNDUP(MONTH(SalesDataTable[[#This Row],[Order Date]])/3,0)</f>
        <v>2</v>
      </c>
      <c r="E1222" s="2">
        <f>MONTH(SalesDataTable[[#This Row],[Order Date]])</f>
        <v>6</v>
      </c>
      <c r="F1222" s="2" t="str">
        <f>TEXT(SalesDataTable[[#This Row],[Order Date]],"mmm")</f>
        <v>Jun</v>
      </c>
      <c r="G1222" s="2">
        <f>DAY(SalesDataTable[[#This Row],[Order Date]])</f>
        <v>28</v>
      </c>
      <c r="H1222" s="8" t="s">
        <v>6</v>
      </c>
      <c r="I1222" s="8" t="s">
        <v>41</v>
      </c>
      <c r="J1222" s="8" t="s">
        <v>2</v>
      </c>
      <c r="K1222" s="8" t="s">
        <v>3</v>
      </c>
      <c r="L1222" s="8" t="s">
        <v>9</v>
      </c>
      <c r="M1222" s="8" t="s">
        <v>37</v>
      </c>
      <c r="N1222" s="9">
        <v>1</v>
      </c>
      <c r="O1222" s="10">
        <v>150.44</v>
      </c>
      <c r="P1222" s="11">
        <v>0</v>
      </c>
      <c r="Q1222" s="10">
        <v>80.5</v>
      </c>
      <c r="R1222" s="10">
        <f t="shared" si="76"/>
        <v>150.44</v>
      </c>
      <c r="S1222" s="10">
        <f t="shared" si="77"/>
        <v>80.5</v>
      </c>
      <c r="T1222" s="10">
        <f t="shared" si="78"/>
        <v>69.94</v>
      </c>
      <c r="U1222" s="12">
        <f t="shared" si="79"/>
        <v>0.46490295134272797</v>
      </c>
      <c r="V1222" s="9">
        <f>YEAR(SalesDataTable[[#This Row],[Order Date]])</f>
        <v>2026</v>
      </c>
      <c r="W1222" s="12" t="str">
        <f>"Q"&amp;ROUNDUP(MONTH(SalesDataTable[[#This Row],[Order Date]])/3,0)</f>
        <v>Q2</v>
      </c>
      <c r="X1222" s="9">
        <f>MONTH(SalesDataTable[[#This Row],[Order Date]])</f>
        <v>6</v>
      </c>
      <c r="Y1222" s="12" t="str">
        <f>TEXT(SalesDataTable[[#This Row],[Order Date]],"mmm")</f>
        <v>Jun</v>
      </c>
    </row>
    <row r="1223" spans="1:25" ht="16">
      <c r="A1223" s="7">
        <v>886</v>
      </c>
      <c r="B1223" s="3">
        <v>46201</v>
      </c>
      <c r="C1223" s="2">
        <f>YEAR( SalesDataTable[[#This Row],[Order Date]])</f>
        <v>2026</v>
      </c>
      <c r="D1223" s="2">
        <f>ROUNDUP(MONTH(SalesDataTable[[#This Row],[Order Date]])/3,0)</f>
        <v>2</v>
      </c>
      <c r="E1223" s="2">
        <f>MONTH(SalesDataTable[[#This Row],[Order Date]])</f>
        <v>6</v>
      </c>
      <c r="F1223" s="2" t="str">
        <f>TEXT(SalesDataTable[[#This Row],[Order Date]],"mmm")</f>
        <v>Jun</v>
      </c>
      <c r="G1223" s="2">
        <f>DAY(SalesDataTable[[#This Row],[Order Date]])</f>
        <v>28</v>
      </c>
      <c r="H1223" s="8" t="s">
        <v>0</v>
      </c>
      <c r="I1223" s="8" t="s">
        <v>1</v>
      </c>
      <c r="J1223" s="8" t="s">
        <v>19</v>
      </c>
      <c r="K1223" s="8" t="s">
        <v>16</v>
      </c>
      <c r="L1223" s="8" t="s">
        <v>23</v>
      </c>
      <c r="M1223" s="8" t="s">
        <v>51</v>
      </c>
      <c r="N1223" s="9">
        <v>2</v>
      </c>
      <c r="O1223" s="10">
        <v>126.17</v>
      </c>
      <c r="P1223" s="11">
        <v>0.05</v>
      </c>
      <c r="Q1223" s="10">
        <v>61.13</v>
      </c>
      <c r="R1223" s="10">
        <f t="shared" si="76"/>
        <v>239.72299999999998</v>
      </c>
      <c r="S1223" s="10">
        <f t="shared" si="77"/>
        <v>122.26</v>
      </c>
      <c r="T1223" s="10">
        <f t="shared" si="78"/>
        <v>117.46299999999998</v>
      </c>
      <c r="U1223" s="12">
        <f t="shared" si="79"/>
        <v>0.48999470221881081</v>
      </c>
      <c r="V1223" s="9">
        <f>YEAR(SalesDataTable[[#This Row],[Order Date]])</f>
        <v>2026</v>
      </c>
      <c r="W1223" s="12" t="str">
        <f>"Q"&amp;ROUNDUP(MONTH(SalesDataTable[[#This Row],[Order Date]])/3,0)</f>
        <v>Q2</v>
      </c>
      <c r="X1223" s="9">
        <f>MONTH(SalesDataTable[[#This Row],[Order Date]])</f>
        <v>6</v>
      </c>
      <c r="Y1223" s="12" t="str">
        <f>TEXT(SalesDataTable[[#This Row],[Order Date]],"mmm")</f>
        <v>Jun</v>
      </c>
    </row>
    <row r="1224" spans="1:25" ht="16">
      <c r="A1224" s="7">
        <v>944</v>
      </c>
      <c r="B1224" s="3">
        <v>46201</v>
      </c>
      <c r="C1224" s="2">
        <f>YEAR( SalesDataTable[[#This Row],[Order Date]])</f>
        <v>2026</v>
      </c>
      <c r="D1224" s="2">
        <f>ROUNDUP(MONTH(SalesDataTable[[#This Row],[Order Date]])/3,0)</f>
        <v>2</v>
      </c>
      <c r="E1224" s="2">
        <f>MONTH(SalesDataTable[[#This Row],[Order Date]])</f>
        <v>6</v>
      </c>
      <c r="F1224" s="2" t="str">
        <f>TEXT(SalesDataTable[[#This Row],[Order Date]],"mmm")</f>
        <v>Jun</v>
      </c>
      <c r="G1224" s="2">
        <f>DAY(SalesDataTable[[#This Row],[Order Date]])</f>
        <v>28</v>
      </c>
      <c r="H1224" s="8" t="s">
        <v>20</v>
      </c>
      <c r="I1224" s="8" t="s">
        <v>31</v>
      </c>
      <c r="J1224" s="8" t="s">
        <v>28</v>
      </c>
      <c r="K1224" s="8" t="s">
        <v>3</v>
      </c>
      <c r="L1224" s="8" t="s">
        <v>23</v>
      </c>
      <c r="M1224" s="8" t="s">
        <v>40</v>
      </c>
      <c r="N1224" s="9">
        <v>2</v>
      </c>
      <c r="O1224" s="10">
        <v>83.72</v>
      </c>
      <c r="P1224" s="11">
        <v>0</v>
      </c>
      <c r="Q1224" s="10">
        <v>38.96</v>
      </c>
      <c r="R1224" s="10">
        <f t="shared" si="76"/>
        <v>167.44</v>
      </c>
      <c r="S1224" s="10">
        <f t="shared" si="77"/>
        <v>77.92</v>
      </c>
      <c r="T1224" s="10">
        <f t="shared" si="78"/>
        <v>89.52</v>
      </c>
      <c r="U1224" s="12">
        <f t="shared" si="79"/>
        <v>0.53463927376970855</v>
      </c>
      <c r="V1224" s="9">
        <f>YEAR(SalesDataTable[[#This Row],[Order Date]])</f>
        <v>2026</v>
      </c>
      <c r="W1224" s="12" t="str">
        <f>"Q"&amp;ROUNDUP(MONTH(SalesDataTable[[#This Row],[Order Date]])/3,0)</f>
        <v>Q2</v>
      </c>
      <c r="X1224" s="9">
        <f>MONTH(SalesDataTable[[#This Row],[Order Date]])</f>
        <v>6</v>
      </c>
      <c r="Y1224" s="12" t="str">
        <f>TEXT(SalesDataTable[[#This Row],[Order Date]],"mmm")</f>
        <v>Jun</v>
      </c>
    </row>
    <row r="1225" spans="1:25" ht="16">
      <c r="A1225" s="7">
        <v>1050</v>
      </c>
      <c r="B1225" s="3">
        <v>46201</v>
      </c>
      <c r="C1225" s="2">
        <f>YEAR( SalesDataTable[[#This Row],[Order Date]])</f>
        <v>2026</v>
      </c>
      <c r="D1225" s="2">
        <f>ROUNDUP(MONTH(SalesDataTable[[#This Row],[Order Date]])/3,0)</f>
        <v>2</v>
      </c>
      <c r="E1225" s="2">
        <f>MONTH(SalesDataTable[[#This Row],[Order Date]])</f>
        <v>6</v>
      </c>
      <c r="F1225" s="2" t="str">
        <f>TEXT(SalesDataTable[[#This Row],[Order Date]],"mmm")</f>
        <v>Jun</v>
      </c>
      <c r="G1225" s="2">
        <f>DAY(SalesDataTable[[#This Row],[Order Date]])</f>
        <v>28</v>
      </c>
      <c r="H1225" s="8" t="s">
        <v>20</v>
      </c>
      <c r="I1225" s="8" t="s">
        <v>33</v>
      </c>
      <c r="J1225" s="8" t="s">
        <v>28</v>
      </c>
      <c r="K1225" s="8" t="s">
        <v>13</v>
      </c>
      <c r="L1225" s="8" t="s">
        <v>9</v>
      </c>
      <c r="M1225" s="8" t="s">
        <v>46</v>
      </c>
      <c r="N1225" s="9">
        <v>1</v>
      </c>
      <c r="O1225" s="10">
        <v>70.58</v>
      </c>
      <c r="P1225" s="11">
        <v>0</v>
      </c>
      <c r="Q1225" s="10">
        <v>32.78</v>
      </c>
      <c r="R1225" s="10">
        <f t="shared" si="76"/>
        <v>70.58</v>
      </c>
      <c r="S1225" s="10">
        <f t="shared" si="77"/>
        <v>32.78</v>
      </c>
      <c r="T1225" s="10">
        <f t="shared" si="78"/>
        <v>37.799999999999997</v>
      </c>
      <c r="U1225" s="12">
        <f t="shared" si="79"/>
        <v>0.53556248228960046</v>
      </c>
      <c r="V1225" s="9">
        <f>YEAR(SalesDataTable[[#This Row],[Order Date]])</f>
        <v>2026</v>
      </c>
      <c r="W1225" s="12" t="str">
        <f>"Q"&amp;ROUNDUP(MONTH(SalesDataTable[[#This Row],[Order Date]])/3,0)</f>
        <v>Q2</v>
      </c>
      <c r="X1225" s="9">
        <f>MONTH(SalesDataTable[[#This Row],[Order Date]])</f>
        <v>6</v>
      </c>
      <c r="Y1225" s="12" t="str">
        <f>TEXT(SalesDataTable[[#This Row],[Order Date]],"mmm")</f>
        <v>Jun</v>
      </c>
    </row>
    <row r="1226" spans="1:25" ht="16">
      <c r="A1226" s="7">
        <v>1677</v>
      </c>
      <c r="B1226" s="3">
        <v>46201</v>
      </c>
      <c r="C1226" s="2">
        <f>YEAR( SalesDataTable[[#This Row],[Order Date]])</f>
        <v>2026</v>
      </c>
      <c r="D1226" s="2">
        <f>ROUNDUP(MONTH(SalesDataTable[[#This Row],[Order Date]])/3,0)</f>
        <v>2</v>
      </c>
      <c r="E1226" s="2">
        <f>MONTH(SalesDataTable[[#This Row],[Order Date]])</f>
        <v>6</v>
      </c>
      <c r="F1226" s="2" t="str">
        <f>TEXT(SalesDataTable[[#This Row],[Order Date]],"mmm")</f>
        <v>Jun</v>
      </c>
      <c r="G1226" s="2">
        <f>DAY(SalesDataTable[[#This Row],[Order Date]])</f>
        <v>28</v>
      </c>
      <c r="H1226" s="8" t="s">
        <v>20</v>
      </c>
      <c r="I1226" s="8" t="s">
        <v>47</v>
      </c>
      <c r="J1226" s="8" t="s">
        <v>8</v>
      </c>
      <c r="K1226" s="8" t="s">
        <v>16</v>
      </c>
      <c r="L1226" s="8" t="s">
        <v>23</v>
      </c>
      <c r="M1226" s="8" t="s">
        <v>40</v>
      </c>
      <c r="N1226" s="9">
        <v>5</v>
      </c>
      <c r="O1226" s="10">
        <v>81.96</v>
      </c>
      <c r="P1226" s="11">
        <v>0.05</v>
      </c>
      <c r="Q1226" s="10">
        <v>39.130000000000003</v>
      </c>
      <c r="R1226" s="10">
        <f t="shared" si="76"/>
        <v>389.30999999999995</v>
      </c>
      <c r="S1226" s="10">
        <f t="shared" si="77"/>
        <v>195.65</v>
      </c>
      <c r="T1226" s="10">
        <f t="shared" si="78"/>
        <v>193.65999999999994</v>
      </c>
      <c r="U1226" s="12">
        <f t="shared" si="79"/>
        <v>0.497444196141892</v>
      </c>
      <c r="V1226" s="9">
        <f>YEAR(SalesDataTable[[#This Row],[Order Date]])</f>
        <v>2026</v>
      </c>
      <c r="W1226" s="12" t="str">
        <f>"Q"&amp;ROUNDUP(MONTH(SalesDataTable[[#This Row],[Order Date]])/3,0)</f>
        <v>Q2</v>
      </c>
      <c r="X1226" s="9">
        <f>MONTH(SalesDataTable[[#This Row],[Order Date]])</f>
        <v>6</v>
      </c>
      <c r="Y1226" s="12" t="str">
        <f>TEXT(SalesDataTable[[#This Row],[Order Date]],"mmm")</f>
        <v>Jun</v>
      </c>
    </row>
    <row r="1227" spans="1:25" ht="16">
      <c r="A1227" s="7">
        <v>2109</v>
      </c>
      <c r="B1227" s="3">
        <v>46201</v>
      </c>
      <c r="C1227" s="2">
        <f>YEAR( SalesDataTable[[#This Row],[Order Date]])</f>
        <v>2026</v>
      </c>
      <c r="D1227" s="2">
        <f>ROUNDUP(MONTH(SalesDataTable[[#This Row],[Order Date]])/3,0)</f>
        <v>2</v>
      </c>
      <c r="E1227" s="2">
        <f>MONTH(SalesDataTable[[#This Row],[Order Date]])</f>
        <v>6</v>
      </c>
      <c r="F1227" s="2" t="str">
        <f>TEXT(SalesDataTable[[#This Row],[Order Date]],"mmm")</f>
        <v>Jun</v>
      </c>
      <c r="G1227" s="2">
        <f>DAY(SalesDataTable[[#This Row],[Order Date]])</f>
        <v>28</v>
      </c>
      <c r="H1227" s="8" t="s">
        <v>6</v>
      </c>
      <c r="I1227" s="8" t="s">
        <v>49</v>
      </c>
      <c r="J1227" s="8" t="s">
        <v>2</v>
      </c>
      <c r="K1227" s="8" t="s">
        <v>13</v>
      </c>
      <c r="L1227" s="8" t="s">
        <v>4</v>
      </c>
      <c r="M1227" s="8" t="s">
        <v>26</v>
      </c>
      <c r="N1227" s="9">
        <v>1</v>
      </c>
      <c r="O1227" s="10">
        <v>40.67</v>
      </c>
      <c r="P1227" s="11">
        <v>0</v>
      </c>
      <c r="Q1227" s="10">
        <v>16.5</v>
      </c>
      <c r="R1227" s="10">
        <f t="shared" si="76"/>
        <v>40.67</v>
      </c>
      <c r="S1227" s="10">
        <f t="shared" si="77"/>
        <v>16.5</v>
      </c>
      <c r="T1227" s="10">
        <f t="shared" si="78"/>
        <v>24.17</v>
      </c>
      <c r="U1227" s="12">
        <f t="shared" si="79"/>
        <v>0.59429554954511932</v>
      </c>
      <c r="V1227" s="9">
        <f>YEAR(SalesDataTable[[#This Row],[Order Date]])</f>
        <v>2026</v>
      </c>
      <c r="W1227" s="12" t="str">
        <f>"Q"&amp;ROUNDUP(MONTH(SalesDataTable[[#This Row],[Order Date]])/3,0)</f>
        <v>Q2</v>
      </c>
      <c r="X1227" s="9">
        <f>MONTH(SalesDataTable[[#This Row],[Order Date]])</f>
        <v>6</v>
      </c>
      <c r="Y1227" s="12" t="str">
        <f>TEXT(SalesDataTable[[#This Row],[Order Date]],"mmm")</f>
        <v>Jun</v>
      </c>
    </row>
    <row r="1228" spans="1:25" ht="16">
      <c r="A1228" s="7">
        <v>3688</v>
      </c>
      <c r="B1228" s="3">
        <v>46201</v>
      </c>
      <c r="C1228" s="2">
        <f>YEAR( SalesDataTable[[#This Row],[Order Date]])</f>
        <v>2026</v>
      </c>
      <c r="D1228" s="2">
        <f>ROUNDUP(MONTH(SalesDataTable[[#This Row],[Order Date]])/3,0)</f>
        <v>2</v>
      </c>
      <c r="E1228" s="2">
        <f>MONTH(SalesDataTable[[#This Row],[Order Date]])</f>
        <v>6</v>
      </c>
      <c r="F1228" s="2" t="str">
        <f>TEXT(SalesDataTable[[#This Row],[Order Date]],"mmm")</f>
        <v>Jun</v>
      </c>
      <c r="G1228" s="2">
        <f>DAY(SalesDataTable[[#This Row],[Order Date]])</f>
        <v>28</v>
      </c>
      <c r="H1228" s="8" t="s">
        <v>11</v>
      </c>
      <c r="I1228" s="8" t="s">
        <v>52</v>
      </c>
      <c r="J1228" s="8" t="s">
        <v>19</v>
      </c>
      <c r="K1228" s="8" t="s">
        <v>13</v>
      </c>
      <c r="L1228" s="8" t="s">
        <v>34</v>
      </c>
      <c r="M1228" s="8" t="s">
        <v>35</v>
      </c>
      <c r="N1228" s="9">
        <v>1</v>
      </c>
      <c r="O1228" s="10">
        <v>40.94</v>
      </c>
      <c r="P1228" s="11">
        <v>0</v>
      </c>
      <c r="Q1228" s="10">
        <v>14.47</v>
      </c>
      <c r="R1228" s="10">
        <f t="shared" si="76"/>
        <v>40.94</v>
      </c>
      <c r="S1228" s="10">
        <f t="shared" si="77"/>
        <v>14.47</v>
      </c>
      <c r="T1228" s="10">
        <f t="shared" si="78"/>
        <v>26.47</v>
      </c>
      <c r="U1228" s="12">
        <f t="shared" si="79"/>
        <v>0.64655593551538837</v>
      </c>
      <c r="V1228" s="9">
        <f>YEAR(SalesDataTable[[#This Row],[Order Date]])</f>
        <v>2026</v>
      </c>
      <c r="W1228" s="12" t="str">
        <f>"Q"&amp;ROUNDUP(MONTH(SalesDataTable[[#This Row],[Order Date]])/3,0)</f>
        <v>Q2</v>
      </c>
      <c r="X1228" s="9">
        <f>MONTH(SalesDataTable[[#This Row],[Order Date]])</f>
        <v>6</v>
      </c>
      <c r="Y1228" s="12" t="str">
        <f>TEXT(SalesDataTable[[#This Row],[Order Date]],"mmm")</f>
        <v>Jun</v>
      </c>
    </row>
    <row r="1229" spans="1:25" ht="16">
      <c r="A1229" s="7">
        <v>521</v>
      </c>
      <c r="B1229" s="3">
        <v>46202</v>
      </c>
      <c r="C1229" s="2">
        <f>YEAR( SalesDataTable[[#This Row],[Order Date]])</f>
        <v>2026</v>
      </c>
      <c r="D1229" s="2">
        <f>ROUNDUP(MONTH(SalesDataTable[[#This Row],[Order Date]])/3,0)</f>
        <v>2</v>
      </c>
      <c r="E1229" s="2">
        <f>MONTH(SalesDataTable[[#This Row],[Order Date]])</f>
        <v>6</v>
      </c>
      <c r="F1229" s="2" t="str">
        <f>TEXT(SalesDataTable[[#This Row],[Order Date]],"mmm")</f>
        <v>Jun</v>
      </c>
      <c r="G1229" s="2">
        <f>DAY(SalesDataTable[[#This Row],[Order Date]])</f>
        <v>29</v>
      </c>
      <c r="H1229" s="8" t="s">
        <v>20</v>
      </c>
      <c r="I1229" s="8" t="s">
        <v>33</v>
      </c>
      <c r="J1229" s="8" t="s">
        <v>8</v>
      </c>
      <c r="K1229" s="8" t="s">
        <v>16</v>
      </c>
      <c r="L1229" s="8" t="s">
        <v>4</v>
      </c>
      <c r="M1229" s="8" t="s">
        <v>30</v>
      </c>
      <c r="N1229" s="9">
        <v>3</v>
      </c>
      <c r="O1229" s="10">
        <v>100.89</v>
      </c>
      <c r="P1229" s="11">
        <v>0.05</v>
      </c>
      <c r="Q1229" s="10">
        <v>49.08</v>
      </c>
      <c r="R1229" s="10">
        <f t="shared" si="76"/>
        <v>287.53649999999999</v>
      </c>
      <c r="S1229" s="10">
        <f t="shared" si="77"/>
        <v>147.24</v>
      </c>
      <c r="T1229" s="10">
        <f t="shared" si="78"/>
        <v>140.29649999999998</v>
      </c>
      <c r="U1229" s="12">
        <f t="shared" si="79"/>
        <v>0.48792588071427451</v>
      </c>
      <c r="V1229" s="9">
        <f>YEAR(SalesDataTable[[#This Row],[Order Date]])</f>
        <v>2026</v>
      </c>
      <c r="W1229" s="12" t="str">
        <f>"Q"&amp;ROUNDUP(MONTH(SalesDataTable[[#This Row],[Order Date]])/3,0)</f>
        <v>Q2</v>
      </c>
      <c r="X1229" s="9">
        <f>MONTH(SalesDataTable[[#This Row],[Order Date]])</f>
        <v>6</v>
      </c>
      <c r="Y1229" s="12" t="str">
        <f>TEXT(SalesDataTable[[#This Row],[Order Date]],"mmm")</f>
        <v>Jun</v>
      </c>
    </row>
    <row r="1230" spans="1:25" ht="16">
      <c r="A1230" s="7">
        <v>557</v>
      </c>
      <c r="B1230" s="3">
        <v>46202</v>
      </c>
      <c r="C1230" s="2">
        <f>YEAR( SalesDataTable[[#This Row],[Order Date]])</f>
        <v>2026</v>
      </c>
      <c r="D1230" s="2">
        <f>ROUNDUP(MONTH(SalesDataTable[[#This Row],[Order Date]])/3,0)</f>
        <v>2</v>
      </c>
      <c r="E1230" s="2">
        <f>MONTH(SalesDataTable[[#This Row],[Order Date]])</f>
        <v>6</v>
      </c>
      <c r="F1230" s="2" t="str">
        <f>TEXT(SalesDataTable[[#This Row],[Order Date]],"mmm")</f>
        <v>Jun</v>
      </c>
      <c r="G1230" s="2">
        <f>DAY(SalesDataTable[[#This Row],[Order Date]])</f>
        <v>29</v>
      </c>
      <c r="H1230" s="8" t="s">
        <v>6</v>
      </c>
      <c r="I1230" s="8" t="s">
        <v>43</v>
      </c>
      <c r="J1230" s="8" t="s">
        <v>8</v>
      </c>
      <c r="K1230" s="8" t="s">
        <v>16</v>
      </c>
      <c r="L1230" s="8" t="s">
        <v>4</v>
      </c>
      <c r="M1230" s="8" t="s">
        <v>26</v>
      </c>
      <c r="N1230" s="9">
        <v>3</v>
      </c>
      <c r="O1230" s="10">
        <v>39.78</v>
      </c>
      <c r="P1230" s="11">
        <v>0.15</v>
      </c>
      <c r="Q1230" s="10">
        <v>16.850000000000001</v>
      </c>
      <c r="R1230" s="10">
        <f t="shared" si="76"/>
        <v>101.43900000000001</v>
      </c>
      <c r="S1230" s="10">
        <f t="shared" si="77"/>
        <v>50.550000000000004</v>
      </c>
      <c r="T1230" s="10">
        <f t="shared" si="78"/>
        <v>50.889000000000003</v>
      </c>
      <c r="U1230" s="12">
        <f t="shared" si="79"/>
        <v>0.50167095495815217</v>
      </c>
      <c r="V1230" s="9">
        <f>YEAR(SalesDataTable[[#This Row],[Order Date]])</f>
        <v>2026</v>
      </c>
      <c r="W1230" s="12" t="str">
        <f>"Q"&amp;ROUNDUP(MONTH(SalesDataTable[[#This Row],[Order Date]])/3,0)</f>
        <v>Q2</v>
      </c>
      <c r="X1230" s="9">
        <f>MONTH(SalesDataTable[[#This Row],[Order Date]])</f>
        <v>6</v>
      </c>
      <c r="Y1230" s="12" t="str">
        <f>TEXT(SalesDataTable[[#This Row],[Order Date]],"mmm")</f>
        <v>Jun</v>
      </c>
    </row>
    <row r="1231" spans="1:25" ht="16">
      <c r="A1231" s="7">
        <v>929</v>
      </c>
      <c r="B1231" s="3">
        <v>46202</v>
      </c>
      <c r="C1231" s="2">
        <f>YEAR( SalesDataTable[[#This Row],[Order Date]])</f>
        <v>2026</v>
      </c>
      <c r="D1231" s="2">
        <f>ROUNDUP(MONTH(SalesDataTable[[#This Row],[Order Date]])/3,0)</f>
        <v>2</v>
      </c>
      <c r="E1231" s="2">
        <f>MONTH(SalesDataTable[[#This Row],[Order Date]])</f>
        <v>6</v>
      </c>
      <c r="F1231" s="2" t="str">
        <f>TEXT(SalesDataTable[[#This Row],[Order Date]],"mmm")</f>
        <v>Jun</v>
      </c>
      <c r="G1231" s="2">
        <f>DAY(SalesDataTable[[#This Row],[Order Date]])</f>
        <v>29</v>
      </c>
      <c r="H1231" s="8" t="s">
        <v>0</v>
      </c>
      <c r="I1231" s="8" t="s">
        <v>1</v>
      </c>
      <c r="J1231" s="8" t="s">
        <v>2</v>
      </c>
      <c r="K1231" s="8" t="s">
        <v>3</v>
      </c>
      <c r="L1231" s="8" t="s">
        <v>34</v>
      </c>
      <c r="M1231" s="8" t="s">
        <v>35</v>
      </c>
      <c r="N1231" s="9">
        <v>1</v>
      </c>
      <c r="O1231" s="10">
        <v>40.299999999999997</v>
      </c>
      <c r="P1231" s="11">
        <v>0.05</v>
      </c>
      <c r="Q1231" s="10">
        <v>14.79</v>
      </c>
      <c r="R1231" s="10">
        <f t="shared" si="76"/>
        <v>38.284999999999997</v>
      </c>
      <c r="S1231" s="10">
        <f t="shared" si="77"/>
        <v>14.79</v>
      </c>
      <c r="T1231" s="10">
        <f t="shared" si="78"/>
        <v>23.494999999999997</v>
      </c>
      <c r="U1231" s="12">
        <f t="shared" si="79"/>
        <v>0.61368682251534545</v>
      </c>
      <c r="V1231" s="9">
        <f>YEAR(SalesDataTable[[#This Row],[Order Date]])</f>
        <v>2026</v>
      </c>
      <c r="W1231" s="12" t="str">
        <f>"Q"&amp;ROUNDUP(MONTH(SalesDataTable[[#This Row],[Order Date]])/3,0)</f>
        <v>Q2</v>
      </c>
      <c r="X1231" s="9">
        <f>MONTH(SalesDataTable[[#This Row],[Order Date]])</f>
        <v>6</v>
      </c>
      <c r="Y1231" s="12" t="str">
        <f>TEXT(SalesDataTable[[#This Row],[Order Date]],"mmm")</f>
        <v>Jun</v>
      </c>
    </row>
    <row r="1232" spans="1:25" ht="16">
      <c r="A1232" s="7">
        <v>1089</v>
      </c>
      <c r="B1232" s="3">
        <v>46202</v>
      </c>
      <c r="C1232" s="2">
        <f>YEAR( SalesDataTable[[#This Row],[Order Date]])</f>
        <v>2026</v>
      </c>
      <c r="D1232" s="2">
        <f>ROUNDUP(MONTH(SalesDataTable[[#This Row],[Order Date]])/3,0)</f>
        <v>2</v>
      </c>
      <c r="E1232" s="2">
        <f>MONTH(SalesDataTable[[#This Row],[Order Date]])</f>
        <v>6</v>
      </c>
      <c r="F1232" s="2" t="str">
        <f>TEXT(SalesDataTable[[#This Row],[Order Date]],"mmm")</f>
        <v>Jun</v>
      </c>
      <c r="G1232" s="2">
        <f>DAY(SalesDataTable[[#This Row],[Order Date]])</f>
        <v>29</v>
      </c>
      <c r="H1232" s="8" t="s">
        <v>6</v>
      </c>
      <c r="I1232" s="8" t="s">
        <v>41</v>
      </c>
      <c r="J1232" s="8" t="s">
        <v>19</v>
      </c>
      <c r="K1232" s="8" t="s">
        <v>3</v>
      </c>
      <c r="L1232" s="8" t="s">
        <v>9</v>
      </c>
      <c r="M1232" s="8" t="s">
        <v>10</v>
      </c>
      <c r="N1232" s="9">
        <v>1</v>
      </c>
      <c r="O1232" s="10">
        <v>90.91</v>
      </c>
      <c r="P1232" s="11">
        <v>0.05</v>
      </c>
      <c r="Q1232" s="10">
        <v>45.9</v>
      </c>
      <c r="R1232" s="10">
        <f t="shared" si="76"/>
        <v>86.364499999999992</v>
      </c>
      <c r="S1232" s="10">
        <f t="shared" si="77"/>
        <v>45.9</v>
      </c>
      <c r="T1232" s="10">
        <f t="shared" si="78"/>
        <v>40.464499999999994</v>
      </c>
      <c r="U1232" s="12">
        <f t="shared" si="79"/>
        <v>0.46853163047316893</v>
      </c>
      <c r="V1232" s="9">
        <f>YEAR(SalesDataTable[[#This Row],[Order Date]])</f>
        <v>2026</v>
      </c>
      <c r="W1232" s="12" t="str">
        <f>"Q"&amp;ROUNDUP(MONTH(SalesDataTable[[#This Row],[Order Date]])/3,0)</f>
        <v>Q2</v>
      </c>
      <c r="X1232" s="9">
        <f>MONTH(SalesDataTable[[#This Row],[Order Date]])</f>
        <v>6</v>
      </c>
      <c r="Y1232" s="12" t="str">
        <f>TEXT(SalesDataTable[[#This Row],[Order Date]],"mmm")</f>
        <v>Jun</v>
      </c>
    </row>
    <row r="1233" spans="1:25" ht="16">
      <c r="A1233" s="7">
        <v>1655</v>
      </c>
      <c r="B1233" s="3">
        <v>46202</v>
      </c>
      <c r="C1233" s="2">
        <f>YEAR( SalesDataTable[[#This Row],[Order Date]])</f>
        <v>2026</v>
      </c>
      <c r="D1233" s="2">
        <f>ROUNDUP(MONTH(SalesDataTable[[#This Row],[Order Date]])/3,0)</f>
        <v>2</v>
      </c>
      <c r="E1233" s="2">
        <f>MONTH(SalesDataTable[[#This Row],[Order Date]])</f>
        <v>6</v>
      </c>
      <c r="F1233" s="2" t="str">
        <f>TEXT(SalesDataTable[[#This Row],[Order Date]],"mmm")</f>
        <v>Jun</v>
      </c>
      <c r="G1233" s="2">
        <f>DAY(SalesDataTable[[#This Row],[Order Date]])</f>
        <v>29</v>
      </c>
      <c r="H1233" s="8" t="s">
        <v>0</v>
      </c>
      <c r="I1233" s="8" t="s">
        <v>1</v>
      </c>
      <c r="J1233" s="8" t="s">
        <v>8</v>
      </c>
      <c r="K1233" s="8" t="s">
        <v>16</v>
      </c>
      <c r="L1233" s="8" t="s">
        <v>14</v>
      </c>
      <c r="M1233" s="8" t="s">
        <v>48</v>
      </c>
      <c r="N1233" s="9">
        <v>5</v>
      </c>
      <c r="O1233" s="10">
        <v>162.29</v>
      </c>
      <c r="P1233" s="11">
        <v>0.15</v>
      </c>
      <c r="Q1233" s="10">
        <v>86.66</v>
      </c>
      <c r="R1233" s="10">
        <f t="shared" si="76"/>
        <v>689.73249999999996</v>
      </c>
      <c r="S1233" s="10">
        <f t="shared" si="77"/>
        <v>433.29999999999995</v>
      </c>
      <c r="T1233" s="10">
        <f t="shared" si="78"/>
        <v>256.4325</v>
      </c>
      <c r="U1233" s="12">
        <f t="shared" si="79"/>
        <v>0.37178543855770174</v>
      </c>
      <c r="V1233" s="9">
        <f>YEAR(SalesDataTable[[#This Row],[Order Date]])</f>
        <v>2026</v>
      </c>
      <c r="W1233" s="12" t="str">
        <f>"Q"&amp;ROUNDUP(MONTH(SalesDataTable[[#This Row],[Order Date]])/3,0)</f>
        <v>Q2</v>
      </c>
      <c r="X1233" s="9">
        <f>MONTH(SalesDataTable[[#This Row],[Order Date]])</f>
        <v>6</v>
      </c>
      <c r="Y1233" s="12" t="str">
        <f>TEXT(SalesDataTable[[#This Row],[Order Date]],"mmm")</f>
        <v>Jun</v>
      </c>
    </row>
    <row r="1234" spans="1:25" ht="16">
      <c r="A1234" s="7">
        <v>1897</v>
      </c>
      <c r="B1234" s="3">
        <v>46202</v>
      </c>
      <c r="C1234" s="2">
        <f>YEAR( SalesDataTable[[#This Row],[Order Date]])</f>
        <v>2026</v>
      </c>
      <c r="D1234" s="2">
        <f>ROUNDUP(MONTH(SalesDataTable[[#This Row],[Order Date]])/3,0)</f>
        <v>2</v>
      </c>
      <c r="E1234" s="2">
        <f>MONTH(SalesDataTable[[#This Row],[Order Date]])</f>
        <v>6</v>
      </c>
      <c r="F1234" s="2" t="str">
        <f>TEXT(SalesDataTable[[#This Row],[Order Date]],"mmm")</f>
        <v>Jun</v>
      </c>
      <c r="G1234" s="2">
        <f>DAY(SalesDataTable[[#This Row],[Order Date]])</f>
        <v>29</v>
      </c>
      <c r="H1234" s="8" t="s">
        <v>6</v>
      </c>
      <c r="I1234" s="8" t="s">
        <v>41</v>
      </c>
      <c r="J1234" s="8" t="s">
        <v>2</v>
      </c>
      <c r="K1234" s="8" t="s">
        <v>16</v>
      </c>
      <c r="L1234" s="8" t="s">
        <v>4</v>
      </c>
      <c r="M1234" s="8" t="s">
        <v>22</v>
      </c>
      <c r="N1234" s="9">
        <v>2</v>
      </c>
      <c r="O1234" s="10">
        <v>51.03</v>
      </c>
      <c r="P1234" s="11">
        <v>0</v>
      </c>
      <c r="Q1234" s="10">
        <v>22.59</v>
      </c>
      <c r="R1234" s="10">
        <f t="shared" si="76"/>
        <v>102.06</v>
      </c>
      <c r="S1234" s="10">
        <f t="shared" si="77"/>
        <v>45.18</v>
      </c>
      <c r="T1234" s="10">
        <f t="shared" si="78"/>
        <v>56.88</v>
      </c>
      <c r="U1234" s="12">
        <f t="shared" si="79"/>
        <v>0.55731922398589062</v>
      </c>
      <c r="V1234" s="9">
        <f>YEAR(SalesDataTable[[#This Row],[Order Date]])</f>
        <v>2026</v>
      </c>
      <c r="W1234" s="12" t="str">
        <f>"Q"&amp;ROUNDUP(MONTH(SalesDataTable[[#This Row],[Order Date]])/3,0)</f>
        <v>Q2</v>
      </c>
      <c r="X1234" s="9">
        <f>MONTH(SalesDataTable[[#This Row],[Order Date]])</f>
        <v>6</v>
      </c>
      <c r="Y1234" s="12" t="str">
        <f>TEXT(SalesDataTable[[#This Row],[Order Date]],"mmm")</f>
        <v>Jun</v>
      </c>
    </row>
    <row r="1235" spans="1:25" ht="16">
      <c r="A1235" s="7">
        <v>2417</v>
      </c>
      <c r="B1235" s="3">
        <v>46202</v>
      </c>
      <c r="C1235" s="2">
        <f>YEAR( SalesDataTable[[#This Row],[Order Date]])</f>
        <v>2026</v>
      </c>
      <c r="D1235" s="2">
        <f>ROUNDUP(MONTH(SalesDataTable[[#This Row],[Order Date]])/3,0)</f>
        <v>2</v>
      </c>
      <c r="E1235" s="2">
        <f>MONTH(SalesDataTable[[#This Row],[Order Date]])</f>
        <v>6</v>
      </c>
      <c r="F1235" s="2" t="str">
        <f>TEXT(SalesDataTable[[#This Row],[Order Date]],"mmm")</f>
        <v>Jun</v>
      </c>
      <c r="G1235" s="2">
        <f>DAY(SalesDataTable[[#This Row],[Order Date]])</f>
        <v>29</v>
      </c>
      <c r="H1235" s="8" t="s">
        <v>6</v>
      </c>
      <c r="I1235" s="8" t="s">
        <v>43</v>
      </c>
      <c r="J1235" s="8" t="s">
        <v>2</v>
      </c>
      <c r="K1235" s="8" t="s">
        <v>16</v>
      </c>
      <c r="L1235" s="8" t="s">
        <v>34</v>
      </c>
      <c r="M1235" s="8" t="s">
        <v>45</v>
      </c>
      <c r="N1235" s="9">
        <v>1</v>
      </c>
      <c r="O1235" s="10">
        <v>50.67</v>
      </c>
      <c r="P1235" s="11">
        <v>0</v>
      </c>
      <c r="Q1235" s="10">
        <v>22.18</v>
      </c>
      <c r="R1235" s="10">
        <f t="shared" si="76"/>
        <v>50.67</v>
      </c>
      <c r="S1235" s="10">
        <f t="shared" si="77"/>
        <v>22.18</v>
      </c>
      <c r="T1235" s="10">
        <f t="shared" si="78"/>
        <v>28.490000000000002</v>
      </c>
      <c r="U1235" s="12">
        <f t="shared" si="79"/>
        <v>0.56226564041839355</v>
      </c>
      <c r="V1235" s="9">
        <f>YEAR(SalesDataTable[[#This Row],[Order Date]])</f>
        <v>2026</v>
      </c>
      <c r="W1235" s="12" t="str">
        <f>"Q"&amp;ROUNDUP(MONTH(SalesDataTable[[#This Row],[Order Date]])/3,0)</f>
        <v>Q2</v>
      </c>
      <c r="X1235" s="9">
        <f>MONTH(SalesDataTable[[#This Row],[Order Date]])</f>
        <v>6</v>
      </c>
      <c r="Y1235" s="12" t="str">
        <f>TEXT(SalesDataTable[[#This Row],[Order Date]],"mmm")</f>
        <v>Jun</v>
      </c>
    </row>
    <row r="1236" spans="1:25" ht="16">
      <c r="A1236" s="7">
        <v>3474</v>
      </c>
      <c r="B1236" s="3">
        <v>46202</v>
      </c>
      <c r="C1236" s="2">
        <f>YEAR( SalesDataTable[[#This Row],[Order Date]])</f>
        <v>2026</v>
      </c>
      <c r="D1236" s="2">
        <f>ROUNDUP(MONTH(SalesDataTable[[#This Row],[Order Date]])/3,0)</f>
        <v>2</v>
      </c>
      <c r="E1236" s="2">
        <f>MONTH(SalesDataTable[[#This Row],[Order Date]])</f>
        <v>6</v>
      </c>
      <c r="F1236" s="2" t="str">
        <f>TEXT(SalesDataTable[[#This Row],[Order Date]],"mmm")</f>
        <v>Jun</v>
      </c>
      <c r="G1236" s="2">
        <f>DAY(SalesDataTable[[#This Row],[Order Date]])</f>
        <v>29</v>
      </c>
      <c r="H1236" s="8" t="s">
        <v>20</v>
      </c>
      <c r="I1236" s="8" t="s">
        <v>33</v>
      </c>
      <c r="J1236" s="8" t="s">
        <v>8</v>
      </c>
      <c r="K1236" s="8" t="s">
        <v>3</v>
      </c>
      <c r="L1236" s="8" t="s">
        <v>14</v>
      </c>
      <c r="M1236" s="8" t="s">
        <v>44</v>
      </c>
      <c r="N1236" s="9">
        <v>10</v>
      </c>
      <c r="O1236" s="10">
        <v>130.62</v>
      </c>
      <c r="P1236" s="11">
        <v>0.05</v>
      </c>
      <c r="Q1236" s="10">
        <v>67.05</v>
      </c>
      <c r="R1236" s="10">
        <f t="shared" si="76"/>
        <v>1240.8899999999999</v>
      </c>
      <c r="S1236" s="10">
        <f t="shared" si="77"/>
        <v>670.5</v>
      </c>
      <c r="T1236" s="10">
        <f t="shared" si="78"/>
        <v>570.38999999999987</v>
      </c>
      <c r="U1236" s="12">
        <f t="shared" si="79"/>
        <v>0.45966201677828006</v>
      </c>
      <c r="V1236" s="9">
        <f>YEAR(SalesDataTable[[#This Row],[Order Date]])</f>
        <v>2026</v>
      </c>
      <c r="W1236" s="12" t="str">
        <f>"Q"&amp;ROUNDUP(MONTH(SalesDataTable[[#This Row],[Order Date]])/3,0)</f>
        <v>Q2</v>
      </c>
      <c r="X1236" s="9">
        <f>MONTH(SalesDataTable[[#This Row],[Order Date]])</f>
        <v>6</v>
      </c>
      <c r="Y1236" s="12" t="str">
        <f>TEXT(SalesDataTable[[#This Row],[Order Date]],"mmm")</f>
        <v>Jun</v>
      </c>
    </row>
    <row r="1237" spans="1:25" ht="16">
      <c r="A1237" s="7">
        <v>4079</v>
      </c>
      <c r="B1237" s="3">
        <v>46202</v>
      </c>
      <c r="C1237" s="2">
        <f>YEAR( SalesDataTable[[#This Row],[Order Date]])</f>
        <v>2026</v>
      </c>
      <c r="D1237" s="2">
        <f>ROUNDUP(MONTH(SalesDataTable[[#This Row],[Order Date]])/3,0)</f>
        <v>2</v>
      </c>
      <c r="E1237" s="2">
        <f>MONTH(SalesDataTable[[#This Row],[Order Date]])</f>
        <v>6</v>
      </c>
      <c r="F1237" s="2" t="str">
        <f>TEXT(SalesDataTable[[#This Row],[Order Date]],"mmm")</f>
        <v>Jun</v>
      </c>
      <c r="G1237" s="2">
        <f>DAY(SalesDataTable[[#This Row],[Order Date]])</f>
        <v>29</v>
      </c>
      <c r="H1237" s="8" t="s">
        <v>11</v>
      </c>
      <c r="I1237" s="8" t="s">
        <v>25</v>
      </c>
      <c r="J1237" s="8" t="s">
        <v>2</v>
      </c>
      <c r="K1237" s="8" t="s">
        <v>13</v>
      </c>
      <c r="L1237" s="8" t="s">
        <v>23</v>
      </c>
      <c r="M1237" s="8" t="s">
        <v>29</v>
      </c>
      <c r="N1237" s="9">
        <v>4</v>
      </c>
      <c r="O1237" s="10">
        <v>194.6</v>
      </c>
      <c r="P1237" s="11">
        <v>0</v>
      </c>
      <c r="Q1237" s="10">
        <v>104.64</v>
      </c>
      <c r="R1237" s="10">
        <f t="shared" si="76"/>
        <v>778.4</v>
      </c>
      <c r="S1237" s="10">
        <f t="shared" si="77"/>
        <v>418.56</v>
      </c>
      <c r="T1237" s="10">
        <f t="shared" si="78"/>
        <v>359.84</v>
      </c>
      <c r="U1237" s="12">
        <f t="shared" si="79"/>
        <v>0.46228160328879753</v>
      </c>
      <c r="V1237" s="9">
        <f>YEAR(SalesDataTable[[#This Row],[Order Date]])</f>
        <v>2026</v>
      </c>
      <c r="W1237" s="12" t="str">
        <f>"Q"&amp;ROUNDUP(MONTH(SalesDataTable[[#This Row],[Order Date]])/3,0)</f>
        <v>Q2</v>
      </c>
      <c r="X1237" s="9">
        <f>MONTH(SalesDataTable[[#This Row],[Order Date]])</f>
        <v>6</v>
      </c>
      <c r="Y1237" s="12" t="str">
        <f>TEXT(SalesDataTable[[#This Row],[Order Date]],"mmm")</f>
        <v>Jun</v>
      </c>
    </row>
    <row r="1238" spans="1:25" ht="16">
      <c r="A1238" s="7">
        <v>45</v>
      </c>
      <c r="B1238" s="3">
        <v>46203</v>
      </c>
      <c r="C1238" s="2">
        <f>YEAR( SalesDataTable[[#This Row],[Order Date]])</f>
        <v>2026</v>
      </c>
      <c r="D1238" s="2">
        <f>ROUNDUP(MONTH(SalesDataTable[[#This Row],[Order Date]])/3,0)</f>
        <v>2</v>
      </c>
      <c r="E1238" s="2">
        <f>MONTH(SalesDataTable[[#This Row],[Order Date]])</f>
        <v>6</v>
      </c>
      <c r="F1238" s="2" t="str">
        <f>TEXT(SalesDataTable[[#This Row],[Order Date]],"mmm")</f>
        <v>Jun</v>
      </c>
      <c r="G1238" s="2">
        <f>DAY(SalesDataTable[[#This Row],[Order Date]])</f>
        <v>30</v>
      </c>
      <c r="H1238" s="8" t="s">
        <v>11</v>
      </c>
      <c r="I1238" s="8" t="s">
        <v>12</v>
      </c>
      <c r="J1238" s="8" t="s">
        <v>19</v>
      </c>
      <c r="K1238" s="8" t="s">
        <v>13</v>
      </c>
      <c r="L1238" s="8" t="s">
        <v>9</v>
      </c>
      <c r="M1238" s="8" t="s">
        <v>10</v>
      </c>
      <c r="N1238" s="9">
        <v>1</v>
      </c>
      <c r="O1238" s="10">
        <v>94</v>
      </c>
      <c r="P1238" s="11">
        <v>0</v>
      </c>
      <c r="Q1238" s="10">
        <v>45.62</v>
      </c>
      <c r="R1238" s="10">
        <f t="shared" si="76"/>
        <v>94</v>
      </c>
      <c r="S1238" s="10">
        <f t="shared" si="77"/>
        <v>45.62</v>
      </c>
      <c r="T1238" s="10">
        <f t="shared" si="78"/>
        <v>48.38</v>
      </c>
      <c r="U1238" s="12">
        <f t="shared" si="79"/>
        <v>0.51468085106382977</v>
      </c>
      <c r="V1238" s="9">
        <f>YEAR(SalesDataTable[[#This Row],[Order Date]])</f>
        <v>2026</v>
      </c>
      <c r="W1238" s="12" t="str">
        <f>"Q"&amp;ROUNDUP(MONTH(SalesDataTable[[#This Row],[Order Date]])/3,0)</f>
        <v>Q2</v>
      </c>
      <c r="X1238" s="9">
        <f>MONTH(SalesDataTable[[#This Row],[Order Date]])</f>
        <v>6</v>
      </c>
      <c r="Y1238" s="12" t="str">
        <f>TEXT(SalesDataTable[[#This Row],[Order Date]],"mmm")</f>
        <v>Jun</v>
      </c>
    </row>
    <row r="1239" spans="1:25" ht="16">
      <c r="A1239" s="7">
        <v>2895</v>
      </c>
      <c r="B1239" s="3">
        <v>46203</v>
      </c>
      <c r="C1239" s="2">
        <f>YEAR( SalesDataTable[[#This Row],[Order Date]])</f>
        <v>2026</v>
      </c>
      <c r="D1239" s="2">
        <f>ROUNDUP(MONTH(SalesDataTable[[#This Row],[Order Date]])/3,0)</f>
        <v>2</v>
      </c>
      <c r="E1239" s="2">
        <f>MONTH(SalesDataTable[[#This Row],[Order Date]])</f>
        <v>6</v>
      </c>
      <c r="F1239" s="2" t="str">
        <f>TEXT(SalesDataTable[[#This Row],[Order Date]],"mmm")</f>
        <v>Jun</v>
      </c>
      <c r="G1239" s="2">
        <f>DAY(SalesDataTable[[#This Row],[Order Date]])</f>
        <v>30</v>
      </c>
      <c r="H1239" s="8" t="s">
        <v>20</v>
      </c>
      <c r="I1239" s="8" t="s">
        <v>33</v>
      </c>
      <c r="J1239" s="8" t="s">
        <v>2</v>
      </c>
      <c r="K1239" s="8" t="s">
        <v>3</v>
      </c>
      <c r="L1239" s="8" t="s">
        <v>34</v>
      </c>
      <c r="M1239" s="8" t="s">
        <v>35</v>
      </c>
      <c r="N1239" s="9">
        <v>2</v>
      </c>
      <c r="O1239" s="10">
        <v>40.46</v>
      </c>
      <c r="P1239" s="11">
        <v>0</v>
      </c>
      <c r="Q1239" s="10">
        <v>15.15</v>
      </c>
      <c r="R1239" s="10">
        <f t="shared" si="76"/>
        <v>80.92</v>
      </c>
      <c r="S1239" s="10">
        <f t="shared" si="77"/>
        <v>30.3</v>
      </c>
      <c r="T1239" s="10">
        <f t="shared" si="78"/>
        <v>50.620000000000005</v>
      </c>
      <c r="U1239" s="12">
        <f t="shared" si="79"/>
        <v>0.62555610479485912</v>
      </c>
      <c r="V1239" s="9">
        <f>YEAR(SalesDataTable[[#This Row],[Order Date]])</f>
        <v>2026</v>
      </c>
      <c r="W1239" s="12" t="str">
        <f>"Q"&amp;ROUNDUP(MONTH(SalesDataTable[[#This Row],[Order Date]])/3,0)</f>
        <v>Q2</v>
      </c>
      <c r="X1239" s="9">
        <f>MONTH(SalesDataTable[[#This Row],[Order Date]])</f>
        <v>6</v>
      </c>
      <c r="Y1239" s="12" t="str">
        <f>TEXT(SalesDataTable[[#This Row],[Order Date]],"mmm")</f>
        <v>Jun</v>
      </c>
    </row>
    <row r="1240" spans="1:25" ht="16">
      <c r="A1240" s="7">
        <v>5158</v>
      </c>
      <c r="B1240" s="3">
        <v>46203</v>
      </c>
      <c r="C1240" s="2">
        <f>YEAR( SalesDataTable[[#This Row],[Order Date]])</f>
        <v>2026</v>
      </c>
      <c r="D1240" s="2">
        <f>ROUNDUP(MONTH(SalesDataTable[[#This Row],[Order Date]])/3,0)</f>
        <v>2</v>
      </c>
      <c r="E1240" s="2">
        <f>MONTH(SalesDataTable[[#This Row],[Order Date]])</f>
        <v>6</v>
      </c>
      <c r="F1240" s="2" t="str">
        <f>TEXT(SalesDataTable[[#This Row],[Order Date]],"mmm")</f>
        <v>Jun</v>
      </c>
      <c r="G1240" s="2">
        <f>DAY(SalesDataTable[[#This Row],[Order Date]])</f>
        <v>30</v>
      </c>
      <c r="H1240" s="8" t="s">
        <v>6</v>
      </c>
      <c r="I1240" s="8" t="s">
        <v>27</v>
      </c>
      <c r="J1240" s="8" t="s">
        <v>19</v>
      </c>
      <c r="K1240" s="8" t="s">
        <v>13</v>
      </c>
      <c r="L1240" s="8" t="s">
        <v>9</v>
      </c>
      <c r="M1240" s="8" t="s">
        <v>37</v>
      </c>
      <c r="N1240" s="9">
        <v>1</v>
      </c>
      <c r="O1240" s="10">
        <v>156.11000000000001</v>
      </c>
      <c r="P1240" s="11">
        <v>0</v>
      </c>
      <c r="Q1240" s="10">
        <v>79.52</v>
      </c>
      <c r="R1240" s="10">
        <f t="shared" si="76"/>
        <v>156.11000000000001</v>
      </c>
      <c r="S1240" s="10">
        <f t="shared" si="77"/>
        <v>79.52</v>
      </c>
      <c r="T1240" s="10">
        <f t="shared" si="78"/>
        <v>76.590000000000018</v>
      </c>
      <c r="U1240" s="12">
        <f t="shared" si="79"/>
        <v>0.49061559157004681</v>
      </c>
      <c r="V1240" s="9">
        <f>YEAR(SalesDataTable[[#This Row],[Order Date]])</f>
        <v>2026</v>
      </c>
      <c r="W1240" s="12" t="str">
        <f>"Q"&amp;ROUNDUP(MONTH(SalesDataTable[[#This Row],[Order Date]])/3,0)</f>
        <v>Q2</v>
      </c>
      <c r="X1240" s="9">
        <f>MONTH(SalesDataTable[[#This Row],[Order Date]])</f>
        <v>6</v>
      </c>
      <c r="Y1240" s="12" t="str">
        <f>TEXT(SalesDataTable[[#This Row],[Order Date]],"mmm")</f>
        <v>Jun</v>
      </c>
    </row>
    <row r="1241" spans="1:25" ht="16">
      <c r="A1241" s="7">
        <v>1217</v>
      </c>
      <c r="B1241" s="3">
        <v>46204</v>
      </c>
      <c r="C1241" s="2">
        <f>YEAR( SalesDataTable[[#This Row],[Order Date]])</f>
        <v>2026</v>
      </c>
      <c r="D1241" s="2">
        <f>ROUNDUP(MONTH(SalesDataTable[[#This Row],[Order Date]])/3,0)</f>
        <v>3</v>
      </c>
      <c r="E1241" s="2">
        <f>MONTH(SalesDataTable[[#This Row],[Order Date]])</f>
        <v>7</v>
      </c>
      <c r="F1241" s="2" t="str">
        <f>TEXT(SalesDataTable[[#This Row],[Order Date]],"mmm")</f>
        <v>Jul</v>
      </c>
      <c r="G1241" s="2">
        <f>DAY(SalesDataTable[[#This Row],[Order Date]])</f>
        <v>1</v>
      </c>
      <c r="H1241" s="8" t="s">
        <v>11</v>
      </c>
      <c r="I1241" s="8" t="s">
        <v>18</v>
      </c>
      <c r="J1241" s="8" t="s">
        <v>2</v>
      </c>
      <c r="K1241" s="8" t="s">
        <v>3</v>
      </c>
      <c r="L1241" s="8" t="s">
        <v>23</v>
      </c>
      <c r="M1241" s="8" t="s">
        <v>51</v>
      </c>
      <c r="N1241" s="9">
        <v>2</v>
      </c>
      <c r="O1241" s="10">
        <v>121.78</v>
      </c>
      <c r="P1241" s="11">
        <v>0.1</v>
      </c>
      <c r="Q1241" s="10">
        <v>59.62</v>
      </c>
      <c r="R1241" s="10">
        <f t="shared" si="76"/>
        <v>219.20400000000001</v>
      </c>
      <c r="S1241" s="10">
        <f t="shared" si="77"/>
        <v>119.24</v>
      </c>
      <c r="T1241" s="10">
        <f t="shared" si="78"/>
        <v>99.964000000000013</v>
      </c>
      <c r="U1241" s="12">
        <f t="shared" si="79"/>
        <v>0.45603182423678407</v>
      </c>
      <c r="V1241" s="9">
        <f>YEAR(SalesDataTable[[#This Row],[Order Date]])</f>
        <v>2026</v>
      </c>
      <c r="W1241" s="12" t="str">
        <f>"Q"&amp;ROUNDUP(MONTH(SalesDataTable[[#This Row],[Order Date]])/3,0)</f>
        <v>Q3</v>
      </c>
      <c r="X1241" s="9">
        <f>MONTH(SalesDataTable[[#This Row],[Order Date]])</f>
        <v>7</v>
      </c>
      <c r="Y1241" s="12" t="str">
        <f>TEXT(SalesDataTable[[#This Row],[Order Date]],"mmm")</f>
        <v>Jul</v>
      </c>
    </row>
    <row r="1242" spans="1:25" ht="16">
      <c r="A1242" s="7">
        <v>2249</v>
      </c>
      <c r="B1242" s="3">
        <v>46204</v>
      </c>
      <c r="C1242" s="2">
        <f>YEAR( SalesDataTable[[#This Row],[Order Date]])</f>
        <v>2026</v>
      </c>
      <c r="D1242" s="2">
        <f>ROUNDUP(MONTH(SalesDataTable[[#This Row],[Order Date]])/3,0)</f>
        <v>3</v>
      </c>
      <c r="E1242" s="2">
        <f>MONTH(SalesDataTable[[#This Row],[Order Date]])</f>
        <v>7</v>
      </c>
      <c r="F1242" s="2" t="str">
        <f>TEXT(SalesDataTable[[#This Row],[Order Date]],"mmm")</f>
        <v>Jul</v>
      </c>
      <c r="G1242" s="2">
        <f>DAY(SalesDataTable[[#This Row],[Order Date]])</f>
        <v>1</v>
      </c>
      <c r="H1242" s="8" t="s">
        <v>0</v>
      </c>
      <c r="I1242" s="8" t="s">
        <v>50</v>
      </c>
      <c r="J1242" s="8" t="s">
        <v>28</v>
      </c>
      <c r="K1242" s="8" t="s">
        <v>13</v>
      </c>
      <c r="L1242" s="8" t="s">
        <v>34</v>
      </c>
      <c r="M1242" s="8" t="s">
        <v>42</v>
      </c>
      <c r="N1242" s="9">
        <v>3</v>
      </c>
      <c r="O1242" s="10">
        <v>36.22</v>
      </c>
      <c r="P1242" s="11">
        <v>0.1</v>
      </c>
      <c r="Q1242" s="10">
        <v>13.83</v>
      </c>
      <c r="R1242" s="10">
        <f t="shared" si="76"/>
        <v>97.793999999999997</v>
      </c>
      <c r="S1242" s="10">
        <f t="shared" si="77"/>
        <v>41.49</v>
      </c>
      <c r="T1242" s="10">
        <f t="shared" si="78"/>
        <v>56.303999999999995</v>
      </c>
      <c r="U1242" s="12">
        <f t="shared" si="79"/>
        <v>0.57574084299650286</v>
      </c>
      <c r="V1242" s="9">
        <f>YEAR(SalesDataTable[[#This Row],[Order Date]])</f>
        <v>2026</v>
      </c>
      <c r="W1242" s="12" t="str">
        <f>"Q"&amp;ROUNDUP(MONTH(SalesDataTable[[#This Row],[Order Date]])/3,0)</f>
        <v>Q3</v>
      </c>
      <c r="X1242" s="9">
        <f>MONTH(SalesDataTable[[#This Row],[Order Date]])</f>
        <v>7</v>
      </c>
      <c r="Y1242" s="12" t="str">
        <f>TEXT(SalesDataTable[[#This Row],[Order Date]],"mmm")</f>
        <v>Jul</v>
      </c>
    </row>
    <row r="1243" spans="1:25" ht="16">
      <c r="A1243" s="7">
        <v>2650</v>
      </c>
      <c r="B1243" s="3">
        <v>46204</v>
      </c>
      <c r="C1243" s="2">
        <f>YEAR( SalesDataTable[[#This Row],[Order Date]])</f>
        <v>2026</v>
      </c>
      <c r="D1243" s="2">
        <f>ROUNDUP(MONTH(SalesDataTable[[#This Row],[Order Date]])/3,0)</f>
        <v>3</v>
      </c>
      <c r="E1243" s="2">
        <f>MONTH(SalesDataTable[[#This Row],[Order Date]])</f>
        <v>7</v>
      </c>
      <c r="F1243" s="2" t="str">
        <f>TEXT(SalesDataTable[[#This Row],[Order Date]],"mmm")</f>
        <v>Jul</v>
      </c>
      <c r="G1243" s="2">
        <f>DAY(SalesDataTable[[#This Row],[Order Date]])</f>
        <v>1</v>
      </c>
      <c r="H1243" s="8" t="s">
        <v>20</v>
      </c>
      <c r="I1243" s="8" t="s">
        <v>31</v>
      </c>
      <c r="J1243" s="8" t="s">
        <v>8</v>
      </c>
      <c r="K1243" s="8" t="s">
        <v>16</v>
      </c>
      <c r="L1243" s="8" t="s">
        <v>14</v>
      </c>
      <c r="M1243" s="8" t="s">
        <v>48</v>
      </c>
      <c r="N1243" s="9">
        <v>10</v>
      </c>
      <c r="O1243" s="10">
        <v>161.78</v>
      </c>
      <c r="P1243" s="11">
        <v>0.1</v>
      </c>
      <c r="Q1243" s="10">
        <v>85.11</v>
      </c>
      <c r="R1243" s="10">
        <f t="shared" si="76"/>
        <v>1456.02</v>
      </c>
      <c r="S1243" s="10">
        <f t="shared" si="77"/>
        <v>851.1</v>
      </c>
      <c r="T1243" s="10">
        <f t="shared" si="78"/>
        <v>604.91999999999996</v>
      </c>
      <c r="U1243" s="12">
        <f t="shared" si="79"/>
        <v>0.4154613260806857</v>
      </c>
      <c r="V1243" s="9">
        <f>YEAR(SalesDataTable[[#This Row],[Order Date]])</f>
        <v>2026</v>
      </c>
      <c r="W1243" s="12" t="str">
        <f>"Q"&amp;ROUNDUP(MONTH(SalesDataTable[[#This Row],[Order Date]])/3,0)</f>
        <v>Q3</v>
      </c>
      <c r="X1243" s="9">
        <f>MONTH(SalesDataTable[[#This Row],[Order Date]])</f>
        <v>7</v>
      </c>
      <c r="Y1243" s="12" t="str">
        <f>TEXT(SalesDataTable[[#This Row],[Order Date]],"mmm")</f>
        <v>Jul</v>
      </c>
    </row>
    <row r="1244" spans="1:25" ht="16">
      <c r="A1244" s="7">
        <v>3937</v>
      </c>
      <c r="B1244" s="3">
        <v>46204</v>
      </c>
      <c r="C1244" s="2">
        <f>YEAR( SalesDataTable[[#This Row],[Order Date]])</f>
        <v>2026</v>
      </c>
      <c r="D1244" s="2">
        <f>ROUNDUP(MONTH(SalesDataTable[[#This Row],[Order Date]])/3,0)</f>
        <v>3</v>
      </c>
      <c r="E1244" s="2">
        <f>MONTH(SalesDataTable[[#This Row],[Order Date]])</f>
        <v>7</v>
      </c>
      <c r="F1244" s="2" t="str">
        <f>TEXT(SalesDataTable[[#This Row],[Order Date]],"mmm")</f>
        <v>Jul</v>
      </c>
      <c r="G1244" s="2">
        <f>DAY(SalesDataTable[[#This Row],[Order Date]])</f>
        <v>1</v>
      </c>
      <c r="H1244" s="8" t="s">
        <v>20</v>
      </c>
      <c r="I1244" s="8" t="s">
        <v>31</v>
      </c>
      <c r="J1244" s="8" t="s">
        <v>2</v>
      </c>
      <c r="K1244" s="8" t="s">
        <v>16</v>
      </c>
      <c r="L1244" s="8" t="s">
        <v>23</v>
      </c>
      <c r="M1244" s="8" t="s">
        <v>51</v>
      </c>
      <c r="N1244" s="9">
        <v>3</v>
      </c>
      <c r="O1244" s="10">
        <v>126.23</v>
      </c>
      <c r="P1244" s="11">
        <v>0.05</v>
      </c>
      <c r="Q1244" s="10">
        <v>61.81</v>
      </c>
      <c r="R1244" s="10">
        <f t="shared" si="76"/>
        <v>359.75549999999998</v>
      </c>
      <c r="S1244" s="10">
        <f t="shared" si="77"/>
        <v>185.43</v>
      </c>
      <c r="T1244" s="10">
        <f t="shared" si="78"/>
        <v>174.32549999999998</v>
      </c>
      <c r="U1244" s="12">
        <f t="shared" si="79"/>
        <v>0.4845666014835075</v>
      </c>
      <c r="V1244" s="9">
        <f>YEAR(SalesDataTable[[#This Row],[Order Date]])</f>
        <v>2026</v>
      </c>
      <c r="W1244" s="12" t="str">
        <f>"Q"&amp;ROUNDUP(MONTH(SalesDataTable[[#This Row],[Order Date]])/3,0)</f>
        <v>Q3</v>
      </c>
      <c r="X1244" s="9">
        <f>MONTH(SalesDataTable[[#This Row],[Order Date]])</f>
        <v>7</v>
      </c>
      <c r="Y1244" s="12" t="str">
        <f>TEXT(SalesDataTable[[#This Row],[Order Date]],"mmm")</f>
        <v>Jul</v>
      </c>
    </row>
    <row r="1245" spans="1:25" ht="16">
      <c r="A1245" s="7">
        <v>4122</v>
      </c>
      <c r="B1245" s="3">
        <v>46204</v>
      </c>
      <c r="C1245" s="2">
        <f>YEAR( SalesDataTable[[#This Row],[Order Date]])</f>
        <v>2026</v>
      </c>
      <c r="D1245" s="2">
        <f>ROUNDUP(MONTH(SalesDataTable[[#This Row],[Order Date]])/3,0)</f>
        <v>3</v>
      </c>
      <c r="E1245" s="2">
        <f>MONTH(SalesDataTable[[#This Row],[Order Date]])</f>
        <v>7</v>
      </c>
      <c r="F1245" s="2" t="str">
        <f>TEXT(SalesDataTable[[#This Row],[Order Date]],"mmm")</f>
        <v>Jul</v>
      </c>
      <c r="G1245" s="2">
        <f>DAY(SalesDataTable[[#This Row],[Order Date]])</f>
        <v>1</v>
      </c>
      <c r="H1245" s="8" t="s">
        <v>20</v>
      </c>
      <c r="I1245" s="8" t="s">
        <v>33</v>
      </c>
      <c r="J1245" s="8" t="s">
        <v>2</v>
      </c>
      <c r="K1245" s="8" t="s">
        <v>3</v>
      </c>
      <c r="L1245" s="8" t="s">
        <v>4</v>
      </c>
      <c r="M1245" s="8" t="s">
        <v>5</v>
      </c>
      <c r="N1245" s="9">
        <v>4</v>
      </c>
      <c r="O1245" s="10">
        <v>79.97</v>
      </c>
      <c r="P1245" s="11">
        <v>0.1</v>
      </c>
      <c r="Q1245" s="10">
        <v>43.36</v>
      </c>
      <c r="R1245" s="10">
        <f t="shared" si="76"/>
        <v>287.892</v>
      </c>
      <c r="S1245" s="10">
        <f t="shared" si="77"/>
        <v>173.44</v>
      </c>
      <c r="T1245" s="10">
        <f t="shared" si="78"/>
        <v>114.452</v>
      </c>
      <c r="U1245" s="12">
        <f t="shared" si="79"/>
        <v>0.39755185972517471</v>
      </c>
      <c r="V1245" s="9">
        <f>YEAR(SalesDataTable[[#This Row],[Order Date]])</f>
        <v>2026</v>
      </c>
      <c r="W1245" s="12" t="str">
        <f>"Q"&amp;ROUNDUP(MONTH(SalesDataTable[[#This Row],[Order Date]])/3,0)</f>
        <v>Q3</v>
      </c>
      <c r="X1245" s="9">
        <f>MONTH(SalesDataTable[[#This Row],[Order Date]])</f>
        <v>7</v>
      </c>
      <c r="Y1245" s="12" t="str">
        <f>TEXT(SalesDataTable[[#This Row],[Order Date]],"mmm")</f>
        <v>Jul</v>
      </c>
    </row>
    <row r="1246" spans="1:25" ht="16">
      <c r="A1246" s="7">
        <v>4589</v>
      </c>
      <c r="B1246" s="3">
        <v>46204</v>
      </c>
      <c r="C1246" s="2">
        <f>YEAR( SalesDataTable[[#This Row],[Order Date]])</f>
        <v>2026</v>
      </c>
      <c r="D1246" s="2">
        <f>ROUNDUP(MONTH(SalesDataTable[[#This Row],[Order Date]])/3,0)</f>
        <v>3</v>
      </c>
      <c r="E1246" s="2">
        <f>MONTH(SalesDataTable[[#This Row],[Order Date]])</f>
        <v>7</v>
      </c>
      <c r="F1246" s="2" t="str">
        <f>TEXT(SalesDataTable[[#This Row],[Order Date]],"mmm")</f>
        <v>Jul</v>
      </c>
      <c r="G1246" s="2">
        <f>DAY(SalesDataTable[[#This Row],[Order Date]])</f>
        <v>1</v>
      </c>
      <c r="H1246" s="8" t="s">
        <v>20</v>
      </c>
      <c r="I1246" s="8" t="s">
        <v>33</v>
      </c>
      <c r="J1246" s="8" t="s">
        <v>19</v>
      </c>
      <c r="K1246" s="8" t="s">
        <v>13</v>
      </c>
      <c r="L1246" s="8" t="s">
        <v>4</v>
      </c>
      <c r="M1246" s="8" t="s">
        <v>30</v>
      </c>
      <c r="N1246" s="9">
        <v>2</v>
      </c>
      <c r="O1246" s="10">
        <v>102.37</v>
      </c>
      <c r="P1246" s="11">
        <v>0</v>
      </c>
      <c r="Q1246" s="10">
        <v>50.25</v>
      </c>
      <c r="R1246" s="10">
        <f t="shared" si="76"/>
        <v>204.74</v>
      </c>
      <c r="S1246" s="10">
        <f t="shared" si="77"/>
        <v>100.5</v>
      </c>
      <c r="T1246" s="10">
        <f t="shared" si="78"/>
        <v>104.24000000000001</v>
      </c>
      <c r="U1246" s="12">
        <f t="shared" si="79"/>
        <v>0.50913353521539517</v>
      </c>
      <c r="V1246" s="9">
        <f>YEAR(SalesDataTable[[#This Row],[Order Date]])</f>
        <v>2026</v>
      </c>
      <c r="W1246" s="12" t="str">
        <f>"Q"&amp;ROUNDUP(MONTH(SalesDataTable[[#This Row],[Order Date]])/3,0)</f>
        <v>Q3</v>
      </c>
      <c r="X1246" s="9">
        <f>MONTH(SalesDataTable[[#This Row],[Order Date]])</f>
        <v>7</v>
      </c>
      <c r="Y1246" s="12" t="str">
        <f>TEXT(SalesDataTable[[#This Row],[Order Date]],"mmm")</f>
        <v>Jul</v>
      </c>
    </row>
    <row r="1247" spans="1:25" ht="16">
      <c r="A1247" s="7">
        <v>4873</v>
      </c>
      <c r="B1247" s="3">
        <v>46204</v>
      </c>
      <c r="C1247" s="2">
        <f>YEAR( SalesDataTable[[#This Row],[Order Date]])</f>
        <v>2026</v>
      </c>
      <c r="D1247" s="2">
        <f>ROUNDUP(MONTH(SalesDataTable[[#This Row],[Order Date]])/3,0)</f>
        <v>3</v>
      </c>
      <c r="E1247" s="2">
        <f>MONTH(SalesDataTable[[#This Row],[Order Date]])</f>
        <v>7</v>
      </c>
      <c r="F1247" s="2" t="str">
        <f>TEXT(SalesDataTable[[#This Row],[Order Date]],"mmm")</f>
        <v>Jul</v>
      </c>
      <c r="G1247" s="2">
        <f>DAY(SalesDataTable[[#This Row],[Order Date]])</f>
        <v>1</v>
      </c>
      <c r="H1247" s="8" t="s">
        <v>20</v>
      </c>
      <c r="I1247" s="8" t="s">
        <v>47</v>
      </c>
      <c r="J1247" s="8" t="s">
        <v>2</v>
      </c>
      <c r="K1247" s="8" t="s">
        <v>13</v>
      </c>
      <c r="L1247" s="8" t="s">
        <v>4</v>
      </c>
      <c r="M1247" s="8" t="s">
        <v>30</v>
      </c>
      <c r="N1247" s="9">
        <v>1</v>
      </c>
      <c r="O1247" s="10">
        <v>102.13</v>
      </c>
      <c r="P1247" s="11">
        <v>0</v>
      </c>
      <c r="Q1247" s="10">
        <v>49.17</v>
      </c>
      <c r="R1247" s="10">
        <f t="shared" si="76"/>
        <v>102.13</v>
      </c>
      <c r="S1247" s="10">
        <f t="shared" si="77"/>
        <v>49.17</v>
      </c>
      <c r="T1247" s="10">
        <f t="shared" si="78"/>
        <v>52.959999999999994</v>
      </c>
      <c r="U1247" s="12">
        <f t="shared" si="79"/>
        <v>0.5185547831195535</v>
      </c>
      <c r="V1247" s="9">
        <f>YEAR(SalesDataTable[[#This Row],[Order Date]])</f>
        <v>2026</v>
      </c>
      <c r="W1247" s="12" t="str">
        <f>"Q"&amp;ROUNDUP(MONTH(SalesDataTable[[#This Row],[Order Date]])/3,0)</f>
        <v>Q3</v>
      </c>
      <c r="X1247" s="9">
        <f>MONTH(SalesDataTable[[#This Row],[Order Date]])</f>
        <v>7</v>
      </c>
      <c r="Y1247" s="12" t="str">
        <f>TEXT(SalesDataTable[[#This Row],[Order Date]],"mmm")</f>
        <v>Jul</v>
      </c>
    </row>
    <row r="1248" spans="1:25" ht="16">
      <c r="A1248" s="7">
        <v>729</v>
      </c>
      <c r="B1248" s="3">
        <v>46205</v>
      </c>
      <c r="C1248" s="2">
        <f>YEAR( SalesDataTable[[#This Row],[Order Date]])</f>
        <v>2026</v>
      </c>
      <c r="D1248" s="2">
        <f>ROUNDUP(MONTH(SalesDataTable[[#This Row],[Order Date]])/3,0)</f>
        <v>3</v>
      </c>
      <c r="E1248" s="2">
        <f>MONTH(SalesDataTable[[#This Row],[Order Date]])</f>
        <v>7</v>
      </c>
      <c r="F1248" s="2" t="str">
        <f>TEXT(SalesDataTable[[#This Row],[Order Date]],"mmm")</f>
        <v>Jul</v>
      </c>
      <c r="G1248" s="2">
        <f>DAY(SalesDataTable[[#This Row],[Order Date]])</f>
        <v>2</v>
      </c>
      <c r="H1248" s="8" t="s">
        <v>11</v>
      </c>
      <c r="I1248" s="8" t="s">
        <v>12</v>
      </c>
      <c r="J1248" s="8" t="s">
        <v>2</v>
      </c>
      <c r="K1248" s="8" t="s">
        <v>3</v>
      </c>
      <c r="L1248" s="8" t="s">
        <v>14</v>
      </c>
      <c r="M1248" s="8" t="s">
        <v>48</v>
      </c>
      <c r="N1248" s="9">
        <v>1</v>
      </c>
      <c r="O1248" s="10">
        <v>161.82</v>
      </c>
      <c r="P1248" s="11">
        <v>0</v>
      </c>
      <c r="Q1248" s="10">
        <v>87.15</v>
      </c>
      <c r="R1248" s="10">
        <f t="shared" si="76"/>
        <v>161.82</v>
      </c>
      <c r="S1248" s="10">
        <f t="shared" si="77"/>
        <v>87.15</v>
      </c>
      <c r="T1248" s="10">
        <f t="shared" si="78"/>
        <v>74.669999999999987</v>
      </c>
      <c r="U1248" s="12">
        <f t="shared" si="79"/>
        <v>0.46143863552094916</v>
      </c>
      <c r="V1248" s="9">
        <f>YEAR(SalesDataTable[[#This Row],[Order Date]])</f>
        <v>2026</v>
      </c>
      <c r="W1248" s="12" t="str">
        <f>"Q"&amp;ROUNDUP(MONTH(SalesDataTable[[#This Row],[Order Date]])/3,0)</f>
        <v>Q3</v>
      </c>
      <c r="X1248" s="9">
        <f>MONTH(SalesDataTable[[#This Row],[Order Date]])</f>
        <v>7</v>
      </c>
      <c r="Y1248" s="12" t="str">
        <f>TEXT(SalesDataTable[[#This Row],[Order Date]],"mmm")</f>
        <v>Jul</v>
      </c>
    </row>
    <row r="1249" spans="1:25" ht="16">
      <c r="A1249" s="7">
        <v>906</v>
      </c>
      <c r="B1249" s="3">
        <v>46205</v>
      </c>
      <c r="C1249" s="2">
        <f>YEAR( SalesDataTable[[#This Row],[Order Date]])</f>
        <v>2026</v>
      </c>
      <c r="D1249" s="2">
        <f>ROUNDUP(MONTH(SalesDataTable[[#This Row],[Order Date]])/3,0)</f>
        <v>3</v>
      </c>
      <c r="E1249" s="2">
        <f>MONTH(SalesDataTable[[#This Row],[Order Date]])</f>
        <v>7</v>
      </c>
      <c r="F1249" s="2" t="str">
        <f>TEXT(SalesDataTable[[#This Row],[Order Date]],"mmm")</f>
        <v>Jul</v>
      </c>
      <c r="G1249" s="2">
        <f>DAY(SalesDataTable[[#This Row],[Order Date]])</f>
        <v>2</v>
      </c>
      <c r="H1249" s="8" t="s">
        <v>20</v>
      </c>
      <c r="I1249" s="8" t="s">
        <v>33</v>
      </c>
      <c r="J1249" s="8" t="s">
        <v>2</v>
      </c>
      <c r="K1249" s="8" t="s">
        <v>13</v>
      </c>
      <c r="L1249" s="8" t="s">
        <v>4</v>
      </c>
      <c r="M1249" s="8" t="s">
        <v>5</v>
      </c>
      <c r="N1249" s="9">
        <v>2</v>
      </c>
      <c r="O1249" s="10">
        <v>83.29</v>
      </c>
      <c r="P1249" s="11">
        <v>0</v>
      </c>
      <c r="Q1249" s="10">
        <v>42.45</v>
      </c>
      <c r="R1249" s="10">
        <f t="shared" si="76"/>
        <v>166.58</v>
      </c>
      <c r="S1249" s="10">
        <f t="shared" si="77"/>
        <v>84.9</v>
      </c>
      <c r="T1249" s="10">
        <f t="shared" si="78"/>
        <v>81.680000000000007</v>
      </c>
      <c r="U1249" s="12">
        <f t="shared" si="79"/>
        <v>0.49033497418657701</v>
      </c>
      <c r="V1249" s="9">
        <f>YEAR(SalesDataTable[[#This Row],[Order Date]])</f>
        <v>2026</v>
      </c>
      <c r="W1249" s="12" t="str">
        <f>"Q"&amp;ROUNDUP(MONTH(SalesDataTable[[#This Row],[Order Date]])/3,0)</f>
        <v>Q3</v>
      </c>
      <c r="X1249" s="9">
        <f>MONTH(SalesDataTable[[#This Row],[Order Date]])</f>
        <v>7</v>
      </c>
      <c r="Y1249" s="12" t="str">
        <f>TEXT(SalesDataTable[[#This Row],[Order Date]],"mmm")</f>
        <v>Jul</v>
      </c>
    </row>
    <row r="1250" spans="1:25" ht="16">
      <c r="A1250" s="7">
        <v>1531</v>
      </c>
      <c r="B1250" s="3">
        <v>46205</v>
      </c>
      <c r="C1250" s="2">
        <f>YEAR( SalesDataTable[[#This Row],[Order Date]])</f>
        <v>2026</v>
      </c>
      <c r="D1250" s="2">
        <f>ROUNDUP(MONTH(SalesDataTable[[#This Row],[Order Date]])/3,0)</f>
        <v>3</v>
      </c>
      <c r="E1250" s="2">
        <f>MONTH(SalesDataTable[[#This Row],[Order Date]])</f>
        <v>7</v>
      </c>
      <c r="F1250" s="2" t="str">
        <f>TEXT(SalesDataTable[[#This Row],[Order Date]],"mmm")</f>
        <v>Jul</v>
      </c>
      <c r="G1250" s="2">
        <f>DAY(SalesDataTable[[#This Row],[Order Date]])</f>
        <v>2</v>
      </c>
      <c r="H1250" s="8" t="s">
        <v>11</v>
      </c>
      <c r="I1250" s="8" t="s">
        <v>52</v>
      </c>
      <c r="J1250" s="8" t="s">
        <v>2</v>
      </c>
      <c r="K1250" s="8" t="s">
        <v>13</v>
      </c>
      <c r="L1250" s="8" t="s">
        <v>14</v>
      </c>
      <c r="M1250" s="8" t="s">
        <v>44</v>
      </c>
      <c r="N1250" s="9">
        <v>2</v>
      </c>
      <c r="O1250" s="10">
        <v>136.72999999999999</v>
      </c>
      <c r="P1250" s="11">
        <v>0</v>
      </c>
      <c r="Q1250" s="10">
        <v>66.03</v>
      </c>
      <c r="R1250" s="10">
        <f t="shared" si="76"/>
        <v>273.45999999999998</v>
      </c>
      <c r="S1250" s="10">
        <f t="shared" si="77"/>
        <v>132.06</v>
      </c>
      <c r="T1250" s="10">
        <f t="shared" si="78"/>
        <v>141.39999999999998</v>
      </c>
      <c r="U1250" s="12">
        <f t="shared" si="79"/>
        <v>0.5170774519125283</v>
      </c>
      <c r="V1250" s="9">
        <f>YEAR(SalesDataTable[[#This Row],[Order Date]])</f>
        <v>2026</v>
      </c>
      <c r="W1250" s="12" t="str">
        <f>"Q"&amp;ROUNDUP(MONTH(SalesDataTable[[#This Row],[Order Date]])/3,0)</f>
        <v>Q3</v>
      </c>
      <c r="X1250" s="9">
        <f>MONTH(SalesDataTable[[#This Row],[Order Date]])</f>
        <v>7</v>
      </c>
      <c r="Y1250" s="12" t="str">
        <f>TEXT(SalesDataTable[[#This Row],[Order Date]],"mmm")</f>
        <v>Jul</v>
      </c>
    </row>
    <row r="1251" spans="1:25" ht="16">
      <c r="A1251" s="7">
        <v>1683</v>
      </c>
      <c r="B1251" s="3">
        <v>46205</v>
      </c>
      <c r="C1251" s="2">
        <f>YEAR( SalesDataTable[[#This Row],[Order Date]])</f>
        <v>2026</v>
      </c>
      <c r="D1251" s="2">
        <f>ROUNDUP(MONTH(SalesDataTable[[#This Row],[Order Date]])/3,0)</f>
        <v>3</v>
      </c>
      <c r="E1251" s="2">
        <f>MONTH(SalesDataTable[[#This Row],[Order Date]])</f>
        <v>7</v>
      </c>
      <c r="F1251" s="2" t="str">
        <f>TEXT(SalesDataTable[[#This Row],[Order Date]],"mmm")</f>
        <v>Jul</v>
      </c>
      <c r="G1251" s="2">
        <f>DAY(SalesDataTable[[#This Row],[Order Date]])</f>
        <v>2</v>
      </c>
      <c r="H1251" s="8" t="s">
        <v>11</v>
      </c>
      <c r="I1251" s="8" t="s">
        <v>12</v>
      </c>
      <c r="J1251" s="8" t="s">
        <v>28</v>
      </c>
      <c r="K1251" s="8" t="s">
        <v>3</v>
      </c>
      <c r="L1251" s="8" t="s">
        <v>9</v>
      </c>
      <c r="M1251" s="8" t="s">
        <v>37</v>
      </c>
      <c r="N1251" s="9">
        <v>2</v>
      </c>
      <c r="O1251" s="10">
        <v>152.44</v>
      </c>
      <c r="P1251" s="11">
        <v>0</v>
      </c>
      <c r="Q1251" s="10">
        <v>81.23</v>
      </c>
      <c r="R1251" s="10">
        <f t="shared" si="76"/>
        <v>304.88</v>
      </c>
      <c r="S1251" s="10">
        <f t="shared" si="77"/>
        <v>162.46</v>
      </c>
      <c r="T1251" s="10">
        <f t="shared" si="78"/>
        <v>142.41999999999999</v>
      </c>
      <c r="U1251" s="12">
        <f t="shared" si="79"/>
        <v>0.46713461033849379</v>
      </c>
      <c r="V1251" s="9">
        <f>YEAR(SalesDataTable[[#This Row],[Order Date]])</f>
        <v>2026</v>
      </c>
      <c r="W1251" s="12" t="str">
        <f>"Q"&amp;ROUNDUP(MONTH(SalesDataTable[[#This Row],[Order Date]])/3,0)</f>
        <v>Q3</v>
      </c>
      <c r="X1251" s="9">
        <f>MONTH(SalesDataTable[[#This Row],[Order Date]])</f>
        <v>7</v>
      </c>
      <c r="Y1251" s="12" t="str">
        <f>TEXT(SalesDataTable[[#This Row],[Order Date]],"mmm")</f>
        <v>Jul</v>
      </c>
    </row>
    <row r="1252" spans="1:25" ht="16">
      <c r="A1252" s="7">
        <v>2363</v>
      </c>
      <c r="B1252" s="3">
        <v>46205</v>
      </c>
      <c r="C1252" s="2">
        <f>YEAR( SalesDataTable[[#This Row],[Order Date]])</f>
        <v>2026</v>
      </c>
      <c r="D1252" s="2">
        <f>ROUNDUP(MONTH(SalesDataTable[[#This Row],[Order Date]])/3,0)</f>
        <v>3</v>
      </c>
      <c r="E1252" s="2">
        <f>MONTH(SalesDataTable[[#This Row],[Order Date]])</f>
        <v>7</v>
      </c>
      <c r="F1252" s="2" t="str">
        <f>TEXT(SalesDataTable[[#This Row],[Order Date]],"mmm")</f>
        <v>Jul</v>
      </c>
      <c r="G1252" s="2">
        <f>DAY(SalesDataTable[[#This Row],[Order Date]])</f>
        <v>2</v>
      </c>
      <c r="H1252" s="8" t="s">
        <v>20</v>
      </c>
      <c r="I1252" s="8" t="s">
        <v>31</v>
      </c>
      <c r="J1252" s="8" t="s">
        <v>2</v>
      </c>
      <c r="K1252" s="8" t="s">
        <v>13</v>
      </c>
      <c r="L1252" s="8" t="s">
        <v>9</v>
      </c>
      <c r="M1252" s="8" t="s">
        <v>46</v>
      </c>
      <c r="N1252" s="9">
        <v>2</v>
      </c>
      <c r="O1252" s="10">
        <v>71.28</v>
      </c>
      <c r="P1252" s="11">
        <v>0.1</v>
      </c>
      <c r="Q1252" s="10">
        <v>32.67</v>
      </c>
      <c r="R1252" s="10">
        <f t="shared" si="76"/>
        <v>128.304</v>
      </c>
      <c r="S1252" s="10">
        <f t="shared" si="77"/>
        <v>65.34</v>
      </c>
      <c r="T1252" s="10">
        <f t="shared" si="78"/>
        <v>62.963999999999999</v>
      </c>
      <c r="U1252" s="12">
        <f t="shared" si="79"/>
        <v>0.4907407407407407</v>
      </c>
      <c r="V1252" s="9">
        <f>YEAR(SalesDataTable[[#This Row],[Order Date]])</f>
        <v>2026</v>
      </c>
      <c r="W1252" s="12" t="str">
        <f>"Q"&amp;ROUNDUP(MONTH(SalesDataTable[[#This Row],[Order Date]])/3,0)</f>
        <v>Q3</v>
      </c>
      <c r="X1252" s="9">
        <f>MONTH(SalesDataTable[[#This Row],[Order Date]])</f>
        <v>7</v>
      </c>
      <c r="Y1252" s="12" t="str">
        <f>TEXT(SalesDataTable[[#This Row],[Order Date]],"mmm")</f>
        <v>Jul</v>
      </c>
    </row>
    <row r="1253" spans="1:25" ht="16">
      <c r="A1253" s="7">
        <v>3858</v>
      </c>
      <c r="B1253" s="3">
        <v>46205</v>
      </c>
      <c r="C1253" s="2">
        <f>YEAR( SalesDataTable[[#This Row],[Order Date]])</f>
        <v>2026</v>
      </c>
      <c r="D1253" s="2">
        <f>ROUNDUP(MONTH(SalesDataTable[[#This Row],[Order Date]])/3,0)</f>
        <v>3</v>
      </c>
      <c r="E1253" s="2">
        <f>MONTH(SalesDataTable[[#This Row],[Order Date]])</f>
        <v>7</v>
      </c>
      <c r="F1253" s="2" t="str">
        <f>TEXT(SalesDataTable[[#This Row],[Order Date]],"mmm")</f>
        <v>Jul</v>
      </c>
      <c r="G1253" s="2">
        <f>DAY(SalesDataTable[[#This Row],[Order Date]])</f>
        <v>2</v>
      </c>
      <c r="H1253" s="8" t="s">
        <v>11</v>
      </c>
      <c r="I1253" s="8" t="s">
        <v>18</v>
      </c>
      <c r="J1253" s="8" t="s">
        <v>28</v>
      </c>
      <c r="K1253" s="8" t="s">
        <v>3</v>
      </c>
      <c r="L1253" s="8" t="s">
        <v>4</v>
      </c>
      <c r="M1253" s="8" t="s">
        <v>5</v>
      </c>
      <c r="N1253" s="9">
        <v>1</v>
      </c>
      <c r="O1253" s="10">
        <v>80.290000000000006</v>
      </c>
      <c r="P1253" s="11">
        <v>0.1</v>
      </c>
      <c r="Q1253" s="10">
        <v>43.47</v>
      </c>
      <c r="R1253" s="10">
        <f t="shared" si="76"/>
        <v>72.26100000000001</v>
      </c>
      <c r="S1253" s="10">
        <f t="shared" si="77"/>
        <v>43.47</v>
      </c>
      <c r="T1253" s="10">
        <f t="shared" si="78"/>
        <v>28.791000000000011</v>
      </c>
      <c r="U1253" s="12">
        <f t="shared" si="79"/>
        <v>0.39843068875326948</v>
      </c>
      <c r="V1253" s="9">
        <f>YEAR(SalesDataTable[[#This Row],[Order Date]])</f>
        <v>2026</v>
      </c>
      <c r="W1253" s="12" t="str">
        <f>"Q"&amp;ROUNDUP(MONTH(SalesDataTable[[#This Row],[Order Date]])/3,0)</f>
        <v>Q3</v>
      </c>
      <c r="X1253" s="9">
        <f>MONTH(SalesDataTable[[#This Row],[Order Date]])</f>
        <v>7</v>
      </c>
      <c r="Y1253" s="12" t="str">
        <f>TEXT(SalesDataTable[[#This Row],[Order Date]],"mmm")</f>
        <v>Jul</v>
      </c>
    </row>
    <row r="1254" spans="1:25" ht="16">
      <c r="A1254" s="7">
        <v>4233</v>
      </c>
      <c r="B1254" s="3">
        <v>46205</v>
      </c>
      <c r="C1254" s="2">
        <f>YEAR( SalesDataTable[[#This Row],[Order Date]])</f>
        <v>2026</v>
      </c>
      <c r="D1254" s="2">
        <f>ROUNDUP(MONTH(SalesDataTable[[#This Row],[Order Date]])/3,0)</f>
        <v>3</v>
      </c>
      <c r="E1254" s="2">
        <f>MONTH(SalesDataTable[[#This Row],[Order Date]])</f>
        <v>7</v>
      </c>
      <c r="F1254" s="2" t="str">
        <f>TEXT(SalesDataTable[[#This Row],[Order Date]],"mmm")</f>
        <v>Jul</v>
      </c>
      <c r="G1254" s="2">
        <f>DAY(SalesDataTable[[#This Row],[Order Date]])</f>
        <v>2</v>
      </c>
      <c r="H1254" s="8" t="s">
        <v>6</v>
      </c>
      <c r="I1254" s="8" t="s">
        <v>27</v>
      </c>
      <c r="J1254" s="8" t="s">
        <v>28</v>
      </c>
      <c r="K1254" s="8" t="s">
        <v>13</v>
      </c>
      <c r="L1254" s="8" t="s">
        <v>9</v>
      </c>
      <c r="M1254" s="8" t="s">
        <v>17</v>
      </c>
      <c r="N1254" s="9">
        <v>1</v>
      </c>
      <c r="O1254" s="10">
        <v>142.38</v>
      </c>
      <c r="P1254" s="11">
        <v>0.05</v>
      </c>
      <c r="Q1254" s="10">
        <v>77.17</v>
      </c>
      <c r="R1254" s="10">
        <f t="shared" si="76"/>
        <v>135.261</v>
      </c>
      <c r="S1254" s="10">
        <f t="shared" si="77"/>
        <v>77.17</v>
      </c>
      <c r="T1254" s="10">
        <f t="shared" si="78"/>
        <v>58.090999999999994</v>
      </c>
      <c r="U1254" s="12">
        <f t="shared" si="79"/>
        <v>0.42947338848596417</v>
      </c>
      <c r="V1254" s="9">
        <f>YEAR(SalesDataTable[[#This Row],[Order Date]])</f>
        <v>2026</v>
      </c>
      <c r="W1254" s="12" t="str">
        <f>"Q"&amp;ROUNDUP(MONTH(SalesDataTable[[#This Row],[Order Date]])/3,0)</f>
        <v>Q3</v>
      </c>
      <c r="X1254" s="9">
        <f>MONTH(SalesDataTable[[#This Row],[Order Date]])</f>
        <v>7</v>
      </c>
      <c r="Y1254" s="12" t="str">
        <f>TEXT(SalesDataTable[[#This Row],[Order Date]],"mmm")</f>
        <v>Jul</v>
      </c>
    </row>
    <row r="1255" spans="1:25" ht="16">
      <c r="A1255" s="7">
        <v>5071</v>
      </c>
      <c r="B1255" s="3">
        <v>46205</v>
      </c>
      <c r="C1255" s="2">
        <f>YEAR( SalesDataTable[[#This Row],[Order Date]])</f>
        <v>2026</v>
      </c>
      <c r="D1255" s="2">
        <f>ROUNDUP(MONTH(SalesDataTable[[#This Row],[Order Date]])/3,0)</f>
        <v>3</v>
      </c>
      <c r="E1255" s="2">
        <f>MONTH(SalesDataTable[[#This Row],[Order Date]])</f>
        <v>7</v>
      </c>
      <c r="F1255" s="2" t="str">
        <f>TEXT(SalesDataTable[[#This Row],[Order Date]],"mmm")</f>
        <v>Jul</v>
      </c>
      <c r="G1255" s="2">
        <f>DAY(SalesDataTable[[#This Row],[Order Date]])</f>
        <v>2</v>
      </c>
      <c r="H1255" s="8" t="s">
        <v>20</v>
      </c>
      <c r="I1255" s="8" t="s">
        <v>31</v>
      </c>
      <c r="J1255" s="8" t="s">
        <v>2</v>
      </c>
      <c r="K1255" s="8" t="s">
        <v>13</v>
      </c>
      <c r="L1255" s="8" t="s">
        <v>9</v>
      </c>
      <c r="M1255" s="8" t="s">
        <v>10</v>
      </c>
      <c r="N1255" s="9">
        <v>3</v>
      </c>
      <c r="O1255" s="10">
        <v>91.47</v>
      </c>
      <c r="P1255" s="11">
        <v>0.05</v>
      </c>
      <c r="Q1255" s="10">
        <v>45.6</v>
      </c>
      <c r="R1255" s="10">
        <f t="shared" si="76"/>
        <v>260.68949999999995</v>
      </c>
      <c r="S1255" s="10">
        <f t="shared" si="77"/>
        <v>136.80000000000001</v>
      </c>
      <c r="T1255" s="10">
        <f t="shared" si="78"/>
        <v>123.88949999999994</v>
      </c>
      <c r="U1255" s="12">
        <f t="shared" si="79"/>
        <v>0.47523778287963253</v>
      </c>
      <c r="V1255" s="9">
        <f>YEAR(SalesDataTable[[#This Row],[Order Date]])</f>
        <v>2026</v>
      </c>
      <c r="W1255" s="12" t="str">
        <f>"Q"&amp;ROUNDUP(MONTH(SalesDataTable[[#This Row],[Order Date]])/3,0)</f>
        <v>Q3</v>
      </c>
      <c r="X1255" s="9">
        <f>MONTH(SalesDataTable[[#This Row],[Order Date]])</f>
        <v>7</v>
      </c>
      <c r="Y1255" s="12" t="str">
        <f>TEXT(SalesDataTable[[#This Row],[Order Date]],"mmm")</f>
        <v>Jul</v>
      </c>
    </row>
    <row r="1256" spans="1:25" ht="16">
      <c r="A1256" s="7">
        <v>5174</v>
      </c>
      <c r="B1256" s="3">
        <v>46205</v>
      </c>
      <c r="C1256" s="2">
        <f>YEAR( SalesDataTable[[#This Row],[Order Date]])</f>
        <v>2026</v>
      </c>
      <c r="D1256" s="2">
        <f>ROUNDUP(MONTH(SalesDataTable[[#This Row],[Order Date]])/3,0)</f>
        <v>3</v>
      </c>
      <c r="E1256" s="2">
        <f>MONTH(SalesDataTable[[#This Row],[Order Date]])</f>
        <v>7</v>
      </c>
      <c r="F1256" s="2" t="str">
        <f>TEXT(SalesDataTable[[#This Row],[Order Date]],"mmm")</f>
        <v>Jul</v>
      </c>
      <c r="G1256" s="2">
        <f>DAY(SalesDataTable[[#This Row],[Order Date]])</f>
        <v>2</v>
      </c>
      <c r="H1256" s="8" t="s">
        <v>6</v>
      </c>
      <c r="I1256" s="8" t="s">
        <v>41</v>
      </c>
      <c r="J1256" s="8" t="s">
        <v>19</v>
      </c>
      <c r="K1256" s="8" t="s">
        <v>13</v>
      </c>
      <c r="L1256" s="8" t="s">
        <v>14</v>
      </c>
      <c r="M1256" s="8" t="s">
        <v>32</v>
      </c>
      <c r="N1256" s="9">
        <v>1</v>
      </c>
      <c r="O1256" s="10">
        <v>45.92</v>
      </c>
      <c r="P1256" s="11">
        <v>0.05</v>
      </c>
      <c r="Q1256" s="10">
        <v>17.91</v>
      </c>
      <c r="R1256" s="10">
        <f t="shared" si="76"/>
        <v>43.624000000000002</v>
      </c>
      <c r="S1256" s="10">
        <f t="shared" si="77"/>
        <v>17.91</v>
      </c>
      <c r="T1256" s="10">
        <f t="shared" si="78"/>
        <v>25.714000000000002</v>
      </c>
      <c r="U1256" s="12">
        <f t="shared" si="79"/>
        <v>0.58944617641665142</v>
      </c>
      <c r="V1256" s="9">
        <f>YEAR(SalesDataTable[[#This Row],[Order Date]])</f>
        <v>2026</v>
      </c>
      <c r="W1256" s="12" t="str">
        <f>"Q"&amp;ROUNDUP(MONTH(SalesDataTable[[#This Row],[Order Date]])/3,0)</f>
        <v>Q3</v>
      </c>
      <c r="X1256" s="9">
        <f>MONTH(SalesDataTable[[#This Row],[Order Date]])</f>
        <v>7</v>
      </c>
      <c r="Y1256" s="12" t="str">
        <f>TEXT(SalesDataTable[[#This Row],[Order Date]],"mmm")</f>
        <v>Jul</v>
      </c>
    </row>
    <row r="1257" spans="1:25" ht="16">
      <c r="A1257" s="7">
        <v>727</v>
      </c>
      <c r="B1257" s="3">
        <v>46206</v>
      </c>
      <c r="C1257" s="2">
        <f>YEAR( SalesDataTable[[#This Row],[Order Date]])</f>
        <v>2026</v>
      </c>
      <c r="D1257" s="2">
        <f>ROUNDUP(MONTH(SalesDataTable[[#This Row],[Order Date]])/3,0)</f>
        <v>3</v>
      </c>
      <c r="E1257" s="2">
        <f>MONTH(SalesDataTable[[#This Row],[Order Date]])</f>
        <v>7</v>
      </c>
      <c r="F1257" s="2" t="str">
        <f>TEXT(SalesDataTable[[#This Row],[Order Date]],"mmm")</f>
        <v>Jul</v>
      </c>
      <c r="G1257" s="2">
        <f>DAY(SalesDataTable[[#This Row],[Order Date]])</f>
        <v>3</v>
      </c>
      <c r="H1257" s="8" t="s">
        <v>20</v>
      </c>
      <c r="I1257" s="8" t="s">
        <v>21</v>
      </c>
      <c r="J1257" s="8" t="s">
        <v>19</v>
      </c>
      <c r="K1257" s="8" t="s">
        <v>13</v>
      </c>
      <c r="L1257" s="8" t="s">
        <v>34</v>
      </c>
      <c r="M1257" s="8" t="s">
        <v>42</v>
      </c>
      <c r="N1257" s="9">
        <v>1</v>
      </c>
      <c r="O1257" s="10">
        <v>36.01</v>
      </c>
      <c r="P1257" s="11">
        <v>0</v>
      </c>
      <c r="Q1257" s="10">
        <v>14.11</v>
      </c>
      <c r="R1257" s="10">
        <f t="shared" si="76"/>
        <v>36.01</v>
      </c>
      <c r="S1257" s="10">
        <f t="shared" si="77"/>
        <v>14.11</v>
      </c>
      <c r="T1257" s="10">
        <f t="shared" si="78"/>
        <v>21.9</v>
      </c>
      <c r="U1257" s="12">
        <f t="shared" si="79"/>
        <v>0.60816439877811723</v>
      </c>
      <c r="V1257" s="9">
        <f>YEAR(SalesDataTable[[#This Row],[Order Date]])</f>
        <v>2026</v>
      </c>
      <c r="W1257" s="12" t="str">
        <f>"Q"&amp;ROUNDUP(MONTH(SalesDataTable[[#This Row],[Order Date]])/3,0)</f>
        <v>Q3</v>
      </c>
      <c r="X1257" s="9">
        <f>MONTH(SalesDataTable[[#This Row],[Order Date]])</f>
        <v>7</v>
      </c>
      <c r="Y1257" s="12" t="str">
        <f>TEXT(SalesDataTable[[#This Row],[Order Date]],"mmm")</f>
        <v>Jul</v>
      </c>
    </row>
    <row r="1258" spans="1:25" ht="16">
      <c r="A1258" s="7">
        <v>1546</v>
      </c>
      <c r="B1258" s="3">
        <v>46206</v>
      </c>
      <c r="C1258" s="2">
        <f>YEAR( SalesDataTable[[#This Row],[Order Date]])</f>
        <v>2026</v>
      </c>
      <c r="D1258" s="2">
        <f>ROUNDUP(MONTH(SalesDataTable[[#This Row],[Order Date]])/3,0)</f>
        <v>3</v>
      </c>
      <c r="E1258" s="2">
        <f>MONTH(SalesDataTable[[#This Row],[Order Date]])</f>
        <v>7</v>
      </c>
      <c r="F1258" s="2" t="str">
        <f>TEXT(SalesDataTable[[#This Row],[Order Date]],"mmm")</f>
        <v>Jul</v>
      </c>
      <c r="G1258" s="2">
        <f>DAY(SalesDataTable[[#This Row],[Order Date]])</f>
        <v>3</v>
      </c>
      <c r="H1258" s="8" t="s">
        <v>20</v>
      </c>
      <c r="I1258" s="8" t="s">
        <v>47</v>
      </c>
      <c r="J1258" s="8" t="s">
        <v>2</v>
      </c>
      <c r="K1258" s="8" t="s">
        <v>16</v>
      </c>
      <c r="L1258" s="8" t="s">
        <v>14</v>
      </c>
      <c r="M1258" s="8" t="s">
        <v>48</v>
      </c>
      <c r="N1258" s="9">
        <v>1</v>
      </c>
      <c r="O1258" s="10">
        <v>165.8</v>
      </c>
      <c r="P1258" s="11">
        <v>0.1</v>
      </c>
      <c r="Q1258" s="10">
        <v>88.32</v>
      </c>
      <c r="R1258" s="10">
        <f t="shared" si="76"/>
        <v>149.22000000000003</v>
      </c>
      <c r="S1258" s="10">
        <f t="shared" si="77"/>
        <v>88.32</v>
      </c>
      <c r="T1258" s="10">
        <f t="shared" si="78"/>
        <v>60.900000000000034</v>
      </c>
      <c r="U1258" s="12">
        <f t="shared" si="79"/>
        <v>0.40812223562525146</v>
      </c>
      <c r="V1258" s="9">
        <f>YEAR(SalesDataTable[[#This Row],[Order Date]])</f>
        <v>2026</v>
      </c>
      <c r="W1258" s="12" t="str">
        <f>"Q"&amp;ROUNDUP(MONTH(SalesDataTable[[#This Row],[Order Date]])/3,0)</f>
        <v>Q3</v>
      </c>
      <c r="X1258" s="9">
        <f>MONTH(SalesDataTable[[#This Row],[Order Date]])</f>
        <v>7</v>
      </c>
      <c r="Y1258" s="12" t="str">
        <f>TEXT(SalesDataTable[[#This Row],[Order Date]],"mmm")</f>
        <v>Jul</v>
      </c>
    </row>
    <row r="1259" spans="1:25" ht="16">
      <c r="A1259" s="7">
        <v>3610</v>
      </c>
      <c r="B1259" s="3">
        <v>46206</v>
      </c>
      <c r="C1259" s="2">
        <f>YEAR( SalesDataTable[[#This Row],[Order Date]])</f>
        <v>2026</v>
      </c>
      <c r="D1259" s="2">
        <f>ROUNDUP(MONTH(SalesDataTable[[#This Row],[Order Date]])/3,0)</f>
        <v>3</v>
      </c>
      <c r="E1259" s="2">
        <f>MONTH(SalesDataTable[[#This Row],[Order Date]])</f>
        <v>7</v>
      </c>
      <c r="F1259" s="2" t="str">
        <f>TEXT(SalesDataTable[[#This Row],[Order Date]],"mmm")</f>
        <v>Jul</v>
      </c>
      <c r="G1259" s="2">
        <f>DAY(SalesDataTable[[#This Row],[Order Date]])</f>
        <v>3</v>
      </c>
      <c r="H1259" s="8" t="s">
        <v>11</v>
      </c>
      <c r="I1259" s="8" t="s">
        <v>12</v>
      </c>
      <c r="J1259" s="8" t="s">
        <v>8</v>
      </c>
      <c r="K1259" s="8" t="s">
        <v>16</v>
      </c>
      <c r="L1259" s="8" t="s">
        <v>34</v>
      </c>
      <c r="M1259" s="8" t="s">
        <v>35</v>
      </c>
      <c r="N1259" s="9">
        <v>5</v>
      </c>
      <c r="O1259" s="10">
        <v>40.36</v>
      </c>
      <c r="P1259" s="11">
        <v>0.15</v>
      </c>
      <c r="Q1259" s="10">
        <v>14.57</v>
      </c>
      <c r="R1259" s="10">
        <f t="shared" si="76"/>
        <v>171.53</v>
      </c>
      <c r="S1259" s="10">
        <f t="shared" si="77"/>
        <v>72.849999999999994</v>
      </c>
      <c r="T1259" s="10">
        <f t="shared" si="78"/>
        <v>98.68</v>
      </c>
      <c r="U1259" s="12">
        <f t="shared" si="79"/>
        <v>0.57529295167026184</v>
      </c>
      <c r="V1259" s="9">
        <f>YEAR(SalesDataTable[[#This Row],[Order Date]])</f>
        <v>2026</v>
      </c>
      <c r="W1259" s="12" t="str">
        <f>"Q"&amp;ROUNDUP(MONTH(SalesDataTable[[#This Row],[Order Date]])/3,0)</f>
        <v>Q3</v>
      </c>
      <c r="X1259" s="9">
        <f>MONTH(SalesDataTable[[#This Row],[Order Date]])</f>
        <v>7</v>
      </c>
      <c r="Y1259" s="12" t="str">
        <f>TEXT(SalesDataTable[[#This Row],[Order Date]],"mmm")</f>
        <v>Jul</v>
      </c>
    </row>
    <row r="1260" spans="1:25" ht="16">
      <c r="A1260" s="7">
        <v>3931</v>
      </c>
      <c r="B1260" s="3">
        <v>46206</v>
      </c>
      <c r="C1260" s="2">
        <f>YEAR( SalesDataTable[[#This Row],[Order Date]])</f>
        <v>2026</v>
      </c>
      <c r="D1260" s="2">
        <f>ROUNDUP(MONTH(SalesDataTable[[#This Row],[Order Date]])/3,0)</f>
        <v>3</v>
      </c>
      <c r="E1260" s="2">
        <f>MONTH(SalesDataTable[[#This Row],[Order Date]])</f>
        <v>7</v>
      </c>
      <c r="F1260" s="2" t="str">
        <f>TEXT(SalesDataTable[[#This Row],[Order Date]],"mmm")</f>
        <v>Jul</v>
      </c>
      <c r="G1260" s="2">
        <f>DAY(SalesDataTable[[#This Row],[Order Date]])</f>
        <v>3</v>
      </c>
      <c r="H1260" s="8" t="s">
        <v>11</v>
      </c>
      <c r="I1260" s="8" t="s">
        <v>52</v>
      </c>
      <c r="J1260" s="8" t="s">
        <v>8</v>
      </c>
      <c r="K1260" s="8" t="s">
        <v>16</v>
      </c>
      <c r="L1260" s="8" t="s">
        <v>9</v>
      </c>
      <c r="M1260" s="8" t="s">
        <v>17</v>
      </c>
      <c r="N1260" s="9">
        <v>12</v>
      </c>
      <c r="O1260" s="10">
        <v>143.77000000000001</v>
      </c>
      <c r="P1260" s="11">
        <v>0.1</v>
      </c>
      <c r="Q1260" s="10">
        <v>81.680000000000007</v>
      </c>
      <c r="R1260" s="10">
        <f t="shared" si="76"/>
        <v>1552.7160000000003</v>
      </c>
      <c r="S1260" s="10">
        <f t="shared" si="77"/>
        <v>980.16000000000008</v>
      </c>
      <c r="T1260" s="10">
        <f t="shared" si="78"/>
        <v>572.55600000000027</v>
      </c>
      <c r="U1260" s="12">
        <f t="shared" si="79"/>
        <v>0.3687448316369511</v>
      </c>
      <c r="V1260" s="9">
        <f>YEAR(SalesDataTable[[#This Row],[Order Date]])</f>
        <v>2026</v>
      </c>
      <c r="W1260" s="12" t="str">
        <f>"Q"&amp;ROUNDUP(MONTH(SalesDataTable[[#This Row],[Order Date]])/3,0)</f>
        <v>Q3</v>
      </c>
      <c r="X1260" s="9">
        <f>MONTH(SalesDataTable[[#This Row],[Order Date]])</f>
        <v>7</v>
      </c>
      <c r="Y1260" s="12" t="str">
        <f>TEXT(SalesDataTable[[#This Row],[Order Date]],"mmm")</f>
        <v>Jul</v>
      </c>
    </row>
    <row r="1261" spans="1:25" ht="16">
      <c r="A1261" s="7">
        <v>3942</v>
      </c>
      <c r="B1261" s="3">
        <v>46206</v>
      </c>
      <c r="C1261" s="2">
        <f>YEAR( SalesDataTable[[#This Row],[Order Date]])</f>
        <v>2026</v>
      </c>
      <c r="D1261" s="2">
        <f>ROUNDUP(MONTH(SalesDataTable[[#This Row],[Order Date]])/3,0)</f>
        <v>3</v>
      </c>
      <c r="E1261" s="2">
        <f>MONTH(SalesDataTable[[#This Row],[Order Date]])</f>
        <v>7</v>
      </c>
      <c r="F1261" s="2" t="str">
        <f>TEXT(SalesDataTable[[#This Row],[Order Date]],"mmm")</f>
        <v>Jul</v>
      </c>
      <c r="G1261" s="2">
        <f>DAY(SalesDataTable[[#This Row],[Order Date]])</f>
        <v>3</v>
      </c>
      <c r="H1261" s="8" t="s">
        <v>6</v>
      </c>
      <c r="I1261" s="8" t="s">
        <v>43</v>
      </c>
      <c r="J1261" s="8" t="s">
        <v>2</v>
      </c>
      <c r="K1261" s="8" t="s">
        <v>13</v>
      </c>
      <c r="L1261" s="8" t="s">
        <v>9</v>
      </c>
      <c r="M1261" s="8" t="s">
        <v>46</v>
      </c>
      <c r="N1261" s="9">
        <v>2</v>
      </c>
      <c r="O1261" s="10">
        <v>70.5</v>
      </c>
      <c r="P1261" s="11">
        <v>0</v>
      </c>
      <c r="Q1261" s="10">
        <v>32.51</v>
      </c>
      <c r="R1261" s="10">
        <f t="shared" si="76"/>
        <v>141</v>
      </c>
      <c r="S1261" s="10">
        <f t="shared" si="77"/>
        <v>65.02</v>
      </c>
      <c r="T1261" s="10">
        <f t="shared" si="78"/>
        <v>75.98</v>
      </c>
      <c r="U1261" s="12">
        <f t="shared" si="79"/>
        <v>0.53886524822695037</v>
      </c>
      <c r="V1261" s="9">
        <f>YEAR(SalesDataTable[[#This Row],[Order Date]])</f>
        <v>2026</v>
      </c>
      <c r="W1261" s="12" t="str">
        <f>"Q"&amp;ROUNDUP(MONTH(SalesDataTable[[#This Row],[Order Date]])/3,0)</f>
        <v>Q3</v>
      </c>
      <c r="X1261" s="9">
        <f>MONTH(SalesDataTable[[#This Row],[Order Date]])</f>
        <v>7</v>
      </c>
      <c r="Y1261" s="12" t="str">
        <f>TEXT(SalesDataTable[[#This Row],[Order Date]],"mmm")</f>
        <v>Jul</v>
      </c>
    </row>
    <row r="1262" spans="1:25" ht="16">
      <c r="A1262" s="7">
        <v>4165</v>
      </c>
      <c r="B1262" s="3">
        <v>46206</v>
      </c>
      <c r="C1262" s="2">
        <f>YEAR( SalesDataTable[[#This Row],[Order Date]])</f>
        <v>2026</v>
      </c>
      <c r="D1262" s="2">
        <f>ROUNDUP(MONTH(SalesDataTable[[#This Row],[Order Date]])/3,0)</f>
        <v>3</v>
      </c>
      <c r="E1262" s="2">
        <f>MONTH(SalesDataTable[[#This Row],[Order Date]])</f>
        <v>7</v>
      </c>
      <c r="F1262" s="2" t="str">
        <f>TEXT(SalesDataTable[[#This Row],[Order Date]],"mmm")</f>
        <v>Jul</v>
      </c>
      <c r="G1262" s="2">
        <f>DAY(SalesDataTable[[#This Row],[Order Date]])</f>
        <v>3</v>
      </c>
      <c r="H1262" s="8" t="s">
        <v>6</v>
      </c>
      <c r="I1262" s="8" t="s">
        <v>49</v>
      </c>
      <c r="J1262" s="8" t="s">
        <v>2</v>
      </c>
      <c r="K1262" s="8" t="s">
        <v>13</v>
      </c>
      <c r="L1262" s="8" t="s">
        <v>9</v>
      </c>
      <c r="M1262" s="8" t="s">
        <v>37</v>
      </c>
      <c r="N1262" s="9">
        <v>2</v>
      </c>
      <c r="O1262" s="10">
        <v>152.88999999999999</v>
      </c>
      <c r="P1262" s="11">
        <v>0</v>
      </c>
      <c r="Q1262" s="10">
        <v>81.34</v>
      </c>
      <c r="R1262" s="10">
        <f t="shared" si="76"/>
        <v>305.77999999999997</v>
      </c>
      <c r="S1262" s="10">
        <f t="shared" si="77"/>
        <v>162.68</v>
      </c>
      <c r="T1262" s="10">
        <f t="shared" si="78"/>
        <v>143.09999999999997</v>
      </c>
      <c r="U1262" s="12">
        <f t="shared" si="79"/>
        <v>0.46798351756164558</v>
      </c>
      <c r="V1262" s="9">
        <f>YEAR(SalesDataTable[[#This Row],[Order Date]])</f>
        <v>2026</v>
      </c>
      <c r="W1262" s="12" t="str">
        <f>"Q"&amp;ROUNDUP(MONTH(SalesDataTable[[#This Row],[Order Date]])/3,0)</f>
        <v>Q3</v>
      </c>
      <c r="X1262" s="9">
        <f>MONTH(SalesDataTable[[#This Row],[Order Date]])</f>
        <v>7</v>
      </c>
      <c r="Y1262" s="12" t="str">
        <f>TEXT(SalesDataTable[[#This Row],[Order Date]],"mmm")</f>
        <v>Jul</v>
      </c>
    </row>
    <row r="1263" spans="1:25" ht="16">
      <c r="A1263" s="7">
        <v>1149</v>
      </c>
      <c r="B1263" s="3">
        <v>46207</v>
      </c>
      <c r="C1263" s="2">
        <f>YEAR( SalesDataTable[[#This Row],[Order Date]])</f>
        <v>2026</v>
      </c>
      <c r="D1263" s="2">
        <f>ROUNDUP(MONTH(SalesDataTable[[#This Row],[Order Date]])/3,0)</f>
        <v>3</v>
      </c>
      <c r="E1263" s="2">
        <f>MONTH(SalesDataTable[[#This Row],[Order Date]])</f>
        <v>7</v>
      </c>
      <c r="F1263" s="2" t="str">
        <f>TEXT(SalesDataTable[[#This Row],[Order Date]],"mmm")</f>
        <v>Jul</v>
      </c>
      <c r="G1263" s="2">
        <f>DAY(SalesDataTable[[#This Row],[Order Date]])</f>
        <v>4</v>
      </c>
      <c r="H1263" s="8" t="s">
        <v>0</v>
      </c>
      <c r="I1263" s="8" t="s">
        <v>50</v>
      </c>
      <c r="J1263" s="8" t="s">
        <v>2</v>
      </c>
      <c r="K1263" s="8" t="s">
        <v>13</v>
      </c>
      <c r="L1263" s="8" t="s">
        <v>4</v>
      </c>
      <c r="M1263" s="8" t="s">
        <v>5</v>
      </c>
      <c r="N1263" s="9">
        <v>2</v>
      </c>
      <c r="O1263" s="10">
        <v>81.900000000000006</v>
      </c>
      <c r="P1263" s="11">
        <v>0</v>
      </c>
      <c r="Q1263" s="10">
        <v>42.61</v>
      </c>
      <c r="R1263" s="10">
        <f t="shared" si="76"/>
        <v>163.80000000000001</v>
      </c>
      <c r="S1263" s="10">
        <f t="shared" si="77"/>
        <v>85.22</v>
      </c>
      <c r="T1263" s="10">
        <f t="shared" si="78"/>
        <v>78.580000000000013</v>
      </c>
      <c r="U1263" s="12">
        <f t="shared" si="79"/>
        <v>0.47973137973137975</v>
      </c>
      <c r="V1263" s="9">
        <f>YEAR(SalesDataTable[[#This Row],[Order Date]])</f>
        <v>2026</v>
      </c>
      <c r="W1263" s="12" t="str">
        <f>"Q"&amp;ROUNDUP(MONTH(SalesDataTable[[#This Row],[Order Date]])/3,0)</f>
        <v>Q3</v>
      </c>
      <c r="X1263" s="9">
        <f>MONTH(SalesDataTable[[#This Row],[Order Date]])</f>
        <v>7</v>
      </c>
      <c r="Y1263" s="12" t="str">
        <f>TEXT(SalesDataTable[[#This Row],[Order Date]],"mmm")</f>
        <v>Jul</v>
      </c>
    </row>
    <row r="1264" spans="1:25" ht="16">
      <c r="A1264" s="7">
        <v>1310</v>
      </c>
      <c r="B1264" s="3">
        <v>46207</v>
      </c>
      <c r="C1264" s="2">
        <f>YEAR( SalesDataTable[[#This Row],[Order Date]])</f>
        <v>2026</v>
      </c>
      <c r="D1264" s="2">
        <f>ROUNDUP(MONTH(SalesDataTable[[#This Row],[Order Date]])/3,0)</f>
        <v>3</v>
      </c>
      <c r="E1264" s="2">
        <f>MONTH(SalesDataTable[[#This Row],[Order Date]])</f>
        <v>7</v>
      </c>
      <c r="F1264" s="2" t="str">
        <f>TEXT(SalesDataTable[[#This Row],[Order Date]],"mmm")</f>
        <v>Jul</v>
      </c>
      <c r="G1264" s="2">
        <f>DAY(SalesDataTable[[#This Row],[Order Date]])</f>
        <v>4</v>
      </c>
      <c r="H1264" s="8" t="s">
        <v>11</v>
      </c>
      <c r="I1264" s="8" t="s">
        <v>39</v>
      </c>
      <c r="J1264" s="8" t="s">
        <v>19</v>
      </c>
      <c r="K1264" s="8" t="s">
        <v>13</v>
      </c>
      <c r="L1264" s="8" t="s">
        <v>4</v>
      </c>
      <c r="M1264" s="8" t="s">
        <v>30</v>
      </c>
      <c r="N1264" s="9">
        <v>1</v>
      </c>
      <c r="O1264" s="10">
        <v>103.58</v>
      </c>
      <c r="P1264" s="11">
        <v>0</v>
      </c>
      <c r="Q1264" s="10">
        <v>51.94</v>
      </c>
      <c r="R1264" s="10">
        <f t="shared" si="76"/>
        <v>103.58</v>
      </c>
      <c r="S1264" s="10">
        <f t="shared" si="77"/>
        <v>51.94</v>
      </c>
      <c r="T1264" s="10">
        <f t="shared" si="78"/>
        <v>51.64</v>
      </c>
      <c r="U1264" s="12">
        <f t="shared" si="79"/>
        <v>0.49855184398532537</v>
      </c>
      <c r="V1264" s="9">
        <f>YEAR(SalesDataTable[[#This Row],[Order Date]])</f>
        <v>2026</v>
      </c>
      <c r="W1264" s="12" t="str">
        <f>"Q"&amp;ROUNDUP(MONTH(SalesDataTable[[#This Row],[Order Date]])/3,0)</f>
        <v>Q3</v>
      </c>
      <c r="X1264" s="9">
        <f>MONTH(SalesDataTable[[#This Row],[Order Date]])</f>
        <v>7</v>
      </c>
      <c r="Y1264" s="12" t="str">
        <f>TEXT(SalesDataTable[[#This Row],[Order Date]],"mmm")</f>
        <v>Jul</v>
      </c>
    </row>
    <row r="1265" spans="1:25" ht="16">
      <c r="A1265" s="7">
        <v>2352</v>
      </c>
      <c r="B1265" s="3">
        <v>46207</v>
      </c>
      <c r="C1265" s="2">
        <f>YEAR( SalesDataTable[[#This Row],[Order Date]])</f>
        <v>2026</v>
      </c>
      <c r="D1265" s="2">
        <f>ROUNDUP(MONTH(SalesDataTable[[#This Row],[Order Date]])/3,0)</f>
        <v>3</v>
      </c>
      <c r="E1265" s="2">
        <f>MONTH(SalesDataTable[[#This Row],[Order Date]])</f>
        <v>7</v>
      </c>
      <c r="F1265" s="2" t="str">
        <f>TEXT(SalesDataTable[[#This Row],[Order Date]],"mmm")</f>
        <v>Jul</v>
      </c>
      <c r="G1265" s="2">
        <f>DAY(SalesDataTable[[#This Row],[Order Date]])</f>
        <v>4</v>
      </c>
      <c r="H1265" s="8" t="s">
        <v>11</v>
      </c>
      <c r="I1265" s="8" t="s">
        <v>18</v>
      </c>
      <c r="J1265" s="8" t="s">
        <v>8</v>
      </c>
      <c r="K1265" s="8" t="s">
        <v>3</v>
      </c>
      <c r="L1265" s="8" t="s">
        <v>9</v>
      </c>
      <c r="M1265" s="8" t="s">
        <v>46</v>
      </c>
      <c r="N1265" s="9">
        <v>4</v>
      </c>
      <c r="O1265" s="10">
        <v>69.7</v>
      </c>
      <c r="P1265" s="11">
        <v>0.1</v>
      </c>
      <c r="Q1265" s="10">
        <v>32.799999999999997</v>
      </c>
      <c r="R1265" s="10">
        <f t="shared" si="76"/>
        <v>250.92000000000002</v>
      </c>
      <c r="S1265" s="10">
        <f t="shared" si="77"/>
        <v>131.19999999999999</v>
      </c>
      <c r="T1265" s="10">
        <f t="shared" si="78"/>
        <v>119.72000000000003</v>
      </c>
      <c r="U1265" s="12">
        <f t="shared" si="79"/>
        <v>0.47712418300653603</v>
      </c>
      <c r="V1265" s="9">
        <f>YEAR(SalesDataTable[[#This Row],[Order Date]])</f>
        <v>2026</v>
      </c>
      <c r="W1265" s="12" t="str">
        <f>"Q"&amp;ROUNDUP(MONTH(SalesDataTable[[#This Row],[Order Date]])/3,0)</f>
        <v>Q3</v>
      </c>
      <c r="X1265" s="9">
        <f>MONTH(SalesDataTable[[#This Row],[Order Date]])</f>
        <v>7</v>
      </c>
      <c r="Y1265" s="12" t="str">
        <f>TEXT(SalesDataTable[[#This Row],[Order Date]],"mmm")</f>
        <v>Jul</v>
      </c>
    </row>
    <row r="1266" spans="1:25" ht="16">
      <c r="A1266" s="7">
        <v>2547</v>
      </c>
      <c r="B1266" s="3">
        <v>46207</v>
      </c>
      <c r="C1266" s="2">
        <f>YEAR( SalesDataTable[[#This Row],[Order Date]])</f>
        <v>2026</v>
      </c>
      <c r="D1266" s="2">
        <f>ROUNDUP(MONTH(SalesDataTable[[#This Row],[Order Date]])/3,0)</f>
        <v>3</v>
      </c>
      <c r="E1266" s="2">
        <f>MONTH(SalesDataTable[[#This Row],[Order Date]])</f>
        <v>7</v>
      </c>
      <c r="F1266" s="2" t="str">
        <f>TEXT(SalesDataTable[[#This Row],[Order Date]],"mmm")</f>
        <v>Jul</v>
      </c>
      <c r="G1266" s="2">
        <f>DAY(SalesDataTable[[#This Row],[Order Date]])</f>
        <v>4</v>
      </c>
      <c r="H1266" s="8" t="s">
        <v>6</v>
      </c>
      <c r="I1266" s="8" t="s">
        <v>43</v>
      </c>
      <c r="J1266" s="8" t="s">
        <v>2</v>
      </c>
      <c r="K1266" s="8" t="s">
        <v>16</v>
      </c>
      <c r="L1266" s="8" t="s">
        <v>34</v>
      </c>
      <c r="M1266" s="8" t="s">
        <v>35</v>
      </c>
      <c r="N1266" s="9">
        <v>1</v>
      </c>
      <c r="O1266" s="10">
        <v>40.549999999999997</v>
      </c>
      <c r="P1266" s="11">
        <v>0.05</v>
      </c>
      <c r="Q1266" s="10">
        <v>14.44</v>
      </c>
      <c r="R1266" s="10">
        <f t="shared" si="76"/>
        <v>38.522499999999994</v>
      </c>
      <c r="S1266" s="10">
        <f t="shared" si="77"/>
        <v>14.44</v>
      </c>
      <c r="T1266" s="10">
        <f t="shared" si="78"/>
        <v>24.082499999999996</v>
      </c>
      <c r="U1266" s="12">
        <f t="shared" si="79"/>
        <v>0.62515413070283599</v>
      </c>
      <c r="V1266" s="9">
        <f>YEAR(SalesDataTable[[#This Row],[Order Date]])</f>
        <v>2026</v>
      </c>
      <c r="W1266" s="12" t="str">
        <f>"Q"&amp;ROUNDUP(MONTH(SalesDataTable[[#This Row],[Order Date]])/3,0)</f>
        <v>Q3</v>
      </c>
      <c r="X1266" s="9">
        <f>MONTH(SalesDataTable[[#This Row],[Order Date]])</f>
        <v>7</v>
      </c>
      <c r="Y1266" s="12" t="str">
        <f>TEXT(SalesDataTable[[#This Row],[Order Date]],"mmm")</f>
        <v>Jul</v>
      </c>
    </row>
    <row r="1267" spans="1:25" ht="16">
      <c r="A1267" s="7">
        <v>2720</v>
      </c>
      <c r="B1267" s="3">
        <v>46207</v>
      </c>
      <c r="C1267" s="2">
        <f>YEAR( SalesDataTable[[#This Row],[Order Date]])</f>
        <v>2026</v>
      </c>
      <c r="D1267" s="2">
        <f>ROUNDUP(MONTH(SalesDataTable[[#This Row],[Order Date]])/3,0)</f>
        <v>3</v>
      </c>
      <c r="E1267" s="2">
        <f>MONTH(SalesDataTable[[#This Row],[Order Date]])</f>
        <v>7</v>
      </c>
      <c r="F1267" s="2" t="str">
        <f>TEXT(SalesDataTable[[#This Row],[Order Date]],"mmm")</f>
        <v>Jul</v>
      </c>
      <c r="G1267" s="2">
        <f>DAY(SalesDataTable[[#This Row],[Order Date]])</f>
        <v>4</v>
      </c>
      <c r="H1267" s="8" t="s">
        <v>20</v>
      </c>
      <c r="I1267" s="8" t="s">
        <v>33</v>
      </c>
      <c r="J1267" s="8" t="s">
        <v>2</v>
      </c>
      <c r="K1267" s="8" t="s">
        <v>13</v>
      </c>
      <c r="L1267" s="8" t="s">
        <v>9</v>
      </c>
      <c r="M1267" s="8" t="s">
        <v>17</v>
      </c>
      <c r="N1267" s="9">
        <v>2</v>
      </c>
      <c r="O1267" s="10">
        <v>145.88999999999999</v>
      </c>
      <c r="P1267" s="11">
        <v>0</v>
      </c>
      <c r="Q1267" s="10">
        <v>80.709999999999994</v>
      </c>
      <c r="R1267" s="10">
        <f t="shared" si="76"/>
        <v>291.77999999999997</v>
      </c>
      <c r="S1267" s="10">
        <f t="shared" si="77"/>
        <v>161.41999999999999</v>
      </c>
      <c r="T1267" s="10">
        <f t="shared" si="78"/>
        <v>130.35999999999999</v>
      </c>
      <c r="U1267" s="12">
        <f t="shared" si="79"/>
        <v>0.4467749674412228</v>
      </c>
      <c r="V1267" s="9">
        <f>YEAR(SalesDataTable[[#This Row],[Order Date]])</f>
        <v>2026</v>
      </c>
      <c r="W1267" s="12" t="str">
        <f>"Q"&amp;ROUNDUP(MONTH(SalesDataTable[[#This Row],[Order Date]])/3,0)</f>
        <v>Q3</v>
      </c>
      <c r="X1267" s="9">
        <f>MONTH(SalesDataTable[[#This Row],[Order Date]])</f>
        <v>7</v>
      </c>
      <c r="Y1267" s="12" t="str">
        <f>TEXT(SalesDataTable[[#This Row],[Order Date]],"mmm")</f>
        <v>Jul</v>
      </c>
    </row>
    <row r="1268" spans="1:25" ht="16">
      <c r="A1268" s="7">
        <v>3591</v>
      </c>
      <c r="B1268" s="3">
        <v>46207</v>
      </c>
      <c r="C1268" s="2">
        <f>YEAR( SalesDataTable[[#This Row],[Order Date]])</f>
        <v>2026</v>
      </c>
      <c r="D1268" s="2">
        <f>ROUNDUP(MONTH(SalesDataTable[[#This Row],[Order Date]])/3,0)</f>
        <v>3</v>
      </c>
      <c r="E1268" s="2">
        <f>MONTH(SalesDataTable[[#This Row],[Order Date]])</f>
        <v>7</v>
      </c>
      <c r="F1268" s="2" t="str">
        <f>TEXT(SalesDataTable[[#This Row],[Order Date]],"mmm")</f>
        <v>Jul</v>
      </c>
      <c r="G1268" s="2">
        <f>DAY(SalesDataTable[[#This Row],[Order Date]])</f>
        <v>4</v>
      </c>
      <c r="H1268" s="8" t="s">
        <v>20</v>
      </c>
      <c r="I1268" s="8" t="s">
        <v>47</v>
      </c>
      <c r="J1268" s="8" t="s">
        <v>2</v>
      </c>
      <c r="K1268" s="8" t="s">
        <v>3</v>
      </c>
      <c r="L1268" s="8" t="s">
        <v>14</v>
      </c>
      <c r="M1268" s="8" t="s">
        <v>48</v>
      </c>
      <c r="N1268" s="9">
        <v>1</v>
      </c>
      <c r="O1268" s="10">
        <v>163.25</v>
      </c>
      <c r="P1268" s="11">
        <v>0</v>
      </c>
      <c r="Q1268" s="10">
        <v>89.71</v>
      </c>
      <c r="R1268" s="10">
        <f t="shared" si="76"/>
        <v>163.25</v>
      </c>
      <c r="S1268" s="10">
        <f t="shared" si="77"/>
        <v>89.71</v>
      </c>
      <c r="T1268" s="10">
        <f t="shared" si="78"/>
        <v>73.540000000000006</v>
      </c>
      <c r="U1268" s="12">
        <f t="shared" si="79"/>
        <v>0.45047473200612559</v>
      </c>
      <c r="V1268" s="9">
        <f>YEAR(SalesDataTable[[#This Row],[Order Date]])</f>
        <v>2026</v>
      </c>
      <c r="W1268" s="12" t="str">
        <f>"Q"&amp;ROUNDUP(MONTH(SalesDataTable[[#This Row],[Order Date]])/3,0)</f>
        <v>Q3</v>
      </c>
      <c r="X1268" s="9">
        <f>MONTH(SalesDataTable[[#This Row],[Order Date]])</f>
        <v>7</v>
      </c>
      <c r="Y1268" s="12" t="str">
        <f>TEXT(SalesDataTable[[#This Row],[Order Date]],"mmm")</f>
        <v>Jul</v>
      </c>
    </row>
    <row r="1269" spans="1:25" ht="16">
      <c r="A1269" s="7">
        <v>3819</v>
      </c>
      <c r="B1269" s="3">
        <v>46207</v>
      </c>
      <c r="C1269" s="2">
        <f>YEAR( SalesDataTable[[#This Row],[Order Date]])</f>
        <v>2026</v>
      </c>
      <c r="D1269" s="2">
        <f>ROUNDUP(MONTH(SalesDataTable[[#This Row],[Order Date]])/3,0)</f>
        <v>3</v>
      </c>
      <c r="E1269" s="2">
        <f>MONTH(SalesDataTable[[#This Row],[Order Date]])</f>
        <v>7</v>
      </c>
      <c r="F1269" s="2" t="str">
        <f>TEXT(SalesDataTable[[#This Row],[Order Date]],"mmm")</f>
        <v>Jul</v>
      </c>
      <c r="G1269" s="2">
        <f>DAY(SalesDataTable[[#This Row],[Order Date]])</f>
        <v>4</v>
      </c>
      <c r="H1269" s="8" t="s">
        <v>6</v>
      </c>
      <c r="I1269" s="8" t="s">
        <v>7</v>
      </c>
      <c r="J1269" s="8" t="s">
        <v>2</v>
      </c>
      <c r="K1269" s="8" t="s">
        <v>3</v>
      </c>
      <c r="L1269" s="8" t="s">
        <v>34</v>
      </c>
      <c r="M1269" s="8" t="s">
        <v>35</v>
      </c>
      <c r="N1269" s="9">
        <v>1</v>
      </c>
      <c r="O1269" s="10">
        <v>40.39</v>
      </c>
      <c r="P1269" s="11">
        <v>0.1</v>
      </c>
      <c r="Q1269" s="10">
        <v>14.38</v>
      </c>
      <c r="R1269" s="10">
        <f t="shared" si="76"/>
        <v>36.350999999999999</v>
      </c>
      <c r="S1269" s="10">
        <f t="shared" si="77"/>
        <v>14.38</v>
      </c>
      <c r="T1269" s="10">
        <f t="shared" si="78"/>
        <v>21.970999999999997</v>
      </c>
      <c r="U1269" s="12">
        <f t="shared" si="79"/>
        <v>0.60441253335534095</v>
      </c>
      <c r="V1269" s="9">
        <f>YEAR(SalesDataTable[[#This Row],[Order Date]])</f>
        <v>2026</v>
      </c>
      <c r="W1269" s="12" t="str">
        <f>"Q"&amp;ROUNDUP(MONTH(SalesDataTable[[#This Row],[Order Date]])/3,0)</f>
        <v>Q3</v>
      </c>
      <c r="X1269" s="9">
        <f>MONTH(SalesDataTable[[#This Row],[Order Date]])</f>
        <v>7</v>
      </c>
      <c r="Y1269" s="12" t="str">
        <f>TEXT(SalesDataTable[[#This Row],[Order Date]],"mmm")</f>
        <v>Jul</v>
      </c>
    </row>
    <row r="1270" spans="1:25" ht="16">
      <c r="A1270" s="7">
        <v>4869</v>
      </c>
      <c r="B1270" s="3">
        <v>46207</v>
      </c>
      <c r="C1270" s="2">
        <f>YEAR( SalesDataTable[[#This Row],[Order Date]])</f>
        <v>2026</v>
      </c>
      <c r="D1270" s="2">
        <f>ROUNDUP(MONTH(SalesDataTable[[#This Row],[Order Date]])/3,0)</f>
        <v>3</v>
      </c>
      <c r="E1270" s="2">
        <f>MONTH(SalesDataTable[[#This Row],[Order Date]])</f>
        <v>7</v>
      </c>
      <c r="F1270" s="2" t="str">
        <f>TEXT(SalesDataTable[[#This Row],[Order Date]],"mmm")</f>
        <v>Jul</v>
      </c>
      <c r="G1270" s="2">
        <f>DAY(SalesDataTable[[#This Row],[Order Date]])</f>
        <v>4</v>
      </c>
      <c r="H1270" s="8" t="s">
        <v>0</v>
      </c>
      <c r="I1270" s="8" t="s">
        <v>50</v>
      </c>
      <c r="J1270" s="8" t="s">
        <v>19</v>
      </c>
      <c r="K1270" s="8" t="s">
        <v>3</v>
      </c>
      <c r="L1270" s="8" t="s">
        <v>23</v>
      </c>
      <c r="M1270" s="8" t="s">
        <v>29</v>
      </c>
      <c r="N1270" s="9">
        <v>1</v>
      </c>
      <c r="O1270" s="10">
        <v>200.22</v>
      </c>
      <c r="P1270" s="11">
        <v>0</v>
      </c>
      <c r="Q1270" s="10">
        <v>104.38</v>
      </c>
      <c r="R1270" s="10">
        <f t="shared" si="76"/>
        <v>200.22</v>
      </c>
      <c r="S1270" s="10">
        <f t="shared" si="77"/>
        <v>104.38</v>
      </c>
      <c r="T1270" s="10">
        <f t="shared" si="78"/>
        <v>95.84</v>
      </c>
      <c r="U1270" s="12">
        <f t="shared" si="79"/>
        <v>0.47867345919488563</v>
      </c>
      <c r="V1270" s="9">
        <f>YEAR(SalesDataTable[[#This Row],[Order Date]])</f>
        <v>2026</v>
      </c>
      <c r="W1270" s="12" t="str">
        <f>"Q"&amp;ROUNDUP(MONTH(SalesDataTable[[#This Row],[Order Date]])/3,0)</f>
        <v>Q3</v>
      </c>
      <c r="X1270" s="9">
        <f>MONTH(SalesDataTable[[#This Row],[Order Date]])</f>
        <v>7</v>
      </c>
      <c r="Y1270" s="12" t="str">
        <f>TEXT(SalesDataTable[[#This Row],[Order Date]],"mmm")</f>
        <v>Jul</v>
      </c>
    </row>
    <row r="1271" spans="1:25" ht="16">
      <c r="A1271" s="7">
        <v>4940</v>
      </c>
      <c r="B1271" s="3">
        <v>46207</v>
      </c>
      <c r="C1271" s="2">
        <f>YEAR( SalesDataTable[[#This Row],[Order Date]])</f>
        <v>2026</v>
      </c>
      <c r="D1271" s="2">
        <f>ROUNDUP(MONTH(SalesDataTable[[#This Row],[Order Date]])/3,0)</f>
        <v>3</v>
      </c>
      <c r="E1271" s="2">
        <f>MONTH(SalesDataTable[[#This Row],[Order Date]])</f>
        <v>7</v>
      </c>
      <c r="F1271" s="2" t="str">
        <f>TEXT(SalesDataTable[[#This Row],[Order Date]],"mmm")</f>
        <v>Jul</v>
      </c>
      <c r="G1271" s="2">
        <f>DAY(SalesDataTable[[#This Row],[Order Date]])</f>
        <v>4</v>
      </c>
      <c r="H1271" s="8" t="s">
        <v>6</v>
      </c>
      <c r="I1271" s="8" t="s">
        <v>27</v>
      </c>
      <c r="J1271" s="8" t="s">
        <v>2</v>
      </c>
      <c r="K1271" s="8" t="s">
        <v>3</v>
      </c>
      <c r="L1271" s="8" t="s">
        <v>14</v>
      </c>
      <c r="M1271" s="8" t="s">
        <v>48</v>
      </c>
      <c r="N1271" s="9">
        <v>1</v>
      </c>
      <c r="O1271" s="10">
        <v>164.78</v>
      </c>
      <c r="P1271" s="11">
        <v>0.1</v>
      </c>
      <c r="Q1271" s="10">
        <v>88.72</v>
      </c>
      <c r="R1271" s="10">
        <f t="shared" si="76"/>
        <v>148.30199999999999</v>
      </c>
      <c r="S1271" s="10">
        <f t="shared" si="77"/>
        <v>88.72</v>
      </c>
      <c r="T1271" s="10">
        <f t="shared" si="78"/>
        <v>59.581999999999994</v>
      </c>
      <c r="U1271" s="12">
        <f t="shared" si="79"/>
        <v>0.4017612709201494</v>
      </c>
      <c r="V1271" s="9">
        <f>YEAR(SalesDataTable[[#This Row],[Order Date]])</f>
        <v>2026</v>
      </c>
      <c r="W1271" s="12" t="str">
        <f>"Q"&amp;ROUNDUP(MONTH(SalesDataTable[[#This Row],[Order Date]])/3,0)</f>
        <v>Q3</v>
      </c>
      <c r="X1271" s="9">
        <f>MONTH(SalesDataTable[[#This Row],[Order Date]])</f>
        <v>7</v>
      </c>
      <c r="Y1271" s="12" t="str">
        <f>TEXT(SalesDataTable[[#This Row],[Order Date]],"mmm")</f>
        <v>Jul</v>
      </c>
    </row>
    <row r="1272" spans="1:25" ht="16">
      <c r="A1272" s="7">
        <v>5164</v>
      </c>
      <c r="B1272" s="3">
        <v>46207</v>
      </c>
      <c r="C1272" s="2">
        <f>YEAR( SalesDataTable[[#This Row],[Order Date]])</f>
        <v>2026</v>
      </c>
      <c r="D1272" s="2">
        <f>ROUNDUP(MONTH(SalesDataTable[[#This Row],[Order Date]])/3,0)</f>
        <v>3</v>
      </c>
      <c r="E1272" s="2">
        <f>MONTH(SalesDataTable[[#This Row],[Order Date]])</f>
        <v>7</v>
      </c>
      <c r="F1272" s="2" t="str">
        <f>TEXT(SalesDataTable[[#This Row],[Order Date]],"mmm")</f>
        <v>Jul</v>
      </c>
      <c r="G1272" s="2">
        <f>DAY(SalesDataTable[[#This Row],[Order Date]])</f>
        <v>4</v>
      </c>
      <c r="H1272" s="8" t="s">
        <v>6</v>
      </c>
      <c r="I1272" s="8" t="s">
        <v>49</v>
      </c>
      <c r="J1272" s="8" t="s">
        <v>2</v>
      </c>
      <c r="K1272" s="8" t="s">
        <v>3</v>
      </c>
      <c r="L1272" s="8" t="s">
        <v>9</v>
      </c>
      <c r="M1272" s="8" t="s">
        <v>17</v>
      </c>
      <c r="N1272" s="9">
        <v>4</v>
      </c>
      <c r="O1272" s="10">
        <v>142.86000000000001</v>
      </c>
      <c r="P1272" s="11">
        <v>0</v>
      </c>
      <c r="Q1272" s="10">
        <v>81.62</v>
      </c>
      <c r="R1272" s="10">
        <f t="shared" si="76"/>
        <v>571.44000000000005</v>
      </c>
      <c r="S1272" s="10">
        <f t="shared" si="77"/>
        <v>326.48</v>
      </c>
      <c r="T1272" s="10">
        <f t="shared" si="78"/>
        <v>244.96000000000004</v>
      </c>
      <c r="U1272" s="12">
        <f t="shared" si="79"/>
        <v>0.42867142657146862</v>
      </c>
      <c r="V1272" s="9">
        <f>YEAR(SalesDataTable[[#This Row],[Order Date]])</f>
        <v>2026</v>
      </c>
      <c r="W1272" s="12" t="str">
        <f>"Q"&amp;ROUNDUP(MONTH(SalesDataTable[[#This Row],[Order Date]])/3,0)</f>
        <v>Q3</v>
      </c>
      <c r="X1272" s="9">
        <f>MONTH(SalesDataTable[[#This Row],[Order Date]])</f>
        <v>7</v>
      </c>
      <c r="Y1272" s="12" t="str">
        <f>TEXT(SalesDataTable[[#This Row],[Order Date]],"mmm")</f>
        <v>Jul</v>
      </c>
    </row>
    <row r="1273" spans="1:25" ht="16">
      <c r="A1273" s="7">
        <v>659</v>
      </c>
      <c r="B1273" s="3">
        <v>46208</v>
      </c>
      <c r="C1273" s="2">
        <f>YEAR( SalesDataTable[[#This Row],[Order Date]])</f>
        <v>2026</v>
      </c>
      <c r="D1273" s="2">
        <f>ROUNDUP(MONTH(SalesDataTable[[#This Row],[Order Date]])/3,0)</f>
        <v>3</v>
      </c>
      <c r="E1273" s="2">
        <f>MONTH(SalesDataTable[[#This Row],[Order Date]])</f>
        <v>7</v>
      </c>
      <c r="F1273" s="2" t="str">
        <f>TEXT(SalesDataTable[[#This Row],[Order Date]],"mmm")</f>
        <v>Jul</v>
      </c>
      <c r="G1273" s="2">
        <f>DAY(SalesDataTable[[#This Row],[Order Date]])</f>
        <v>5</v>
      </c>
      <c r="H1273" s="8" t="s">
        <v>20</v>
      </c>
      <c r="I1273" s="8" t="s">
        <v>47</v>
      </c>
      <c r="J1273" s="8" t="s">
        <v>28</v>
      </c>
      <c r="K1273" s="8" t="s">
        <v>16</v>
      </c>
      <c r="L1273" s="8" t="s">
        <v>4</v>
      </c>
      <c r="M1273" s="8" t="s">
        <v>26</v>
      </c>
      <c r="N1273" s="9">
        <v>1</v>
      </c>
      <c r="O1273" s="10">
        <v>41.18</v>
      </c>
      <c r="P1273" s="11">
        <v>0</v>
      </c>
      <c r="Q1273" s="10">
        <v>16.25</v>
      </c>
      <c r="R1273" s="10">
        <f t="shared" si="76"/>
        <v>41.18</v>
      </c>
      <c r="S1273" s="10">
        <f t="shared" si="77"/>
        <v>16.25</v>
      </c>
      <c r="T1273" s="10">
        <f t="shared" si="78"/>
        <v>24.93</v>
      </c>
      <c r="U1273" s="12">
        <f t="shared" si="79"/>
        <v>0.6053909664885867</v>
      </c>
      <c r="V1273" s="9">
        <f>YEAR(SalesDataTable[[#This Row],[Order Date]])</f>
        <v>2026</v>
      </c>
      <c r="W1273" s="12" t="str">
        <f>"Q"&amp;ROUNDUP(MONTH(SalesDataTable[[#This Row],[Order Date]])/3,0)</f>
        <v>Q3</v>
      </c>
      <c r="X1273" s="9">
        <f>MONTH(SalesDataTable[[#This Row],[Order Date]])</f>
        <v>7</v>
      </c>
      <c r="Y1273" s="12" t="str">
        <f>TEXT(SalesDataTable[[#This Row],[Order Date]],"mmm")</f>
        <v>Jul</v>
      </c>
    </row>
    <row r="1274" spans="1:25" ht="16">
      <c r="A1274" s="7">
        <v>969</v>
      </c>
      <c r="B1274" s="3">
        <v>46208</v>
      </c>
      <c r="C1274" s="2">
        <f>YEAR( SalesDataTable[[#This Row],[Order Date]])</f>
        <v>2026</v>
      </c>
      <c r="D1274" s="2">
        <f>ROUNDUP(MONTH(SalesDataTable[[#This Row],[Order Date]])/3,0)</f>
        <v>3</v>
      </c>
      <c r="E1274" s="2">
        <f>MONTH(SalesDataTable[[#This Row],[Order Date]])</f>
        <v>7</v>
      </c>
      <c r="F1274" s="2" t="str">
        <f>TEXT(SalesDataTable[[#This Row],[Order Date]],"mmm")</f>
        <v>Jul</v>
      </c>
      <c r="G1274" s="2">
        <f>DAY(SalesDataTable[[#This Row],[Order Date]])</f>
        <v>5</v>
      </c>
      <c r="H1274" s="8" t="s">
        <v>6</v>
      </c>
      <c r="I1274" s="8" t="s">
        <v>41</v>
      </c>
      <c r="J1274" s="8" t="s">
        <v>8</v>
      </c>
      <c r="K1274" s="8" t="s">
        <v>16</v>
      </c>
      <c r="L1274" s="8" t="s">
        <v>34</v>
      </c>
      <c r="M1274" s="8" t="s">
        <v>42</v>
      </c>
      <c r="N1274" s="9">
        <v>12</v>
      </c>
      <c r="O1274" s="10">
        <v>35.81</v>
      </c>
      <c r="P1274" s="11">
        <v>0.15</v>
      </c>
      <c r="Q1274" s="10">
        <v>14.29</v>
      </c>
      <c r="R1274" s="10">
        <f t="shared" si="76"/>
        <v>365.262</v>
      </c>
      <c r="S1274" s="10">
        <f t="shared" si="77"/>
        <v>171.48</v>
      </c>
      <c r="T1274" s="10">
        <f t="shared" si="78"/>
        <v>193.78200000000001</v>
      </c>
      <c r="U1274" s="12">
        <f t="shared" si="79"/>
        <v>0.53052877112866936</v>
      </c>
      <c r="V1274" s="9">
        <f>YEAR(SalesDataTable[[#This Row],[Order Date]])</f>
        <v>2026</v>
      </c>
      <c r="W1274" s="12" t="str">
        <f>"Q"&amp;ROUNDUP(MONTH(SalesDataTable[[#This Row],[Order Date]])/3,0)</f>
        <v>Q3</v>
      </c>
      <c r="X1274" s="9">
        <f>MONTH(SalesDataTable[[#This Row],[Order Date]])</f>
        <v>7</v>
      </c>
      <c r="Y1274" s="12" t="str">
        <f>TEXT(SalesDataTable[[#This Row],[Order Date]],"mmm")</f>
        <v>Jul</v>
      </c>
    </row>
    <row r="1275" spans="1:25" ht="16">
      <c r="A1275" s="7">
        <v>1096</v>
      </c>
      <c r="B1275" s="3">
        <v>46208</v>
      </c>
      <c r="C1275" s="2">
        <f>YEAR( SalesDataTable[[#This Row],[Order Date]])</f>
        <v>2026</v>
      </c>
      <c r="D1275" s="2">
        <f>ROUNDUP(MONTH(SalesDataTable[[#This Row],[Order Date]])/3,0)</f>
        <v>3</v>
      </c>
      <c r="E1275" s="2">
        <f>MONTH(SalesDataTable[[#This Row],[Order Date]])</f>
        <v>7</v>
      </c>
      <c r="F1275" s="2" t="str">
        <f>TEXT(SalesDataTable[[#This Row],[Order Date]],"mmm")</f>
        <v>Jul</v>
      </c>
      <c r="G1275" s="2">
        <f>DAY(SalesDataTable[[#This Row],[Order Date]])</f>
        <v>5</v>
      </c>
      <c r="H1275" s="8" t="s">
        <v>6</v>
      </c>
      <c r="I1275" s="8" t="s">
        <v>49</v>
      </c>
      <c r="J1275" s="8" t="s">
        <v>19</v>
      </c>
      <c r="K1275" s="8" t="s">
        <v>13</v>
      </c>
      <c r="L1275" s="8" t="s">
        <v>23</v>
      </c>
      <c r="M1275" s="8" t="s">
        <v>24</v>
      </c>
      <c r="N1275" s="9">
        <v>3</v>
      </c>
      <c r="O1275" s="10">
        <v>345.42</v>
      </c>
      <c r="P1275" s="11">
        <v>0</v>
      </c>
      <c r="Q1275" s="10">
        <v>198.69</v>
      </c>
      <c r="R1275" s="10">
        <f t="shared" si="76"/>
        <v>1036.26</v>
      </c>
      <c r="S1275" s="10">
        <f t="shared" si="77"/>
        <v>596.06999999999994</v>
      </c>
      <c r="T1275" s="10">
        <f t="shared" si="78"/>
        <v>440.19000000000005</v>
      </c>
      <c r="U1275" s="12">
        <f t="shared" si="79"/>
        <v>0.42478721556366167</v>
      </c>
      <c r="V1275" s="9">
        <f>YEAR(SalesDataTable[[#This Row],[Order Date]])</f>
        <v>2026</v>
      </c>
      <c r="W1275" s="12" t="str">
        <f>"Q"&amp;ROUNDUP(MONTH(SalesDataTable[[#This Row],[Order Date]])/3,0)</f>
        <v>Q3</v>
      </c>
      <c r="X1275" s="9">
        <f>MONTH(SalesDataTable[[#This Row],[Order Date]])</f>
        <v>7</v>
      </c>
      <c r="Y1275" s="12" t="str">
        <f>TEXT(SalesDataTable[[#This Row],[Order Date]],"mmm")</f>
        <v>Jul</v>
      </c>
    </row>
    <row r="1276" spans="1:25" ht="16">
      <c r="A1276" s="7">
        <v>1440</v>
      </c>
      <c r="B1276" s="3">
        <v>46208</v>
      </c>
      <c r="C1276" s="2">
        <f>YEAR( SalesDataTable[[#This Row],[Order Date]])</f>
        <v>2026</v>
      </c>
      <c r="D1276" s="2">
        <f>ROUNDUP(MONTH(SalesDataTable[[#This Row],[Order Date]])/3,0)</f>
        <v>3</v>
      </c>
      <c r="E1276" s="2">
        <f>MONTH(SalesDataTable[[#This Row],[Order Date]])</f>
        <v>7</v>
      </c>
      <c r="F1276" s="2" t="str">
        <f>TEXT(SalesDataTable[[#This Row],[Order Date]],"mmm")</f>
        <v>Jul</v>
      </c>
      <c r="G1276" s="2">
        <f>DAY(SalesDataTable[[#This Row],[Order Date]])</f>
        <v>5</v>
      </c>
      <c r="H1276" s="8" t="s">
        <v>20</v>
      </c>
      <c r="I1276" s="8" t="s">
        <v>33</v>
      </c>
      <c r="J1276" s="8" t="s">
        <v>2</v>
      </c>
      <c r="K1276" s="8" t="s">
        <v>3</v>
      </c>
      <c r="L1276" s="8" t="s">
        <v>4</v>
      </c>
      <c r="M1276" s="8" t="s">
        <v>30</v>
      </c>
      <c r="N1276" s="9">
        <v>4</v>
      </c>
      <c r="O1276" s="10">
        <v>101.66</v>
      </c>
      <c r="P1276" s="11">
        <v>0.1</v>
      </c>
      <c r="Q1276" s="10">
        <v>51.55</v>
      </c>
      <c r="R1276" s="10">
        <f t="shared" si="76"/>
        <v>365.976</v>
      </c>
      <c r="S1276" s="10">
        <f t="shared" si="77"/>
        <v>206.2</v>
      </c>
      <c r="T1276" s="10">
        <f t="shared" si="78"/>
        <v>159.77600000000001</v>
      </c>
      <c r="U1276" s="12">
        <f t="shared" si="79"/>
        <v>0.43657507596126527</v>
      </c>
      <c r="V1276" s="9">
        <f>YEAR(SalesDataTable[[#This Row],[Order Date]])</f>
        <v>2026</v>
      </c>
      <c r="W1276" s="12" t="str">
        <f>"Q"&amp;ROUNDUP(MONTH(SalesDataTable[[#This Row],[Order Date]])/3,0)</f>
        <v>Q3</v>
      </c>
      <c r="X1276" s="9">
        <f>MONTH(SalesDataTable[[#This Row],[Order Date]])</f>
        <v>7</v>
      </c>
      <c r="Y1276" s="12" t="str">
        <f>TEXT(SalesDataTable[[#This Row],[Order Date]],"mmm")</f>
        <v>Jul</v>
      </c>
    </row>
    <row r="1277" spans="1:25" ht="16">
      <c r="A1277" s="7">
        <v>2052</v>
      </c>
      <c r="B1277" s="3">
        <v>46208</v>
      </c>
      <c r="C1277" s="2">
        <f>YEAR( SalesDataTable[[#This Row],[Order Date]])</f>
        <v>2026</v>
      </c>
      <c r="D1277" s="2">
        <f>ROUNDUP(MONTH(SalesDataTable[[#This Row],[Order Date]])/3,0)</f>
        <v>3</v>
      </c>
      <c r="E1277" s="2">
        <f>MONTH(SalesDataTable[[#This Row],[Order Date]])</f>
        <v>7</v>
      </c>
      <c r="F1277" s="2" t="str">
        <f>TEXT(SalesDataTable[[#This Row],[Order Date]],"mmm")</f>
        <v>Jul</v>
      </c>
      <c r="G1277" s="2">
        <f>DAY(SalesDataTable[[#This Row],[Order Date]])</f>
        <v>5</v>
      </c>
      <c r="H1277" s="8" t="s">
        <v>20</v>
      </c>
      <c r="I1277" s="8" t="s">
        <v>47</v>
      </c>
      <c r="J1277" s="8" t="s">
        <v>2</v>
      </c>
      <c r="K1277" s="8" t="s">
        <v>16</v>
      </c>
      <c r="L1277" s="8" t="s">
        <v>9</v>
      </c>
      <c r="M1277" s="8" t="s">
        <v>17</v>
      </c>
      <c r="N1277" s="9">
        <v>3</v>
      </c>
      <c r="O1277" s="10">
        <v>146.88999999999999</v>
      </c>
      <c r="P1277" s="11">
        <v>0</v>
      </c>
      <c r="Q1277" s="10">
        <v>77.650000000000006</v>
      </c>
      <c r="R1277" s="10">
        <f t="shared" si="76"/>
        <v>440.66999999999996</v>
      </c>
      <c r="S1277" s="10">
        <f t="shared" si="77"/>
        <v>232.95000000000002</v>
      </c>
      <c r="T1277" s="10">
        <f t="shared" si="78"/>
        <v>207.71999999999994</v>
      </c>
      <c r="U1277" s="12">
        <f t="shared" si="79"/>
        <v>0.47137313636054179</v>
      </c>
      <c r="V1277" s="9">
        <f>YEAR(SalesDataTable[[#This Row],[Order Date]])</f>
        <v>2026</v>
      </c>
      <c r="W1277" s="12" t="str">
        <f>"Q"&amp;ROUNDUP(MONTH(SalesDataTable[[#This Row],[Order Date]])/3,0)</f>
        <v>Q3</v>
      </c>
      <c r="X1277" s="9">
        <f>MONTH(SalesDataTable[[#This Row],[Order Date]])</f>
        <v>7</v>
      </c>
      <c r="Y1277" s="12" t="str">
        <f>TEXT(SalesDataTable[[#This Row],[Order Date]],"mmm")</f>
        <v>Jul</v>
      </c>
    </row>
    <row r="1278" spans="1:25" ht="16">
      <c r="A1278" s="7">
        <v>2096</v>
      </c>
      <c r="B1278" s="3">
        <v>46208</v>
      </c>
      <c r="C1278" s="2">
        <f>YEAR( SalesDataTable[[#This Row],[Order Date]])</f>
        <v>2026</v>
      </c>
      <c r="D1278" s="2">
        <f>ROUNDUP(MONTH(SalesDataTable[[#This Row],[Order Date]])/3,0)</f>
        <v>3</v>
      </c>
      <c r="E1278" s="2">
        <f>MONTH(SalesDataTable[[#This Row],[Order Date]])</f>
        <v>7</v>
      </c>
      <c r="F1278" s="2" t="str">
        <f>TEXT(SalesDataTable[[#This Row],[Order Date]],"mmm")</f>
        <v>Jul</v>
      </c>
      <c r="G1278" s="2">
        <f>DAY(SalesDataTable[[#This Row],[Order Date]])</f>
        <v>5</v>
      </c>
      <c r="H1278" s="8" t="s">
        <v>20</v>
      </c>
      <c r="I1278" s="8" t="s">
        <v>47</v>
      </c>
      <c r="J1278" s="8" t="s">
        <v>28</v>
      </c>
      <c r="K1278" s="8" t="s">
        <v>3</v>
      </c>
      <c r="L1278" s="8" t="s">
        <v>14</v>
      </c>
      <c r="M1278" s="8" t="s">
        <v>48</v>
      </c>
      <c r="N1278" s="9">
        <v>2</v>
      </c>
      <c r="O1278" s="10">
        <v>161.21</v>
      </c>
      <c r="P1278" s="11">
        <v>0</v>
      </c>
      <c r="Q1278" s="10">
        <v>85.2</v>
      </c>
      <c r="R1278" s="10">
        <f t="shared" si="76"/>
        <v>322.42</v>
      </c>
      <c r="S1278" s="10">
        <f t="shared" si="77"/>
        <v>170.4</v>
      </c>
      <c r="T1278" s="10">
        <f t="shared" si="78"/>
        <v>152.02000000000001</v>
      </c>
      <c r="U1278" s="12">
        <f t="shared" si="79"/>
        <v>0.47149680540909372</v>
      </c>
      <c r="V1278" s="9">
        <f>YEAR(SalesDataTable[[#This Row],[Order Date]])</f>
        <v>2026</v>
      </c>
      <c r="W1278" s="12" t="str">
        <f>"Q"&amp;ROUNDUP(MONTH(SalesDataTable[[#This Row],[Order Date]])/3,0)</f>
        <v>Q3</v>
      </c>
      <c r="X1278" s="9">
        <f>MONTH(SalesDataTable[[#This Row],[Order Date]])</f>
        <v>7</v>
      </c>
      <c r="Y1278" s="12" t="str">
        <f>TEXT(SalesDataTable[[#This Row],[Order Date]],"mmm")</f>
        <v>Jul</v>
      </c>
    </row>
    <row r="1279" spans="1:25" ht="16">
      <c r="A1279" s="7">
        <v>2488</v>
      </c>
      <c r="B1279" s="3">
        <v>46208</v>
      </c>
      <c r="C1279" s="2">
        <f>YEAR( SalesDataTable[[#This Row],[Order Date]])</f>
        <v>2026</v>
      </c>
      <c r="D1279" s="2">
        <f>ROUNDUP(MONTH(SalesDataTable[[#This Row],[Order Date]])/3,0)</f>
        <v>3</v>
      </c>
      <c r="E1279" s="2">
        <f>MONTH(SalesDataTable[[#This Row],[Order Date]])</f>
        <v>7</v>
      </c>
      <c r="F1279" s="2" t="str">
        <f>TEXT(SalesDataTable[[#This Row],[Order Date]],"mmm")</f>
        <v>Jul</v>
      </c>
      <c r="G1279" s="2">
        <f>DAY(SalesDataTable[[#This Row],[Order Date]])</f>
        <v>5</v>
      </c>
      <c r="H1279" s="8" t="s">
        <v>20</v>
      </c>
      <c r="I1279" s="8" t="s">
        <v>33</v>
      </c>
      <c r="J1279" s="8" t="s">
        <v>19</v>
      </c>
      <c r="K1279" s="8" t="s">
        <v>13</v>
      </c>
      <c r="L1279" s="8" t="s">
        <v>9</v>
      </c>
      <c r="M1279" s="8" t="s">
        <v>46</v>
      </c>
      <c r="N1279" s="9">
        <v>2</v>
      </c>
      <c r="O1279" s="10">
        <v>71.27</v>
      </c>
      <c r="P1279" s="11">
        <v>0.05</v>
      </c>
      <c r="Q1279" s="10">
        <v>32.85</v>
      </c>
      <c r="R1279" s="10">
        <f t="shared" si="76"/>
        <v>135.41299999999998</v>
      </c>
      <c r="S1279" s="10">
        <f t="shared" si="77"/>
        <v>65.7</v>
      </c>
      <c r="T1279" s="10">
        <f t="shared" si="78"/>
        <v>69.71299999999998</v>
      </c>
      <c r="U1279" s="12">
        <f t="shared" si="79"/>
        <v>0.5148176319851121</v>
      </c>
      <c r="V1279" s="9">
        <f>YEAR(SalesDataTable[[#This Row],[Order Date]])</f>
        <v>2026</v>
      </c>
      <c r="W1279" s="12" t="str">
        <f>"Q"&amp;ROUNDUP(MONTH(SalesDataTable[[#This Row],[Order Date]])/3,0)</f>
        <v>Q3</v>
      </c>
      <c r="X1279" s="9">
        <f>MONTH(SalesDataTable[[#This Row],[Order Date]])</f>
        <v>7</v>
      </c>
      <c r="Y1279" s="12" t="str">
        <f>TEXT(SalesDataTable[[#This Row],[Order Date]],"mmm")</f>
        <v>Jul</v>
      </c>
    </row>
    <row r="1280" spans="1:25" ht="16">
      <c r="A1280" s="7">
        <v>3220</v>
      </c>
      <c r="B1280" s="3">
        <v>46208</v>
      </c>
      <c r="C1280" s="2">
        <f>YEAR( SalesDataTable[[#This Row],[Order Date]])</f>
        <v>2026</v>
      </c>
      <c r="D1280" s="2">
        <f>ROUNDUP(MONTH(SalesDataTable[[#This Row],[Order Date]])/3,0)</f>
        <v>3</v>
      </c>
      <c r="E1280" s="2">
        <f>MONTH(SalesDataTable[[#This Row],[Order Date]])</f>
        <v>7</v>
      </c>
      <c r="F1280" s="2" t="str">
        <f>TEXT(SalesDataTable[[#This Row],[Order Date]],"mmm")</f>
        <v>Jul</v>
      </c>
      <c r="G1280" s="2">
        <f>DAY(SalesDataTable[[#This Row],[Order Date]])</f>
        <v>5</v>
      </c>
      <c r="H1280" s="8" t="s">
        <v>0</v>
      </c>
      <c r="I1280" s="8" t="s">
        <v>36</v>
      </c>
      <c r="J1280" s="8" t="s">
        <v>19</v>
      </c>
      <c r="K1280" s="8" t="s">
        <v>3</v>
      </c>
      <c r="L1280" s="8" t="s">
        <v>34</v>
      </c>
      <c r="M1280" s="8" t="s">
        <v>45</v>
      </c>
      <c r="N1280" s="9">
        <v>3</v>
      </c>
      <c r="O1280" s="10">
        <v>50.16</v>
      </c>
      <c r="P1280" s="11">
        <v>0.05</v>
      </c>
      <c r="Q1280" s="10">
        <v>22.24</v>
      </c>
      <c r="R1280" s="10">
        <f t="shared" si="76"/>
        <v>142.95599999999999</v>
      </c>
      <c r="S1280" s="10">
        <f t="shared" si="77"/>
        <v>66.72</v>
      </c>
      <c r="T1280" s="10">
        <f t="shared" si="78"/>
        <v>76.23599999999999</v>
      </c>
      <c r="U1280" s="12">
        <f t="shared" si="79"/>
        <v>0.53328296818601528</v>
      </c>
      <c r="V1280" s="9">
        <f>YEAR(SalesDataTable[[#This Row],[Order Date]])</f>
        <v>2026</v>
      </c>
      <c r="W1280" s="12" t="str">
        <f>"Q"&amp;ROUNDUP(MONTH(SalesDataTable[[#This Row],[Order Date]])/3,0)</f>
        <v>Q3</v>
      </c>
      <c r="X1280" s="9">
        <f>MONTH(SalesDataTable[[#This Row],[Order Date]])</f>
        <v>7</v>
      </c>
      <c r="Y1280" s="12" t="str">
        <f>TEXT(SalesDataTable[[#This Row],[Order Date]],"mmm")</f>
        <v>Jul</v>
      </c>
    </row>
    <row r="1281" spans="1:25" ht="16">
      <c r="A1281" s="7">
        <v>3711</v>
      </c>
      <c r="B1281" s="3">
        <v>46208</v>
      </c>
      <c r="C1281" s="2">
        <f>YEAR( SalesDataTable[[#This Row],[Order Date]])</f>
        <v>2026</v>
      </c>
      <c r="D1281" s="2">
        <f>ROUNDUP(MONTH(SalesDataTable[[#This Row],[Order Date]])/3,0)</f>
        <v>3</v>
      </c>
      <c r="E1281" s="2">
        <f>MONTH(SalesDataTable[[#This Row],[Order Date]])</f>
        <v>7</v>
      </c>
      <c r="F1281" s="2" t="str">
        <f>TEXT(SalesDataTable[[#This Row],[Order Date]],"mmm")</f>
        <v>Jul</v>
      </c>
      <c r="G1281" s="2">
        <f>DAY(SalesDataTable[[#This Row],[Order Date]])</f>
        <v>5</v>
      </c>
      <c r="H1281" s="8" t="s">
        <v>20</v>
      </c>
      <c r="I1281" s="8" t="s">
        <v>21</v>
      </c>
      <c r="J1281" s="8" t="s">
        <v>28</v>
      </c>
      <c r="K1281" s="8" t="s">
        <v>13</v>
      </c>
      <c r="L1281" s="8" t="s">
        <v>9</v>
      </c>
      <c r="M1281" s="8" t="s">
        <v>17</v>
      </c>
      <c r="N1281" s="9">
        <v>1</v>
      </c>
      <c r="O1281" s="10">
        <v>145.37</v>
      </c>
      <c r="P1281" s="11">
        <v>0.05</v>
      </c>
      <c r="Q1281" s="10">
        <v>81.02</v>
      </c>
      <c r="R1281" s="10">
        <f t="shared" si="76"/>
        <v>138.10149999999999</v>
      </c>
      <c r="S1281" s="10">
        <f t="shared" si="77"/>
        <v>81.02</v>
      </c>
      <c r="T1281" s="10">
        <f t="shared" si="78"/>
        <v>57.081499999999991</v>
      </c>
      <c r="U1281" s="12">
        <f t="shared" si="79"/>
        <v>0.41333005072356199</v>
      </c>
      <c r="V1281" s="9">
        <f>YEAR(SalesDataTable[[#This Row],[Order Date]])</f>
        <v>2026</v>
      </c>
      <c r="W1281" s="12" t="str">
        <f>"Q"&amp;ROUNDUP(MONTH(SalesDataTable[[#This Row],[Order Date]])/3,0)</f>
        <v>Q3</v>
      </c>
      <c r="X1281" s="9">
        <f>MONTH(SalesDataTable[[#This Row],[Order Date]])</f>
        <v>7</v>
      </c>
      <c r="Y1281" s="12" t="str">
        <f>TEXT(SalesDataTable[[#This Row],[Order Date]],"mmm")</f>
        <v>Jul</v>
      </c>
    </row>
    <row r="1282" spans="1:25" ht="16">
      <c r="A1282" s="7">
        <v>3823</v>
      </c>
      <c r="B1282" s="3">
        <v>46208</v>
      </c>
      <c r="C1282" s="2">
        <f>YEAR( SalesDataTable[[#This Row],[Order Date]])</f>
        <v>2026</v>
      </c>
      <c r="D1282" s="2">
        <f>ROUNDUP(MONTH(SalesDataTable[[#This Row],[Order Date]])/3,0)</f>
        <v>3</v>
      </c>
      <c r="E1282" s="2">
        <f>MONTH(SalesDataTable[[#This Row],[Order Date]])</f>
        <v>7</v>
      </c>
      <c r="F1282" s="2" t="str">
        <f>TEXT(SalesDataTable[[#This Row],[Order Date]],"mmm")</f>
        <v>Jul</v>
      </c>
      <c r="G1282" s="2">
        <f>DAY(SalesDataTable[[#This Row],[Order Date]])</f>
        <v>5</v>
      </c>
      <c r="H1282" s="8" t="s">
        <v>20</v>
      </c>
      <c r="I1282" s="8" t="s">
        <v>31</v>
      </c>
      <c r="J1282" s="8" t="s">
        <v>19</v>
      </c>
      <c r="K1282" s="8" t="s">
        <v>13</v>
      </c>
      <c r="L1282" s="8" t="s">
        <v>14</v>
      </c>
      <c r="M1282" s="8" t="s">
        <v>32</v>
      </c>
      <c r="N1282" s="9">
        <v>2</v>
      </c>
      <c r="O1282" s="10">
        <v>47.1</v>
      </c>
      <c r="P1282" s="11">
        <v>0</v>
      </c>
      <c r="Q1282" s="10">
        <v>17.920000000000002</v>
      </c>
      <c r="R1282" s="10">
        <f t="shared" ref="R1282:R1345" si="80">N1282*O1282*(1-P1282)</f>
        <v>94.2</v>
      </c>
      <c r="S1282" s="10">
        <f t="shared" ref="S1282:S1345" si="81">N1282*Q1282</f>
        <v>35.840000000000003</v>
      </c>
      <c r="T1282" s="10">
        <f t="shared" ref="T1282:T1345" si="82">R1282-S1282</f>
        <v>58.36</v>
      </c>
      <c r="U1282" s="12">
        <f t="shared" ref="U1282:U1345" si="83">IFERROR(T1282/R1282,0)</f>
        <v>0.6195329087048832</v>
      </c>
      <c r="V1282" s="9">
        <f>YEAR(SalesDataTable[[#This Row],[Order Date]])</f>
        <v>2026</v>
      </c>
      <c r="W1282" s="12" t="str">
        <f>"Q"&amp;ROUNDUP(MONTH(SalesDataTable[[#This Row],[Order Date]])/3,0)</f>
        <v>Q3</v>
      </c>
      <c r="X1282" s="9">
        <f>MONTH(SalesDataTable[[#This Row],[Order Date]])</f>
        <v>7</v>
      </c>
      <c r="Y1282" s="12" t="str">
        <f>TEXT(SalesDataTable[[#This Row],[Order Date]],"mmm")</f>
        <v>Jul</v>
      </c>
    </row>
    <row r="1283" spans="1:25" ht="16">
      <c r="A1283" s="7">
        <v>4058</v>
      </c>
      <c r="B1283" s="3">
        <v>46208</v>
      </c>
      <c r="C1283" s="2">
        <f>YEAR( SalesDataTable[[#This Row],[Order Date]])</f>
        <v>2026</v>
      </c>
      <c r="D1283" s="2">
        <f>ROUNDUP(MONTH(SalesDataTable[[#This Row],[Order Date]])/3,0)</f>
        <v>3</v>
      </c>
      <c r="E1283" s="2">
        <f>MONTH(SalesDataTable[[#This Row],[Order Date]])</f>
        <v>7</v>
      </c>
      <c r="F1283" s="2" t="str">
        <f>TEXT(SalesDataTable[[#This Row],[Order Date]],"mmm")</f>
        <v>Jul</v>
      </c>
      <c r="G1283" s="2">
        <f>DAY(SalesDataTable[[#This Row],[Order Date]])</f>
        <v>5</v>
      </c>
      <c r="H1283" s="8" t="s">
        <v>20</v>
      </c>
      <c r="I1283" s="8" t="s">
        <v>47</v>
      </c>
      <c r="J1283" s="8" t="s">
        <v>8</v>
      </c>
      <c r="K1283" s="8" t="s">
        <v>16</v>
      </c>
      <c r="L1283" s="8" t="s">
        <v>9</v>
      </c>
      <c r="M1283" s="8" t="s">
        <v>37</v>
      </c>
      <c r="N1283" s="9">
        <v>5</v>
      </c>
      <c r="O1283" s="10">
        <v>155.09</v>
      </c>
      <c r="P1283" s="11">
        <v>0.1</v>
      </c>
      <c r="Q1283" s="10">
        <v>78.52</v>
      </c>
      <c r="R1283" s="10">
        <f t="shared" si="80"/>
        <v>697.90500000000009</v>
      </c>
      <c r="S1283" s="10">
        <f t="shared" si="81"/>
        <v>392.59999999999997</v>
      </c>
      <c r="T1283" s="10">
        <f t="shared" si="82"/>
        <v>305.30500000000012</v>
      </c>
      <c r="U1283" s="12">
        <f t="shared" si="83"/>
        <v>0.43745925305020034</v>
      </c>
      <c r="V1283" s="9">
        <f>YEAR(SalesDataTable[[#This Row],[Order Date]])</f>
        <v>2026</v>
      </c>
      <c r="W1283" s="12" t="str">
        <f>"Q"&amp;ROUNDUP(MONTH(SalesDataTable[[#This Row],[Order Date]])/3,0)</f>
        <v>Q3</v>
      </c>
      <c r="X1283" s="9">
        <f>MONTH(SalesDataTable[[#This Row],[Order Date]])</f>
        <v>7</v>
      </c>
      <c r="Y1283" s="12" t="str">
        <f>TEXT(SalesDataTable[[#This Row],[Order Date]],"mmm")</f>
        <v>Jul</v>
      </c>
    </row>
    <row r="1284" spans="1:25" ht="16">
      <c r="A1284" s="7">
        <v>4126</v>
      </c>
      <c r="B1284" s="3">
        <v>46208</v>
      </c>
      <c r="C1284" s="2">
        <f>YEAR( SalesDataTable[[#This Row],[Order Date]])</f>
        <v>2026</v>
      </c>
      <c r="D1284" s="2">
        <f>ROUNDUP(MONTH(SalesDataTable[[#This Row],[Order Date]])/3,0)</f>
        <v>3</v>
      </c>
      <c r="E1284" s="2">
        <f>MONTH(SalesDataTable[[#This Row],[Order Date]])</f>
        <v>7</v>
      </c>
      <c r="F1284" s="2" t="str">
        <f>TEXT(SalesDataTable[[#This Row],[Order Date]],"mmm")</f>
        <v>Jul</v>
      </c>
      <c r="G1284" s="2">
        <f>DAY(SalesDataTable[[#This Row],[Order Date]])</f>
        <v>5</v>
      </c>
      <c r="H1284" s="8" t="s">
        <v>20</v>
      </c>
      <c r="I1284" s="8" t="s">
        <v>47</v>
      </c>
      <c r="J1284" s="8" t="s">
        <v>2</v>
      </c>
      <c r="K1284" s="8" t="s">
        <v>13</v>
      </c>
      <c r="L1284" s="8" t="s">
        <v>4</v>
      </c>
      <c r="M1284" s="8" t="s">
        <v>5</v>
      </c>
      <c r="N1284" s="9">
        <v>3</v>
      </c>
      <c r="O1284" s="10">
        <v>82.89</v>
      </c>
      <c r="P1284" s="11">
        <v>0</v>
      </c>
      <c r="Q1284" s="10">
        <v>42.31</v>
      </c>
      <c r="R1284" s="10">
        <f t="shared" si="80"/>
        <v>248.67000000000002</v>
      </c>
      <c r="S1284" s="10">
        <f t="shared" si="81"/>
        <v>126.93</v>
      </c>
      <c r="T1284" s="10">
        <f t="shared" si="82"/>
        <v>121.74000000000001</v>
      </c>
      <c r="U1284" s="12">
        <f t="shared" si="83"/>
        <v>0.48956448304982508</v>
      </c>
      <c r="V1284" s="9">
        <f>YEAR(SalesDataTable[[#This Row],[Order Date]])</f>
        <v>2026</v>
      </c>
      <c r="W1284" s="12" t="str">
        <f>"Q"&amp;ROUNDUP(MONTH(SalesDataTable[[#This Row],[Order Date]])/3,0)</f>
        <v>Q3</v>
      </c>
      <c r="X1284" s="9">
        <f>MONTH(SalesDataTable[[#This Row],[Order Date]])</f>
        <v>7</v>
      </c>
      <c r="Y1284" s="12" t="str">
        <f>TEXT(SalesDataTable[[#This Row],[Order Date]],"mmm")</f>
        <v>Jul</v>
      </c>
    </row>
    <row r="1285" spans="1:25" ht="16">
      <c r="A1285" s="7">
        <v>5080</v>
      </c>
      <c r="B1285" s="3">
        <v>46208</v>
      </c>
      <c r="C1285" s="2">
        <f>YEAR( SalesDataTable[[#This Row],[Order Date]])</f>
        <v>2026</v>
      </c>
      <c r="D1285" s="2">
        <f>ROUNDUP(MONTH(SalesDataTable[[#This Row],[Order Date]])/3,0)</f>
        <v>3</v>
      </c>
      <c r="E1285" s="2">
        <f>MONTH(SalesDataTable[[#This Row],[Order Date]])</f>
        <v>7</v>
      </c>
      <c r="F1285" s="2" t="str">
        <f>TEXT(SalesDataTable[[#This Row],[Order Date]],"mmm")</f>
        <v>Jul</v>
      </c>
      <c r="G1285" s="2">
        <f>DAY(SalesDataTable[[#This Row],[Order Date]])</f>
        <v>5</v>
      </c>
      <c r="H1285" s="8" t="s">
        <v>11</v>
      </c>
      <c r="I1285" s="8" t="s">
        <v>18</v>
      </c>
      <c r="J1285" s="8" t="s">
        <v>19</v>
      </c>
      <c r="K1285" s="8" t="s">
        <v>13</v>
      </c>
      <c r="L1285" s="8" t="s">
        <v>4</v>
      </c>
      <c r="M1285" s="8" t="s">
        <v>5</v>
      </c>
      <c r="N1285" s="9">
        <v>2</v>
      </c>
      <c r="O1285" s="10">
        <v>80.8</v>
      </c>
      <c r="P1285" s="11">
        <v>0</v>
      </c>
      <c r="Q1285" s="10">
        <v>42.21</v>
      </c>
      <c r="R1285" s="10">
        <f t="shared" si="80"/>
        <v>161.6</v>
      </c>
      <c r="S1285" s="10">
        <f t="shared" si="81"/>
        <v>84.42</v>
      </c>
      <c r="T1285" s="10">
        <f t="shared" si="82"/>
        <v>77.179999999999993</v>
      </c>
      <c r="U1285" s="12">
        <f t="shared" si="83"/>
        <v>0.47759900990099008</v>
      </c>
      <c r="V1285" s="9">
        <f>YEAR(SalesDataTable[[#This Row],[Order Date]])</f>
        <v>2026</v>
      </c>
      <c r="W1285" s="12" t="str">
        <f>"Q"&amp;ROUNDUP(MONTH(SalesDataTable[[#This Row],[Order Date]])/3,0)</f>
        <v>Q3</v>
      </c>
      <c r="X1285" s="9">
        <f>MONTH(SalesDataTable[[#This Row],[Order Date]])</f>
        <v>7</v>
      </c>
      <c r="Y1285" s="12" t="str">
        <f>TEXT(SalesDataTable[[#This Row],[Order Date]],"mmm")</f>
        <v>Jul</v>
      </c>
    </row>
    <row r="1286" spans="1:25" ht="16">
      <c r="A1286" s="7">
        <v>923</v>
      </c>
      <c r="B1286" s="3">
        <v>46209</v>
      </c>
      <c r="C1286" s="2">
        <f>YEAR( SalesDataTable[[#This Row],[Order Date]])</f>
        <v>2026</v>
      </c>
      <c r="D1286" s="2">
        <f>ROUNDUP(MONTH(SalesDataTable[[#This Row],[Order Date]])/3,0)</f>
        <v>3</v>
      </c>
      <c r="E1286" s="2">
        <f>MONTH(SalesDataTable[[#This Row],[Order Date]])</f>
        <v>7</v>
      </c>
      <c r="F1286" s="2" t="str">
        <f>TEXT(SalesDataTable[[#This Row],[Order Date]],"mmm")</f>
        <v>Jul</v>
      </c>
      <c r="G1286" s="2">
        <f>DAY(SalesDataTable[[#This Row],[Order Date]])</f>
        <v>6</v>
      </c>
      <c r="H1286" s="8" t="s">
        <v>11</v>
      </c>
      <c r="I1286" s="8" t="s">
        <v>25</v>
      </c>
      <c r="J1286" s="8" t="s">
        <v>2</v>
      </c>
      <c r="K1286" s="8" t="s">
        <v>13</v>
      </c>
      <c r="L1286" s="8" t="s">
        <v>34</v>
      </c>
      <c r="M1286" s="8" t="s">
        <v>35</v>
      </c>
      <c r="N1286" s="9">
        <v>2</v>
      </c>
      <c r="O1286" s="10">
        <v>39.54</v>
      </c>
      <c r="P1286" s="11">
        <v>0.05</v>
      </c>
      <c r="Q1286" s="10">
        <v>14.68</v>
      </c>
      <c r="R1286" s="10">
        <f t="shared" si="80"/>
        <v>75.125999999999991</v>
      </c>
      <c r="S1286" s="10">
        <f t="shared" si="81"/>
        <v>29.36</v>
      </c>
      <c r="T1286" s="10">
        <f t="shared" si="82"/>
        <v>45.765999999999991</v>
      </c>
      <c r="U1286" s="12">
        <f t="shared" si="83"/>
        <v>0.60918989431089099</v>
      </c>
      <c r="V1286" s="9">
        <f>YEAR(SalesDataTable[[#This Row],[Order Date]])</f>
        <v>2026</v>
      </c>
      <c r="W1286" s="12" t="str">
        <f>"Q"&amp;ROUNDUP(MONTH(SalesDataTable[[#This Row],[Order Date]])/3,0)</f>
        <v>Q3</v>
      </c>
      <c r="X1286" s="9">
        <f>MONTH(SalesDataTable[[#This Row],[Order Date]])</f>
        <v>7</v>
      </c>
      <c r="Y1286" s="12" t="str">
        <f>TEXT(SalesDataTable[[#This Row],[Order Date]],"mmm")</f>
        <v>Jul</v>
      </c>
    </row>
    <row r="1287" spans="1:25" ht="16">
      <c r="A1287" s="7">
        <v>1549</v>
      </c>
      <c r="B1287" s="3">
        <v>46209</v>
      </c>
      <c r="C1287" s="2">
        <f>YEAR( SalesDataTable[[#This Row],[Order Date]])</f>
        <v>2026</v>
      </c>
      <c r="D1287" s="2">
        <f>ROUNDUP(MONTH(SalesDataTable[[#This Row],[Order Date]])/3,0)</f>
        <v>3</v>
      </c>
      <c r="E1287" s="2">
        <f>MONTH(SalesDataTable[[#This Row],[Order Date]])</f>
        <v>7</v>
      </c>
      <c r="F1287" s="2" t="str">
        <f>TEXT(SalesDataTable[[#This Row],[Order Date]],"mmm")</f>
        <v>Jul</v>
      </c>
      <c r="G1287" s="2">
        <f>DAY(SalesDataTable[[#This Row],[Order Date]])</f>
        <v>6</v>
      </c>
      <c r="H1287" s="8" t="s">
        <v>11</v>
      </c>
      <c r="I1287" s="8" t="s">
        <v>12</v>
      </c>
      <c r="J1287" s="8" t="s">
        <v>2</v>
      </c>
      <c r="K1287" s="8" t="s">
        <v>13</v>
      </c>
      <c r="L1287" s="8" t="s">
        <v>34</v>
      </c>
      <c r="M1287" s="8" t="s">
        <v>38</v>
      </c>
      <c r="N1287" s="9">
        <v>2</v>
      </c>
      <c r="O1287" s="10">
        <v>121.35</v>
      </c>
      <c r="P1287" s="11">
        <v>0</v>
      </c>
      <c r="Q1287" s="10">
        <v>71.06</v>
      </c>
      <c r="R1287" s="10">
        <f t="shared" si="80"/>
        <v>242.7</v>
      </c>
      <c r="S1287" s="10">
        <f t="shared" si="81"/>
        <v>142.12</v>
      </c>
      <c r="T1287" s="10">
        <f t="shared" si="82"/>
        <v>100.57999999999998</v>
      </c>
      <c r="U1287" s="12">
        <f t="shared" si="83"/>
        <v>0.41442109600329619</v>
      </c>
      <c r="V1287" s="9">
        <f>YEAR(SalesDataTable[[#This Row],[Order Date]])</f>
        <v>2026</v>
      </c>
      <c r="W1287" s="12" t="str">
        <f>"Q"&amp;ROUNDUP(MONTH(SalesDataTable[[#This Row],[Order Date]])/3,0)</f>
        <v>Q3</v>
      </c>
      <c r="X1287" s="9">
        <f>MONTH(SalesDataTable[[#This Row],[Order Date]])</f>
        <v>7</v>
      </c>
      <c r="Y1287" s="12" t="str">
        <f>TEXT(SalesDataTable[[#This Row],[Order Date]],"mmm")</f>
        <v>Jul</v>
      </c>
    </row>
    <row r="1288" spans="1:25" ht="16">
      <c r="A1288" s="7">
        <v>1839</v>
      </c>
      <c r="B1288" s="3">
        <v>46209</v>
      </c>
      <c r="C1288" s="2">
        <f>YEAR( SalesDataTable[[#This Row],[Order Date]])</f>
        <v>2026</v>
      </c>
      <c r="D1288" s="2">
        <f>ROUNDUP(MONTH(SalesDataTable[[#This Row],[Order Date]])/3,0)</f>
        <v>3</v>
      </c>
      <c r="E1288" s="2">
        <f>MONTH(SalesDataTable[[#This Row],[Order Date]])</f>
        <v>7</v>
      </c>
      <c r="F1288" s="2" t="str">
        <f>TEXT(SalesDataTable[[#This Row],[Order Date]],"mmm")</f>
        <v>Jul</v>
      </c>
      <c r="G1288" s="2">
        <f>DAY(SalesDataTable[[#This Row],[Order Date]])</f>
        <v>6</v>
      </c>
      <c r="H1288" s="8" t="s">
        <v>20</v>
      </c>
      <c r="I1288" s="8" t="s">
        <v>33</v>
      </c>
      <c r="J1288" s="8" t="s">
        <v>19</v>
      </c>
      <c r="K1288" s="8" t="s">
        <v>3</v>
      </c>
      <c r="L1288" s="8" t="s">
        <v>34</v>
      </c>
      <c r="M1288" s="8" t="s">
        <v>35</v>
      </c>
      <c r="N1288" s="9">
        <v>1</v>
      </c>
      <c r="O1288" s="10">
        <v>41.37</v>
      </c>
      <c r="P1288" s="11">
        <v>0</v>
      </c>
      <c r="Q1288" s="10">
        <v>15.12</v>
      </c>
      <c r="R1288" s="10">
        <f t="shared" si="80"/>
        <v>41.37</v>
      </c>
      <c r="S1288" s="10">
        <f t="shared" si="81"/>
        <v>15.12</v>
      </c>
      <c r="T1288" s="10">
        <f t="shared" si="82"/>
        <v>26.25</v>
      </c>
      <c r="U1288" s="12">
        <f t="shared" si="83"/>
        <v>0.63451776649746194</v>
      </c>
      <c r="V1288" s="9">
        <f>YEAR(SalesDataTable[[#This Row],[Order Date]])</f>
        <v>2026</v>
      </c>
      <c r="W1288" s="12" t="str">
        <f>"Q"&amp;ROUNDUP(MONTH(SalesDataTable[[#This Row],[Order Date]])/3,0)</f>
        <v>Q3</v>
      </c>
      <c r="X1288" s="9">
        <f>MONTH(SalesDataTable[[#This Row],[Order Date]])</f>
        <v>7</v>
      </c>
      <c r="Y1288" s="12" t="str">
        <f>TEXT(SalesDataTable[[#This Row],[Order Date]],"mmm")</f>
        <v>Jul</v>
      </c>
    </row>
    <row r="1289" spans="1:25" ht="16">
      <c r="A1289" s="7">
        <v>2053</v>
      </c>
      <c r="B1289" s="3">
        <v>46209</v>
      </c>
      <c r="C1289" s="2">
        <f>YEAR( SalesDataTable[[#This Row],[Order Date]])</f>
        <v>2026</v>
      </c>
      <c r="D1289" s="2">
        <f>ROUNDUP(MONTH(SalesDataTable[[#This Row],[Order Date]])/3,0)</f>
        <v>3</v>
      </c>
      <c r="E1289" s="2">
        <f>MONTH(SalesDataTable[[#This Row],[Order Date]])</f>
        <v>7</v>
      </c>
      <c r="F1289" s="2" t="str">
        <f>TEXT(SalesDataTable[[#This Row],[Order Date]],"mmm")</f>
        <v>Jul</v>
      </c>
      <c r="G1289" s="2">
        <f>DAY(SalesDataTable[[#This Row],[Order Date]])</f>
        <v>6</v>
      </c>
      <c r="H1289" s="8" t="s">
        <v>6</v>
      </c>
      <c r="I1289" s="8" t="s">
        <v>43</v>
      </c>
      <c r="J1289" s="8" t="s">
        <v>2</v>
      </c>
      <c r="K1289" s="8" t="s">
        <v>13</v>
      </c>
      <c r="L1289" s="8" t="s">
        <v>4</v>
      </c>
      <c r="M1289" s="8" t="s">
        <v>5</v>
      </c>
      <c r="N1289" s="9">
        <v>5</v>
      </c>
      <c r="O1289" s="10">
        <v>81.63</v>
      </c>
      <c r="P1289" s="11">
        <v>0.05</v>
      </c>
      <c r="Q1289" s="10">
        <v>42.36</v>
      </c>
      <c r="R1289" s="10">
        <f t="shared" si="80"/>
        <v>387.74249999999995</v>
      </c>
      <c r="S1289" s="10">
        <f t="shared" si="81"/>
        <v>211.8</v>
      </c>
      <c r="T1289" s="10">
        <f t="shared" si="82"/>
        <v>175.94249999999994</v>
      </c>
      <c r="U1289" s="12">
        <f t="shared" si="83"/>
        <v>0.45376119460724568</v>
      </c>
      <c r="V1289" s="9">
        <f>YEAR(SalesDataTable[[#This Row],[Order Date]])</f>
        <v>2026</v>
      </c>
      <c r="W1289" s="12" t="str">
        <f>"Q"&amp;ROUNDUP(MONTH(SalesDataTable[[#This Row],[Order Date]])/3,0)</f>
        <v>Q3</v>
      </c>
      <c r="X1289" s="9">
        <f>MONTH(SalesDataTable[[#This Row],[Order Date]])</f>
        <v>7</v>
      </c>
      <c r="Y1289" s="12" t="str">
        <f>TEXT(SalesDataTable[[#This Row],[Order Date]],"mmm")</f>
        <v>Jul</v>
      </c>
    </row>
    <row r="1290" spans="1:25" ht="16">
      <c r="A1290" s="7">
        <v>2342</v>
      </c>
      <c r="B1290" s="3">
        <v>46209</v>
      </c>
      <c r="C1290" s="2">
        <f>YEAR( SalesDataTable[[#This Row],[Order Date]])</f>
        <v>2026</v>
      </c>
      <c r="D1290" s="2">
        <f>ROUNDUP(MONTH(SalesDataTable[[#This Row],[Order Date]])/3,0)</f>
        <v>3</v>
      </c>
      <c r="E1290" s="2">
        <f>MONTH(SalesDataTable[[#This Row],[Order Date]])</f>
        <v>7</v>
      </c>
      <c r="F1290" s="2" t="str">
        <f>TEXT(SalesDataTable[[#This Row],[Order Date]],"mmm")</f>
        <v>Jul</v>
      </c>
      <c r="G1290" s="2">
        <f>DAY(SalesDataTable[[#This Row],[Order Date]])</f>
        <v>6</v>
      </c>
      <c r="H1290" s="8" t="s">
        <v>6</v>
      </c>
      <c r="I1290" s="8" t="s">
        <v>7</v>
      </c>
      <c r="J1290" s="8" t="s">
        <v>2</v>
      </c>
      <c r="K1290" s="8" t="s">
        <v>3</v>
      </c>
      <c r="L1290" s="8" t="s">
        <v>34</v>
      </c>
      <c r="M1290" s="8" t="s">
        <v>42</v>
      </c>
      <c r="N1290" s="9">
        <v>1</v>
      </c>
      <c r="O1290" s="10">
        <v>36.19</v>
      </c>
      <c r="P1290" s="11">
        <v>0</v>
      </c>
      <c r="Q1290" s="10">
        <v>13.91</v>
      </c>
      <c r="R1290" s="10">
        <f t="shared" si="80"/>
        <v>36.19</v>
      </c>
      <c r="S1290" s="10">
        <f t="shared" si="81"/>
        <v>13.91</v>
      </c>
      <c r="T1290" s="10">
        <f t="shared" si="82"/>
        <v>22.279999999999998</v>
      </c>
      <c r="U1290" s="12">
        <f t="shared" si="83"/>
        <v>0.61563967946946663</v>
      </c>
      <c r="V1290" s="9">
        <f>YEAR(SalesDataTable[[#This Row],[Order Date]])</f>
        <v>2026</v>
      </c>
      <c r="W1290" s="12" t="str">
        <f>"Q"&amp;ROUNDUP(MONTH(SalesDataTable[[#This Row],[Order Date]])/3,0)</f>
        <v>Q3</v>
      </c>
      <c r="X1290" s="9">
        <f>MONTH(SalesDataTable[[#This Row],[Order Date]])</f>
        <v>7</v>
      </c>
      <c r="Y1290" s="12" t="str">
        <f>TEXT(SalesDataTable[[#This Row],[Order Date]],"mmm")</f>
        <v>Jul</v>
      </c>
    </row>
    <row r="1291" spans="1:25" ht="16">
      <c r="A1291" s="7">
        <v>2465</v>
      </c>
      <c r="B1291" s="3">
        <v>46209</v>
      </c>
      <c r="C1291" s="2">
        <f>YEAR( SalesDataTable[[#This Row],[Order Date]])</f>
        <v>2026</v>
      </c>
      <c r="D1291" s="2">
        <f>ROUNDUP(MONTH(SalesDataTable[[#This Row],[Order Date]])/3,0)</f>
        <v>3</v>
      </c>
      <c r="E1291" s="2">
        <f>MONTH(SalesDataTable[[#This Row],[Order Date]])</f>
        <v>7</v>
      </c>
      <c r="F1291" s="2" t="str">
        <f>TEXT(SalesDataTable[[#This Row],[Order Date]],"mmm")</f>
        <v>Jul</v>
      </c>
      <c r="G1291" s="2">
        <f>DAY(SalesDataTable[[#This Row],[Order Date]])</f>
        <v>6</v>
      </c>
      <c r="H1291" s="8" t="s">
        <v>6</v>
      </c>
      <c r="I1291" s="8" t="s">
        <v>7</v>
      </c>
      <c r="J1291" s="8" t="s">
        <v>28</v>
      </c>
      <c r="K1291" s="8" t="s">
        <v>13</v>
      </c>
      <c r="L1291" s="8" t="s">
        <v>9</v>
      </c>
      <c r="M1291" s="8" t="s">
        <v>17</v>
      </c>
      <c r="N1291" s="9">
        <v>1</v>
      </c>
      <c r="O1291" s="10">
        <v>142.04</v>
      </c>
      <c r="P1291" s="11">
        <v>0</v>
      </c>
      <c r="Q1291" s="10">
        <v>81.67</v>
      </c>
      <c r="R1291" s="10">
        <f t="shared" si="80"/>
        <v>142.04</v>
      </c>
      <c r="S1291" s="10">
        <f t="shared" si="81"/>
        <v>81.67</v>
      </c>
      <c r="T1291" s="10">
        <f t="shared" si="82"/>
        <v>60.36999999999999</v>
      </c>
      <c r="U1291" s="12">
        <f t="shared" si="83"/>
        <v>0.4250211208110391</v>
      </c>
      <c r="V1291" s="9">
        <f>YEAR(SalesDataTable[[#This Row],[Order Date]])</f>
        <v>2026</v>
      </c>
      <c r="W1291" s="12" t="str">
        <f>"Q"&amp;ROUNDUP(MONTH(SalesDataTable[[#This Row],[Order Date]])/3,0)</f>
        <v>Q3</v>
      </c>
      <c r="X1291" s="9">
        <f>MONTH(SalesDataTable[[#This Row],[Order Date]])</f>
        <v>7</v>
      </c>
      <c r="Y1291" s="12" t="str">
        <f>TEXT(SalesDataTable[[#This Row],[Order Date]],"mmm")</f>
        <v>Jul</v>
      </c>
    </row>
    <row r="1292" spans="1:25" ht="16">
      <c r="A1292" s="7">
        <v>3990</v>
      </c>
      <c r="B1292" s="3">
        <v>46209</v>
      </c>
      <c r="C1292" s="2">
        <f>YEAR( SalesDataTable[[#This Row],[Order Date]])</f>
        <v>2026</v>
      </c>
      <c r="D1292" s="2">
        <f>ROUNDUP(MONTH(SalesDataTable[[#This Row],[Order Date]])/3,0)</f>
        <v>3</v>
      </c>
      <c r="E1292" s="2">
        <f>MONTH(SalesDataTable[[#This Row],[Order Date]])</f>
        <v>7</v>
      </c>
      <c r="F1292" s="2" t="str">
        <f>TEXT(SalesDataTable[[#This Row],[Order Date]],"mmm")</f>
        <v>Jul</v>
      </c>
      <c r="G1292" s="2">
        <f>DAY(SalesDataTable[[#This Row],[Order Date]])</f>
        <v>6</v>
      </c>
      <c r="H1292" s="8" t="s">
        <v>11</v>
      </c>
      <c r="I1292" s="8" t="s">
        <v>25</v>
      </c>
      <c r="J1292" s="8" t="s">
        <v>2</v>
      </c>
      <c r="K1292" s="8" t="s">
        <v>16</v>
      </c>
      <c r="L1292" s="8" t="s">
        <v>14</v>
      </c>
      <c r="M1292" s="8" t="s">
        <v>44</v>
      </c>
      <c r="N1292" s="9">
        <v>1</v>
      </c>
      <c r="O1292" s="10">
        <v>133.66999999999999</v>
      </c>
      <c r="P1292" s="11">
        <v>0</v>
      </c>
      <c r="Q1292" s="10">
        <v>68.25</v>
      </c>
      <c r="R1292" s="10">
        <f t="shared" si="80"/>
        <v>133.66999999999999</v>
      </c>
      <c r="S1292" s="10">
        <f t="shared" si="81"/>
        <v>68.25</v>
      </c>
      <c r="T1292" s="10">
        <f t="shared" si="82"/>
        <v>65.419999999999987</v>
      </c>
      <c r="U1292" s="12">
        <f t="shared" si="83"/>
        <v>0.48941422907159415</v>
      </c>
      <c r="V1292" s="9">
        <f>YEAR(SalesDataTable[[#This Row],[Order Date]])</f>
        <v>2026</v>
      </c>
      <c r="W1292" s="12" t="str">
        <f>"Q"&amp;ROUNDUP(MONTH(SalesDataTable[[#This Row],[Order Date]])/3,0)</f>
        <v>Q3</v>
      </c>
      <c r="X1292" s="9">
        <f>MONTH(SalesDataTable[[#This Row],[Order Date]])</f>
        <v>7</v>
      </c>
      <c r="Y1292" s="12" t="str">
        <f>TEXT(SalesDataTable[[#This Row],[Order Date]],"mmm")</f>
        <v>Jul</v>
      </c>
    </row>
    <row r="1293" spans="1:25" ht="16">
      <c r="A1293" s="7">
        <v>4370</v>
      </c>
      <c r="B1293" s="3">
        <v>46209</v>
      </c>
      <c r="C1293" s="2">
        <f>YEAR( SalesDataTable[[#This Row],[Order Date]])</f>
        <v>2026</v>
      </c>
      <c r="D1293" s="2">
        <f>ROUNDUP(MONTH(SalesDataTable[[#This Row],[Order Date]])/3,0)</f>
        <v>3</v>
      </c>
      <c r="E1293" s="2">
        <f>MONTH(SalesDataTable[[#This Row],[Order Date]])</f>
        <v>7</v>
      </c>
      <c r="F1293" s="2" t="str">
        <f>TEXT(SalesDataTable[[#This Row],[Order Date]],"mmm")</f>
        <v>Jul</v>
      </c>
      <c r="G1293" s="2">
        <f>DAY(SalesDataTable[[#This Row],[Order Date]])</f>
        <v>6</v>
      </c>
      <c r="H1293" s="8" t="s">
        <v>11</v>
      </c>
      <c r="I1293" s="8" t="s">
        <v>39</v>
      </c>
      <c r="J1293" s="8" t="s">
        <v>2</v>
      </c>
      <c r="K1293" s="8" t="s">
        <v>13</v>
      </c>
      <c r="L1293" s="8" t="s">
        <v>14</v>
      </c>
      <c r="M1293" s="8" t="s">
        <v>48</v>
      </c>
      <c r="N1293" s="9">
        <v>6</v>
      </c>
      <c r="O1293" s="10">
        <v>166.6</v>
      </c>
      <c r="P1293" s="11">
        <v>0</v>
      </c>
      <c r="Q1293" s="10">
        <v>88.14</v>
      </c>
      <c r="R1293" s="10">
        <f t="shared" si="80"/>
        <v>999.59999999999991</v>
      </c>
      <c r="S1293" s="10">
        <f t="shared" si="81"/>
        <v>528.84</v>
      </c>
      <c r="T1293" s="10">
        <f t="shared" si="82"/>
        <v>470.75999999999988</v>
      </c>
      <c r="U1293" s="12">
        <f t="shared" si="83"/>
        <v>0.47094837935174061</v>
      </c>
      <c r="V1293" s="9">
        <f>YEAR(SalesDataTable[[#This Row],[Order Date]])</f>
        <v>2026</v>
      </c>
      <c r="W1293" s="12" t="str">
        <f>"Q"&amp;ROUNDUP(MONTH(SalesDataTable[[#This Row],[Order Date]])/3,0)</f>
        <v>Q3</v>
      </c>
      <c r="X1293" s="9">
        <f>MONTH(SalesDataTable[[#This Row],[Order Date]])</f>
        <v>7</v>
      </c>
      <c r="Y1293" s="12" t="str">
        <f>TEXT(SalesDataTable[[#This Row],[Order Date]],"mmm")</f>
        <v>Jul</v>
      </c>
    </row>
    <row r="1294" spans="1:25" ht="16">
      <c r="A1294" s="7">
        <v>4856</v>
      </c>
      <c r="B1294" s="3">
        <v>46209</v>
      </c>
      <c r="C1294" s="2">
        <f>YEAR( SalesDataTable[[#This Row],[Order Date]])</f>
        <v>2026</v>
      </c>
      <c r="D1294" s="2">
        <f>ROUNDUP(MONTH(SalesDataTable[[#This Row],[Order Date]])/3,0)</f>
        <v>3</v>
      </c>
      <c r="E1294" s="2">
        <f>MONTH(SalesDataTable[[#This Row],[Order Date]])</f>
        <v>7</v>
      </c>
      <c r="F1294" s="2" t="str">
        <f>TEXT(SalesDataTable[[#This Row],[Order Date]],"mmm")</f>
        <v>Jul</v>
      </c>
      <c r="G1294" s="2">
        <f>DAY(SalesDataTable[[#This Row],[Order Date]])</f>
        <v>6</v>
      </c>
      <c r="H1294" s="8" t="s">
        <v>6</v>
      </c>
      <c r="I1294" s="8" t="s">
        <v>43</v>
      </c>
      <c r="J1294" s="8" t="s">
        <v>2</v>
      </c>
      <c r="K1294" s="8" t="s">
        <v>3</v>
      </c>
      <c r="L1294" s="8" t="s">
        <v>4</v>
      </c>
      <c r="M1294" s="8" t="s">
        <v>30</v>
      </c>
      <c r="N1294" s="9">
        <v>2</v>
      </c>
      <c r="O1294" s="10">
        <v>99.93</v>
      </c>
      <c r="P1294" s="11">
        <v>0.1</v>
      </c>
      <c r="Q1294" s="10">
        <v>51.96</v>
      </c>
      <c r="R1294" s="10">
        <f t="shared" si="80"/>
        <v>179.87400000000002</v>
      </c>
      <c r="S1294" s="10">
        <f t="shared" si="81"/>
        <v>103.92</v>
      </c>
      <c r="T1294" s="10">
        <f t="shared" si="82"/>
        <v>75.954000000000022</v>
      </c>
      <c r="U1294" s="12">
        <f t="shared" si="83"/>
        <v>0.422262250241836</v>
      </c>
      <c r="V1294" s="9">
        <f>YEAR(SalesDataTable[[#This Row],[Order Date]])</f>
        <v>2026</v>
      </c>
      <c r="W1294" s="12" t="str">
        <f>"Q"&amp;ROUNDUP(MONTH(SalesDataTable[[#This Row],[Order Date]])/3,0)</f>
        <v>Q3</v>
      </c>
      <c r="X1294" s="9">
        <f>MONTH(SalesDataTable[[#This Row],[Order Date]])</f>
        <v>7</v>
      </c>
      <c r="Y1294" s="12" t="str">
        <f>TEXT(SalesDataTable[[#This Row],[Order Date]],"mmm")</f>
        <v>Jul</v>
      </c>
    </row>
    <row r="1295" spans="1:25" ht="16">
      <c r="A1295" s="7">
        <v>337</v>
      </c>
      <c r="B1295" s="3">
        <v>46210</v>
      </c>
      <c r="C1295" s="2">
        <f>YEAR( SalesDataTable[[#This Row],[Order Date]])</f>
        <v>2026</v>
      </c>
      <c r="D1295" s="2">
        <f>ROUNDUP(MONTH(SalesDataTable[[#This Row],[Order Date]])/3,0)</f>
        <v>3</v>
      </c>
      <c r="E1295" s="2">
        <f>MONTH(SalesDataTable[[#This Row],[Order Date]])</f>
        <v>7</v>
      </c>
      <c r="F1295" s="2" t="str">
        <f>TEXT(SalesDataTable[[#This Row],[Order Date]],"mmm")</f>
        <v>Jul</v>
      </c>
      <c r="G1295" s="2">
        <f>DAY(SalesDataTable[[#This Row],[Order Date]])</f>
        <v>7</v>
      </c>
      <c r="H1295" s="8" t="s">
        <v>0</v>
      </c>
      <c r="I1295" s="8" t="s">
        <v>50</v>
      </c>
      <c r="J1295" s="8" t="s">
        <v>19</v>
      </c>
      <c r="K1295" s="8" t="s">
        <v>3</v>
      </c>
      <c r="L1295" s="8" t="s">
        <v>4</v>
      </c>
      <c r="M1295" s="8" t="s">
        <v>30</v>
      </c>
      <c r="N1295" s="9">
        <v>6</v>
      </c>
      <c r="O1295" s="10">
        <v>100.56</v>
      </c>
      <c r="P1295" s="11">
        <v>0</v>
      </c>
      <c r="Q1295" s="10">
        <v>49.47</v>
      </c>
      <c r="R1295" s="10">
        <f t="shared" si="80"/>
        <v>603.36</v>
      </c>
      <c r="S1295" s="10">
        <f t="shared" si="81"/>
        <v>296.82</v>
      </c>
      <c r="T1295" s="10">
        <f t="shared" si="82"/>
        <v>306.54000000000002</v>
      </c>
      <c r="U1295" s="12">
        <f t="shared" si="83"/>
        <v>0.508054892601432</v>
      </c>
      <c r="V1295" s="9">
        <f>YEAR(SalesDataTable[[#This Row],[Order Date]])</f>
        <v>2026</v>
      </c>
      <c r="W1295" s="12" t="str">
        <f>"Q"&amp;ROUNDUP(MONTH(SalesDataTable[[#This Row],[Order Date]])/3,0)</f>
        <v>Q3</v>
      </c>
      <c r="X1295" s="9">
        <f>MONTH(SalesDataTable[[#This Row],[Order Date]])</f>
        <v>7</v>
      </c>
      <c r="Y1295" s="12" t="str">
        <f>TEXT(SalesDataTable[[#This Row],[Order Date]],"mmm")</f>
        <v>Jul</v>
      </c>
    </row>
    <row r="1296" spans="1:25" ht="16">
      <c r="A1296" s="7">
        <v>1001</v>
      </c>
      <c r="B1296" s="3">
        <v>46210</v>
      </c>
      <c r="C1296" s="2">
        <f>YEAR( SalesDataTable[[#This Row],[Order Date]])</f>
        <v>2026</v>
      </c>
      <c r="D1296" s="2">
        <f>ROUNDUP(MONTH(SalesDataTable[[#This Row],[Order Date]])/3,0)</f>
        <v>3</v>
      </c>
      <c r="E1296" s="2">
        <f>MONTH(SalesDataTable[[#This Row],[Order Date]])</f>
        <v>7</v>
      </c>
      <c r="F1296" s="2" t="str">
        <f>TEXT(SalesDataTable[[#This Row],[Order Date]],"mmm")</f>
        <v>Jul</v>
      </c>
      <c r="G1296" s="2">
        <f>DAY(SalesDataTable[[#This Row],[Order Date]])</f>
        <v>7</v>
      </c>
      <c r="H1296" s="8" t="s">
        <v>0</v>
      </c>
      <c r="I1296" s="8" t="s">
        <v>36</v>
      </c>
      <c r="J1296" s="8" t="s">
        <v>2</v>
      </c>
      <c r="K1296" s="8" t="s">
        <v>3</v>
      </c>
      <c r="L1296" s="8" t="s">
        <v>23</v>
      </c>
      <c r="M1296" s="8" t="s">
        <v>29</v>
      </c>
      <c r="N1296" s="9">
        <v>1</v>
      </c>
      <c r="O1296" s="10">
        <v>200.48</v>
      </c>
      <c r="P1296" s="11">
        <v>0.05</v>
      </c>
      <c r="Q1296" s="10">
        <v>104.11</v>
      </c>
      <c r="R1296" s="10">
        <f t="shared" si="80"/>
        <v>190.45599999999999</v>
      </c>
      <c r="S1296" s="10">
        <f t="shared" si="81"/>
        <v>104.11</v>
      </c>
      <c r="T1296" s="10">
        <f t="shared" si="82"/>
        <v>86.345999999999989</v>
      </c>
      <c r="U1296" s="12">
        <f t="shared" si="83"/>
        <v>0.45336455664300412</v>
      </c>
      <c r="V1296" s="9">
        <f>YEAR(SalesDataTable[[#This Row],[Order Date]])</f>
        <v>2026</v>
      </c>
      <c r="W1296" s="12" t="str">
        <f>"Q"&amp;ROUNDUP(MONTH(SalesDataTable[[#This Row],[Order Date]])/3,0)</f>
        <v>Q3</v>
      </c>
      <c r="X1296" s="9">
        <f>MONTH(SalesDataTable[[#This Row],[Order Date]])</f>
        <v>7</v>
      </c>
      <c r="Y1296" s="12" t="str">
        <f>TEXT(SalesDataTable[[#This Row],[Order Date]],"mmm")</f>
        <v>Jul</v>
      </c>
    </row>
    <row r="1297" spans="1:25" ht="16">
      <c r="A1297" s="7">
        <v>2424</v>
      </c>
      <c r="B1297" s="3">
        <v>46210</v>
      </c>
      <c r="C1297" s="2">
        <f>YEAR( SalesDataTable[[#This Row],[Order Date]])</f>
        <v>2026</v>
      </c>
      <c r="D1297" s="2">
        <f>ROUNDUP(MONTH(SalesDataTable[[#This Row],[Order Date]])/3,0)</f>
        <v>3</v>
      </c>
      <c r="E1297" s="2">
        <f>MONTH(SalesDataTable[[#This Row],[Order Date]])</f>
        <v>7</v>
      </c>
      <c r="F1297" s="2" t="str">
        <f>TEXT(SalesDataTable[[#This Row],[Order Date]],"mmm")</f>
        <v>Jul</v>
      </c>
      <c r="G1297" s="2">
        <f>DAY(SalesDataTable[[#This Row],[Order Date]])</f>
        <v>7</v>
      </c>
      <c r="H1297" s="8" t="s">
        <v>20</v>
      </c>
      <c r="I1297" s="8" t="s">
        <v>33</v>
      </c>
      <c r="J1297" s="8" t="s">
        <v>2</v>
      </c>
      <c r="K1297" s="8" t="s">
        <v>13</v>
      </c>
      <c r="L1297" s="8" t="s">
        <v>4</v>
      </c>
      <c r="M1297" s="8" t="s">
        <v>22</v>
      </c>
      <c r="N1297" s="9">
        <v>1</v>
      </c>
      <c r="O1297" s="10">
        <v>51.06</v>
      </c>
      <c r="P1297" s="11">
        <v>0.15</v>
      </c>
      <c r="Q1297" s="10">
        <v>22.56</v>
      </c>
      <c r="R1297" s="10">
        <f t="shared" si="80"/>
        <v>43.401000000000003</v>
      </c>
      <c r="S1297" s="10">
        <f t="shared" si="81"/>
        <v>22.56</v>
      </c>
      <c r="T1297" s="10">
        <f t="shared" si="82"/>
        <v>20.841000000000005</v>
      </c>
      <c r="U1297" s="12">
        <f t="shared" si="83"/>
        <v>0.48019630884081022</v>
      </c>
      <c r="V1297" s="9">
        <f>YEAR(SalesDataTable[[#This Row],[Order Date]])</f>
        <v>2026</v>
      </c>
      <c r="W1297" s="12" t="str">
        <f>"Q"&amp;ROUNDUP(MONTH(SalesDataTable[[#This Row],[Order Date]])/3,0)</f>
        <v>Q3</v>
      </c>
      <c r="X1297" s="9">
        <f>MONTH(SalesDataTable[[#This Row],[Order Date]])</f>
        <v>7</v>
      </c>
      <c r="Y1297" s="12" t="str">
        <f>TEXT(SalesDataTable[[#This Row],[Order Date]],"mmm")</f>
        <v>Jul</v>
      </c>
    </row>
    <row r="1298" spans="1:25" ht="16">
      <c r="A1298" s="7">
        <v>2751</v>
      </c>
      <c r="B1298" s="3">
        <v>46210</v>
      </c>
      <c r="C1298" s="2">
        <f>YEAR( SalesDataTable[[#This Row],[Order Date]])</f>
        <v>2026</v>
      </c>
      <c r="D1298" s="2">
        <f>ROUNDUP(MONTH(SalesDataTable[[#This Row],[Order Date]])/3,0)</f>
        <v>3</v>
      </c>
      <c r="E1298" s="2">
        <f>MONTH(SalesDataTable[[#This Row],[Order Date]])</f>
        <v>7</v>
      </c>
      <c r="F1298" s="2" t="str">
        <f>TEXT(SalesDataTable[[#This Row],[Order Date]],"mmm")</f>
        <v>Jul</v>
      </c>
      <c r="G1298" s="2">
        <f>DAY(SalesDataTable[[#This Row],[Order Date]])</f>
        <v>7</v>
      </c>
      <c r="H1298" s="8" t="s">
        <v>0</v>
      </c>
      <c r="I1298" s="8" t="s">
        <v>50</v>
      </c>
      <c r="J1298" s="8" t="s">
        <v>19</v>
      </c>
      <c r="K1298" s="8" t="s">
        <v>13</v>
      </c>
      <c r="L1298" s="8" t="s">
        <v>34</v>
      </c>
      <c r="M1298" s="8" t="s">
        <v>38</v>
      </c>
      <c r="N1298" s="9">
        <v>2</v>
      </c>
      <c r="O1298" s="10">
        <v>125.9</v>
      </c>
      <c r="P1298" s="11">
        <v>0.15</v>
      </c>
      <c r="Q1298" s="10">
        <v>70.27</v>
      </c>
      <c r="R1298" s="10">
        <f t="shared" si="80"/>
        <v>214.03</v>
      </c>
      <c r="S1298" s="10">
        <f t="shared" si="81"/>
        <v>140.54</v>
      </c>
      <c r="T1298" s="10">
        <f t="shared" si="82"/>
        <v>73.490000000000009</v>
      </c>
      <c r="U1298" s="12">
        <f t="shared" si="83"/>
        <v>0.34336307994206422</v>
      </c>
      <c r="V1298" s="9">
        <f>YEAR(SalesDataTable[[#This Row],[Order Date]])</f>
        <v>2026</v>
      </c>
      <c r="W1298" s="12" t="str">
        <f>"Q"&amp;ROUNDUP(MONTH(SalesDataTable[[#This Row],[Order Date]])/3,0)</f>
        <v>Q3</v>
      </c>
      <c r="X1298" s="9">
        <f>MONTH(SalesDataTable[[#This Row],[Order Date]])</f>
        <v>7</v>
      </c>
      <c r="Y1298" s="12" t="str">
        <f>TEXT(SalesDataTable[[#This Row],[Order Date]],"mmm")</f>
        <v>Jul</v>
      </c>
    </row>
    <row r="1299" spans="1:25" ht="16">
      <c r="A1299" s="7">
        <v>375</v>
      </c>
      <c r="B1299" s="3">
        <v>46211</v>
      </c>
      <c r="C1299" s="2">
        <f>YEAR( SalesDataTable[[#This Row],[Order Date]])</f>
        <v>2026</v>
      </c>
      <c r="D1299" s="2">
        <f>ROUNDUP(MONTH(SalesDataTable[[#This Row],[Order Date]])/3,0)</f>
        <v>3</v>
      </c>
      <c r="E1299" s="2">
        <f>MONTH(SalesDataTable[[#This Row],[Order Date]])</f>
        <v>7</v>
      </c>
      <c r="F1299" s="2" t="str">
        <f>TEXT(SalesDataTable[[#This Row],[Order Date]],"mmm")</f>
        <v>Jul</v>
      </c>
      <c r="G1299" s="2">
        <f>DAY(SalesDataTable[[#This Row],[Order Date]])</f>
        <v>8</v>
      </c>
      <c r="H1299" s="8" t="s">
        <v>6</v>
      </c>
      <c r="I1299" s="8" t="s">
        <v>43</v>
      </c>
      <c r="J1299" s="8" t="s">
        <v>19</v>
      </c>
      <c r="K1299" s="8" t="s">
        <v>3</v>
      </c>
      <c r="L1299" s="8" t="s">
        <v>23</v>
      </c>
      <c r="M1299" s="8" t="s">
        <v>29</v>
      </c>
      <c r="N1299" s="9">
        <v>2</v>
      </c>
      <c r="O1299" s="10">
        <v>192.24</v>
      </c>
      <c r="P1299" s="11">
        <v>0.05</v>
      </c>
      <c r="Q1299" s="10">
        <v>103.65</v>
      </c>
      <c r="R1299" s="10">
        <f t="shared" si="80"/>
        <v>365.25599999999997</v>
      </c>
      <c r="S1299" s="10">
        <f t="shared" si="81"/>
        <v>207.3</v>
      </c>
      <c r="T1299" s="10">
        <f t="shared" si="82"/>
        <v>157.95599999999996</v>
      </c>
      <c r="U1299" s="12">
        <f t="shared" si="83"/>
        <v>0.43245285498390162</v>
      </c>
      <c r="V1299" s="9">
        <f>YEAR(SalesDataTable[[#This Row],[Order Date]])</f>
        <v>2026</v>
      </c>
      <c r="W1299" s="12" t="str">
        <f>"Q"&amp;ROUNDUP(MONTH(SalesDataTable[[#This Row],[Order Date]])/3,0)</f>
        <v>Q3</v>
      </c>
      <c r="X1299" s="9">
        <f>MONTH(SalesDataTable[[#This Row],[Order Date]])</f>
        <v>7</v>
      </c>
      <c r="Y1299" s="12" t="str">
        <f>TEXT(SalesDataTable[[#This Row],[Order Date]],"mmm")</f>
        <v>Jul</v>
      </c>
    </row>
    <row r="1300" spans="1:25" ht="16">
      <c r="A1300" s="7">
        <v>650</v>
      </c>
      <c r="B1300" s="3">
        <v>46211</v>
      </c>
      <c r="C1300" s="2">
        <f>YEAR( SalesDataTable[[#This Row],[Order Date]])</f>
        <v>2026</v>
      </c>
      <c r="D1300" s="2">
        <f>ROUNDUP(MONTH(SalesDataTable[[#This Row],[Order Date]])/3,0)</f>
        <v>3</v>
      </c>
      <c r="E1300" s="2">
        <f>MONTH(SalesDataTable[[#This Row],[Order Date]])</f>
        <v>7</v>
      </c>
      <c r="F1300" s="2" t="str">
        <f>TEXT(SalesDataTable[[#This Row],[Order Date]],"mmm")</f>
        <v>Jul</v>
      </c>
      <c r="G1300" s="2">
        <f>DAY(SalesDataTable[[#This Row],[Order Date]])</f>
        <v>8</v>
      </c>
      <c r="H1300" s="8" t="s">
        <v>0</v>
      </c>
      <c r="I1300" s="8" t="s">
        <v>1</v>
      </c>
      <c r="J1300" s="8" t="s">
        <v>2</v>
      </c>
      <c r="K1300" s="8" t="s">
        <v>16</v>
      </c>
      <c r="L1300" s="8" t="s">
        <v>34</v>
      </c>
      <c r="M1300" s="8" t="s">
        <v>35</v>
      </c>
      <c r="N1300" s="9">
        <v>2</v>
      </c>
      <c r="O1300" s="10">
        <v>40.79</v>
      </c>
      <c r="P1300" s="11">
        <v>0</v>
      </c>
      <c r="Q1300" s="10">
        <v>14.61</v>
      </c>
      <c r="R1300" s="10">
        <f t="shared" si="80"/>
        <v>81.58</v>
      </c>
      <c r="S1300" s="10">
        <f t="shared" si="81"/>
        <v>29.22</v>
      </c>
      <c r="T1300" s="10">
        <f t="shared" si="82"/>
        <v>52.36</v>
      </c>
      <c r="U1300" s="12">
        <f t="shared" si="83"/>
        <v>0.64182397646481981</v>
      </c>
      <c r="V1300" s="9">
        <f>YEAR(SalesDataTable[[#This Row],[Order Date]])</f>
        <v>2026</v>
      </c>
      <c r="W1300" s="12" t="str">
        <f>"Q"&amp;ROUNDUP(MONTH(SalesDataTable[[#This Row],[Order Date]])/3,0)</f>
        <v>Q3</v>
      </c>
      <c r="X1300" s="9">
        <f>MONTH(SalesDataTable[[#This Row],[Order Date]])</f>
        <v>7</v>
      </c>
      <c r="Y1300" s="12" t="str">
        <f>TEXT(SalesDataTable[[#This Row],[Order Date]],"mmm")</f>
        <v>Jul</v>
      </c>
    </row>
    <row r="1301" spans="1:25" ht="16">
      <c r="A1301" s="7">
        <v>941</v>
      </c>
      <c r="B1301" s="3">
        <v>46211</v>
      </c>
      <c r="C1301" s="2">
        <f>YEAR( SalesDataTable[[#This Row],[Order Date]])</f>
        <v>2026</v>
      </c>
      <c r="D1301" s="2">
        <f>ROUNDUP(MONTH(SalesDataTable[[#This Row],[Order Date]])/3,0)</f>
        <v>3</v>
      </c>
      <c r="E1301" s="2">
        <f>MONTH(SalesDataTable[[#This Row],[Order Date]])</f>
        <v>7</v>
      </c>
      <c r="F1301" s="2" t="str">
        <f>TEXT(SalesDataTable[[#This Row],[Order Date]],"mmm")</f>
        <v>Jul</v>
      </c>
      <c r="G1301" s="2">
        <f>DAY(SalesDataTable[[#This Row],[Order Date]])</f>
        <v>8</v>
      </c>
      <c r="H1301" s="8" t="s">
        <v>0</v>
      </c>
      <c r="I1301" s="8" t="s">
        <v>36</v>
      </c>
      <c r="J1301" s="8" t="s">
        <v>19</v>
      </c>
      <c r="K1301" s="8" t="s">
        <v>13</v>
      </c>
      <c r="L1301" s="8" t="s">
        <v>23</v>
      </c>
      <c r="M1301" s="8" t="s">
        <v>51</v>
      </c>
      <c r="N1301" s="9">
        <v>2</v>
      </c>
      <c r="O1301" s="10">
        <v>125.73</v>
      </c>
      <c r="P1301" s="11">
        <v>0.15</v>
      </c>
      <c r="Q1301" s="10">
        <v>61.75</v>
      </c>
      <c r="R1301" s="10">
        <f t="shared" si="80"/>
        <v>213.74100000000001</v>
      </c>
      <c r="S1301" s="10">
        <f t="shared" si="81"/>
        <v>123.5</v>
      </c>
      <c r="T1301" s="10">
        <f t="shared" si="82"/>
        <v>90.241000000000014</v>
      </c>
      <c r="U1301" s="12">
        <f t="shared" si="83"/>
        <v>0.42219789371248384</v>
      </c>
      <c r="V1301" s="9">
        <f>YEAR(SalesDataTable[[#This Row],[Order Date]])</f>
        <v>2026</v>
      </c>
      <c r="W1301" s="12" t="str">
        <f>"Q"&amp;ROUNDUP(MONTH(SalesDataTable[[#This Row],[Order Date]])/3,0)</f>
        <v>Q3</v>
      </c>
      <c r="X1301" s="9">
        <f>MONTH(SalesDataTable[[#This Row],[Order Date]])</f>
        <v>7</v>
      </c>
      <c r="Y1301" s="12" t="str">
        <f>TEXT(SalesDataTable[[#This Row],[Order Date]],"mmm")</f>
        <v>Jul</v>
      </c>
    </row>
    <row r="1302" spans="1:25" ht="16">
      <c r="A1302" s="7">
        <v>2719</v>
      </c>
      <c r="B1302" s="3">
        <v>46211</v>
      </c>
      <c r="C1302" s="2">
        <f>YEAR( SalesDataTable[[#This Row],[Order Date]])</f>
        <v>2026</v>
      </c>
      <c r="D1302" s="2">
        <f>ROUNDUP(MONTH(SalesDataTable[[#This Row],[Order Date]])/3,0)</f>
        <v>3</v>
      </c>
      <c r="E1302" s="2">
        <f>MONTH(SalesDataTable[[#This Row],[Order Date]])</f>
        <v>7</v>
      </c>
      <c r="F1302" s="2" t="str">
        <f>TEXT(SalesDataTable[[#This Row],[Order Date]],"mmm")</f>
        <v>Jul</v>
      </c>
      <c r="G1302" s="2">
        <f>DAY(SalesDataTable[[#This Row],[Order Date]])</f>
        <v>8</v>
      </c>
      <c r="H1302" s="8" t="s">
        <v>0</v>
      </c>
      <c r="I1302" s="8" t="s">
        <v>50</v>
      </c>
      <c r="J1302" s="8" t="s">
        <v>2</v>
      </c>
      <c r="K1302" s="8" t="s">
        <v>16</v>
      </c>
      <c r="L1302" s="8" t="s">
        <v>14</v>
      </c>
      <c r="M1302" s="8" t="s">
        <v>48</v>
      </c>
      <c r="N1302" s="9">
        <v>1</v>
      </c>
      <c r="O1302" s="10">
        <v>164.92</v>
      </c>
      <c r="P1302" s="11">
        <v>0</v>
      </c>
      <c r="Q1302" s="10">
        <v>89.47</v>
      </c>
      <c r="R1302" s="10">
        <f t="shared" si="80"/>
        <v>164.92</v>
      </c>
      <c r="S1302" s="10">
        <f t="shared" si="81"/>
        <v>89.47</v>
      </c>
      <c r="T1302" s="10">
        <f t="shared" si="82"/>
        <v>75.449999999999989</v>
      </c>
      <c r="U1302" s="12">
        <f t="shared" si="83"/>
        <v>0.45749454280863444</v>
      </c>
      <c r="V1302" s="9">
        <f>YEAR(SalesDataTable[[#This Row],[Order Date]])</f>
        <v>2026</v>
      </c>
      <c r="W1302" s="12" t="str">
        <f>"Q"&amp;ROUNDUP(MONTH(SalesDataTable[[#This Row],[Order Date]])/3,0)</f>
        <v>Q3</v>
      </c>
      <c r="X1302" s="9">
        <f>MONTH(SalesDataTable[[#This Row],[Order Date]])</f>
        <v>7</v>
      </c>
      <c r="Y1302" s="12" t="str">
        <f>TEXT(SalesDataTable[[#This Row],[Order Date]],"mmm")</f>
        <v>Jul</v>
      </c>
    </row>
    <row r="1303" spans="1:25" ht="16">
      <c r="A1303" s="7">
        <v>3833</v>
      </c>
      <c r="B1303" s="3">
        <v>46211</v>
      </c>
      <c r="C1303" s="2">
        <f>YEAR( SalesDataTable[[#This Row],[Order Date]])</f>
        <v>2026</v>
      </c>
      <c r="D1303" s="2">
        <f>ROUNDUP(MONTH(SalesDataTable[[#This Row],[Order Date]])/3,0)</f>
        <v>3</v>
      </c>
      <c r="E1303" s="2">
        <f>MONTH(SalesDataTable[[#This Row],[Order Date]])</f>
        <v>7</v>
      </c>
      <c r="F1303" s="2" t="str">
        <f>TEXT(SalesDataTable[[#This Row],[Order Date]],"mmm")</f>
        <v>Jul</v>
      </c>
      <c r="G1303" s="2">
        <f>DAY(SalesDataTable[[#This Row],[Order Date]])</f>
        <v>8</v>
      </c>
      <c r="H1303" s="8" t="s">
        <v>6</v>
      </c>
      <c r="I1303" s="8" t="s">
        <v>27</v>
      </c>
      <c r="J1303" s="8" t="s">
        <v>19</v>
      </c>
      <c r="K1303" s="8" t="s">
        <v>13</v>
      </c>
      <c r="L1303" s="8" t="s">
        <v>4</v>
      </c>
      <c r="M1303" s="8" t="s">
        <v>30</v>
      </c>
      <c r="N1303" s="9">
        <v>5</v>
      </c>
      <c r="O1303" s="10">
        <v>103.91</v>
      </c>
      <c r="P1303" s="11">
        <v>0</v>
      </c>
      <c r="Q1303" s="10">
        <v>51.19</v>
      </c>
      <c r="R1303" s="10">
        <f t="shared" si="80"/>
        <v>519.54999999999995</v>
      </c>
      <c r="S1303" s="10">
        <f t="shared" si="81"/>
        <v>255.95</v>
      </c>
      <c r="T1303" s="10">
        <f t="shared" si="82"/>
        <v>263.59999999999997</v>
      </c>
      <c r="U1303" s="12">
        <f t="shared" si="83"/>
        <v>0.50736214031373306</v>
      </c>
      <c r="V1303" s="9">
        <f>YEAR(SalesDataTable[[#This Row],[Order Date]])</f>
        <v>2026</v>
      </c>
      <c r="W1303" s="12" t="str">
        <f>"Q"&amp;ROUNDUP(MONTH(SalesDataTable[[#This Row],[Order Date]])/3,0)</f>
        <v>Q3</v>
      </c>
      <c r="X1303" s="9">
        <f>MONTH(SalesDataTable[[#This Row],[Order Date]])</f>
        <v>7</v>
      </c>
      <c r="Y1303" s="12" t="str">
        <f>TEXT(SalesDataTable[[#This Row],[Order Date]],"mmm")</f>
        <v>Jul</v>
      </c>
    </row>
    <row r="1304" spans="1:25" ht="16">
      <c r="A1304" s="7">
        <v>211</v>
      </c>
      <c r="B1304" s="3">
        <v>46212</v>
      </c>
      <c r="C1304" s="2">
        <f>YEAR( SalesDataTable[[#This Row],[Order Date]])</f>
        <v>2026</v>
      </c>
      <c r="D1304" s="2">
        <f>ROUNDUP(MONTH(SalesDataTable[[#This Row],[Order Date]])/3,0)</f>
        <v>3</v>
      </c>
      <c r="E1304" s="2">
        <f>MONTH(SalesDataTable[[#This Row],[Order Date]])</f>
        <v>7</v>
      </c>
      <c r="F1304" s="2" t="str">
        <f>TEXT(SalesDataTable[[#This Row],[Order Date]],"mmm")</f>
        <v>Jul</v>
      </c>
      <c r="G1304" s="2">
        <f>DAY(SalesDataTable[[#This Row],[Order Date]])</f>
        <v>9</v>
      </c>
      <c r="H1304" s="8" t="s">
        <v>11</v>
      </c>
      <c r="I1304" s="8" t="s">
        <v>52</v>
      </c>
      <c r="J1304" s="8" t="s">
        <v>8</v>
      </c>
      <c r="K1304" s="8" t="s">
        <v>16</v>
      </c>
      <c r="L1304" s="8" t="s">
        <v>4</v>
      </c>
      <c r="M1304" s="8" t="s">
        <v>22</v>
      </c>
      <c r="N1304" s="9">
        <v>10</v>
      </c>
      <c r="O1304" s="10">
        <v>49.69</v>
      </c>
      <c r="P1304" s="11">
        <v>0.1</v>
      </c>
      <c r="Q1304" s="10">
        <v>21.82</v>
      </c>
      <c r="R1304" s="10">
        <f t="shared" si="80"/>
        <v>447.21</v>
      </c>
      <c r="S1304" s="10">
        <f t="shared" si="81"/>
        <v>218.2</v>
      </c>
      <c r="T1304" s="10">
        <f t="shared" si="82"/>
        <v>229.01</v>
      </c>
      <c r="U1304" s="12">
        <f t="shared" si="83"/>
        <v>0.51208604458755391</v>
      </c>
      <c r="V1304" s="9">
        <f>YEAR(SalesDataTable[[#This Row],[Order Date]])</f>
        <v>2026</v>
      </c>
      <c r="W1304" s="12" t="str">
        <f>"Q"&amp;ROUNDUP(MONTH(SalesDataTable[[#This Row],[Order Date]])/3,0)</f>
        <v>Q3</v>
      </c>
      <c r="X1304" s="9">
        <f>MONTH(SalesDataTable[[#This Row],[Order Date]])</f>
        <v>7</v>
      </c>
      <c r="Y1304" s="12" t="str">
        <f>TEXT(SalesDataTable[[#This Row],[Order Date]],"mmm")</f>
        <v>Jul</v>
      </c>
    </row>
    <row r="1305" spans="1:25" ht="16">
      <c r="A1305" s="7">
        <v>392</v>
      </c>
      <c r="B1305" s="3">
        <v>46212</v>
      </c>
      <c r="C1305" s="2">
        <f>YEAR( SalesDataTable[[#This Row],[Order Date]])</f>
        <v>2026</v>
      </c>
      <c r="D1305" s="2">
        <f>ROUNDUP(MONTH(SalesDataTable[[#This Row],[Order Date]])/3,0)</f>
        <v>3</v>
      </c>
      <c r="E1305" s="2">
        <f>MONTH(SalesDataTable[[#This Row],[Order Date]])</f>
        <v>7</v>
      </c>
      <c r="F1305" s="2" t="str">
        <f>TEXT(SalesDataTable[[#This Row],[Order Date]],"mmm")</f>
        <v>Jul</v>
      </c>
      <c r="G1305" s="2">
        <f>DAY(SalesDataTable[[#This Row],[Order Date]])</f>
        <v>9</v>
      </c>
      <c r="H1305" s="8" t="s">
        <v>20</v>
      </c>
      <c r="I1305" s="8" t="s">
        <v>31</v>
      </c>
      <c r="J1305" s="8" t="s">
        <v>19</v>
      </c>
      <c r="K1305" s="8" t="s">
        <v>3</v>
      </c>
      <c r="L1305" s="8" t="s">
        <v>9</v>
      </c>
      <c r="M1305" s="8" t="s">
        <v>10</v>
      </c>
      <c r="N1305" s="9">
        <v>3</v>
      </c>
      <c r="O1305" s="10">
        <v>94.19</v>
      </c>
      <c r="P1305" s="11">
        <v>0</v>
      </c>
      <c r="Q1305" s="10">
        <v>44.1</v>
      </c>
      <c r="R1305" s="10">
        <f t="shared" si="80"/>
        <v>282.57</v>
      </c>
      <c r="S1305" s="10">
        <f t="shared" si="81"/>
        <v>132.30000000000001</v>
      </c>
      <c r="T1305" s="10">
        <f t="shared" si="82"/>
        <v>150.26999999999998</v>
      </c>
      <c r="U1305" s="12">
        <f t="shared" si="83"/>
        <v>0.53179743072512997</v>
      </c>
      <c r="V1305" s="9">
        <f>YEAR(SalesDataTable[[#This Row],[Order Date]])</f>
        <v>2026</v>
      </c>
      <c r="W1305" s="12" t="str">
        <f>"Q"&amp;ROUNDUP(MONTH(SalesDataTable[[#This Row],[Order Date]])/3,0)</f>
        <v>Q3</v>
      </c>
      <c r="X1305" s="9">
        <f>MONTH(SalesDataTable[[#This Row],[Order Date]])</f>
        <v>7</v>
      </c>
      <c r="Y1305" s="12" t="str">
        <f>TEXT(SalesDataTable[[#This Row],[Order Date]],"mmm")</f>
        <v>Jul</v>
      </c>
    </row>
    <row r="1306" spans="1:25" ht="16">
      <c r="A1306" s="7">
        <v>1302</v>
      </c>
      <c r="B1306" s="3">
        <v>46212</v>
      </c>
      <c r="C1306" s="2">
        <f>YEAR( SalesDataTable[[#This Row],[Order Date]])</f>
        <v>2026</v>
      </c>
      <c r="D1306" s="2">
        <f>ROUNDUP(MONTH(SalesDataTable[[#This Row],[Order Date]])/3,0)</f>
        <v>3</v>
      </c>
      <c r="E1306" s="2">
        <f>MONTH(SalesDataTable[[#This Row],[Order Date]])</f>
        <v>7</v>
      </c>
      <c r="F1306" s="2" t="str">
        <f>TEXT(SalesDataTable[[#This Row],[Order Date]],"mmm")</f>
        <v>Jul</v>
      </c>
      <c r="G1306" s="2">
        <f>DAY(SalesDataTable[[#This Row],[Order Date]])</f>
        <v>9</v>
      </c>
      <c r="H1306" s="8" t="s">
        <v>6</v>
      </c>
      <c r="I1306" s="8" t="s">
        <v>49</v>
      </c>
      <c r="J1306" s="8" t="s">
        <v>19</v>
      </c>
      <c r="K1306" s="8" t="s">
        <v>3</v>
      </c>
      <c r="L1306" s="8" t="s">
        <v>14</v>
      </c>
      <c r="M1306" s="8" t="s">
        <v>32</v>
      </c>
      <c r="N1306" s="9">
        <v>1</v>
      </c>
      <c r="O1306" s="10">
        <v>46.87</v>
      </c>
      <c r="P1306" s="11">
        <v>0</v>
      </c>
      <c r="Q1306" s="10">
        <v>18.649999999999999</v>
      </c>
      <c r="R1306" s="10">
        <f t="shared" si="80"/>
        <v>46.87</v>
      </c>
      <c r="S1306" s="10">
        <f t="shared" si="81"/>
        <v>18.649999999999999</v>
      </c>
      <c r="T1306" s="10">
        <f t="shared" si="82"/>
        <v>28.22</v>
      </c>
      <c r="U1306" s="12">
        <f t="shared" si="83"/>
        <v>0.60209088969490077</v>
      </c>
      <c r="V1306" s="9">
        <f>YEAR(SalesDataTable[[#This Row],[Order Date]])</f>
        <v>2026</v>
      </c>
      <c r="W1306" s="12" t="str">
        <f>"Q"&amp;ROUNDUP(MONTH(SalesDataTable[[#This Row],[Order Date]])/3,0)</f>
        <v>Q3</v>
      </c>
      <c r="X1306" s="9">
        <f>MONTH(SalesDataTable[[#This Row],[Order Date]])</f>
        <v>7</v>
      </c>
      <c r="Y1306" s="12" t="str">
        <f>TEXT(SalesDataTable[[#This Row],[Order Date]],"mmm")</f>
        <v>Jul</v>
      </c>
    </row>
    <row r="1307" spans="1:25" ht="16">
      <c r="A1307" s="7">
        <v>1366</v>
      </c>
      <c r="B1307" s="3">
        <v>46212</v>
      </c>
      <c r="C1307" s="2">
        <f>YEAR( SalesDataTable[[#This Row],[Order Date]])</f>
        <v>2026</v>
      </c>
      <c r="D1307" s="2">
        <f>ROUNDUP(MONTH(SalesDataTable[[#This Row],[Order Date]])/3,0)</f>
        <v>3</v>
      </c>
      <c r="E1307" s="2">
        <f>MONTH(SalesDataTable[[#This Row],[Order Date]])</f>
        <v>7</v>
      </c>
      <c r="F1307" s="2" t="str">
        <f>TEXT(SalesDataTable[[#This Row],[Order Date]],"mmm")</f>
        <v>Jul</v>
      </c>
      <c r="G1307" s="2">
        <f>DAY(SalesDataTable[[#This Row],[Order Date]])</f>
        <v>9</v>
      </c>
      <c r="H1307" s="8" t="s">
        <v>11</v>
      </c>
      <c r="I1307" s="8" t="s">
        <v>52</v>
      </c>
      <c r="J1307" s="8" t="s">
        <v>2</v>
      </c>
      <c r="K1307" s="8" t="s">
        <v>3</v>
      </c>
      <c r="L1307" s="8" t="s">
        <v>14</v>
      </c>
      <c r="M1307" s="8" t="s">
        <v>15</v>
      </c>
      <c r="N1307" s="9">
        <v>1</v>
      </c>
      <c r="O1307" s="10">
        <v>36.99</v>
      </c>
      <c r="P1307" s="11">
        <v>0.1</v>
      </c>
      <c r="Q1307" s="10">
        <v>13.2</v>
      </c>
      <c r="R1307" s="10">
        <f t="shared" si="80"/>
        <v>33.291000000000004</v>
      </c>
      <c r="S1307" s="10">
        <f t="shared" si="81"/>
        <v>13.2</v>
      </c>
      <c r="T1307" s="10">
        <f t="shared" si="82"/>
        <v>20.091000000000005</v>
      </c>
      <c r="U1307" s="12">
        <f t="shared" si="83"/>
        <v>0.60349644047940887</v>
      </c>
      <c r="V1307" s="9">
        <f>YEAR(SalesDataTable[[#This Row],[Order Date]])</f>
        <v>2026</v>
      </c>
      <c r="W1307" s="12" t="str">
        <f>"Q"&amp;ROUNDUP(MONTH(SalesDataTable[[#This Row],[Order Date]])/3,0)</f>
        <v>Q3</v>
      </c>
      <c r="X1307" s="9">
        <f>MONTH(SalesDataTable[[#This Row],[Order Date]])</f>
        <v>7</v>
      </c>
      <c r="Y1307" s="12" t="str">
        <f>TEXT(SalesDataTable[[#This Row],[Order Date]],"mmm")</f>
        <v>Jul</v>
      </c>
    </row>
    <row r="1308" spans="1:25" ht="16">
      <c r="A1308" s="7">
        <v>1974</v>
      </c>
      <c r="B1308" s="3">
        <v>46212</v>
      </c>
      <c r="C1308" s="2">
        <f>YEAR( SalesDataTable[[#This Row],[Order Date]])</f>
        <v>2026</v>
      </c>
      <c r="D1308" s="2">
        <f>ROUNDUP(MONTH(SalesDataTable[[#This Row],[Order Date]])/3,0)</f>
        <v>3</v>
      </c>
      <c r="E1308" s="2">
        <f>MONTH(SalesDataTable[[#This Row],[Order Date]])</f>
        <v>7</v>
      </c>
      <c r="F1308" s="2" t="str">
        <f>TEXT(SalesDataTable[[#This Row],[Order Date]],"mmm")</f>
        <v>Jul</v>
      </c>
      <c r="G1308" s="2">
        <f>DAY(SalesDataTable[[#This Row],[Order Date]])</f>
        <v>9</v>
      </c>
      <c r="H1308" s="8" t="s">
        <v>0</v>
      </c>
      <c r="I1308" s="8" t="s">
        <v>50</v>
      </c>
      <c r="J1308" s="8" t="s">
        <v>2</v>
      </c>
      <c r="K1308" s="8" t="s">
        <v>3</v>
      </c>
      <c r="L1308" s="8" t="s">
        <v>14</v>
      </c>
      <c r="M1308" s="8" t="s">
        <v>44</v>
      </c>
      <c r="N1308" s="9">
        <v>1</v>
      </c>
      <c r="O1308" s="10">
        <v>135.44</v>
      </c>
      <c r="P1308" s="11">
        <v>0</v>
      </c>
      <c r="Q1308" s="10">
        <v>65.48</v>
      </c>
      <c r="R1308" s="10">
        <f t="shared" si="80"/>
        <v>135.44</v>
      </c>
      <c r="S1308" s="10">
        <f t="shared" si="81"/>
        <v>65.48</v>
      </c>
      <c r="T1308" s="10">
        <f t="shared" si="82"/>
        <v>69.959999999999994</v>
      </c>
      <c r="U1308" s="12">
        <f t="shared" si="83"/>
        <v>0.51653868871825159</v>
      </c>
      <c r="V1308" s="9">
        <f>YEAR(SalesDataTable[[#This Row],[Order Date]])</f>
        <v>2026</v>
      </c>
      <c r="W1308" s="12" t="str">
        <f>"Q"&amp;ROUNDUP(MONTH(SalesDataTable[[#This Row],[Order Date]])/3,0)</f>
        <v>Q3</v>
      </c>
      <c r="X1308" s="9">
        <f>MONTH(SalesDataTable[[#This Row],[Order Date]])</f>
        <v>7</v>
      </c>
      <c r="Y1308" s="12" t="str">
        <f>TEXT(SalesDataTable[[#This Row],[Order Date]],"mmm")</f>
        <v>Jul</v>
      </c>
    </row>
    <row r="1309" spans="1:25" ht="16">
      <c r="A1309" s="7">
        <v>2716</v>
      </c>
      <c r="B1309" s="3">
        <v>46212</v>
      </c>
      <c r="C1309" s="2">
        <f>YEAR( SalesDataTable[[#This Row],[Order Date]])</f>
        <v>2026</v>
      </c>
      <c r="D1309" s="2">
        <f>ROUNDUP(MONTH(SalesDataTable[[#This Row],[Order Date]])/3,0)</f>
        <v>3</v>
      </c>
      <c r="E1309" s="2">
        <f>MONTH(SalesDataTable[[#This Row],[Order Date]])</f>
        <v>7</v>
      </c>
      <c r="F1309" s="2" t="str">
        <f>TEXT(SalesDataTable[[#This Row],[Order Date]],"mmm")</f>
        <v>Jul</v>
      </c>
      <c r="G1309" s="2">
        <f>DAY(SalesDataTable[[#This Row],[Order Date]])</f>
        <v>9</v>
      </c>
      <c r="H1309" s="8" t="s">
        <v>6</v>
      </c>
      <c r="I1309" s="8" t="s">
        <v>7</v>
      </c>
      <c r="J1309" s="8" t="s">
        <v>2</v>
      </c>
      <c r="K1309" s="8" t="s">
        <v>13</v>
      </c>
      <c r="L1309" s="8" t="s">
        <v>9</v>
      </c>
      <c r="M1309" s="8" t="s">
        <v>10</v>
      </c>
      <c r="N1309" s="9">
        <v>3</v>
      </c>
      <c r="O1309" s="10">
        <v>92.25</v>
      </c>
      <c r="P1309" s="11">
        <v>0</v>
      </c>
      <c r="Q1309" s="10">
        <v>46.27</v>
      </c>
      <c r="R1309" s="10">
        <f t="shared" si="80"/>
        <v>276.75</v>
      </c>
      <c r="S1309" s="10">
        <f t="shared" si="81"/>
        <v>138.81</v>
      </c>
      <c r="T1309" s="10">
        <f t="shared" si="82"/>
        <v>137.94</v>
      </c>
      <c r="U1309" s="12">
        <f t="shared" si="83"/>
        <v>0.49842818428184282</v>
      </c>
      <c r="V1309" s="9">
        <f>YEAR(SalesDataTable[[#This Row],[Order Date]])</f>
        <v>2026</v>
      </c>
      <c r="W1309" s="12" t="str">
        <f>"Q"&amp;ROUNDUP(MONTH(SalesDataTable[[#This Row],[Order Date]])/3,0)</f>
        <v>Q3</v>
      </c>
      <c r="X1309" s="9">
        <f>MONTH(SalesDataTable[[#This Row],[Order Date]])</f>
        <v>7</v>
      </c>
      <c r="Y1309" s="12" t="str">
        <f>TEXT(SalesDataTable[[#This Row],[Order Date]],"mmm")</f>
        <v>Jul</v>
      </c>
    </row>
    <row r="1310" spans="1:25" ht="16">
      <c r="A1310" s="7">
        <v>3161</v>
      </c>
      <c r="B1310" s="3">
        <v>46212</v>
      </c>
      <c r="C1310" s="2">
        <f>YEAR( SalesDataTable[[#This Row],[Order Date]])</f>
        <v>2026</v>
      </c>
      <c r="D1310" s="2">
        <f>ROUNDUP(MONTH(SalesDataTable[[#This Row],[Order Date]])/3,0)</f>
        <v>3</v>
      </c>
      <c r="E1310" s="2">
        <f>MONTH(SalesDataTable[[#This Row],[Order Date]])</f>
        <v>7</v>
      </c>
      <c r="F1310" s="2" t="str">
        <f>TEXT(SalesDataTable[[#This Row],[Order Date]],"mmm")</f>
        <v>Jul</v>
      </c>
      <c r="G1310" s="2">
        <f>DAY(SalesDataTable[[#This Row],[Order Date]])</f>
        <v>9</v>
      </c>
      <c r="H1310" s="8" t="s">
        <v>11</v>
      </c>
      <c r="I1310" s="8" t="s">
        <v>25</v>
      </c>
      <c r="J1310" s="8" t="s">
        <v>2</v>
      </c>
      <c r="K1310" s="8" t="s">
        <v>13</v>
      </c>
      <c r="L1310" s="8" t="s">
        <v>23</v>
      </c>
      <c r="M1310" s="8" t="s">
        <v>29</v>
      </c>
      <c r="N1310" s="9">
        <v>2</v>
      </c>
      <c r="O1310" s="10">
        <v>192.6</v>
      </c>
      <c r="P1310" s="11">
        <v>0</v>
      </c>
      <c r="Q1310" s="10">
        <v>104.89</v>
      </c>
      <c r="R1310" s="10">
        <f t="shared" si="80"/>
        <v>385.2</v>
      </c>
      <c r="S1310" s="10">
        <f t="shared" si="81"/>
        <v>209.78</v>
      </c>
      <c r="T1310" s="10">
        <f t="shared" si="82"/>
        <v>175.42</v>
      </c>
      <c r="U1310" s="12">
        <f t="shared" si="83"/>
        <v>0.45539979231568017</v>
      </c>
      <c r="V1310" s="9">
        <f>YEAR(SalesDataTable[[#This Row],[Order Date]])</f>
        <v>2026</v>
      </c>
      <c r="W1310" s="12" t="str">
        <f>"Q"&amp;ROUNDUP(MONTH(SalesDataTable[[#This Row],[Order Date]])/3,0)</f>
        <v>Q3</v>
      </c>
      <c r="X1310" s="9">
        <f>MONTH(SalesDataTable[[#This Row],[Order Date]])</f>
        <v>7</v>
      </c>
      <c r="Y1310" s="12" t="str">
        <f>TEXT(SalesDataTable[[#This Row],[Order Date]],"mmm")</f>
        <v>Jul</v>
      </c>
    </row>
    <row r="1311" spans="1:25" ht="16">
      <c r="A1311" s="7">
        <v>3240</v>
      </c>
      <c r="B1311" s="3">
        <v>46212</v>
      </c>
      <c r="C1311" s="2">
        <f>YEAR( SalesDataTable[[#This Row],[Order Date]])</f>
        <v>2026</v>
      </c>
      <c r="D1311" s="2">
        <f>ROUNDUP(MONTH(SalesDataTable[[#This Row],[Order Date]])/3,0)</f>
        <v>3</v>
      </c>
      <c r="E1311" s="2">
        <f>MONTH(SalesDataTable[[#This Row],[Order Date]])</f>
        <v>7</v>
      </c>
      <c r="F1311" s="2" t="str">
        <f>TEXT(SalesDataTable[[#This Row],[Order Date]],"mmm")</f>
        <v>Jul</v>
      </c>
      <c r="G1311" s="2">
        <f>DAY(SalesDataTable[[#This Row],[Order Date]])</f>
        <v>9</v>
      </c>
      <c r="H1311" s="8" t="s">
        <v>20</v>
      </c>
      <c r="I1311" s="8" t="s">
        <v>33</v>
      </c>
      <c r="J1311" s="8" t="s">
        <v>2</v>
      </c>
      <c r="K1311" s="8" t="s">
        <v>3</v>
      </c>
      <c r="L1311" s="8" t="s">
        <v>4</v>
      </c>
      <c r="M1311" s="8" t="s">
        <v>26</v>
      </c>
      <c r="N1311" s="9">
        <v>1</v>
      </c>
      <c r="O1311" s="10">
        <v>39.94</v>
      </c>
      <c r="P1311" s="11">
        <v>0</v>
      </c>
      <c r="Q1311" s="10">
        <v>16.89</v>
      </c>
      <c r="R1311" s="10">
        <f t="shared" si="80"/>
        <v>39.94</v>
      </c>
      <c r="S1311" s="10">
        <f t="shared" si="81"/>
        <v>16.89</v>
      </c>
      <c r="T1311" s="10">
        <f t="shared" si="82"/>
        <v>23.049999999999997</v>
      </c>
      <c r="U1311" s="12">
        <f t="shared" si="83"/>
        <v>0.57711567351026538</v>
      </c>
      <c r="V1311" s="9">
        <f>YEAR(SalesDataTable[[#This Row],[Order Date]])</f>
        <v>2026</v>
      </c>
      <c r="W1311" s="12" t="str">
        <f>"Q"&amp;ROUNDUP(MONTH(SalesDataTable[[#This Row],[Order Date]])/3,0)</f>
        <v>Q3</v>
      </c>
      <c r="X1311" s="9">
        <f>MONTH(SalesDataTable[[#This Row],[Order Date]])</f>
        <v>7</v>
      </c>
      <c r="Y1311" s="12" t="str">
        <f>TEXT(SalesDataTable[[#This Row],[Order Date]],"mmm")</f>
        <v>Jul</v>
      </c>
    </row>
    <row r="1312" spans="1:25" ht="16">
      <c r="A1312" s="7">
        <v>3682</v>
      </c>
      <c r="B1312" s="3">
        <v>46212</v>
      </c>
      <c r="C1312" s="2">
        <f>YEAR( SalesDataTable[[#This Row],[Order Date]])</f>
        <v>2026</v>
      </c>
      <c r="D1312" s="2">
        <f>ROUNDUP(MONTH(SalesDataTable[[#This Row],[Order Date]])/3,0)</f>
        <v>3</v>
      </c>
      <c r="E1312" s="2">
        <f>MONTH(SalesDataTable[[#This Row],[Order Date]])</f>
        <v>7</v>
      </c>
      <c r="F1312" s="2" t="str">
        <f>TEXT(SalesDataTable[[#This Row],[Order Date]],"mmm")</f>
        <v>Jul</v>
      </c>
      <c r="G1312" s="2">
        <f>DAY(SalesDataTable[[#This Row],[Order Date]])</f>
        <v>9</v>
      </c>
      <c r="H1312" s="8" t="s">
        <v>11</v>
      </c>
      <c r="I1312" s="8" t="s">
        <v>12</v>
      </c>
      <c r="J1312" s="8" t="s">
        <v>2</v>
      </c>
      <c r="K1312" s="8" t="s">
        <v>3</v>
      </c>
      <c r="L1312" s="8" t="s">
        <v>9</v>
      </c>
      <c r="M1312" s="8" t="s">
        <v>37</v>
      </c>
      <c r="N1312" s="9">
        <v>3</v>
      </c>
      <c r="O1312" s="10">
        <v>150.61000000000001</v>
      </c>
      <c r="P1312" s="11">
        <v>0</v>
      </c>
      <c r="Q1312" s="10">
        <v>79.900000000000006</v>
      </c>
      <c r="R1312" s="10">
        <f t="shared" si="80"/>
        <v>451.83000000000004</v>
      </c>
      <c r="S1312" s="10">
        <f t="shared" si="81"/>
        <v>239.70000000000002</v>
      </c>
      <c r="T1312" s="10">
        <f t="shared" si="82"/>
        <v>212.13000000000002</v>
      </c>
      <c r="U1312" s="12">
        <f t="shared" si="83"/>
        <v>0.46949073766682159</v>
      </c>
      <c r="V1312" s="9">
        <f>YEAR(SalesDataTable[[#This Row],[Order Date]])</f>
        <v>2026</v>
      </c>
      <c r="W1312" s="12" t="str">
        <f>"Q"&amp;ROUNDUP(MONTH(SalesDataTable[[#This Row],[Order Date]])/3,0)</f>
        <v>Q3</v>
      </c>
      <c r="X1312" s="9">
        <f>MONTH(SalesDataTable[[#This Row],[Order Date]])</f>
        <v>7</v>
      </c>
      <c r="Y1312" s="12" t="str">
        <f>TEXT(SalesDataTable[[#This Row],[Order Date]],"mmm")</f>
        <v>Jul</v>
      </c>
    </row>
    <row r="1313" spans="1:25" ht="16">
      <c r="A1313" s="7">
        <v>4725</v>
      </c>
      <c r="B1313" s="3">
        <v>46212</v>
      </c>
      <c r="C1313" s="2">
        <f>YEAR( SalesDataTable[[#This Row],[Order Date]])</f>
        <v>2026</v>
      </c>
      <c r="D1313" s="2">
        <f>ROUNDUP(MONTH(SalesDataTable[[#This Row],[Order Date]])/3,0)</f>
        <v>3</v>
      </c>
      <c r="E1313" s="2">
        <f>MONTH(SalesDataTable[[#This Row],[Order Date]])</f>
        <v>7</v>
      </c>
      <c r="F1313" s="2" t="str">
        <f>TEXT(SalesDataTable[[#This Row],[Order Date]],"mmm")</f>
        <v>Jul</v>
      </c>
      <c r="G1313" s="2">
        <f>DAY(SalesDataTable[[#This Row],[Order Date]])</f>
        <v>9</v>
      </c>
      <c r="H1313" s="8" t="s">
        <v>20</v>
      </c>
      <c r="I1313" s="8" t="s">
        <v>47</v>
      </c>
      <c r="J1313" s="8" t="s">
        <v>2</v>
      </c>
      <c r="K1313" s="8" t="s">
        <v>3</v>
      </c>
      <c r="L1313" s="8" t="s">
        <v>9</v>
      </c>
      <c r="M1313" s="8" t="s">
        <v>46</v>
      </c>
      <c r="N1313" s="9">
        <v>2</v>
      </c>
      <c r="O1313" s="10">
        <v>71.069999999999993</v>
      </c>
      <c r="P1313" s="11">
        <v>0</v>
      </c>
      <c r="Q1313" s="10">
        <v>31.57</v>
      </c>
      <c r="R1313" s="10">
        <f t="shared" si="80"/>
        <v>142.13999999999999</v>
      </c>
      <c r="S1313" s="10">
        <f t="shared" si="81"/>
        <v>63.14</v>
      </c>
      <c r="T1313" s="10">
        <f t="shared" si="82"/>
        <v>78.999999999999986</v>
      </c>
      <c r="U1313" s="12">
        <f t="shared" si="83"/>
        <v>0.55579006613198245</v>
      </c>
      <c r="V1313" s="9">
        <f>YEAR(SalesDataTable[[#This Row],[Order Date]])</f>
        <v>2026</v>
      </c>
      <c r="W1313" s="12" t="str">
        <f>"Q"&amp;ROUNDUP(MONTH(SalesDataTable[[#This Row],[Order Date]])/3,0)</f>
        <v>Q3</v>
      </c>
      <c r="X1313" s="9">
        <f>MONTH(SalesDataTable[[#This Row],[Order Date]])</f>
        <v>7</v>
      </c>
      <c r="Y1313" s="12" t="str">
        <f>TEXT(SalesDataTable[[#This Row],[Order Date]],"mmm")</f>
        <v>Jul</v>
      </c>
    </row>
    <row r="1314" spans="1:25" ht="16">
      <c r="A1314" s="7">
        <v>758</v>
      </c>
      <c r="B1314" s="3">
        <v>46213</v>
      </c>
      <c r="C1314" s="2">
        <f>YEAR( SalesDataTable[[#This Row],[Order Date]])</f>
        <v>2026</v>
      </c>
      <c r="D1314" s="2">
        <f>ROUNDUP(MONTH(SalesDataTable[[#This Row],[Order Date]])/3,0)</f>
        <v>3</v>
      </c>
      <c r="E1314" s="2">
        <f>MONTH(SalesDataTable[[#This Row],[Order Date]])</f>
        <v>7</v>
      </c>
      <c r="F1314" s="2" t="str">
        <f>TEXT(SalesDataTable[[#This Row],[Order Date]],"mmm")</f>
        <v>Jul</v>
      </c>
      <c r="G1314" s="2">
        <f>DAY(SalesDataTable[[#This Row],[Order Date]])</f>
        <v>10</v>
      </c>
      <c r="H1314" s="8" t="s">
        <v>0</v>
      </c>
      <c r="I1314" s="8" t="s">
        <v>1</v>
      </c>
      <c r="J1314" s="8" t="s">
        <v>19</v>
      </c>
      <c r="K1314" s="8" t="s">
        <v>13</v>
      </c>
      <c r="L1314" s="8" t="s">
        <v>4</v>
      </c>
      <c r="M1314" s="8" t="s">
        <v>22</v>
      </c>
      <c r="N1314" s="9">
        <v>1</v>
      </c>
      <c r="O1314" s="10">
        <v>50.78</v>
      </c>
      <c r="P1314" s="11">
        <v>0</v>
      </c>
      <c r="Q1314" s="10">
        <v>22.29</v>
      </c>
      <c r="R1314" s="10">
        <f t="shared" si="80"/>
        <v>50.78</v>
      </c>
      <c r="S1314" s="10">
        <f t="shared" si="81"/>
        <v>22.29</v>
      </c>
      <c r="T1314" s="10">
        <f t="shared" si="82"/>
        <v>28.490000000000002</v>
      </c>
      <c r="U1314" s="12">
        <f t="shared" si="83"/>
        <v>0.56104765655769995</v>
      </c>
      <c r="V1314" s="9">
        <f>YEAR(SalesDataTable[[#This Row],[Order Date]])</f>
        <v>2026</v>
      </c>
      <c r="W1314" s="12" t="str">
        <f>"Q"&amp;ROUNDUP(MONTH(SalesDataTable[[#This Row],[Order Date]])/3,0)</f>
        <v>Q3</v>
      </c>
      <c r="X1314" s="9">
        <f>MONTH(SalesDataTable[[#This Row],[Order Date]])</f>
        <v>7</v>
      </c>
      <c r="Y1314" s="12" t="str">
        <f>TEXT(SalesDataTable[[#This Row],[Order Date]],"mmm")</f>
        <v>Jul</v>
      </c>
    </row>
    <row r="1315" spans="1:25" ht="16">
      <c r="A1315" s="7">
        <v>1910</v>
      </c>
      <c r="B1315" s="3">
        <v>46213</v>
      </c>
      <c r="C1315" s="2">
        <f>YEAR( SalesDataTable[[#This Row],[Order Date]])</f>
        <v>2026</v>
      </c>
      <c r="D1315" s="2">
        <f>ROUNDUP(MONTH(SalesDataTable[[#This Row],[Order Date]])/3,0)</f>
        <v>3</v>
      </c>
      <c r="E1315" s="2">
        <f>MONTH(SalesDataTable[[#This Row],[Order Date]])</f>
        <v>7</v>
      </c>
      <c r="F1315" s="2" t="str">
        <f>TEXT(SalesDataTable[[#This Row],[Order Date]],"mmm")</f>
        <v>Jul</v>
      </c>
      <c r="G1315" s="2">
        <f>DAY(SalesDataTable[[#This Row],[Order Date]])</f>
        <v>10</v>
      </c>
      <c r="H1315" s="8" t="s">
        <v>0</v>
      </c>
      <c r="I1315" s="8" t="s">
        <v>50</v>
      </c>
      <c r="J1315" s="8" t="s">
        <v>2</v>
      </c>
      <c r="K1315" s="8" t="s">
        <v>3</v>
      </c>
      <c r="L1315" s="8" t="s">
        <v>9</v>
      </c>
      <c r="M1315" s="8" t="s">
        <v>17</v>
      </c>
      <c r="N1315" s="9">
        <v>2</v>
      </c>
      <c r="O1315" s="10">
        <v>141.51</v>
      </c>
      <c r="P1315" s="11">
        <v>0.05</v>
      </c>
      <c r="Q1315" s="10">
        <v>77.040000000000006</v>
      </c>
      <c r="R1315" s="10">
        <f t="shared" si="80"/>
        <v>268.86899999999997</v>
      </c>
      <c r="S1315" s="10">
        <f t="shared" si="81"/>
        <v>154.08000000000001</v>
      </c>
      <c r="T1315" s="10">
        <f t="shared" si="82"/>
        <v>114.78899999999996</v>
      </c>
      <c r="U1315" s="12">
        <f t="shared" si="83"/>
        <v>0.42693281858451504</v>
      </c>
      <c r="V1315" s="9">
        <f>YEAR(SalesDataTable[[#This Row],[Order Date]])</f>
        <v>2026</v>
      </c>
      <c r="W1315" s="12" t="str">
        <f>"Q"&amp;ROUNDUP(MONTH(SalesDataTable[[#This Row],[Order Date]])/3,0)</f>
        <v>Q3</v>
      </c>
      <c r="X1315" s="9">
        <f>MONTH(SalesDataTable[[#This Row],[Order Date]])</f>
        <v>7</v>
      </c>
      <c r="Y1315" s="12" t="str">
        <f>TEXT(SalesDataTable[[#This Row],[Order Date]],"mmm")</f>
        <v>Jul</v>
      </c>
    </row>
    <row r="1316" spans="1:25" ht="16">
      <c r="A1316" s="7">
        <v>1941</v>
      </c>
      <c r="B1316" s="3">
        <v>46213</v>
      </c>
      <c r="C1316" s="2">
        <f>YEAR( SalesDataTable[[#This Row],[Order Date]])</f>
        <v>2026</v>
      </c>
      <c r="D1316" s="2">
        <f>ROUNDUP(MONTH(SalesDataTable[[#This Row],[Order Date]])/3,0)</f>
        <v>3</v>
      </c>
      <c r="E1316" s="2">
        <f>MONTH(SalesDataTable[[#This Row],[Order Date]])</f>
        <v>7</v>
      </c>
      <c r="F1316" s="2" t="str">
        <f>TEXT(SalesDataTable[[#This Row],[Order Date]],"mmm")</f>
        <v>Jul</v>
      </c>
      <c r="G1316" s="2">
        <f>DAY(SalesDataTable[[#This Row],[Order Date]])</f>
        <v>10</v>
      </c>
      <c r="H1316" s="8" t="s">
        <v>6</v>
      </c>
      <c r="I1316" s="8" t="s">
        <v>43</v>
      </c>
      <c r="J1316" s="8" t="s">
        <v>28</v>
      </c>
      <c r="K1316" s="8" t="s">
        <v>3</v>
      </c>
      <c r="L1316" s="8" t="s">
        <v>9</v>
      </c>
      <c r="M1316" s="8" t="s">
        <v>37</v>
      </c>
      <c r="N1316" s="9">
        <v>1</v>
      </c>
      <c r="O1316" s="10">
        <v>156.44</v>
      </c>
      <c r="P1316" s="11">
        <v>0.1</v>
      </c>
      <c r="Q1316" s="10">
        <v>80.72</v>
      </c>
      <c r="R1316" s="10">
        <f t="shared" si="80"/>
        <v>140.79599999999999</v>
      </c>
      <c r="S1316" s="10">
        <f t="shared" si="81"/>
        <v>80.72</v>
      </c>
      <c r="T1316" s="10">
        <f t="shared" si="82"/>
        <v>60.075999999999993</v>
      </c>
      <c r="U1316" s="12">
        <f t="shared" si="83"/>
        <v>0.42668825818915307</v>
      </c>
      <c r="V1316" s="9">
        <f>YEAR(SalesDataTable[[#This Row],[Order Date]])</f>
        <v>2026</v>
      </c>
      <c r="W1316" s="12" t="str">
        <f>"Q"&amp;ROUNDUP(MONTH(SalesDataTable[[#This Row],[Order Date]])/3,0)</f>
        <v>Q3</v>
      </c>
      <c r="X1316" s="9">
        <f>MONTH(SalesDataTable[[#This Row],[Order Date]])</f>
        <v>7</v>
      </c>
      <c r="Y1316" s="12" t="str">
        <f>TEXT(SalesDataTable[[#This Row],[Order Date]],"mmm")</f>
        <v>Jul</v>
      </c>
    </row>
    <row r="1317" spans="1:25" ht="16">
      <c r="A1317" s="7">
        <v>2324</v>
      </c>
      <c r="B1317" s="3">
        <v>46213</v>
      </c>
      <c r="C1317" s="2">
        <f>YEAR( SalesDataTable[[#This Row],[Order Date]])</f>
        <v>2026</v>
      </c>
      <c r="D1317" s="2">
        <f>ROUNDUP(MONTH(SalesDataTable[[#This Row],[Order Date]])/3,0)</f>
        <v>3</v>
      </c>
      <c r="E1317" s="2">
        <f>MONTH(SalesDataTable[[#This Row],[Order Date]])</f>
        <v>7</v>
      </c>
      <c r="F1317" s="2" t="str">
        <f>TEXT(SalesDataTable[[#This Row],[Order Date]],"mmm")</f>
        <v>Jul</v>
      </c>
      <c r="G1317" s="2">
        <f>DAY(SalesDataTable[[#This Row],[Order Date]])</f>
        <v>10</v>
      </c>
      <c r="H1317" s="8" t="s">
        <v>6</v>
      </c>
      <c r="I1317" s="8" t="s">
        <v>43</v>
      </c>
      <c r="J1317" s="8" t="s">
        <v>2</v>
      </c>
      <c r="K1317" s="8" t="s">
        <v>13</v>
      </c>
      <c r="L1317" s="8" t="s">
        <v>34</v>
      </c>
      <c r="M1317" s="8" t="s">
        <v>45</v>
      </c>
      <c r="N1317" s="9">
        <v>2</v>
      </c>
      <c r="O1317" s="10">
        <v>51.75</v>
      </c>
      <c r="P1317" s="11">
        <v>0</v>
      </c>
      <c r="Q1317" s="10">
        <v>21.4</v>
      </c>
      <c r="R1317" s="10">
        <f t="shared" si="80"/>
        <v>103.5</v>
      </c>
      <c r="S1317" s="10">
        <f t="shared" si="81"/>
        <v>42.8</v>
      </c>
      <c r="T1317" s="10">
        <f t="shared" si="82"/>
        <v>60.7</v>
      </c>
      <c r="U1317" s="12">
        <f t="shared" si="83"/>
        <v>0.58647342995169083</v>
      </c>
      <c r="V1317" s="9">
        <f>YEAR(SalesDataTable[[#This Row],[Order Date]])</f>
        <v>2026</v>
      </c>
      <c r="W1317" s="12" t="str">
        <f>"Q"&amp;ROUNDUP(MONTH(SalesDataTable[[#This Row],[Order Date]])/3,0)</f>
        <v>Q3</v>
      </c>
      <c r="X1317" s="9">
        <f>MONTH(SalesDataTable[[#This Row],[Order Date]])</f>
        <v>7</v>
      </c>
      <c r="Y1317" s="12" t="str">
        <f>TEXT(SalesDataTable[[#This Row],[Order Date]],"mmm")</f>
        <v>Jul</v>
      </c>
    </row>
    <row r="1318" spans="1:25" ht="16">
      <c r="A1318" s="7">
        <v>2869</v>
      </c>
      <c r="B1318" s="3">
        <v>46213</v>
      </c>
      <c r="C1318" s="2">
        <f>YEAR( SalesDataTable[[#This Row],[Order Date]])</f>
        <v>2026</v>
      </c>
      <c r="D1318" s="2">
        <f>ROUNDUP(MONTH(SalesDataTable[[#This Row],[Order Date]])/3,0)</f>
        <v>3</v>
      </c>
      <c r="E1318" s="2">
        <f>MONTH(SalesDataTable[[#This Row],[Order Date]])</f>
        <v>7</v>
      </c>
      <c r="F1318" s="2" t="str">
        <f>TEXT(SalesDataTable[[#This Row],[Order Date]],"mmm")</f>
        <v>Jul</v>
      </c>
      <c r="G1318" s="2">
        <f>DAY(SalesDataTable[[#This Row],[Order Date]])</f>
        <v>10</v>
      </c>
      <c r="H1318" s="8" t="s">
        <v>11</v>
      </c>
      <c r="I1318" s="8" t="s">
        <v>25</v>
      </c>
      <c r="J1318" s="8" t="s">
        <v>28</v>
      </c>
      <c r="K1318" s="8" t="s">
        <v>13</v>
      </c>
      <c r="L1318" s="8" t="s">
        <v>23</v>
      </c>
      <c r="M1318" s="8" t="s">
        <v>40</v>
      </c>
      <c r="N1318" s="9">
        <v>1</v>
      </c>
      <c r="O1318" s="10">
        <v>82.23</v>
      </c>
      <c r="P1318" s="11">
        <v>0.1</v>
      </c>
      <c r="Q1318" s="10">
        <v>38.340000000000003</v>
      </c>
      <c r="R1318" s="10">
        <f t="shared" si="80"/>
        <v>74.007000000000005</v>
      </c>
      <c r="S1318" s="10">
        <f t="shared" si="81"/>
        <v>38.340000000000003</v>
      </c>
      <c r="T1318" s="10">
        <f t="shared" si="82"/>
        <v>35.667000000000002</v>
      </c>
      <c r="U1318" s="12">
        <f t="shared" si="83"/>
        <v>0.48194089748267055</v>
      </c>
      <c r="V1318" s="9">
        <f>YEAR(SalesDataTable[[#This Row],[Order Date]])</f>
        <v>2026</v>
      </c>
      <c r="W1318" s="12" t="str">
        <f>"Q"&amp;ROUNDUP(MONTH(SalesDataTable[[#This Row],[Order Date]])/3,0)</f>
        <v>Q3</v>
      </c>
      <c r="X1318" s="9">
        <f>MONTH(SalesDataTable[[#This Row],[Order Date]])</f>
        <v>7</v>
      </c>
      <c r="Y1318" s="12" t="str">
        <f>TEXT(SalesDataTable[[#This Row],[Order Date]],"mmm")</f>
        <v>Jul</v>
      </c>
    </row>
    <row r="1319" spans="1:25" ht="16">
      <c r="A1319" s="7">
        <v>3236</v>
      </c>
      <c r="B1319" s="3">
        <v>46213</v>
      </c>
      <c r="C1319" s="2">
        <f>YEAR( SalesDataTable[[#This Row],[Order Date]])</f>
        <v>2026</v>
      </c>
      <c r="D1319" s="2">
        <f>ROUNDUP(MONTH(SalesDataTable[[#This Row],[Order Date]])/3,0)</f>
        <v>3</v>
      </c>
      <c r="E1319" s="2">
        <f>MONTH(SalesDataTable[[#This Row],[Order Date]])</f>
        <v>7</v>
      </c>
      <c r="F1319" s="2" t="str">
        <f>TEXT(SalesDataTable[[#This Row],[Order Date]],"mmm")</f>
        <v>Jul</v>
      </c>
      <c r="G1319" s="2">
        <f>DAY(SalesDataTable[[#This Row],[Order Date]])</f>
        <v>10</v>
      </c>
      <c r="H1319" s="8" t="s">
        <v>6</v>
      </c>
      <c r="I1319" s="8" t="s">
        <v>27</v>
      </c>
      <c r="J1319" s="8" t="s">
        <v>2</v>
      </c>
      <c r="K1319" s="8" t="s">
        <v>13</v>
      </c>
      <c r="L1319" s="8" t="s">
        <v>9</v>
      </c>
      <c r="M1319" s="8" t="s">
        <v>17</v>
      </c>
      <c r="N1319" s="9">
        <v>1</v>
      </c>
      <c r="O1319" s="10">
        <v>144.16999999999999</v>
      </c>
      <c r="P1319" s="11">
        <v>0.1</v>
      </c>
      <c r="Q1319" s="10">
        <v>78.13</v>
      </c>
      <c r="R1319" s="10">
        <f t="shared" si="80"/>
        <v>129.75299999999999</v>
      </c>
      <c r="S1319" s="10">
        <f t="shared" si="81"/>
        <v>78.13</v>
      </c>
      <c r="T1319" s="10">
        <f t="shared" si="82"/>
        <v>51.62299999999999</v>
      </c>
      <c r="U1319" s="12">
        <f t="shared" si="83"/>
        <v>0.39785592625989374</v>
      </c>
      <c r="V1319" s="9">
        <f>YEAR(SalesDataTable[[#This Row],[Order Date]])</f>
        <v>2026</v>
      </c>
      <c r="W1319" s="12" t="str">
        <f>"Q"&amp;ROUNDUP(MONTH(SalesDataTable[[#This Row],[Order Date]])/3,0)</f>
        <v>Q3</v>
      </c>
      <c r="X1319" s="9">
        <f>MONTH(SalesDataTable[[#This Row],[Order Date]])</f>
        <v>7</v>
      </c>
      <c r="Y1319" s="12" t="str">
        <f>TEXT(SalesDataTable[[#This Row],[Order Date]],"mmm")</f>
        <v>Jul</v>
      </c>
    </row>
    <row r="1320" spans="1:25" ht="16">
      <c r="A1320" s="7">
        <v>3582</v>
      </c>
      <c r="B1320" s="3">
        <v>46213</v>
      </c>
      <c r="C1320" s="2">
        <f>YEAR( SalesDataTable[[#This Row],[Order Date]])</f>
        <v>2026</v>
      </c>
      <c r="D1320" s="2">
        <f>ROUNDUP(MONTH(SalesDataTable[[#This Row],[Order Date]])/3,0)</f>
        <v>3</v>
      </c>
      <c r="E1320" s="2">
        <f>MONTH(SalesDataTable[[#This Row],[Order Date]])</f>
        <v>7</v>
      </c>
      <c r="F1320" s="2" t="str">
        <f>TEXT(SalesDataTable[[#This Row],[Order Date]],"mmm")</f>
        <v>Jul</v>
      </c>
      <c r="G1320" s="2">
        <f>DAY(SalesDataTable[[#This Row],[Order Date]])</f>
        <v>10</v>
      </c>
      <c r="H1320" s="8" t="s">
        <v>6</v>
      </c>
      <c r="I1320" s="8" t="s">
        <v>43</v>
      </c>
      <c r="J1320" s="8" t="s">
        <v>2</v>
      </c>
      <c r="K1320" s="8" t="s">
        <v>3</v>
      </c>
      <c r="L1320" s="8" t="s">
        <v>23</v>
      </c>
      <c r="M1320" s="8" t="s">
        <v>40</v>
      </c>
      <c r="N1320" s="9">
        <v>4</v>
      </c>
      <c r="O1320" s="10">
        <v>82.47</v>
      </c>
      <c r="P1320" s="11">
        <v>0</v>
      </c>
      <c r="Q1320" s="10">
        <v>40.22</v>
      </c>
      <c r="R1320" s="10">
        <f t="shared" si="80"/>
        <v>329.88</v>
      </c>
      <c r="S1320" s="10">
        <f t="shared" si="81"/>
        <v>160.88</v>
      </c>
      <c r="T1320" s="10">
        <f t="shared" si="82"/>
        <v>169</v>
      </c>
      <c r="U1320" s="12">
        <f t="shared" si="83"/>
        <v>0.51230750575967021</v>
      </c>
      <c r="V1320" s="9">
        <f>YEAR(SalesDataTable[[#This Row],[Order Date]])</f>
        <v>2026</v>
      </c>
      <c r="W1320" s="12" t="str">
        <f>"Q"&amp;ROUNDUP(MONTH(SalesDataTable[[#This Row],[Order Date]])/3,0)</f>
        <v>Q3</v>
      </c>
      <c r="X1320" s="9">
        <f>MONTH(SalesDataTable[[#This Row],[Order Date]])</f>
        <v>7</v>
      </c>
      <c r="Y1320" s="12" t="str">
        <f>TEXT(SalesDataTable[[#This Row],[Order Date]],"mmm")</f>
        <v>Jul</v>
      </c>
    </row>
    <row r="1321" spans="1:25" ht="16">
      <c r="A1321" s="7">
        <v>3715</v>
      </c>
      <c r="B1321" s="3">
        <v>46213</v>
      </c>
      <c r="C1321" s="2">
        <f>YEAR( SalesDataTable[[#This Row],[Order Date]])</f>
        <v>2026</v>
      </c>
      <c r="D1321" s="2">
        <f>ROUNDUP(MONTH(SalesDataTable[[#This Row],[Order Date]])/3,0)</f>
        <v>3</v>
      </c>
      <c r="E1321" s="2">
        <f>MONTH(SalesDataTable[[#This Row],[Order Date]])</f>
        <v>7</v>
      </c>
      <c r="F1321" s="2" t="str">
        <f>TEXT(SalesDataTable[[#This Row],[Order Date]],"mmm")</f>
        <v>Jul</v>
      </c>
      <c r="G1321" s="2">
        <f>DAY(SalesDataTable[[#This Row],[Order Date]])</f>
        <v>10</v>
      </c>
      <c r="H1321" s="8" t="s">
        <v>20</v>
      </c>
      <c r="I1321" s="8" t="s">
        <v>33</v>
      </c>
      <c r="J1321" s="8" t="s">
        <v>2</v>
      </c>
      <c r="K1321" s="8" t="s">
        <v>13</v>
      </c>
      <c r="L1321" s="8" t="s">
        <v>23</v>
      </c>
      <c r="M1321" s="8" t="s">
        <v>51</v>
      </c>
      <c r="N1321" s="9">
        <v>1</v>
      </c>
      <c r="O1321" s="10">
        <v>122.14</v>
      </c>
      <c r="P1321" s="11">
        <v>0.15</v>
      </c>
      <c r="Q1321" s="10">
        <v>59.87</v>
      </c>
      <c r="R1321" s="10">
        <f t="shared" si="80"/>
        <v>103.819</v>
      </c>
      <c r="S1321" s="10">
        <f t="shared" si="81"/>
        <v>59.87</v>
      </c>
      <c r="T1321" s="10">
        <f t="shared" si="82"/>
        <v>43.949000000000005</v>
      </c>
      <c r="U1321" s="12">
        <f t="shared" si="83"/>
        <v>0.42332328379198414</v>
      </c>
      <c r="V1321" s="9">
        <f>YEAR(SalesDataTable[[#This Row],[Order Date]])</f>
        <v>2026</v>
      </c>
      <c r="W1321" s="12" t="str">
        <f>"Q"&amp;ROUNDUP(MONTH(SalesDataTable[[#This Row],[Order Date]])/3,0)</f>
        <v>Q3</v>
      </c>
      <c r="X1321" s="9">
        <f>MONTH(SalesDataTable[[#This Row],[Order Date]])</f>
        <v>7</v>
      </c>
      <c r="Y1321" s="12" t="str">
        <f>TEXT(SalesDataTable[[#This Row],[Order Date]],"mmm")</f>
        <v>Jul</v>
      </c>
    </row>
    <row r="1322" spans="1:25" ht="16">
      <c r="A1322" s="7">
        <v>3940</v>
      </c>
      <c r="B1322" s="3">
        <v>46213</v>
      </c>
      <c r="C1322" s="2">
        <f>YEAR( SalesDataTable[[#This Row],[Order Date]])</f>
        <v>2026</v>
      </c>
      <c r="D1322" s="2">
        <f>ROUNDUP(MONTH(SalesDataTable[[#This Row],[Order Date]])/3,0)</f>
        <v>3</v>
      </c>
      <c r="E1322" s="2">
        <f>MONTH(SalesDataTable[[#This Row],[Order Date]])</f>
        <v>7</v>
      </c>
      <c r="F1322" s="2" t="str">
        <f>TEXT(SalesDataTable[[#This Row],[Order Date]],"mmm")</f>
        <v>Jul</v>
      </c>
      <c r="G1322" s="2">
        <f>DAY(SalesDataTable[[#This Row],[Order Date]])</f>
        <v>10</v>
      </c>
      <c r="H1322" s="8" t="s">
        <v>11</v>
      </c>
      <c r="I1322" s="8" t="s">
        <v>52</v>
      </c>
      <c r="J1322" s="8" t="s">
        <v>19</v>
      </c>
      <c r="K1322" s="8" t="s">
        <v>3</v>
      </c>
      <c r="L1322" s="8" t="s">
        <v>9</v>
      </c>
      <c r="M1322" s="8" t="s">
        <v>17</v>
      </c>
      <c r="N1322" s="9">
        <v>3</v>
      </c>
      <c r="O1322" s="10">
        <v>143.59</v>
      </c>
      <c r="P1322" s="11">
        <v>0</v>
      </c>
      <c r="Q1322" s="10">
        <v>78.91</v>
      </c>
      <c r="R1322" s="10">
        <f t="shared" si="80"/>
        <v>430.77</v>
      </c>
      <c r="S1322" s="10">
        <f t="shared" si="81"/>
        <v>236.73</v>
      </c>
      <c r="T1322" s="10">
        <f t="shared" si="82"/>
        <v>194.04</v>
      </c>
      <c r="U1322" s="12">
        <f t="shared" si="83"/>
        <v>0.45044919562643637</v>
      </c>
      <c r="V1322" s="9">
        <f>YEAR(SalesDataTable[[#This Row],[Order Date]])</f>
        <v>2026</v>
      </c>
      <c r="W1322" s="12" t="str">
        <f>"Q"&amp;ROUNDUP(MONTH(SalesDataTable[[#This Row],[Order Date]])/3,0)</f>
        <v>Q3</v>
      </c>
      <c r="X1322" s="9">
        <f>MONTH(SalesDataTable[[#This Row],[Order Date]])</f>
        <v>7</v>
      </c>
      <c r="Y1322" s="12" t="str">
        <f>TEXT(SalesDataTable[[#This Row],[Order Date]],"mmm")</f>
        <v>Jul</v>
      </c>
    </row>
    <row r="1323" spans="1:25" ht="16">
      <c r="A1323" s="7">
        <v>4760</v>
      </c>
      <c r="B1323" s="3">
        <v>46213</v>
      </c>
      <c r="C1323" s="2">
        <f>YEAR( SalesDataTable[[#This Row],[Order Date]])</f>
        <v>2026</v>
      </c>
      <c r="D1323" s="2">
        <f>ROUNDUP(MONTH(SalesDataTable[[#This Row],[Order Date]])/3,0)</f>
        <v>3</v>
      </c>
      <c r="E1323" s="2">
        <f>MONTH(SalesDataTable[[#This Row],[Order Date]])</f>
        <v>7</v>
      </c>
      <c r="F1323" s="2" t="str">
        <f>TEXT(SalesDataTable[[#This Row],[Order Date]],"mmm")</f>
        <v>Jul</v>
      </c>
      <c r="G1323" s="2">
        <f>DAY(SalesDataTable[[#This Row],[Order Date]])</f>
        <v>10</v>
      </c>
      <c r="H1323" s="8" t="s">
        <v>20</v>
      </c>
      <c r="I1323" s="8" t="s">
        <v>47</v>
      </c>
      <c r="J1323" s="8" t="s">
        <v>2</v>
      </c>
      <c r="K1323" s="8" t="s">
        <v>16</v>
      </c>
      <c r="L1323" s="8" t="s">
        <v>9</v>
      </c>
      <c r="M1323" s="8" t="s">
        <v>37</v>
      </c>
      <c r="N1323" s="9">
        <v>2</v>
      </c>
      <c r="O1323" s="10">
        <v>157.66</v>
      </c>
      <c r="P1323" s="11">
        <v>0</v>
      </c>
      <c r="Q1323" s="10">
        <v>78.760000000000005</v>
      </c>
      <c r="R1323" s="10">
        <f t="shared" si="80"/>
        <v>315.32</v>
      </c>
      <c r="S1323" s="10">
        <f t="shared" si="81"/>
        <v>157.52000000000001</v>
      </c>
      <c r="T1323" s="10">
        <f t="shared" si="82"/>
        <v>157.79999999999998</v>
      </c>
      <c r="U1323" s="12">
        <f t="shared" si="83"/>
        <v>0.50044399340352652</v>
      </c>
      <c r="V1323" s="9">
        <f>YEAR(SalesDataTable[[#This Row],[Order Date]])</f>
        <v>2026</v>
      </c>
      <c r="W1323" s="12" t="str">
        <f>"Q"&amp;ROUNDUP(MONTH(SalesDataTable[[#This Row],[Order Date]])/3,0)</f>
        <v>Q3</v>
      </c>
      <c r="X1323" s="9">
        <f>MONTH(SalesDataTable[[#This Row],[Order Date]])</f>
        <v>7</v>
      </c>
      <c r="Y1323" s="12" t="str">
        <f>TEXT(SalesDataTable[[#This Row],[Order Date]],"mmm")</f>
        <v>Jul</v>
      </c>
    </row>
    <row r="1324" spans="1:25" ht="16">
      <c r="A1324" s="7">
        <v>4768</v>
      </c>
      <c r="B1324" s="3">
        <v>46213</v>
      </c>
      <c r="C1324" s="2">
        <f>YEAR( SalesDataTable[[#This Row],[Order Date]])</f>
        <v>2026</v>
      </c>
      <c r="D1324" s="2">
        <f>ROUNDUP(MONTH(SalesDataTable[[#This Row],[Order Date]])/3,0)</f>
        <v>3</v>
      </c>
      <c r="E1324" s="2">
        <f>MONTH(SalesDataTable[[#This Row],[Order Date]])</f>
        <v>7</v>
      </c>
      <c r="F1324" s="2" t="str">
        <f>TEXT(SalesDataTable[[#This Row],[Order Date]],"mmm")</f>
        <v>Jul</v>
      </c>
      <c r="G1324" s="2">
        <f>DAY(SalesDataTable[[#This Row],[Order Date]])</f>
        <v>10</v>
      </c>
      <c r="H1324" s="8" t="s">
        <v>6</v>
      </c>
      <c r="I1324" s="8" t="s">
        <v>7</v>
      </c>
      <c r="J1324" s="8" t="s">
        <v>2</v>
      </c>
      <c r="K1324" s="8" t="s">
        <v>16</v>
      </c>
      <c r="L1324" s="8" t="s">
        <v>4</v>
      </c>
      <c r="M1324" s="8" t="s">
        <v>30</v>
      </c>
      <c r="N1324" s="9">
        <v>1</v>
      </c>
      <c r="O1324" s="10">
        <v>101.58</v>
      </c>
      <c r="P1324" s="11">
        <v>0</v>
      </c>
      <c r="Q1324" s="10">
        <v>49.83</v>
      </c>
      <c r="R1324" s="10">
        <f t="shared" si="80"/>
        <v>101.58</v>
      </c>
      <c r="S1324" s="10">
        <f t="shared" si="81"/>
        <v>49.83</v>
      </c>
      <c r="T1324" s="10">
        <f t="shared" si="82"/>
        <v>51.75</v>
      </c>
      <c r="U1324" s="12">
        <f t="shared" si="83"/>
        <v>0.50945067926757237</v>
      </c>
      <c r="V1324" s="9">
        <f>YEAR(SalesDataTable[[#This Row],[Order Date]])</f>
        <v>2026</v>
      </c>
      <c r="W1324" s="12" t="str">
        <f>"Q"&amp;ROUNDUP(MONTH(SalesDataTable[[#This Row],[Order Date]])/3,0)</f>
        <v>Q3</v>
      </c>
      <c r="X1324" s="9">
        <f>MONTH(SalesDataTable[[#This Row],[Order Date]])</f>
        <v>7</v>
      </c>
      <c r="Y1324" s="12" t="str">
        <f>TEXT(SalesDataTable[[#This Row],[Order Date]],"mmm")</f>
        <v>Jul</v>
      </c>
    </row>
    <row r="1325" spans="1:25" ht="16">
      <c r="A1325" s="7">
        <v>5025</v>
      </c>
      <c r="B1325" s="3">
        <v>46213</v>
      </c>
      <c r="C1325" s="2">
        <f>YEAR( SalesDataTable[[#This Row],[Order Date]])</f>
        <v>2026</v>
      </c>
      <c r="D1325" s="2">
        <f>ROUNDUP(MONTH(SalesDataTable[[#This Row],[Order Date]])/3,0)</f>
        <v>3</v>
      </c>
      <c r="E1325" s="2">
        <f>MONTH(SalesDataTable[[#This Row],[Order Date]])</f>
        <v>7</v>
      </c>
      <c r="F1325" s="2" t="str">
        <f>TEXT(SalesDataTable[[#This Row],[Order Date]],"mmm")</f>
        <v>Jul</v>
      </c>
      <c r="G1325" s="2">
        <f>DAY(SalesDataTable[[#This Row],[Order Date]])</f>
        <v>10</v>
      </c>
      <c r="H1325" s="8" t="s">
        <v>11</v>
      </c>
      <c r="I1325" s="8" t="s">
        <v>18</v>
      </c>
      <c r="J1325" s="8" t="s">
        <v>2</v>
      </c>
      <c r="K1325" s="8" t="s">
        <v>3</v>
      </c>
      <c r="L1325" s="8" t="s">
        <v>14</v>
      </c>
      <c r="M1325" s="8" t="s">
        <v>48</v>
      </c>
      <c r="N1325" s="9">
        <v>4</v>
      </c>
      <c r="O1325" s="10">
        <v>166.71</v>
      </c>
      <c r="P1325" s="11">
        <v>0</v>
      </c>
      <c r="Q1325" s="10">
        <v>86.55</v>
      </c>
      <c r="R1325" s="10">
        <f t="shared" si="80"/>
        <v>666.84</v>
      </c>
      <c r="S1325" s="10">
        <f t="shared" si="81"/>
        <v>346.2</v>
      </c>
      <c r="T1325" s="10">
        <f t="shared" si="82"/>
        <v>320.64000000000004</v>
      </c>
      <c r="U1325" s="12">
        <f t="shared" si="83"/>
        <v>0.48083498290444487</v>
      </c>
      <c r="V1325" s="9">
        <f>YEAR(SalesDataTable[[#This Row],[Order Date]])</f>
        <v>2026</v>
      </c>
      <c r="W1325" s="12" t="str">
        <f>"Q"&amp;ROUNDUP(MONTH(SalesDataTable[[#This Row],[Order Date]])/3,0)</f>
        <v>Q3</v>
      </c>
      <c r="X1325" s="9">
        <f>MONTH(SalesDataTable[[#This Row],[Order Date]])</f>
        <v>7</v>
      </c>
      <c r="Y1325" s="12" t="str">
        <f>TEXT(SalesDataTable[[#This Row],[Order Date]],"mmm")</f>
        <v>Jul</v>
      </c>
    </row>
    <row r="1326" spans="1:25" ht="16">
      <c r="A1326" s="7">
        <v>165</v>
      </c>
      <c r="B1326" s="3">
        <v>46214</v>
      </c>
      <c r="C1326" s="2">
        <f>YEAR( SalesDataTable[[#This Row],[Order Date]])</f>
        <v>2026</v>
      </c>
      <c r="D1326" s="2">
        <f>ROUNDUP(MONTH(SalesDataTable[[#This Row],[Order Date]])/3,0)</f>
        <v>3</v>
      </c>
      <c r="E1326" s="2">
        <f>MONTH(SalesDataTable[[#This Row],[Order Date]])</f>
        <v>7</v>
      </c>
      <c r="F1326" s="2" t="str">
        <f>TEXT(SalesDataTable[[#This Row],[Order Date]],"mmm")</f>
        <v>Jul</v>
      </c>
      <c r="G1326" s="2">
        <f>DAY(SalesDataTable[[#This Row],[Order Date]])</f>
        <v>11</v>
      </c>
      <c r="H1326" s="8" t="s">
        <v>6</v>
      </c>
      <c r="I1326" s="8" t="s">
        <v>43</v>
      </c>
      <c r="J1326" s="8" t="s">
        <v>19</v>
      </c>
      <c r="K1326" s="8" t="s">
        <v>13</v>
      </c>
      <c r="L1326" s="8" t="s">
        <v>4</v>
      </c>
      <c r="M1326" s="8" t="s">
        <v>5</v>
      </c>
      <c r="N1326" s="9">
        <v>2</v>
      </c>
      <c r="O1326" s="10">
        <v>83.33</v>
      </c>
      <c r="P1326" s="11">
        <v>0</v>
      </c>
      <c r="Q1326" s="10">
        <v>42.11</v>
      </c>
      <c r="R1326" s="10">
        <f t="shared" si="80"/>
        <v>166.66</v>
      </c>
      <c r="S1326" s="10">
        <f t="shared" si="81"/>
        <v>84.22</v>
      </c>
      <c r="T1326" s="10">
        <f t="shared" si="82"/>
        <v>82.44</v>
      </c>
      <c r="U1326" s="12">
        <f t="shared" si="83"/>
        <v>0.49465978639145564</v>
      </c>
      <c r="V1326" s="9">
        <f>YEAR(SalesDataTable[[#This Row],[Order Date]])</f>
        <v>2026</v>
      </c>
      <c r="W1326" s="12" t="str">
        <f>"Q"&amp;ROUNDUP(MONTH(SalesDataTable[[#This Row],[Order Date]])/3,0)</f>
        <v>Q3</v>
      </c>
      <c r="X1326" s="9">
        <f>MONTH(SalesDataTable[[#This Row],[Order Date]])</f>
        <v>7</v>
      </c>
      <c r="Y1326" s="12" t="str">
        <f>TEXT(SalesDataTable[[#This Row],[Order Date]],"mmm")</f>
        <v>Jul</v>
      </c>
    </row>
    <row r="1327" spans="1:25" ht="16">
      <c r="A1327" s="7">
        <v>198</v>
      </c>
      <c r="B1327" s="3">
        <v>46214</v>
      </c>
      <c r="C1327" s="2">
        <f>YEAR( SalesDataTable[[#This Row],[Order Date]])</f>
        <v>2026</v>
      </c>
      <c r="D1327" s="2">
        <f>ROUNDUP(MONTH(SalesDataTable[[#This Row],[Order Date]])/3,0)</f>
        <v>3</v>
      </c>
      <c r="E1327" s="2">
        <f>MONTH(SalesDataTable[[#This Row],[Order Date]])</f>
        <v>7</v>
      </c>
      <c r="F1327" s="2" t="str">
        <f>TEXT(SalesDataTable[[#This Row],[Order Date]],"mmm")</f>
        <v>Jul</v>
      </c>
      <c r="G1327" s="2">
        <f>DAY(SalesDataTable[[#This Row],[Order Date]])</f>
        <v>11</v>
      </c>
      <c r="H1327" s="8" t="s">
        <v>0</v>
      </c>
      <c r="I1327" s="8" t="s">
        <v>50</v>
      </c>
      <c r="J1327" s="8" t="s">
        <v>2</v>
      </c>
      <c r="K1327" s="8" t="s">
        <v>13</v>
      </c>
      <c r="L1327" s="8" t="s">
        <v>9</v>
      </c>
      <c r="M1327" s="8" t="s">
        <v>46</v>
      </c>
      <c r="N1327" s="9">
        <v>2</v>
      </c>
      <c r="O1327" s="10">
        <v>71.77</v>
      </c>
      <c r="P1327" s="11">
        <v>0.05</v>
      </c>
      <c r="Q1327" s="10">
        <v>32.9</v>
      </c>
      <c r="R1327" s="10">
        <f t="shared" si="80"/>
        <v>136.363</v>
      </c>
      <c r="S1327" s="10">
        <f t="shared" si="81"/>
        <v>65.8</v>
      </c>
      <c r="T1327" s="10">
        <f t="shared" si="82"/>
        <v>70.563000000000002</v>
      </c>
      <c r="U1327" s="12">
        <f t="shared" si="83"/>
        <v>0.5174644148339359</v>
      </c>
      <c r="V1327" s="9">
        <f>YEAR(SalesDataTable[[#This Row],[Order Date]])</f>
        <v>2026</v>
      </c>
      <c r="W1327" s="12" t="str">
        <f>"Q"&amp;ROUNDUP(MONTH(SalesDataTable[[#This Row],[Order Date]])/3,0)</f>
        <v>Q3</v>
      </c>
      <c r="X1327" s="9">
        <f>MONTH(SalesDataTable[[#This Row],[Order Date]])</f>
        <v>7</v>
      </c>
      <c r="Y1327" s="12" t="str">
        <f>TEXT(SalesDataTable[[#This Row],[Order Date]],"mmm")</f>
        <v>Jul</v>
      </c>
    </row>
    <row r="1328" spans="1:25" ht="16">
      <c r="A1328" s="7">
        <v>1480</v>
      </c>
      <c r="B1328" s="3">
        <v>46214</v>
      </c>
      <c r="C1328" s="2">
        <f>YEAR( SalesDataTable[[#This Row],[Order Date]])</f>
        <v>2026</v>
      </c>
      <c r="D1328" s="2">
        <f>ROUNDUP(MONTH(SalesDataTable[[#This Row],[Order Date]])/3,0)</f>
        <v>3</v>
      </c>
      <c r="E1328" s="2">
        <f>MONTH(SalesDataTable[[#This Row],[Order Date]])</f>
        <v>7</v>
      </c>
      <c r="F1328" s="2" t="str">
        <f>TEXT(SalesDataTable[[#This Row],[Order Date]],"mmm")</f>
        <v>Jul</v>
      </c>
      <c r="G1328" s="2">
        <f>DAY(SalesDataTable[[#This Row],[Order Date]])</f>
        <v>11</v>
      </c>
      <c r="H1328" s="8" t="s">
        <v>0</v>
      </c>
      <c r="I1328" s="8" t="s">
        <v>50</v>
      </c>
      <c r="J1328" s="8" t="s">
        <v>2</v>
      </c>
      <c r="K1328" s="8" t="s">
        <v>13</v>
      </c>
      <c r="L1328" s="8" t="s">
        <v>14</v>
      </c>
      <c r="M1328" s="8" t="s">
        <v>48</v>
      </c>
      <c r="N1328" s="9">
        <v>3</v>
      </c>
      <c r="O1328" s="10">
        <v>164.5</v>
      </c>
      <c r="P1328" s="11">
        <v>0</v>
      </c>
      <c r="Q1328" s="10">
        <v>87.06</v>
      </c>
      <c r="R1328" s="10">
        <f t="shared" si="80"/>
        <v>493.5</v>
      </c>
      <c r="S1328" s="10">
        <f t="shared" si="81"/>
        <v>261.18</v>
      </c>
      <c r="T1328" s="10">
        <f t="shared" si="82"/>
        <v>232.32</v>
      </c>
      <c r="U1328" s="12">
        <f t="shared" si="83"/>
        <v>0.47075987841945288</v>
      </c>
      <c r="V1328" s="9">
        <f>YEAR(SalesDataTable[[#This Row],[Order Date]])</f>
        <v>2026</v>
      </c>
      <c r="W1328" s="12" t="str">
        <f>"Q"&amp;ROUNDUP(MONTH(SalesDataTable[[#This Row],[Order Date]])/3,0)</f>
        <v>Q3</v>
      </c>
      <c r="X1328" s="9">
        <f>MONTH(SalesDataTable[[#This Row],[Order Date]])</f>
        <v>7</v>
      </c>
      <c r="Y1328" s="12" t="str">
        <f>TEXT(SalesDataTable[[#This Row],[Order Date]],"mmm")</f>
        <v>Jul</v>
      </c>
    </row>
    <row r="1329" spans="1:25" ht="16">
      <c r="A1329" s="7">
        <v>1990</v>
      </c>
      <c r="B1329" s="3">
        <v>46214</v>
      </c>
      <c r="C1329" s="2">
        <f>YEAR( SalesDataTable[[#This Row],[Order Date]])</f>
        <v>2026</v>
      </c>
      <c r="D1329" s="2">
        <f>ROUNDUP(MONTH(SalesDataTable[[#This Row],[Order Date]])/3,0)</f>
        <v>3</v>
      </c>
      <c r="E1329" s="2">
        <f>MONTH(SalesDataTable[[#This Row],[Order Date]])</f>
        <v>7</v>
      </c>
      <c r="F1329" s="2" t="str">
        <f>TEXT(SalesDataTable[[#This Row],[Order Date]],"mmm")</f>
        <v>Jul</v>
      </c>
      <c r="G1329" s="2">
        <f>DAY(SalesDataTable[[#This Row],[Order Date]])</f>
        <v>11</v>
      </c>
      <c r="H1329" s="8" t="s">
        <v>0</v>
      </c>
      <c r="I1329" s="8" t="s">
        <v>50</v>
      </c>
      <c r="J1329" s="8" t="s">
        <v>2</v>
      </c>
      <c r="K1329" s="8" t="s">
        <v>3</v>
      </c>
      <c r="L1329" s="8" t="s">
        <v>23</v>
      </c>
      <c r="M1329" s="8" t="s">
        <v>40</v>
      </c>
      <c r="N1329" s="9">
        <v>3</v>
      </c>
      <c r="O1329" s="10">
        <v>82.28</v>
      </c>
      <c r="P1329" s="11">
        <v>0.1</v>
      </c>
      <c r="Q1329" s="10">
        <v>39.51</v>
      </c>
      <c r="R1329" s="10">
        <f t="shared" si="80"/>
        <v>222.15600000000001</v>
      </c>
      <c r="S1329" s="10">
        <f t="shared" si="81"/>
        <v>118.53</v>
      </c>
      <c r="T1329" s="10">
        <f t="shared" si="82"/>
        <v>103.626</v>
      </c>
      <c r="U1329" s="12">
        <f t="shared" si="83"/>
        <v>0.46645600388915898</v>
      </c>
      <c r="V1329" s="9">
        <f>YEAR(SalesDataTable[[#This Row],[Order Date]])</f>
        <v>2026</v>
      </c>
      <c r="W1329" s="12" t="str">
        <f>"Q"&amp;ROUNDUP(MONTH(SalesDataTable[[#This Row],[Order Date]])/3,0)</f>
        <v>Q3</v>
      </c>
      <c r="X1329" s="9">
        <f>MONTH(SalesDataTable[[#This Row],[Order Date]])</f>
        <v>7</v>
      </c>
      <c r="Y1329" s="12" t="str">
        <f>TEXT(SalesDataTable[[#This Row],[Order Date]],"mmm")</f>
        <v>Jul</v>
      </c>
    </row>
    <row r="1330" spans="1:25" ht="16">
      <c r="A1330" s="7">
        <v>2298</v>
      </c>
      <c r="B1330" s="3">
        <v>46214</v>
      </c>
      <c r="C1330" s="2">
        <f>YEAR( SalesDataTable[[#This Row],[Order Date]])</f>
        <v>2026</v>
      </c>
      <c r="D1330" s="2">
        <f>ROUNDUP(MONTH(SalesDataTable[[#This Row],[Order Date]])/3,0)</f>
        <v>3</v>
      </c>
      <c r="E1330" s="2">
        <f>MONTH(SalesDataTable[[#This Row],[Order Date]])</f>
        <v>7</v>
      </c>
      <c r="F1330" s="2" t="str">
        <f>TEXT(SalesDataTable[[#This Row],[Order Date]],"mmm")</f>
        <v>Jul</v>
      </c>
      <c r="G1330" s="2">
        <f>DAY(SalesDataTable[[#This Row],[Order Date]])</f>
        <v>11</v>
      </c>
      <c r="H1330" s="8" t="s">
        <v>11</v>
      </c>
      <c r="I1330" s="8" t="s">
        <v>12</v>
      </c>
      <c r="J1330" s="8" t="s">
        <v>19</v>
      </c>
      <c r="K1330" s="8" t="s">
        <v>13</v>
      </c>
      <c r="L1330" s="8" t="s">
        <v>4</v>
      </c>
      <c r="M1330" s="8" t="s">
        <v>30</v>
      </c>
      <c r="N1330" s="9">
        <v>2</v>
      </c>
      <c r="O1330" s="10">
        <v>103.17</v>
      </c>
      <c r="P1330" s="11">
        <v>0</v>
      </c>
      <c r="Q1330" s="10">
        <v>50.49</v>
      </c>
      <c r="R1330" s="10">
        <f t="shared" si="80"/>
        <v>206.34</v>
      </c>
      <c r="S1330" s="10">
        <f t="shared" si="81"/>
        <v>100.98</v>
      </c>
      <c r="T1330" s="10">
        <f t="shared" si="82"/>
        <v>105.36</v>
      </c>
      <c r="U1330" s="12">
        <f t="shared" si="83"/>
        <v>0.51061355045071244</v>
      </c>
      <c r="V1330" s="9">
        <f>YEAR(SalesDataTable[[#This Row],[Order Date]])</f>
        <v>2026</v>
      </c>
      <c r="W1330" s="12" t="str">
        <f>"Q"&amp;ROUNDUP(MONTH(SalesDataTable[[#This Row],[Order Date]])/3,0)</f>
        <v>Q3</v>
      </c>
      <c r="X1330" s="9">
        <f>MONTH(SalesDataTable[[#This Row],[Order Date]])</f>
        <v>7</v>
      </c>
      <c r="Y1330" s="12" t="str">
        <f>TEXT(SalesDataTable[[#This Row],[Order Date]],"mmm")</f>
        <v>Jul</v>
      </c>
    </row>
    <row r="1331" spans="1:25" ht="16">
      <c r="A1331" s="7">
        <v>2886</v>
      </c>
      <c r="B1331" s="3">
        <v>46214</v>
      </c>
      <c r="C1331" s="2">
        <f>YEAR( SalesDataTable[[#This Row],[Order Date]])</f>
        <v>2026</v>
      </c>
      <c r="D1331" s="2">
        <f>ROUNDUP(MONTH(SalesDataTable[[#This Row],[Order Date]])/3,0)</f>
        <v>3</v>
      </c>
      <c r="E1331" s="2">
        <f>MONTH(SalesDataTable[[#This Row],[Order Date]])</f>
        <v>7</v>
      </c>
      <c r="F1331" s="2" t="str">
        <f>TEXT(SalesDataTable[[#This Row],[Order Date]],"mmm")</f>
        <v>Jul</v>
      </c>
      <c r="G1331" s="2">
        <f>DAY(SalesDataTable[[#This Row],[Order Date]])</f>
        <v>11</v>
      </c>
      <c r="H1331" s="8" t="s">
        <v>0</v>
      </c>
      <c r="I1331" s="8" t="s">
        <v>50</v>
      </c>
      <c r="J1331" s="8" t="s">
        <v>2</v>
      </c>
      <c r="K1331" s="8" t="s">
        <v>13</v>
      </c>
      <c r="L1331" s="8" t="s">
        <v>4</v>
      </c>
      <c r="M1331" s="8" t="s">
        <v>22</v>
      </c>
      <c r="N1331" s="9">
        <v>1</v>
      </c>
      <c r="O1331" s="10">
        <v>50.33</v>
      </c>
      <c r="P1331" s="11">
        <v>0.05</v>
      </c>
      <c r="Q1331" s="10">
        <v>22.06</v>
      </c>
      <c r="R1331" s="10">
        <f t="shared" si="80"/>
        <v>47.813499999999998</v>
      </c>
      <c r="S1331" s="10">
        <f t="shared" si="81"/>
        <v>22.06</v>
      </c>
      <c r="T1331" s="10">
        <f t="shared" si="82"/>
        <v>25.753499999999999</v>
      </c>
      <c r="U1331" s="12">
        <f t="shared" si="83"/>
        <v>0.53862402877848303</v>
      </c>
      <c r="V1331" s="9">
        <f>YEAR(SalesDataTable[[#This Row],[Order Date]])</f>
        <v>2026</v>
      </c>
      <c r="W1331" s="12" t="str">
        <f>"Q"&amp;ROUNDUP(MONTH(SalesDataTable[[#This Row],[Order Date]])/3,0)</f>
        <v>Q3</v>
      </c>
      <c r="X1331" s="9">
        <f>MONTH(SalesDataTable[[#This Row],[Order Date]])</f>
        <v>7</v>
      </c>
      <c r="Y1331" s="12" t="str">
        <f>TEXT(SalesDataTable[[#This Row],[Order Date]],"mmm")</f>
        <v>Jul</v>
      </c>
    </row>
    <row r="1332" spans="1:25" ht="16">
      <c r="A1332" s="7">
        <v>2893</v>
      </c>
      <c r="B1332" s="3">
        <v>46214</v>
      </c>
      <c r="C1332" s="2">
        <f>YEAR( SalesDataTable[[#This Row],[Order Date]])</f>
        <v>2026</v>
      </c>
      <c r="D1332" s="2">
        <f>ROUNDUP(MONTH(SalesDataTable[[#This Row],[Order Date]])/3,0)</f>
        <v>3</v>
      </c>
      <c r="E1332" s="2">
        <f>MONTH(SalesDataTable[[#This Row],[Order Date]])</f>
        <v>7</v>
      </c>
      <c r="F1332" s="2" t="str">
        <f>TEXT(SalesDataTable[[#This Row],[Order Date]],"mmm")</f>
        <v>Jul</v>
      </c>
      <c r="G1332" s="2">
        <f>DAY(SalesDataTable[[#This Row],[Order Date]])</f>
        <v>11</v>
      </c>
      <c r="H1332" s="8" t="s">
        <v>6</v>
      </c>
      <c r="I1332" s="8" t="s">
        <v>41</v>
      </c>
      <c r="J1332" s="8" t="s">
        <v>8</v>
      </c>
      <c r="K1332" s="8" t="s">
        <v>16</v>
      </c>
      <c r="L1332" s="8" t="s">
        <v>9</v>
      </c>
      <c r="M1332" s="8" t="s">
        <v>17</v>
      </c>
      <c r="N1332" s="9">
        <v>6</v>
      </c>
      <c r="O1332" s="10">
        <v>142.78</v>
      </c>
      <c r="P1332" s="11">
        <v>0.15</v>
      </c>
      <c r="Q1332" s="10">
        <v>80.38</v>
      </c>
      <c r="R1332" s="10">
        <f t="shared" si="80"/>
        <v>728.178</v>
      </c>
      <c r="S1332" s="10">
        <f t="shared" si="81"/>
        <v>482.28</v>
      </c>
      <c r="T1332" s="10">
        <f t="shared" si="82"/>
        <v>245.89800000000002</v>
      </c>
      <c r="U1332" s="12">
        <f t="shared" si="83"/>
        <v>0.33768941110552642</v>
      </c>
      <c r="V1332" s="9">
        <f>YEAR(SalesDataTable[[#This Row],[Order Date]])</f>
        <v>2026</v>
      </c>
      <c r="W1332" s="12" t="str">
        <f>"Q"&amp;ROUNDUP(MONTH(SalesDataTable[[#This Row],[Order Date]])/3,0)</f>
        <v>Q3</v>
      </c>
      <c r="X1332" s="9">
        <f>MONTH(SalesDataTable[[#This Row],[Order Date]])</f>
        <v>7</v>
      </c>
      <c r="Y1332" s="12" t="str">
        <f>TEXT(SalesDataTable[[#This Row],[Order Date]],"mmm")</f>
        <v>Jul</v>
      </c>
    </row>
    <row r="1333" spans="1:25" ht="16">
      <c r="A1333" s="7">
        <v>2939</v>
      </c>
      <c r="B1333" s="3">
        <v>46214</v>
      </c>
      <c r="C1333" s="2">
        <f>YEAR( SalesDataTable[[#This Row],[Order Date]])</f>
        <v>2026</v>
      </c>
      <c r="D1333" s="2">
        <f>ROUNDUP(MONTH(SalesDataTable[[#This Row],[Order Date]])/3,0)</f>
        <v>3</v>
      </c>
      <c r="E1333" s="2">
        <f>MONTH(SalesDataTable[[#This Row],[Order Date]])</f>
        <v>7</v>
      </c>
      <c r="F1333" s="2" t="str">
        <f>TEXT(SalesDataTable[[#This Row],[Order Date]],"mmm")</f>
        <v>Jul</v>
      </c>
      <c r="G1333" s="2">
        <f>DAY(SalesDataTable[[#This Row],[Order Date]])</f>
        <v>11</v>
      </c>
      <c r="H1333" s="8" t="s">
        <v>6</v>
      </c>
      <c r="I1333" s="8" t="s">
        <v>27</v>
      </c>
      <c r="J1333" s="8" t="s">
        <v>2</v>
      </c>
      <c r="K1333" s="8" t="s">
        <v>13</v>
      </c>
      <c r="L1333" s="8" t="s">
        <v>23</v>
      </c>
      <c r="M1333" s="8" t="s">
        <v>29</v>
      </c>
      <c r="N1333" s="9">
        <v>1</v>
      </c>
      <c r="O1333" s="10">
        <v>195.38</v>
      </c>
      <c r="P1333" s="11">
        <v>0.05</v>
      </c>
      <c r="Q1333" s="10">
        <v>101.67</v>
      </c>
      <c r="R1333" s="10">
        <f t="shared" si="80"/>
        <v>185.61099999999999</v>
      </c>
      <c r="S1333" s="10">
        <f t="shared" si="81"/>
        <v>101.67</v>
      </c>
      <c r="T1333" s="10">
        <f t="shared" si="82"/>
        <v>83.940999999999988</v>
      </c>
      <c r="U1333" s="12">
        <f t="shared" si="83"/>
        <v>0.45224151585843508</v>
      </c>
      <c r="V1333" s="9">
        <f>YEAR(SalesDataTable[[#This Row],[Order Date]])</f>
        <v>2026</v>
      </c>
      <c r="W1333" s="12" t="str">
        <f>"Q"&amp;ROUNDUP(MONTH(SalesDataTable[[#This Row],[Order Date]])/3,0)</f>
        <v>Q3</v>
      </c>
      <c r="X1333" s="9">
        <f>MONTH(SalesDataTable[[#This Row],[Order Date]])</f>
        <v>7</v>
      </c>
      <c r="Y1333" s="12" t="str">
        <f>TEXT(SalesDataTable[[#This Row],[Order Date]],"mmm")</f>
        <v>Jul</v>
      </c>
    </row>
    <row r="1334" spans="1:25" ht="16">
      <c r="A1334" s="7">
        <v>3249</v>
      </c>
      <c r="B1334" s="3">
        <v>46214</v>
      </c>
      <c r="C1334" s="2">
        <f>YEAR( SalesDataTable[[#This Row],[Order Date]])</f>
        <v>2026</v>
      </c>
      <c r="D1334" s="2">
        <f>ROUNDUP(MONTH(SalesDataTable[[#This Row],[Order Date]])/3,0)</f>
        <v>3</v>
      </c>
      <c r="E1334" s="2">
        <f>MONTH(SalesDataTable[[#This Row],[Order Date]])</f>
        <v>7</v>
      </c>
      <c r="F1334" s="2" t="str">
        <f>TEXT(SalesDataTable[[#This Row],[Order Date]],"mmm")</f>
        <v>Jul</v>
      </c>
      <c r="G1334" s="2">
        <f>DAY(SalesDataTable[[#This Row],[Order Date]])</f>
        <v>11</v>
      </c>
      <c r="H1334" s="8" t="s">
        <v>20</v>
      </c>
      <c r="I1334" s="8" t="s">
        <v>21</v>
      </c>
      <c r="J1334" s="8" t="s">
        <v>19</v>
      </c>
      <c r="K1334" s="8" t="s">
        <v>3</v>
      </c>
      <c r="L1334" s="8" t="s">
        <v>4</v>
      </c>
      <c r="M1334" s="8" t="s">
        <v>30</v>
      </c>
      <c r="N1334" s="9">
        <v>5</v>
      </c>
      <c r="O1334" s="10">
        <v>104.8</v>
      </c>
      <c r="P1334" s="11">
        <v>0</v>
      </c>
      <c r="Q1334" s="10">
        <v>50.94</v>
      </c>
      <c r="R1334" s="10">
        <f t="shared" si="80"/>
        <v>524</v>
      </c>
      <c r="S1334" s="10">
        <f t="shared" si="81"/>
        <v>254.7</v>
      </c>
      <c r="T1334" s="10">
        <f t="shared" si="82"/>
        <v>269.3</v>
      </c>
      <c r="U1334" s="12">
        <f t="shared" si="83"/>
        <v>0.51393129770992374</v>
      </c>
      <c r="V1334" s="9">
        <f>YEAR(SalesDataTable[[#This Row],[Order Date]])</f>
        <v>2026</v>
      </c>
      <c r="W1334" s="12" t="str">
        <f>"Q"&amp;ROUNDUP(MONTH(SalesDataTable[[#This Row],[Order Date]])/3,0)</f>
        <v>Q3</v>
      </c>
      <c r="X1334" s="9">
        <f>MONTH(SalesDataTable[[#This Row],[Order Date]])</f>
        <v>7</v>
      </c>
      <c r="Y1334" s="12" t="str">
        <f>TEXT(SalesDataTable[[#This Row],[Order Date]],"mmm")</f>
        <v>Jul</v>
      </c>
    </row>
    <row r="1335" spans="1:25" ht="16">
      <c r="A1335" s="7">
        <v>3832</v>
      </c>
      <c r="B1335" s="3">
        <v>46214</v>
      </c>
      <c r="C1335" s="2">
        <f>YEAR( SalesDataTable[[#This Row],[Order Date]])</f>
        <v>2026</v>
      </c>
      <c r="D1335" s="2">
        <f>ROUNDUP(MONTH(SalesDataTable[[#This Row],[Order Date]])/3,0)</f>
        <v>3</v>
      </c>
      <c r="E1335" s="2">
        <f>MONTH(SalesDataTable[[#This Row],[Order Date]])</f>
        <v>7</v>
      </c>
      <c r="F1335" s="2" t="str">
        <f>TEXT(SalesDataTable[[#This Row],[Order Date]],"mmm")</f>
        <v>Jul</v>
      </c>
      <c r="G1335" s="2">
        <f>DAY(SalesDataTable[[#This Row],[Order Date]])</f>
        <v>11</v>
      </c>
      <c r="H1335" s="8" t="s">
        <v>20</v>
      </c>
      <c r="I1335" s="8" t="s">
        <v>31</v>
      </c>
      <c r="J1335" s="8" t="s">
        <v>2</v>
      </c>
      <c r="K1335" s="8" t="s">
        <v>3</v>
      </c>
      <c r="L1335" s="8" t="s">
        <v>23</v>
      </c>
      <c r="M1335" s="8" t="s">
        <v>40</v>
      </c>
      <c r="N1335" s="9">
        <v>3</v>
      </c>
      <c r="O1335" s="10">
        <v>82.26</v>
      </c>
      <c r="P1335" s="11">
        <v>0</v>
      </c>
      <c r="Q1335" s="10">
        <v>40.020000000000003</v>
      </c>
      <c r="R1335" s="10">
        <f t="shared" si="80"/>
        <v>246.78000000000003</v>
      </c>
      <c r="S1335" s="10">
        <f t="shared" si="81"/>
        <v>120.06</v>
      </c>
      <c r="T1335" s="10">
        <f t="shared" si="82"/>
        <v>126.72000000000003</v>
      </c>
      <c r="U1335" s="12">
        <f t="shared" si="83"/>
        <v>0.51349380014587898</v>
      </c>
      <c r="V1335" s="9">
        <f>YEAR(SalesDataTable[[#This Row],[Order Date]])</f>
        <v>2026</v>
      </c>
      <c r="W1335" s="12" t="str">
        <f>"Q"&amp;ROUNDUP(MONTH(SalesDataTable[[#This Row],[Order Date]])/3,0)</f>
        <v>Q3</v>
      </c>
      <c r="X1335" s="9">
        <f>MONTH(SalesDataTable[[#This Row],[Order Date]])</f>
        <v>7</v>
      </c>
      <c r="Y1335" s="12" t="str">
        <f>TEXT(SalesDataTable[[#This Row],[Order Date]],"mmm")</f>
        <v>Jul</v>
      </c>
    </row>
    <row r="1336" spans="1:25" ht="16">
      <c r="A1336" s="7">
        <v>3868</v>
      </c>
      <c r="B1336" s="3">
        <v>46214</v>
      </c>
      <c r="C1336" s="2">
        <f>YEAR( SalesDataTable[[#This Row],[Order Date]])</f>
        <v>2026</v>
      </c>
      <c r="D1336" s="2">
        <f>ROUNDUP(MONTH(SalesDataTable[[#This Row],[Order Date]])/3,0)</f>
        <v>3</v>
      </c>
      <c r="E1336" s="2">
        <f>MONTH(SalesDataTable[[#This Row],[Order Date]])</f>
        <v>7</v>
      </c>
      <c r="F1336" s="2" t="str">
        <f>TEXT(SalesDataTable[[#This Row],[Order Date]],"mmm")</f>
        <v>Jul</v>
      </c>
      <c r="G1336" s="2">
        <f>DAY(SalesDataTable[[#This Row],[Order Date]])</f>
        <v>11</v>
      </c>
      <c r="H1336" s="8" t="s">
        <v>11</v>
      </c>
      <c r="I1336" s="8" t="s">
        <v>39</v>
      </c>
      <c r="J1336" s="8" t="s">
        <v>2</v>
      </c>
      <c r="K1336" s="8" t="s">
        <v>16</v>
      </c>
      <c r="L1336" s="8" t="s">
        <v>9</v>
      </c>
      <c r="M1336" s="8" t="s">
        <v>10</v>
      </c>
      <c r="N1336" s="9">
        <v>1</v>
      </c>
      <c r="O1336" s="10">
        <v>90.79</v>
      </c>
      <c r="P1336" s="11">
        <v>0</v>
      </c>
      <c r="Q1336" s="10">
        <v>46.39</v>
      </c>
      <c r="R1336" s="10">
        <f t="shared" si="80"/>
        <v>90.79</v>
      </c>
      <c r="S1336" s="10">
        <f t="shared" si="81"/>
        <v>46.39</v>
      </c>
      <c r="T1336" s="10">
        <f t="shared" si="82"/>
        <v>44.400000000000006</v>
      </c>
      <c r="U1336" s="12">
        <f t="shared" si="83"/>
        <v>0.4890406432426479</v>
      </c>
      <c r="V1336" s="9">
        <f>YEAR(SalesDataTable[[#This Row],[Order Date]])</f>
        <v>2026</v>
      </c>
      <c r="W1336" s="12" t="str">
        <f>"Q"&amp;ROUNDUP(MONTH(SalesDataTable[[#This Row],[Order Date]])/3,0)</f>
        <v>Q3</v>
      </c>
      <c r="X1336" s="9">
        <f>MONTH(SalesDataTable[[#This Row],[Order Date]])</f>
        <v>7</v>
      </c>
      <c r="Y1336" s="12" t="str">
        <f>TEXT(SalesDataTable[[#This Row],[Order Date]],"mmm")</f>
        <v>Jul</v>
      </c>
    </row>
    <row r="1337" spans="1:25" ht="16">
      <c r="A1337" s="7">
        <v>4365</v>
      </c>
      <c r="B1337" s="3">
        <v>46214</v>
      </c>
      <c r="C1337" s="2">
        <f>YEAR( SalesDataTable[[#This Row],[Order Date]])</f>
        <v>2026</v>
      </c>
      <c r="D1337" s="2">
        <f>ROUNDUP(MONTH(SalesDataTable[[#This Row],[Order Date]])/3,0)</f>
        <v>3</v>
      </c>
      <c r="E1337" s="2">
        <f>MONTH(SalesDataTable[[#This Row],[Order Date]])</f>
        <v>7</v>
      </c>
      <c r="F1337" s="2" t="str">
        <f>TEXT(SalesDataTable[[#This Row],[Order Date]],"mmm")</f>
        <v>Jul</v>
      </c>
      <c r="G1337" s="2">
        <f>DAY(SalesDataTable[[#This Row],[Order Date]])</f>
        <v>11</v>
      </c>
      <c r="H1337" s="8" t="s">
        <v>6</v>
      </c>
      <c r="I1337" s="8" t="s">
        <v>41</v>
      </c>
      <c r="J1337" s="8" t="s">
        <v>2</v>
      </c>
      <c r="K1337" s="8" t="s">
        <v>3</v>
      </c>
      <c r="L1337" s="8" t="s">
        <v>4</v>
      </c>
      <c r="M1337" s="8" t="s">
        <v>26</v>
      </c>
      <c r="N1337" s="9">
        <v>1</v>
      </c>
      <c r="O1337" s="10">
        <v>41.33</v>
      </c>
      <c r="P1337" s="11">
        <v>0</v>
      </c>
      <c r="Q1337" s="10">
        <v>17.2</v>
      </c>
      <c r="R1337" s="10">
        <f t="shared" si="80"/>
        <v>41.33</v>
      </c>
      <c r="S1337" s="10">
        <f t="shared" si="81"/>
        <v>17.2</v>
      </c>
      <c r="T1337" s="10">
        <f t="shared" si="82"/>
        <v>24.13</v>
      </c>
      <c r="U1337" s="12">
        <f t="shared" si="83"/>
        <v>0.58383740624243896</v>
      </c>
      <c r="V1337" s="9">
        <f>YEAR(SalesDataTable[[#This Row],[Order Date]])</f>
        <v>2026</v>
      </c>
      <c r="W1337" s="12" t="str">
        <f>"Q"&amp;ROUNDUP(MONTH(SalesDataTable[[#This Row],[Order Date]])/3,0)</f>
        <v>Q3</v>
      </c>
      <c r="X1337" s="9">
        <f>MONTH(SalesDataTable[[#This Row],[Order Date]])</f>
        <v>7</v>
      </c>
      <c r="Y1337" s="12" t="str">
        <f>TEXT(SalesDataTable[[#This Row],[Order Date]],"mmm")</f>
        <v>Jul</v>
      </c>
    </row>
    <row r="1338" spans="1:25" ht="16">
      <c r="A1338" s="7">
        <v>314</v>
      </c>
      <c r="B1338" s="3">
        <v>46215</v>
      </c>
      <c r="C1338" s="2">
        <f>YEAR( SalesDataTable[[#This Row],[Order Date]])</f>
        <v>2026</v>
      </c>
      <c r="D1338" s="2">
        <f>ROUNDUP(MONTH(SalesDataTable[[#This Row],[Order Date]])/3,0)</f>
        <v>3</v>
      </c>
      <c r="E1338" s="2">
        <f>MONTH(SalesDataTable[[#This Row],[Order Date]])</f>
        <v>7</v>
      </c>
      <c r="F1338" s="2" t="str">
        <f>TEXT(SalesDataTable[[#This Row],[Order Date]],"mmm")</f>
        <v>Jul</v>
      </c>
      <c r="G1338" s="2">
        <f>DAY(SalesDataTable[[#This Row],[Order Date]])</f>
        <v>12</v>
      </c>
      <c r="H1338" s="8" t="s">
        <v>11</v>
      </c>
      <c r="I1338" s="8" t="s">
        <v>12</v>
      </c>
      <c r="J1338" s="8" t="s">
        <v>2</v>
      </c>
      <c r="K1338" s="8" t="s">
        <v>3</v>
      </c>
      <c r="L1338" s="8" t="s">
        <v>34</v>
      </c>
      <c r="M1338" s="8" t="s">
        <v>35</v>
      </c>
      <c r="N1338" s="9">
        <v>2</v>
      </c>
      <c r="O1338" s="10">
        <v>41.09</v>
      </c>
      <c r="P1338" s="11">
        <v>0.05</v>
      </c>
      <c r="Q1338" s="10">
        <v>14.54</v>
      </c>
      <c r="R1338" s="10">
        <f t="shared" si="80"/>
        <v>78.070999999999998</v>
      </c>
      <c r="S1338" s="10">
        <f t="shared" si="81"/>
        <v>29.08</v>
      </c>
      <c r="T1338" s="10">
        <f t="shared" si="82"/>
        <v>48.991</v>
      </c>
      <c r="U1338" s="12">
        <f t="shared" si="83"/>
        <v>0.62751854081541159</v>
      </c>
      <c r="V1338" s="9">
        <f>YEAR(SalesDataTable[[#This Row],[Order Date]])</f>
        <v>2026</v>
      </c>
      <c r="W1338" s="12" t="str">
        <f>"Q"&amp;ROUNDUP(MONTH(SalesDataTable[[#This Row],[Order Date]])/3,0)</f>
        <v>Q3</v>
      </c>
      <c r="X1338" s="9">
        <f>MONTH(SalesDataTable[[#This Row],[Order Date]])</f>
        <v>7</v>
      </c>
      <c r="Y1338" s="12" t="str">
        <f>TEXT(SalesDataTable[[#This Row],[Order Date]],"mmm")</f>
        <v>Jul</v>
      </c>
    </row>
    <row r="1339" spans="1:25" ht="16">
      <c r="A1339" s="7">
        <v>552</v>
      </c>
      <c r="B1339" s="3">
        <v>46215</v>
      </c>
      <c r="C1339" s="2">
        <f>YEAR( SalesDataTable[[#This Row],[Order Date]])</f>
        <v>2026</v>
      </c>
      <c r="D1339" s="2">
        <f>ROUNDUP(MONTH(SalesDataTable[[#This Row],[Order Date]])/3,0)</f>
        <v>3</v>
      </c>
      <c r="E1339" s="2">
        <f>MONTH(SalesDataTable[[#This Row],[Order Date]])</f>
        <v>7</v>
      </c>
      <c r="F1339" s="2" t="str">
        <f>TEXT(SalesDataTable[[#This Row],[Order Date]],"mmm")</f>
        <v>Jul</v>
      </c>
      <c r="G1339" s="2">
        <f>DAY(SalesDataTable[[#This Row],[Order Date]])</f>
        <v>12</v>
      </c>
      <c r="H1339" s="8" t="s">
        <v>6</v>
      </c>
      <c r="I1339" s="8" t="s">
        <v>43</v>
      </c>
      <c r="J1339" s="8" t="s">
        <v>8</v>
      </c>
      <c r="K1339" s="8" t="s">
        <v>16</v>
      </c>
      <c r="L1339" s="8" t="s">
        <v>23</v>
      </c>
      <c r="M1339" s="8" t="s">
        <v>40</v>
      </c>
      <c r="N1339" s="9">
        <v>5</v>
      </c>
      <c r="O1339" s="10">
        <v>82.39</v>
      </c>
      <c r="P1339" s="11">
        <v>0.05</v>
      </c>
      <c r="Q1339" s="10">
        <v>39.479999999999997</v>
      </c>
      <c r="R1339" s="10">
        <f t="shared" si="80"/>
        <v>391.35249999999996</v>
      </c>
      <c r="S1339" s="10">
        <f t="shared" si="81"/>
        <v>197.39999999999998</v>
      </c>
      <c r="T1339" s="10">
        <f t="shared" si="82"/>
        <v>193.95249999999999</v>
      </c>
      <c r="U1339" s="12">
        <f t="shared" si="83"/>
        <v>0.49559540312122702</v>
      </c>
      <c r="V1339" s="9">
        <f>YEAR(SalesDataTable[[#This Row],[Order Date]])</f>
        <v>2026</v>
      </c>
      <c r="W1339" s="12" t="str">
        <f>"Q"&amp;ROUNDUP(MONTH(SalesDataTable[[#This Row],[Order Date]])/3,0)</f>
        <v>Q3</v>
      </c>
      <c r="X1339" s="9">
        <f>MONTH(SalesDataTable[[#This Row],[Order Date]])</f>
        <v>7</v>
      </c>
      <c r="Y1339" s="12" t="str">
        <f>TEXT(SalesDataTable[[#This Row],[Order Date]],"mmm")</f>
        <v>Jul</v>
      </c>
    </row>
    <row r="1340" spans="1:25" ht="16">
      <c r="A1340" s="7">
        <v>1317</v>
      </c>
      <c r="B1340" s="3">
        <v>46215</v>
      </c>
      <c r="C1340" s="2">
        <f>YEAR( SalesDataTable[[#This Row],[Order Date]])</f>
        <v>2026</v>
      </c>
      <c r="D1340" s="2">
        <f>ROUNDUP(MONTH(SalesDataTable[[#This Row],[Order Date]])/3,0)</f>
        <v>3</v>
      </c>
      <c r="E1340" s="2">
        <f>MONTH(SalesDataTable[[#This Row],[Order Date]])</f>
        <v>7</v>
      </c>
      <c r="F1340" s="2" t="str">
        <f>TEXT(SalesDataTable[[#This Row],[Order Date]],"mmm")</f>
        <v>Jul</v>
      </c>
      <c r="G1340" s="2">
        <f>DAY(SalesDataTable[[#This Row],[Order Date]])</f>
        <v>12</v>
      </c>
      <c r="H1340" s="8" t="s">
        <v>6</v>
      </c>
      <c r="I1340" s="8" t="s">
        <v>49</v>
      </c>
      <c r="J1340" s="8" t="s">
        <v>2</v>
      </c>
      <c r="K1340" s="8" t="s">
        <v>16</v>
      </c>
      <c r="L1340" s="8" t="s">
        <v>34</v>
      </c>
      <c r="M1340" s="8" t="s">
        <v>42</v>
      </c>
      <c r="N1340" s="9">
        <v>3</v>
      </c>
      <c r="O1340" s="10">
        <v>37</v>
      </c>
      <c r="P1340" s="11">
        <v>0</v>
      </c>
      <c r="Q1340" s="10">
        <v>13.69</v>
      </c>
      <c r="R1340" s="10">
        <f t="shared" si="80"/>
        <v>111</v>
      </c>
      <c r="S1340" s="10">
        <f t="shared" si="81"/>
        <v>41.07</v>
      </c>
      <c r="T1340" s="10">
        <f t="shared" si="82"/>
        <v>69.930000000000007</v>
      </c>
      <c r="U1340" s="12">
        <f t="shared" si="83"/>
        <v>0.63000000000000012</v>
      </c>
      <c r="V1340" s="9">
        <f>YEAR(SalesDataTable[[#This Row],[Order Date]])</f>
        <v>2026</v>
      </c>
      <c r="W1340" s="12" t="str">
        <f>"Q"&amp;ROUNDUP(MONTH(SalesDataTable[[#This Row],[Order Date]])/3,0)</f>
        <v>Q3</v>
      </c>
      <c r="X1340" s="9">
        <f>MONTH(SalesDataTable[[#This Row],[Order Date]])</f>
        <v>7</v>
      </c>
      <c r="Y1340" s="12" t="str">
        <f>TEXT(SalesDataTable[[#This Row],[Order Date]],"mmm")</f>
        <v>Jul</v>
      </c>
    </row>
    <row r="1341" spans="1:25" ht="16">
      <c r="A1341" s="7">
        <v>1515</v>
      </c>
      <c r="B1341" s="3">
        <v>46215</v>
      </c>
      <c r="C1341" s="2">
        <f>YEAR( SalesDataTable[[#This Row],[Order Date]])</f>
        <v>2026</v>
      </c>
      <c r="D1341" s="2">
        <f>ROUNDUP(MONTH(SalesDataTable[[#This Row],[Order Date]])/3,0)</f>
        <v>3</v>
      </c>
      <c r="E1341" s="2">
        <f>MONTH(SalesDataTable[[#This Row],[Order Date]])</f>
        <v>7</v>
      </c>
      <c r="F1341" s="2" t="str">
        <f>TEXT(SalesDataTable[[#This Row],[Order Date]],"mmm")</f>
        <v>Jul</v>
      </c>
      <c r="G1341" s="2">
        <f>DAY(SalesDataTable[[#This Row],[Order Date]])</f>
        <v>12</v>
      </c>
      <c r="H1341" s="8" t="s">
        <v>20</v>
      </c>
      <c r="I1341" s="8" t="s">
        <v>33</v>
      </c>
      <c r="J1341" s="8" t="s">
        <v>19</v>
      </c>
      <c r="K1341" s="8" t="s">
        <v>13</v>
      </c>
      <c r="L1341" s="8" t="s">
        <v>34</v>
      </c>
      <c r="M1341" s="8" t="s">
        <v>35</v>
      </c>
      <c r="N1341" s="9">
        <v>2</v>
      </c>
      <c r="O1341" s="10">
        <v>40.9</v>
      </c>
      <c r="P1341" s="11">
        <v>0</v>
      </c>
      <c r="Q1341" s="10">
        <v>14.81</v>
      </c>
      <c r="R1341" s="10">
        <f t="shared" si="80"/>
        <v>81.8</v>
      </c>
      <c r="S1341" s="10">
        <f t="shared" si="81"/>
        <v>29.62</v>
      </c>
      <c r="T1341" s="10">
        <f t="shared" si="82"/>
        <v>52.179999999999993</v>
      </c>
      <c r="U1341" s="12">
        <f t="shared" si="83"/>
        <v>0.63789731051344734</v>
      </c>
      <c r="V1341" s="9">
        <f>YEAR(SalesDataTable[[#This Row],[Order Date]])</f>
        <v>2026</v>
      </c>
      <c r="W1341" s="12" t="str">
        <f>"Q"&amp;ROUNDUP(MONTH(SalesDataTable[[#This Row],[Order Date]])/3,0)</f>
        <v>Q3</v>
      </c>
      <c r="X1341" s="9">
        <f>MONTH(SalesDataTable[[#This Row],[Order Date]])</f>
        <v>7</v>
      </c>
      <c r="Y1341" s="12" t="str">
        <f>TEXT(SalesDataTable[[#This Row],[Order Date]],"mmm")</f>
        <v>Jul</v>
      </c>
    </row>
    <row r="1342" spans="1:25" ht="16">
      <c r="A1342" s="7">
        <v>1674</v>
      </c>
      <c r="B1342" s="3">
        <v>46215</v>
      </c>
      <c r="C1342" s="2">
        <f>YEAR( SalesDataTable[[#This Row],[Order Date]])</f>
        <v>2026</v>
      </c>
      <c r="D1342" s="2">
        <f>ROUNDUP(MONTH(SalesDataTable[[#This Row],[Order Date]])/3,0)</f>
        <v>3</v>
      </c>
      <c r="E1342" s="2">
        <f>MONTH(SalesDataTable[[#This Row],[Order Date]])</f>
        <v>7</v>
      </c>
      <c r="F1342" s="2" t="str">
        <f>TEXT(SalesDataTable[[#This Row],[Order Date]],"mmm")</f>
        <v>Jul</v>
      </c>
      <c r="G1342" s="2">
        <f>DAY(SalesDataTable[[#This Row],[Order Date]])</f>
        <v>12</v>
      </c>
      <c r="H1342" s="8" t="s">
        <v>0</v>
      </c>
      <c r="I1342" s="8" t="s">
        <v>1</v>
      </c>
      <c r="J1342" s="8" t="s">
        <v>2</v>
      </c>
      <c r="K1342" s="8" t="s">
        <v>13</v>
      </c>
      <c r="L1342" s="8" t="s">
        <v>34</v>
      </c>
      <c r="M1342" s="8" t="s">
        <v>38</v>
      </c>
      <c r="N1342" s="9">
        <v>1</v>
      </c>
      <c r="O1342" s="10">
        <v>123.33</v>
      </c>
      <c r="P1342" s="11">
        <v>0.1</v>
      </c>
      <c r="Q1342" s="10">
        <v>70.900000000000006</v>
      </c>
      <c r="R1342" s="10">
        <f t="shared" si="80"/>
        <v>110.997</v>
      </c>
      <c r="S1342" s="10">
        <f t="shared" si="81"/>
        <v>70.900000000000006</v>
      </c>
      <c r="T1342" s="10">
        <f t="shared" si="82"/>
        <v>40.096999999999994</v>
      </c>
      <c r="U1342" s="12">
        <f t="shared" si="83"/>
        <v>0.36124399758552028</v>
      </c>
      <c r="V1342" s="9">
        <f>YEAR(SalesDataTable[[#This Row],[Order Date]])</f>
        <v>2026</v>
      </c>
      <c r="W1342" s="12" t="str">
        <f>"Q"&amp;ROUNDUP(MONTH(SalesDataTable[[#This Row],[Order Date]])/3,0)</f>
        <v>Q3</v>
      </c>
      <c r="X1342" s="9">
        <f>MONTH(SalesDataTable[[#This Row],[Order Date]])</f>
        <v>7</v>
      </c>
      <c r="Y1342" s="12" t="str">
        <f>TEXT(SalesDataTable[[#This Row],[Order Date]],"mmm")</f>
        <v>Jul</v>
      </c>
    </row>
    <row r="1343" spans="1:25" ht="16">
      <c r="A1343" s="7">
        <v>2407</v>
      </c>
      <c r="B1343" s="3">
        <v>46215</v>
      </c>
      <c r="C1343" s="2">
        <f>YEAR( SalesDataTable[[#This Row],[Order Date]])</f>
        <v>2026</v>
      </c>
      <c r="D1343" s="2">
        <f>ROUNDUP(MONTH(SalesDataTable[[#This Row],[Order Date]])/3,0)</f>
        <v>3</v>
      </c>
      <c r="E1343" s="2">
        <f>MONTH(SalesDataTable[[#This Row],[Order Date]])</f>
        <v>7</v>
      </c>
      <c r="F1343" s="2" t="str">
        <f>TEXT(SalesDataTable[[#This Row],[Order Date]],"mmm")</f>
        <v>Jul</v>
      </c>
      <c r="G1343" s="2">
        <f>DAY(SalesDataTable[[#This Row],[Order Date]])</f>
        <v>12</v>
      </c>
      <c r="H1343" s="8" t="s">
        <v>6</v>
      </c>
      <c r="I1343" s="8" t="s">
        <v>43</v>
      </c>
      <c r="J1343" s="8" t="s">
        <v>28</v>
      </c>
      <c r="K1343" s="8" t="s">
        <v>16</v>
      </c>
      <c r="L1343" s="8" t="s">
        <v>9</v>
      </c>
      <c r="M1343" s="8" t="s">
        <v>37</v>
      </c>
      <c r="N1343" s="9">
        <v>1</v>
      </c>
      <c r="O1343" s="10">
        <v>153.25</v>
      </c>
      <c r="P1343" s="11">
        <v>0.15</v>
      </c>
      <c r="Q1343" s="10">
        <v>78.28</v>
      </c>
      <c r="R1343" s="10">
        <f t="shared" si="80"/>
        <v>130.26249999999999</v>
      </c>
      <c r="S1343" s="10">
        <f t="shared" si="81"/>
        <v>78.28</v>
      </c>
      <c r="T1343" s="10">
        <f t="shared" si="82"/>
        <v>51.982499999999987</v>
      </c>
      <c r="U1343" s="12">
        <f t="shared" si="83"/>
        <v>0.39905959121005657</v>
      </c>
      <c r="V1343" s="9">
        <f>YEAR(SalesDataTable[[#This Row],[Order Date]])</f>
        <v>2026</v>
      </c>
      <c r="W1343" s="12" t="str">
        <f>"Q"&amp;ROUNDUP(MONTH(SalesDataTable[[#This Row],[Order Date]])/3,0)</f>
        <v>Q3</v>
      </c>
      <c r="X1343" s="9">
        <f>MONTH(SalesDataTable[[#This Row],[Order Date]])</f>
        <v>7</v>
      </c>
      <c r="Y1343" s="12" t="str">
        <f>TEXT(SalesDataTable[[#This Row],[Order Date]],"mmm")</f>
        <v>Jul</v>
      </c>
    </row>
    <row r="1344" spans="1:25" ht="16">
      <c r="A1344" s="7">
        <v>2817</v>
      </c>
      <c r="B1344" s="3">
        <v>46215</v>
      </c>
      <c r="C1344" s="2">
        <f>YEAR( SalesDataTable[[#This Row],[Order Date]])</f>
        <v>2026</v>
      </c>
      <c r="D1344" s="2">
        <f>ROUNDUP(MONTH(SalesDataTable[[#This Row],[Order Date]])/3,0)</f>
        <v>3</v>
      </c>
      <c r="E1344" s="2">
        <f>MONTH(SalesDataTable[[#This Row],[Order Date]])</f>
        <v>7</v>
      </c>
      <c r="F1344" s="2" t="str">
        <f>TEXT(SalesDataTable[[#This Row],[Order Date]],"mmm")</f>
        <v>Jul</v>
      </c>
      <c r="G1344" s="2">
        <f>DAY(SalesDataTable[[#This Row],[Order Date]])</f>
        <v>12</v>
      </c>
      <c r="H1344" s="8" t="s">
        <v>20</v>
      </c>
      <c r="I1344" s="8" t="s">
        <v>31</v>
      </c>
      <c r="J1344" s="8" t="s">
        <v>28</v>
      </c>
      <c r="K1344" s="8" t="s">
        <v>13</v>
      </c>
      <c r="L1344" s="8" t="s">
        <v>14</v>
      </c>
      <c r="M1344" s="8" t="s">
        <v>44</v>
      </c>
      <c r="N1344" s="9">
        <v>3</v>
      </c>
      <c r="O1344" s="10">
        <v>134.43</v>
      </c>
      <c r="P1344" s="11">
        <v>0.1</v>
      </c>
      <c r="Q1344" s="10">
        <v>65.78</v>
      </c>
      <c r="R1344" s="10">
        <f t="shared" si="80"/>
        <v>362.96100000000001</v>
      </c>
      <c r="S1344" s="10">
        <f t="shared" si="81"/>
        <v>197.34</v>
      </c>
      <c r="T1344" s="10">
        <f t="shared" si="82"/>
        <v>165.62100000000001</v>
      </c>
      <c r="U1344" s="12">
        <f t="shared" si="83"/>
        <v>0.45630522287518493</v>
      </c>
      <c r="V1344" s="9">
        <f>YEAR(SalesDataTable[[#This Row],[Order Date]])</f>
        <v>2026</v>
      </c>
      <c r="W1344" s="12" t="str">
        <f>"Q"&amp;ROUNDUP(MONTH(SalesDataTable[[#This Row],[Order Date]])/3,0)</f>
        <v>Q3</v>
      </c>
      <c r="X1344" s="9">
        <f>MONTH(SalesDataTable[[#This Row],[Order Date]])</f>
        <v>7</v>
      </c>
      <c r="Y1344" s="12" t="str">
        <f>TEXT(SalesDataTable[[#This Row],[Order Date]],"mmm")</f>
        <v>Jul</v>
      </c>
    </row>
    <row r="1345" spans="1:25" ht="16">
      <c r="A1345" s="7">
        <v>3059</v>
      </c>
      <c r="B1345" s="3">
        <v>46215</v>
      </c>
      <c r="C1345" s="2">
        <f>YEAR( SalesDataTable[[#This Row],[Order Date]])</f>
        <v>2026</v>
      </c>
      <c r="D1345" s="2">
        <f>ROUNDUP(MONTH(SalesDataTable[[#This Row],[Order Date]])/3,0)</f>
        <v>3</v>
      </c>
      <c r="E1345" s="2">
        <f>MONTH(SalesDataTable[[#This Row],[Order Date]])</f>
        <v>7</v>
      </c>
      <c r="F1345" s="2" t="str">
        <f>TEXT(SalesDataTable[[#This Row],[Order Date]],"mmm")</f>
        <v>Jul</v>
      </c>
      <c r="G1345" s="2">
        <f>DAY(SalesDataTable[[#This Row],[Order Date]])</f>
        <v>12</v>
      </c>
      <c r="H1345" s="8" t="s">
        <v>0</v>
      </c>
      <c r="I1345" s="8" t="s">
        <v>1</v>
      </c>
      <c r="J1345" s="8" t="s">
        <v>2</v>
      </c>
      <c r="K1345" s="8" t="s">
        <v>3</v>
      </c>
      <c r="L1345" s="8" t="s">
        <v>9</v>
      </c>
      <c r="M1345" s="8" t="s">
        <v>10</v>
      </c>
      <c r="N1345" s="9">
        <v>1</v>
      </c>
      <c r="O1345" s="10">
        <v>93.73</v>
      </c>
      <c r="P1345" s="11">
        <v>0.05</v>
      </c>
      <c r="Q1345" s="10">
        <v>44.51</v>
      </c>
      <c r="R1345" s="10">
        <f t="shared" si="80"/>
        <v>89.043499999999995</v>
      </c>
      <c r="S1345" s="10">
        <f t="shared" si="81"/>
        <v>44.51</v>
      </c>
      <c r="T1345" s="10">
        <f t="shared" si="82"/>
        <v>44.533499999999997</v>
      </c>
      <c r="U1345" s="12">
        <f t="shared" si="83"/>
        <v>0.50013195797559618</v>
      </c>
      <c r="V1345" s="9">
        <f>YEAR(SalesDataTable[[#This Row],[Order Date]])</f>
        <v>2026</v>
      </c>
      <c r="W1345" s="12" t="str">
        <f>"Q"&amp;ROUNDUP(MONTH(SalesDataTable[[#This Row],[Order Date]])/3,0)</f>
        <v>Q3</v>
      </c>
      <c r="X1345" s="9">
        <f>MONTH(SalesDataTable[[#This Row],[Order Date]])</f>
        <v>7</v>
      </c>
      <c r="Y1345" s="12" t="str">
        <f>TEXT(SalesDataTable[[#This Row],[Order Date]],"mmm")</f>
        <v>Jul</v>
      </c>
    </row>
    <row r="1346" spans="1:25" ht="16">
      <c r="A1346" s="7">
        <v>3210</v>
      </c>
      <c r="B1346" s="3">
        <v>46215</v>
      </c>
      <c r="C1346" s="2">
        <f>YEAR( SalesDataTable[[#This Row],[Order Date]])</f>
        <v>2026</v>
      </c>
      <c r="D1346" s="2">
        <f>ROUNDUP(MONTH(SalesDataTable[[#This Row],[Order Date]])/3,0)</f>
        <v>3</v>
      </c>
      <c r="E1346" s="2">
        <f>MONTH(SalesDataTable[[#This Row],[Order Date]])</f>
        <v>7</v>
      </c>
      <c r="F1346" s="2" t="str">
        <f>TEXT(SalesDataTable[[#This Row],[Order Date]],"mmm")</f>
        <v>Jul</v>
      </c>
      <c r="G1346" s="2">
        <f>DAY(SalesDataTable[[#This Row],[Order Date]])</f>
        <v>12</v>
      </c>
      <c r="H1346" s="8" t="s">
        <v>0</v>
      </c>
      <c r="I1346" s="8" t="s">
        <v>1</v>
      </c>
      <c r="J1346" s="8" t="s">
        <v>2</v>
      </c>
      <c r="K1346" s="8" t="s">
        <v>3</v>
      </c>
      <c r="L1346" s="8" t="s">
        <v>14</v>
      </c>
      <c r="M1346" s="8" t="s">
        <v>15</v>
      </c>
      <c r="N1346" s="9">
        <v>1</v>
      </c>
      <c r="O1346" s="10">
        <v>37.090000000000003</v>
      </c>
      <c r="P1346" s="11">
        <v>0</v>
      </c>
      <c r="Q1346" s="10">
        <v>13.43</v>
      </c>
      <c r="R1346" s="10">
        <f t="shared" ref="R1346:R1409" si="84">N1346*O1346*(1-P1346)</f>
        <v>37.090000000000003</v>
      </c>
      <c r="S1346" s="10">
        <f t="shared" ref="S1346:S1409" si="85">N1346*Q1346</f>
        <v>13.43</v>
      </c>
      <c r="T1346" s="10">
        <f t="shared" ref="T1346:T1409" si="86">R1346-S1346</f>
        <v>23.660000000000004</v>
      </c>
      <c r="U1346" s="12">
        <f t="shared" ref="U1346:U1409" si="87">IFERROR(T1346/R1346,0)</f>
        <v>0.63790779185764357</v>
      </c>
      <c r="V1346" s="9">
        <f>YEAR(SalesDataTable[[#This Row],[Order Date]])</f>
        <v>2026</v>
      </c>
      <c r="W1346" s="12" t="str">
        <f>"Q"&amp;ROUNDUP(MONTH(SalesDataTable[[#This Row],[Order Date]])/3,0)</f>
        <v>Q3</v>
      </c>
      <c r="X1346" s="9">
        <f>MONTH(SalesDataTable[[#This Row],[Order Date]])</f>
        <v>7</v>
      </c>
      <c r="Y1346" s="12" t="str">
        <f>TEXT(SalesDataTable[[#This Row],[Order Date]],"mmm")</f>
        <v>Jul</v>
      </c>
    </row>
    <row r="1347" spans="1:25" ht="16">
      <c r="A1347" s="7">
        <v>3670</v>
      </c>
      <c r="B1347" s="3">
        <v>46215</v>
      </c>
      <c r="C1347" s="2">
        <f>YEAR( SalesDataTable[[#This Row],[Order Date]])</f>
        <v>2026</v>
      </c>
      <c r="D1347" s="2">
        <f>ROUNDUP(MONTH(SalesDataTable[[#This Row],[Order Date]])/3,0)</f>
        <v>3</v>
      </c>
      <c r="E1347" s="2">
        <f>MONTH(SalesDataTable[[#This Row],[Order Date]])</f>
        <v>7</v>
      </c>
      <c r="F1347" s="2" t="str">
        <f>TEXT(SalesDataTable[[#This Row],[Order Date]],"mmm")</f>
        <v>Jul</v>
      </c>
      <c r="G1347" s="2">
        <f>DAY(SalesDataTable[[#This Row],[Order Date]])</f>
        <v>12</v>
      </c>
      <c r="H1347" s="8" t="s">
        <v>0</v>
      </c>
      <c r="I1347" s="8" t="s">
        <v>1</v>
      </c>
      <c r="J1347" s="8" t="s">
        <v>19</v>
      </c>
      <c r="K1347" s="8" t="s">
        <v>13</v>
      </c>
      <c r="L1347" s="8" t="s">
        <v>14</v>
      </c>
      <c r="M1347" s="8" t="s">
        <v>32</v>
      </c>
      <c r="N1347" s="9">
        <v>1</v>
      </c>
      <c r="O1347" s="10">
        <v>45.43</v>
      </c>
      <c r="P1347" s="11">
        <v>0</v>
      </c>
      <c r="Q1347" s="10">
        <v>18.66</v>
      </c>
      <c r="R1347" s="10">
        <f t="shared" si="84"/>
        <v>45.43</v>
      </c>
      <c r="S1347" s="10">
        <f t="shared" si="85"/>
        <v>18.66</v>
      </c>
      <c r="T1347" s="10">
        <f t="shared" si="86"/>
        <v>26.77</v>
      </c>
      <c r="U1347" s="12">
        <f t="shared" si="87"/>
        <v>0.58925819942769098</v>
      </c>
      <c r="V1347" s="9">
        <f>YEAR(SalesDataTable[[#This Row],[Order Date]])</f>
        <v>2026</v>
      </c>
      <c r="W1347" s="12" t="str">
        <f>"Q"&amp;ROUNDUP(MONTH(SalesDataTable[[#This Row],[Order Date]])/3,0)</f>
        <v>Q3</v>
      </c>
      <c r="X1347" s="9">
        <f>MONTH(SalesDataTable[[#This Row],[Order Date]])</f>
        <v>7</v>
      </c>
      <c r="Y1347" s="12" t="str">
        <f>TEXT(SalesDataTable[[#This Row],[Order Date]],"mmm")</f>
        <v>Jul</v>
      </c>
    </row>
    <row r="1348" spans="1:25" ht="16">
      <c r="A1348" s="7">
        <v>4017</v>
      </c>
      <c r="B1348" s="3">
        <v>46215</v>
      </c>
      <c r="C1348" s="2">
        <f>YEAR( SalesDataTable[[#This Row],[Order Date]])</f>
        <v>2026</v>
      </c>
      <c r="D1348" s="2">
        <f>ROUNDUP(MONTH(SalesDataTable[[#This Row],[Order Date]])/3,0)</f>
        <v>3</v>
      </c>
      <c r="E1348" s="2">
        <f>MONTH(SalesDataTable[[#This Row],[Order Date]])</f>
        <v>7</v>
      </c>
      <c r="F1348" s="2" t="str">
        <f>TEXT(SalesDataTable[[#This Row],[Order Date]],"mmm")</f>
        <v>Jul</v>
      </c>
      <c r="G1348" s="2">
        <f>DAY(SalesDataTable[[#This Row],[Order Date]])</f>
        <v>12</v>
      </c>
      <c r="H1348" s="8" t="s">
        <v>20</v>
      </c>
      <c r="I1348" s="8" t="s">
        <v>33</v>
      </c>
      <c r="J1348" s="8" t="s">
        <v>28</v>
      </c>
      <c r="K1348" s="8" t="s">
        <v>13</v>
      </c>
      <c r="L1348" s="8" t="s">
        <v>34</v>
      </c>
      <c r="M1348" s="8" t="s">
        <v>35</v>
      </c>
      <c r="N1348" s="9">
        <v>1</v>
      </c>
      <c r="O1348" s="10">
        <v>39.5</v>
      </c>
      <c r="P1348" s="11">
        <v>0.1</v>
      </c>
      <c r="Q1348" s="10">
        <v>14.86</v>
      </c>
      <c r="R1348" s="10">
        <f t="shared" si="84"/>
        <v>35.550000000000004</v>
      </c>
      <c r="S1348" s="10">
        <f t="shared" si="85"/>
        <v>14.86</v>
      </c>
      <c r="T1348" s="10">
        <f t="shared" si="86"/>
        <v>20.690000000000005</v>
      </c>
      <c r="U1348" s="12">
        <f t="shared" si="87"/>
        <v>0.58199718706047832</v>
      </c>
      <c r="V1348" s="9">
        <f>YEAR(SalesDataTable[[#This Row],[Order Date]])</f>
        <v>2026</v>
      </c>
      <c r="W1348" s="12" t="str">
        <f>"Q"&amp;ROUNDUP(MONTH(SalesDataTable[[#This Row],[Order Date]])/3,0)</f>
        <v>Q3</v>
      </c>
      <c r="X1348" s="9">
        <f>MONTH(SalesDataTable[[#This Row],[Order Date]])</f>
        <v>7</v>
      </c>
      <c r="Y1348" s="12" t="str">
        <f>TEXT(SalesDataTable[[#This Row],[Order Date]],"mmm")</f>
        <v>Jul</v>
      </c>
    </row>
    <row r="1349" spans="1:25" ht="16">
      <c r="A1349" s="7">
        <v>5012</v>
      </c>
      <c r="B1349" s="3">
        <v>46215</v>
      </c>
      <c r="C1349" s="2">
        <f>YEAR( SalesDataTable[[#This Row],[Order Date]])</f>
        <v>2026</v>
      </c>
      <c r="D1349" s="2">
        <f>ROUNDUP(MONTH(SalesDataTable[[#This Row],[Order Date]])/3,0)</f>
        <v>3</v>
      </c>
      <c r="E1349" s="2">
        <f>MONTH(SalesDataTable[[#This Row],[Order Date]])</f>
        <v>7</v>
      </c>
      <c r="F1349" s="2" t="str">
        <f>TEXT(SalesDataTable[[#This Row],[Order Date]],"mmm")</f>
        <v>Jul</v>
      </c>
      <c r="G1349" s="2">
        <f>DAY(SalesDataTable[[#This Row],[Order Date]])</f>
        <v>12</v>
      </c>
      <c r="H1349" s="8" t="s">
        <v>11</v>
      </c>
      <c r="I1349" s="8" t="s">
        <v>52</v>
      </c>
      <c r="J1349" s="8" t="s">
        <v>19</v>
      </c>
      <c r="K1349" s="8" t="s">
        <v>3</v>
      </c>
      <c r="L1349" s="8" t="s">
        <v>34</v>
      </c>
      <c r="M1349" s="8" t="s">
        <v>38</v>
      </c>
      <c r="N1349" s="9">
        <v>2</v>
      </c>
      <c r="O1349" s="10">
        <v>123.58</v>
      </c>
      <c r="P1349" s="11">
        <v>0.1</v>
      </c>
      <c r="Q1349" s="10">
        <v>68.739999999999995</v>
      </c>
      <c r="R1349" s="10">
        <f t="shared" si="84"/>
        <v>222.44399999999999</v>
      </c>
      <c r="S1349" s="10">
        <f t="shared" si="85"/>
        <v>137.47999999999999</v>
      </c>
      <c r="T1349" s="10">
        <f t="shared" si="86"/>
        <v>84.963999999999999</v>
      </c>
      <c r="U1349" s="12">
        <f t="shared" si="87"/>
        <v>0.3819568071065077</v>
      </c>
      <c r="V1349" s="9">
        <f>YEAR(SalesDataTable[[#This Row],[Order Date]])</f>
        <v>2026</v>
      </c>
      <c r="W1349" s="12" t="str">
        <f>"Q"&amp;ROUNDUP(MONTH(SalesDataTable[[#This Row],[Order Date]])/3,0)</f>
        <v>Q3</v>
      </c>
      <c r="X1349" s="9">
        <f>MONTH(SalesDataTable[[#This Row],[Order Date]])</f>
        <v>7</v>
      </c>
      <c r="Y1349" s="12" t="str">
        <f>TEXT(SalesDataTable[[#This Row],[Order Date]],"mmm")</f>
        <v>Jul</v>
      </c>
    </row>
    <row r="1350" spans="1:25" ht="16">
      <c r="A1350" s="7">
        <v>884</v>
      </c>
      <c r="B1350" s="3">
        <v>46216</v>
      </c>
      <c r="C1350" s="2">
        <f>YEAR( SalesDataTable[[#This Row],[Order Date]])</f>
        <v>2026</v>
      </c>
      <c r="D1350" s="2">
        <f>ROUNDUP(MONTH(SalesDataTable[[#This Row],[Order Date]])/3,0)</f>
        <v>3</v>
      </c>
      <c r="E1350" s="2">
        <f>MONTH(SalesDataTable[[#This Row],[Order Date]])</f>
        <v>7</v>
      </c>
      <c r="F1350" s="2" t="str">
        <f>TEXT(SalesDataTable[[#This Row],[Order Date]],"mmm")</f>
        <v>Jul</v>
      </c>
      <c r="G1350" s="2">
        <f>DAY(SalesDataTable[[#This Row],[Order Date]])</f>
        <v>13</v>
      </c>
      <c r="H1350" s="8" t="s">
        <v>20</v>
      </c>
      <c r="I1350" s="8" t="s">
        <v>47</v>
      </c>
      <c r="J1350" s="8" t="s">
        <v>19</v>
      </c>
      <c r="K1350" s="8" t="s">
        <v>3</v>
      </c>
      <c r="L1350" s="8" t="s">
        <v>4</v>
      </c>
      <c r="M1350" s="8" t="s">
        <v>30</v>
      </c>
      <c r="N1350" s="9">
        <v>1</v>
      </c>
      <c r="O1350" s="10">
        <v>103.61</v>
      </c>
      <c r="P1350" s="11">
        <v>0</v>
      </c>
      <c r="Q1350" s="10">
        <v>51.84</v>
      </c>
      <c r="R1350" s="10">
        <f t="shared" si="84"/>
        <v>103.61</v>
      </c>
      <c r="S1350" s="10">
        <f t="shared" si="85"/>
        <v>51.84</v>
      </c>
      <c r="T1350" s="10">
        <f t="shared" si="86"/>
        <v>51.769999999999996</v>
      </c>
      <c r="U1350" s="12">
        <f t="shared" si="87"/>
        <v>0.49966219476884466</v>
      </c>
      <c r="V1350" s="9">
        <f>YEAR(SalesDataTable[[#This Row],[Order Date]])</f>
        <v>2026</v>
      </c>
      <c r="W1350" s="12" t="str">
        <f>"Q"&amp;ROUNDUP(MONTH(SalesDataTable[[#This Row],[Order Date]])/3,0)</f>
        <v>Q3</v>
      </c>
      <c r="X1350" s="9">
        <f>MONTH(SalesDataTable[[#This Row],[Order Date]])</f>
        <v>7</v>
      </c>
      <c r="Y1350" s="12" t="str">
        <f>TEXT(SalesDataTable[[#This Row],[Order Date]],"mmm")</f>
        <v>Jul</v>
      </c>
    </row>
    <row r="1351" spans="1:25" ht="16">
      <c r="A1351" s="7">
        <v>1025</v>
      </c>
      <c r="B1351" s="3">
        <v>46216</v>
      </c>
      <c r="C1351" s="2">
        <f>YEAR( SalesDataTable[[#This Row],[Order Date]])</f>
        <v>2026</v>
      </c>
      <c r="D1351" s="2">
        <f>ROUNDUP(MONTH(SalesDataTable[[#This Row],[Order Date]])/3,0)</f>
        <v>3</v>
      </c>
      <c r="E1351" s="2">
        <f>MONTH(SalesDataTable[[#This Row],[Order Date]])</f>
        <v>7</v>
      </c>
      <c r="F1351" s="2" t="str">
        <f>TEXT(SalesDataTable[[#This Row],[Order Date]],"mmm")</f>
        <v>Jul</v>
      </c>
      <c r="G1351" s="2">
        <f>DAY(SalesDataTable[[#This Row],[Order Date]])</f>
        <v>13</v>
      </c>
      <c r="H1351" s="8" t="s">
        <v>11</v>
      </c>
      <c r="I1351" s="8" t="s">
        <v>12</v>
      </c>
      <c r="J1351" s="8" t="s">
        <v>19</v>
      </c>
      <c r="K1351" s="8" t="s">
        <v>3</v>
      </c>
      <c r="L1351" s="8" t="s">
        <v>9</v>
      </c>
      <c r="M1351" s="8" t="s">
        <v>17</v>
      </c>
      <c r="N1351" s="9">
        <v>2</v>
      </c>
      <c r="O1351" s="10">
        <v>145.75</v>
      </c>
      <c r="P1351" s="11">
        <v>0.05</v>
      </c>
      <c r="Q1351" s="10">
        <v>79.319999999999993</v>
      </c>
      <c r="R1351" s="10">
        <f t="shared" si="84"/>
        <v>276.92500000000001</v>
      </c>
      <c r="S1351" s="10">
        <f t="shared" si="85"/>
        <v>158.63999999999999</v>
      </c>
      <c r="T1351" s="10">
        <f t="shared" si="86"/>
        <v>118.28500000000003</v>
      </c>
      <c r="U1351" s="12">
        <f t="shared" si="87"/>
        <v>0.42713731154644768</v>
      </c>
      <c r="V1351" s="9">
        <f>YEAR(SalesDataTable[[#This Row],[Order Date]])</f>
        <v>2026</v>
      </c>
      <c r="W1351" s="12" t="str">
        <f>"Q"&amp;ROUNDUP(MONTH(SalesDataTable[[#This Row],[Order Date]])/3,0)</f>
        <v>Q3</v>
      </c>
      <c r="X1351" s="9">
        <f>MONTH(SalesDataTable[[#This Row],[Order Date]])</f>
        <v>7</v>
      </c>
      <c r="Y1351" s="12" t="str">
        <f>TEXT(SalesDataTable[[#This Row],[Order Date]],"mmm")</f>
        <v>Jul</v>
      </c>
    </row>
    <row r="1352" spans="1:25" ht="16">
      <c r="A1352" s="7">
        <v>1279</v>
      </c>
      <c r="B1352" s="3">
        <v>46216</v>
      </c>
      <c r="C1352" s="2">
        <f>YEAR( SalesDataTable[[#This Row],[Order Date]])</f>
        <v>2026</v>
      </c>
      <c r="D1352" s="2">
        <f>ROUNDUP(MONTH(SalesDataTable[[#This Row],[Order Date]])/3,0)</f>
        <v>3</v>
      </c>
      <c r="E1352" s="2">
        <f>MONTH(SalesDataTable[[#This Row],[Order Date]])</f>
        <v>7</v>
      </c>
      <c r="F1352" s="2" t="str">
        <f>TEXT(SalesDataTable[[#This Row],[Order Date]],"mmm")</f>
        <v>Jul</v>
      </c>
      <c r="G1352" s="2">
        <f>DAY(SalesDataTable[[#This Row],[Order Date]])</f>
        <v>13</v>
      </c>
      <c r="H1352" s="8" t="s">
        <v>20</v>
      </c>
      <c r="I1352" s="8" t="s">
        <v>33</v>
      </c>
      <c r="J1352" s="8" t="s">
        <v>28</v>
      </c>
      <c r="K1352" s="8" t="s">
        <v>13</v>
      </c>
      <c r="L1352" s="8" t="s">
        <v>23</v>
      </c>
      <c r="M1352" s="8" t="s">
        <v>29</v>
      </c>
      <c r="N1352" s="9">
        <v>2</v>
      </c>
      <c r="O1352" s="10">
        <v>193.76</v>
      </c>
      <c r="P1352" s="11">
        <v>0.1</v>
      </c>
      <c r="Q1352" s="10">
        <v>104.66</v>
      </c>
      <c r="R1352" s="10">
        <f t="shared" si="84"/>
        <v>348.76799999999997</v>
      </c>
      <c r="S1352" s="10">
        <f t="shared" si="85"/>
        <v>209.32</v>
      </c>
      <c r="T1352" s="10">
        <f t="shared" si="86"/>
        <v>139.44799999999998</v>
      </c>
      <c r="U1352" s="12">
        <f t="shared" si="87"/>
        <v>0.39983025965684921</v>
      </c>
      <c r="V1352" s="9">
        <f>YEAR(SalesDataTable[[#This Row],[Order Date]])</f>
        <v>2026</v>
      </c>
      <c r="W1352" s="12" t="str">
        <f>"Q"&amp;ROUNDUP(MONTH(SalesDataTable[[#This Row],[Order Date]])/3,0)</f>
        <v>Q3</v>
      </c>
      <c r="X1352" s="9">
        <f>MONTH(SalesDataTable[[#This Row],[Order Date]])</f>
        <v>7</v>
      </c>
      <c r="Y1352" s="12" t="str">
        <f>TEXT(SalesDataTable[[#This Row],[Order Date]],"mmm")</f>
        <v>Jul</v>
      </c>
    </row>
    <row r="1353" spans="1:25" ht="16">
      <c r="A1353" s="7">
        <v>1534</v>
      </c>
      <c r="B1353" s="3">
        <v>46216</v>
      </c>
      <c r="C1353" s="2">
        <f>YEAR( SalesDataTable[[#This Row],[Order Date]])</f>
        <v>2026</v>
      </c>
      <c r="D1353" s="2">
        <f>ROUNDUP(MONTH(SalesDataTable[[#This Row],[Order Date]])/3,0)</f>
        <v>3</v>
      </c>
      <c r="E1353" s="2">
        <f>MONTH(SalesDataTable[[#This Row],[Order Date]])</f>
        <v>7</v>
      </c>
      <c r="F1353" s="2" t="str">
        <f>TEXT(SalesDataTable[[#This Row],[Order Date]],"mmm")</f>
        <v>Jul</v>
      </c>
      <c r="G1353" s="2">
        <f>DAY(SalesDataTable[[#This Row],[Order Date]])</f>
        <v>13</v>
      </c>
      <c r="H1353" s="8" t="s">
        <v>11</v>
      </c>
      <c r="I1353" s="8" t="s">
        <v>52</v>
      </c>
      <c r="J1353" s="8" t="s">
        <v>2</v>
      </c>
      <c r="K1353" s="8" t="s">
        <v>3</v>
      </c>
      <c r="L1353" s="8" t="s">
        <v>9</v>
      </c>
      <c r="M1353" s="8" t="s">
        <v>17</v>
      </c>
      <c r="N1353" s="9">
        <v>2</v>
      </c>
      <c r="O1353" s="10">
        <v>146.09</v>
      </c>
      <c r="P1353" s="11">
        <v>0.1</v>
      </c>
      <c r="Q1353" s="10">
        <v>79.36</v>
      </c>
      <c r="R1353" s="10">
        <f t="shared" si="84"/>
        <v>262.96199999999999</v>
      </c>
      <c r="S1353" s="10">
        <f t="shared" si="85"/>
        <v>158.72</v>
      </c>
      <c r="T1353" s="10">
        <f t="shared" si="86"/>
        <v>104.24199999999999</v>
      </c>
      <c r="U1353" s="12">
        <f t="shared" si="87"/>
        <v>0.39641469109605187</v>
      </c>
      <c r="V1353" s="9">
        <f>YEAR(SalesDataTable[[#This Row],[Order Date]])</f>
        <v>2026</v>
      </c>
      <c r="W1353" s="12" t="str">
        <f>"Q"&amp;ROUNDUP(MONTH(SalesDataTable[[#This Row],[Order Date]])/3,0)</f>
        <v>Q3</v>
      </c>
      <c r="X1353" s="9">
        <f>MONTH(SalesDataTable[[#This Row],[Order Date]])</f>
        <v>7</v>
      </c>
      <c r="Y1353" s="12" t="str">
        <f>TEXT(SalesDataTable[[#This Row],[Order Date]],"mmm")</f>
        <v>Jul</v>
      </c>
    </row>
    <row r="1354" spans="1:25" ht="16">
      <c r="A1354" s="7">
        <v>2147</v>
      </c>
      <c r="B1354" s="3">
        <v>46216</v>
      </c>
      <c r="C1354" s="2">
        <f>YEAR( SalesDataTable[[#This Row],[Order Date]])</f>
        <v>2026</v>
      </c>
      <c r="D1354" s="2">
        <f>ROUNDUP(MONTH(SalesDataTable[[#This Row],[Order Date]])/3,0)</f>
        <v>3</v>
      </c>
      <c r="E1354" s="2">
        <f>MONTH(SalesDataTable[[#This Row],[Order Date]])</f>
        <v>7</v>
      </c>
      <c r="F1354" s="2" t="str">
        <f>TEXT(SalesDataTable[[#This Row],[Order Date]],"mmm")</f>
        <v>Jul</v>
      </c>
      <c r="G1354" s="2">
        <f>DAY(SalesDataTable[[#This Row],[Order Date]])</f>
        <v>13</v>
      </c>
      <c r="H1354" s="8" t="s">
        <v>6</v>
      </c>
      <c r="I1354" s="8" t="s">
        <v>49</v>
      </c>
      <c r="J1354" s="8" t="s">
        <v>19</v>
      </c>
      <c r="K1354" s="8" t="s">
        <v>13</v>
      </c>
      <c r="L1354" s="8" t="s">
        <v>14</v>
      </c>
      <c r="M1354" s="8" t="s">
        <v>44</v>
      </c>
      <c r="N1354" s="9">
        <v>1</v>
      </c>
      <c r="O1354" s="10">
        <v>131.91999999999999</v>
      </c>
      <c r="P1354" s="11">
        <v>0</v>
      </c>
      <c r="Q1354" s="10">
        <v>66.19</v>
      </c>
      <c r="R1354" s="10">
        <f t="shared" si="84"/>
        <v>131.91999999999999</v>
      </c>
      <c r="S1354" s="10">
        <f t="shared" si="85"/>
        <v>66.19</v>
      </c>
      <c r="T1354" s="10">
        <f t="shared" si="86"/>
        <v>65.72999999999999</v>
      </c>
      <c r="U1354" s="12">
        <f t="shared" si="87"/>
        <v>0.49825651910248631</v>
      </c>
      <c r="V1354" s="9">
        <f>YEAR(SalesDataTable[[#This Row],[Order Date]])</f>
        <v>2026</v>
      </c>
      <c r="W1354" s="12" t="str">
        <f>"Q"&amp;ROUNDUP(MONTH(SalesDataTable[[#This Row],[Order Date]])/3,0)</f>
        <v>Q3</v>
      </c>
      <c r="X1354" s="9">
        <f>MONTH(SalesDataTable[[#This Row],[Order Date]])</f>
        <v>7</v>
      </c>
      <c r="Y1354" s="12" t="str">
        <f>TEXT(SalesDataTable[[#This Row],[Order Date]],"mmm")</f>
        <v>Jul</v>
      </c>
    </row>
    <row r="1355" spans="1:25" ht="16">
      <c r="A1355" s="7">
        <v>2385</v>
      </c>
      <c r="B1355" s="3">
        <v>46216</v>
      </c>
      <c r="C1355" s="2">
        <f>YEAR( SalesDataTable[[#This Row],[Order Date]])</f>
        <v>2026</v>
      </c>
      <c r="D1355" s="2">
        <f>ROUNDUP(MONTH(SalesDataTable[[#This Row],[Order Date]])/3,0)</f>
        <v>3</v>
      </c>
      <c r="E1355" s="2">
        <f>MONTH(SalesDataTable[[#This Row],[Order Date]])</f>
        <v>7</v>
      </c>
      <c r="F1355" s="2" t="str">
        <f>TEXT(SalesDataTable[[#This Row],[Order Date]],"mmm")</f>
        <v>Jul</v>
      </c>
      <c r="G1355" s="2">
        <f>DAY(SalesDataTable[[#This Row],[Order Date]])</f>
        <v>13</v>
      </c>
      <c r="H1355" s="8" t="s">
        <v>6</v>
      </c>
      <c r="I1355" s="8" t="s">
        <v>41</v>
      </c>
      <c r="J1355" s="8" t="s">
        <v>8</v>
      </c>
      <c r="K1355" s="8" t="s">
        <v>16</v>
      </c>
      <c r="L1355" s="8" t="s">
        <v>23</v>
      </c>
      <c r="M1355" s="8" t="s">
        <v>40</v>
      </c>
      <c r="N1355" s="9">
        <v>6</v>
      </c>
      <c r="O1355" s="10">
        <v>83.28</v>
      </c>
      <c r="P1355" s="11">
        <v>0.15</v>
      </c>
      <c r="Q1355" s="10">
        <v>38.76</v>
      </c>
      <c r="R1355" s="10">
        <f t="shared" si="84"/>
        <v>424.72800000000001</v>
      </c>
      <c r="S1355" s="10">
        <f t="shared" si="85"/>
        <v>232.56</v>
      </c>
      <c r="T1355" s="10">
        <f t="shared" si="86"/>
        <v>192.16800000000001</v>
      </c>
      <c r="U1355" s="12">
        <f t="shared" si="87"/>
        <v>0.45244956772334294</v>
      </c>
      <c r="V1355" s="9">
        <f>YEAR(SalesDataTable[[#This Row],[Order Date]])</f>
        <v>2026</v>
      </c>
      <c r="W1355" s="12" t="str">
        <f>"Q"&amp;ROUNDUP(MONTH(SalesDataTable[[#This Row],[Order Date]])/3,0)</f>
        <v>Q3</v>
      </c>
      <c r="X1355" s="9">
        <f>MONTH(SalesDataTable[[#This Row],[Order Date]])</f>
        <v>7</v>
      </c>
      <c r="Y1355" s="12" t="str">
        <f>TEXT(SalesDataTable[[#This Row],[Order Date]],"mmm")</f>
        <v>Jul</v>
      </c>
    </row>
    <row r="1356" spans="1:25" ht="16">
      <c r="A1356" s="7">
        <v>2517</v>
      </c>
      <c r="B1356" s="3">
        <v>46216</v>
      </c>
      <c r="C1356" s="2">
        <f>YEAR( SalesDataTable[[#This Row],[Order Date]])</f>
        <v>2026</v>
      </c>
      <c r="D1356" s="2">
        <f>ROUNDUP(MONTH(SalesDataTable[[#This Row],[Order Date]])/3,0)</f>
        <v>3</v>
      </c>
      <c r="E1356" s="2">
        <f>MONTH(SalesDataTable[[#This Row],[Order Date]])</f>
        <v>7</v>
      </c>
      <c r="F1356" s="2" t="str">
        <f>TEXT(SalesDataTable[[#This Row],[Order Date]],"mmm")</f>
        <v>Jul</v>
      </c>
      <c r="G1356" s="2">
        <f>DAY(SalesDataTable[[#This Row],[Order Date]])</f>
        <v>13</v>
      </c>
      <c r="H1356" s="8" t="s">
        <v>6</v>
      </c>
      <c r="I1356" s="8" t="s">
        <v>27</v>
      </c>
      <c r="J1356" s="8" t="s">
        <v>2</v>
      </c>
      <c r="K1356" s="8" t="s">
        <v>13</v>
      </c>
      <c r="L1356" s="8" t="s">
        <v>14</v>
      </c>
      <c r="M1356" s="8" t="s">
        <v>15</v>
      </c>
      <c r="N1356" s="9">
        <v>1</v>
      </c>
      <c r="O1356" s="10">
        <v>36.479999999999997</v>
      </c>
      <c r="P1356" s="11">
        <v>0.05</v>
      </c>
      <c r="Q1356" s="10">
        <v>13.22</v>
      </c>
      <c r="R1356" s="10">
        <f t="shared" si="84"/>
        <v>34.655999999999999</v>
      </c>
      <c r="S1356" s="10">
        <f t="shared" si="85"/>
        <v>13.22</v>
      </c>
      <c r="T1356" s="10">
        <f t="shared" si="86"/>
        <v>21.436</v>
      </c>
      <c r="U1356" s="12">
        <f t="shared" si="87"/>
        <v>0.61853647276084955</v>
      </c>
      <c r="V1356" s="9">
        <f>YEAR(SalesDataTable[[#This Row],[Order Date]])</f>
        <v>2026</v>
      </c>
      <c r="W1356" s="12" t="str">
        <f>"Q"&amp;ROUNDUP(MONTH(SalesDataTable[[#This Row],[Order Date]])/3,0)</f>
        <v>Q3</v>
      </c>
      <c r="X1356" s="9">
        <f>MONTH(SalesDataTable[[#This Row],[Order Date]])</f>
        <v>7</v>
      </c>
      <c r="Y1356" s="12" t="str">
        <f>TEXT(SalesDataTable[[#This Row],[Order Date]],"mmm")</f>
        <v>Jul</v>
      </c>
    </row>
    <row r="1357" spans="1:25" ht="16">
      <c r="A1357" s="7">
        <v>2746</v>
      </c>
      <c r="B1357" s="3">
        <v>46216</v>
      </c>
      <c r="C1357" s="2">
        <f>YEAR( SalesDataTable[[#This Row],[Order Date]])</f>
        <v>2026</v>
      </c>
      <c r="D1357" s="2">
        <f>ROUNDUP(MONTH(SalesDataTable[[#This Row],[Order Date]])/3,0)</f>
        <v>3</v>
      </c>
      <c r="E1357" s="2">
        <f>MONTH(SalesDataTable[[#This Row],[Order Date]])</f>
        <v>7</v>
      </c>
      <c r="F1357" s="2" t="str">
        <f>TEXT(SalesDataTable[[#This Row],[Order Date]],"mmm")</f>
        <v>Jul</v>
      </c>
      <c r="G1357" s="2">
        <f>DAY(SalesDataTable[[#This Row],[Order Date]])</f>
        <v>13</v>
      </c>
      <c r="H1357" s="8" t="s">
        <v>0</v>
      </c>
      <c r="I1357" s="8" t="s">
        <v>1</v>
      </c>
      <c r="J1357" s="8" t="s">
        <v>19</v>
      </c>
      <c r="K1357" s="8" t="s">
        <v>13</v>
      </c>
      <c r="L1357" s="8" t="s">
        <v>9</v>
      </c>
      <c r="M1357" s="8" t="s">
        <v>37</v>
      </c>
      <c r="N1357" s="9">
        <v>3</v>
      </c>
      <c r="O1357" s="10">
        <v>155.44</v>
      </c>
      <c r="P1357" s="11">
        <v>0.05</v>
      </c>
      <c r="Q1357" s="10">
        <v>79.95</v>
      </c>
      <c r="R1357" s="10">
        <f t="shared" si="84"/>
        <v>443.00399999999996</v>
      </c>
      <c r="S1357" s="10">
        <f t="shared" si="85"/>
        <v>239.85000000000002</v>
      </c>
      <c r="T1357" s="10">
        <f t="shared" si="86"/>
        <v>203.15399999999994</v>
      </c>
      <c r="U1357" s="12">
        <f t="shared" si="87"/>
        <v>0.45858276674702703</v>
      </c>
      <c r="V1357" s="9">
        <f>YEAR(SalesDataTable[[#This Row],[Order Date]])</f>
        <v>2026</v>
      </c>
      <c r="W1357" s="12" t="str">
        <f>"Q"&amp;ROUNDUP(MONTH(SalesDataTable[[#This Row],[Order Date]])/3,0)</f>
        <v>Q3</v>
      </c>
      <c r="X1357" s="9">
        <f>MONTH(SalesDataTable[[#This Row],[Order Date]])</f>
        <v>7</v>
      </c>
      <c r="Y1357" s="12" t="str">
        <f>TEXT(SalesDataTable[[#This Row],[Order Date]],"mmm")</f>
        <v>Jul</v>
      </c>
    </row>
    <row r="1358" spans="1:25" ht="16">
      <c r="A1358" s="7">
        <v>3297</v>
      </c>
      <c r="B1358" s="3">
        <v>46216</v>
      </c>
      <c r="C1358" s="2">
        <f>YEAR( SalesDataTable[[#This Row],[Order Date]])</f>
        <v>2026</v>
      </c>
      <c r="D1358" s="2">
        <f>ROUNDUP(MONTH(SalesDataTable[[#This Row],[Order Date]])/3,0)</f>
        <v>3</v>
      </c>
      <c r="E1358" s="2">
        <f>MONTH(SalesDataTable[[#This Row],[Order Date]])</f>
        <v>7</v>
      </c>
      <c r="F1358" s="2" t="str">
        <f>TEXT(SalesDataTable[[#This Row],[Order Date]],"mmm")</f>
        <v>Jul</v>
      </c>
      <c r="G1358" s="2">
        <f>DAY(SalesDataTable[[#This Row],[Order Date]])</f>
        <v>13</v>
      </c>
      <c r="H1358" s="8" t="s">
        <v>0</v>
      </c>
      <c r="I1358" s="8" t="s">
        <v>50</v>
      </c>
      <c r="J1358" s="8" t="s">
        <v>8</v>
      </c>
      <c r="K1358" s="8" t="s">
        <v>3</v>
      </c>
      <c r="L1358" s="8" t="s">
        <v>34</v>
      </c>
      <c r="M1358" s="8" t="s">
        <v>35</v>
      </c>
      <c r="N1358" s="9">
        <v>6</v>
      </c>
      <c r="O1358" s="10">
        <v>40.58</v>
      </c>
      <c r="P1358" s="11">
        <v>0.15</v>
      </c>
      <c r="Q1358" s="10">
        <v>15.06</v>
      </c>
      <c r="R1358" s="10">
        <f t="shared" si="84"/>
        <v>206.958</v>
      </c>
      <c r="S1358" s="10">
        <f t="shared" si="85"/>
        <v>90.36</v>
      </c>
      <c r="T1358" s="10">
        <f t="shared" si="86"/>
        <v>116.598</v>
      </c>
      <c r="U1358" s="12">
        <f t="shared" si="87"/>
        <v>0.5633896732670397</v>
      </c>
      <c r="V1358" s="9">
        <f>YEAR(SalesDataTable[[#This Row],[Order Date]])</f>
        <v>2026</v>
      </c>
      <c r="W1358" s="12" t="str">
        <f>"Q"&amp;ROUNDUP(MONTH(SalesDataTable[[#This Row],[Order Date]])/3,0)</f>
        <v>Q3</v>
      </c>
      <c r="X1358" s="9">
        <f>MONTH(SalesDataTable[[#This Row],[Order Date]])</f>
        <v>7</v>
      </c>
      <c r="Y1358" s="12" t="str">
        <f>TEXT(SalesDataTable[[#This Row],[Order Date]],"mmm")</f>
        <v>Jul</v>
      </c>
    </row>
    <row r="1359" spans="1:25" ht="16">
      <c r="A1359" s="7">
        <v>772</v>
      </c>
      <c r="B1359" s="3">
        <v>46217</v>
      </c>
      <c r="C1359" s="2">
        <f>YEAR( SalesDataTable[[#This Row],[Order Date]])</f>
        <v>2026</v>
      </c>
      <c r="D1359" s="2">
        <f>ROUNDUP(MONTH(SalesDataTable[[#This Row],[Order Date]])/3,0)</f>
        <v>3</v>
      </c>
      <c r="E1359" s="2">
        <f>MONTH(SalesDataTable[[#This Row],[Order Date]])</f>
        <v>7</v>
      </c>
      <c r="F1359" s="2" t="str">
        <f>TEXT(SalesDataTable[[#This Row],[Order Date]],"mmm")</f>
        <v>Jul</v>
      </c>
      <c r="G1359" s="2">
        <f>DAY(SalesDataTable[[#This Row],[Order Date]])</f>
        <v>14</v>
      </c>
      <c r="H1359" s="8" t="s">
        <v>20</v>
      </c>
      <c r="I1359" s="8" t="s">
        <v>47</v>
      </c>
      <c r="J1359" s="8" t="s">
        <v>2</v>
      </c>
      <c r="K1359" s="8" t="s">
        <v>3</v>
      </c>
      <c r="L1359" s="8" t="s">
        <v>4</v>
      </c>
      <c r="M1359" s="8" t="s">
        <v>30</v>
      </c>
      <c r="N1359" s="9">
        <v>2</v>
      </c>
      <c r="O1359" s="10">
        <v>101.03</v>
      </c>
      <c r="P1359" s="11">
        <v>0.1</v>
      </c>
      <c r="Q1359" s="10">
        <v>50.98</v>
      </c>
      <c r="R1359" s="10">
        <f t="shared" si="84"/>
        <v>181.85400000000001</v>
      </c>
      <c r="S1359" s="10">
        <f t="shared" si="85"/>
        <v>101.96</v>
      </c>
      <c r="T1359" s="10">
        <f t="shared" si="86"/>
        <v>79.89400000000002</v>
      </c>
      <c r="U1359" s="12">
        <f t="shared" si="87"/>
        <v>0.43933045190097558</v>
      </c>
      <c r="V1359" s="9">
        <f>YEAR(SalesDataTable[[#This Row],[Order Date]])</f>
        <v>2026</v>
      </c>
      <c r="W1359" s="12" t="str">
        <f>"Q"&amp;ROUNDUP(MONTH(SalesDataTable[[#This Row],[Order Date]])/3,0)</f>
        <v>Q3</v>
      </c>
      <c r="X1359" s="9">
        <f>MONTH(SalesDataTable[[#This Row],[Order Date]])</f>
        <v>7</v>
      </c>
      <c r="Y1359" s="12" t="str">
        <f>TEXT(SalesDataTable[[#This Row],[Order Date]],"mmm")</f>
        <v>Jul</v>
      </c>
    </row>
    <row r="1360" spans="1:25" ht="16">
      <c r="A1360" s="7">
        <v>838</v>
      </c>
      <c r="B1360" s="3">
        <v>46217</v>
      </c>
      <c r="C1360" s="2">
        <f>YEAR( SalesDataTable[[#This Row],[Order Date]])</f>
        <v>2026</v>
      </c>
      <c r="D1360" s="2">
        <f>ROUNDUP(MONTH(SalesDataTable[[#This Row],[Order Date]])/3,0)</f>
        <v>3</v>
      </c>
      <c r="E1360" s="2">
        <f>MONTH(SalesDataTable[[#This Row],[Order Date]])</f>
        <v>7</v>
      </c>
      <c r="F1360" s="2" t="str">
        <f>TEXT(SalesDataTable[[#This Row],[Order Date]],"mmm")</f>
        <v>Jul</v>
      </c>
      <c r="G1360" s="2">
        <f>DAY(SalesDataTable[[#This Row],[Order Date]])</f>
        <v>14</v>
      </c>
      <c r="H1360" s="8" t="s">
        <v>0</v>
      </c>
      <c r="I1360" s="8" t="s">
        <v>36</v>
      </c>
      <c r="J1360" s="8" t="s">
        <v>19</v>
      </c>
      <c r="K1360" s="8" t="s">
        <v>3</v>
      </c>
      <c r="L1360" s="8" t="s">
        <v>23</v>
      </c>
      <c r="M1360" s="8" t="s">
        <v>40</v>
      </c>
      <c r="N1360" s="9">
        <v>1</v>
      </c>
      <c r="O1360" s="10">
        <v>80.150000000000006</v>
      </c>
      <c r="P1360" s="11">
        <v>0.05</v>
      </c>
      <c r="Q1360" s="10">
        <v>38.89</v>
      </c>
      <c r="R1360" s="10">
        <f t="shared" si="84"/>
        <v>76.142499999999998</v>
      </c>
      <c r="S1360" s="10">
        <f t="shared" si="85"/>
        <v>38.89</v>
      </c>
      <c r="T1360" s="10">
        <f t="shared" si="86"/>
        <v>37.252499999999998</v>
      </c>
      <c r="U1360" s="12">
        <f t="shared" si="87"/>
        <v>0.48924713530551267</v>
      </c>
      <c r="V1360" s="9">
        <f>YEAR(SalesDataTable[[#This Row],[Order Date]])</f>
        <v>2026</v>
      </c>
      <c r="W1360" s="12" t="str">
        <f>"Q"&amp;ROUNDUP(MONTH(SalesDataTable[[#This Row],[Order Date]])/3,0)</f>
        <v>Q3</v>
      </c>
      <c r="X1360" s="9">
        <f>MONTH(SalesDataTable[[#This Row],[Order Date]])</f>
        <v>7</v>
      </c>
      <c r="Y1360" s="12" t="str">
        <f>TEXT(SalesDataTable[[#This Row],[Order Date]],"mmm")</f>
        <v>Jul</v>
      </c>
    </row>
    <row r="1361" spans="1:25" ht="16">
      <c r="A1361" s="7">
        <v>1144</v>
      </c>
      <c r="B1361" s="3">
        <v>46217</v>
      </c>
      <c r="C1361" s="2">
        <f>YEAR( SalesDataTable[[#This Row],[Order Date]])</f>
        <v>2026</v>
      </c>
      <c r="D1361" s="2">
        <f>ROUNDUP(MONTH(SalesDataTable[[#This Row],[Order Date]])/3,0)</f>
        <v>3</v>
      </c>
      <c r="E1361" s="2">
        <f>MONTH(SalesDataTable[[#This Row],[Order Date]])</f>
        <v>7</v>
      </c>
      <c r="F1361" s="2" t="str">
        <f>TEXT(SalesDataTable[[#This Row],[Order Date]],"mmm")</f>
        <v>Jul</v>
      </c>
      <c r="G1361" s="2">
        <f>DAY(SalesDataTable[[#This Row],[Order Date]])</f>
        <v>14</v>
      </c>
      <c r="H1361" s="8" t="s">
        <v>11</v>
      </c>
      <c r="I1361" s="8" t="s">
        <v>12</v>
      </c>
      <c r="J1361" s="8" t="s">
        <v>19</v>
      </c>
      <c r="K1361" s="8" t="s">
        <v>13</v>
      </c>
      <c r="L1361" s="8" t="s">
        <v>23</v>
      </c>
      <c r="M1361" s="8" t="s">
        <v>40</v>
      </c>
      <c r="N1361" s="9">
        <v>1</v>
      </c>
      <c r="O1361" s="10">
        <v>83.74</v>
      </c>
      <c r="P1361" s="11">
        <v>0</v>
      </c>
      <c r="Q1361" s="10">
        <v>38.96</v>
      </c>
      <c r="R1361" s="10">
        <f t="shared" si="84"/>
        <v>83.74</v>
      </c>
      <c r="S1361" s="10">
        <f t="shared" si="85"/>
        <v>38.96</v>
      </c>
      <c r="T1361" s="10">
        <f t="shared" si="86"/>
        <v>44.779999999999994</v>
      </c>
      <c r="U1361" s="12">
        <f t="shared" si="87"/>
        <v>0.53475041796035339</v>
      </c>
      <c r="V1361" s="9">
        <f>YEAR(SalesDataTable[[#This Row],[Order Date]])</f>
        <v>2026</v>
      </c>
      <c r="W1361" s="12" t="str">
        <f>"Q"&amp;ROUNDUP(MONTH(SalesDataTable[[#This Row],[Order Date]])/3,0)</f>
        <v>Q3</v>
      </c>
      <c r="X1361" s="9">
        <f>MONTH(SalesDataTable[[#This Row],[Order Date]])</f>
        <v>7</v>
      </c>
      <c r="Y1361" s="12" t="str">
        <f>TEXT(SalesDataTable[[#This Row],[Order Date]],"mmm")</f>
        <v>Jul</v>
      </c>
    </row>
    <row r="1362" spans="1:25" ht="16">
      <c r="A1362" s="7">
        <v>1686</v>
      </c>
      <c r="B1362" s="3">
        <v>46217</v>
      </c>
      <c r="C1362" s="2">
        <f>YEAR( SalesDataTable[[#This Row],[Order Date]])</f>
        <v>2026</v>
      </c>
      <c r="D1362" s="2">
        <f>ROUNDUP(MONTH(SalesDataTable[[#This Row],[Order Date]])/3,0)</f>
        <v>3</v>
      </c>
      <c r="E1362" s="2">
        <f>MONTH(SalesDataTable[[#This Row],[Order Date]])</f>
        <v>7</v>
      </c>
      <c r="F1362" s="2" t="str">
        <f>TEXT(SalesDataTable[[#This Row],[Order Date]],"mmm")</f>
        <v>Jul</v>
      </c>
      <c r="G1362" s="2">
        <f>DAY(SalesDataTable[[#This Row],[Order Date]])</f>
        <v>14</v>
      </c>
      <c r="H1362" s="8" t="s">
        <v>11</v>
      </c>
      <c r="I1362" s="8" t="s">
        <v>25</v>
      </c>
      <c r="J1362" s="8" t="s">
        <v>8</v>
      </c>
      <c r="K1362" s="8" t="s">
        <v>3</v>
      </c>
      <c r="L1362" s="8" t="s">
        <v>14</v>
      </c>
      <c r="M1362" s="8" t="s">
        <v>15</v>
      </c>
      <c r="N1362" s="9">
        <v>8</v>
      </c>
      <c r="O1362" s="10">
        <v>35.75</v>
      </c>
      <c r="P1362" s="11">
        <v>0.15</v>
      </c>
      <c r="Q1362" s="10">
        <v>13.56</v>
      </c>
      <c r="R1362" s="10">
        <f t="shared" si="84"/>
        <v>243.1</v>
      </c>
      <c r="S1362" s="10">
        <f t="shared" si="85"/>
        <v>108.48</v>
      </c>
      <c r="T1362" s="10">
        <f t="shared" si="86"/>
        <v>134.62</v>
      </c>
      <c r="U1362" s="12">
        <f t="shared" si="87"/>
        <v>0.55376388317564795</v>
      </c>
      <c r="V1362" s="9">
        <f>YEAR(SalesDataTable[[#This Row],[Order Date]])</f>
        <v>2026</v>
      </c>
      <c r="W1362" s="12" t="str">
        <f>"Q"&amp;ROUNDUP(MONTH(SalesDataTable[[#This Row],[Order Date]])/3,0)</f>
        <v>Q3</v>
      </c>
      <c r="X1362" s="9">
        <f>MONTH(SalesDataTable[[#This Row],[Order Date]])</f>
        <v>7</v>
      </c>
      <c r="Y1362" s="12" t="str">
        <f>TEXT(SalesDataTable[[#This Row],[Order Date]],"mmm")</f>
        <v>Jul</v>
      </c>
    </row>
    <row r="1363" spans="1:25" ht="16">
      <c r="A1363" s="7">
        <v>2823</v>
      </c>
      <c r="B1363" s="3">
        <v>46217</v>
      </c>
      <c r="C1363" s="2">
        <f>YEAR( SalesDataTable[[#This Row],[Order Date]])</f>
        <v>2026</v>
      </c>
      <c r="D1363" s="2">
        <f>ROUNDUP(MONTH(SalesDataTable[[#This Row],[Order Date]])/3,0)</f>
        <v>3</v>
      </c>
      <c r="E1363" s="2">
        <f>MONTH(SalesDataTable[[#This Row],[Order Date]])</f>
        <v>7</v>
      </c>
      <c r="F1363" s="2" t="str">
        <f>TEXT(SalesDataTable[[#This Row],[Order Date]],"mmm")</f>
        <v>Jul</v>
      </c>
      <c r="G1363" s="2">
        <f>DAY(SalesDataTable[[#This Row],[Order Date]])</f>
        <v>14</v>
      </c>
      <c r="H1363" s="8" t="s">
        <v>0</v>
      </c>
      <c r="I1363" s="8" t="s">
        <v>50</v>
      </c>
      <c r="J1363" s="8" t="s">
        <v>2</v>
      </c>
      <c r="K1363" s="8" t="s">
        <v>13</v>
      </c>
      <c r="L1363" s="8" t="s">
        <v>4</v>
      </c>
      <c r="M1363" s="8" t="s">
        <v>5</v>
      </c>
      <c r="N1363" s="9">
        <v>3</v>
      </c>
      <c r="O1363" s="10">
        <v>81.39</v>
      </c>
      <c r="P1363" s="11">
        <v>0</v>
      </c>
      <c r="Q1363" s="10">
        <v>43.54</v>
      </c>
      <c r="R1363" s="10">
        <f t="shared" si="84"/>
        <v>244.17000000000002</v>
      </c>
      <c r="S1363" s="10">
        <f t="shared" si="85"/>
        <v>130.62</v>
      </c>
      <c r="T1363" s="10">
        <f t="shared" si="86"/>
        <v>113.55000000000001</v>
      </c>
      <c r="U1363" s="12">
        <f t="shared" si="87"/>
        <v>0.46504484580415284</v>
      </c>
      <c r="V1363" s="9">
        <f>YEAR(SalesDataTable[[#This Row],[Order Date]])</f>
        <v>2026</v>
      </c>
      <c r="W1363" s="12" t="str">
        <f>"Q"&amp;ROUNDUP(MONTH(SalesDataTable[[#This Row],[Order Date]])/3,0)</f>
        <v>Q3</v>
      </c>
      <c r="X1363" s="9">
        <f>MONTH(SalesDataTable[[#This Row],[Order Date]])</f>
        <v>7</v>
      </c>
      <c r="Y1363" s="12" t="str">
        <f>TEXT(SalesDataTable[[#This Row],[Order Date]],"mmm")</f>
        <v>Jul</v>
      </c>
    </row>
    <row r="1364" spans="1:25" ht="16">
      <c r="A1364" s="7">
        <v>2883</v>
      </c>
      <c r="B1364" s="3">
        <v>46217</v>
      </c>
      <c r="C1364" s="2">
        <f>YEAR( SalesDataTable[[#This Row],[Order Date]])</f>
        <v>2026</v>
      </c>
      <c r="D1364" s="2">
        <f>ROUNDUP(MONTH(SalesDataTable[[#This Row],[Order Date]])/3,0)</f>
        <v>3</v>
      </c>
      <c r="E1364" s="2">
        <f>MONTH(SalesDataTable[[#This Row],[Order Date]])</f>
        <v>7</v>
      </c>
      <c r="F1364" s="2" t="str">
        <f>TEXT(SalesDataTable[[#This Row],[Order Date]],"mmm")</f>
        <v>Jul</v>
      </c>
      <c r="G1364" s="2">
        <f>DAY(SalesDataTable[[#This Row],[Order Date]])</f>
        <v>14</v>
      </c>
      <c r="H1364" s="8" t="s">
        <v>11</v>
      </c>
      <c r="I1364" s="8" t="s">
        <v>39</v>
      </c>
      <c r="J1364" s="8" t="s">
        <v>28</v>
      </c>
      <c r="K1364" s="8" t="s">
        <v>13</v>
      </c>
      <c r="L1364" s="8" t="s">
        <v>14</v>
      </c>
      <c r="M1364" s="8" t="s">
        <v>15</v>
      </c>
      <c r="N1364" s="9">
        <v>1</v>
      </c>
      <c r="O1364" s="10">
        <v>36.799999999999997</v>
      </c>
      <c r="P1364" s="11">
        <v>0</v>
      </c>
      <c r="Q1364" s="10">
        <v>13.91</v>
      </c>
      <c r="R1364" s="10">
        <f t="shared" si="84"/>
        <v>36.799999999999997</v>
      </c>
      <c r="S1364" s="10">
        <f t="shared" si="85"/>
        <v>13.91</v>
      </c>
      <c r="T1364" s="10">
        <f t="shared" si="86"/>
        <v>22.889999999999997</v>
      </c>
      <c r="U1364" s="12">
        <f t="shared" si="87"/>
        <v>0.62201086956521734</v>
      </c>
      <c r="V1364" s="9">
        <f>YEAR(SalesDataTable[[#This Row],[Order Date]])</f>
        <v>2026</v>
      </c>
      <c r="W1364" s="12" t="str">
        <f>"Q"&amp;ROUNDUP(MONTH(SalesDataTable[[#This Row],[Order Date]])/3,0)</f>
        <v>Q3</v>
      </c>
      <c r="X1364" s="9">
        <f>MONTH(SalesDataTable[[#This Row],[Order Date]])</f>
        <v>7</v>
      </c>
      <c r="Y1364" s="12" t="str">
        <f>TEXT(SalesDataTable[[#This Row],[Order Date]],"mmm")</f>
        <v>Jul</v>
      </c>
    </row>
    <row r="1365" spans="1:25" ht="16">
      <c r="A1365" s="7">
        <v>3259</v>
      </c>
      <c r="B1365" s="3">
        <v>46217</v>
      </c>
      <c r="C1365" s="2">
        <f>YEAR( SalesDataTable[[#This Row],[Order Date]])</f>
        <v>2026</v>
      </c>
      <c r="D1365" s="2">
        <f>ROUNDUP(MONTH(SalesDataTable[[#This Row],[Order Date]])/3,0)</f>
        <v>3</v>
      </c>
      <c r="E1365" s="2">
        <f>MONTH(SalesDataTable[[#This Row],[Order Date]])</f>
        <v>7</v>
      </c>
      <c r="F1365" s="2" t="str">
        <f>TEXT(SalesDataTable[[#This Row],[Order Date]],"mmm")</f>
        <v>Jul</v>
      </c>
      <c r="G1365" s="2">
        <f>DAY(SalesDataTable[[#This Row],[Order Date]])</f>
        <v>14</v>
      </c>
      <c r="H1365" s="8" t="s">
        <v>11</v>
      </c>
      <c r="I1365" s="8" t="s">
        <v>52</v>
      </c>
      <c r="J1365" s="8" t="s">
        <v>8</v>
      </c>
      <c r="K1365" s="8" t="s">
        <v>3</v>
      </c>
      <c r="L1365" s="8" t="s">
        <v>23</v>
      </c>
      <c r="M1365" s="8" t="s">
        <v>29</v>
      </c>
      <c r="N1365" s="9">
        <v>6</v>
      </c>
      <c r="O1365" s="10">
        <v>194.15</v>
      </c>
      <c r="P1365" s="11">
        <v>0.1</v>
      </c>
      <c r="Q1365" s="10">
        <v>105.12</v>
      </c>
      <c r="R1365" s="10">
        <f t="shared" si="84"/>
        <v>1048.4100000000001</v>
      </c>
      <c r="S1365" s="10">
        <f t="shared" si="85"/>
        <v>630.72</v>
      </c>
      <c r="T1365" s="10">
        <f t="shared" si="86"/>
        <v>417.69000000000005</v>
      </c>
      <c r="U1365" s="12">
        <f t="shared" si="87"/>
        <v>0.3984032964202936</v>
      </c>
      <c r="V1365" s="9">
        <f>YEAR(SalesDataTable[[#This Row],[Order Date]])</f>
        <v>2026</v>
      </c>
      <c r="W1365" s="12" t="str">
        <f>"Q"&amp;ROUNDUP(MONTH(SalesDataTable[[#This Row],[Order Date]])/3,0)</f>
        <v>Q3</v>
      </c>
      <c r="X1365" s="9">
        <f>MONTH(SalesDataTable[[#This Row],[Order Date]])</f>
        <v>7</v>
      </c>
      <c r="Y1365" s="12" t="str">
        <f>TEXT(SalesDataTable[[#This Row],[Order Date]],"mmm")</f>
        <v>Jul</v>
      </c>
    </row>
    <row r="1366" spans="1:25" ht="16">
      <c r="A1366" s="7">
        <v>3709</v>
      </c>
      <c r="B1366" s="3">
        <v>46217</v>
      </c>
      <c r="C1366" s="2">
        <f>YEAR( SalesDataTable[[#This Row],[Order Date]])</f>
        <v>2026</v>
      </c>
      <c r="D1366" s="2">
        <f>ROUNDUP(MONTH(SalesDataTable[[#This Row],[Order Date]])/3,0)</f>
        <v>3</v>
      </c>
      <c r="E1366" s="2">
        <f>MONTH(SalesDataTable[[#This Row],[Order Date]])</f>
        <v>7</v>
      </c>
      <c r="F1366" s="2" t="str">
        <f>TEXT(SalesDataTable[[#This Row],[Order Date]],"mmm")</f>
        <v>Jul</v>
      </c>
      <c r="G1366" s="2">
        <f>DAY(SalesDataTable[[#This Row],[Order Date]])</f>
        <v>14</v>
      </c>
      <c r="H1366" s="8" t="s">
        <v>0</v>
      </c>
      <c r="I1366" s="8" t="s">
        <v>36</v>
      </c>
      <c r="J1366" s="8" t="s">
        <v>2</v>
      </c>
      <c r="K1366" s="8" t="s">
        <v>13</v>
      </c>
      <c r="L1366" s="8" t="s">
        <v>34</v>
      </c>
      <c r="M1366" s="8" t="s">
        <v>45</v>
      </c>
      <c r="N1366" s="9">
        <v>1</v>
      </c>
      <c r="O1366" s="10">
        <v>50.94</v>
      </c>
      <c r="P1366" s="11">
        <v>0</v>
      </c>
      <c r="Q1366" s="10">
        <v>22.28</v>
      </c>
      <c r="R1366" s="10">
        <f t="shared" si="84"/>
        <v>50.94</v>
      </c>
      <c r="S1366" s="10">
        <f t="shared" si="85"/>
        <v>22.28</v>
      </c>
      <c r="T1366" s="10">
        <f t="shared" si="86"/>
        <v>28.659999999999997</v>
      </c>
      <c r="U1366" s="12">
        <f t="shared" si="87"/>
        <v>0.5626226933647428</v>
      </c>
      <c r="V1366" s="9">
        <f>YEAR(SalesDataTable[[#This Row],[Order Date]])</f>
        <v>2026</v>
      </c>
      <c r="W1366" s="12" t="str">
        <f>"Q"&amp;ROUNDUP(MONTH(SalesDataTable[[#This Row],[Order Date]])/3,0)</f>
        <v>Q3</v>
      </c>
      <c r="X1366" s="9">
        <f>MONTH(SalesDataTable[[#This Row],[Order Date]])</f>
        <v>7</v>
      </c>
      <c r="Y1366" s="12" t="str">
        <f>TEXT(SalesDataTable[[#This Row],[Order Date]],"mmm")</f>
        <v>Jul</v>
      </c>
    </row>
    <row r="1367" spans="1:25" ht="16">
      <c r="A1367" s="7">
        <v>61</v>
      </c>
      <c r="B1367" s="3">
        <v>46218</v>
      </c>
      <c r="C1367" s="2">
        <f>YEAR( SalesDataTable[[#This Row],[Order Date]])</f>
        <v>2026</v>
      </c>
      <c r="D1367" s="2">
        <f>ROUNDUP(MONTH(SalesDataTable[[#This Row],[Order Date]])/3,0)</f>
        <v>3</v>
      </c>
      <c r="E1367" s="2">
        <f>MONTH(SalesDataTable[[#This Row],[Order Date]])</f>
        <v>7</v>
      </c>
      <c r="F1367" s="2" t="str">
        <f>TEXT(SalesDataTable[[#This Row],[Order Date]],"mmm")</f>
        <v>Jul</v>
      </c>
      <c r="G1367" s="2">
        <f>DAY(SalesDataTable[[#This Row],[Order Date]])</f>
        <v>15</v>
      </c>
      <c r="H1367" s="8" t="s">
        <v>20</v>
      </c>
      <c r="I1367" s="8" t="s">
        <v>33</v>
      </c>
      <c r="J1367" s="8" t="s">
        <v>2</v>
      </c>
      <c r="K1367" s="8" t="s">
        <v>3</v>
      </c>
      <c r="L1367" s="8" t="s">
        <v>34</v>
      </c>
      <c r="M1367" s="8" t="s">
        <v>38</v>
      </c>
      <c r="N1367" s="9">
        <v>2</v>
      </c>
      <c r="O1367" s="10">
        <v>125.89</v>
      </c>
      <c r="P1367" s="11">
        <v>0</v>
      </c>
      <c r="Q1367" s="10">
        <v>70.8</v>
      </c>
      <c r="R1367" s="10">
        <f t="shared" si="84"/>
        <v>251.78</v>
      </c>
      <c r="S1367" s="10">
        <f t="shared" si="85"/>
        <v>141.6</v>
      </c>
      <c r="T1367" s="10">
        <f t="shared" si="86"/>
        <v>110.18</v>
      </c>
      <c r="U1367" s="12">
        <f t="shared" si="87"/>
        <v>0.43760425768528083</v>
      </c>
      <c r="V1367" s="9">
        <f>YEAR(SalesDataTable[[#This Row],[Order Date]])</f>
        <v>2026</v>
      </c>
      <c r="W1367" s="12" t="str">
        <f>"Q"&amp;ROUNDUP(MONTH(SalesDataTable[[#This Row],[Order Date]])/3,0)</f>
        <v>Q3</v>
      </c>
      <c r="X1367" s="9">
        <f>MONTH(SalesDataTable[[#This Row],[Order Date]])</f>
        <v>7</v>
      </c>
      <c r="Y1367" s="12" t="str">
        <f>TEXT(SalesDataTable[[#This Row],[Order Date]],"mmm")</f>
        <v>Jul</v>
      </c>
    </row>
    <row r="1368" spans="1:25" ht="16">
      <c r="A1368" s="7">
        <v>357</v>
      </c>
      <c r="B1368" s="3">
        <v>46218</v>
      </c>
      <c r="C1368" s="2">
        <f>YEAR( SalesDataTable[[#This Row],[Order Date]])</f>
        <v>2026</v>
      </c>
      <c r="D1368" s="2">
        <f>ROUNDUP(MONTH(SalesDataTable[[#This Row],[Order Date]])/3,0)</f>
        <v>3</v>
      </c>
      <c r="E1368" s="2">
        <f>MONTH(SalesDataTable[[#This Row],[Order Date]])</f>
        <v>7</v>
      </c>
      <c r="F1368" s="2" t="str">
        <f>TEXT(SalesDataTable[[#This Row],[Order Date]],"mmm")</f>
        <v>Jul</v>
      </c>
      <c r="G1368" s="2">
        <f>DAY(SalesDataTable[[#This Row],[Order Date]])</f>
        <v>15</v>
      </c>
      <c r="H1368" s="8" t="s">
        <v>0</v>
      </c>
      <c r="I1368" s="8" t="s">
        <v>36</v>
      </c>
      <c r="J1368" s="8" t="s">
        <v>2</v>
      </c>
      <c r="K1368" s="8" t="s">
        <v>13</v>
      </c>
      <c r="L1368" s="8" t="s">
        <v>34</v>
      </c>
      <c r="M1368" s="8" t="s">
        <v>45</v>
      </c>
      <c r="N1368" s="9">
        <v>2</v>
      </c>
      <c r="O1368" s="10">
        <v>51.9</v>
      </c>
      <c r="P1368" s="11">
        <v>0</v>
      </c>
      <c r="Q1368" s="10">
        <v>21.82</v>
      </c>
      <c r="R1368" s="10">
        <f t="shared" si="84"/>
        <v>103.8</v>
      </c>
      <c r="S1368" s="10">
        <f t="shared" si="85"/>
        <v>43.64</v>
      </c>
      <c r="T1368" s="10">
        <f t="shared" si="86"/>
        <v>60.16</v>
      </c>
      <c r="U1368" s="12">
        <f t="shared" si="87"/>
        <v>0.57957610789980729</v>
      </c>
      <c r="V1368" s="9">
        <f>YEAR(SalesDataTable[[#This Row],[Order Date]])</f>
        <v>2026</v>
      </c>
      <c r="W1368" s="12" t="str">
        <f>"Q"&amp;ROUNDUP(MONTH(SalesDataTable[[#This Row],[Order Date]])/3,0)</f>
        <v>Q3</v>
      </c>
      <c r="X1368" s="9">
        <f>MONTH(SalesDataTable[[#This Row],[Order Date]])</f>
        <v>7</v>
      </c>
      <c r="Y1368" s="12" t="str">
        <f>TEXT(SalesDataTable[[#This Row],[Order Date]],"mmm")</f>
        <v>Jul</v>
      </c>
    </row>
    <row r="1369" spans="1:25" ht="16">
      <c r="A1369" s="7">
        <v>1607</v>
      </c>
      <c r="B1369" s="3">
        <v>46218</v>
      </c>
      <c r="C1369" s="2">
        <f>YEAR( SalesDataTable[[#This Row],[Order Date]])</f>
        <v>2026</v>
      </c>
      <c r="D1369" s="2">
        <f>ROUNDUP(MONTH(SalesDataTable[[#This Row],[Order Date]])/3,0)</f>
        <v>3</v>
      </c>
      <c r="E1369" s="2">
        <f>MONTH(SalesDataTable[[#This Row],[Order Date]])</f>
        <v>7</v>
      </c>
      <c r="F1369" s="2" t="str">
        <f>TEXT(SalesDataTable[[#This Row],[Order Date]],"mmm")</f>
        <v>Jul</v>
      </c>
      <c r="G1369" s="2">
        <f>DAY(SalesDataTable[[#This Row],[Order Date]])</f>
        <v>15</v>
      </c>
      <c r="H1369" s="8" t="s">
        <v>0</v>
      </c>
      <c r="I1369" s="8" t="s">
        <v>1</v>
      </c>
      <c r="J1369" s="8" t="s">
        <v>19</v>
      </c>
      <c r="K1369" s="8" t="s">
        <v>13</v>
      </c>
      <c r="L1369" s="8" t="s">
        <v>34</v>
      </c>
      <c r="M1369" s="8" t="s">
        <v>35</v>
      </c>
      <c r="N1369" s="9">
        <v>2</v>
      </c>
      <c r="O1369" s="10">
        <v>39.75</v>
      </c>
      <c r="P1369" s="11">
        <v>0</v>
      </c>
      <c r="Q1369" s="10">
        <v>14.78</v>
      </c>
      <c r="R1369" s="10">
        <f t="shared" si="84"/>
        <v>79.5</v>
      </c>
      <c r="S1369" s="10">
        <f t="shared" si="85"/>
        <v>29.56</v>
      </c>
      <c r="T1369" s="10">
        <f t="shared" si="86"/>
        <v>49.94</v>
      </c>
      <c r="U1369" s="12">
        <f t="shared" si="87"/>
        <v>0.62817610062893081</v>
      </c>
      <c r="V1369" s="9">
        <f>YEAR(SalesDataTable[[#This Row],[Order Date]])</f>
        <v>2026</v>
      </c>
      <c r="W1369" s="12" t="str">
        <f>"Q"&amp;ROUNDUP(MONTH(SalesDataTable[[#This Row],[Order Date]])/3,0)</f>
        <v>Q3</v>
      </c>
      <c r="X1369" s="9">
        <f>MONTH(SalesDataTable[[#This Row],[Order Date]])</f>
        <v>7</v>
      </c>
      <c r="Y1369" s="12" t="str">
        <f>TEXT(SalesDataTable[[#This Row],[Order Date]],"mmm")</f>
        <v>Jul</v>
      </c>
    </row>
    <row r="1370" spans="1:25" ht="16">
      <c r="A1370" s="7">
        <v>3295</v>
      </c>
      <c r="B1370" s="3">
        <v>46218</v>
      </c>
      <c r="C1370" s="2">
        <f>YEAR( SalesDataTable[[#This Row],[Order Date]])</f>
        <v>2026</v>
      </c>
      <c r="D1370" s="2">
        <f>ROUNDUP(MONTH(SalesDataTable[[#This Row],[Order Date]])/3,0)</f>
        <v>3</v>
      </c>
      <c r="E1370" s="2">
        <f>MONTH(SalesDataTable[[#This Row],[Order Date]])</f>
        <v>7</v>
      </c>
      <c r="F1370" s="2" t="str">
        <f>TEXT(SalesDataTable[[#This Row],[Order Date]],"mmm")</f>
        <v>Jul</v>
      </c>
      <c r="G1370" s="2">
        <f>DAY(SalesDataTable[[#This Row],[Order Date]])</f>
        <v>15</v>
      </c>
      <c r="H1370" s="8" t="s">
        <v>6</v>
      </c>
      <c r="I1370" s="8" t="s">
        <v>43</v>
      </c>
      <c r="J1370" s="8" t="s">
        <v>28</v>
      </c>
      <c r="K1370" s="8" t="s">
        <v>3</v>
      </c>
      <c r="L1370" s="8" t="s">
        <v>9</v>
      </c>
      <c r="M1370" s="8" t="s">
        <v>10</v>
      </c>
      <c r="N1370" s="9">
        <v>1</v>
      </c>
      <c r="O1370" s="10">
        <v>93.46</v>
      </c>
      <c r="P1370" s="11">
        <v>0.15</v>
      </c>
      <c r="Q1370" s="10">
        <v>46.65</v>
      </c>
      <c r="R1370" s="10">
        <f t="shared" si="84"/>
        <v>79.440999999999988</v>
      </c>
      <c r="S1370" s="10">
        <f t="shared" si="85"/>
        <v>46.65</v>
      </c>
      <c r="T1370" s="10">
        <f t="shared" si="86"/>
        <v>32.79099999999999</v>
      </c>
      <c r="U1370" s="12">
        <f t="shared" si="87"/>
        <v>0.41277174255107557</v>
      </c>
      <c r="V1370" s="9">
        <f>YEAR(SalesDataTable[[#This Row],[Order Date]])</f>
        <v>2026</v>
      </c>
      <c r="W1370" s="12" t="str">
        <f>"Q"&amp;ROUNDUP(MONTH(SalesDataTable[[#This Row],[Order Date]])/3,0)</f>
        <v>Q3</v>
      </c>
      <c r="X1370" s="9">
        <f>MONTH(SalesDataTable[[#This Row],[Order Date]])</f>
        <v>7</v>
      </c>
      <c r="Y1370" s="12" t="str">
        <f>TEXT(SalesDataTable[[#This Row],[Order Date]],"mmm")</f>
        <v>Jul</v>
      </c>
    </row>
    <row r="1371" spans="1:25" ht="16">
      <c r="A1371" s="7">
        <v>4048</v>
      </c>
      <c r="B1371" s="3">
        <v>46218</v>
      </c>
      <c r="C1371" s="2">
        <f>YEAR( SalesDataTable[[#This Row],[Order Date]])</f>
        <v>2026</v>
      </c>
      <c r="D1371" s="2">
        <f>ROUNDUP(MONTH(SalesDataTable[[#This Row],[Order Date]])/3,0)</f>
        <v>3</v>
      </c>
      <c r="E1371" s="2">
        <f>MONTH(SalesDataTable[[#This Row],[Order Date]])</f>
        <v>7</v>
      </c>
      <c r="F1371" s="2" t="str">
        <f>TEXT(SalesDataTable[[#This Row],[Order Date]],"mmm")</f>
        <v>Jul</v>
      </c>
      <c r="G1371" s="2">
        <f>DAY(SalesDataTable[[#This Row],[Order Date]])</f>
        <v>15</v>
      </c>
      <c r="H1371" s="8" t="s">
        <v>20</v>
      </c>
      <c r="I1371" s="8" t="s">
        <v>47</v>
      </c>
      <c r="J1371" s="8" t="s">
        <v>8</v>
      </c>
      <c r="K1371" s="8" t="s">
        <v>16</v>
      </c>
      <c r="L1371" s="8" t="s">
        <v>4</v>
      </c>
      <c r="M1371" s="8" t="s">
        <v>5</v>
      </c>
      <c r="N1371" s="9">
        <v>3</v>
      </c>
      <c r="O1371" s="10">
        <v>82.79</v>
      </c>
      <c r="P1371" s="11">
        <v>0.1</v>
      </c>
      <c r="Q1371" s="10">
        <v>43.07</v>
      </c>
      <c r="R1371" s="10">
        <f t="shared" si="84"/>
        <v>223.53300000000002</v>
      </c>
      <c r="S1371" s="10">
        <f t="shared" si="85"/>
        <v>129.21</v>
      </c>
      <c r="T1371" s="10">
        <f t="shared" si="86"/>
        <v>94.323000000000008</v>
      </c>
      <c r="U1371" s="12">
        <f t="shared" si="87"/>
        <v>0.42196454214813922</v>
      </c>
      <c r="V1371" s="9">
        <f>YEAR(SalesDataTable[[#This Row],[Order Date]])</f>
        <v>2026</v>
      </c>
      <c r="W1371" s="12" t="str">
        <f>"Q"&amp;ROUNDUP(MONTH(SalesDataTable[[#This Row],[Order Date]])/3,0)</f>
        <v>Q3</v>
      </c>
      <c r="X1371" s="9">
        <f>MONTH(SalesDataTable[[#This Row],[Order Date]])</f>
        <v>7</v>
      </c>
      <c r="Y1371" s="12" t="str">
        <f>TEXT(SalesDataTable[[#This Row],[Order Date]],"mmm")</f>
        <v>Jul</v>
      </c>
    </row>
    <row r="1372" spans="1:25" ht="16">
      <c r="A1372" s="7">
        <v>4424</v>
      </c>
      <c r="B1372" s="3">
        <v>46218</v>
      </c>
      <c r="C1372" s="2">
        <f>YEAR( SalesDataTable[[#This Row],[Order Date]])</f>
        <v>2026</v>
      </c>
      <c r="D1372" s="2">
        <f>ROUNDUP(MONTH(SalesDataTable[[#This Row],[Order Date]])/3,0)</f>
        <v>3</v>
      </c>
      <c r="E1372" s="2">
        <f>MONTH(SalesDataTable[[#This Row],[Order Date]])</f>
        <v>7</v>
      </c>
      <c r="F1372" s="2" t="str">
        <f>TEXT(SalesDataTable[[#This Row],[Order Date]],"mmm")</f>
        <v>Jul</v>
      </c>
      <c r="G1372" s="2">
        <f>DAY(SalesDataTable[[#This Row],[Order Date]])</f>
        <v>15</v>
      </c>
      <c r="H1372" s="8" t="s">
        <v>11</v>
      </c>
      <c r="I1372" s="8" t="s">
        <v>12</v>
      </c>
      <c r="J1372" s="8" t="s">
        <v>19</v>
      </c>
      <c r="K1372" s="8" t="s">
        <v>16</v>
      </c>
      <c r="L1372" s="8" t="s">
        <v>9</v>
      </c>
      <c r="M1372" s="8" t="s">
        <v>10</v>
      </c>
      <c r="N1372" s="9">
        <v>1</v>
      </c>
      <c r="O1372" s="10">
        <v>92.54</v>
      </c>
      <c r="P1372" s="11">
        <v>0</v>
      </c>
      <c r="Q1372" s="10">
        <v>44.48</v>
      </c>
      <c r="R1372" s="10">
        <f t="shared" si="84"/>
        <v>92.54</v>
      </c>
      <c r="S1372" s="10">
        <f t="shared" si="85"/>
        <v>44.48</v>
      </c>
      <c r="T1372" s="10">
        <f t="shared" si="86"/>
        <v>48.060000000000009</v>
      </c>
      <c r="U1372" s="12">
        <f t="shared" si="87"/>
        <v>0.51934298681651181</v>
      </c>
      <c r="V1372" s="9">
        <f>YEAR(SalesDataTable[[#This Row],[Order Date]])</f>
        <v>2026</v>
      </c>
      <c r="W1372" s="12" t="str">
        <f>"Q"&amp;ROUNDUP(MONTH(SalesDataTable[[#This Row],[Order Date]])/3,0)</f>
        <v>Q3</v>
      </c>
      <c r="X1372" s="9">
        <f>MONTH(SalesDataTable[[#This Row],[Order Date]])</f>
        <v>7</v>
      </c>
      <c r="Y1372" s="12" t="str">
        <f>TEXT(SalesDataTable[[#This Row],[Order Date]],"mmm")</f>
        <v>Jul</v>
      </c>
    </row>
    <row r="1373" spans="1:25" ht="16">
      <c r="A1373" s="7">
        <v>4732</v>
      </c>
      <c r="B1373" s="3">
        <v>46218</v>
      </c>
      <c r="C1373" s="2">
        <f>YEAR( SalesDataTable[[#This Row],[Order Date]])</f>
        <v>2026</v>
      </c>
      <c r="D1373" s="2">
        <f>ROUNDUP(MONTH(SalesDataTable[[#This Row],[Order Date]])/3,0)</f>
        <v>3</v>
      </c>
      <c r="E1373" s="2">
        <f>MONTH(SalesDataTable[[#This Row],[Order Date]])</f>
        <v>7</v>
      </c>
      <c r="F1373" s="2" t="str">
        <f>TEXT(SalesDataTable[[#This Row],[Order Date]],"mmm")</f>
        <v>Jul</v>
      </c>
      <c r="G1373" s="2">
        <f>DAY(SalesDataTable[[#This Row],[Order Date]])</f>
        <v>15</v>
      </c>
      <c r="H1373" s="8" t="s">
        <v>6</v>
      </c>
      <c r="I1373" s="8" t="s">
        <v>49</v>
      </c>
      <c r="J1373" s="8" t="s">
        <v>19</v>
      </c>
      <c r="K1373" s="8" t="s">
        <v>13</v>
      </c>
      <c r="L1373" s="8" t="s">
        <v>14</v>
      </c>
      <c r="M1373" s="8" t="s">
        <v>32</v>
      </c>
      <c r="N1373" s="9">
        <v>1</v>
      </c>
      <c r="O1373" s="10">
        <v>46.53</v>
      </c>
      <c r="P1373" s="11">
        <v>0</v>
      </c>
      <c r="Q1373" s="10">
        <v>18.829999999999998</v>
      </c>
      <c r="R1373" s="10">
        <f t="shared" si="84"/>
        <v>46.53</v>
      </c>
      <c r="S1373" s="10">
        <f t="shared" si="85"/>
        <v>18.829999999999998</v>
      </c>
      <c r="T1373" s="10">
        <f t="shared" si="86"/>
        <v>27.700000000000003</v>
      </c>
      <c r="U1373" s="12">
        <f t="shared" si="87"/>
        <v>0.59531485063399958</v>
      </c>
      <c r="V1373" s="9">
        <f>YEAR(SalesDataTable[[#This Row],[Order Date]])</f>
        <v>2026</v>
      </c>
      <c r="W1373" s="12" t="str">
        <f>"Q"&amp;ROUNDUP(MONTH(SalesDataTable[[#This Row],[Order Date]])/3,0)</f>
        <v>Q3</v>
      </c>
      <c r="X1373" s="9">
        <f>MONTH(SalesDataTable[[#This Row],[Order Date]])</f>
        <v>7</v>
      </c>
      <c r="Y1373" s="12" t="str">
        <f>TEXT(SalesDataTable[[#This Row],[Order Date]],"mmm")</f>
        <v>Jul</v>
      </c>
    </row>
    <row r="1374" spans="1:25" ht="16">
      <c r="A1374" s="7">
        <v>194</v>
      </c>
      <c r="B1374" s="3">
        <v>46219</v>
      </c>
      <c r="C1374" s="2">
        <f>YEAR( SalesDataTable[[#This Row],[Order Date]])</f>
        <v>2026</v>
      </c>
      <c r="D1374" s="2">
        <f>ROUNDUP(MONTH(SalesDataTable[[#This Row],[Order Date]])/3,0)</f>
        <v>3</v>
      </c>
      <c r="E1374" s="2">
        <f>MONTH(SalesDataTable[[#This Row],[Order Date]])</f>
        <v>7</v>
      </c>
      <c r="F1374" s="2" t="str">
        <f>TEXT(SalesDataTable[[#This Row],[Order Date]],"mmm")</f>
        <v>Jul</v>
      </c>
      <c r="G1374" s="2">
        <f>DAY(SalesDataTable[[#This Row],[Order Date]])</f>
        <v>16</v>
      </c>
      <c r="H1374" s="8" t="s">
        <v>6</v>
      </c>
      <c r="I1374" s="8" t="s">
        <v>43</v>
      </c>
      <c r="J1374" s="8" t="s">
        <v>2</v>
      </c>
      <c r="K1374" s="8" t="s">
        <v>3</v>
      </c>
      <c r="L1374" s="8" t="s">
        <v>4</v>
      </c>
      <c r="M1374" s="8" t="s">
        <v>22</v>
      </c>
      <c r="N1374" s="9">
        <v>2</v>
      </c>
      <c r="O1374" s="10">
        <v>49.69</v>
      </c>
      <c r="P1374" s="11">
        <v>0</v>
      </c>
      <c r="Q1374" s="10">
        <v>21.97</v>
      </c>
      <c r="R1374" s="10">
        <f t="shared" si="84"/>
        <v>99.38</v>
      </c>
      <c r="S1374" s="10">
        <f t="shared" si="85"/>
        <v>43.94</v>
      </c>
      <c r="T1374" s="10">
        <f t="shared" si="86"/>
        <v>55.44</v>
      </c>
      <c r="U1374" s="12">
        <f t="shared" si="87"/>
        <v>0.557858724089354</v>
      </c>
      <c r="V1374" s="9">
        <f>YEAR(SalesDataTable[[#This Row],[Order Date]])</f>
        <v>2026</v>
      </c>
      <c r="W1374" s="12" t="str">
        <f>"Q"&amp;ROUNDUP(MONTH(SalesDataTable[[#This Row],[Order Date]])/3,0)</f>
        <v>Q3</v>
      </c>
      <c r="X1374" s="9">
        <f>MONTH(SalesDataTable[[#This Row],[Order Date]])</f>
        <v>7</v>
      </c>
      <c r="Y1374" s="12" t="str">
        <f>TEXT(SalesDataTable[[#This Row],[Order Date]],"mmm")</f>
        <v>Jul</v>
      </c>
    </row>
    <row r="1375" spans="1:25" ht="16">
      <c r="A1375" s="7">
        <v>258</v>
      </c>
      <c r="B1375" s="3">
        <v>46219</v>
      </c>
      <c r="C1375" s="2">
        <f>YEAR( SalesDataTable[[#This Row],[Order Date]])</f>
        <v>2026</v>
      </c>
      <c r="D1375" s="2">
        <f>ROUNDUP(MONTH(SalesDataTable[[#This Row],[Order Date]])/3,0)</f>
        <v>3</v>
      </c>
      <c r="E1375" s="2">
        <f>MONTH(SalesDataTable[[#This Row],[Order Date]])</f>
        <v>7</v>
      </c>
      <c r="F1375" s="2" t="str">
        <f>TEXT(SalesDataTable[[#This Row],[Order Date]],"mmm")</f>
        <v>Jul</v>
      </c>
      <c r="G1375" s="2">
        <f>DAY(SalesDataTable[[#This Row],[Order Date]])</f>
        <v>16</v>
      </c>
      <c r="H1375" s="8" t="s">
        <v>20</v>
      </c>
      <c r="I1375" s="8" t="s">
        <v>33</v>
      </c>
      <c r="J1375" s="8" t="s">
        <v>28</v>
      </c>
      <c r="K1375" s="8" t="s">
        <v>13</v>
      </c>
      <c r="L1375" s="8" t="s">
        <v>9</v>
      </c>
      <c r="M1375" s="8" t="s">
        <v>46</v>
      </c>
      <c r="N1375" s="9">
        <v>3</v>
      </c>
      <c r="O1375" s="10">
        <v>71.34</v>
      </c>
      <c r="P1375" s="11">
        <v>0.1</v>
      </c>
      <c r="Q1375" s="10">
        <v>31.71</v>
      </c>
      <c r="R1375" s="10">
        <f t="shared" si="84"/>
        <v>192.61800000000002</v>
      </c>
      <c r="S1375" s="10">
        <f t="shared" si="85"/>
        <v>95.13</v>
      </c>
      <c r="T1375" s="10">
        <f t="shared" si="86"/>
        <v>97.488000000000028</v>
      </c>
      <c r="U1375" s="12">
        <f t="shared" si="87"/>
        <v>0.50612092327819835</v>
      </c>
      <c r="V1375" s="9">
        <f>YEAR(SalesDataTable[[#This Row],[Order Date]])</f>
        <v>2026</v>
      </c>
      <c r="W1375" s="12" t="str">
        <f>"Q"&amp;ROUNDUP(MONTH(SalesDataTable[[#This Row],[Order Date]])/3,0)</f>
        <v>Q3</v>
      </c>
      <c r="X1375" s="9">
        <f>MONTH(SalesDataTable[[#This Row],[Order Date]])</f>
        <v>7</v>
      </c>
      <c r="Y1375" s="12" t="str">
        <f>TEXT(SalesDataTable[[#This Row],[Order Date]],"mmm")</f>
        <v>Jul</v>
      </c>
    </row>
    <row r="1376" spans="1:25" ht="16">
      <c r="A1376" s="7">
        <v>543</v>
      </c>
      <c r="B1376" s="3">
        <v>46219</v>
      </c>
      <c r="C1376" s="2">
        <f>YEAR( SalesDataTable[[#This Row],[Order Date]])</f>
        <v>2026</v>
      </c>
      <c r="D1376" s="2">
        <f>ROUNDUP(MONTH(SalesDataTable[[#This Row],[Order Date]])/3,0)</f>
        <v>3</v>
      </c>
      <c r="E1376" s="2">
        <f>MONTH(SalesDataTable[[#This Row],[Order Date]])</f>
        <v>7</v>
      </c>
      <c r="F1376" s="2" t="str">
        <f>TEXT(SalesDataTable[[#This Row],[Order Date]],"mmm")</f>
        <v>Jul</v>
      </c>
      <c r="G1376" s="2">
        <f>DAY(SalesDataTable[[#This Row],[Order Date]])</f>
        <v>16</v>
      </c>
      <c r="H1376" s="8" t="s">
        <v>6</v>
      </c>
      <c r="I1376" s="8" t="s">
        <v>49</v>
      </c>
      <c r="J1376" s="8" t="s">
        <v>28</v>
      </c>
      <c r="K1376" s="8" t="s">
        <v>3</v>
      </c>
      <c r="L1376" s="8" t="s">
        <v>4</v>
      </c>
      <c r="M1376" s="8" t="s">
        <v>5</v>
      </c>
      <c r="N1376" s="9">
        <v>1</v>
      </c>
      <c r="O1376" s="10">
        <v>83.03</v>
      </c>
      <c r="P1376" s="11">
        <v>0</v>
      </c>
      <c r="Q1376" s="10">
        <v>42.41</v>
      </c>
      <c r="R1376" s="10">
        <f t="shared" si="84"/>
        <v>83.03</v>
      </c>
      <c r="S1376" s="10">
        <f t="shared" si="85"/>
        <v>42.41</v>
      </c>
      <c r="T1376" s="10">
        <f t="shared" si="86"/>
        <v>40.620000000000005</v>
      </c>
      <c r="U1376" s="12">
        <f t="shared" si="87"/>
        <v>0.48922076357942917</v>
      </c>
      <c r="V1376" s="9">
        <f>YEAR(SalesDataTable[[#This Row],[Order Date]])</f>
        <v>2026</v>
      </c>
      <c r="W1376" s="12" t="str">
        <f>"Q"&amp;ROUNDUP(MONTH(SalesDataTable[[#This Row],[Order Date]])/3,0)</f>
        <v>Q3</v>
      </c>
      <c r="X1376" s="9">
        <f>MONTH(SalesDataTable[[#This Row],[Order Date]])</f>
        <v>7</v>
      </c>
      <c r="Y1376" s="12" t="str">
        <f>TEXT(SalesDataTable[[#This Row],[Order Date]],"mmm")</f>
        <v>Jul</v>
      </c>
    </row>
    <row r="1377" spans="1:25" ht="16">
      <c r="A1377" s="7">
        <v>972</v>
      </c>
      <c r="B1377" s="3">
        <v>46219</v>
      </c>
      <c r="C1377" s="2">
        <f>YEAR( SalesDataTable[[#This Row],[Order Date]])</f>
        <v>2026</v>
      </c>
      <c r="D1377" s="2">
        <f>ROUNDUP(MONTH(SalesDataTable[[#This Row],[Order Date]])/3,0)</f>
        <v>3</v>
      </c>
      <c r="E1377" s="2">
        <f>MONTH(SalesDataTable[[#This Row],[Order Date]])</f>
        <v>7</v>
      </c>
      <c r="F1377" s="2" t="str">
        <f>TEXT(SalesDataTable[[#This Row],[Order Date]],"mmm")</f>
        <v>Jul</v>
      </c>
      <c r="G1377" s="2">
        <f>DAY(SalesDataTable[[#This Row],[Order Date]])</f>
        <v>16</v>
      </c>
      <c r="H1377" s="8" t="s">
        <v>20</v>
      </c>
      <c r="I1377" s="8" t="s">
        <v>21</v>
      </c>
      <c r="J1377" s="8" t="s">
        <v>2</v>
      </c>
      <c r="K1377" s="8" t="s">
        <v>3</v>
      </c>
      <c r="L1377" s="8" t="s">
        <v>34</v>
      </c>
      <c r="M1377" s="8" t="s">
        <v>35</v>
      </c>
      <c r="N1377" s="9">
        <v>1</v>
      </c>
      <c r="O1377" s="10">
        <v>40.799999999999997</v>
      </c>
      <c r="P1377" s="11">
        <v>0</v>
      </c>
      <c r="Q1377" s="10">
        <v>14.42</v>
      </c>
      <c r="R1377" s="10">
        <f t="shared" si="84"/>
        <v>40.799999999999997</v>
      </c>
      <c r="S1377" s="10">
        <f t="shared" si="85"/>
        <v>14.42</v>
      </c>
      <c r="T1377" s="10">
        <f t="shared" si="86"/>
        <v>26.379999999999995</v>
      </c>
      <c r="U1377" s="12">
        <f t="shared" si="87"/>
        <v>0.64656862745098032</v>
      </c>
      <c r="V1377" s="9">
        <f>YEAR(SalesDataTable[[#This Row],[Order Date]])</f>
        <v>2026</v>
      </c>
      <c r="W1377" s="12" t="str">
        <f>"Q"&amp;ROUNDUP(MONTH(SalesDataTable[[#This Row],[Order Date]])/3,0)</f>
        <v>Q3</v>
      </c>
      <c r="X1377" s="9">
        <f>MONTH(SalesDataTable[[#This Row],[Order Date]])</f>
        <v>7</v>
      </c>
      <c r="Y1377" s="12" t="str">
        <f>TEXT(SalesDataTable[[#This Row],[Order Date]],"mmm")</f>
        <v>Jul</v>
      </c>
    </row>
    <row r="1378" spans="1:25" ht="16">
      <c r="A1378" s="7">
        <v>1146</v>
      </c>
      <c r="B1378" s="3">
        <v>46219</v>
      </c>
      <c r="C1378" s="2">
        <f>YEAR( SalesDataTable[[#This Row],[Order Date]])</f>
        <v>2026</v>
      </c>
      <c r="D1378" s="2">
        <f>ROUNDUP(MONTH(SalesDataTable[[#This Row],[Order Date]])/3,0)</f>
        <v>3</v>
      </c>
      <c r="E1378" s="2">
        <f>MONTH(SalesDataTable[[#This Row],[Order Date]])</f>
        <v>7</v>
      </c>
      <c r="F1378" s="2" t="str">
        <f>TEXT(SalesDataTable[[#This Row],[Order Date]],"mmm")</f>
        <v>Jul</v>
      </c>
      <c r="G1378" s="2">
        <f>DAY(SalesDataTable[[#This Row],[Order Date]])</f>
        <v>16</v>
      </c>
      <c r="H1378" s="8" t="s">
        <v>6</v>
      </c>
      <c r="I1378" s="8" t="s">
        <v>27</v>
      </c>
      <c r="J1378" s="8" t="s">
        <v>28</v>
      </c>
      <c r="K1378" s="8" t="s">
        <v>3</v>
      </c>
      <c r="L1378" s="8" t="s">
        <v>23</v>
      </c>
      <c r="M1378" s="8" t="s">
        <v>51</v>
      </c>
      <c r="N1378" s="9">
        <v>2</v>
      </c>
      <c r="O1378" s="10">
        <v>125.34</v>
      </c>
      <c r="P1378" s="11">
        <v>0.15</v>
      </c>
      <c r="Q1378" s="10">
        <v>59.04</v>
      </c>
      <c r="R1378" s="10">
        <f t="shared" si="84"/>
        <v>213.078</v>
      </c>
      <c r="S1378" s="10">
        <f t="shared" si="85"/>
        <v>118.08</v>
      </c>
      <c r="T1378" s="10">
        <f t="shared" si="86"/>
        <v>94.998000000000005</v>
      </c>
      <c r="U1378" s="12">
        <f t="shared" si="87"/>
        <v>0.44583673584321237</v>
      </c>
      <c r="V1378" s="9">
        <f>YEAR(SalesDataTable[[#This Row],[Order Date]])</f>
        <v>2026</v>
      </c>
      <c r="W1378" s="12" t="str">
        <f>"Q"&amp;ROUNDUP(MONTH(SalesDataTable[[#This Row],[Order Date]])/3,0)</f>
        <v>Q3</v>
      </c>
      <c r="X1378" s="9">
        <f>MONTH(SalesDataTable[[#This Row],[Order Date]])</f>
        <v>7</v>
      </c>
      <c r="Y1378" s="12" t="str">
        <f>TEXT(SalesDataTable[[#This Row],[Order Date]],"mmm")</f>
        <v>Jul</v>
      </c>
    </row>
    <row r="1379" spans="1:25" ht="16">
      <c r="A1379" s="7">
        <v>1464</v>
      </c>
      <c r="B1379" s="3">
        <v>46219</v>
      </c>
      <c r="C1379" s="2">
        <f>YEAR( SalesDataTable[[#This Row],[Order Date]])</f>
        <v>2026</v>
      </c>
      <c r="D1379" s="2">
        <f>ROUNDUP(MONTH(SalesDataTable[[#This Row],[Order Date]])/3,0)</f>
        <v>3</v>
      </c>
      <c r="E1379" s="2">
        <f>MONTH(SalesDataTable[[#This Row],[Order Date]])</f>
        <v>7</v>
      </c>
      <c r="F1379" s="2" t="str">
        <f>TEXT(SalesDataTable[[#This Row],[Order Date]],"mmm")</f>
        <v>Jul</v>
      </c>
      <c r="G1379" s="2">
        <f>DAY(SalesDataTable[[#This Row],[Order Date]])</f>
        <v>16</v>
      </c>
      <c r="H1379" s="8" t="s">
        <v>0</v>
      </c>
      <c r="I1379" s="8" t="s">
        <v>36</v>
      </c>
      <c r="J1379" s="8" t="s">
        <v>2</v>
      </c>
      <c r="K1379" s="8" t="s">
        <v>3</v>
      </c>
      <c r="L1379" s="8" t="s">
        <v>34</v>
      </c>
      <c r="M1379" s="8" t="s">
        <v>38</v>
      </c>
      <c r="N1379" s="9">
        <v>1</v>
      </c>
      <c r="O1379" s="10">
        <v>122.73</v>
      </c>
      <c r="P1379" s="11">
        <v>0.1</v>
      </c>
      <c r="Q1379" s="10">
        <v>70.540000000000006</v>
      </c>
      <c r="R1379" s="10">
        <f t="shared" si="84"/>
        <v>110.45700000000001</v>
      </c>
      <c r="S1379" s="10">
        <f t="shared" si="85"/>
        <v>70.540000000000006</v>
      </c>
      <c r="T1379" s="10">
        <f t="shared" si="86"/>
        <v>39.917000000000002</v>
      </c>
      <c r="U1379" s="12">
        <f t="shared" si="87"/>
        <v>0.36138044668966202</v>
      </c>
      <c r="V1379" s="9">
        <f>YEAR(SalesDataTable[[#This Row],[Order Date]])</f>
        <v>2026</v>
      </c>
      <c r="W1379" s="12" t="str">
        <f>"Q"&amp;ROUNDUP(MONTH(SalesDataTable[[#This Row],[Order Date]])/3,0)</f>
        <v>Q3</v>
      </c>
      <c r="X1379" s="9">
        <f>MONTH(SalesDataTable[[#This Row],[Order Date]])</f>
        <v>7</v>
      </c>
      <c r="Y1379" s="12" t="str">
        <f>TEXT(SalesDataTable[[#This Row],[Order Date]],"mmm")</f>
        <v>Jul</v>
      </c>
    </row>
    <row r="1380" spans="1:25" ht="16">
      <c r="A1380" s="7">
        <v>1581</v>
      </c>
      <c r="B1380" s="3">
        <v>46219</v>
      </c>
      <c r="C1380" s="2">
        <f>YEAR( SalesDataTable[[#This Row],[Order Date]])</f>
        <v>2026</v>
      </c>
      <c r="D1380" s="2">
        <f>ROUNDUP(MONTH(SalesDataTable[[#This Row],[Order Date]])/3,0)</f>
        <v>3</v>
      </c>
      <c r="E1380" s="2">
        <f>MONTH(SalesDataTable[[#This Row],[Order Date]])</f>
        <v>7</v>
      </c>
      <c r="F1380" s="2" t="str">
        <f>TEXT(SalesDataTable[[#This Row],[Order Date]],"mmm")</f>
        <v>Jul</v>
      </c>
      <c r="G1380" s="2">
        <f>DAY(SalesDataTable[[#This Row],[Order Date]])</f>
        <v>16</v>
      </c>
      <c r="H1380" s="8" t="s">
        <v>11</v>
      </c>
      <c r="I1380" s="8" t="s">
        <v>25</v>
      </c>
      <c r="J1380" s="8" t="s">
        <v>19</v>
      </c>
      <c r="K1380" s="8" t="s">
        <v>13</v>
      </c>
      <c r="L1380" s="8" t="s">
        <v>9</v>
      </c>
      <c r="M1380" s="8" t="s">
        <v>10</v>
      </c>
      <c r="N1380" s="9">
        <v>5</v>
      </c>
      <c r="O1380" s="10">
        <v>92.72</v>
      </c>
      <c r="P1380" s="11">
        <v>0.1</v>
      </c>
      <c r="Q1380" s="10">
        <v>46.2</v>
      </c>
      <c r="R1380" s="10">
        <f t="shared" si="84"/>
        <v>417.24</v>
      </c>
      <c r="S1380" s="10">
        <f t="shared" si="85"/>
        <v>231</v>
      </c>
      <c r="T1380" s="10">
        <f t="shared" si="86"/>
        <v>186.24</v>
      </c>
      <c r="U1380" s="12">
        <f t="shared" si="87"/>
        <v>0.44636180615473109</v>
      </c>
      <c r="V1380" s="9">
        <f>YEAR(SalesDataTable[[#This Row],[Order Date]])</f>
        <v>2026</v>
      </c>
      <c r="W1380" s="12" t="str">
        <f>"Q"&amp;ROUNDUP(MONTH(SalesDataTable[[#This Row],[Order Date]])/3,0)</f>
        <v>Q3</v>
      </c>
      <c r="X1380" s="9">
        <f>MONTH(SalesDataTable[[#This Row],[Order Date]])</f>
        <v>7</v>
      </c>
      <c r="Y1380" s="12" t="str">
        <f>TEXT(SalesDataTable[[#This Row],[Order Date]],"mmm")</f>
        <v>Jul</v>
      </c>
    </row>
    <row r="1381" spans="1:25" ht="16">
      <c r="A1381" s="7">
        <v>1894</v>
      </c>
      <c r="B1381" s="3">
        <v>46219</v>
      </c>
      <c r="C1381" s="2">
        <f>YEAR( SalesDataTable[[#This Row],[Order Date]])</f>
        <v>2026</v>
      </c>
      <c r="D1381" s="2">
        <f>ROUNDUP(MONTH(SalesDataTable[[#This Row],[Order Date]])/3,0)</f>
        <v>3</v>
      </c>
      <c r="E1381" s="2">
        <f>MONTH(SalesDataTable[[#This Row],[Order Date]])</f>
        <v>7</v>
      </c>
      <c r="F1381" s="2" t="str">
        <f>TEXT(SalesDataTable[[#This Row],[Order Date]],"mmm")</f>
        <v>Jul</v>
      </c>
      <c r="G1381" s="2">
        <f>DAY(SalesDataTable[[#This Row],[Order Date]])</f>
        <v>16</v>
      </c>
      <c r="H1381" s="8" t="s">
        <v>20</v>
      </c>
      <c r="I1381" s="8" t="s">
        <v>31</v>
      </c>
      <c r="J1381" s="8" t="s">
        <v>8</v>
      </c>
      <c r="K1381" s="8" t="s">
        <v>16</v>
      </c>
      <c r="L1381" s="8" t="s">
        <v>34</v>
      </c>
      <c r="M1381" s="8" t="s">
        <v>42</v>
      </c>
      <c r="N1381" s="9">
        <v>5</v>
      </c>
      <c r="O1381" s="10">
        <v>36.29</v>
      </c>
      <c r="P1381" s="11">
        <v>0.05</v>
      </c>
      <c r="Q1381" s="10">
        <v>13.52</v>
      </c>
      <c r="R1381" s="10">
        <f t="shared" si="84"/>
        <v>172.37749999999997</v>
      </c>
      <c r="S1381" s="10">
        <f t="shared" si="85"/>
        <v>67.599999999999994</v>
      </c>
      <c r="T1381" s="10">
        <f t="shared" si="86"/>
        <v>104.77749999999997</v>
      </c>
      <c r="U1381" s="12">
        <f t="shared" si="87"/>
        <v>0.60783744978317933</v>
      </c>
      <c r="V1381" s="9">
        <f>YEAR(SalesDataTable[[#This Row],[Order Date]])</f>
        <v>2026</v>
      </c>
      <c r="W1381" s="12" t="str">
        <f>"Q"&amp;ROUNDUP(MONTH(SalesDataTable[[#This Row],[Order Date]])/3,0)</f>
        <v>Q3</v>
      </c>
      <c r="X1381" s="9">
        <f>MONTH(SalesDataTable[[#This Row],[Order Date]])</f>
        <v>7</v>
      </c>
      <c r="Y1381" s="12" t="str">
        <f>TEXT(SalesDataTable[[#This Row],[Order Date]],"mmm")</f>
        <v>Jul</v>
      </c>
    </row>
    <row r="1382" spans="1:25" ht="16">
      <c r="A1382" s="7">
        <v>2100</v>
      </c>
      <c r="B1382" s="3">
        <v>46219</v>
      </c>
      <c r="C1382" s="2">
        <f>YEAR( SalesDataTable[[#This Row],[Order Date]])</f>
        <v>2026</v>
      </c>
      <c r="D1382" s="2">
        <f>ROUNDUP(MONTH(SalesDataTable[[#This Row],[Order Date]])/3,0)</f>
        <v>3</v>
      </c>
      <c r="E1382" s="2">
        <f>MONTH(SalesDataTable[[#This Row],[Order Date]])</f>
        <v>7</v>
      </c>
      <c r="F1382" s="2" t="str">
        <f>TEXT(SalesDataTable[[#This Row],[Order Date]],"mmm")</f>
        <v>Jul</v>
      </c>
      <c r="G1382" s="2">
        <f>DAY(SalesDataTable[[#This Row],[Order Date]])</f>
        <v>16</v>
      </c>
      <c r="H1382" s="8" t="s">
        <v>11</v>
      </c>
      <c r="I1382" s="8" t="s">
        <v>12</v>
      </c>
      <c r="J1382" s="8" t="s">
        <v>2</v>
      </c>
      <c r="K1382" s="8" t="s">
        <v>16</v>
      </c>
      <c r="L1382" s="8" t="s">
        <v>4</v>
      </c>
      <c r="M1382" s="8" t="s">
        <v>22</v>
      </c>
      <c r="N1382" s="9">
        <v>2</v>
      </c>
      <c r="O1382" s="10">
        <v>49.84</v>
      </c>
      <c r="P1382" s="11">
        <v>0.1</v>
      </c>
      <c r="Q1382" s="10">
        <v>23.06</v>
      </c>
      <c r="R1382" s="10">
        <f t="shared" si="84"/>
        <v>89.712000000000003</v>
      </c>
      <c r="S1382" s="10">
        <f t="shared" si="85"/>
        <v>46.12</v>
      </c>
      <c r="T1382" s="10">
        <f t="shared" si="86"/>
        <v>43.592000000000006</v>
      </c>
      <c r="U1382" s="12">
        <f t="shared" si="87"/>
        <v>0.48591046905653651</v>
      </c>
      <c r="V1382" s="9">
        <f>YEAR(SalesDataTable[[#This Row],[Order Date]])</f>
        <v>2026</v>
      </c>
      <c r="W1382" s="12" t="str">
        <f>"Q"&amp;ROUNDUP(MONTH(SalesDataTable[[#This Row],[Order Date]])/3,0)</f>
        <v>Q3</v>
      </c>
      <c r="X1382" s="9">
        <f>MONTH(SalesDataTable[[#This Row],[Order Date]])</f>
        <v>7</v>
      </c>
      <c r="Y1382" s="12" t="str">
        <f>TEXT(SalesDataTable[[#This Row],[Order Date]],"mmm")</f>
        <v>Jul</v>
      </c>
    </row>
    <row r="1383" spans="1:25" ht="16">
      <c r="A1383" s="7">
        <v>2902</v>
      </c>
      <c r="B1383" s="3">
        <v>46219</v>
      </c>
      <c r="C1383" s="2">
        <f>YEAR( SalesDataTable[[#This Row],[Order Date]])</f>
        <v>2026</v>
      </c>
      <c r="D1383" s="2">
        <f>ROUNDUP(MONTH(SalesDataTable[[#This Row],[Order Date]])/3,0)</f>
        <v>3</v>
      </c>
      <c r="E1383" s="2">
        <f>MONTH(SalesDataTable[[#This Row],[Order Date]])</f>
        <v>7</v>
      </c>
      <c r="F1383" s="2" t="str">
        <f>TEXT(SalesDataTable[[#This Row],[Order Date]],"mmm")</f>
        <v>Jul</v>
      </c>
      <c r="G1383" s="2">
        <f>DAY(SalesDataTable[[#This Row],[Order Date]])</f>
        <v>16</v>
      </c>
      <c r="H1383" s="8" t="s">
        <v>6</v>
      </c>
      <c r="I1383" s="8" t="s">
        <v>43</v>
      </c>
      <c r="J1383" s="8" t="s">
        <v>28</v>
      </c>
      <c r="K1383" s="8" t="s">
        <v>16</v>
      </c>
      <c r="L1383" s="8" t="s">
        <v>34</v>
      </c>
      <c r="M1383" s="8" t="s">
        <v>42</v>
      </c>
      <c r="N1383" s="9">
        <v>1</v>
      </c>
      <c r="O1383" s="10">
        <v>35.799999999999997</v>
      </c>
      <c r="P1383" s="11">
        <v>0</v>
      </c>
      <c r="Q1383" s="10">
        <v>14.05</v>
      </c>
      <c r="R1383" s="10">
        <f t="shared" si="84"/>
        <v>35.799999999999997</v>
      </c>
      <c r="S1383" s="10">
        <f t="shared" si="85"/>
        <v>14.05</v>
      </c>
      <c r="T1383" s="10">
        <f t="shared" si="86"/>
        <v>21.749999999999996</v>
      </c>
      <c r="U1383" s="12">
        <f t="shared" si="87"/>
        <v>0.60754189944134074</v>
      </c>
      <c r="V1383" s="9">
        <f>YEAR(SalesDataTable[[#This Row],[Order Date]])</f>
        <v>2026</v>
      </c>
      <c r="W1383" s="12" t="str">
        <f>"Q"&amp;ROUNDUP(MONTH(SalesDataTable[[#This Row],[Order Date]])/3,0)</f>
        <v>Q3</v>
      </c>
      <c r="X1383" s="9">
        <f>MONTH(SalesDataTable[[#This Row],[Order Date]])</f>
        <v>7</v>
      </c>
      <c r="Y1383" s="12" t="str">
        <f>TEXT(SalesDataTable[[#This Row],[Order Date]],"mmm")</f>
        <v>Jul</v>
      </c>
    </row>
    <row r="1384" spans="1:25" ht="16">
      <c r="A1384" s="7">
        <v>3115</v>
      </c>
      <c r="B1384" s="3">
        <v>46219</v>
      </c>
      <c r="C1384" s="2">
        <f>YEAR( SalesDataTable[[#This Row],[Order Date]])</f>
        <v>2026</v>
      </c>
      <c r="D1384" s="2">
        <f>ROUNDUP(MONTH(SalesDataTable[[#This Row],[Order Date]])/3,0)</f>
        <v>3</v>
      </c>
      <c r="E1384" s="2">
        <f>MONTH(SalesDataTable[[#This Row],[Order Date]])</f>
        <v>7</v>
      </c>
      <c r="F1384" s="2" t="str">
        <f>TEXT(SalesDataTable[[#This Row],[Order Date]],"mmm")</f>
        <v>Jul</v>
      </c>
      <c r="G1384" s="2">
        <f>DAY(SalesDataTable[[#This Row],[Order Date]])</f>
        <v>16</v>
      </c>
      <c r="H1384" s="8" t="s">
        <v>20</v>
      </c>
      <c r="I1384" s="8" t="s">
        <v>47</v>
      </c>
      <c r="J1384" s="8" t="s">
        <v>2</v>
      </c>
      <c r="K1384" s="8" t="s">
        <v>13</v>
      </c>
      <c r="L1384" s="8" t="s">
        <v>23</v>
      </c>
      <c r="M1384" s="8" t="s">
        <v>29</v>
      </c>
      <c r="N1384" s="9">
        <v>1</v>
      </c>
      <c r="O1384" s="10">
        <v>195.12</v>
      </c>
      <c r="P1384" s="11">
        <v>0</v>
      </c>
      <c r="Q1384" s="10">
        <v>101.14</v>
      </c>
      <c r="R1384" s="10">
        <f t="shared" si="84"/>
        <v>195.12</v>
      </c>
      <c r="S1384" s="10">
        <f t="shared" si="85"/>
        <v>101.14</v>
      </c>
      <c r="T1384" s="10">
        <f t="shared" si="86"/>
        <v>93.98</v>
      </c>
      <c r="U1384" s="12">
        <f t="shared" si="87"/>
        <v>0.48165231652316526</v>
      </c>
      <c r="V1384" s="9">
        <f>YEAR(SalesDataTable[[#This Row],[Order Date]])</f>
        <v>2026</v>
      </c>
      <c r="W1384" s="12" t="str">
        <f>"Q"&amp;ROUNDUP(MONTH(SalesDataTable[[#This Row],[Order Date]])/3,0)</f>
        <v>Q3</v>
      </c>
      <c r="X1384" s="9">
        <f>MONTH(SalesDataTable[[#This Row],[Order Date]])</f>
        <v>7</v>
      </c>
      <c r="Y1384" s="12" t="str">
        <f>TEXT(SalesDataTable[[#This Row],[Order Date]],"mmm")</f>
        <v>Jul</v>
      </c>
    </row>
    <row r="1385" spans="1:25" ht="16">
      <c r="A1385" s="7">
        <v>3546</v>
      </c>
      <c r="B1385" s="3">
        <v>46219</v>
      </c>
      <c r="C1385" s="2">
        <f>YEAR( SalesDataTable[[#This Row],[Order Date]])</f>
        <v>2026</v>
      </c>
      <c r="D1385" s="2">
        <f>ROUNDUP(MONTH(SalesDataTable[[#This Row],[Order Date]])/3,0)</f>
        <v>3</v>
      </c>
      <c r="E1385" s="2">
        <f>MONTH(SalesDataTable[[#This Row],[Order Date]])</f>
        <v>7</v>
      </c>
      <c r="F1385" s="2" t="str">
        <f>TEXT(SalesDataTable[[#This Row],[Order Date]],"mmm")</f>
        <v>Jul</v>
      </c>
      <c r="G1385" s="2">
        <f>DAY(SalesDataTable[[#This Row],[Order Date]])</f>
        <v>16</v>
      </c>
      <c r="H1385" s="8" t="s">
        <v>0</v>
      </c>
      <c r="I1385" s="8" t="s">
        <v>50</v>
      </c>
      <c r="J1385" s="8" t="s">
        <v>2</v>
      </c>
      <c r="K1385" s="8" t="s">
        <v>13</v>
      </c>
      <c r="L1385" s="8" t="s">
        <v>4</v>
      </c>
      <c r="M1385" s="8" t="s">
        <v>26</v>
      </c>
      <c r="N1385" s="9">
        <v>2</v>
      </c>
      <c r="O1385" s="10">
        <v>39.69</v>
      </c>
      <c r="P1385" s="11">
        <v>0.05</v>
      </c>
      <c r="Q1385" s="10">
        <v>16.88</v>
      </c>
      <c r="R1385" s="10">
        <f t="shared" si="84"/>
        <v>75.410999999999987</v>
      </c>
      <c r="S1385" s="10">
        <f t="shared" si="85"/>
        <v>33.76</v>
      </c>
      <c r="T1385" s="10">
        <f t="shared" si="86"/>
        <v>41.650999999999989</v>
      </c>
      <c r="U1385" s="12">
        <f t="shared" si="87"/>
        <v>0.55231995332245953</v>
      </c>
      <c r="V1385" s="9">
        <f>YEAR(SalesDataTable[[#This Row],[Order Date]])</f>
        <v>2026</v>
      </c>
      <c r="W1385" s="12" t="str">
        <f>"Q"&amp;ROUNDUP(MONTH(SalesDataTable[[#This Row],[Order Date]])/3,0)</f>
        <v>Q3</v>
      </c>
      <c r="X1385" s="9">
        <f>MONTH(SalesDataTable[[#This Row],[Order Date]])</f>
        <v>7</v>
      </c>
      <c r="Y1385" s="12" t="str">
        <f>TEXT(SalesDataTable[[#This Row],[Order Date]],"mmm")</f>
        <v>Jul</v>
      </c>
    </row>
    <row r="1386" spans="1:25" ht="16">
      <c r="A1386" s="7">
        <v>4224</v>
      </c>
      <c r="B1386" s="3">
        <v>46219</v>
      </c>
      <c r="C1386" s="2">
        <f>YEAR( SalesDataTable[[#This Row],[Order Date]])</f>
        <v>2026</v>
      </c>
      <c r="D1386" s="2">
        <f>ROUNDUP(MONTH(SalesDataTable[[#This Row],[Order Date]])/3,0)</f>
        <v>3</v>
      </c>
      <c r="E1386" s="2">
        <f>MONTH(SalesDataTable[[#This Row],[Order Date]])</f>
        <v>7</v>
      </c>
      <c r="F1386" s="2" t="str">
        <f>TEXT(SalesDataTable[[#This Row],[Order Date]],"mmm")</f>
        <v>Jul</v>
      </c>
      <c r="G1386" s="2">
        <f>DAY(SalesDataTable[[#This Row],[Order Date]])</f>
        <v>16</v>
      </c>
      <c r="H1386" s="8" t="s">
        <v>11</v>
      </c>
      <c r="I1386" s="8" t="s">
        <v>18</v>
      </c>
      <c r="J1386" s="8" t="s">
        <v>19</v>
      </c>
      <c r="K1386" s="8" t="s">
        <v>3</v>
      </c>
      <c r="L1386" s="8" t="s">
        <v>23</v>
      </c>
      <c r="M1386" s="8" t="s">
        <v>24</v>
      </c>
      <c r="N1386" s="9">
        <v>1</v>
      </c>
      <c r="O1386" s="10">
        <v>348.73</v>
      </c>
      <c r="P1386" s="11">
        <v>0.15</v>
      </c>
      <c r="Q1386" s="10">
        <v>190.33</v>
      </c>
      <c r="R1386" s="10">
        <f t="shared" si="84"/>
        <v>296.4205</v>
      </c>
      <c r="S1386" s="10">
        <f t="shared" si="85"/>
        <v>190.33</v>
      </c>
      <c r="T1386" s="10">
        <f t="shared" si="86"/>
        <v>106.09049999999999</v>
      </c>
      <c r="U1386" s="12">
        <f t="shared" si="87"/>
        <v>0.35790540802677273</v>
      </c>
      <c r="V1386" s="9">
        <f>YEAR(SalesDataTable[[#This Row],[Order Date]])</f>
        <v>2026</v>
      </c>
      <c r="W1386" s="12" t="str">
        <f>"Q"&amp;ROUNDUP(MONTH(SalesDataTable[[#This Row],[Order Date]])/3,0)</f>
        <v>Q3</v>
      </c>
      <c r="X1386" s="9">
        <f>MONTH(SalesDataTable[[#This Row],[Order Date]])</f>
        <v>7</v>
      </c>
      <c r="Y1386" s="12" t="str">
        <f>TEXT(SalesDataTable[[#This Row],[Order Date]],"mmm")</f>
        <v>Jul</v>
      </c>
    </row>
    <row r="1387" spans="1:25" ht="16">
      <c r="A1387" s="7">
        <v>4858</v>
      </c>
      <c r="B1387" s="3">
        <v>46219</v>
      </c>
      <c r="C1387" s="2">
        <f>YEAR( SalesDataTable[[#This Row],[Order Date]])</f>
        <v>2026</v>
      </c>
      <c r="D1387" s="2">
        <f>ROUNDUP(MONTH(SalesDataTable[[#This Row],[Order Date]])/3,0)</f>
        <v>3</v>
      </c>
      <c r="E1387" s="2">
        <f>MONTH(SalesDataTable[[#This Row],[Order Date]])</f>
        <v>7</v>
      </c>
      <c r="F1387" s="2" t="str">
        <f>TEXT(SalesDataTable[[#This Row],[Order Date]],"mmm")</f>
        <v>Jul</v>
      </c>
      <c r="G1387" s="2">
        <f>DAY(SalesDataTable[[#This Row],[Order Date]])</f>
        <v>16</v>
      </c>
      <c r="H1387" s="8" t="s">
        <v>6</v>
      </c>
      <c r="I1387" s="8" t="s">
        <v>43</v>
      </c>
      <c r="J1387" s="8" t="s">
        <v>19</v>
      </c>
      <c r="K1387" s="8" t="s">
        <v>3</v>
      </c>
      <c r="L1387" s="8" t="s">
        <v>14</v>
      </c>
      <c r="M1387" s="8" t="s">
        <v>15</v>
      </c>
      <c r="N1387" s="9">
        <v>1</v>
      </c>
      <c r="O1387" s="10">
        <v>35.5</v>
      </c>
      <c r="P1387" s="11">
        <v>0</v>
      </c>
      <c r="Q1387" s="10">
        <v>13.26</v>
      </c>
      <c r="R1387" s="10">
        <f t="shared" si="84"/>
        <v>35.5</v>
      </c>
      <c r="S1387" s="10">
        <f t="shared" si="85"/>
        <v>13.26</v>
      </c>
      <c r="T1387" s="10">
        <f t="shared" si="86"/>
        <v>22.240000000000002</v>
      </c>
      <c r="U1387" s="12">
        <f t="shared" si="87"/>
        <v>0.62647887323943663</v>
      </c>
      <c r="V1387" s="9">
        <f>YEAR(SalesDataTable[[#This Row],[Order Date]])</f>
        <v>2026</v>
      </c>
      <c r="W1387" s="12" t="str">
        <f>"Q"&amp;ROUNDUP(MONTH(SalesDataTable[[#This Row],[Order Date]])/3,0)</f>
        <v>Q3</v>
      </c>
      <c r="X1387" s="9">
        <f>MONTH(SalesDataTable[[#This Row],[Order Date]])</f>
        <v>7</v>
      </c>
      <c r="Y1387" s="12" t="str">
        <f>TEXT(SalesDataTable[[#This Row],[Order Date]],"mmm")</f>
        <v>Jul</v>
      </c>
    </row>
    <row r="1388" spans="1:25" ht="16">
      <c r="A1388" s="7">
        <v>768</v>
      </c>
      <c r="B1388" s="3">
        <v>46220</v>
      </c>
      <c r="C1388" s="2">
        <f>YEAR( SalesDataTable[[#This Row],[Order Date]])</f>
        <v>2026</v>
      </c>
      <c r="D1388" s="2">
        <f>ROUNDUP(MONTH(SalesDataTable[[#This Row],[Order Date]])/3,0)</f>
        <v>3</v>
      </c>
      <c r="E1388" s="2">
        <f>MONTH(SalesDataTable[[#This Row],[Order Date]])</f>
        <v>7</v>
      </c>
      <c r="F1388" s="2" t="str">
        <f>TEXT(SalesDataTable[[#This Row],[Order Date]],"mmm")</f>
        <v>Jul</v>
      </c>
      <c r="G1388" s="2">
        <f>DAY(SalesDataTable[[#This Row],[Order Date]])</f>
        <v>17</v>
      </c>
      <c r="H1388" s="8" t="s">
        <v>0</v>
      </c>
      <c r="I1388" s="8" t="s">
        <v>36</v>
      </c>
      <c r="J1388" s="8" t="s">
        <v>2</v>
      </c>
      <c r="K1388" s="8" t="s">
        <v>16</v>
      </c>
      <c r="L1388" s="8" t="s">
        <v>14</v>
      </c>
      <c r="M1388" s="8" t="s">
        <v>32</v>
      </c>
      <c r="N1388" s="9">
        <v>1</v>
      </c>
      <c r="O1388" s="10">
        <v>46.44</v>
      </c>
      <c r="P1388" s="11">
        <v>0</v>
      </c>
      <c r="Q1388" s="10">
        <v>18.47</v>
      </c>
      <c r="R1388" s="10">
        <f t="shared" si="84"/>
        <v>46.44</v>
      </c>
      <c r="S1388" s="10">
        <f t="shared" si="85"/>
        <v>18.47</v>
      </c>
      <c r="T1388" s="10">
        <f t="shared" si="86"/>
        <v>27.97</v>
      </c>
      <c r="U1388" s="12">
        <f t="shared" si="87"/>
        <v>0.60228251507321273</v>
      </c>
      <c r="V1388" s="9">
        <f>YEAR(SalesDataTable[[#This Row],[Order Date]])</f>
        <v>2026</v>
      </c>
      <c r="W1388" s="12" t="str">
        <f>"Q"&amp;ROUNDUP(MONTH(SalesDataTable[[#This Row],[Order Date]])/3,0)</f>
        <v>Q3</v>
      </c>
      <c r="X1388" s="9">
        <f>MONTH(SalesDataTable[[#This Row],[Order Date]])</f>
        <v>7</v>
      </c>
      <c r="Y1388" s="12" t="str">
        <f>TEXT(SalesDataTable[[#This Row],[Order Date]],"mmm")</f>
        <v>Jul</v>
      </c>
    </row>
    <row r="1389" spans="1:25" ht="16">
      <c r="A1389" s="7">
        <v>1901</v>
      </c>
      <c r="B1389" s="3">
        <v>46220</v>
      </c>
      <c r="C1389" s="2">
        <f>YEAR( SalesDataTable[[#This Row],[Order Date]])</f>
        <v>2026</v>
      </c>
      <c r="D1389" s="2">
        <f>ROUNDUP(MONTH(SalesDataTable[[#This Row],[Order Date]])/3,0)</f>
        <v>3</v>
      </c>
      <c r="E1389" s="2">
        <f>MONTH(SalesDataTable[[#This Row],[Order Date]])</f>
        <v>7</v>
      </c>
      <c r="F1389" s="2" t="str">
        <f>TEXT(SalesDataTable[[#This Row],[Order Date]],"mmm")</f>
        <v>Jul</v>
      </c>
      <c r="G1389" s="2">
        <f>DAY(SalesDataTable[[#This Row],[Order Date]])</f>
        <v>17</v>
      </c>
      <c r="H1389" s="8" t="s">
        <v>6</v>
      </c>
      <c r="I1389" s="8" t="s">
        <v>49</v>
      </c>
      <c r="J1389" s="8" t="s">
        <v>2</v>
      </c>
      <c r="K1389" s="8" t="s">
        <v>13</v>
      </c>
      <c r="L1389" s="8" t="s">
        <v>9</v>
      </c>
      <c r="M1389" s="8" t="s">
        <v>46</v>
      </c>
      <c r="N1389" s="9">
        <v>1</v>
      </c>
      <c r="O1389" s="10">
        <v>70.44</v>
      </c>
      <c r="P1389" s="11">
        <v>0.05</v>
      </c>
      <c r="Q1389" s="10">
        <v>32.229999999999997</v>
      </c>
      <c r="R1389" s="10">
        <f t="shared" si="84"/>
        <v>66.917999999999992</v>
      </c>
      <c r="S1389" s="10">
        <f t="shared" si="85"/>
        <v>32.229999999999997</v>
      </c>
      <c r="T1389" s="10">
        <f t="shared" si="86"/>
        <v>34.687999999999995</v>
      </c>
      <c r="U1389" s="12">
        <f t="shared" si="87"/>
        <v>0.51836576108072563</v>
      </c>
      <c r="V1389" s="9">
        <f>YEAR(SalesDataTable[[#This Row],[Order Date]])</f>
        <v>2026</v>
      </c>
      <c r="W1389" s="12" t="str">
        <f>"Q"&amp;ROUNDUP(MONTH(SalesDataTable[[#This Row],[Order Date]])/3,0)</f>
        <v>Q3</v>
      </c>
      <c r="X1389" s="9">
        <f>MONTH(SalesDataTable[[#This Row],[Order Date]])</f>
        <v>7</v>
      </c>
      <c r="Y1389" s="12" t="str">
        <f>TEXT(SalesDataTable[[#This Row],[Order Date]],"mmm")</f>
        <v>Jul</v>
      </c>
    </row>
    <row r="1390" spans="1:25" ht="16">
      <c r="A1390" s="7">
        <v>2226</v>
      </c>
      <c r="B1390" s="3">
        <v>46220</v>
      </c>
      <c r="C1390" s="2">
        <f>YEAR( SalesDataTable[[#This Row],[Order Date]])</f>
        <v>2026</v>
      </c>
      <c r="D1390" s="2">
        <f>ROUNDUP(MONTH(SalesDataTable[[#This Row],[Order Date]])/3,0)</f>
        <v>3</v>
      </c>
      <c r="E1390" s="2">
        <f>MONTH(SalesDataTable[[#This Row],[Order Date]])</f>
        <v>7</v>
      </c>
      <c r="F1390" s="2" t="str">
        <f>TEXT(SalesDataTable[[#This Row],[Order Date]],"mmm")</f>
        <v>Jul</v>
      </c>
      <c r="G1390" s="2">
        <f>DAY(SalesDataTable[[#This Row],[Order Date]])</f>
        <v>17</v>
      </c>
      <c r="H1390" s="8" t="s">
        <v>0</v>
      </c>
      <c r="I1390" s="8" t="s">
        <v>50</v>
      </c>
      <c r="J1390" s="8" t="s">
        <v>19</v>
      </c>
      <c r="K1390" s="8" t="s">
        <v>13</v>
      </c>
      <c r="L1390" s="8" t="s">
        <v>9</v>
      </c>
      <c r="M1390" s="8" t="s">
        <v>46</v>
      </c>
      <c r="N1390" s="9">
        <v>1</v>
      </c>
      <c r="O1390" s="10">
        <v>69.78</v>
      </c>
      <c r="P1390" s="11">
        <v>0.05</v>
      </c>
      <c r="Q1390" s="10">
        <v>32.83</v>
      </c>
      <c r="R1390" s="10">
        <f t="shared" si="84"/>
        <v>66.290999999999997</v>
      </c>
      <c r="S1390" s="10">
        <f t="shared" si="85"/>
        <v>32.83</v>
      </c>
      <c r="T1390" s="10">
        <f t="shared" si="86"/>
        <v>33.460999999999999</v>
      </c>
      <c r="U1390" s="12">
        <f t="shared" si="87"/>
        <v>0.50475931876121949</v>
      </c>
      <c r="V1390" s="9">
        <f>YEAR(SalesDataTable[[#This Row],[Order Date]])</f>
        <v>2026</v>
      </c>
      <c r="W1390" s="12" t="str">
        <f>"Q"&amp;ROUNDUP(MONTH(SalesDataTable[[#This Row],[Order Date]])/3,0)</f>
        <v>Q3</v>
      </c>
      <c r="X1390" s="9">
        <f>MONTH(SalesDataTable[[#This Row],[Order Date]])</f>
        <v>7</v>
      </c>
      <c r="Y1390" s="12" t="str">
        <f>TEXT(SalesDataTable[[#This Row],[Order Date]],"mmm")</f>
        <v>Jul</v>
      </c>
    </row>
    <row r="1391" spans="1:25" ht="16">
      <c r="A1391" s="7">
        <v>2660</v>
      </c>
      <c r="B1391" s="3">
        <v>46220</v>
      </c>
      <c r="C1391" s="2">
        <f>YEAR( SalesDataTable[[#This Row],[Order Date]])</f>
        <v>2026</v>
      </c>
      <c r="D1391" s="2">
        <f>ROUNDUP(MONTH(SalesDataTable[[#This Row],[Order Date]])/3,0)</f>
        <v>3</v>
      </c>
      <c r="E1391" s="2">
        <f>MONTH(SalesDataTable[[#This Row],[Order Date]])</f>
        <v>7</v>
      </c>
      <c r="F1391" s="2" t="str">
        <f>TEXT(SalesDataTable[[#This Row],[Order Date]],"mmm")</f>
        <v>Jul</v>
      </c>
      <c r="G1391" s="2">
        <f>DAY(SalesDataTable[[#This Row],[Order Date]])</f>
        <v>17</v>
      </c>
      <c r="H1391" s="8" t="s">
        <v>11</v>
      </c>
      <c r="I1391" s="8" t="s">
        <v>25</v>
      </c>
      <c r="J1391" s="8" t="s">
        <v>19</v>
      </c>
      <c r="K1391" s="8" t="s">
        <v>13</v>
      </c>
      <c r="L1391" s="8" t="s">
        <v>14</v>
      </c>
      <c r="M1391" s="8" t="s">
        <v>15</v>
      </c>
      <c r="N1391" s="9">
        <v>4</v>
      </c>
      <c r="O1391" s="10">
        <v>35.450000000000003</v>
      </c>
      <c r="P1391" s="11">
        <v>0.1</v>
      </c>
      <c r="Q1391" s="10">
        <v>13.83</v>
      </c>
      <c r="R1391" s="10">
        <f t="shared" si="84"/>
        <v>127.62000000000002</v>
      </c>
      <c r="S1391" s="10">
        <f t="shared" si="85"/>
        <v>55.32</v>
      </c>
      <c r="T1391" s="10">
        <f t="shared" si="86"/>
        <v>72.300000000000011</v>
      </c>
      <c r="U1391" s="12">
        <f t="shared" si="87"/>
        <v>0.56652562294311237</v>
      </c>
      <c r="V1391" s="9">
        <f>YEAR(SalesDataTable[[#This Row],[Order Date]])</f>
        <v>2026</v>
      </c>
      <c r="W1391" s="12" t="str">
        <f>"Q"&amp;ROUNDUP(MONTH(SalesDataTable[[#This Row],[Order Date]])/3,0)</f>
        <v>Q3</v>
      </c>
      <c r="X1391" s="9">
        <f>MONTH(SalesDataTable[[#This Row],[Order Date]])</f>
        <v>7</v>
      </c>
      <c r="Y1391" s="12" t="str">
        <f>TEXT(SalesDataTable[[#This Row],[Order Date]],"mmm")</f>
        <v>Jul</v>
      </c>
    </row>
    <row r="1392" spans="1:25" ht="16">
      <c r="A1392" s="7">
        <v>3004</v>
      </c>
      <c r="B1392" s="3">
        <v>46220</v>
      </c>
      <c r="C1392" s="2">
        <f>YEAR( SalesDataTable[[#This Row],[Order Date]])</f>
        <v>2026</v>
      </c>
      <c r="D1392" s="2">
        <f>ROUNDUP(MONTH(SalesDataTable[[#This Row],[Order Date]])/3,0)</f>
        <v>3</v>
      </c>
      <c r="E1392" s="2">
        <f>MONTH(SalesDataTable[[#This Row],[Order Date]])</f>
        <v>7</v>
      </c>
      <c r="F1392" s="2" t="str">
        <f>TEXT(SalesDataTable[[#This Row],[Order Date]],"mmm")</f>
        <v>Jul</v>
      </c>
      <c r="G1392" s="2">
        <f>DAY(SalesDataTable[[#This Row],[Order Date]])</f>
        <v>17</v>
      </c>
      <c r="H1392" s="8" t="s">
        <v>20</v>
      </c>
      <c r="I1392" s="8" t="s">
        <v>33</v>
      </c>
      <c r="J1392" s="8" t="s">
        <v>2</v>
      </c>
      <c r="K1392" s="8" t="s">
        <v>3</v>
      </c>
      <c r="L1392" s="8" t="s">
        <v>4</v>
      </c>
      <c r="M1392" s="8" t="s">
        <v>22</v>
      </c>
      <c r="N1392" s="9">
        <v>1</v>
      </c>
      <c r="O1392" s="10">
        <v>50.82</v>
      </c>
      <c r="P1392" s="11">
        <v>0.05</v>
      </c>
      <c r="Q1392" s="10">
        <v>22.36</v>
      </c>
      <c r="R1392" s="10">
        <f t="shared" si="84"/>
        <v>48.278999999999996</v>
      </c>
      <c r="S1392" s="10">
        <f t="shared" si="85"/>
        <v>22.36</v>
      </c>
      <c r="T1392" s="10">
        <f t="shared" si="86"/>
        <v>25.918999999999997</v>
      </c>
      <c r="U1392" s="12">
        <f t="shared" si="87"/>
        <v>0.5368586756146565</v>
      </c>
      <c r="V1392" s="9">
        <f>YEAR(SalesDataTable[[#This Row],[Order Date]])</f>
        <v>2026</v>
      </c>
      <c r="W1392" s="12" t="str">
        <f>"Q"&amp;ROUNDUP(MONTH(SalesDataTable[[#This Row],[Order Date]])/3,0)</f>
        <v>Q3</v>
      </c>
      <c r="X1392" s="9">
        <f>MONTH(SalesDataTable[[#This Row],[Order Date]])</f>
        <v>7</v>
      </c>
      <c r="Y1392" s="12" t="str">
        <f>TEXT(SalesDataTable[[#This Row],[Order Date]],"mmm")</f>
        <v>Jul</v>
      </c>
    </row>
    <row r="1393" spans="1:25" ht="16">
      <c r="A1393" s="7">
        <v>4020</v>
      </c>
      <c r="B1393" s="3">
        <v>46220</v>
      </c>
      <c r="C1393" s="2">
        <f>YEAR( SalesDataTable[[#This Row],[Order Date]])</f>
        <v>2026</v>
      </c>
      <c r="D1393" s="2">
        <f>ROUNDUP(MONTH(SalesDataTable[[#This Row],[Order Date]])/3,0)</f>
        <v>3</v>
      </c>
      <c r="E1393" s="2">
        <f>MONTH(SalesDataTable[[#This Row],[Order Date]])</f>
        <v>7</v>
      </c>
      <c r="F1393" s="2" t="str">
        <f>TEXT(SalesDataTable[[#This Row],[Order Date]],"mmm")</f>
        <v>Jul</v>
      </c>
      <c r="G1393" s="2">
        <f>DAY(SalesDataTable[[#This Row],[Order Date]])</f>
        <v>17</v>
      </c>
      <c r="H1393" s="8" t="s">
        <v>11</v>
      </c>
      <c r="I1393" s="8" t="s">
        <v>12</v>
      </c>
      <c r="J1393" s="8" t="s">
        <v>2</v>
      </c>
      <c r="K1393" s="8" t="s">
        <v>3</v>
      </c>
      <c r="L1393" s="8" t="s">
        <v>23</v>
      </c>
      <c r="M1393" s="8" t="s">
        <v>51</v>
      </c>
      <c r="N1393" s="9">
        <v>1</v>
      </c>
      <c r="O1393" s="10">
        <v>126.13</v>
      </c>
      <c r="P1393" s="11">
        <v>0.15</v>
      </c>
      <c r="Q1393" s="10">
        <v>60.43</v>
      </c>
      <c r="R1393" s="10">
        <f t="shared" si="84"/>
        <v>107.2105</v>
      </c>
      <c r="S1393" s="10">
        <f t="shared" si="85"/>
        <v>60.43</v>
      </c>
      <c r="T1393" s="10">
        <f t="shared" si="86"/>
        <v>46.780499999999996</v>
      </c>
      <c r="U1393" s="12">
        <f t="shared" si="87"/>
        <v>0.43634252242084498</v>
      </c>
      <c r="V1393" s="9">
        <f>YEAR(SalesDataTable[[#This Row],[Order Date]])</f>
        <v>2026</v>
      </c>
      <c r="W1393" s="12" t="str">
        <f>"Q"&amp;ROUNDUP(MONTH(SalesDataTable[[#This Row],[Order Date]])/3,0)</f>
        <v>Q3</v>
      </c>
      <c r="X1393" s="9">
        <f>MONTH(SalesDataTable[[#This Row],[Order Date]])</f>
        <v>7</v>
      </c>
      <c r="Y1393" s="12" t="str">
        <f>TEXT(SalesDataTable[[#This Row],[Order Date]],"mmm")</f>
        <v>Jul</v>
      </c>
    </row>
    <row r="1394" spans="1:25" ht="16">
      <c r="A1394" s="7">
        <v>4154</v>
      </c>
      <c r="B1394" s="3">
        <v>46220</v>
      </c>
      <c r="C1394" s="2">
        <f>YEAR( SalesDataTable[[#This Row],[Order Date]])</f>
        <v>2026</v>
      </c>
      <c r="D1394" s="2">
        <f>ROUNDUP(MONTH(SalesDataTable[[#This Row],[Order Date]])/3,0)</f>
        <v>3</v>
      </c>
      <c r="E1394" s="2">
        <f>MONTH(SalesDataTable[[#This Row],[Order Date]])</f>
        <v>7</v>
      </c>
      <c r="F1394" s="2" t="str">
        <f>TEXT(SalesDataTable[[#This Row],[Order Date]],"mmm")</f>
        <v>Jul</v>
      </c>
      <c r="G1394" s="2">
        <f>DAY(SalesDataTable[[#This Row],[Order Date]])</f>
        <v>17</v>
      </c>
      <c r="H1394" s="8" t="s">
        <v>11</v>
      </c>
      <c r="I1394" s="8" t="s">
        <v>39</v>
      </c>
      <c r="J1394" s="8" t="s">
        <v>2</v>
      </c>
      <c r="K1394" s="8" t="s">
        <v>3</v>
      </c>
      <c r="L1394" s="8" t="s">
        <v>9</v>
      </c>
      <c r="M1394" s="8" t="s">
        <v>46</v>
      </c>
      <c r="N1394" s="9">
        <v>3</v>
      </c>
      <c r="O1394" s="10">
        <v>72.150000000000006</v>
      </c>
      <c r="P1394" s="11">
        <v>0</v>
      </c>
      <c r="Q1394" s="10">
        <v>33.01</v>
      </c>
      <c r="R1394" s="10">
        <f t="shared" si="84"/>
        <v>216.45000000000002</v>
      </c>
      <c r="S1394" s="10">
        <f t="shared" si="85"/>
        <v>99.03</v>
      </c>
      <c r="T1394" s="10">
        <f t="shared" si="86"/>
        <v>117.42000000000002</v>
      </c>
      <c r="U1394" s="12">
        <f t="shared" si="87"/>
        <v>0.54248094248094247</v>
      </c>
      <c r="V1394" s="9">
        <f>YEAR(SalesDataTable[[#This Row],[Order Date]])</f>
        <v>2026</v>
      </c>
      <c r="W1394" s="12" t="str">
        <f>"Q"&amp;ROUNDUP(MONTH(SalesDataTable[[#This Row],[Order Date]])/3,0)</f>
        <v>Q3</v>
      </c>
      <c r="X1394" s="9">
        <f>MONTH(SalesDataTable[[#This Row],[Order Date]])</f>
        <v>7</v>
      </c>
      <c r="Y1394" s="12" t="str">
        <f>TEXT(SalesDataTable[[#This Row],[Order Date]],"mmm")</f>
        <v>Jul</v>
      </c>
    </row>
    <row r="1395" spans="1:25" ht="16">
      <c r="A1395" s="7">
        <v>4957</v>
      </c>
      <c r="B1395" s="3">
        <v>46220</v>
      </c>
      <c r="C1395" s="2">
        <f>YEAR( SalesDataTable[[#This Row],[Order Date]])</f>
        <v>2026</v>
      </c>
      <c r="D1395" s="2">
        <f>ROUNDUP(MONTH(SalesDataTable[[#This Row],[Order Date]])/3,0)</f>
        <v>3</v>
      </c>
      <c r="E1395" s="2">
        <f>MONTH(SalesDataTable[[#This Row],[Order Date]])</f>
        <v>7</v>
      </c>
      <c r="F1395" s="2" t="str">
        <f>TEXT(SalesDataTable[[#This Row],[Order Date]],"mmm")</f>
        <v>Jul</v>
      </c>
      <c r="G1395" s="2">
        <f>DAY(SalesDataTable[[#This Row],[Order Date]])</f>
        <v>17</v>
      </c>
      <c r="H1395" s="8" t="s">
        <v>6</v>
      </c>
      <c r="I1395" s="8" t="s">
        <v>7</v>
      </c>
      <c r="J1395" s="8" t="s">
        <v>2</v>
      </c>
      <c r="K1395" s="8" t="s">
        <v>3</v>
      </c>
      <c r="L1395" s="8" t="s">
        <v>34</v>
      </c>
      <c r="M1395" s="8" t="s">
        <v>42</v>
      </c>
      <c r="N1395" s="9">
        <v>1</v>
      </c>
      <c r="O1395" s="10">
        <v>35.58</v>
      </c>
      <c r="P1395" s="11">
        <v>0</v>
      </c>
      <c r="Q1395" s="10">
        <v>13.68</v>
      </c>
      <c r="R1395" s="10">
        <f t="shared" si="84"/>
        <v>35.58</v>
      </c>
      <c r="S1395" s="10">
        <f t="shared" si="85"/>
        <v>13.68</v>
      </c>
      <c r="T1395" s="10">
        <f t="shared" si="86"/>
        <v>21.9</v>
      </c>
      <c r="U1395" s="12">
        <f t="shared" si="87"/>
        <v>0.61551433389544685</v>
      </c>
      <c r="V1395" s="9">
        <f>YEAR(SalesDataTable[[#This Row],[Order Date]])</f>
        <v>2026</v>
      </c>
      <c r="W1395" s="12" t="str">
        <f>"Q"&amp;ROUNDUP(MONTH(SalesDataTable[[#This Row],[Order Date]])/3,0)</f>
        <v>Q3</v>
      </c>
      <c r="X1395" s="9">
        <f>MONTH(SalesDataTable[[#This Row],[Order Date]])</f>
        <v>7</v>
      </c>
      <c r="Y1395" s="12" t="str">
        <f>TEXT(SalesDataTable[[#This Row],[Order Date]],"mmm")</f>
        <v>Jul</v>
      </c>
    </row>
    <row r="1396" spans="1:25" ht="16">
      <c r="A1396" s="7">
        <v>945</v>
      </c>
      <c r="B1396" s="3">
        <v>46221</v>
      </c>
      <c r="C1396" s="2">
        <f>YEAR( SalesDataTable[[#This Row],[Order Date]])</f>
        <v>2026</v>
      </c>
      <c r="D1396" s="2">
        <f>ROUNDUP(MONTH(SalesDataTable[[#This Row],[Order Date]])/3,0)</f>
        <v>3</v>
      </c>
      <c r="E1396" s="2">
        <f>MONTH(SalesDataTable[[#This Row],[Order Date]])</f>
        <v>7</v>
      </c>
      <c r="F1396" s="2" t="str">
        <f>TEXT(SalesDataTable[[#This Row],[Order Date]],"mmm")</f>
        <v>Jul</v>
      </c>
      <c r="G1396" s="2">
        <f>DAY(SalesDataTable[[#This Row],[Order Date]])</f>
        <v>18</v>
      </c>
      <c r="H1396" s="8" t="s">
        <v>11</v>
      </c>
      <c r="I1396" s="8" t="s">
        <v>18</v>
      </c>
      <c r="J1396" s="8" t="s">
        <v>2</v>
      </c>
      <c r="K1396" s="8" t="s">
        <v>13</v>
      </c>
      <c r="L1396" s="8" t="s">
        <v>9</v>
      </c>
      <c r="M1396" s="8" t="s">
        <v>37</v>
      </c>
      <c r="N1396" s="9">
        <v>1</v>
      </c>
      <c r="O1396" s="10">
        <v>154.9</v>
      </c>
      <c r="P1396" s="11">
        <v>0.05</v>
      </c>
      <c r="Q1396" s="10">
        <v>77.819999999999993</v>
      </c>
      <c r="R1396" s="10">
        <f t="shared" si="84"/>
        <v>147.155</v>
      </c>
      <c r="S1396" s="10">
        <f t="shared" si="85"/>
        <v>77.819999999999993</v>
      </c>
      <c r="T1396" s="10">
        <f t="shared" si="86"/>
        <v>69.335000000000008</v>
      </c>
      <c r="U1396" s="12">
        <f t="shared" si="87"/>
        <v>0.47116985491488572</v>
      </c>
      <c r="V1396" s="9">
        <f>YEAR(SalesDataTable[[#This Row],[Order Date]])</f>
        <v>2026</v>
      </c>
      <c r="W1396" s="12" t="str">
        <f>"Q"&amp;ROUNDUP(MONTH(SalesDataTable[[#This Row],[Order Date]])/3,0)</f>
        <v>Q3</v>
      </c>
      <c r="X1396" s="9">
        <f>MONTH(SalesDataTable[[#This Row],[Order Date]])</f>
        <v>7</v>
      </c>
      <c r="Y1396" s="12" t="str">
        <f>TEXT(SalesDataTable[[#This Row],[Order Date]],"mmm")</f>
        <v>Jul</v>
      </c>
    </row>
    <row r="1397" spans="1:25" ht="16">
      <c r="A1397" s="7">
        <v>1726</v>
      </c>
      <c r="B1397" s="3">
        <v>46221</v>
      </c>
      <c r="C1397" s="2">
        <f>YEAR( SalesDataTable[[#This Row],[Order Date]])</f>
        <v>2026</v>
      </c>
      <c r="D1397" s="2">
        <f>ROUNDUP(MONTH(SalesDataTable[[#This Row],[Order Date]])/3,0)</f>
        <v>3</v>
      </c>
      <c r="E1397" s="2">
        <f>MONTH(SalesDataTable[[#This Row],[Order Date]])</f>
        <v>7</v>
      </c>
      <c r="F1397" s="2" t="str">
        <f>TEXT(SalesDataTable[[#This Row],[Order Date]],"mmm")</f>
        <v>Jul</v>
      </c>
      <c r="G1397" s="2">
        <f>DAY(SalesDataTable[[#This Row],[Order Date]])</f>
        <v>18</v>
      </c>
      <c r="H1397" s="8" t="s">
        <v>6</v>
      </c>
      <c r="I1397" s="8" t="s">
        <v>49</v>
      </c>
      <c r="J1397" s="8" t="s">
        <v>19</v>
      </c>
      <c r="K1397" s="8" t="s">
        <v>16</v>
      </c>
      <c r="L1397" s="8" t="s">
        <v>23</v>
      </c>
      <c r="M1397" s="8" t="s">
        <v>40</v>
      </c>
      <c r="N1397" s="9">
        <v>2</v>
      </c>
      <c r="O1397" s="10">
        <v>80.98</v>
      </c>
      <c r="P1397" s="11">
        <v>0.05</v>
      </c>
      <c r="Q1397" s="10">
        <v>39.85</v>
      </c>
      <c r="R1397" s="10">
        <f t="shared" si="84"/>
        <v>153.86199999999999</v>
      </c>
      <c r="S1397" s="10">
        <f t="shared" si="85"/>
        <v>79.7</v>
      </c>
      <c r="T1397" s="10">
        <f t="shared" si="86"/>
        <v>74.161999999999992</v>
      </c>
      <c r="U1397" s="12">
        <f t="shared" si="87"/>
        <v>0.48200335365457353</v>
      </c>
      <c r="V1397" s="9">
        <f>YEAR(SalesDataTable[[#This Row],[Order Date]])</f>
        <v>2026</v>
      </c>
      <c r="W1397" s="12" t="str">
        <f>"Q"&amp;ROUNDUP(MONTH(SalesDataTable[[#This Row],[Order Date]])/3,0)</f>
        <v>Q3</v>
      </c>
      <c r="X1397" s="9">
        <f>MONTH(SalesDataTable[[#This Row],[Order Date]])</f>
        <v>7</v>
      </c>
      <c r="Y1397" s="12" t="str">
        <f>TEXT(SalesDataTable[[#This Row],[Order Date]],"mmm")</f>
        <v>Jul</v>
      </c>
    </row>
    <row r="1398" spans="1:25" ht="16">
      <c r="A1398" s="7">
        <v>1790</v>
      </c>
      <c r="B1398" s="3">
        <v>46221</v>
      </c>
      <c r="C1398" s="2">
        <f>YEAR( SalesDataTable[[#This Row],[Order Date]])</f>
        <v>2026</v>
      </c>
      <c r="D1398" s="2">
        <f>ROUNDUP(MONTH(SalesDataTable[[#This Row],[Order Date]])/3,0)</f>
        <v>3</v>
      </c>
      <c r="E1398" s="2">
        <f>MONTH(SalesDataTable[[#This Row],[Order Date]])</f>
        <v>7</v>
      </c>
      <c r="F1398" s="2" t="str">
        <f>TEXT(SalesDataTable[[#This Row],[Order Date]],"mmm")</f>
        <v>Jul</v>
      </c>
      <c r="G1398" s="2">
        <f>DAY(SalesDataTable[[#This Row],[Order Date]])</f>
        <v>18</v>
      </c>
      <c r="H1398" s="8" t="s">
        <v>6</v>
      </c>
      <c r="I1398" s="8" t="s">
        <v>43</v>
      </c>
      <c r="J1398" s="8" t="s">
        <v>2</v>
      </c>
      <c r="K1398" s="8" t="s">
        <v>13</v>
      </c>
      <c r="L1398" s="8" t="s">
        <v>9</v>
      </c>
      <c r="M1398" s="8" t="s">
        <v>10</v>
      </c>
      <c r="N1398" s="9">
        <v>1</v>
      </c>
      <c r="O1398" s="10">
        <v>91.36</v>
      </c>
      <c r="P1398" s="11">
        <v>0</v>
      </c>
      <c r="Q1398" s="10">
        <v>44.86</v>
      </c>
      <c r="R1398" s="10">
        <f t="shared" si="84"/>
        <v>91.36</v>
      </c>
      <c r="S1398" s="10">
        <f t="shared" si="85"/>
        <v>44.86</v>
      </c>
      <c r="T1398" s="10">
        <f t="shared" si="86"/>
        <v>46.5</v>
      </c>
      <c r="U1398" s="12">
        <f t="shared" si="87"/>
        <v>0.50897548161120842</v>
      </c>
      <c r="V1398" s="9">
        <f>YEAR(SalesDataTable[[#This Row],[Order Date]])</f>
        <v>2026</v>
      </c>
      <c r="W1398" s="12" t="str">
        <f>"Q"&amp;ROUNDUP(MONTH(SalesDataTable[[#This Row],[Order Date]])/3,0)</f>
        <v>Q3</v>
      </c>
      <c r="X1398" s="9">
        <f>MONTH(SalesDataTable[[#This Row],[Order Date]])</f>
        <v>7</v>
      </c>
      <c r="Y1398" s="12" t="str">
        <f>TEXT(SalesDataTable[[#This Row],[Order Date]],"mmm")</f>
        <v>Jul</v>
      </c>
    </row>
    <row r="1399" spans="1:25" ht="16">
      <c r="A1399" s="7">
        <v>2193</v>
      </c>
      <c r="B1399" s="3">
        <v>46221</v>
      </c>
      <c r="C1399" s="2">
        <f>YEAR( SalesDataTable[[#This Row],[Order Date]])</f>
        <v>2026</v>
      </c>
      <c r="D1399" s="2">
        <f>ROUNDUP(MONTH(SalesDataTable[[#This Row],[Order Date]])/3,0)</f>
        <v>3</v>
      </c>
      <c r="E1399" s="2">
        <f>MONTH(SalesDataTable[[#This Row],[Order Date]])</f>
        <v>7</v>
      </c>
      <c r="F1399" s="2" t="str">
        <f>TEXT(SalesDataTable[[#This Row],[Order Date]],"mmm")</f>
        <v>Jul</v>
      </c>
      <c r="G1399" s="2">
        <f>DAY(SalesDataTable[[#This Row],[Order Date]])</f>
        <v>18</v>
      </c>
      <c r="H1399" s="8" t="s">
        <v>11</v>
      </c>
      <c r="I1399" s="8" t="s">
        <v>12</v>
      </c>
      <c r="J1399" s="8" t="s">
        <v>2</v>
      </c>
      <c r="K1399" s="8" t="s">
        <v>3</v>
      </c>
      <c r="L1399" s="8" t="s">
        <v>4</v>
      </c>
      <c r="M1399" s="8" t="s">
        <v>26</v>
      </c>
      <c r="N1399" s="9">
        <v>2</v>
      </c>
      <c r="O1399" s="10">
        <v>39.409999999999997</v>
      </c>
      <c r="P1399" s="11">
        <v>0</v>
      </c>
      <c r="Q1399" s="10">
        <v>16.8</v>
      </c>
      <c r="R1399" s="10">
        <f t="shared" si="84"/>
        <v>78.819999999999993</v>
      </c>
      <c r="S1399" s="10">
        <f t="shared" si="85"/>
        <v>33.6</v>
      </c>
      <c r="T1399" s="10">
        <f t="shared" si="86"/>
        <v>45.219999999999992</v>
      </c>
      <c r="U1399" s="12">
        <f t="shared" si="87"/>
        <v>0.57371225577264651</v>
      </c>
      <c r="V1399" s="9">
        <f>YEAR(SalesDataTable[[#This Row],[Order Date]])</f>
        <v>2026</v>
      </c>
      <c r="W1399" s="12" t="str">
        <f>"Q"&amp;ROUNDUP(MONTH(SalesDataTable[[#This Row],[Order Date]])/3,0)</f>
        <v>Q3</v>
      </c>
      <c r="X1399" s="9">
        <f>MONTH(SalesDataTable[[#This Row],[Order Date]])</f>
        <v>7</v>
      </c>
      <c r="Y1399" s="12" t="str">
        <f>TEXT(SalesDataTable[[#This Row],[Order Date]],"mmm")</f>
        <v>Jul</v>
      </c>
    </row>
    <row r="1400" spans="1:25" ht="16">
      <c r="A1400" s="7">
        <v>2781</v>
      </c>
      <c r="B1400" s="3">
        <v>46221</v>
      </c>
      <c r="C1400" s="2">
        <f>YEAR( SalesDataTable[[#This Row],[Order Date]])</f>
        <v>2026</v>
      </c>
      <c r="D1400" s="2">
        <f>ROUNDUP(MONTH(SalesDataTable[[#This Row],[Order Date]])/3,0)</f>
        <v>3</v>
      </c>
      <c r="E1400" s="2">
        <f>MONTH(SalesDataTable[[#This Row],[Order Date]])</f>
        <v>7</v>
      </c>
      <c r="F1400" s="2" t="str">
        <f>TEXT(SalesDataTable[[#This Row],[Order Date]],"mmm")</f>
        <v>Jul</v>
      </c>
      <c r="G1400" s="2">
        <f>DAY(SalesDataTable[[#This Row],[Order Date]])</f>
        <v>18</v>
      </c>
      <c r="H1400" s="8" t="s">
        <v>0</v>
      </c>
      <c r="I1400" s="8" t="s">
        <v>1</v>
      </c>
      <c r="J1400" s="8" t="s">
        <v>2</v>
      </c>
      <c r="K1400" s="8" t="s">
        <v>3</v>
      </c>
      <c r="L1400" s="8" t="s">
        <v>14</v>
      </c>
      <c r="M1400" s="8" t="s">
        <v>44</v>
      </c>
      <c r="N1400" s="9">
        <v>2</v>
      </c>
      <c r="O1400" s="10">
        <v>134.99</v>
      </c>
      <c r="P1400" s="11">
        <v>0</v>
      </c>
      <c r="Q1400" s="10">
        <v>68.77</v>
      </c>
      <c r="R1400" s="10">
        <f t="shared" si="84"/>
        <v>269.98</v>
      </c>
      <c r="S1400" s="10">
        <f t="shared" si="85"/>
        <v>137.54</v>
      </c>
      <c r="T1400" s="10">
        <f t="shared" si="86"/>
        <v>132.44000000000003</v>
      </c>
      <c r="U1400" s="12">
        <f t="shared" si="87"/>
        <v>0.49055485591525305</v>
      </c>
      <c r="V1400" s="9">
        <f>YEAR(SalesDataTable[[#This Row],[Order Date]])</f>
        <v>2026</v>
      </c>
      <c r="W1400" s="12" t="str">
        <f>"Q"&amp;ROUNDUP(MONTH(SalesDataTable[[#This Row],[Order Date]])/3,0)</f>
        <v>Q3</v>
      </c>
      <c r="X1400" s="9">
        <f>MONTH(SalesDataTable[[#This Row],[Order Date]])</f>
        <v>7</v>
      </c>
      <c r="Y1400" s="12" t="str">
        <f>TEXT(SalesDataTable[[#This Row],[Order Date]],"mmm")</f>
        <v>Jul</v>
      </c>
    </row>
    <row r="1401" spans="1:25" ht="16">
      <c r="A1401" s="7">
        <v>3043</v>
      </c>
      <c r="B1401" s="3">
        <v>46221</v>
      </c>
      <c r="C1401" s="2">
        <f>YEAR( SalesDataTable[[#This Row],[Order Date]])</f>
        <v>2026</v>
      </c>
      <c r="D1401" s="2">
        <f>ROUNDUP(MONTH(SalesDataTable[[#This Row],[Order Date]])/3,0)</f>
        <v>3</v>
      </c>
      <c r="E1401" s="2">
        <f>MONTH(SalesDataTable[[#This Row],[Order Date]])</f>
        <v>7</v>
      </c>
      <c r="F1401" s="2" t="str">
        <f>TEXT(SalesDataTable[[#This Row],[Order Date]],"mmm")</f>
        <v>Jul</v>
      </c>
      <c r="G1401" s="2">
        <f>DAY(SalesDataTable[[#This Row],[Order Date]])</f>
        <v>18</v>
      </c>
      <c r="H1401" s="8" t="s">
        <v>6</v>
      </c>
      <c r="I1401" s="8" t="s">
        <v>43</v>
      </c>
      <c r="J1401" s="8" t="s">
        <v>28</v>
      </c>
      <c r="K1401" s="8" t="s">
        <v>13</v>
      </c>
      <c r="L1401" s="8" t="s">
        <v>4</v>
      </c>
      <c r="M1401" s="8" t="s">
        <v>26</v>
      </c>
      <c r="N1401" s="9">
        <v>2</v>
      </c>
      <c r="O1401" s="10">
        <v>40.93</v>
      </c>
      <c r="P1401" s="11">
        <v>0.05</v>
      </c>
      <c r="Q1401" s="10">
        <v>16.89</v>
      </c>
      <c r="R1401" s="10">
        <f t="shared" si="84"/>
        <v>77.766999999999996</v>
      </c>
      <c r="S1401" s="10">
        <f t="shared" si="85"/>
        <v>33.78</v>
      </c>
      <c r="T1401" s="10">
        <f t="shared" si="86"/>
        <v>43.986999999999995</v>
      </c>
      <c r="U1401" s="12">
        <f t="shared" si="87"/>
        <v>0.56562552239381736</v>
      </c>
      <c r="V1401" s="9">
        <f>YEAR(SalesDataTable[[#This Row],[Order Date]])</f>
        <v>2026</v>
      </c>
      <c r="W1401" s="12" t="str">
        <f>"Q"&amp;ROUNDUP(MONTH(SalesDataTable[[#This Row],[Order Date]])/3,0)</f>
        <v>Q3</v>
      </c>
      <c r="X1401" s="9">
        <f>MONTH(SalesDataTable[[#This Row],[Order Date]])</f>
        <v>7</v>
      </c>
      <c r="Y1401" s="12" t="str">
        <f>TEXT(SalesDataTable[[#This Row],[Order Date]],"mmm")</f>
        <v>Jul</v>
      </c>
    </row>
    <row r="1402" spans="1:25" ht="16">
      <c r="A1402" s="7">
        <v>3102</v>
      </c>
      <c r="B1402" s="3">
        <v>46221</v>
      </c>
      <c r="C1402" s="2">
        <f>YEAR( SalesDataTable[[#This Row],[Order Date]])</f>
        <v>2026</v>
      </c>
      <c r="D1402" s="2">
        <f>ROUNDUP(MONTH(SalesDataTable[[#This Row],[Order Date]])/3,0)</f>
        <v>3</v>
      </c>
      <c r="E1402" s="2">
        <f>MONTH(SalesDataTable[[#This Row],[Order Date]])</f>
        <v>7</v>
      </c>
      <c r="F1402" s="2" t="str">
        <f>TEXT(SalesDataTable[[#This Row],[Order Date]],"mmm")</f>
        <v>Jul</v>
      </c>
      <c r="G1402" s="2">
        <f>DAY(SalesDataTable[[#This Row],[Order Date]])</f>
        <v>18</v>
      </c>
      <c r="H1402" s="8" t="s">
        <v>20</v>
      </c>
      <c r="I1402" s="8" t="s">
        <v>47</v>
      </c>
      <c r="J1402" s="8" t="s">
        <v>28</v>
      </c>
      <c r="K1402" s="8" t="s">
        <v>3</v>
      </c>
      <c r="L1402" s="8" t="s">
        <v>9</v>
      </c>
      <c r="M1402" s="8" t="s">
        <v>10</v>
      </c>
      <c r="N1402" s="9">
        <v>1</v>
      </c>
      <c r="O1402" s="10">
        <v>90.02</v>
      </c>
      <c r="P1402" s="11">
        <v>0.05</v>
      </c>
      <c r="Q1402" s="10">
        <v>45.83</v>
      </c>
      <c r="R1402" s="10">
        <f t="shared" si="84"/>
        <v>85.518999999999991</v>
      </c>
      <c r="S1402" s="10">
        <f t="shared" si="85"/>
        <v>45.83</v>
      </c>
      <c r="T1402" s="10">
        <f t="shared" si="86"/>
        <v>39.688999999999993</v>
      </c>
      <c r="U1402" s="12">
        <f t="shared" si="87"/>
        <v>0.46409569803201622</v>
      </c>
      <c r="V1402" s="9">
        <f>YEAR(SalesDataTable[[#This Row],[Order Date]])</f>
        <v>2026</v>
      </c>
      <c r="W1402" s="12" t="str">
        <f>"Q"&amp;ROUNDUP(MONTH(SalesDataTable[[#This Row],[Order Date]])/3,0)</f>
        <v>Q3</v>
      </c>
      <c r="X1402" s="9">
        <f>MONTH(SalesDataTable[[#This Row],[Order Date]])</f>
        <v>7</v>
      </c>
      <c r="Y1402" s="12" t="str">
        <f>TEXT(SalesDataTable[[#This Row],[Order Date]],"mmm")</f>
        <v>Jul</v>
      </c>
    </row>
    <row r="1403" spans="1:25" ht="16">
      <c r="A1403" s="7">
        <v>3156</v>
      </c>
      <c r="B1403" s="3">
        <v>46221</v>
      </c>
      <c r="C1403" s="2">
        <f>YEAR( SalesDataTable[[#This Row],[Order Date]])</f>
        <v>2026</v>
      </c>
      <c r="D1403" s="2">
        <f>ROUNDUP(MONTH(SalesDataTable[[#This Row],[Order Date]])/3,0)</f>
        <v>3</v>
      </c>
      <c r="E1403" s="2">
        <f>MONTH(SalesDataTable[[#This Row],[Order Date]])</f>
        <v>7</v>
      </c>
      <c r="F1403" s="2" t="str">
        <f>TEXT(SalesDataTable[[#This Row],[Order Date]],"mmm")</f>
        <v>Jul</v>
      </c>
      <c r="G1403" s="2">
        <f>DAY(SalesDataTable[[#This Row],[Order Date]])</f>
        <v>18</v>
      </c>
      <c r="H1403" s="8" t="s">
        <v>0</v>
      </c>
      <c r="I1403" s="8" t="s">
        <v>1</v>
      </c>
      <c r="J1403" s="8" t="s">
        <v>19</v>
      </c>
      <c r="K1403" s="8" t="s">
        <v>3</v>
      </c>
      <c r="L1403" s="8" t="s">
        <v>34</v>
      </c>
      <c r="M1403" s="8" t="s">
        <v>45</v>
      </c>
      <c r="N1403" s="9">
        <v>2</v>
      </c>
      <c r="O1403" s="10">
        <v>50.73</v>
      </c>
      <c r="P1403" s="11">
        <v>0</v>
      </c>
      <c r="Q1403" s="10">
        <v>21.87</v>
      </c>
      <c r="R1403" s="10">
        <f t="shared" si="84"/>
        <v>101.46</v>
      </c>
      <c r="S1403" s="10">
        <f t="shared" si="85"/>
        <v>43.74</v>
      </c>
      <c r="T1403" s="10">
        <f t="shared" si="86"/>
        <v>57.719999999999992</v>
      </c>
      <c r="U1403" s="12">
        <f t="shared" si="87"/>
        <v>0.56889414547604966</v>
      </c>
      <c r="V1403" s="9">
        <f>YEAR(SalesDataTable[[#This Row],[Order Date]])</f>
        <v>2026</v>
      </c>
      <c r="W1403" s="12" t="str">
        <f>"Q"&amp;ROUNDUP(MONTH(SalesDataTable[[#This Row],[Order Date]])/3,0)</f>
        <v>Q3</v>
      </c>
      <c r="X1403" s="9">
        <f>MONTH(SalesDataTable[[#This Row],[Order Date]])</f>
        <v>7</v>
      </c>
      <c r="Y1403" s="12" t="str">
        <f>TEXT(SalesDataTable[[#This Row],[Order Date]],"mmm")</f>
        <v>Jul</v>
      </c>
    </row>
    <row r="1404" spans="1:25" ht="16">
      <c r="A1404" s="7">
        <v>3308</v>
      </c>
      <c r="B1404" s="3">
        <v>46221</v>
      </c>
      <c r="C1404" s="2">
        <f>YEAR( SalesDataTable[[#This Row],[Order Date]])</f>
        <v>2026</v>
      </c>
      <c r="D1404" s="2">
        <f>ROUNDUP(MONTH(SalesDataTable[[#This Row],[Order Date]])/3,0)</f>
        <v>3</v>
      </c>
      <c r="E1404" s="2">
        <f>MONTH(SalesDataTable[[#This Row],[Order Date]])</f>
        <v>7</v>
      </c>
      <c r="F1404" s="2" t="str">
        <f>TEXT(SalesDataTable[[#This Row],[Order Date]],"mmm")</f>
        <v>Jul</v>
      </c>
      <c r="G1404" s="2">
        <f>DAY(SalesDataTable[[#This Row],[Order Date]])</f>
        <v>18</v>
      </c>
      <c r="H1404" s="8" t="s">
        <v>20</v>
      </c>
      <c r="I1404" s="8" t="s">
        <v>47</v>
      </c>
      <c r="J1404" s="8" t="s">
        <v>19</v>
      </c>
      <c r="K1404" s="8" t="s">
        <v>13</v>
      </c>
      <c r="L1404" s="8" t="s">
        <v>34</v>
      </c>
      <c r="M1404" s="8" t="s">
        <v>38</v>
      </c>
      <c r="N1404" s="9">
        <v>3</v>
      </c>
      <c r="O1404" s="10">
        <v>121.05</v>
      </c>
      <c r="P1404" s="11">
        <v>0.05</v>
      </c>
      <c r="Q1404" s="10">
        <v>68.56</v>
      </c>
      <c r="R1404" s="10">
        <f t="shared" si="84"/>
        <v>344.99249999999995</v>
      </c>
      <c r="S1404" s="10">
        <f t="shared" si="85"/>
        <v>205.68</v>
      </c>
      <c r="T1404" s="10">
        <f t="shared" si="86"/>
        <v>139.31249999999994</v>
      </c>
      <c r="U1404" s="12">
        <f t="shared" si="87"/>
        <v>0.40381312637231231</v>
      </c>
      <c r="V1404" s="9">
        <f>YEAR(SalesDataTable[[#This Row],[Order Date]])</f>
        <v>2026</v>
      </c>
      <c r="W1404" s="12" t="str">
        <f>"Q"&amp;ROUNDUP(MONTH(SalesDataTable[[#This Row],[Order Date]])/3,0)</f>
        <v>Q3</v>
      </c>
      <c r="X1404" s="9">
        <f>MONTH(SalesDataTable[[#This Row],[Order Date]])</f>
        <v>7</v>
      </c>
      <c r="Y1404" s="12" t="str">
        <f>TEXT(SalesDataTable[[#This Row],[Order Date]],"mmm")</f>
        <v>Jul</v>
      </c>
    </row>
    <row r="1405" spans="1:25" ht="16">
      <c r="A1405" s="7">
        <v>3329</v>
      </c>
      <c r="B1405" s="3">
        <v>46221</v>
      </c>
      <c r="C1405" s="2">
        <f>YEAR( SalesDataTable[[#This Row],[Order Date]])</f>
        <v>2026</v>
      </c>
      <c r="D1405" s="2">
        <f>ROUNDUP(MONTH(SalesDataTable[[#This Row],[Order Date]])/3,0)</f>
        <v>3</v>
      </c>
      <c r="E1405" s="2">
        <f>MONTH(SalesDataTable[[#This Row],[Order Date]])</f>
        <v>7</v>
      </c>
      <c r="F1405" s="2" t="str">
        <f>TEXT(SalesDataTable[[#This Row],[Order Date]],"mmm")</f>
        <v>Jul</v>
      </c>
      <c r="G1405" s="2">
        <f>DAY(SalesDataTable[[#This Row],[Order Date]])</f>
        <v>18</v>
      </c>
      <c r="H1405" s="8" t="s">
        <v>6</v>
      </c>
      <c r="I1405" s="8" t="s">
        <v>41</v>
      </c>
      <c r="J1405" s="8" t="s">
        <v>2</v>
      </c>
      <c r="K1405" s="8" t="s">
        <v>13</v>
      </c>
      <c r="L1405" s="8" t="s">
        <v>4</v>
      </c>
      <c r="M1405" s="8" t="s">
        <v>5</v>
      </c>
      <c r="N1405" s="9">
        <v>2</v>
      </c>
      <c r="O1405" s="10">
        <v>81.739999999999995</v>
      </c>
      <c r="P1405" s="11">
        <v>0</v>
      </c>
      <c r="Q1405" s="10">
        <v>42.75</v>
      </c>
      <c r="R1405" s="10">
        <f t="shared" si="84"/>
        <v>163.47999999999999</v>
      </c>
      <c r="S1405" s="10">
        <f t="shared" si="85"/>
        <v>85.5</v>
      </c>
      <c r="T1405" s="10">
        <f t="shared" si="86"/>
        <v>77.97999999999999</v>
      </c>
      <c r="U1405" s="12">
        <f t="shared" si="87"/>
        <v>0.47700024467824809</v>
      </c>
      <c r="V1405" s="9">
        <f>YEAR(SalesDataTable[[#This Row],[Order Date]])</f>
        <v>2026</v>
      </c>
      <c r="W1405" s="12" t="str">
        <f>"Q"&amp;ROUNDUP(MONTH(SalesDataTable[[#This Row],[Order Date]])/3,0)</f>
        <v>Q3</v>
      </c>
      <c r="X1405" s="9">
        <f>MONTH(SalesDataTable[[#This Row],[Order Date]])</f>
        <v>7</v>
      </c>
      <c r="Y1405" s="12" t="str">
        <f>TEXT(SalesDataTable[[#This Row],[Order Date]],"mmm")</f>
        <v>Jul</v>
      </c>
    </row>
    <row r="1406" spans="1:25" ht="16">
      <c r="A1406" s="7">
        <v>4102</v>
      </c>
      <c r="B1406" s="3">
        <v>46221</v>
      </c>
      <c r="C1406" s="2">
        <f>YEAR( SalesDataTable[[#This Row],[Order Date]])</f>
        <v>2026</v>
      </c>
      <c r="D1406" s="2">
        <f>ROUNDUP(MONTH(SalesDataTable[[#This Row],[Order Date]])/3,0)</f>
        <v>3</v>
      </c>
      <c r="E1406" s="2">
        <f>MONTH(SalesDataTable[[#This Row],[Order Date]])</f>
        <v>7</v>
      </c>
      <c r="F1406" s="2" t="str">
        <f>TEXT(SalesDataTable[[#This Row],[Order Date]],"mmm")</f>
        <v>Jul</v>
      </c>
      <c r="G1406" s="2">
        <f>DAY(SalesDataTable[[#This Row],[Order Date]])</f>
        <v>18</v>
      </c>
      <c r="H1406" s="8" t="s">
        <v>6</v>
      </c>
      <c r="I1406" s="8" t="s">
        <v>43</v>
      </c>
      <c r="J1406" s="8" t="s">
        <v>2</v>
      </c>
      <c r="K1406" s="8" t="s">
        <v>3</v>
      </c>
      <c r="L1406" s="8" t="s">
        <v>9</v>
      </c>
      <c r="M1406" s="8" t="s">
        <v>37</v>
      </c>
      <c r="N1406" s="9">
        <v>3</v>
      </c>
      <c r="O1406" s="10">
        <v>154.01</v>
      </c>
      <c r="P1406" s="11">
        <v>0.1</v>
      </c>
      <c r="Q1406" s="10">
        <v>78.78</v>
      </c>
      <c r="R1406" s="10">
        <f t="shared" si="84"/>
        <v>415.827</v>
      </c>
      <c r="S1406" s="10">
        <f t="shared" si="85"/>
        <v>236.34</v>
      </c>
      <c r="T1406" s="10">
        <f t="shared" si="86"/>
        <v>179.48699999999999</v>
      </c>
      <c r="U1406" s="12">
        <f t="shared" si="87"/>
        <v>0.43163863818366771</v>
      </c>
      <c r="V1406" s="9">
        <f>YEAR(SalesDataTable[[#This Row],[Order Date]])</f>
        <v>2026</v>
      </c>
      <c r="W1406" s="12" t="str">
        <f>"Q"&amp;ROUNDUP(MONTH(SalesDataTable[[#This Row],[Order Date]])/3,0)</f>
        <v>Q3</v>
      </c>
      <c r="X1406" s="9">
        <f>MONTH(SalesDataTable[[#This Row],[Order Date]])</f>
        <v>7</v>
      </c>
      <c r="Y1406" s="12" t="str">
        <f>TEXT(SalesDataTable[[#This Row],[Order Date]],"mmm")</f>
        <v>Jul</v>
      </c>
    </row>
    <row r="1407" spans="1:25" ht="16">
      <c r="A1407" s="7">
        <v>4109</v>
      </c>
      <c r="B1407" s="3">
        <v>46221</v>
      </c>
      <c r="C1407" s="2">
        <f>YEAR( SalesDataTable[[#This Row],[Order Date]])</f>
        <v>2026</v>
      </c>
      <c r="D1407" s="2">
        <f>ROUNDUP(MONTH(SalesDataTable[[#This Row],[Order Date]])/3,0)</f>
        <v>3</v>
      </c>
      <c r="E1407" s="2">
        <f>MONTH(SalesDataTable[[#This Row],[Order Date]])</f>
        <v>7</v>
      </c>
      <c r="F1407" s="2" t="str">
        <f>TEXT(SalesDataTable[[#This Row],[Order Date]],"mmm")</f>
        <v>Jul</v>
      </c>
      <c r="G1407" s="2">
        <f>DAY(SalesDataTable[[#This Row],[Order Date]])</f>
        <v>18</v>
      </c>
      <c r="H1407" s="8" t="s">
        <v>6</v>
      </c>
      <c r="I1407" s="8" t="s">
        <v>43</v>
      </c>
      <c r="J1407" s="8" t="s">
        <v>28</v>
      </c>
      <c r="K1407" s="8" t="s">
        <v>13</v>
      </c>
      <c r="L1407" s="8" t="s">
        <v>4</v>
      </c>
      <c r="M1407" s="8" t="s">
        <v>30</v>
      </c>
      <c r="N1407" s="9">
        <v>4</v>
      </c>
      <c r="O1407" s="10">
        <v>101.61</v>
      </c>
      <c r="P1407" s="11">
        <v>0</v>
      </c>
      <c r="Q1407" s="10">
        <v>51.68</v>
      </c>
      <c r="R1407" s="10">
        <f t="shared" si="84"/>
        <v>406.44</v>
      </c>
      <c r="S1407" s="10">
        <f t="shared" si="85"/>
        <v>206.72</v>
      </c>
      <c r="T1407" s="10">
        <f t="shared" si="86"/>
        <v>199.72</v>
      </c>
      <c r="U1407" s="12">
        <f t="shared" si="87"/>
        <v>0.49138864285011319</v>
      </c>
      <c r="V1407" s="9">
        <f>YEAR(SalesDataTable[[#This Row],[Order Date]])</f>
        <v>2026</v>
      </c>
      <c r="W1407" s="12" t="str">
        <f>"Q"&amp;ROUNDUP(MONTH(SalesDataTable[[#This Row],[Order Date]])/3,0)</f>
        <v>Q3</v>
      </c>
      <c r="X1407" s="9">
        <f>MONTH(SalesDataTable[[#This Row],[Order Date]])</f>
        <v>7</v>
      </c>
      <c r="Y1407" s="12" t="str">
        <f>TEXT(SalesDataTable[[#This Row],[Order Date]],"mmm")</f>
        <v>Jul</v>
      </c>
    </row>
    <row r="1408" spans="1:25" ht="16">
      <c r="A1408" s="7">
        <v>4813</v>
      </c>
      <c r="B1408" s="3">
        <v>46221</v>
      </c>
      <c r="C1408" s="2">
        <f>YEAR( SalesDataTable[[#This Row],[Order Date]])</f>
        <v>2026</v>
      </c>
      <c r="D1408" s="2">
        <f>ROUNDUP(MONTH(SalesDataTable[[#This Row],[Order Date]])/3,0)</f>
        <v>3</v>
      </c>
      <c r="E1408" s="2">
        <f>MONTH(SalesDataTable[[#This Row],[Order Date]])</f>
        <v>7</v>
      </c>
      <c r="F1408" s="2" t="str">
        <f>TEXT(SalesDataTable[[#This Row],[Order Date]],"mmm")</f>
        <v>Jul</v>
      </c>
      <c r="G1408" s="2">
        <f>DAY(SalesDataTable[[#This Row],[Order Date]])</f>
        <v>18</v>
      </c>
      <c r="H1408" s="8" t="s">
        <v>11</v>
      </c>
      <c r="I1408" s="8" t="s">
        <v>39</v>
      </c>
      <c r="J1408" s="8" t="s">
        <v>19</v>
      </c>
      <c r="K1408" s="8" t="s">
        <v>3</v>
      </c>
      <c r="L1408" s="8" t="s">
        <v>34</v>
      </c>
      <c r="M1408" s="8" t="s">
        <v>42</v>
      </c>
      <c r="N1408" s="9">
        <v>2</v>
      </c>
      <c r="O1408" s="10">
        <v>36.869999999999997</v>
      </c>
      <c r="P1408" s="11">
        <v>0.15</v>
      </c>
      <c r="Q1408" s="10">
        <v>13.94</v>
      </c>
      <c r="R1408" s="10">
        <f t="shared" si="84"/>
        <v>62.678999999999995</v>
      </c>
      <c r="S1408" s="10">
        <f t="shared" si="85"/>
        <v>27.88</v>
      </c>
      <c r="T1408" s="10">
        <f t="shared" si="86"/>
        <v>34.798999999999992</v>
      </c>
      <c r="U1408" s="12">
        <f t="shared" si="87"/>
        <v>0.55519392459994565</v>
      </c>
      <c r="V1408" s="9">
        <f>YEAR(SalesDataTable[[#This Row],[Order Date]])</f>
        <v>2026</v>
      </c>
      <c r="W1408" s="12" t="str">
        <f>"Q"&amp;ROUNDUP(MONTH(SalesDataTable[[#This Row],[Order Date]])/3,0)</f>
        <v>Q3</v>
      </c>
      <c r="X1408" s="9">
        <f>MONTH(SalesDataTable[[#This Row],[Order Date]])</f>
        <v>7</v>
      </c>
      <c r="Y1408" s="12" t="str">
        <f>TEXT(SalesDataTable[[#This Row],[Order Date]],"mmm")</f>
        <v>Jul</v>
      </c>
    </row>
    <row r="1409" spans="1:25" ht="16">
      <c r="A1409" s="7">
        <v>5054</v>
      </c>
      <c r="B1409" s="3">
        <v>46221</v>
      </c>
      <c r="C1409" s="2">
        <f>YEAR( SalesDataTable[[#This Row],[Order Date]])</f>
        <v>2026</v>
      </c>
      <c r="D1409" s="2">
        <f>ROUNDUP(MONTH(SalesDataTable[[#This Row],[Order Date]])/3,0)</f>
        <v>3</v>
      </c>
      <c r="E1409" s="2">
        <f>MONTH(SalesDataTable[[#This Row],[Order Date]])</f>
        <v>7</v>
      </c>
      <c r="F1409" s="2" t="str">
        <f>TEXT(SalesDataTable[[#This Row],[Order Date]],"mmm")</f>
        <v>Jul</v>
      </c>
      <c r="G1409" s="2">
        <f>DAY(SalesDataTable[[#This Row],[Order Date]])</f>
        <v>18</v>
      </c>
      <c r="H1409" s="8" t="s">
        <v>20</v>
      </c>
      <c r="I1409" s="8" t="s">
        <v>33</v>
      </c>
      <c r="J1409" s="8" t="s">
        <v>2</v>
      </c>
      <c r="K1409" s="8" t="s">
        <v>13</v>
      </c>
      <c r="L1409" s="8" t="s">
        <v>23</v>
      </c>
      <c r="M1409" s="8" t="s">
        <v>51</v>
      </c>
      <c r="N1409" s="9">
        <v>2</v>
      </c>
      <c r="O1409" s="10">
        <v>121.06</v>
      </c>
      <c r="P1409" s="11">
        <v>0</v>
      </c>
      <c r="Q1409" s="10">
        <v>59.62</v>
      </c>
      <c r="R1409" s="10">
        <f t="shared" si="84"/>
        <v>242.12</v>
      </c>
      <c r="S1409" s="10">
        <f t="shared" si="85"/>
        <v>119.24</v>
      </c>
      <c r="T1409" s="10">
        <f t="shared" si="86"/>
        <v>122.88000000000001</v>
      </c>
      <c r="U1409" s="12">
        <f t="shared" si="87"/>
        <v>0.50751693375185858</v>
      </c>
      <c r="V1409" s="9">
        <f>YEAR(SalesDataTable[[#This Row],[Order Date]])</f>
        <v>2026</v>
      </c>
      <c r="W1409" s="12" t="str">
        <f>"Q"&amp;ROUNDUP(MONTH(SalesDataTable[[#This Row],[Order Date]])/3,0)</f>
        <v>Q3</v>
      </c>
      <c r="X1409" s="9">
        <f>MONTH(SalesDataTable[[#This Row],[Order Date]])</f>
        <v>7</v>
      </c>
      <c r="Y1409" s="12" t="str">
        <f>TEXT(SalesDataTable[[#This Row],[Order Date]],"mmm")</f>
        <v>Jul</v>
      </c>
    </row>
    <row r="1410" spans="1:25" ht="16">
      <c r="A1410" s="7">
        <v>138</v>
      </c>
      <c r="B1410" s="3">
        <v>46222</v>
      </c>
      <c r="C1410" s="2">
        <f>YEAR( SalesDataTable[[#This Row],[Order Date]])</f>
        <v>2026</v>
      </c>
      <c r="D1410" s="2">
        <f>ROUNDUP(MONTH(SalesDataTable[[#This Row],[Order Date]])/3,0)</f>
        <v>3</v>
      </c>
      <c r="E1410" s="2">
        <f>MONTH(SalesDataTable[[#This Row],[Order Date]])</f>
        <v>7</v>
      </c>
      <c r="F1410" s="2" t="str">
        <f>TEXT(SalesDataTable[[#This Row],[Order Date]],"mmm")</f>
        <v>Jul</v>
      </c>
      <c r="G1410" s="2">
        <f>DAY(SalesDataTable[[#This Row],[Order Date]])</f>
        <v>19</v>
      </c>
      <c r="H1410" s="8" t="s">
        <v>6</v>
      </c>
      <c r="I1410" s="8" t="s">
        <v>43</v>
      </c>
      <c r="J1410" s="8" t="s">
        <v>2</v>
      </c>
      <c r="K1410" s="8" t="s">
        <v>13</v>
      </c>
      <c r="L1410" s="8" t="s">
        <v>9</v>
      </c>
      <c r="M1410" s="8" t="s">
        <v>46</v>
      </c>
      <c r="N1410" s="9">
        <v>2</v>
      </c>
      <c r="O1410" s="10">
        <v>71.81</v>
      </c>
      <c r="P1410" s="11">
        <v>0</v>
      </c>
      <c r="Q1410" s="10">
        <v>32.35</v>
      </c>
      <c r="R1410" s="10">
        <f t="shared" ref="R1410:R1473" si="88">N1410*O1410*(1-P1410)</f>
        <v>143.62</v>
      </c>
      <c r="S1410" s="10">
        <f t="shared" ref="S1410:S1473" si="89">N1410*Q1410</f>
        <v>64.7</v>
      </c>
      <c r="T1410" s="10">
        <f t="shared" ref="T1410:T1473" si="90">R1410-S1410</f>
        <v>78.92</v>
      </c>
      <c r="U1410" s="12">
        <f t="shared" ref="U1410:U1473" si="91">IFERROR(T1410/R1410,0)</f>
        <v>0.54950563988302459</v>
      </c>
      <c r="V1410" s="9">
        <f>YEAR(SalesDataTable[[#This Row],[Order Date]])</f>
        <v>2026</v>
      </c>
      <c r="W1410" s="12" t="str">
        <f>"Q"&amp;ROUNDUP(MONTH(SalesDataTable[[#This Row],[Order Date]])/3,0)</f>
        <v>Q3</v>
      </c>
      <c r="X1410" s="9">
        <f>MONTH(SalesDataTable[[#This Row],[Order Date]])</f>
        <v>7</v>
      </c>
      <c r="Y1410" s="12" t="str">
        <f>TEXT(SalesDataTable[[#This Row],[Order Date]],"mmm")</f>
        <v>Jul</v>
      </c>
    </row>
    <row r="1411" spans="1:25" ht="16">
      <c r="A1411" s="7">
        <v>433</v>
      </c>
      <c r="B1411" s="3">
        <v>46222</v>
      </c>
      <c r="C1411" s="2">
        <f>YEAR( SalesDataTable[[#This Row],[Order Date]])</f>
        <v>2026</v>
      </c>
      <c r="D1411" s="2">
        <f>ROUNDUP(MONTH(SalesDataTable[[#This Row],[Order Date]])/3,0)</f>
        <v>3</v>
      </c>
      <c r="E1411" s="2">
        <f>MONTH(SalesDataTable[[#This Row],[Order Date]])</f>
        <v>7</v>
      </c>
      <c r="F1411" s="2" t="str">
        <f>TEXT(SalesDataTable[[#This Row],[Order Date]],"mmm")</f>
        <v>Jul</v>
      </c>
      <c r="G1411" s="2">
        <f>DAY(SalesDataTable[[#This Row],[Order Date]])</f>
        <v>19</v>
      </c>
      <c r="H1411" s="8" t="s">
        <v>6</v>
      </c>
      <c r="I1411" s="8" t="s">
        <v>43</v>
      </c>
      <c r="J1411" s="8" t="s">
        <v>2</v>
      </c>
      <c r="K1411" s="8" t="s">
        <v>13</v>
      </c>
      <c r="L1411" s="8" t="s">
        <v>9</v>
      </c>
      <c r="M1411" s="8" t="s">
        <v>17</v>
      </c>
      <c r="N1411" s="9">
        <v>4</v>
      </c>
      <c r="O1411" s="10">
        <v>145.18</v>
      </c>
      <c r="P1411" s="11">
        <v>0</v>
      </c>
      <c r="Q1411" s="10">
        <v>79.540000000000006</v>
      </c>
      <c r="R1411" s="10">
        <f t="shared" si="88"/>
        <v>580.72</v>
      </c>
      <c r="S1411" s="10">
        <f t="shared" si="89"/>
        <v>318.16000000000003</v>
      </c>
      <c r="T1411" s="10">
        <f t="shared" si="90"/>
        <v>262.56</v>
      </c>
      <c r="U1411" s="12">
        <f t="shared" si="91"/>
        <v>0.45212839234054275</v>
      </c>
      <c r="V1411" s="9">
        <f>YEAR(SalesDataTable[[#This Row],[Order Date]])</f>
        <v>2026</v>
      </c>
      <c r="W1411" s="12" t="str">
        <f>"Q"&amp;ROUNDUP(MONTH(SalesDataTable[[#This Row],[Order Date]])/3,0)</f>
        <v>Q3</v>
      </c>
      <c r="X1411" s="9">
        <f>MONTH(SalesDataTable[[#This Row],[Order Date]])</f>
        <v>7</v>
      </c>
      <c r="Y1411" s="12" t="str">
        <f>TEXT(SalesDataTable[[#This Row],[Order Date]],"mmm")</f>
        <v>Jul</v>
      </c>
    </row>
    <row r="1412" spans="1:25" ht="16">
      <c r="A1412" s="7">
        <v>484</v>
      </c>
      <c r="B1412" s="3">
        <v>46222</v>
      </c>
      <c r="C1412" s="2">
        <f>YEAR( SalesDataTable[[#This Row],[Order Date]])</f>
        <v>2026</v>
      </c>
      <c r="D1412" s="2">
        <f>ROUNDUP(MONTH(SalesDataTable[[#This Row],[Order Date]])/3,0)</f>
        <v>3</v>
      </c>
      <c r="E1412" s="2">
        <f>MONTH(SalesDataTable[[#This Row],[Order Date]])</f>
        <v>7</v>
      </c>
      <c r="F1412" s="2" t="str">
        <f>TEXT(SalesDataTable[[#This Row],[Order Date]],"mmm")</f>
        <v>Jul</v>
      </c>
      <c r="G1412" s="2">
        <f>DAY(SalesDataTable[[#This Row],[Order Date]])</f>
        <v>19</v>
      </c>
      <c r="H1412" s="8" t="s">
        <v>6</v>
      </c>
      <c r="I1412" s="8" t="s">
        <v>43</v>
      </c>
      <c r="J1412" s="8" t="s">
        <v>2</v>
      </c>
      <c r="K1412" s="8" t="s">
        <v>13</v>
      </c>
      <c r="L1412" s="8" t="s">
        <v>34</v>
      </c>
      <c r="M1412" s="8" t="s">
        <v>42</v>
      </c>
      <c r="N1412" s="9">
        <v>2</v>
      </c>
      <c r="O1412" s="10">
        <v>36.07</v>
      </c>
      <c r="P1412" s="11">
        <v>0</v>
      </c>
      <c r="Q1412" s="10">
        <v>13.6</v>
      </c>
      <c r="R1412" s="10">
        <f t="shared" si="88"/>
        <v>72.14</v>
      </c>
      <c r="S1412" s="10">
        <f t="shared" si="89"/>
        <v>27.2</v>
      </c>
      <c r="T1412" s="10">
        <f t="shared" si="90"/>
        <v>44.94</v>
      </c>
      <c r="U1412" s="12">
        <f t="shared" si="91"/>
        <v>0.62295536456889378</v>
      </c>
      <c r="V1412" s="9">
        <f>YEAR(SalesDataTable[[#This Row],[Order Date]])</f>
        <v>2026</v>
      </c>
      <c r="W1412" s="12" t="str">
        <f>"Q"&amp;ROUNDUP(MONTH(SalesDataTable[[#This Row],[Order Date]])/3,0)</f>
        <v>Q3</v>
      </c>
      <c r="X1412" s="9">
        <f>MONTH(SalesDataTable[[#This Row],[Order Date]])</f>
        <v>7</v>
      </c>
      <c r="Y1412" s="12" t="str">
        <f>TEXT(SalesDataTable[[#This Row],[Order Date]],"mmm")</f>
        <v>Jul</v>
      </c>
    </row>
    <row r="1413" spans="1:25" ht="16">
      <c r="A1413" s="7">
        <v>492</v>
      </c>
      <c r="B1413" s="3">
        <v>46222</v>
      </c>
      <c r="C1413" s="2">
        <f>YEAR( SalesDataTable[[#This Row],[Order Date]])</f>
        <v>2026</v>
      </c>
      <c r="D1413" s="2">
        <f>ROUNDUP(MONTH(SalesDataTable[[#This Row],[Order Date]])/3,0)</f>
        <v>3</v>
      </c>
      <c r="E1413" s="2">
        <f>MONTH(SalesDataTable[[#This Row],[Order Date]])</f>
        <v>7</v>
      </c>
      <c r="F1413" s="2" t="str">
        <f>TEXT(SalesDataTable[[#This Row],[Order Date]],"mmm")</f>
        <v>Jul</v>
      </c>
      <c r="G1413" s="2">
        <f>DAY(SalesDataTable[[#This Row],[Order Date]])</f>
        <v>19</v>
      </c>
      <c r="H1413" s="8" t="s">
        <v>6</v>
      </c>
      <c r="I1413" s="8" t="s">
        <v>49</v>
      </c>
      <c r="J1413" s="8" t="s">
        <v>19</v>
      </c>
      <c r="K1413" s="8" t="s">
        <v>13</v>
      </c>
      <c r="L1413" s="8" t="s">
        <v>9</v>
      </c>
      <c r="M1413" s="8" t="s">
        <v>46</v>
      </c>
      <c r="N1413" s="9">
        <v>3</v>
      </c>
      <c r="O1413" s="10">
        <v>72.23</v>
      </c>
      <c r="P1413" s="11">
        <v>0.1</v>
      </c>
      <c r="Q1413" s="10">
        <v>31.67</v>
      </c>
      <c r="R1413" s="10">
        <f t="shared" si="88"/>
        <v>195.02100000000002</v>
      </c>
      <c r="S1413" s="10">
        <f t="shared" si="89"/>
        <v>95.01</v>
      </c>
      <c r="T1413" s="10">
        <f t="shared" si="90"/>
        <v>100.01100000000001</v>
      </c>
      <c r="U1413" s="12">
        <f t="shared" si="91"/>
        <v>0.5128216961250327</v>
      </c>
      <c r="V1413" s="9">
        <f>YEAR(SalesDataTable[[#This Row],[Order Date]])</f>
        <v>2026</v>
      </c>
      <c r="W1413" s="12" t="str">
        <f>"Q"&amp;ROUNDUP(MONTH(SalesDataTable[[#This Row],[Order Date]])/3,0)</f>
        <v>Q3</v>
      </c>
      <c r="X1413" s="9">
        <f>MONTH(SalesDataTable[[#This Row],[Order Date]])</f>
        <v>7</v>
      </c>
      <c r="Y1413" s="12" t="str">
        <f>TEXT(SalesDataTable[[#This Row],[Order Date]],"mmm")</f>
        <v>Jul</v>
      </c>
    </row>
    <row r="1414" spans="1:25" ht="16">
      <c r="A1414" s="7">
        <v>626</v>
      </c>
      <c r="B1414" s="3">
        <v>46222</v>
      </c>
      <c r="C1414" s="2">
        <f>YEAR( SalesDataTable[[#This Row],[Order Date]])</f>
        <v>2026</v>
      </c>
      <c r="D1414" s="2">
        <f>ROUNDUP(MONTH(SalesDataTable[[#This Row],[Order Date]])/3,0)</f>
        <v>3</v>
      </c>
      <c r="E1414" s="2">
        <f>MONTH(SalesDataTable[[#This Row],[Order Date]])</f>
        <v>7</v>
      </c>
      <c r="F1414" s="2" t="str">
        <f>TEXT(SalesDataTable[[#This Row],[Order Date]],"mmm")</f>
        <v>Jul</v>
      </c>
      <c r="G1414" s="2">
        <f>DAY(SalesDataTable[[#This Row],[Order Date]])</f>
        <v>19</v>
      </c>
      <c r="H1414" s="8" t="s">
        <v>6</v>
      </c>
      <c r="I1414" s="8" t="s">
        <v>49</v>
      </c>
      <c r="J1414" s="8" t="s">
        <v>19</v>
      </c>
      <c r="K1414" s="8" t="s">
        <v>3</v>
      </c>
      <c r="L1414" s="8" t="s">
        <v>14</v>
      </c>
      <c r="M1414" s="8" t="s">
        <v>15</v>
      </c>
      <c r="N1414" s="9">
        <v>1</v>
      </c>
      <c r="O1414" s="10">
        <v>36.549999999999997</v>
      </c>
      <c r="P1414" s="11">
        <v>0.1</v>
      </c>
      <c r="Q1414" s="10">
        <v>13.2</v>
      </c>
      <c r="R1414" s="10">
        <f t="shared" si="88"/>
        <v>32.894999999999996</v>
      </c>
      <c r="S1414" s="10">
        <f t="shared" si="89"/>
        <v>13.2</v>
      </c>
      <c r="T1414" s="10">
        <f t="shared" si="90"/>
        <v>19.694999999999997</v>
      </c>
      <c r="U1414" s="12">
        <f t="shared" si="91"/>
        <v>0.59872321021431829</v>
      </c>
      <c r="V1414" s="9">
        <f>YEAR(SalesDataTable[[#This Row],[Order Date]])</f>
        <v>2026</v>
      </c>
      <c r="W1414" s="12" t="str">
        <f>"Q"&amp;ROUNDUP(MONTH(SalesDataTable[[#This Row],[Order Date]])/3,0)</f>
        <v>Q3</v>
      </c>
      <c r="X1414" s="9">
        <f>MONTH(SalesDataTable[[#This Row],[Order Date]])</f>
        <v>7</v>
      </c>
      <c r="Y1414" s="12" t="str">
        <f>TEXT(SalesDataTable[[#This Row],[Order Date]],"mmm")</f>
        <v>Jul</v>
      </c>
    </row>
    <row r="1415" spans="1:25" ht="16">
      <c r="A1415" s="7">
        <v>1409</v>
      </c>
      <c r="B1415" s="3">
        <v>46222</v>
      </c>
      <c r="C1415" s="2">
        <f>YEAR( SalesDataTable[[#This Row],[Order Date]])</f>
        <v>2026</v>
      </c>
      <c r="D1415" s="2">
        <f>ROUNDUP(MONTH(SalesDataTable[[#This Row],[Order Date]])/3,0)</f>
        <v>3</v>
      </c>
      <c r="E1415" s="2">
        <f>MONTH(SalesDataTable[[#This Row],[Order Date]])</f>
        <v>7</v>
      </c>
      <c r="F1415" s="2" t="str">
        <f>TEXT(SalesDataTable[[#This Row],[Order Date]],"mmm")</f>
        <v>Jul</v>
      </c>
      <c r="G1415" s="2">
        <f>DAY(SalesDataTable[[#This Row],[Order Date]])</f>
        <v>19</v>
      </c>
      <c r="H1415" s="8" t="s">
        <v>6</v>
      </c>
      <c r="I1415" s="8" t="s">
        <v>49</v>
      </c>
      <c r="J1415" s="8" t="s">
        <v>2</v>
      </c>
      <c r="K1415" s="8" t="s">
        <v>13</v>
      </c>
      <c r="L1415" s="8" t="s">
        <v>23</v>
      </c>
      <c r="M1415" s="8" t="s">
        <v>51</v>
      </c>
      <c r="N1415" s="9">
        <v>5</v>
      </c>
      <c r="O1415" s="10">
        <v>124.68</v>
      </c>
      <c r="P1415" s="11">
        <v>0.05</v>
      </c>
      <c r="Q1415" s="10">
        <v>60.61</v>
      </c>
      <c r="R1415" s="10">
        <f t="shared" si="88"/>
        <v>592.23</v>
      </c>
      <c r="S1415" s="10">
        <f t="shared" si="89"/>
        <v>303.05</v>
      </c>
      <c r="T1415" s="10">
        <f t="shared" si="90"/>
        <v>289.18</v>
      </c>
      <c r="U1415" s="12">
        <f t="shared" si="91"/>
        <v>0.48829002245749115</v>
      </c>
      <c r="V1415" s="9">
        <f>YEAR(SalesDataTable[[#This Row],[Order Date]])</f>
        <v>2026</v>
      </c>
      <c r="W1415" s="12" t="str">
        <f>"Q"&amp;ROUNDUP(MONTH(SalesDataTable[[#This Row],[Order Date]])/3,0)</f>
        <v>Q3</v>
      </c>
      <c r="X1415" s="9">
        <f>MONTH(SalesDataTable[[#This Row],[Order Date]])</f>
        <v>7</v>
      </c>
      <c r="Y1415" s="12" t="str">
        <f>TEXT(SalesDataTable[[#This Row],[Order Date]],"mmm")</f>
        <v>Jul</v>
      </c>
    </row>
    <row r="1416" spans="1:25" ht="16">
      <c r="A1416" s="7">
        <v>1486</v>
      </c>
      <c r="B1416" s="3">
        <v>46222</v>
      </c>
      <c r="C1416" s="2">
        <f>YEAR( SalesDataTable[[#This Row],[Order Date]])</f>
        <v>2026</v>
      </c>
      <c r="D1416" s="2">
        <f>ROUNDUP(MONTH(SalesDataTable[[#This Row],[Order Date]])/3,0)</f>
        <v>3</v>
      </c>
      <c r="E1416" s="2">
        <f>MONTH(SalesDataTable[[#This Row],[Order Date]])</f>
        <v>7</v>
      </c>
      <c r="F1416" s="2" t="str">
        <f>TEXT(SalesDataTable[[#This Row],[Order Date]],"mmm")</f>
        <v>Jul</v>
      </c>
      <c r="G1416" s="2">
        <f>DAY(SalesDataTable[[#This Row],[Order Date]])</f>
        <v>19</v>
      </c>
      <c r="H1416" s="8" t="s">
        <v>20</v>
      </c>
      <c r="I1416" s="8" t="s">
        <v>33</v>
      </c>
      <c r="J1416" s="8" t="s">
        <v>2</v>
      </c>
      <c r="K1416" s="8" t="s">
        <v>3</v>
      </c>
      <c r="L1416" s="8" t="s">
        <v>4</v>
      </c>
      <c r="M1416" s="8" t="s">
        <v>30</v>
      </c>
      <c r="N1416" s="9">
        <v>1</v>
      </c>
      <c r="O1416" s="10">
        <v>101.7</v>
      </c>
      <c r="P1416" s="11">
        <v>0.05</v>
      </c>
      <c r="Q1416" s="10">
        <v>49.92</v>
      </c>
      <c r="R1416" s="10">
        <f t="shared" si="88"/>
        <v>96.614999999999995</v>
      </c>
      <c r="S1416" s="10">
        <f t="shared" si="89"/>
        <v>49.92</v>
      </c>
      <c r="T1416" s="10">
        <f t="shared" si="90"/>
        <v>46.694999999999993</v>
      </c>
      <c r="U1416" s="12">
        <f t="shared" si="91"/>
        <v>0.48331004502406455</v>
      </c>
      <c r="V1416" s="9">
        <f>YEAR(SalesDataTable[[#This Row],[Order Date]])</f>
        <v>2026</v>
      </c>
      <c r="W1416" s="12" t="str">
        <f>"Q"&amp;ROUNDUP(MONTH(SalesDataTable[[#This Row],[Order Date]])/3,0)</f>
        <v>Q3</v>
      </c>
      <c r="X1416" s="9">
        <f>MONTH(SalesDataTable[[#This Row],[Order Date]])</f>
        <v>7</v>
      </c>
      <c r="Y1416" s="12" t="str">
        <f>TEXT(SalesDataTable[[#This Row],[Order Date]],"mmm")</f>
        <v>Jul</v>
      </c>
    </row>
    <row r="1417" spans="1:25" ht="16">
      <c r="A1417" s="7">
        <v>1940</v>
      </c>
      <c r="B1417" s="3">
        <v>46222</v>
      </c>
      <c r="C1417" s="2">
        <f>YEAR( SalesDataTable[[#This Row],[Order Date]])</f>
        <v>2026</v>
      </c>
      <c r="D1417" s="2">
        <f>ROUNDUP(MONTH(SalesDataTable[[#This Row],[Order Date]])/3,0)</f>
        <v>3</v>
      </c>
      <c r="E1417" s="2">
        <f>MONTH(SalesDataTable[[#This Row],[Order Date]])</f>
        <v>7</v>
      </c>
      <c r="F1417" s="2" t="str">
        <f>TEXT(SalesDataTable[[#This Row],[Order Date]],"mmm")</f>
        <v>Jul</v>
      </c>
      <c r="G1417" s="2">
        <f>DAY(SalesDataTable[[#This Row],[Order Date]])</f>
        <v>19</v>
      </c>
      <c r="H1417" s="8" t="s">
        <v>11</v>
      </c>
      <c r="I1417" s="8" t="s">
        <v>52</v>
      </c>
      <c r="J1417" s="8" t="s">
        <v>2</v>
      </c>
      <c r="K1417" s="8" t="s">
        <v>13</v>
      </c>
      <c r="L1417" s="8" t="s">
        <v>34</v>
      </c>
      <c r="M1417" s="8" t="s">
        <v>45</v>
      </c>
      <c r="N1417" s="9">
        <v>2</v>
      </c>
      <c r="O1417" s="10">
        <v>50.24</v>
      </c>
      <c r="P1417" s="11">
        <v>0.05</v>
      </c>
      <c r="Q1417" s="10">
        <v>21.88</v>
      </c>
      <c r="R1417" s="10">
        <f t="shared" si="88"/>
        <v>95.456000000000003</v>
      </c>
      <c r="S1417" s="10">
        <f t="shared" si="89"/>
        <v>43.76</v>
      </c>
      <c r="T1417" s="10">
        <f t="shared" si="90"/>
        <v>51.696000000000005</v>
      </c>
      <c r="U1417" s="12">
        <f t="shared" si="91"/>
        <v>0.54156889037881328</v>
      </c>
      <c r="V1417" s="9">
        <f>YEAR(SalesDataTable[[#This Row],[Order Date]])</f>
        <v>2026</v>
      </c>
      <c r="W1417" s="12" t="str">
        <f>"Q"&amp;ROUNDUP(MONTH(SalesDataTable[[#This Row],[Order Date]])/3,0)</f>
        <v>Q3</v>
      </c>
      <c r="X1417" s="9">
        <f>MONTH(SalesDataTable[[#This Row],[Order Date]])</f>
        <v>7</v>
      </c>
      <c r="Y1417" s="12" t="str">
        <f>TEXT(SalesDataTable[[#This Row],[Order Date]],"mmm")</f>
        <v>Jul</v>
      </c>
    </row>
    <row r="1418" spans="1:25" ht="16">
      <c r="A1418" s="7">
        <v>2215</v>
      </c>
      <c r="B1418" s="3">
        <v>46222</v>
      </c>
      <c r="C1418" s="2">
        <f>YEAR( SalesDataTable[[#This Row],[Order Date]])</f>
        <v>2026</v>
      </c>
      <c r="D1418" s="2">
        <f>ROUNDUP(MONTH(SalesDataTable[[#This Row],[Order Date]])/3,0)</f>
        <v>3</v>
      </c>
      <c r="E1418" s="2">
        <f>MONTH(SalesDataTable[[#This Row],[Order Date]])</f>
        <v>7</v>
      </c>
      <c r="F1418" s="2" t="str">
        <f>TEXT(SalesDataTable[[#This Row],[Order Date]],"mmm")</f>
        <v>Jul</v>
      </c>
      <c r="G1418" s="2">
        <f>DAY(SalesDataTable[[#This Row],[Order Date]])</f>
        <v>19</v>
      </c>
      <c r="H1418" s="8" t="s">
        <v>20</v>
      </c>
      <c r="I1418" s="8" t="s">
        <v>47</v>
      </c>
      <c r="J1418" s="8" t="s">
        <v>19</v>
      </c>
      <c r="K1418" s="8" t="s">
        <v>3</v>
      </c>
      <c r="L1418" s="8" t="s">
        <v>34</v>
      </c>
      <c r="M1418" s="8" t="s">
        <v>42</v>
      </c>
      <c r="N1418" s="9">
        <v>3</v>
      </c>
      <c r="O1418" s="10">
        <v>35.53</v>
      </c>
      <c r="P1418" s="11">
        <v>0</v>
      </c>
      <c r="Q1418" s="10">
        <v>14</v>
      </c>
      <c r="R1418" s="10">
        <f t="shared" si="88"/>
        <v>106.59</v>
      </c>
      <c r="S1418" s="10">
        <f t="shared" si="89"/>
        <v>42</v>
      </c>
      <c r="T1418" s="10">
        <f t="shared" si="90"/>
        <v>64.59</v>
      </c>
      <c r="U1418" s="12">
        <f t="shared" si="91"/>
        <v>0.60596678862932729</v>
      </c>
      <c r="V1418" s="9">
        <f>YEAR(SalesDataTable[[#This Row],[Order Date]])</f>
        <v>2026</v>
      </c>
      <c r="W1418" s="12" t="str">
        <f>"Q"&amp;ROUNDUP(MONTH(SalesDataTable[[#This Row],[Order Date]])/3,0)</f>
        <v>Q3</v>
      </c>
      <c r="X1418" s="9">
        <f>MONTH(SalesDataTable[[#This Row],[Order Date]])</f>
        <v>7</v>
      </c>
      <c r="Y1418" s="12" t="str">
        <f>TEXT(SalesDataTable[[#This Row],[Order Date]],"mmm")</f>
        <v>Jul</v>
      </c>
    </row>
    <row r="1419" spans="1:25" ht="16">
      <c r="A1419" s="7">
        <v>2555</v>
      </c>
      <c r="B1419" s="3">
        <v>46222</v>
      </c>
      <c r="C1419" s="2">
        <f>YEAR( SalesDataTable[[#This Row],[Order Date]])</f>
        <v>2026</v>
      </c>
      <c r="D1419" s="2">
        <f>ROUNDUP(MONTH(SalesDataTable[[#This Row],[Order Date]])/3,0)</f>
        <v>3</v>
      </c>
      <c r="E1419" s="2">
        <f>MONTH(SalesDataTable[[#This Row],[Order Date]])</f>
        <v>7</v>
      </c>
      <c r="F1419" s="2" t="str">
        <f>TEXT(SalesDataTable[[#This Row],[Order Date]],"mmm")</f>
        <v>Jul</v>
      </c>
      <c r="G1419" s="2">
        <f>DAY(SalesDataTable[[#This Row],[Order Date]])</f>
        <v>19</v>
      </c>
      <c r="H1419" s="8" t="s">
        <v>11</v>
      </c>
      <c r="I1419" s="8" t="s">
        <v>12</v>
      </c>
      <c r="J1419" s="8" t="s">
        <v>28</v>
      </c>
      <c r="K1419" s="8" t="s">
        <v>13</v>
      </c>
      <c r="L1419" s="8" t="s">
        <v>14</v>
      </c>
      <c r="M1419" s="8" t="s">
        <v>32</v>
      </c>
      <c r="N1419" s="9">
        <v>2</v>
      </c>
      <c r="O1419" s="10">
        <v>46.89</v>
      </c>
      <c r="P1419" s="11">
        <v>0.1</v>
      </c>
      <c r="Q1419" s="10">
        <v>18.53</v>
      </c>
      <c r="R1419" s="10">
        <f t="shared" si="88"/>
        <v>84.402000000000001</v>
      </c>
      <c r="S1419" s="10">
        <f t="shared" si="89"/>
        <v>37.06</v>
      </c>
      <c r="T1419" s="10">
        <f t="shared" si="90"/>
        <v>47.341999999999999</v>
      </c>
      <c r="U1419" s="12">
        <f t="shared" si="91"/>
        <v>0.56091087888912583</v>
      </c>
      <c r="V1419" s="9">
        <f>YEAR(SalesDataTable[[#This Row],[Order Date]])</f>
        <v>2026</v>
      </c>
      <c r="W1419" s="12" t="str">
        <f>"Q"&amp;ROUNDUP(MONTH(SalesDataTable[[#This Row],[Order Date]])/3,0)</f>
        <v>Q3</v>
      </c>
      <c r="X1419" s="9">
        <f>MONTH(SalesDataTable[[#This Row],[Order Date]])</f>
        <v>7</v>
      </c>
      <c r="Y1419" s="12" t="str">
        <f>TEXT(SalesDataTable[[#This Row],[Order Date]],"mmm")</f>
        <v>Jul</v>
      </c>
    </row>
    <row r="1420" spans="1:25" ht="16">
      <c r="A1420" s="7">
        <v>4710</v>
      </c>
      <c r="B1420" s="3">
        <v>46222</v>
      </c>
      <c r="C1420" s="2">
        <f>YEAR( SalesDataTable[[#This Row],[Order Date]])</f>
        <v>2026</v>
      </c>
      <c r="D1420" s="2">
        <f>ROUNDUP(MONTH(SalesDataTable[[#This Row],[Order Date]])/3,0)</f>
        <v>3</v>
      </c>
      <c r="E1420" s="2">
        <f>MONTH(SalesDataTable[[#This Row],[Order Date]])</f>
        <v>7</v>
      </c>
      <c r="F1420" s="2" t="str">
        <f>TEXT(SalesDataTable[[#This Row],[Order Date]],"mmm")</f>
        <v>Jul</v>
      </c>
      <c r="G1420" s="2">
        <f>DAY(SalesDataTable[[#This Row],[Order Date]])</f>
        <v>19</v>
      </c>
      <c r="H1420" s="8" t="s">
        <v>0</v>
      </c>
      <c r="I1420" s="8" t="s">
        <v>1</v>
      </c>
      <c r="J1420" s="8" t="s">
        <v>19</v>
      </c>
      <c r="K1420" s="8" t="s">
        <v>3</v>
      </c>
      <c r="L1420" s="8" t="s">
        <v>23</v>
      </c>
      <c r="M1420" s="8" t="s">
        <v>29</v>
      </c>
      <c r="N1420" s="9">
        <v>1</v>
      </c>
      <c r="O1420" s="10">
        <v>197.29</v>
      </c>
      <c r="P1420" s="11">
        <v>0.1</v>
      </c>
      <c r="Q1420" s="10">
        <v>104.7</v>
      </c>
      <c r="R1420" s="10">
        <f t="shared" si="88"/>
        <v>177.56100000000001</v>
      </c>
      <c r="S1420" s="10">
        <f t="shared" si="89"/>
        <v>104.7</v>
      </c>
      <c r="T1420" s="10">
        <f t="shared" si="90"/>
        <v>72.861000000000004</v>
      </c>
      <c r="U1420" s="12">
        <f t="shared" si="91"/>
        <v>0.4103434875901803</v>
      </c>
      <c r="V1420" s="9">
        <f>YEAR(SalesDataTable[[#This Row],[Order Date]])</f>
        <v>2026</v>
      </c>
      <c r="W1420" s="12" t="str">
        <f>"Q"&amp;ROUNDUP(MONTH(SalesDataTable[[#This Row],[Order Date]])/3,0)</f>
        <v>Q3</v>
      </c>
      <c r="X1420" s="9">
        <f>MONTH(SalesDataTable[[#This Row],[Order Date]])</f>
        <v>7</v>
      </c>
      <c r="Y1420" s="12" t="str">
        <f>TEXT(SalesDataTable[[#This Row],[Order Date]],"mmm")</f>
        <v>Jul</v>
      </c>
    </row>
    <row r="1421" spans="1:25" ht="16">
      <c r="A1421" s="7">
        <v>4974</v>
      </c>
      <c r="B1421" s="3">
        <v>46222</v>
      </c>
      <c r="C1421" s="2">
        <f>YEAR( SalesDataTable[[#This Row],[Order Date]])</f>
        <v>2026</v>
      </c>
      <c r="D1421" s="2">
        <f>ROUNDUP(MONTH(SalesDataTable[[#This Row],[Order Date]])/3,0)</f>
        <v>3</v>
      </c>
      <c r="E1421" s="2">
        <f>MONTH(SalesDataTable[[#This Row],[Order Date]])</f>
        <v>7</v>
      </c>
      <c r="F1421" s="2" t="str">
        <f>TEXT(SalesDataTable[[#This Row],[Order Date]],"mmm")</f>
        <v>Jul</v>
      </c>
      <c r="G1421" s="2">
        <f>DAY(SalesDataTable[[#This Row],[Order Date]])</f>
        <v>19</v>
      </c>
      <c r="H1421" s="8" t="s">
        <v>0</v>
      </c>
      <c r="I1421" s="8" t="s">
        <v>36</v>
      </c>
      <c r="J1421" s="8" t="s">
        <v>19</v>
      </c>
      <c r="K1421" s="8" t="s">
        <v>16</v>
      </c>
      <c r="L1421" s="8" t="s">
        <v>9</v>
      </c>
      <c r="M1421" s="8" t="s">
        <v>46</v>
      </c>
      <c r="N1421" s="9">
        <v>1</v>
      </c>
      <c r="O1421" s="10">
        <v>70.52</v>
      </c>
      <c r="P1421" s="11">
        <v>0.1</v>
      </c>
      <c r="Q1421" s="10">
        <v>33.28</v>
      </c>
      <c r="R1421" s="10">
        <f t="shared" si="88"/>
        <v>63.467999999999996</v>
      </c>
      <c r="S1421" s="10">
        <f t="shared" si="89"/>
        <v>33.28</v>
      </c>
      <c r="T1421" s="10">
        <f t="shared" si="90"/>
        <v>30.187999999999995</v>
      </c>
      <c r="U1421" s="12">
        <f t="shared" si="91"/>
        <v>0.47564126804058732</v>
      </c>
      <c r="V1421" s="9">
        <f>YEAR(SalesDataTable[[#This Row],[Order Date]])</f>
        <v>2026</v>
      </c>
      <c r="W1421" s="12" t="str">
        <f>"Q"&amp;ROUNDUP(MONTH(SalesDataTable[[#This Row],[Order Date]])/3,0)</f>
        <v>Q3</v>
      </c>
      <c r="X1421" s="9">
        <f>MONTH(SalesDataTable[[#This Row],[Order Date]])</f>
        <v>7</v>
      </c>
      <c r="Y1421" s="12" t="str">
        <f>TEXT(SalesDataTable[[#This Row],[Order Date]],"mmm")</f>
        <v>Jul</v>
      </c>
    </row>
    <row r="1422" spans="1:25" ht="16">
      <c r="A1422" s="7">
        <v>5048</v>
      </c>
      <c r="B1422" s="3">
        <v>46222</v>
      </c>
      <c r="C1422" s="2">
        <f>YEAR( SalesDataTable[[#This Row],[Order Date]])</f>
        <v>2026</v>
      </c>
      <c r="D1422" s="2">
        <f>ROUNDUP(MONTH(SalesDataTable[[#This Row],[Order Date]])/3,0)</f>
        <v>3</v>
      </c>
      <c r="E1422" s="2">
        <f>MONTH(SalesDataTable[[#This Row],[Order Date]])</f>
        <v>7</v>
      </c>
      <c r="F1422" s="2" t="str">
        <f>TEXT(SalesDataTable[[#This Row],[Order Date]],"mmm")</f>
        <v>Jul</v>
      </c>
      <c r="G1422" s="2">
        <f>DAY(SalesDataTable[[#This Row],[Order Date]])</f>
        <v>19</v>
      </c>
      <c r="H1422" s="8" t="s">
        <v>6</v>
      </c>
      <c r="I1422" s="8" t="s">
        <v>43</v>
      </c>
      <c r="J1422" s="8" t="s">
        <v>28</v>
      </c>
      <c r="K1422" s="8" t="s">
        <v>13</v>
      </c>
      <c r="L1422" s="8" t="s">
        <v>34</v>
      </c>
      <c r="M1422" s="8" t="s">
        <v>45</v>
      </c>
      <c r="N1422" s="9">
        <v>3</v>
      </c>
      <c r="O1422" s="10">
        <v>49.9</v>
      </c>
      <c r="P1422" s="11">
        <v>0.05</v>
      </c>
      <c r="Q1422" s="10">
        <v>22.27</v>
      </c>
      <c r="R1422" s="10">
        <f t="shared" si="88"/>
        <v>142.21499999999997</v>
      </c>
      <c r="S1422" s="10">
        <f t="shared" si="89"/>
        <v>66.81</v>
      </c>
      <c r="T1422" s="10">
        <f t="shared" si="90"/>
        <v>75.404999999999973</v>
      </c>
      <c r="U1422" s="12">
        <f t="shared" si="91"/>
        <v>0.53021833139964125</v>
      </c>
      <c r="V1422" s="9">
        <f>YEAR(SalesDataTable[[#This Row],[Order Date]])</f>
        <v>2026</v>
      </c>
      <c r="W1422" s="12" t="str">
        <f>"Q"&amp;ROUNDUP(MONTH(SalesDataTable[[#This Row],[Order Date]])/3,0)</f>
        <v>Q3</v>
      </c>
      <c r="X1422" s="9">
        <f>MONTH(SalesDataTable[[#This Row],[Order Date]])</f>
        <v>7</v>
      </c>
      <c r="Y1422" s="12" t="str">
        <f>TEXT(SalesDataTable[[#This Row],[Order Date]],"mmm")</f>
        <v>Jul</v>
      </c>
    </row>
    <row r="1423" spans="1:25" ht="16">
      <c r="A1423" s="7">
        <v>1</v>
      </c>
      <c r="B1423" s="3">
        <v>46223</v>
      </c>
      <c r="C1423" s="2">
        <f>YEAR( SalesDataTable[[#This Row],[Order Date]])</f>
        <v>2026</v>
      </c>
      <c r="D1423" s="2">
        <f>ROUNDUP(MONTH(SalesDataTable[[#This Row],[Order Date]])/3,0)</f>
        <v>3</v>
      </c>
      <c r="E1423" s="2">
        <f>MONTH(SalesDataTable[[#This Row],[Order Date]])</f>
        <v>7</v>
      </c>
      <c r="F1423" s="2" t="str">
        <f>TEXT(SalesDataTable[[#This Row],[Order Date]],"mmm")</f>
        <v>Jul</v>
      </c>
      <c r="G1423" s="2">
        <f>DAY(SalesDataTable[[#This Row],[Order Date]])</f>
        <v>20</v>
      </c>
      <c r="H1423" s="8" t="s">
        <v>20</v>
      </c>
      <c r="I1423" s="8" t="s">
        <v>31</v>
      </c>
      <c r="J1423" s="8" t="s">
        <v>19</v>
      </c>
      <c r="K1423" s="8" t="s">
        <v>13</v>
      </c>
      <c r="L1423" s="8" t="s">
        <v>9</v>
      </c>
      <c r="M1423" s="8" t="s">
        <v>37</v>
      </c>
      <c r="N1423" s="9">
        <v>3</v>
      </c>
      <c r="O1423" s="10">
        <v>156.25</v>
      </c>
      <c r="P1423" s="11">
        <v>0</v>
      </c>
      <c r="Q1423" s="10">
        <v>79.900000000000006</v>
      </c>
      <c r="R1423" s="10">
        <f t="shared" si="88"/>
        <v>468.75</v>
      </c>
      <c r="S1423" s="10">
        <f t="shared" si="89"/>
        <v>239.70000000000002</v>
      </c>
      <c r="T1423" s="10">
        <f t="shared" si="90"/>
        <v>229.04999999999998</v>
      </c>
      <c r="U1423" s="12">
        <f t="shared" si="91"/>
        <v>0.48863999999999996</v>
      </c>
      <c r="V1423" s="9">
        <f>YEAR(SalesDataTable[[#This Row],[Order Date]])</f>
        <v>2026</v>
      </c>
      <c r="W1423" s="12" t="str">
        <f>"Q"&amp;ROUNDUP(MONTH(SalesDataTable[[#This Row],[Order Date]])/3,0)</f>
        <v>Q3</v>
      </c>
      <c r="X1423" s="9">
        <f>MONTH(SalesDataTable[[#This Row],[Order Date]])</f>
        <v>7</v>
      </c>
      <c r="Y1423" s="12" t="str">
        <f>TEXT(SalesDataTable[[#This Row],[Order Date]],"mmm")</f>
        <v>Jul</v>
      </c>
    </row>
    <row r="1424" spans="1:25" ht="16">
      <c r="A1424" s="7">
        <v>270</v>
      </c>
      <c r="B1424" s="3">
        <v>46223</v>
      </c>
      <c r="C1424" s="2">
        <f>YEAR( SalesDataTable[[#This Row],[Order Date]])</f>
        <v>2026</v>
      </c>
      <c r="D1424" s="2">
        <f>ROUNDUP(MONTH(SalesDataTable[[#This Row],[Order Date]])/3,0)</f>
        <v>3</v>
      </c>
      <c r="E1424" s="2">
        <f>MONTH(SalesDataTable[[#This Row],[Order Date]])</f>
        <v>7</v>
      </c>
      <c r="F1424" s="2" t="str">
        <f>TEXT(SalesDataTable[[#This Row],[Order Date]],"mmm")</f>
        <v>Jul</v>
      </c>
      <c r="G1424" s="2">
        <f>DAY(SalesDataTable[[#This Row],[Order Date]])</f>
        <v>20</v>
      </c>
      <c r="H1424" s="8" t="s">
        <v>11</v>
      </c>
      <c r="I1424" s="8" t="s">
        <v>12</v>
      </c>
      <c r="J1424" s="8" t="s">
        <v>28</v>
      </c>
      <c r="K1424" s="8" t="s">
        <v>3</v>
      </c>
      <c r="L1424" s="8" t="s">
        <v>23</v>
      </c>
      <c r="M1424" s="8" t="s">
        <v>51</v>
      </c>
      <c r="N1424" s="9">
        <v>3</v>
      </c>
      <c r="O1424" s="10">
        <v>120.14</v>
      </c>
      <c r="P1424" s="11">
        <v>0</v>
      </c>
      <c r="Q1424" s="10">
        <v>58.9</v>
      </c>
      <c r="R1424" s="10">
        <f t="shared" si="88"/>
        <v>360.42</v>
      </c>
      <c r="S1424" s="10">
        <f t="shared" si="89"/>
        <v>176.7</v>
      </c>
      <c r="T1424" s="10">
        <f t="shared" si="90"/>
        <v>183.72000000000003</v>
      </c>
      <c r="U1424" s="12">
        <f t="shared" si="91"/>
        <v>0.5097386382553688</v>
      </c>
      <c r="V1424" s="9">
        <f>YEAR(SalesDataTable[[#This Row],[Order Date]])</f>
        <v>2026</v>
      </c>
      <c r="W1424" s="12" t="str">
        <f>"Q"&amp;ROUNDUP(MONTH(SalesDataTable[[#This Row],[Order Date]])/3,0)</f>
        <v>Q3</v>
      </c>
      <c r="X1424" s="9">
        <f>MONTH(SalesDataTable[[#This Row],[Order Date]])</f>
        <v>7</v>
      </c>
      <c r="Y1424" s="12" t="str">
        <f>TEXT(SalesDataTable[[#This Row],[Order Date]],"mmm")</f>
        <v>Jul</v>
      </c>
    </row>
    <row r="1425" spans="1:25" ht="16">
      <c r="A1425" s="7">
        <v>2130</v>
      </c>
      <c r="B1425" s="3">
        <v>46223</v>
      </c>
      <c r="C1425" s="2">
        <f>YEAR( SalesDataTable[[#This Row],[Order Date]])</f>
        <v>2026</v>
      </c>
      <c r="D1425" s="2">
        <f>ROUNDUP(MONTH(SalesDataTable[[#This Row],[Order Date]])/3,0)</f>
        <v>3</v>
      </c>
      <c r="E1425" s="2">
        <f>MONTH(SalesDataTable[[#This Row],[Order Date]])</f>
        <v>7</v>
      </c>
      <c r="F1425" s="2" t="str">
        <f>TEXT(SalesDataTable[[#This Row],[Order Date]],"mmm")</f>
        <v>Jul</v>
      </c>
      <c r="G1425" s="2">
        <f>DAY(SalesDataTable[[#This Row],[Order Date]])</f>
        <v>20</v>
      </c>
      <c r="H1425" s="8" t="s">
        <v>6</v>
      </c>
      <c r="I1425" s="8" t="s">
        <v>49</v>
      </c>
      <c r="J1425" s="8" t="s">
        <v>19</v>
      </c>
      <c r="K1425" s="8" t="s">
        <v>3</v>
      </c>
      <c r="L1425" s="8" t="s">
        <v>9</v>
      </c>
      <c r="M1425" s="8" t="s">
        <v>17</v>
      </c>
      <c r="N1425" s="9">
        <v>1</v>
      </c>
      <c r="O1425" s="10">
        <v>145.21</v>
      </c>
      <c r="P1425" s="11">
        <v>0</v>
      </c>
      <c r="Q1425" s="10">
        <v>80.52</v>
      </c>
      <c r="R1425" s="10">
        <f t="shared" si="88"/>
        <v>145.21</v>
      </c>
      <c r="S1425" s="10">
        <f t="shared" si="89"/>
        <v>80.52</v>
      </c>
      <c r="T1425" s="10">
        <f t="shared" si="90"/>
        <v>64.690000000000012</v>
      </c>
      <c r="U1425" s="12">
        <f t="shared" si="91"/>
        <v>0.44549273466014744</v>
      </c>
      <c r="V1425" s="9">
        <f>YEAR(SalesDataTable[[#This Row],[Order Date]])</f>
        <v>2026</v>
      </c>
      <c r="W1425" s="12" t="str">
        <f>"Q"&amp;ROUNDUP(MONTH(SalesDataTable[[#This Row],[Order Date]])/3,0)</f>
        <v>Q3</v>
      </c>
      <c r="X1425" s="9">
        <f>MONTH(SalesDataTable[[#This Row],[Order Date]])</f>
        <v>7</v>
      </c>
      <c r="Y1425" s="12" t="str">
        <f>TEXT(SalesDataTable[[#This Row],[Order Date]],"mmm")</f>
        <v>Jul</v>
      </c>
    </row>
    <row r="1426" spans="1:25" ht="16">
      <c r="A1426" s="7">
        <v>2474</v>
      </c>
      <c r="B1426" s="3">
        <v>46223</v>
      </c>
      <c r="C1426" s="2">
        <f>YEAR( SalesDataTable[[#This Row],[Order Date]])</f>
        <v>2026</v>
      </c>
      <c r="D1426" s="2">
        <f>ROUNDUP(MONTH(SalesDataTable[[#This Row],[Order Date]])/3,0)</f>
        <v>3</v>
      </c>
      <c r="E1426" s="2">
        <f>MONTH(SalesDataTable[[#This Row],[Order Date]])</f>
        <v>7</v>
      </c>
      <c r="F1426" s="2" t="str">
        <f>TEXT(SalesDataTable[[#This Row],[Order Date]],"mmm")</f>
        <v>Jul</v>
      </c>
      <c r="G1426" s="2">
        <f>DAY(SalesDataTable[[#This Row],[Order Date]])</f>
        <v>20</v>
      </c>
      <c r="H1426" s="8" t="s">
        <v>11</v>
      </c>
      <c r="I1426" s="8" t="s">
        <v>12</v>
      </c>
      <c r="J1426" s="8" t="s">
        <v>19</v>
      </c>
      <c r="K1426" s="8" t="s">
        <v>3</v>
      </c>
      <c r="L1426" s="8" t="s">
        <v>4</v>
      </c>
      <c r="M1426" s="8" t="s">
        <v>26</v>
      </c>
      <c r="N1426" s="9">
        <v>2</v>
      </c>
      <c r="O1426" s="10">
        <v>39.78</v>
      </c>
      <c r="P1426" s="11">
        <v>0.1</v>
      </c>
      <c r="Q1426" s="10">
        <v>16.260000000000002</v>
      </c>
      <c r="R1426" s="10">
        <f t="shared" si="88"/>
        <v>71.603999999999999</v>
      </c>
      <c r="S1426" s="10">
        <f t="shared" si="89"/>
        <v>32.520000000000003</v>
      </c>
      <c r="T1426" s="10">
        <f t="shared" si="90"/>
        <v>39.083999999999996</v>
      </c>
      <c r="U1426" s="12">
        <f t="shared" si="91"/>
        <v>0.54583542818836928</v>
      </c>
      <c r="V1426" s="9">
        <f>YEAR(SalesDataTable[[#This Row],[Order Date]])</f>
        <v>2026</v>
      </c>
      <c r="W1426" s="12" t="str">
        <f>"Q"&amp;ROUNDUP(MONTH(SalesDataTable[[#This Row],[Order Date]])/3,0)</f>
        <v>Q3</v>
      </c>
      <c r="X1426" s="9">
        <f>MONTH(SalesDataTable[[#This Row],[Order Date]])</f>
        <v>7</v>
      </c>
      <c r="Y1426" s="12" t="str">
        <f>TEXT(SalesDataTable[[#This Row],[Order Date]],"mmm")</f>
        <v>Jul</v>
      </c>
    </row>
    <row r="1427" spans="1:25" ht="16">
      <c r="A1427" s="7">
        <v>2514</v>
      </c>
      <c r="B1427" s="3">
        <v>46223</v>
      </c>
      <c r="C1427" s="2">
        <f>YEAR( SalesDataTable[[#This Row],[Order Date]])</f>
        <v>2026</v>
      </c>
      <c r="D1427" s="2">
        <f>ROUNDUP(MONTH(SalesDataTable[[#This Row],[Order Date]])/3,0)</f>
        <v>3</v>
      </c>
      <c r="E1427" s="2">
        <f>MONTH(SalesDataTable[[#This Row],[Order Date]])</f>
        <v>7</v>
      </c>
      <c r="F1427" s="2" t="str">
        <f>TEXT(SalesDataTable[[#This Row],[Order Date]],"mmm")</f>
        <v>Jul</v>
      </c>
      <c r="G1427" s="2">
        <f>DAY(SalesDataTable[[#This Row],[Order Date]])</f>
        <v>20</v>
      </c>
      <c r="H1427" s="8" t="s">
        <v>6</v>
      </c>
      <c r="I1427" s="8" t="s">
        <v>27</v>
      </c>
      <c r="J1427" s="8" t="s">
        <v>2</v>
      </c>
      <c r="K1427" s="8" t="s">
        <v>13</v>
      </c>
      <c r="L1427" s="8" t="s">
        <v>14</v>
      </c>
      <c r="M1427" s="8" t="s">
        <v>48</v>
      </c>
      <c r="N1427" s="9">
        <v>2</v>
      </c>
      <c r="O1427" s="10">
        <v>161.97</v>
      </c>
      <c r="P1427" s="11">
        <v>0.1</v>
      </c>
      <c r="Q1427" s="10">
        <v>88.57</v>
      </c>
      <c r="R1427" s="10">
        <f t="shared" si="88"/>
        <v>291.54599999999999</v>
      </c>
      <c r="S1427" s="10">
        <f t="shared" si="89"/>
        <v>177.14</v>
      </c>
      <c r="T1427" s="10">
        <f t="shared" si="90"/>
        <v>114.40600000000001</v>
      </c>
      <c r="U1427" s="12">
        <f t="shared" si="91"/>
        <v>0.39241148909606033</v>
      </c>
      <c r="V1427" s="9">
        <f>YEAR(SalesDataTable[[#This Row],[Order Date]])</f>
        <v>2026</v>
      </c>
      <c r="W1427" s="12" t="str">
        <f>"Q"&amp;ROUNDUP(MONTH(SalesDataTable[[#This Row],[Order Date]])/3,0)</f>
        <v>Q3</v>
      </c>
      <c r="X1427" s="9">
        <f>MONTH(SalesDataTable[[#This Row],[Order Date]])</f>
        <v>7</v>
      </c>
      <c r="Y1427" s="12" t="str">
        <f>TEXT(SalesDataTable[[#This Row],[Order Date]],"mmm")</f>
        <v>Jul</v>
      </c>
    </row>
    <row r="1428" spans="1:25" ht="16">
      <c r="A1428" s="7">
        <v>2616</v>
      </c>
      <c r="B1428" s="3">
        <v>46223</v>
      </c>
      <c r="C1428" s="2">
        <f>YEAR( SalesDataTable[[#This Row],[Order Date]])</f>
        <v>2026</v>
      </c>
      <c r="D1428" s="2">
        <f>ROUNDUP(MONTH(SalesDataTable[[#This Row],[Order Date]])/3,0)</f>
        <v>3</v>
      </c>
      <c r="E1428" s="2">
        <f>MONTH(SalesDataTable[[#This Row],[Order Date]])</f>
        <v>7</v>
      </c>
      <c r="F1428" s="2" t="str">
        <f>TEXT(SalesDataTable[[#This Row],[Order Date]],"mmm")</f>
        <v>Jul</v>
      </c>
      <c r="G1428" s="2">
        <f>DAY(SalesDataTable[[#This Row],[Order Date]])</f>
        <v>20</v>
      </c>
      <c r="H1428" s="8" t="s">
        <v>11</v>
      </c>
      <c r="I1428" s="8" t="s">
        <v>18</v>
      </c>
      <c r="J1428" s="8" t="s">
        <v>19</v>
      </c>
      <c r="K1428" s="8" t="s">
        <v>13</v>
      </c>
      <c r="L1428" s="8" t="s">
        <v>34</v>
      </c>
      <c r="M1428" s="8" t="s">
        <v>38</v>
      </c>
      <c r="N1428" s="9">
        <v>2</v>
      </c>
      <c r="O1428" s="10">
        <v>125.37</v>
      </c>
      <c r="P1428" s="11">
        <v>0</v>
      </c>
      <c r="Q1428" s="10">
        <v>68.040000000000006</v>
      </c>
      <c r="R1428" s="10">
        <f t="shared" si="88"/>
        <v>250.74</v>
      </c>
      <c r="S1428" s="10">
        <f t="shared" si="89"/>
        <v>136.08000000000001</v>
      </c>
      <c r="T1428" s="10">
        <f t="shared" si="90"/>
        <v>114.66</v>
      </c>
      <c r="U1428" s="12">
        <f t="shared" si="91"/>
        <v>0.457286432160804</v>
      </c>
      <c r="V1428" s="9">
        <f>YEAR(SalesDataTable[[#This Row],[Order Date]])</f>
        <v>2026</v>
      </c>
      <c r="W1428" s="12" t="str">
        <f>"Q"&amp;ROUNDUP(MONTH(SalesDataTable[[#This Row],[Order Date]])/3,0)</f>
        <v>Q3</v>
      </c>
      <c r="X1428" s="9">
        <f>MONTH(SalesDataTable[[#This Row],[Order Date]])</f>
        <v>7</v>
      </c>
      <c r="Y1428" s="12" t="str">
        <f>TEXT(SalesDataTable[[#This Row],[Order Date]],"mmm")</f>
        <v>Jul</v>
      </c>
    </row>
    <row r="1429" spans="1:25" ht="16">
      <c r="A1429" s="7">
        <v>2632</v>
      </c>
      <c r="B1429" s="3">
        <v>46223</v>
      </c>
      <c r="C1429" s="2">
        <f>YEAR( SalesDataTable[[#This Row],[Order Date]])</f>
        <v>2026</v>
      </c>
      <c r="D1429" s="2">
        <f>ROUNDUP(MONTH(SalesDataTable[[#This Row],[Order Date]])/3,0)</f>
        <v>3</v>
      </c>
      <c r="E1429" s="2">
        <f>MONTH(SalesDataTable[[#This Row],[Order Date]])</f>
        <v>7</v>
      </c>
      <c r="F1429" s="2" t="str">
        <f>TEXT(SalesDataTable[[#This Row],[Order Date]],"mmm")</f>
        <v>Jul</v>
      </c>
      <c r="G1429" s="2">
        <f>DAY(SalesDataTable[[#This Row],[Order Date]])</f>
        <v>20</v>
      </c>
      <c r="H1429" s="8" t="s">
        <v>0</v>
      </c>
      <c r="I1429" s="8" t="s">
        <v>50</v>
      </c>
      <c r="J1429" s="8" t="s">
        <v>2</v>
      </c>
      <c r="K1429" s="8" t="s">
        <v>13</v>
      </c>
      <c r="L1429" s="8" t="s">
        <v>23</v>
      </c>
      <c r="M1429" s="8" t="s">
        <v>29</v>
      </c>
      <c r="N1429" s="9">
        <v>1</v>
      </c>
      <c r="O1429" s="10">
        <v>196.57</v>
      </c>
      <c r="P1429" s="11">
        <v>0</v>
      </c>
      <c r="Q1429" s="10">
        <v>104.78</v>
      </c>
      <c r="R1429" s="10">
        <f t="shared" si="88"/>
        <v>196.57</v>
      </c>
      <c r="S1429" s="10">
        <f t="shared" si="89"/>
        <v>104.78</v>
      </c>
      <c r="T1429" s="10">
        <f t="shared" si="90"/>
        <v>91.789999999999992</v>
      </c>
      <c r="U1429" s="12">
        <f t="shared" si="91"/>
        <v>0.46695833545301924</v>
      </c>
      <c r="V1429" s="9">
        <f>YEAR(SalesDataTable[[#This Row],[Order Date]])</f>
        <v>2026</v>
      </c>
      <c r="W1429" s="12" t="str">
        <f>"Q"&amp;ROUNDUP(MONTH(SalesDataTable[[#This Row],[Order Date]])/3,0)</f>
        <v>Q3</v>
      </c>
      <c r="X1429" s="9">
        <f>MONTH(SalesDataTable[[#This Row],[Order Date]])</f>
        <v>7</v>
      </c>
      <c r="Y1429" s="12" t="str">
        <f>TEXT(SalesDataTable[[#This Row],[Order Date]],"mmm")</f>
        <v>Jul</v>
      </c>
    </row>
    <row r="1430" spans="1:25" ht="16">
      <c r="A1430" s="7">
        <v>3725</v>
      </c>
      <c r="B1430" s="3">
        <v>46223</v>
      </c>
      <c r="C1430" s="2">
        <f>YEAR( SalesDataTable[[#This Row],[Order Date]])</f>
        <v>2026</v>
      </c>
      <c r="D1430" s="2">
        <f>ROUNDUP(MONTH(SalesDataTable[[#This Row],[Order Date]])/3,0)</f>
        <v>3</v>
      </c>
      <c r="E1430" s="2">
        <f>MONTH(SalesDataTable[[#This Row],[Order Date]])</f>
        <v>7</v>
      </c>
      <c r="F1430" s="2" t="str">
        <f>TEXT(SalesDataTable[[#This Row],[Order Date]],"mmm")</f>
        <v>Jul</v>
      </c>
      <c r="G1430" s="2">
        <f>DAY(SalesDataTable[[#This Row],[Order Date]])</f>
        <v>20</v>
      </c>
      <c r="H1430" s="8" t="s">
        <v>11</v>
      </c>
      <c r="I1430" s="8" t="s">
        <v>52</v>
      </c>
      <c r="J1430" s="8" t="s">
        <v>2</v>
      </c>
      <c r="K1430" s="8" t="s">
        <v>3</v>
      </c>
      <c r="L1430" s="8" t="s">
        <v>23</v>
      </c>
      <c r="M1430" s="8" t="s">
        <v>29</v>
      </c>
      <c r="N1430" s="9">
        <v>2</v>
      </c>
      <c r="O1430" s="10">
        <v>195.74</v>
      </c>
      <c r="P1430" s="11">
        <v>0.05</v>
      </c>
      <c r="Q1430" s="10">
        <v>107.17</v>
      </c>
      <c r="R1430" s="10">
        <f t="shared" si="88"/>
        <v>371.90600000000001</v>
      </c>
      <c r="S1430" s="10">
        <f t="shared" si="89"/>
        <v>214.34</v>
      </c>
      <c r="T1430" s="10">
        <f t="shared" si="90"/>
        <v>157.566</v>
      </c>
      <c r="U1430" s="12">
        <f t="shared" si="91"/>
        <v>0.4236715729243411</v>
      </c>
      <c r="V1430" s="9">
        <f>YEAR(SalesDataTable[[#This Row],[Order Date]])</f>
        <v>2026</v>
      </c>
      <c r="W1430" s="12" t="str">
        <f>"Q"&amp;ROUNDUP(MONTH(SalesDataTable[[#This Row],[Order Date]])/3,0)</f>
        <v>Q3</v>
      </c>
      <c r="X1430" s="9">
        <f>MONTH(SalesDataTable[[#This Row],[Order Date]])</f>
        <v>7</v>
      </c>
      <c r="Y1430" s="12" t="str">
        <f>TEXT(SalesDataTable[[#This Row],[Order Date]],"mmm")</f>
        <v>Jul</v>
      </c>
    </row>
    <row r="1431" spans="1:25" ht="16">
      <c r="A1431" s="7">
        <v>3834</v>
      </c>
      <c r="B1431" s="3">
        <v>46223</v>
      </c>
      <c r="C1431" s="2">
        <f>YEAR( SalesDataTable[[#This Row],[Order Date]])</f>
        <v>2026</v>
      </c>
      <c r="D1431" s="2">
        <f>ROUNDUP(MONTH(SalesDataTable[[#This Row],[Order Date]])/3,0)</f>
        <v>3</v>
      </c>
      <c r="E1431" s="2">
        <f>MONTH(SalesDataTable[[#This Row],[Order Date]])</f>
        <v>7</v>
      </c>
      <c r="F1431" s="2" t="str">
        <f>TEXT(SalesDataTable[[#This Row],[Order Date]],"mmm")</f>
        <v>Jul</v>
      </c>
      <c r="G1431" s="2">
        <f>DAY(SalesDataTable[[#This Row],[Order Date]])</f>
        <v>20</v>
      </c>
      <c r="H1431" s="8" t="s">
        <v>6</v>
      </c>
      <c r="I1431" s="8" t="s">
        <v>49</v>
      </c>
      <c r="J1431" s="8" t="s">
        <v>19</v>
      </c>
      <c r="K1431" s="8" t="s">
        <v>13</v>
      </c>
      <c r="L1431" s="8" t="s">
        <v>23</v>
      </c>
      <c r="M1431" s="8" t="s">
        <v>29</v>
      </c>
      <c r="N1431" s="9">
        <v>3</v>
      </c>
      <c r="O1431" s="10">
        <v>192.28</v>
      </c>
      <c r="P1431" s="11">
        <v>0</v>
      </c>
      <c r="Q1431" s="10">
        <v>104.3</v>
      </c>
      <c r="R1431" s="10">
        <f t="shared" si="88"/>
        <v>576.84</v>
      </c>
      <c r="S1431" s="10">
        <f t="shared" si="89"/>
        <v>312.89999999999998</v>
      </c>
      <c r="T1431" s="10">
        <f t="shared" si="90"/>
        <v>263.94000000000005</v>
      </c>
      <c r="U1431" s="12">
        <f t="shared" si="91"/>
        <v>0.45756188891200339</v>
      </c>
      <c r="V1431" s="9">
        <f>YEAR(SalesDataTable[[#This Row],[Order Date]])</f>
        <v>2026</v>
      </c>
      <c r="W1431" s="12" t="str">
        <f>"Q"&amp;ROUNDUP(MONTH(SalesDataTable[[#This Row],[Order Date]])/3,0)</f>
        <v>Q3</v>
      </c>
      <c r="X1431" s="9">
        <f>MONTH(SalesDataTable[[#This Row],[Order Date]])</f>
        <v>7</v>
      </c>
      <c r="Y1431" s="12" t="str">
        <f>TEXT(SalesDataTable[[#This Row],[Order Date]],"mmm")</f>
        <v>Jul</v>
      </c>
    </row>
    <row r="1432" spans="1:25" ht="16">
      <c r="A1432" s="7">
        <v>159</v>
      </c>
      <c r="B1432" s="3">
        <v>46224</v>
      </c>
      <c r="C1432" s="2">
        <f>YEAR( SalesDataTable[[#This Row],[Order Date]])</f>
        <v>2026</v>
      </c>
      <c r="D1432" s="2">
        <f>ROUNDUP(MONTH(SalesDataTable[[#This Row],[Order Date]])/3,0)</f>
        <v>3</v>
      </c>
      <c r="E1432" s="2">
        <f>MONTH(SalesDataTable[[#This Row],[Order Date]])</f>
        <v>7</v>
      </c>
      <c r="F1432" s="2" t="str">
        <f>TEXT(SalesDataTable[[#This Row],[Order Date]],"mmm")</f>
        <v>Jul</v>
      </c>
      <c r="G1432" s="2">
        <f>DAY(SalesDataTable[[#This Row],[Order Date]])</f>
        <v>21</v>
      </c>
      <c r="H1432" s="8" t="s">
        <v>6</v>
      </c>
      <c r="I1432" s="8" t="s">
        <v>7</v>
      </c>
      <c r="J1432" s="8" t="s">
        <v>2</v>
      </c>
      <c r="K1432" s="8" t="s">
        <v>3</v>
      </c>
      <c r="L1432" s="8" t="s">
        <v>9</v>
      </c>
      <c r="M1432" s="8" t="s">
        <v>46</v>
      </c>
      <c r="N1432" s="9">
        <v>2</v>
      </c>
      <c r="O1432" s="10">
        <v>70.150000000000006</v>
      </c>
      <c r="P1432" s="11">
        <v>0.05</v>
      </c>
      <c r="Q1432" s="10">
        <v>32.950000000000003</v>
      </c>
      <c r="R1432" s="10">
        <f t="shared" si="88"/>
        <v>133.285</v>
      </c>
      <c r="S1432" s="10">
        <f t="shared" si="89"/>
        <v>65.900000000000006</v>
      </c>
      <c r="T1432" s="10">
        <f t="shared" si="90"/>
        <v>67.384999999999991</v>
      </c>
      <c r="U1432" s="12">
        <f t="shared" si="91"/>
        <v>0.50557076940390888</v>
      </c>
      <c r="V1432" s="9">
        <f>YEAR(SalesDataTable[[#This Row],[Order Date]])</f>
        <v>2026</v>
      </c>
      <c r="W1432" s="12" t="str">
        <f>"Q"&amp;ROUNDUP(MONTH(SalesDataTable[[#This Row],[Order Date]])/3,0)</f>
        <v>Q3</v>
      </c>
      <c r="X1432" s="9">
        <f>MONTH(SalesDataTable[[#This Row],[Order Date]])</f>
        <v>7</v>
      </c>
      <c r="Y1432" s="12" t="str">
        <f>TEXT(SalesDataTable[[#This Row],[Order Date]],"mmm")</f>
        <v>Jul</v>
      </c>
    </row>
    <row r="1433" spans="1:25" ht="16">
      <c r="A1433" s="7">
        <v>435</v>
      </c>
      <c r="B1433" s="3">
        <v>46224</v>
      </c>
      <c r="C1433" s="2">
        <f>YEAR( SalesDataTable[[#This Row],[Order Date]])</f>
        <v>2026</v>
      </c>
      <c r="D1433" s="2">
        <f>ROUNDUP(MONTH(SalesDataTable[[#This Row],[Order Date]])/3,0)</f>
        <v>3</v>
      </c>
      <c r="E1433" s="2">
        <f>MONTH(SalesDataTable[[#This Row],[Order Date]])</f>
        <v>7</v>
      </c>
      <c r="F1433" s="2" t="str">
        <f>TEXT(SalesDataTable[[#This Row],[Order Date]],"mmm")</f>
        <v>Jul</v>
      </c>
      <c r="G1433" s="2">
        <f>DAY(SalesDataTable[[#This Row],[Order Date]])</f>
        <v>21</v>
      </c>
      <c r="H1433" s="8" t="s">
        <v>11</v>
      </c>
      <c r="I1433" s="8" t="s">
        <v>12</v>
      </c>
      <c r="J1433" s="8" t="s">
        <v>2</v>
      </c>
      <c r="K1433" s="8" t="s">
        <v>3</v>
      </c>
      <c r="L1433" s="8" t="s">
        <v>23</v>
      </c>
      <c r="M1433" s="8" t="s">
        <v>24</v>
      </c>
      <c r="N1433" s="9">
        <v>2</v>
      </c>
      <c r="O1433" s="10">
        <v>342.38</v>
      </c>
      <c r="P1433" s="11">
        <v>0.05</v>
      </c>
      <c r="Q1433" s="10">
        <v>192.01</v>
      </c>
      <c r="R1433" s="10">
        <f t="shared" si="88"/>
        <v>650.52199999999993</v>
      </c>
      <c r="S1433" s="10">
        <f t="shared" si="89"/>
        <v>384.02</v>
      </c>
      <c r="T1433" s="10">
        <f t="shared" si="90"/>
        <v>266.50199999999995</v>
      </c>
      <c r="U1433" s="12">
        <f t="shared" si="91"/>
        <v>0.40967407712575438</v>
      </c>
      <c r="V1433" s="9">
        <f>YEAR(SalesDataTable[[#This Row],[Order Date]])</f>
        <v>2026</v>
      </c>
      <c r="W1433" s="12" t="str">
        <f>"Q"&amp;ROUNDUP(MONTH(SalesDataTable[[#This Row],[Order Date]])/3,0)</f>
        <v>Q3</v>
      </c>
      <c r="X1433" s="9">
        <f>MONTH(SalesDataTable[[#This Row],[Order Date]])</f>
        <v>7</v>
      </c>
      <c r="Y1433" s="12" t="str">
        <f>TEXT(SalesDataTable[[#This Row],[Order Date]],"mmm")</f>
        <v>Jul</v>
      </c>
    </row>
    <row r="1434" spans="1:25" ht="16">
      <c r="A1434" s="7">
        <v>1467</v>
      </c>
      <c r="B1434" s="3">
        <v>46224</v>
      </c>
      <c r="C1434" s="2">
        <f>YEAR( SalesDataTable[[#This Row],[Order Date]])</f>
        <v>2026</v>
      </c>
      <c r="D1434" s="2">
        <f>ROUNDUP(MONTH(SalesDataTable[[#This Row],[Order Date]])/3,0)</f>
        <v>3</v>
      </c>
      <c r="E1434" s="2">
        <f>MONTH(SalesDataTable[[#This Row],[Order Date]])</f>
        <v>7</v>
      </c>
      <c r="F1434" s="2" t="str">
        <f>TEXT(SalesDataTable[[#This Row],[Order Date]],"mmm")</f>
        <v>Jul</v>
      </c>
      <c r="G1434" s="2">
        <f>DAY(SalesDataTable[[#This Row],[Order Date]])</f>
        <v>21</v>
      </c>
      <c r="H1434" s="8" t="s">
        <v>6</v>
      </c>
      <c r="I1434" s="8" t="s">
        <v>49</v>
      </c>
      <c r="J1434" s="8" t="s">
        <v>28</v>
      </c>
      <c r="K1434" s="8" t="s">
        <v>13</v>
      </c>
      <c r="L1434" s="8" t="s">
        <v>34</v>
      </c>
      <c r="M1434" s="8" t="s">
        <v>45</v>
      </c>
      <c r="N1434" s="9">
        <v>1</v>
      </c>
      <c r="O1434" s="10">
        <v>50.59</v>
      </c>
      <c r="P1434" s="11">
        <v>0.05</v>
      </c>
      <c r="Q1434" s="10">
        <v>22.04</v>
      </c>
      <c r="R1434" s="10">
        <f t="shared" si="88"/>
        <v>48.060499999999998</v>
      </c>
      <c r="S1434" s="10">
        <f t="shared" si="89"/>
        <v>22.04</v>
      </c>
      <c r="T1434" s="10">
        <f t="shared" si="90"/>
        <v>26.020499999999998</v>
      </c>
      <c r="U1434" s="12">
        <f t="shared" si="91"/>
        <v>0.54141134611583319</v>
      </c>
      <c r="V1434" s="9">
        <f>YEAR(SalesDataTable[[#This Row],[Order Date]])</f>
        <v>2026</v>
      </c>
      <c r="W1434" s="12" t="str">
        <f>"Q"&amp;ROUNDUP(MONTH(SalesDataTable[[#This Row],[Order Date]])/3,0)</f>
        <v>Q3</v>
      </c>
      <c r="X1434" s="9">
        <f>MONTH(SalesDataTable[[#This Row],[Order Date]])</f>
        <v>7</v>
      </c>
      <c r="Y1434" s="12" t="str">
        <f>TEXT(SalesDataTable[[#This Row],[Order Date]],"mmm")</f>
        <v>Jul</v>
      </c>
    </row>
    <row r="1435" spans="1:25" ht="16">
      <c r="A1435" s="7">
        <v>1552</v>
      </c>
      <c r="B1435" s="3">
        <v>46224</v>
      </c>
      <c r="C1435" s="2">
        <f>YEAR( SalesDataTable[[#This Row],[Order Date]])</f>
        <v>2026</v>
      </c>
      <c r="D1435" s="2">
        <f>ROUNDUP(MONTH(SalesDataTable[[#This Row],[Order Date]])/3,0)</f>
        <v>3</v>
      </c>
      <c r="E1435" s="2">
        <f>MONTH(SalesDataTable[[#This Row],[Order Date]])</f>
        <v>7</v>
      </c>
      <c r="F1435" s="2" t="str">
        <f>TEXT(SalesDataTable[[#This Row],[Order Date]],"mmm")</f>
        <v>Jul</v>
      </c>
      <c r="G1435" s="2">
        <f>DAY(SalesDataTable[[#This Row],[Order Date]])</f>
        <v>21</v>
      </c>
      <c r="H1435" s="8" t="s">
        <v>20</v>
      </c>
      <c r="I1435" s="8" t="s">
        <v>21</v>
      </c>
      <c r="J1435" s="8" t="s">
        <v>19</v>
      </c>
      <c r="K1435" s="8" t="s">
        <v>13</v>
      </c>
      <c r="L1435" s="8" t="s">
        <v>14</v>
      </c>
      <c r="M1435" s="8" t="s">
        <v>32</v>
      </c>
      <c r="N1435" s="9">
        <v>2</v>
      </c>
      <c r="O1435" s="10">
        <v>46.34</v>
      </c>
      <c r="P1435" s="11">
        <v>0.1</v>
      </c>
      <c r="Q1435" s="10">
        <v>18.41</v>
      </c>
      <c r="R1435" s="10">
        <f t="shared" si="88"/>
        <v>83.412000000000006</v>
      </c>
      <c r="S1435" s="10">
        <f t="shared" si="89"/>
        <v>36.82</v>
      </c>
      <c r="T1435" s="10">
        <f t="shared" si="90"/>
        <v>46.592000000000006</v>
      </c>
      <c r="U1435" s="12">
        <f t="shared" si="91"/>
        <v>0.55857670359180933</v>
      </c>
      <c r="V1435" s="9">
        <f>YEAR(SalesDataTable[[#This Row],[Order Date]])</f>
        <v>2026</v>
      </c>
      <c r="W1435" s="12" t="str">
        <f>"Q"&amp;ROUNDUP(MONTH(SalesDataTable[[#This Row],[Order Date]])/3,0)</f>
        <v>Q3</v>
      </c>
      <c r="X1435" s="9">
        <f>MONTH(SalesDataTable[[#This Row],[Order Date]])</f>
        <v>7</v>
      </c>
      <c r="Y1435" s="12" t="str">
        <f>TEXT(SalesDataTable[[#This Row],[Order Date]],"mmm")</f>
        <v>Jul</v>
      </c>
    </row>
    <row r="1436" spans="1:25" ht="16">
      <c r="A1436" s="7">
        <v>1745</v>
      </c>
      <c r="B1436" s="3">
        <v>46224</v>
      </c>
      <c r="C1436" s="2">
        <f>YEAR( SalesDataTable[[#This Row],[Order Date]])</f>
        <v>2026</v>
      </c>
      <c r="D1436" s="2">
        <f>ROUNDUP(MONTH(SalesDataTable[[#This Row],[Order Date]])/3,0)</f>
        <v>3</v>
      </c>
      <c r="E1436" s="2">
        <f>MONTH(SalesDataTable[[#This Row],[Order Date]])</f>
        <v>7</v>
      </c>
      <c r="F1436" s="2" t="str">
        <f>TEXT(SalesDataTable[[#This Row],[Order Date]],"mmm")</f>
        <v>Jul</v>
      </c>
      <c r="G1436" s="2">
        <f>DAY(SalesDataTable[[#This Row],[Order Date]])</f>
        <v>21</v>
      </c>
      <c r="H1436" s="8" t="s">
        <v>6</v>
      </c>
      <c r="I1436" s="8" t="s">
        <v>27</v>
      </c>
      <c r="J1436" s="8" t="s">
        <v>28</v>
      </c>
      <c r="K1436" s="8" t="s">
        <v>13</v>
      </c>
      <c r="L1436" s="8" t="s">
        <v>9</v>
      </c>
      <c r="M1436" s="8" t="s">
        <v>10</v>
      </c>
      <c r="N1436" s="9">
        <v>1</v>
      </c>
      <c r="O1436" s="10">
        <v>91.45</v>
      </c>
      <c r="P1436" s="11">
        <v>0</v>
      </c>
      <c r="Q1436" s="10">
        <v>44.16</v>
      </c>
      <c r="R1436" s="10">
        <f t="shared" si="88"/>
        <v>91.45</v>
      </c>
      <c r="S1436" s="10">
        <f t="shared" si="89"/>
        <v>44.16</v>
      </c>
      <c r="T1436" s="10">
        <f t="shared" si="90"/>
        <v>47.290000000000006</v>
      </c>
      <c r="U1436" s="12">
        <f t="shared" si="91"/>
        <v>0.51711317659923461</v>
      </c>
      <c r="V1436" s="9">
        <f>YEAR(SalesDataTable[[#This Row],[Order Date]])</f>
        <v>2026</v>
      </c>
      <c r="W1436" s="12" t="str">
        <f>"Q"&amp;ROUNDUP(MONTH(SalesDataTable[[#This Row],[Order Date]])/3,0)</f>
        <v>Q3</v>
      </c>
      <c r="X1436" s="9">
        <f>MONTH(SalesDataTable[[#This Row],[Order Date]])</f>
        <v>7</v>
      </c>
      <c r="Y1436" s="12" t="str">
        <f>TEXT(SalesDataTable[[#This Row],[Order Date]],"mmm")</f>
        <v>Jul</v>
      </c>
    </row>
    <row r="1437" spans="1:25" ht="16">
      <c r="A1437" s="7">
        <v>2174</v>
      </c>
      <c r="B1437" s="3">
        <v>46224</v>
      </c>
      <c r="C1437" s="2">
        <f>YEAR( SalesDataTable[[#This Row],[Order Date]])</f>
        <v>2026</v>
      </c>
      <c r="D1437" s="2">
        <f>ROUNDUP(MONTH(SalesDataTable[[#This Row],[Order Date]])/3,0)</f>
        <v>3</v>
      </c>
      <c r="E1437" s="2">
        <f>MONTH(SalesDataTable[[#This Row],[Order Date]])</f>
        <v>7</v>
      </c>
      <c r="F1437" s="2" t="str">
        <f>TEXT(SalesDataTable[[#This Row],[Order Date]],"mmm")</f>
        <v>Jul</v>
      </c>
      <c r="G1437" s="2">
        <f>DAY(SalesDataTable[[#This Row],[Order Date]])</f>
        <v>21</v>
      </c>
      <c r="H1437" s="8" t="s">
        <v>20</v>
      </c>
      <c r="I1437" s="8" t="s">
        <v>33</v>
      </c>
      <c r="J1437" s="8" t="s">
        <v>28</v>
      </c>
      <c r="K1437" s="8" t="s">
        <v>3</v>
      </c>
      <c r="L1437" s="8" t="s">
        <v>4</v>
      </c>
      <c r="M1437" s="8" t="s">
        <v>26</v>
      </c>
      <c r="N1437" s="9">
        <v>3</v>
      </c>
      <c r="O1437" s="10">
        <v>40.28</v>
      </c>
      <c r="P1437" s="11">
        <v>0</v>
      </c>
      <c r="Q1437" s="10">
        <v>17.12</v>
      </c>
      <c r="R1437" s="10">
        <f t="shared" si="88"/>
        <v>120.84</v>
      </c>
      <c r="S1437" s="10">
        <f t="shared" si="89"/>
        <v>51.36</v>
      </c>
      <c r="T1437" s="10">
        <f t="shared" si="90"/>
        <v>69.48</v>
      </c>
      <c r="U1437" s="12">
        <f t="shared" si="91"/>
        <v>0.57497517378351537</v>
      </c>
      <c r="V1437" s="9">
        <f>YEAR(SalesDataTable[[#This Row],[Order Date]])</f>
        <v>2026</v>
      </c>
      <c r="W1437" s="12" t="str">
        <f>"Q"&amp;ROUNDUP(MONTH(SalesDataTable[[#This Row],[Order Date]])/3,0)</f>
        <v>Q3</v>
      </c>
      <c r="X1437" s="9">
        <f>MONTH(SalesDataTable[[#This Row],[Order Date]])</f>
        <v>7</v>
      </c>
      <c r="Y1437" s="12" t="str">
        <f>TEXT(SalesDataTable[[#This Row],[Order Date]],"mmm")</f>
        <v>Jul</v>
      </c>
    </row>
    <row r="1438" spans="1:25" ht="16">
      <c r="A1438" s="7">
        <v>3444</v>
      </c>
      <c r="B1438" s="3">
        <v>46224</v>
      </c>
      <c r="C1438" s="2">
        <f>YEAR( SalesDataTable[[#This Row],[Order Date]])</f>
        <v>2026</v>
      </c>
      <c r="D1438" s="2">
        <f>ROUNDUP(MONTH(SalesDataTable[[#This Row],[Order Date]])/3,0)</f>
        <v>3</v>
      </c>
      <c r="E1438" s="2">
        <f>MONTH(SalesDataTable[[#This Row],[Order Date]])</f>
        <v>7</v>
      </c>
      <c r="F1438" s="2" t="str">
        <f>TEXT(SalesDataTable[[#This Row],[Order Date]],"mmm")</f>
        <v>Jul</v>
      </c>
      <c r="G1438" s="2">
        <f>DAY(SalesDataTable[[#This Row],[Order Date]])</f>
        <v>21</v>
      </c>
      <c r="H1438" s="8" t="s">
        <v>6</v>
      </c>
      <c r="I1438" s="8" t="s">
        <v>49</v>
      </c>
      <c r="J1438" s="8" t="s">
        <v>2</v>
      </c>
      <c r="K1438" s="8" t="s">
        <v>3</v>
      </c>
      <c r="L1438" s="8" t="s">
        <v>34</v>
      </c>
      <c r="M1438" s="8" t="s">
        <v>42</v>
      </c>
      <c r="N1438" s="9">
        <v>2</v>
      </c>
      <c r="O1438" s="10">
        <v>36.93</v>
      </c>
      <c r="P1438" s="11">
        <v>0</v>
      </c>
      <c r="Q1438" s="10">
        <v>13.63</v>
      </c>
      <c r="R1438" s="10">
        <f t="shared" si="88"/>
        <v>73.86</v>
      </c>
      <c r="S1438" s="10">
        <f t="shared" si="89"/>
        <v>27.26</v>
      </c>
      <c r="T1438" s="10">
        <f t="shared" si="90"/>
        <v>46.599999999999994</v>
      </c>
      <c r="U1438" s="12">
        <f t="shared" si="91"/>
        <v>0.63092336853506625</v>
      </c>
      <c r="V1438" s="9">
        <f>YEAR(SalesDataTable[[#This Row],[Order Date]])</f>
        <v>2026</v>
      </c>
      <c r="W1438" s="12" t="str">
        <f>"Q"&amp;ROUNDUP(MONTH(SalesDataTable[[#This Row],[Order Date]])/3,0)</f>
        <v>Q3</v>
      </c>
      <c r="X1438" s="9">
        <f>MONTH(SalesDataTable[[#This Row],[Order Date]])</f>
        <v>7</v>
      </c>
      <c r="Y1438" s="12" t="str">
        <f>TEXT(SalesDataTable[[#This Row],[Order Date]],"mmm")</f>
        <v>Jul</v>
      </c>
    </row>
    <row r="1439" spans="1:25" ht="16">
      <c r="A1439" s="7">
        <v>3646</v>
      </c>
      <c r="B1439" s="3">
        <v>46224</v>
      </c>
      <c r="C1439" s="2">
        <f>YEAR( SalesDataTable[[#This Row],[Order Date]])</f>
        <v>2026</v>
      </c>
      <c r="D1439" s="2">
        <f>ROUNDUP(MONTH(SalesDataTable[[#This Row],[Order Date]])/3,0)</f>
        <v>3</v>
      </c>
      <c r="E1439" s="2">
        <f>MONTH(SalesDataTable[[#This Row],[Order Date]])</f>
        <v>7</v>
      </c>
      <c r="F1439" s="2" t="str">
        <f>TEXT(SalesDataTable[[#This Row],[Order Date]],"mmm")</f>
        <v>Jul</v>
      </c>
      <c r="G1439" s="2">
        <f>DAY(SalesDataTable[[#This Row],[Order Date]])</f>
        <v>21</v>
      </c>
      <c r="H1439" s="8" t="s">
        <v>11</v>
      </c>
      <c r="I1439" s="8" t="s">
        <v>12</v>
      </c>
      <c r="J1439" s="8" t="s">
        <v>28</v>
      </c>
      <c r="K1439" s="8" t="s">
        <v>3</v>
      </c>
      <c r="L1439" s="8" t="s">
        <v>9</v>
      </c>
      <c r="M1439" s="8" t="s">
        <v>17</v>
      </c>
      <c r="N1439" s="9">
        <v>1</v>
      </c>
      <c r="O1439" s="10">
        <v>143.69</v>
      </c>
      <c r="P1439" s="11">
        <v>0</v>
      </c>
      <c r="Q1439" s="10">
        <v>80.87</v>
      </c>
      <c r="R1439" s="10">
        <f t="shared" si="88"/>
        <v>143.69</v>
      </c>
      <c r="S1439" s="10">
        <f t="shared" si="89"/>
        <v>80.87</v>
      </c>
      <c r="T1439" s="10">
        <f t="shared" si="90"/>
        <v>62.819999999999993</v>
      </c>
      <c r="U1439" s="12">
        <f t="shared" si="91"/>
        <v>0.43719117544714309</v>
      </c>
      <c r="V1439" s="9">
        <f>YEAR(SalesDataTable[[#This Row],[Order Date]])</f>
        <v>2026</v>
      </c>
      <c r="W1439" s="12" t="str">
        <f>"Q"&amp;ROUNDUP(MONTH(SalesDataTable[[#This Row],[Order Date]])/3,0)</f>
        <v>Q3</v>
      </c>
      <c r="X1439" s="9">
        <f>MONTH(SalesDataTable[[#This Row],[Order Date]])</f>
        <v>7</v>
      </c>
      <c r="Y1439" s="12" t="str">
        <f>TEXT(SalesDataTable[[#This Row],[Order Date]],"mmm")</f>
        <v>Jul</v>
      </c>
    </row>
    <row r="1440" spans="1:25" ht="16">
      <c r="A1440" s="7">
        <v>4558</v>
      </c>
      <c r="B1440" s="3">
        <v>46224</v>
      </c>
      <c r="C1440" s="2">
        <f>YEAR( SalesDataTable[[#This Row],[Order Date]])</f>
        <v>2026</v>
      </c>
      <c r="D1440" s="2">
        <f>ROUNDUP(MONTH(SalesDataTable[[#This Row],[Order Date]])/3,0)</f>
        <v>3</v>
      </c>
      <c r="E1440" s="2">
        <f>MONTH(SalesDataTable[[#This Row],[Order Date]])</f>
        <v>7</v>
      </c>
      <c r="F1440" s="2" t="str">
        <f>TEXT(SalesDataTable[[#This Row],[Order Date]],"mmm")</f>
        <v>Jul</v>
      </c>
      <c r="G1440" s="2">
        <f>DAY(SalesDataTable[[#This Row],[Order Date]])</f>
        <v>21</v>
      </c>
      <c r="H1440" s="8" t="s">
        <v>6</v>
      </c>
      <c r="I1440" s="8" t="s">
        <v>49</v>
      </c>
      <c r="J1440" s="8" t="s">
        <v>28</v>
      </c>
      <c r="K1440" s="8" t="s">
        <v>13</v>
      </c>
      <c r="L1440" s="8" t="s">
        <v>9</v>
      </c>
      <c r="M1440" s="8" t="s">
        <v>17</v>
      </c>
      <c r="N1440" s="9">
        <v>2</v>
      </c>
      <c r="O1440" s="10">
        <v>147.09</v>
      </c>
      <c r="P1440" s="11">
        <v>0</v>
      </c>
      <c r="Q1440" s="10">
        <v>81.58</v>
      </c>
      <c r="R1440" s="10">
        <f t="shared" si="88"/>
        <v>294.18</v>
      </c>
      <c r="S1440" s="10">
        <f t="shared" si="89"/>
        <v>163.16</v>
      </c>
      <c r="T1440" s="10">
        <f t="shared" si="90"/>
        <v>131.02000000000001</v>
      </c>
      <c r="U1440" s="12">
        <f t="shared" si="91"/>
        <v>0.44537358080087025</v>
      </c>
      <c r="V1440" s="9">
        <f>YEAR(SalesDataTable[[#This Row],[Order Date]])</f>
        <v>2026</v>
      </c>
      <c r="W1440" s="12" t="str">
        <f>"Q"&amp;ROUNDUP(MONTH(SalesDataTable[[#This Row],[Order Date]])/3,0)</f>
        <v>Q3</v>
      </c>
      <c r="X1440" s="9">
        <f>MONTH(SalesDataTable[[#This Row],[Order Date]])</f>
        <v>7</v>
      </c>
      <c r="Y1440" s="12" t="str">
        <f>TEXT(SalesDataTable[[#This Row],[Order Date]],"mmm")</f>
        <v>Jul</v>
      </c>
    </row>
    <row r="1441" spans="1:25" ht="16">
      <c r="A1441" s="7">
        <v>4564</v>
      </c>
      <c r="B1441" s="3">
        <v>46224</v>
      </c>
      <c r="C1441" s="2">
        <f>YEAR( SalesDataTable[[#This Row],[Order Date]])</f>
        <v>2026</v>
      </c>
      <c r="D1441" s="2">
        <f>ROUNDUP(MONTH(SalesDataTable[[#This Row],[Order Date]])/3,0)</f>
        <v>3</v>
      </c>
      <c r="E1441" s="2">
        <f>MONTH(SalesDataTable[[#This Row],[Order Date]])</f>
        <v>7</v>
      </c>
      <c r="F1441" s="2" t="str">
        <f>TEXT(SalesDataTable[[#This Row],[Order Date]],"mmm")</f>
        <v>Jul</v>
      </c>
      <c r="G1441" s="2">
        <f>DAY(SalesDataTable[[#This Row],[Order Date]])</f>
        <v>21</v>
      </c>
      <c r="H1441" s="8" t="s">
        <v>11</v>
      </c>
      <c r="I1441" s="8" t="s">
        <v>25</v>
      </c>
      <c r="J1441" s="8" t="s">
        <v>2</v>
      </c>
      <c r="K1441" s="8" t="s">
        <v>13</v>
      </c>
      <c r="L1441" s="8" t="s">
        <v>9</v>
      </c>
      <c r="M1441" s="8" t="s">
        <v>37</v>
      </c>
      <c r="N1441" s="9">
        <v>1</v>
      </c>
      <c r="O1441" s="10">
        <v>153.88</v>
      </c>
      <c r="P1441" s="11">
        <v>0</v>
      </c>
      <c r="Q1441" s="10">
        <v>80.98</v>
      </c>
      <c r="R1441" s="10">
        <f t="shared" si="88"/>
        <v>153.88</v>
      </c>
      <c r="S1441" s="10">
        <f t="shared" si="89"/>
        <v>80.98</v>
      </c>
      <c r="T1441" s="10">
        <f t="shared" si="90"/>
        <v>72.899999999999991</v>
      </c>
      <c r="U1441" s="12">
        <f t="shared" si="91"/>
        <v>0.47374577592929551</v>
      </c>
      <c r="V1441" s="9">
        <f>YEAR(SalesDataTable[[#This Row],[Order Date]])</f>
        <v>2026</v>
      </c>
      <c r="W1441" s="12" t="str">
        <f>"Q"&amp;ROUNDUP(MONTH(SalesDataTable[[#This Row],[Order Date]])/3,0)</f>
        <v>Q3</v>
      </c>
      <c r="X1441" s="9">
        <f>MONTH(SalesDataTable[[#This Row],[Order Date]])</f>
        <v>7</v>
      </c>
      <c r="Y1441" s="12" t="str">
        <f>TEXT(SalesDataTable[[#This Row],[Order Date]],"mmm")</f>
        <v>Jul</v>
      </c>
    </row>
    <row r="1442" spans="1:25" ht="16">
      <c r="A1442" s="7">
        <v>4616</v>
      </c>
      <c r="B1442" s="3">
        <v>46224</v>
      </c>
      <c r="C1442" s="2">
        <f>YEAR( SalesDataTable[[#This Row],[Order Date]])</f>
        <v>2026</v>
      </c>
      <c r="D1442" s="2">
        <f>ROUNDUP(MONTH(SalesDataTable[[#This Row],[Order Date]])/3,0)</f>
        <v>3</v>
      </c>
      <c r="E1442" s="2">
        <f>MONTH(SalesDataTable[[#This Row],[Order Date]])</f>
        <v>7</v>
      </c>
      <c r="F1442" s="2" t="str">
        <f>TEXT(SalesDataTable[[#This Row],[Order Date]],"mmm")</f>
        <v>Jul</v>
      </c>
      <c r="G1442" s="2">
        <f>DAY(SalesDataTable[[#This Row],[Order Date]])</f>
        <v>21</v>
      </c>
      <c r="H1442" s="8" t="s">
        <v>20</v>
      </c>
      <c r="I1442" s="8" t="s">
        <v>47</v>
      </c>
      <c r="J1442" s="8" t="s">
        <v>28</v>
      </c>
      <c r="K1442" s="8" t="s">
        <v>13</v>
      </c>
      <c r="L1442" s="8" t="s">
        <v>9</v>
      </c>
      <c r="M1442" s="8" t="s">
        <v>46</v>
      </c>
      <c r="N1442" s="9">
        <v>3</v>
      </c>
      <c r="O1442" s="10">
        <v>72.2</v>
      </c>
      <c r="P1442" s="11">
        <v>0</v>
      </c>
      <c r="Q1442" s="10">
        <v>31.45</v>
      </c>
      <c r="R1442" s="10">
        <f t="shared" si="88"/>
        <v>216.60000000000002</v>
      </c>
      <c r="S1442" s="10">
        <f t="shared" si="89"/>
        <v>94.35</v>
      </c>
      <c r="T1442" s="10">
        <f t="shared" si="90"/>
        <v>122.25000000000003</v>
      </c>
      <c r="U1442" s="12">
        <f t="shared" si="91"/>
        <v>0.5644044321329641</v>
      </c>
      <c r="V1442" s="9">
        <f>YEAR(SalesDataTable[[#This Row],[Order Date]])</f>
        <v>2026</v>
      </c>
      <c r="W1442" s="12" t="str">
        <f>"Q"&amp;ROUNDUP(MONTH(SalesDataTable[[#This Row],[Order Date]])/3,0)</f>
        <v>Q3</v>
      </c>
      <c r="X1442" s="9">
        <f>MONTH(SalesDataTable[[#This Row],[Order Date]])</f>
        <v>7</v>
      </c>
      <c r="Y1442" s="12" t="str">
        <f>TEXT(SalesDataTable[[#This Row],[Order Date]],"mmm")</f>
        <v>Jul</v>
      </c>
    </row>
    <row r="1443" spans="1:25" ht="16">
      <c r="A1443" s="7">
        <v>536</v>
      </c>
      <c r="B1443" s="3">
        <v>46225</v>
      </c>
      <c r="C1443" s="2">
        <f>YEAR( SalesDataTable[[#This Row],[Order Date]])</f>
        <v>2026</v>
      </c>
      <c r="D1443" s="2">
        <f>ROUNDUP(MONTH(SalesDataTable[[#This Row],[Order Date]])/3,0)</f>
        <v>3</v>
      </c>
      <c r="E1443" s="2">
        <f>MONTH(SalesDataTable[[#This Row],[Order Date]])</f>
        <v>7</v>
      </c>
      <c r="F1443" s="2" t="str">
        <f>TEXT(SalesDataTable[[#This Row],[Order Date]],"mmm")</f>
        <v>Jul</v>
      </c>
      <c r="G1443" s="2">
        <f>DAY(SalesDataTable[[#This Row],[Order Date]])</f>
        <v>22</v>
      </c>
      <c r="H1443" s="8" t="s">
        <v>20</v>
      </c>
      <c r="I1443" s="8" t="s">
        <v>47</v>
      </c>
      <c r="J1443" s="8" t="s">
        <v>19</v>
      </c>
      <c r="K1443" s="8" t="s">
        <v>16</v>
      </c>
      <c r="L1443" s="8" t="s">
        <v>34</v>
      </c>
      <c r="M1443" s="8" t="s">
        <v>35</v>
      </c>
      <c r="N1443" s="9">
        <v>1</v>
      </c>
      <c r="O1443" s="10">
        <v>40.67</v>
      </c>
      <c r="P1443" s="11">
        <v>0</v>
      </c>
      <c r="Q1443" s="10">
        <v>14.28</v>
      </c>
      <c r="R1443" s="10">
        <f t="shared" si="88"/>
        <v>40.67</v>
      </c>
      <c r="S1443" s="10">
        <f t="shared" si="89"/>
        <v>14.28</v>
      </c>
      <c r="T1443" s="10">
        <f t="shared" si="90"/>
        <v>26.39</v>
      </c>
      <c r="U1443" s="12">
        <f t="shared" si="91"/>
        <v>0.64888123924268504</v>
      </c>
      <c r="V1443" s="9">
        <f>YEAR(SalesDataTable[[#This Row],[Order Date]])</f>
        <v>2026</v>
      </c>
      <c r="W1443" s="12" t="str">
        <f>"Q"&amp;ROUNDUP(MONTH(SalesDataTable[[#This Row],[Order Date]])/3,0)</f>
        <v>Q3</v>
      </c>
      <c r="X1443" s="9">
        <f>MONTH(SalesDataTable[[#This Row],[Order Date]])</f>
        <v>7</v>
      </c>
      <c r="Y1443" s="12" t="str">
        <f>TEXT(SalesDataTable[[#This Row],[Order Date]],"mmm")</f>
        <v>Jul</v>
      </c>
    </row>
    <row r="1444" spans="1:25" ht="16">
      <c r="A1444" s="7">
        <v>571</v>
      </c>
      <c r="B1444" s="3">
        <v>46225</v>
      </c>
      <c r="C1444" s="2">
        <f>YEAR( SalesDataTable[[#This Row],[Order Date]])</f>
        <v>2026</v>
      </c>
      <c r="D1444" s="2">
        <f>ROUNDUP(MONTH(SalesDataTable[[#This Row],[Order Date]])/3,0)</f>
        <v>3</v>
      </c>
      <c r="E1444" s="2">
        <f>MONTH(SalesDataTable[[#This Row],[Order Date]])</f>
        <v>7</v>
      </c>
      <c r="F1444" s="2" t="str">
        <f>TEXT(SalesDataTable[[#This Row],[Order Date]],"mmm")</f>
        <v>Jul</v>
      </c>
      <c r="G1444" s="2">
        <f>DAY(SalesDataTable[[#This Row],[Order Date]])</f>
        <v>22</v>
      </c>
      <c r="H1444" s="8" t="s">
        <v>0</v>
      </c>
      <c r="I1444" s="8" t="s">
        <v>1</v>
      </c>
      <c r="J1444" s="8" t="s">
        <v>2</v>
      </c>
      <c r="K1444" s="8" t="s">
        <v>13</v>
      </c>
      <c r="L1444" s="8" t="s">
        <v>9</v>
      </c>
      <c r="M1444" s="8" t="s">
        <v>37</v>
      </c>
      <c r="N1444" s="9">
        <v>3</v>
      </c>
      <c r="O1444" s="10">
        <v>152.53</v>
      </c>
      <c r="P1444" s="11">
        <v>0</v>
      </c>
      <c r="Q1444" s="10">
        <v>80.88</v>
      </c>
      <c r="R1444" s="10">
        <f t="shared" si="88"/>
        <v>457.59000000000003</v>
      </c>
      <c r="S1444" s="10">
        <f t="shared" si="89"/>
        <v>242.64</v>
      </c>
      <c r="T1444" s="10">
        <f t="shared" si="90"/>
        <v>214.95000000000005</v>
      </c>
      <c r="U1444" s="12">
        <f t="shared" si="91"/>
        <v>0.46974365698551113</v>
      </c>
      <c r="V1444" s="9">
        <f>YEAR(SalesDataTable[[#This Row],[Order Date]])</f>
        <v>2026</v>
      </c>
      <c r="W1444" s="12" t="str">
        <f>"Q"&amp;ROUNDUP(MONTH(SalesDataTable[[#This Row],[Order Date]])/3,0)</f>
        <v>Q3</v>
      </c>
      <c r="X1444" s="9">
        <f>MONTH(SalesDataTable[[#This Row],[Order Date]])</f>
        <v>7</v>
      </c>
      <c r="Y1444" s="12" t="str">
        <f>TEXT(SalesDataTable[[#This Row],[Order Date]],"mmm")</f>
        <v>Jul</v>
      </c>
    </row>
    <row r="1445" spans="1:25" ht="16">
      <c r="A1445" s="7">
        <v>965</v>
      </c>
      <c r="B1445" s="3">
        <v>46225</v>
      </c>
      <c r="C1445" s="2">
        <f>YEAR( SalesDataTable[[#This Row],[Order Date]])</f>
        <v>2026</v>
      </c>
      <c r="D1445" s="2">
        <f>ROUNDUP(MONTH(SalesDataTable[[#This Row],[Order Date]])/3,0)</f>
        <v>3</v>
      </c>
      <c r="E1445" s="2">
        <f>MONTH(SalesDataTable[[#This Row],[Order Date]])</f>
        <v>7</v>
      </c>
      <c r="F1445" s="2" t="str">
        <f>TEXT(SalesDataTable[[#This Row],[Order Date]],"mmm")</f>
        <v>Jul</v>
      </c>
      <c r="G1445" s="2">
        <f>DAY(SalesDataTable[[#This Row],[Order Date]])</f>
        <v>22</v>
      </c>
      <c r="H1445" s="8" t="s">
        <v>6</v>
      </c>
      <c r="I1445" s="8" t="s">
        <v>41</v>
      </c>
      <c r="J1445" s="8" t="s">
        <v>19</v>
      </c>
      <c r="K1445" s="8" t="s">
        <v>3</v>
      </c>
      <c r="L1445" s="8" t="s">
        <v>14</v>
      </c>
      <c r="M1445" s="8" t="s">
        <v>15</v>
      </c>
      <c r="N1445" s="9">
        <v>2</v>
      </c>
      <c r="O1445" s="10">
        <v>35.39</v>
      </c>
      <c r="P1445" s="11">
        <v>0.05</v>
      </c>
      <c r="Q1445" s="10">
        <v>13.39</v>
      </c>
      <c r="R1445" s="10">
        <f t="shared" si="88"/>
        <v>67.241</v>
      </c>
      <c r="S1445" s="10">
        <f t="shared" si="89"/>
        <v>26.78</v>
      </c>
      <c r="T1445" s="10">
        <f t="shared" si="90"/>
        <v>40.460999999999999</v>
      </c>
      <c r="U1445" s="12">
        <f t="shared" si="91"/>
        <v>0.60173108668818132</v>
      </c>
      <c r="V1445" s="9">
        <f>YEAR(SalesDataTable[[#This Row],[Order Date]])</f>
        <v>2026</v>
      </c>
      <c r="W1445" s="12" t="str">
        <f>"Q"&amp;ROUNDUP(MONTH(SalesDataTable[[#This Row],[Order Date]])/3,0)</f>
        <v>Q3</v>
      </c>
      <c r="X1445" s="9">
        <f>MONTH(SalesDataTable[[#This Row],[Order Date]])</f>
        <v>7</v>
      </c>
      <c r="Y1445" s="12" t="str">
        <f>TEXT(SalesDataTable[[#This Row],[Order Date]],"mmm")</f>
        <v>Jul</v>
      </c>
    </row>
    <row r="1446" spans="1:25" ht="16">
      <c r="A1446" s="7">
        <v>1504</v>
      </c>
      <c r="B1446" s="3">
        <v>46225</v>
      </c>
      <c r="C1446" s="2">
        <f>YEAR( SalesDataTable[[#This Row],[Order Date]])</f>
        <v>2026</v>
      </c>
      <c r="D1446" s="2">
        <f>ROUNDUP(MONTH(SalesDataTable[[#This Row],[Order Date]])/3,0)</f>
        <v>3</v>
      </c>
      <c r="E1446" s="2">
        <f>MONTH(SalesDataTable[[#This Row],[Order Date]])</f>
        <v>7</v>
      </c>
      <c r="F1446" s="2" t="str">
        <f>TEXT(SalesDataTable[[#This Row],[Order Date]],"mmm")</f>
        <v>Jul</v>
      </c>
      <c r="G1446" s="2">
        <f>DAY(SalesDataTable[[#This Row],[Order Date]])</f>
        <v>22</v>
      </c>
      <c r="H1446" s="8" t="s">
        <v>20</v>
      </c>
      <c r="I1446" s="8" t="s">
        <v>21</v>
      </c>
      <c r="J1446" s="8" t="s">
        <v>2</v>
      </c>
      <c r="K1446" s="8" t="s">
        <v>3</v>
      </c>
      <c r="L1446" s="8" t="s">
        <v>9</v>
      </c>
      <c r="M1446" s="8" t="s">
        <v>10</v>
      </c>
      <c r="N1446" s="9">
        <v>5</v>
      </c>
      <c r="O1446" s="10">
        <v>93.35</v>
      </c>
      <c r="P1446" s="11">
        <v>0</v>
      </c>
      <c r="Q1446" s="10">
        <v>46.31</v>
      </c>
      <c r="R1446" s="10">
        <f t="shared" si="88"/>
        <v>466.75</v>
      </c>
      <c r="S1446" s="10">
        <f t="shared" si="89"/>
        <v>231.55</v>
      </c>
      <c r="T1446" s="10">
        <f t="shared" si="90"/>
        <v>235.2</v>
      </c>
      <c r="U1446" s="12">
        <f t="shared" si="91"/>
        <v>0.50391001606855912</v>
      </c>
      <c r="V1446" s="9">
        <f>YEAR(SalesDataTable[[#This Row],[Order Date]])</f>
        <v>2026</v>
      </c>
      <c r="W1446" s="12" t="str">
        <f>"Q"&amp;ROUNDUP(MONTH(SalesDataTable[[#This Row],[Order Date]])/3,0)</f>
        <v>Q3</v>
      </c>
      <c r="X1446" s="9">
        <f>MONTH(SalesDataTable[[#This Row],[Order Date]])</f>
        <v>7</v>
      </c>
      <c r="Y1446" s="12" t="str">
        <f>TEXT(SalesDataTable[[#This Row],[Order Date]],"mmm")</f>
        <v>Jul</v>
      </c>
    </row>
    <row r="1447" spans="1:25" ht="16">
      <c r="A1447" s="7">
        <v>2560</v>
      </c>
      <c r="B1447" s="3">
        <v>46225</v>
      </c>
      <c r="C1447" s="2">
        <f>YEAR( SalesDataTable[[#This Row],[Order Date]])</f>
        <v>2026</v>
      </c>
      <c r="D1447" s="2">
        <f>ROUNDUP(MONTH(SalesDataTable[[#This Row],[Order Date]])/3,0)</f>
        <v>3</v>
      </c>
      <c r="E1447" s="2">
        <f>MONTH(SalesDataTable[[#This Row],[Order Date]])</f>
        <v>7</v>
      </c>
      <c r="F1447" s="2" t="str">
        <f>TEXT(SalesDataTable[[#This Row],[Order Date]],"mmm")</f>
        <v>Jul</v>
      </c>
      <c r="G1447" s="2">
        <f>DAY(SalesDataTable[[#This Row],[Order Date]])</f>
        <v>22</v>
      </c>
      <c r="H1447" s="8" t="s">
        <v>6</v>
      </c>
      <c r="I1447" s="8" t="s">
        <v>43</v>
      </c>
      <c r="J1447" s="8" t="s">
        <v>2</v>
      </c>
      <c r="K1447" s="8" t="s">
        <v>3</v>
      </c>
      <c r="L1447" s="8" t="s">
        <v>4</v>
      </c>
      <c r="M1447" s="8" t="s">
        <v>22</v>
      </c>
      <c r="N1447" s="9">
        <v>2</v>
      </c>
      <c r="O1447" s="10">
        <v>51.71</v>
      </c>
      <c r="P1447" s="11">
        <v>0</v>
      </c>
      <c r="Q1447" s="10">
        <v>22.75</v>
      </c>
      <c r="R1447" s="10">
        <f t="shared" si="88"/>
        <v>103.42</v>
      </c>
      <c r="S1447" s="10">
        <f t="shared" si="89"/>
        <v>45.5</v>
      </c>
      <c r="T1447" s="10">
        <f t="shared" si="90"/>
        <v>57.92</v>
      </c>
      <c r="U1447" s="12">
        <f t="shared" si="91"/>
        <v>0.5600464126861342</v>
      </c>
      <c r="V1447" s="9">
        <f>YEAR(SalesDataTable[[#This Row],[Order Date]])</f>
        <v>2026</v>
      </c>
      <c r="W1447" s="12" t="str">
        <f>"Q"&amp;ROUNDUP(MONTH(SalesDataTable[[#This Row],[Order Date]])/3,0)</f>
        <v>Q3</v>
      </c>
      <c r="X1447" s="9">
        <f>MONTH(SalesDataTable[[#This Row],[Order Date]])</f>
        <v>7</v>
      </c>
      <c r="Y1447" s="12" t="str">
        <f>TEXT(SalesDataTable[[#This Row],[Order Date]],"mmm")</f>
        <v>Jul</v>
      </c>
    </row>
    <row r="1448" spans="1:25" ht="16">
      <c r="A1448" s="7">
        <v>2758</v>
      </c>
      <c r="B1448" s="3">
        <v>46225</v>
      </c>
      <c r="C1448" s="2">
        <f>YEAR( SalesDataTable[[#This Row],[Order Date]])</f>
        <v>2026</v>
      </c>
      <c r="D1448" s="2">
        <f>ROUNDUP(MONTH(SalesDataTable[[#This Row],[Order Date]])/3,0)</f>
        <v>3</v>
      </c>
      <c r="E1448" s="2">
        <f>MONTH(SalesDataTable[[#This Row],[Order Date]])</f>
        <v>7</v>
      </c>
      <c r="F1448" s="2" t="str">
        <f>TEXT(SalesDataTable[[#This Row],[Order Date]],"mmm")</f>
        <v>Jul</v>
      </c>
      <c r="G1448" s="2">
        <f>DAY(SalesDataTable[[#This Row],[Order Date]])</f>
        <v>22</v>
      </c>
      <c r="H1448" s="8" t="s">
        <v>0</v>
      </c>
      <c r="I1448" s="8" t="s">
        <v>1</v>
      </c>
      <c r="J1448" s="8" t="s">
        <v>2</v>
      </c>
      <c r="K1448" s="8" t="s">
        <v>13</v>
      </c>
      <c r="L1448" s="8" t="s">
        <v>4</v>
      </c>
      <c r="M1448" s="8" t="s">
        <v>26</v>
      </c>
      <c r="N1448" s="9">
        <v>1</v>
      </c>
      <c r="O1448" s="10">
        <v>39.86</v>
      </c>
      <c r="P1448" s="11">
        <v>0</v>
      </c>
      <c r="Q1448" s="10">
        <v>16.53</v>
      </c>
      <c r="R1448" s="10">
        <f t="shared" si="88"/>
        <v>39.86</v>
      </c>
      <c r="S1448" s="10">
        <f t="shared" si="89"/>
        <v>16.53</v>
      </c>
      <c r="T1448" s="10">
        <f t="shared" si="90"/>
        <v>23.33</v>
      </c>
      <c r="U1448" s="12">
        <f t="shared" si="91"/>
        <v>0.58529854490717503</v>
      </c>
      <c r="V1448" s="9">
        <f>YEAR(SalesDataTable[[#This Row],[Order Date]])</f>
        <v>2026</v>
      </c>
      <c r="W1448" s="12" t="str">
        <f>"Q"&amp;ROUNDUP(MONTH(SalesDataTable[[#This Row],[Order Date]])/3,0)</f>
        <v>Q3</v>
      </c>
      <c r="X1448" s="9">
        <f>MONTH(SalesDataTable[[#This Row],[Order Date]])</f>
        <v>7</v>
      </c>
      <c r="Y1448" s="12" t="str">
        <f>TEXT(SalesDataTable[[#This Row],[Order Date]],"mmm")</f>
        <v>Jul</v>
      </c>
    </row>
    <row r="1449" spans="1:25" ht="16">
      <c r="A1449" s="7">
        <v>4030</v>
      </c>
      <c r="B1449" s="3">
        <v>46225</v>
      </c>
      <c r="C1449" s="2">
        <f>YEAR( SalesDataTable[[#This Row],[Order Date]])</f>
        <v>2026</v>
      </c>
      <c r="D1449" s="2">
        <f>ROUNDUP(MONTH(SalesDataTable[[#This Row],[Order Date]])/3,0)</f>
        <v>3</v>
      </c>
      <c r="E1449" s="2">
        <f>MONTH(SalesDataTable[[#This Row],[Order Date]])</f>
        <v>7</v>
      </c>
      <c r="F1449" s="2" t="str">
        <f>TEXT(SalesDataTable[[#This Row],[Order Date]],"mmm")</f>
        <v>Jul</v>
      </c>
      <c r="G1449" s="2">
        <f>DAY(SalesDataTable[[#This Row],[Order Date]])</f>
        <v>22</v>
      </c>
      <c r="H1449" s="8" t="s">
        <v>20</v>
      </c>
      <c r="I1449" s="8" t="s">
        <v>33</v>
      </c>
      <c r="J1449" s="8" t="s">
        <v>2</v>
      </c>
      <c r="K1449" s="8" t="s">
        <v>13</v>
      </c>
      <c r="L1449" s="8" t="s">
        <v>23</v>
      </c>
      <c r="M1449" s="8" t="s">
        <v>40</v>
      </c>
      <c r="N1449" s="9">
        <v>2</v>
      </c>
      <c r="O1449" s="10">
        <v>83.71</v>
      </c>
      <c r="P1449" s="11">
        <v>0</v>
      </c>
      <c r="Q1449" s="10">
        <v>39.29</v>
      </c>
      <c r="R1449" s="10">
        <f t="shared" si="88"/>
        <v>167.42</v>
      </c>
      <c r="S1449" s="10">
        <f t="shared" si="89"/>
        <v>78.58</v>
      </c>
      <c r="T1449" s="10">
        <f t="shared" si="90"/>
        <v>88.839999999999989</v>
      </c>
      <c r="U1449" s="12">
        <f t="shared" si="91"/>
        <v>0.53064150041811009</v>
      </c>
      <c r="V1449" s="9">
        <f>YEAR(SalesDataTable[[#This Row],[Order Date]])</f>
        <v>2026</v>
      </c>
      <c r="W1449" s="12" t="str">
        <f>"Q"&amp;ROUNDUP(MONTH(SalesDataTable[[#This Row],[Order Date]])/3,0)</f>
        <v>Q3</v>
      </c>
      <c r="X1449" s="9">
        <f>MONTH(SalesDataTable[[#This Row],[Order Date]])</f>
        <v>7</v>
      </c>
      <c r="Y1449" s="12" t="str">
        <f>TEXT(SalesDataTable[[#This Row],[Order Date]],"mmm")</f>
        <v>Jul</v>
      </c>
    </row>
    <row r="1450" spans="1:25" ht="16">
      <c r="A1450" s="7">
        <v>4337</v>
      </c>
      <c r="B1450" s="3">
        <v>46225</v>
      </c>
      <c r="C1450" s="2">
        <f>YEAR( SalesDataTable[[#This Row],[Order Date]])</f>
        <v>2026</v>
      </c>
      <c r="D1450" s="2">
        <f>ROUNDUP(MONTH(SalesDataTable[[#This Row],[Order Date]])/3,0)</f>
        <v>3</v>
      </c>
      <c r="E1450" s="2">
        <f>MONTH(SalesDataTable[[#This Row],[Order Date]])</f>
        <v>7</v>
      </c>
      <c r="F1450" s="2" t="str">
        <f>TEXT(SalesDataTable[[#This Row],[Order Date]],"mmm")</f>
        <v>Jul</v>
      </c>
      <c r="G1450" s="2">
        <f>DAY(SalesDataTable[[#This Row],[Order Date]])</f>
        <v>22</v>
      </c>
      <c r="H1450" s="8" t="s">
        <v>6</v>
      </c>
      <c r="I1450" s="8" t="s">
        <v>49</v>
      </c>
      <c r="J1450" s="8" t="s">
        <v>19</v>
      </c>
      <c r="K1450" s="8" t="s">
        <v>13</v>
      </c>
      <c r="L1450" s="8" t="s">
        <v>14</v>
      </c>
      <c r="M1450" s="8" t="s">
        <v>32</v>
      </c>
      <c r="N1450" s="9">
        <v>1</v>
      </c>
      <c r="O1450" s="10">
        <v>47.62</v>
      </c>
      <c r="P1450" s="11">
        <v>0</v>
      </c>
      <c r="Q1450" s="10">
        <v>17.82</v>
      </c>
      <c r="R1450" s="10">
        <f t="shared" si="88"/>
        <v>47.62</v>
      </c>
      <c r="S1450" s="10">
        <f t="shared" si="89"/>
        <v>17.82</v>
      </c>
      <c r="T1450" s="10">
        <f t="shared" si="90"/>
        <v>29.799999999999997</v>
      </c>
      <c r="U1450" s="12">
        <f t="shared" si="91"/>
        <v>0.62578748425031494</v>
      </c>
      <c r="V1450" s="9">
        <f>YEAR(SalesDataTable[[#This Row],[Order Date]])</f>
        <v>2026</v>
      </c>
      <c r="W1450" s="12" t="str">
        <f>"Q"&amp;ROUNDUP(MONTH(SalesDataTable[[#This Row],[Order Date]])/3,0)</f>
        <v>Q3</v>
      </c>
      <c r="X1450" s="9">
        <f>MONTH(SalesDataTable[[#This Row],[Order Date]])</f>
        <v>7</v>
      </c>
      <c r="Y1450" s="12" t="str">
        <f>TEXT(SalesDataTable[[#This Row],[Order Date]],"mmm")</f>
        <v>Jul</v>
      </c>
    </row>
    <row r="1451" spans="1:25" ht="16">
      <c r="A1451" s="7">
        <v>5129</v>
      </c>
      <c r="B1451" s="3">
        <v>46225</v>
      </c>
      <c r="C1451" s="2">
        <f>YEAR( SalesDataTable[[#This Row],[Order Date]])</f>
        <v>2026</v>
      </c>
      <c r="D1451" s="2">
        <f>ROUNDUP(MONTH(SalesDataTable[[#This Row],[Order Date]])/3,0)</f>
        <v>3</v>
      </c>
      <c r="E1451" s="2">
        <f>MONTH(SalesDataTable[[#This Row],[Order Date]])</f>
        <v>7</v>
      </c>
      <c r="F1451" s="2" t="str">
        <f>TEXT(SalesDataTable[[#This Row],[Order Date]],"mmm")</f>
        <v>Jul</v>
      </c>
      <c r="G1451" s="2">
        <f>DAY(SalesDataTable[[#This Row],[Order Date]])</f>
        <v>22</v>
      </c>
      <c r="H1451" s="8" t="s">
        <v>6</v>
      </c>
      <c r="I1451" s="8" t="s">
        <v>43</v>
      </c>
      <c r="J1451" s="8" t="s">
        <v>2</v>
      </c>
      <c r="K1451" s="8" t="s">
        <v>3</v>
      </c>
      <c r="L1451" s="8" t="s">
        <v>4</v>
      </c>
      <c r="M1451" s="8" t="s">
        <v>5</v>
      </c>
      <c r="N1451" s="9">
        <v>1</v>
      </c>
      <c r="O1451" s="10">
        <v>80.05</v>
      </c>
      <c r="P1451" s="11">
        <v>0.05</v>
      </c>
      <c r="Q1451" s="10">
        <v>43.81</v>
      </c>
      <c r="R1451" s="10">
        <f t="shared" si="88"/>
        <v>76.047499999999999</v>
      </c>
      <c r="S1451" s="10">
        <f t="shared" si="89"/>
        <v>43.81</v>
      </c>
      <c r="T1451" s="10">
        <f t="shared" si="90"/>
        <v>32.237499999999997</v>
      </c>
      <c r="U1451" s="12">
        <f t="shared" si="91"/>
        <v>0.42391268615010352</v>
      </c>
      <c r="V1451" s="9">
        <f>YEAR(SalesDataTable[[#This Row],[Order Date]])</f>
        <v>2026</v>
      </c>
      <c r="W1451" s="12" t="str">
        <f>"Q"&amp;ROUNDUP(MONTH(SalesDataTable[[#This Row],[Order Date]])/3,0)</f>
        <v>Q3</v>
      </c>
      <c r="X1451" s="9">
        <f>MONTH(SalesDataTable[[#This Row],[Order Date]])</f>
        <v>7</v>
      </c>
      <c r="Y1451" s="12" t="str">
        <f>TEXT(SalesDataTable[[#This Row],[Order Date]],"mmm")</f>
        <v>Jul</v>
      </c>
    </row>
    <row r="1452" spans="1:25" ht="16">
      <c r="A1452" s="7">
        <v>81</v>
      </c>
      <c r="B1452" s="3">
        <v>46226</v>
      </c>
      <c r="C1452" s="2">
        <f>YEAR( SalesDataTable[[#This Row],[Order Date]])</f>
        <v>2026</v>
      </c>
      <c r="D1452" s="2">
        <f>ROUNDUP(MONTH(SalesDataTable[[#This Row],[Order Date]])/3,0)</f>
        <v>3</v>
      </c>
      <c r="E1452" s="2">
        <f>MONTH(SalesDataTable[[#This Row],[Order Date]])</f>
        <v>7</v>
      </c>
      <c r="F1452" s="2" t="str">
        <f>TEXT(SalesDataTable[[#This Row],[Order Date]],"mmm")</f>
        <v>Jul</v>
      </c>
      <c r="G1452" s="2">
        <f>DAY(SalesDataTable[[#This Row],[Order Date]])</f>
        <v>23</v>
      </c>
      <c r="H1452" s="8" t="s">
        <v>20</v>
      </c>
      <c r="I1452" s="8" t="s">
        <v>33</v>
      </c>
      <c r="J1452" s="8" t="s">
        <v>19</v>
      </c>
      <c r="K1452" s="8" t="s">
        <v>3</v>
      </c>
      <c r="L1452" s="8" t="s">
        <v>34</v>
      </c>
      <c r="M1452" s="8" t="s">
        <v>45</v>
      </c>
      <c r="N1452" s="9">
        <v>1</v>
      </c>
      <c r="O1452" s="10">
        <v>51.82</v>
      </c>
      <c r="P1452" s="11">
        <v>0</v>
      </c>
      <c r="Q1452" s="10">
        <v>21.43</v>
      </c>
      <c r="R1452" s="10">
        <f t="shared" si="88"/>
        <v>51.82</v>
      </c>
      <c r="S1452" s="10">
        <f t="shared" si="89"/>
        <v>21.43</v>
      </c>
      <c r="T1452" s="10">
        <f t="shared" si="90"/>
        <v>30.39</v>
      </c>
      <c r="U1452" s="12">
        <f t="shared" si="91"/>
        <v>0.58645310690852959</v>
      </c>
      <c r="V1452" s="9">
        <f>YEAR(SalesDataTable[[#This Row],[Order Date]])</f>
        <v>2026</v>
      </c>
      <c r="W1452" s="12" t="str">
        <f>"Q"&amp;ROUNDUP(MONTH(SalesDataTable[[#This Row],[Order Date]])/3,0)</f>
        <v>Q3</v>
      </c>
      <c r="X1452" s="9">
        <f>MONTH(SalesDataTable[[#This Row],[Order Date]])</f>
        <v>7</v>
      </c>
      <c r="Y1452" s="12" t="str">
        <f>TEXT(SalesDataTable[[#This Row],[Order Date]],"mmm")</f>
        <v>Jul</v>
      </c>
    </row>
    <row r="1453" spans="1:25" ht="16">
      <c r="A1453" s="7">
        <v>493</v>
      </c>
      <c r="B1453" s="3">
        <v>46226</v>
      </c>
      <c r="C1453" s="2">
        <f>YEAR( SalesDataTable[[#This Row],[Order Date]])</f>
        <v>2026</v>
      </c>
      <c r="D1453" s="2">
        <f>ROUNDUP(MONTH(SalesDataTable[[#This Row],[Order Date]])/3,0)</f>
        <v>3</v>
      </c>
      <c r="E1453" s="2">
        <f>MONTH(SalesDataTable[[#This Row],[Order Date]])</f>
        <v>7</v>
      </c>
      <c r="F1453" s="2" t="str">
        <f>TEXT(SalesDataTable[[#This Row],[Order Date]],"mmm")</f>
        <v>Jul</v>
      </c>
      <c r="G1453" s="2">
        <f>DAY(SalesDataTable[[#This Row],[Order Date]])</f>
        <v>23</v>
      </c>
      <c r="H1453" s="8" t="s">
        <v>6</v>
      </c>
      <c r="I1453" s="8" t="s">
        <v>41</v>
      </c>
      <c r="J1453" s="8" t="s">
        <v>2</v>
      </c>
      <c r="K1453" s="8" t="s">
        <v>16</v>
      </c>
      <c r="L1453" s="8" t="s">
        <v>14</v>
      </c>
      <c r="M1453" s="8" t="s">
        <v>48</v>
      </c>
      <c r="N1453" s="9">
        <v>4</v>
      </c>
      <c r="O1453" s="10">
        <v>161.28</v>
      </c>
      <c r="P1453" s="11">
        <v>0.15</v>
      </c>
      <c r="Q1453" s="10">
        <v>89.2</v>
      </c>
      <c r="R1453" s="10">
        <f t="shared" si="88"/>
        <v>548.35199999999998</v>
      </c>
      <c r="S1453" s="10">
        <f t="shared" si="89"/>
        <v>356.8</v>
      </c>
      <c r="T1453" s="10">
        <f t="shared" si="90"/>
        <v>191.55199999999996</v>
      </c>
      <c r="U1453" s="12">
        <f t="shared" si="91"/>
        <v>0.3493230625583566</v>
      </c>
      <c r="V1453" s="9">
        <f>YEAR(SalesDataTable[[#This Row],[Order Date]])</f>
        <v>2026</v>
      </c>
      <c r="W1453" s="12" t="str">
        <f>"Q"&amp;ROUNDUP(MONTH(SalesDataTable[[#This Row],[Order Date]])/3,0)</f>
        <v>Q3</v>
      </c>
      <c r="X1453" s="9">
        <f>MONTH(SalesDataTable[[#This Row],[Order Date]])</f>
        <v>7</v>
      </c>
      <c r="Y1453" s="12" t="str">
        <f>TEXT(SalesDataTable[[#This Row],[Order Date]],"mmm")</f>
        <v>Jul</v>
      </c>
    </row>
    <row r="1454" spans="1:25" ht="16">
      <c r="A1454" s="7">
        <v>613</v>
      </c>
      <c r="B1454" s="3">
        <v>46226</v>
      </c>
      <c r="C1454" s="2">
        <f>YEAR( SalesDataTable[[#This Row],[Order Date]])</f>
        <v>2026</v>
      </c>
      <c r="D1454" s="2">
        <f>ROUNDUP(MONTH(SalesDataTable[[#This Row],[Order Date]])/3,0)</f>
        <v>3</v>
      </c>
      <c r="E1454" s="2">
        <f>MONTH(SalesDataTable[[#This Row],[Order Date]])</f>
        <v>7</v>
      </c>
      <c r="F1454" s="2" t="str">
        <f>TEXT(SalesDataTable[[#This Row],[Order Date]],"mmm")</f>
        <v>Jul</v>
      </c>
      <c r="G1454" s="2">
        <f>DAY(SalesDataTable[[#This Row],[Order Date]])</f>
        <v>23</v>
      </c>
      <c r="H1454" s="8" t="s">
        <v>0</v>
      </c>
      <c r="I1454" s="8" t="s">
        <v>1</v>
      </c>
      <c r="J1454" s="8" t="s">
        <v>2</v>
      </c>
      <c r="K1454" s="8" t="s">
        <v>13</v>
      </c>
      <c r="L1454" s="8" t="s">
        <v>4</v>
      </c>
      <c r="M1454" s="8" t="s">
        <v>26</v>
      </c>
      <c r="N1454" s="9">
        <v>1</v>
      </c>
      <c r="O1454" s="10">
        <v>39.86</v>
      </c>
      <c r="P1454" s="11">
        <v>0.05</v>
      </c>
      <c r="Q1454" s="10">
        <v>16.989999999999998</v>
      </c>
      <c r="R1454" s="10">
        <f t="shared" si="88"/>
        <v>37.866999999999997</v>
      </c>
      <c r="S1454" s="10">
        <f t="shared" si="89"/>
        <v>16.989999999999998</v>
      </c>
      <c r="T1454" s="10">
        <f t="shared" si="90"/>
        <v>20.876999999999999</v>
      </c>
      <c r="U1454" s="12">
        <f t="shared" si="91"/>
        <v>0.55132437214461139</v>
      </c>
      <c r="V1454" s="9">
        <f>YEAR(SalesDataTable[[#This Row],[Order Date]])</f>
        <v>2026</v>
      </c>
      <c r="W1454" s="12" t="str">
        <f>"Q"&amp;ROUNDUP(MONTH(SalesDataTable[[#This Row],[Order Date]])/3,0)</f>
        <v>Q3</v>
      </c>
      <c r="X1454" s="9">
        <f>MONTH(SalesDataTable[[#This Row],[Order Date]])</f>
        <v>7</v>
      </c>
      <c r="Y1454" s="12" t="str">
        <f>TEXT(SalesDataTable[[#This Row],[Order Date]],"mmm")</f>
        <v>Jul</v>
      </c>
    </row>
    <row r="1455" spans="1:25" ht="16">
      <c r="A1455" s="7">
        <v>958</v>
      </c>
      <c r="B1455" s="3">
        <v>46226</v>
      </c>
      <c r="C1455" s="2">
        <f>YEAR( SalesDataTable[[#This Row],[Order Date]])</f>
        <v>2026</v>
      </c>
      <c r="D1455" s="2">
        <f>ROUNDUP(MONTH(SalesDataTable[[#This Row],[Order Date]])/3,0)</f>
        <v>3</v>
      </c>
      <c r="E1455" s="2">
        <f>MONTH(SalesDataTable[[#This Row],[Order Date]])</f>
        <v>7</v>
      </c>
      <c r="F1455" s="2" t="str">
        <f>TEXT(SalesDataTable[[#This Row],[Order Date]],"mmm")</f>
        <v>Jul</v>
      </c>
      <c r="G1455" s="2">
        <f>DAY(SalesDataTable[[#This Row],[Order Date]])</f>
        <v>23</v>
      </c>
      <c r="H1455" s="8" t="s">
        <v>20</v>
      </c>
      <c r="I1455" s="8" t="s">
        <v>33</v>
      </c>
      <c r="J1455" s="8" t="s">
        <v>28</v>
      </c>
      <c r="K1455" s="8" t="s">
        <v>13</v>
      </c>
      <c r="L1455" s="8" t="s">
        <v>4</v>
      </c>
      <c r="M1455" s="8" t="s">
        <v>30</v>
      </c>
      <c r="N1455" s="9">
        <v>6</v>
      </c>
      <c r="O1455" s="10">
        <v>102.96</v>
      </c>
      <c r="P1455" s="11">
        <v>0.05</v>
      </c>
      <c r="Q1455" s="10">
        <v>51.74</v>
      </c>
      <c r="R1455" s="10">
        <f t="shared" si="88"/>
        <v>586.87199999999996</v>
      </c>
      <c r="S1455" s="10">
        <f t="shared" si="89"/>
        <v>310.44</v>
      </c>
      <c r="T1455" s="10">
        <f t="shared" si="90"/>
        <v>276.43199999999996</v>
      </c>
      <c r="U1455" s="12">
        <f t="shared" si="91"/>
        <v>0.47102604997341835</v>
      </c>
      <c r="V1455" s="9">
        <f>YEAR(SalesDataTable[[#This Row],[Order Date]])</f>
        <v>2026</v>
      </c>
      <c r="W1455" s="12" t="str">
        <f>"Q"&amp;ROUNDUP(MONTH(SalesDataTable[[#This Row],[Order Date]])/3,0)</f>
        <v>Q3</v>
      </c>
      <c r="X1455" s="9">
        <f>MONTH(SalesDataTable[[#This Row],[Order Date]])</f>
        <v>7</v>
      </c>
      <c r="Y1455" s="12" t="str">
        <f>TEXT(SalesDataTable[[#This Row],[Order Date]],"mmm")</f>
        <v>Jul</v>
      </c>
    </row>
    <row r="1456" spans="1:25" ht="16">
      <c r="A1456" s="7">
        <v>1270</v>
      </c>
      <c r="B1456" s="3">
        <v>46226</v>
      </c>
      <c r="C1456" s="2">
        <f>YEAR( SalesDataTable[[#This Row],[Order Date]])</f>
        <v>2026</v>
      </c>
      <c r="D1456" s="2">
        <f>ROUNDUP(MONTH(SalesDataTable[[#This Row],[Order Date]])/3,0)</f>
        <v>3</v>
      </c>
      <c r="E1456" s="2">
        <f>MONTH(SalesDataTable[[#This Row],[Order Date]])</f>
        <v>7</v>
      </c>
      <c r="F1456" s="2" t="str">
        <f>TEXT(SalesDataTable[[#This Row],[Order Date]],"mmm")</f>
        <v>Jul</v>
      </c>
      <c r="G1456" s="2">
        <f>DAY(SalesDataTable[[#This Row],[Order Date]])</f>
        <v>23</v>
      </c>
      <c r="H1456" s="8" t="s">
        <v>6</v>
      </c>
      <c r="I1456" s="8" t="s">
        <v>43</v>
      </c>
      <c r="J1456" s="8" t="s">
        <v>28</v>
      </c>
      <c r="K1456" s="8" t="s">
        <v>3</v>
      </c>
      <c r="L1456" s="8" t="s">
        <v>9</v>
      </c>
      <c r="M1456" s="8" t="s">
        <v>10</v>
      </c>
      <c r="N1456" s="9">
        <v>1</v>
      </c>
      <c r="O1456" s="10">
        <v>94.04</v>
      </c>
      <c r="P1456" s="11">
        <v>0</v>
      </c>
      <c r="Q1456" s="10">
        <v>44.88</v>
      </c>
      <c r="R1456" s="10">
        <f t="shared" si="88"/>
        <v>94.04</v>
      </c>
      <c r="S1456" s="10">
        <f t="shared" si="89"/>
        <v>44.88</v>
      </c>
      <c r="T1456" s="10">
        <f t="shared" si="90"/>
        <v>49.160000000000004</v>
      </c>
      <c r="U1456" s="12">
        <f t="shared" si="91"/>
        <v>0.52275627392598889</v>
      </c>
      <c r="V1456" s="9">
        <f>YEAR(SalesDataTable[[#This Row],[Order Date]])</f>
        <v>2026</v>
      </c>
      <c r="W1456" s="12" t="str">
        <f>"Q"&amp;ROUNDUP(MONTH(SalesDataTable[[#This Row],[Order Date]])/3,0)</f>
        <v>Q3</v>
      </c>
      <c r="X1456" s="9">
        <f>MONTH(SalesDataTable[[#This Row],[Order Date]])</f>
        <v>7</v>
      </c>
      <c r="Y1456" s="12" t="str">
        <f>TEXT(SalesDataTable[[#This Row],[Order Date]],"mmm")</f>
        <v>Jul</v>
      </c>
    </row>
    <row r="1457" spans="1:25" ht="16">
      <c r="A1457" s="7">
        <v>1513</v>
      </c>
      <c r="B1457" s="3">
        <v>46226</v>
      </c>
      <c r="C1457" s="2">
        <f>YEAR( SalesDataTable[[#This Row],[Order Date]])</f>
        <v>2026</v>
      </c>
      <c r="D1457" s="2">
        <f>ROUNDUP(MONTH(SalesDataTable[[#This Row],[Order Date]])/3,0)</f>
        <v>3</v>
      </c>
      <c r="E1457" s="2">
        <f>MONTH(SalesDataTable[[#This Row],[Order Date]])</f>
        <v>7</v>
      </c>
      <c r="F1457" s="2" t="str">
        <f>TEXT(SalesDataTable[[#This Row],[Order Date]],"mmm")</f>
        <v>Jul</v>
      </c>
      <c r="G1457" s="2">
        <f>DAY(SalesDataTable[[#This Row],[Order Date]])</f>
        <v>23</v>
      </c>
      <c r="H1457" s="8" t="s">
        <v>20</v>
      </c>
      <c r="I1457" s="8" t="s">
        <v>33</v>
      </c>
      <c r="J1457" s="8" t="s">
        <v>2</v>
      </c>
      <c r="K1457" s="8" t="s">
        <v>13</v>
      </c>
      <c r="L1457" s="8" t="s">
        <v>9</v>
      </c>
      <c r="M1457" s="8" t="s">
        <v>46</v>
      </c>
      <c r="N1457" s="9">
        <v>2</v>
      </c>
      <c r="O1457" s="10">
        <v>70.790000000000006</v>
      </c>
      <c r="P1457" s="11">
        <v>0</v>
      </c>
      <c r="Q1457" s="10">
        <v>32.44</v>
      </c>
      <c r="R1457" s="10">
        <f t="shared" si="88"/>
        <v>141.58000000000001</v>
      </c>
      <c r="S1457" s="10">
        <f t="shared" si="89"/>
        <v>64.88</v>
      </c>
      <c r="T1457" s="10">
        <f t="shared" si="90"/>
        <v>76.700000000000017</v>
      </c>
      <c r="U1457" s="12">
        <f t="shared" si="91"/>
        <v>0.541743184065546</v>
      </c>
      <c r="V1457" s="9">
        <f>YEAR(SalesDataTable[[#This Row],[Order Date]])</f>
        <v>2026</v>
      </c>
      <c r="W1457" s="12" t="str">
        <f>"Q"&amp;ROUNDUP(MONTH(SalesDataTable[[#This Row],[Order Date]])/3,0)</f>
        <v>Q3</v>
      </c>
      <c r="X1457" s="9">
        <f>MONTH(SalesDataTable[[#This Row],[Order Date]])</f>
        <v>7</v>
      </c>
      <c r="Y1457" s="12" t="str">
        <f>TEXT(SalesDataTable[[#This Row],[Order Date]],"mmm")</f>
        <v>Jul</v>
      </c>
    </row>
    <row r="1458" spans="1:25" ht="16">
      <c r="A1458" s="7">
        <v>2009</v>
      </c>
      <c r="B1458" s="3">
        <v>46226</v>
      </c>
      <c r="C1458" s="2">
        <f>YEAR( SalesDataTable[[#This Row],[Order Date]])</f>
        <v>2026</v>
      </c>
      <c r="D1458" s="2">
        <f>ROUNDUP(MONTH(SalesDataTable[[#This Row],[Order Date]])/3,0)</f>
        <v>3</v>
      </c>
      <c r="E1458" s="2">
        <f>MONTH(SalesDataTable[[#This Row],[Order Date]])</f>
        <v>7</v>
      </c>
      <c r="F1458" s="2" t="str">
        <f>TEXT(SalesDataTable[[#This Row],[Order Date]],"mmm")</f>
        <v>Jul</v>
      </c>
      <c r="G1458" s="2">
        <f>DAY(SalesDataTable[[#This Row],[Order Date]])</f>
        <v>23</v>
      </c>
      <c r="H1458" s="8" t="s">
        <v>11</v>
      </c>
      <c r="I1458" s="8" t="s">
        <v>39</v>
      </c>
      <c r="J1458" s="8" t="s">
        <v>2</v>
      </c>
      <c r="K1458" s="8" t="s">
        <v>13</v>
      </c>
      <c r="L1458" s="8" t="s">
        <v>14</v>
      </c>
      <c r="M1458" s="8" t="s">
        <v>32</v>
      </c>
      <c r="N1458" s="9">
        <v>2</v>
      </c>
      <c r="O1458" s="10">
        <v>46.41</v>
      </c>
      <c r="P1458" s="11">
        <v>0</v>
      </c>
      <c r="Q1458" s="10">
        <v>18.600000000000001</v>
      </c>
      <c r="R1458" s="10">
        <f t="shared" si="88"/>
        <v>92.82</v>
      </c>
      <c r="S1458" s="10">
        <f t="shared" si="89"/>
        <v>37.200000000000003</v>
      </c>
      <c r="T1458" s="10">
        <f t="shared" si="90"/>
        <v>55.61999999999999</v>
      </c>
      <c r="U1458" s="12">
        <f t="shared" si="91"/>
        <v>0.59922430510665803</v>
      </c>
      <c r="V1458" s="9">
        <f>YEAR(SalesDataTable[[#This Row],[Order Date]])</f>
        <v>2026</v>
      </c>
      <c r="W1458" s="12" t="str">
        <f>"Q"&amp;ROUNDUP(MONTH(SalesDataTable[[#This Row],[Order Date]])/3,0)</f>
        <v>Q3</v>
      </c>
      <c r="X1458" s="9">
        <f>MONTH(SalesDataTable[[#This Row],[Order Date]])</f>
        <v>7</v>
      </c>
      <c r="Y1458" s="12" t="str">
        <f>TEXT(SalesDataTable[[#This Row],[Order Date]],"mmm")</f>
        <v>Jul</v>
      </c>
    </row>
    <row r="1459" spans="1:25" ht="16">
      <c r="A1459" s="7">
        <v>2838</v>
      </c>
      <c r="B1459" s="3">
        <v>46226</v>
      </c>
      <c r="C1459" s="2">
        <f>YEAR( SalesDataTable[[#This Row],[Order Date]])</f>
        <v>2026</v>
      </c>
      <c r="D1459" s="2">
        <f>ROUNDUP(MONTH(SalesDataTable[[#This Row],[Order Date]])/3,0)</f>
        <v>3</v>
      </c>
      <c r="E1459" s="2">
        <f>MONTH(SalesDataTable[[#This Row],[Order Date]])</f>
        <v>7</v>
      </c>
      <c r="F1459" s="2" t="str">
        <f>TEXT(SalesDataTable[[#This Row],[Order Date]],"mmm")</f>
        <v>Jul</v>
      </c>
      <c r="G1459" s="2">
        <f>DAY(SalesDataTable[[#This Row],[Order Date]])</f>
        <v>23</v>
      </c>
      <c r="H1459" s="8" t="s">
        <v>20</v>
      </c>
      <c r="I1459" s="8" t="s">
        <v>47</v>
      </c>
      <c r="J1459" s="8" t="s">
        <v>28</v>
      </c>
      <c r="K1459" s="8" t="s">
        <v>13</v>
      </c>
      <c r="L1459" s="8" t="s">
        <v>9</v>
      </c>
      <c r="M1459" s="8" t="s">
        <v>46</v>
      </c>
      <c r="N1459" s="9">
        <v>1</v>
      </c>
      <c r="O1459" s="10">
        <v>69.75</v>
      </c>
      <c r="P1459" s="11">
        <v>0</v>
      </c>
      <c r="Q1459" s="10">
        <v>33.299999999999997</v>
      </c>
      <c r="R1459" s="10">
        <f t="shared" si="88"/>
        <v>69.75</v>
      </c>
      <c r="S1459" s="10">
        <f t="shared" si="89"/>
        <v>33.299999999999997</v>
      </c>
      <c r="T1459" s="10">
        <f t="shared" si="90"/>
        <v>36.450000000000003</v>
      </c>
      <c r="U1459" s="12">
        <f t="shared" si="91"/>
        <v>0.52258064516129032</v>
      </c>
      <c r="V1459" s="9">
        <f>YEAR(SalesDataTable[[#This Row],[Order Date]])</f>
        <v>2026</v>
      </c>
      <c r="W1459" s="12" t="str">
        <f>"Q"&amp;ROUNDUP(MONTH(SalesDataTable[[#This Row],[Order Date]])/3,0)</f>
        <v>Q3</v>
      </c>
      <c r="X1459" s="9">
        <f>MONTH(SalesDataTable[[#This Row],[Order Date]])</f>
        <v>7</v>
      </c>
      <c r="Y1459" s="12" t="str">
        <f>TEXT(SalesDataTable[[#This Row],[Order Date]],"mmm")</f>
        <v>Jul</v>
      </c>
    </row>
    <row r="1460" spans="1:25" ht="16">
      <c r="A1460" s="7">
        <v>3730</v>
      </c>
      <c r="B1460" s="3">
        <v>46226</v>
      </c>
      <c r="C1460" s="2">
        <f>YEAR( SalesDataTable[[#This Row],[Order Date]])</f>
        <v>2026</v>
      </c>
      <c r="D1460" s="2">
        <f>ROUNDUP(MONTH(SalesDataTable[[#This Row],[Order Date]])/3,0)</f>
        <v>3</v>
      </c>
      <c r="E1460" s="2">
        <f>MONTH(SalesDataTable[[#This Row],[Order Date]])</f>
        <v>7</v>
      </c>
      <c r="F1460" s="2" t="str">
        <f>TEXT(SalesDataTable[[#This Row],[Order Date]],"mmm")</f>
        <v>Jul</v>
      </c>
      <c r="G1460" s="2">
        <f>DAY(SalesDataTable[[#This Row],[Order Date]])</f>
        <v>23</v>
      </c>
      <c r="H1460" s="8" t="s">
        <v>0</v>
      </c>
      <c r="I1460" s="8" t="s">
        <v>50</v>
      </c>
      <c r="J1460" s="8" t="s">
        <v>19</v>
      </c>
      <c r="K1460" s="8" t="s">
        <v>16</v>
      </c>
      <c r="L1460" s="8" t="s">
        <v>4</v>
      </c>
      <c r="M1460" s="8" t="s">
        <v>26</v>
      </c>
      <c r="N1460" s="9">
        <v>3</v>
      </c>
      <c r="O1460" s="10">
        <v>40.81</v>
      </c>
      <c r="P1460" s="11">
        <v>0</v>
      </c>
      <c r="Q1460" s="10">
        <v>16.86</v>
      </c>
      <c r="R1460" s="10">
        <f t="shared" si="88"/>
        <v>122.43</v>
      </c>
      <c r="S1460" s="10">
        <f t="shared" si="89"/>
        <v>50.58</v>
      </c>
      <c r="T1460" s="10">
        <f t="shared" si="90"/>
        <v>71.850000000000009</v>
      </c>
      <c r="U1460" s="12">
        <f t="shared" si="91"/>
        <v>0.58686596422445481</v>
      </c>
      <c r="V1460" s="9">
        <f>YEAR(SalesDataTable[[#This Row],[Order Date]])</f>
        <v>2026</v>
      </c>
      <c r="W1460" s="12" t="str">
        <f>"Q"&amp;ROUNDUP(MONTH(SalesDataTable[[#This Row],[Order Date]])/3,0)</f>
        <v>Q3</v>
      </c>
      <c r="X1460" s="9">
        <f>MONTH(SalesDataTable[[#This Row],[Order Date]])</f>
        <v>7</v>
      </c>
      <c r="Y1460" s="12" t="str">
        <f>TEXT(SalesDataTable[[#This Row],[Order Date]],"mmm")</f>
        <v>Jul</v>
      </c>
    </row>
    <row r="1461" spans="1:25" ht="16">
      <c r="A1461" s="7">
        <v>4287</v>
      </c>
      <c r="B1461" s="3">
        <v>46226</v>
      </c>
      <c r="C1461" s="2">
        <f>YEAR( SalesDataTable[[#This Row],[Order Date]])</f>
        <v>2026</v>
      </c>
      <c r="D1461" s="2">
        <f>ROUNDUP(MONTH(SalesDataTable[[#This Row],[Order Date]])/3,0)</f>
        <v>3</v>
      </c>
      <c r="E1461" s="2">
        <f>MONTH(SalesDataTable[[#This Row],[Order Date]])</f>
        <v>7</v>
      </c>
      <c r="F1461" s="2" t="str">
        <f>TEXT(SalesDataTable[[#This Row],[Order Date]],"mmm")</f>
        <v>Jul</v>
      </c>
      <c r="G1461" s="2">
        <f>DAY(SalesDataTable[[#This Row],[Order Date]])</f>
        <v>23</v>
      </c>
      <c r="H1461" s="8" t="s">
        <v>20</v>
      </c>
      <c r="I1461" s="8" t="s">
        <v>33</v>
      </c>
      <c r="J1461" s="8" t="s">
        <v>28</v>
      </c>
      <c r="K1461" s="8" t="s">
        <v>3</v>
      </c>
      <c r="L1461" s="8" t="s">
        <v>9</v>
      </c>
      <c r="M1461" s="8" t="s">
        <v>37</v>
      </c>
      <c r="N1461" s="9">
        <v>5</v>
      </c>
      <c r="O1461" s="10">
        <v>156.69</v>
      </c>
      <c r="P1461" s="11">
        <v>0</v>
      </c>
      <c r="Q1461" s="10">
        <v>80.489999999999995</v>
      </c>
      <c r="R1461" s="10">
        <f t="shared" si="88"/>
        <v>783.45</v>
      </c>
      <c r="S1461" s="10">
        <f t="shared" si="89"/>
        <v>402.45</v>
      </c>
      <c r="T1461" s="10">
        <f t="shared" si="90"/>
        <v>381.00000000000006</v>
      </c>
      <c r="U1461" s="12">
        <f t="shared" si="91"/>
        <v>0.48631054949262881</v>
      </c>
      <c r="V1461" s="9">
        <f>YEAR(SalesDataTable[[#This Row],[Order Date]])</f>
        <v>2026</v>
      </c>
      <c r="W1461" s="12" t="str">
        <f>"Q"&amp;ROUNDUP(MONTH(SalesDataTable[[#This Row],[Order Date]])/3,0)</f>
        <v>Q3</v>
      </c>
      <c r="X1461" s="9">
        <f>MONTH(SalesDataTable[[#This Row],[Order Date]])</f>
        <v>7</v>
      </c>
      <c r="Y1461" s="12" t="str">
        <f>TEXT(SalesDataTable[[#This Row],[Order Date]],"mmm")</f>
        <v>Jul</v>
      </c>
    </row>
    <row r="1462" spans="1:25" ht="16">
      <c r="A1462" s="7">
        <v>4297</v>
      </c>
      <c r="B1462" s="3">
        <v>46226</v>
      </c>
      <c r="C1462" s="2">
        <f>YEAR( SalesDataTable[[#This Row],[Order Date]])</f>
        <v>2026</v>
      </c>
      <c r="D1462" s="2">
        <f>ROUNDUP(MONTH(SalesDataTable[[#This Row],[Order Date]])/3,0)</f>
        <v>3</v>
      </c>
      <c r="E1462" s="2">
        <f>MONTH(SalesDataTable[[#This Row],[Order Date]])</f>
        <v>7</v>
      </c>
      <c r="F1462" s="2" t="str">
        <f>TEXT(SalesDataTable[[#This Row],[Order Date]],"mmm")</f>
        <v>Jul</v>
      </c>
      <c r="G1462" s="2">
        <f>DAY(SalesDataTable[[#This Row],[Order Date]])</f>
        <v>23</v>
      </c>
      <c r="H1462" s="8" t="s">
        <v>6</v>
      </c>
      <c r="I1462" s="8" t="s">
        <v>27</v>
      </c>
      <c r="J1462" s="8" t="s">
        <v>28</v>
      </c>
      <c r="K1462" s="8" t="s">
        <v>3</v>
      </c>
      <c r="L1462" s="8" t="s">
        <v>14</v>
      </c>
      <c r="M1462" s="8" t="s">
        <v>48</v>
      </c>
      <c r="N1462" s="9">
        <v>1</v>
      </c>
      <c r="O1462" s="10">
        <v>168.59</v>
      </c>
      <c r="P1462" s="11">
        <v>0.1</v>
      </c>
      <c r="Q1462" s="10">
        <v>88.8</v>
      </c>
      <c r="R1462" s="10">
        <f t="shared" si="88"/>
        <v>151.73099999999999</v>
      </c>
      <c r="S1462" s="10">
        <f t="shared" si="89"/>
        <v>88.8</v>
      </c>
      <c r="T1462" s="10">
        <f t="shared" si="90"/>
        <v>62.930999999999997</v>
      </c>
      <c r="U1462" s="12">
        <f t="shared" si="91"/>
        <v>0.41475374181940405</v>
      </c>
      <c r="V1462" s="9">
        <f>YEAR(SalesDataTable[[#This Row],[Order Date]])</f>
        <v>2026</v>
      </c>
      <c r="W1462" s="12" t="str">
        <f>"Q"&amp;ROUNDUP(MONTH(SalesDataTable[[#This Row],[Order Date]])/3,0)</f>
        <v>Q3</v>
      </c>
      <c r="X1462" s="9">
        <f>MONTH(SalesDataTable[[#This Row],[Order Date]])</f>
        <v>7</v>
      </c>
      <c r="Y1462" s="12" t="str">
        <f>TEXT(SalesDataTable[[#This Row],[Order Date]],"mmm")</f>
        <v>Jul</v>
      </c>
    </row>
    <row r="1463" spans="1:25" ht="16">
      <c r="A1463" s="7">
        <v>5118</v>
      </c>
      <c r="B1463" s="3">
        <v>46226</v>
      </c>
      <c r="C1463" s="2">
        <f>YEAR( SalesDataTable[[#This Row],[Order Date]])</f>
        <v>2026</v>
      </c>
      <c r="D1463" s="2">
        <f>ROUNDUP(MONTH(SalesDataTable[[#This Row],[Order Date]])/3,0)</f>
        <v>3</v>
      </c>
      <c r="E1463" s="2">
        <f>MONTH(SalesDataTable[[#This Row],[Order Date]])</f>
        <v>7</v>
      </c>
      <c r="F1463" s="2" t="str">
        <f>TEXT(SalesDataTable[[#This Row],[Order Date]],"mmm")</f>
        <v>Jul</v>
      </c>
      <c r="G1463" s="2">
        <f>DAY(SalesDataTable[[#This Row],[Order Date]])</f>
        <v>23</v>
      </c>
      <c r="H1463" s="8" t="s">
        <v>6</v>
      </c>
      <c r="I1463" s="8" t="s">
        <v>43</v>
      </c>
      <c r="J1463" s="8" t="s">
        <v>2</v>
      </c>
      <c r="K1463" s="8" t="s">
        <v>16</v>
      </c>
      <c r="L1463" s="8" t="s">
        <v>14</v>
      </c>
      <c r="M1463" s="8" t="s">
        <v>15</v>
      </c>
      <c r="N1463" s="9">
        <v>5</v>
      </c>
      <c r="O1463" s="10">
        <v>36.880000000000003</v>
      </c>
      <c r="P1463" s="11">
        <v>0.1</v>
      </c>
      <c r="Q1463" s="10">
        <v>13.76</v>
      </c>
      <c r="R1463" s="10">
        <f t="shared" si="88"/>
        <v>165.96</v>
      </c>
      <c r="S1463" s="10">
        <f t="shared" si="89"/>
        <v>68.8</v>
      </c>
      <c r="T1463" s="10">
        <f t="shared" si="90"/>
        <v>97.160000000000011</v>
      </c>
      <c r="U1463" s="12">
        <f t="shared" si="91"/>
        <v>0.58544227524704751</v>
      </c>
      <c r="V1463" s="9">
        <f>YEAR(SalesDataTable[[#This Row],[Order Date]])</f>
        <v>2026</v>
      </c>
      <c r="W1463" s="12" t="str">
        <f>"Q"&amp;ROUNDUP(MONTH(SalesDataTable[[#This Row],[Order Date]])/3,0)</f>
        <v>Q3</v>
      </c>
      <c r="X1463" s="9">
        <f>MONTH(SalesDataTable[[#This Row],[Order Date]])</f>
        <v>7</v>
      </c>
      <c r="Y1463" s="12" t="str">
        <f>TEXT(SalesDataTable[[#This Row],[Order Date]],"mmm")</f>
        <v>Jul</v>
      </c>
    </row>
    <row r="1464" spans="1:25" ht="16">
      <c r="A1464" s="7">
        <v>363</v>
      </c>
      <c r="B1464" s="3">
        <v>46227</v>
      </c>
      <c r="C1464" s="2">
        <f>YEAR( SalesDataTable[[#This Row],[Order Date]])</f>
        <v>2026</v>
      </c>
      <c r="D1464" s="2">
        <f>ROUNDUP(MONTH(SalesDataTable[[#This Row],[Order Date]])/3,0)</f>
        <v>3</v>
      </c>
      <c r="E1464" s="2">
        <f>MONTH(SalesDataTable[[#This Row],[Order Date]])</f>
        <v>7</v>
      </c>
      <c r="F1464" s="2" t="str">
        <f>TEXT(SalesDataTable[[#This Row],[Order Date]],"mmm")</f>
        <v>Jul</v>
      </c>
      <c r="G1464" s="2">
        <f>DAY(SalesDataTable[[#This Row],[Order Date]])</f>
        <v>24</v>
      </c>
      <c r="H1464" s="8" t="s">
        <v>0</v>
      </c>
      <c r="I1464" s="8" t="s">
        <v>1</v>
      </c>
      <c r="J1464" s="8" t="s">
        <v>8</v>
      </c>
      <c r="K1464" s="8" t="s">
        <v>16</v>
      </c>
      <c r="L1464" s="8" t="s">
        <v>14</v>
      </c>
      <c r="M1464" s="8" t="s">
        <v>44</v>
      </c>
      <c r="N1464" s="9">
        <v>8</v>
      </c>
      <c r="O1464" s="10">
        <v>136.13</v>
      </c>
      <c r="P1464" s="11">
        <v>0.1</v>
      </c>
      <c r="Q1464" s="10">
        <v>66.55</v>
      </c>
      <c r="R1464" s="10">
        <f t="shared" si="88"/>
        <v>980.13599999999997</v>
      </c>
      <c r="S1464" s="10">
        <f t="shared" si="89"/>
        <v>532.4</v>
      </c>
      <c r="T1464" s="10">
        <f t="shared" si="90"/>
        <v>447.73599999999999</v>
      </c>
      <c r="U1464" s="12">
        <f t="shared" si="91"/>
        <v>0.45681007533648393</v>
      </c>
      <c r="V1464" s="9">
        <f>YEAR(SalesDataTable[[#This Row],[Order Date]])</f>
        <v>2026</v>
      </c>
      <c r="W1464" s="12" t="str">
        <f>"Q"&amp;ROUNDUP(MONTH(SalesDataTable[[#This Row],[Order Date]])/3,0)</f>
        <v>Q3</v>
      </c>
      <c r="X1464" s="9">
        <f>MONTH(SalesDataTable[[#This Row],[Order Date]])</f>
        <v>7</v>
      </c>
      <c r="Y1464" s="12" t="str">
        <f>TEXT(SalesDataTable[[#This Row],[Order Date]],"mmm")</f>
        <v>Jul</v>
      </c>
    </row>
    <row r="1465" spans="1:25" ht="16">
      <c r="A1465" s="7">
        <v>4243</v>
      </c>
      <c r="B1465" s="3">
        <v>46227</v>
      </c>
      <c r="C1465" s="2">
        <f>YEAR( SalesDataTable[[#This Row],[Order Date]])</f>
        <v>2026</v>
      </c>
      <c r="D1465" s="2">
        <f>ROUNDUP(MONTH(SalesDataTable[[#This Row],[Order Date]])/3,0)</f>
        <v>3</v>
      </c>
      <c r="E1465" s="2">
        <f>MONTH(SalesDataTable[[#This Row],[Order Date]])</f>
        <v>7</v>
      </c>
      <c r="F1465" s="2" t="str">
        <f>TEXT(SalesDataTable[[#This Row],[Order Date]],"mmm")</f>
        <v>Jul</v>
      </c>
      <c r="G1465" s="2">
        <f>DAY(SalesDataTable[[#This Row],[Order Date]])</f>
        <v>24</v>
      </c>
      <c r="H1465" s="8" t="s">
        <v>6</v>
      </c>
      <c r="I1465" s="8" t="s">
        <v>49</v>
      </c>
      <c r="J1465" s="8" t="s">
        <v>28</v>
      </c>
      <c r="K1465" s="8" t="s">
        <v>3</v>
      </c>
      <c r="L1465" s="8" t="s">
        <v>4</v>
      </c>
      <c r="M1465" s="8" t="s">
        <v>26</v>
      </c>
      <c r="N1465" s="9">
        <v>2</v>
      </c>
      <c r="O1465" s="10">
        <v>40.479999999999997</v>
      </c>
      <c r="P1465" s="11">
        <v>0.05</v>
      </c>
      <c r="Q1465" s="10">
        <v>16.93</v>
      </c>
      <c r="R1465" s="10">
        <f t="shared" si="88"/>
        <v>76.911999999999992</v>
      </c>
      <c r="S1465" s="10">
        <f t="shared" si="89"/>
        <v>33.86</v>
      </c>
      <c r="T1465" s="10">
        <f t="shared" si="90"/>
        <v>43.051999999999992</v>
      </c>
      <c r="U1465" s="12">
        <f t="shared" si="91"/>
        <v>0.5597566049511129</v>
      </c>
      <c r="V1465" s="9">
        <f>YEAR(SalesDataTable[[#This Row],[Order Date]])</f>
        <v>2026</v>
      </c>
      <c r="W1465" s="12" t="str">
        <f>"Q"&amp;ROUNDUP(MONTH(SalesDataTable[[#This Row],[Order Date]])/3,0)</f>
        <v>Q3</v>
      </c>
      <c r="X1465" s="9">
        <f>MONTH(SalesDataTable[[#This Row],[Order Date]])</f>
        <v>7</v>
      </c>
      <c r="Y1465" s="12" t="str">
        <f>TEXT(SalesDataTable[[#This Row],[Order Date]],"mmm")</f>
        <v>Jul</v>
      </c>
    </row>
    <row r="1466" spans="1:25" ht="16">
      <c r="A1466" s="7">
        <v>4348</v>
      </c>
      <c r="B1466" s="3">
        <v>46227</v>
      </c>
      <c r="C1466" s="2">
        <f>YEAR( SalesDataTable[[#This Row],[Order Date]])</f>
        <v>2026</v>
      </c>
      <c r="D1466" s="2">
        <f>ROUNDUP(MONTH(SalesDataTable[[#This Row],[Order Date]])/3,0)</f>
        <v>3</v>
      </c>
      <c r="E1466" s="2">
        <f>MONTH(SalesDataTable[[#This Row],[Order Date]])</f>
        <v>7</v>
      </c>
      <c r="F1466" s="2" t="str">
        <f>TEXT(SalesDataTable[[#This Row],[Order Date]],"mmm")</f>
        <v>Jul</v>
      </c>
      <c r="G1466" s="2">
        <f>DAY(SalesDataTable[[#This Row],[Order Date]])</f>
        <v>24</v>
      </c>
      <c r="H1466" s="8" t="s">
        <v>0</v>
      </c>
      <c r="I1466" s="8" t="s">
        <v>1</v>
      </c>
      <c r="J1466" s="8" t="s">
        <v>2</v>
      </c>
      <c r="K1466" s="8" t="s">
        <v>13</v>
      </c>
      <c r="L1466" s="8" t="s">
        <v>4</v>
      </c>
      <c r="M1466" s="8" t="s">
        <v>22</v>
      </c>
      <c r="N1466" s="9">
        <v>4</v>
      </c>
      <c r="O1466" s="10">
        <v>50.09</v>
      </c>
      <c r="P1466" s="11">
        <v>0</v>
      </c>
      <c r="Q1466" s="10">
        <v>22.11</v>
      </c>
      <c r="R1466" s="10">
        <f t="shared" si="88"/>
        <v>200.36</v>
      </c>
      <c r="S1466" s="10">
        <f t="shared" si="89"/>
        <v>88.44</v>
      </c>
      <c r="T1466" s="10">
        <f t="shared" si="90"/>
        <v>111.92000000000002</v>
      </c>
      <c r="U1466" s="12">
        <f t="shared" si="91"/>
        <v>0.55859452984627678</v>
      </c>
      <c r="V1466" s="9">
        <f>YEAR(SalesDataTable[[#This Row],[Order Date]])</f>
        <v>2026</v>
      </c>
      <c r="W1466" s="12" t="str">
        <f>"Q"&amp;ROUNDUP(MONTH(SalesDataTable[[#This Row],[Order Date]])/3,0)</f>
        <v>Q3</v>
      </c>
      <c r="X1466" s="9">
        <f>MONTH(SalesDataTable[[#This Row],[Order Date]])</f>
        <v>7</v>
      </c>
      <c r="Y1466" s="12" t="str">
        <f>TEXT(SalesDataTable[[#This Row],[Order Date]],"mmm")</f>
        <v>Jul</v>
      </c>
    </row>
    <row r="1467" spans="1:25" ht="16">
      <c r="A1467" s="7">
        <v>4405</v>
      </c>
      <c r="B1467" s="3">
        <v>46227</v>
      </c>
      <c r="C1467" s="2">
        <f>YEAR( SalesDataTable[[#This Row],[Order Date]])</f>
        <v>2026</v>
      </c>
      <c r="D1467" s="2">
        <f>ROUNDUP(MONTH(SalesDataTable[[#This Row],[Order Date]])/3,0)</f>
        <v>3</v>
      </c>
      <c r="E1467" s="2">
        <f>MONTH(SalesDataTable[[#This Row],[Order Date]])</f>
        <v>7</v>
      </c>
      <c r="F1467" s="2" t="str">
        <f>TEXT(SalesDataTable[[#This Row],[Order Date]],"mmm")</f>
        <v>Jul</v>
      </c>
      <c r="G1467" s="2">
        <f>DAY(SalesDataTable[[#This Row],[Order Date]])</f>
        <v>24</v>
      </c>
      <c r="H1467" s="8" t="s">
        <v>20</v>
      </c>
      <c r="I1467" s="8" t="s">
        <v>33</v>
      </c>
      <c r="J1467" s="8" t="s">
        <v>2</v>
      </c>
      <c r="K1467" s="8" t="s">
        <v>3</v>
      </c>
      <c r="L1467" s="8" t="s">
        <v>9</v>
      </c>
      <c r="M1467" s="8" t="s">
        <v>37</v>
      </c>
      <c r="N1467" s="9">
        <v>1</v>
      </c>
      <c r="O1467" s="10">
        <v>156.54</v>
      </c>
      <c r="P1467" s="11">
        <v>0.1</v>
      </c>
      <c r="Q1467" s="10">
        <v>77.38</v>
      </c>
      <c r="R1467" s="10">
        <f t="shared" si="88"/>
        <v>140.886</v>
      </c>
      <c r="S1467" s="10">
        <f t="shared" si="89"/>
        <v>77.38</v>
      </c>
      <c r="T1467" s="10">
        <f t="shared" si="90"/>
        <v>63.506</v>
      </c>
      <c r="U1467" s="12">
        <f t="shared" si="91"/>
        <v>0.4507616086765186</v>
      </c>
      <c r="V1467" s="9">
        <f>YEAR(SalesDataTable[[#This Row],[Order Date]])</f>
        <v>2026</v>
      </c>
      <c r="W1467" s="12" t="str">
        <f>"Q"&amp;ROUNDUP(MONTH(SalesDataTable[[#This Row],[Order Date]])/3,0)</f>
        <v>Q3</v>
      </c>
      <c r="X1467" s="9">
        <f>MONTH(SalesDataTable[[#This Row],[Order Date]])</f>
        <v>7</v>
      </c>
      <c r="Y1467" s="12" t="str">
        <f>TEXT(SalesDataTable[[#This Row],[Order Date]],"mmm")</f>
        <v>Jul</v>
      </c>
    </row>
    <row r="1468" spans="1:25" ht="16">
      <c r="A1468" s="7">
        <v>4857</v>
      </c>
      <c r="B1468" s="3">
        <v>46227</v>
      </c>
      <c r="C1468" s="2">
        <f>YEAR( SalesDataTable[[#This Row],[Order Date]])</f>
        <v>2026</v>
      </c>
      <c r="D1468" s="2">
        <f>ROUNDUP(MONTH(SalesDataTable[[#This Row],[Order Date]])/3,0)</f>
        <v>3</v>
      </c>
      <c r="E1468" s="2">
        <f>MONTH(SalesDataTable[[#This Row],[Order Date]])</f>
        <v>7</v>
      </c>
      <c r="F1468" s="2" t="str">
        <f>TEXT(SalesDataTable[[#This Row],[Order Date]],"mmm")</f>
        <v>Jul</v>
      </c>
      <c r="G1468" s="2">
        <f>DAY(SalesDataTable[[#This Row],[Order Date]])</f>
        <v>24</v>
      </c>
      <c r="H1468" s="8" t="s">
        <v>6</v>
      </c>
      <c r="I1468" s="8" t="s">
        <v>27</v>
      </c>
      <c r="J1468" s="8" t="s">
        <v>19</v>
      </c>
      <c r="K1468" s="8" t="s">
        <v>3</v>
      </c>
      <c r="L1468" s="8" t="s">
        <v>9</v>
      </c>
      <c r="M1468" s="8" t="s">
        <v>37</v>
      </c>
      <c r="N1468" s="9">
        <v>1</v>
      </c>
      <c r="O1468" s="10">
        <v>152.1</v>
      </c>
      <c r="P1468" s="11">
        <v>0.1</v>
      </c>
      <c r="Q1468" s="10">
        <v>80.459999999999994</v>
      </c>
      <c r="R1468" s="10">
        <f t="shared" si="88"/>
        <v>136.88999999999999</v>
      </c>
      <c r="S1468" s="10">
        <f t="shared" si="89"/>
        <v>80.459999999999994</v>
      </c>
      <c r="T1468" s="10">
        <f t="shared" si="90"/>
        <v>56.429999999999993</v>
      </c>
      <c r="U1468" s="12">
        <f t="shared" si="91"/>
        <v>0.41222879684418146</v>
      </c>
      <c r="V1468" s="9">
        <f>YEAR(SalesDataTable[[#This Row],[Order Date]])</f>
        <v>2026</v>
      </c>
      <c r="W1468" s="12" t="str">
        <f>"Q"&amp;ROUNDUP(MONTH(SalesDataTable[[#This Row],[Order Date]])/3,0)</f>
        <v>Q3</v>
      </c>
      <c r="X1468" s="9">
        <f>MONTH(SalesDataTable[[#This Row],[Order Date]])</f>
        <v>7</v>
      </c>
      <c r="Y1468" s="12" t="str">
        <f>TEXT(SalesDataTable[[#This Row],[Order Date]],"mmm")</f>
        <v>Jul</v>
      </c>
    </row>
    <row r="1469" spans="1:25" ht="16">
      <c r="A1469" s="7">
        <v>87</v>
      </c>
      <c r="B1469" s="3">
        <v>46228</v>
      </c>
      <c r="C1469" s="2">
        <f>YEAR( SalesDataTable[[#This Row],[Order Date]])</f>
        <v>2026</v>
      </c>
      <c r="D1469" s="2">
        <f>ROUNDUP(MONTH(SalesDataTable[[#This Row],[Order Date]])/3,0)</f>
        <v>3</v>
      </c>
      <c r="E1469" s="2">
        <f>MONTH(SalesDataTable[[#This Row],[Order Date]])</f>
        <v>7</v>
      </c>
      <c r="F1469" s="2" t="str">
        <f>TEXT(SalesDataTable[[#This Row],[Order Date]],"mmm")</f>
        <v>Jul</v>
      </c>
      <c r="G1469" s="2">
        <f>DAY(SalesDataTable[[#This Row],[Order Date]])</f>
        <v>25</v>
      </c>
      <c r="H1469" s="8" t="s">
        <v>6</v>
      </c>
      <c r="I1469" s="8" t="s">
        <v>41</v>
      </c>
      <c r="J1469" s="8" t="s">
        <v>2</v>
      </c>
      <c r="K1469" s="8" t="s">
        <v>3</v>
      </c>
      <c r="L1469" s="8" t="s">
        <v>9</v>
      </c>
      <c r="M1469" s="8" t="s">
        <v>37</v>
      </c>
      <c r="N1469" s="9">
        <v>1</v>
      </c>
      <c r="O1469" s="10">
        <v>155.35</v>
      </c>
      <c r="P1469" s="11">
        <v>0</v>
      </c>
      <c r="Q1469" s="10">
        <v>80.47</v>
      </c>
      <c r="R1469" s="10">
        <f t="shared" si="88"/>
        <v>155.35</v>
      </c>
      <c r="S1469" s="10">
        <f t="shared" si="89"/>
        <v>80.47</v>
      </c>
      <c r="T1469" s="10">
        <f t="shared" si="90"/>
        <v>74.88</v>
      </c>
      <c r="U1469" s="12">
        <f t="shared" si="91"/>
        <v>0.48200836820083681</v>
      </c>
      <c r="V1469" s="9">
        <f>YEAR(SalesDataTable[[#This Row],[Order Date]])</f>
        <v>2026</v>
      </c>
      <c r="W1469" s="12" t="str">
        <f>"Q"&amp;ROUNDUP(MONTH(SalesDataTable[[#This Row],[Order Date]])/3,0)</f>
        <v>Q3</v>
      </c>
      <c r="X1469" s="9">
        <f>MONTH(SalesDataTable[[#This Row],[Order Date]])</f>
        <v>7</v>
      </c>
      <c r="Y1469" s="12" t="str">
        <f>TEXT(SalesDataTable[[#This Row],[Order Date]],"mmm")</f>
        <v>Jul</v>
      </c>
    </row>
    <row r="1470" spans="1:25" ht="16">
      <c r="A1470" s="7">
        <v>315</v>
      </c>
      <c r="B1470" s="3">
        <v>46228</v>
      </c>
      <c r="C1470" s="2">
        <f>YEAR( SalesDataTable[[#This Row],[Order Date]])</f>
        <v>2026</v>
      </c>
      <c r="D1470" s="2">
        <f>ROUNDUP(MONTH(SalesDataTable[[#This Row],[Order Date]])/3,0)</f>
        <v>3</v>
      </c>
      <c r="E1470" s="2">
        <f>MONTH(SalesDataTable[[#This Row],[Order Date]])</f>
        <v>7</v>
      </c>
      <c r="F1470" s="2" t="str">
        <f>TEXT(SalesDataTable[[#This Row],[Order Date]],"mmm")</f>
        <v>Jul</v>
      </c>
      <c r="G1470" s="2">
        <f>DAY(SalesDataTable[[#This Row],[Order Date]])</f>
        <v>25</v>
      </c>
      <c r="H1470" s="8" t="s">
        <v>11</v>
      </c>
      <c r="I1470" s="8" t="s">
        <v>18</v>
      </c>
      <c r="J1470" s="8" t="s">
        <v>28</v>
      </c>
      <c r="K1470" s="8" t="s">
        <v>13</v>
      </c>
      <c r="L1470" s="8" t="s">
        <v>4</v>
      </c>
      <c r="M1470" s="8" t="s">
        <v>5</v>
      </c>
      <c r="N1470" s="9">
        <v>1</v>
      </c>
      <c r="O1470" s="10">
        <v>81.13</v>
      </c>
      <c r="P1470" s="11">
        <v>0.05</v>
      </c>
      <c r="Q1470" s="10">
        <v>42.41</v>
      </c>
      <c r="R1470" s="10">
        <f t="shared" si="88"/>
        <v>77.073499999999996</v>
      </c>
      <c r="S1470" s="10">
        <f t="shared" si="89"/>
        <v>42.41</v>
      </c>
      <c r="T1470" s="10">
        <f t="shared" si="90"/>
        <v>34.663499999999999</v>
      </c>
      <c r="U1470" s="12">
        <f t="shared" si="91"/>
        <v>0.44974602165465433</v>
      </c>
      <c r="V1470" s="9">
        <f>YEAR(SalesDataTable[[#This Row],[Order Date]])</f>
        <v>2026</v>
      </c>
      <c r="W1470" s="12" t="str">
        <f>"Q"&amp;ROUNDUP(MONTH(SalesDataTable[[#This Row],[Order Date]])/3,0)</f>
        <v>Q3</v>
      </c>
      <c r="X1470" s="9">
        <f>MONTH(SalesDataTable[[#This Row],[Order Date]])</f>
        <v>7</v>
      </c>
      <c r="Y1470" s="12" t="str">
        <f>TEXT(SalesDataTable[[#This Row],[Order Date]],"mmm")</f>
        <v>Jul</v>
      </c>
    </row>
    <row r="1471" spans="1:25" ht="16">
      <c r="A1471" s="7">
        <v>970</v>
      </c>
      <c r="B1471" s="3">
        <v>46228</v>
      </c>
      <c r="C1471" s="2">
        <f>YEAR( SalesDataTable[[#This Row],[Order Date]])</f>
        <v>2026</v>
      </c>
      <c r="D1471" s="2">
        <f>ROUNDUP(MONTH(SalesDataTable[[#This Row],[Order Date]])/3,0)</f>
        <v>3</v>
      </c>
      <c r="E1471" s="2">
        <f>MONTH(SalesDataTable[[#This Row],[Order Date]])</f>
        <v>7</v>
      </c>
      <c r="F1471" s="2" t="str">
        <f>TEXT(SalesDataTable[[#This Row],[Order Date]],"mmm")</f>
        <v>Jul</v>
      </c>
      <c r="G1471" s="2">
        <f>DAY(SalesDataTable[[#This Row],[Order Date]])</f>
        <v>25</v>
      </c>
      <c r="H1471" s="8" t="s">
        <v>6</v>
      </c>
      <c r="I1471" s="8" t="s">
        <v>41</v>
      </c>
      <c r="J1471" s="8" t="s">
        <v>2</v>
      </c>
      <c r="K1471" s="8" t="s">
        <v>13</v>
      </c>
      <c r="L1471" s="8" t="s">
        <v>9</v>
      </c>
      <c r="M1471" s="8" t="s">
        <v>17</v>
      </c>
      <c r="N1471" s="9">
        <v>1</v>
      </c>
      <c r="O1471" s="10">
        <v>145.87</v>
      </c>
      <c r="P1471" s="11">
        <v>0</v>
      </c>
      <c r="Q1471" s="10">
        <v>81.430000000000007</v>
      </c>
      <c r="R1471" s="10">
        <f t="shared" si="88"/>
        <v>145.87</v>
      </c>
      <c r="S1471" s="10">
        <f t="shared" si="89"/>
        <v>81.430000000000007</v>
      </c>
      <c r="T1471" s="10">
        <f t="shared" si="90"/>
        <v>64.44</v>
      </c>
      <c r="U1471" s="12">
        <f t="shared" si="91"/>
        <v>0.44176321382052508</v>
      </c>
      <c r="V1471" s="9">
        <f>YEAR(SalesDataTable[[#This Row],[Order Date]])</f>
        <v>2026</v>
      </c>
      <c r="W1471" s="12" t="str">
        <f>"Q"&amp;ROUNDUP(MONTH(SalesDataTable[[#This Row],[Order Date]])/3,0)</f>
        <v>Q3</v>
      </c>
      <c r="X1471" s="9">
        <f>MONTH(SalesDataTable[[#This Row],[Order Date]])</f>
        <v>7</v>
      </c>
      <c r="Y1471" s="12" t="str">
        <f>TEXT(SalesDataTable[[#This Row],[Order Date]],"mmm")</f>
        <v>Jul</v>
      </c>
    </row>
    <row r="1472" spans="1:25" ht="16">
      <c r="A1472" s="7">
        <v>1891</v>
      </c>
      <c r="B1472" s="3">
        <v>46228</v>
      </c>
      <c r="C1472" s="2">
        <f>YEAR( SalesDataTable[[#This Row],[Order Date]])</f>
        <v>2026</v>
      </c>
      <c r="D1472" s="2">
        <f>ROUNDUP(MONTH(SalesDataTable[[#This Row],[Order Date]])/3,0)</f>
        <v>3</v>
      </c>
      <c r="E1472" s="2">
        <f>MONTH(SalesDataTable[[#This Row],[Order Date]])</f>
        <v>7</v>
      </c>
      <c r="F1472" s="2" t="str">
        <f>TEXT(SalesDataTable[[#This Row],[Order Date]],"mmm")</f>
        <v>Jul</v>
      </c>
      <c r="G1472" s="2">
        <f>DAY(SalesDataTable[[#This Row],[Order Date]])</f>
        <v>25</v>
      </c>
      <c r="H1472" s="8" t="s">
        <v>6</v>
      </c>
      <c r="I1472" s="8" t="s">
        <v>43</v>
      </c>
      <c r="J1472" s="8" t="s">
        <v>2</v>
      </c>
      <c r="K1472" s="8" t="s">
        <v>13</v>
      </c>
      <c r="L1472" s="8" t="s">
        <v>9</v>
      </c>
      <c r="M1472" s="8" t="s">
        <v>37</v>
      </c>
      <c r="N1472" s="9">
        <v>6</v>
      </c>
      <c r="O1472" s="10">
        <v>151.88999999999999</v>
      </c>
      <c r="P1472" s="11">
        <v>0.15</v>
      </c>
      <c r="Q1472" s="10">
        <v>76.83</v>
      </c>
      <c r="R1472" s="10">
        <f t="shared" si="88"/>
        <v>774.6389999999999</v>
      </c>
      <c r="S1472" s="10">
        <f t="shared" si="89"/>
        <v>460.98</v>
      </c>
      <c r="T1472" s="10">
        <f t="shared" si="90"/>
        <v>313.65899999999988</v>
      </c>
      <c r="U1472" s="12">
        <f t="shared" si="91"/>
        <v>0.40490989996630677</v>
      </c>
      <c r="V1472" s="9">
        <f>YEAR(SalesDataTable[[#This Row],[Order Date]])</f>
        <v>2026</v>
      </c>
      <c r="W1472" s="12" t="str">
        <f>"Q"&amp;ROUNDUP(MONTH(SalesDataTable[[#This Row],[Order Date]])/3,0)</f>
        <v>Q3</v>
      </c>
      <c r="X1472" s="9">
        <f>MONTH(SalesDataTable[[#This Row],[Order Date]])</f>
        <v>7</v>
      </c>
      <c r="Y1472" s="12" t="str">
        <f>TEXT(SalesDataTable[[#This Row],[Order Date]],"mmm")</f>
        <v>Jul</v>
      </c>
    </row>
    <row r="1473" spans="1:25" ht="16">
      <c r="A1473" s="7">
        <v>2148</v>
      </c>
      <c r="B1473" s="3">
        <v>46228</v>
      </c>
      <c r="C1473" s="2">
        <f>YEAR( SalesDataTable[[#This Row],[Order Date]])</f>
        <v>2026</v>
      </c>
      <c r="D1473" s="2">
        <f>ROUNDUP(MONTH(SalesDataTable[[#This Row],[Order Date]])/3,0)</f>
        <v>3</v>
      </c>
      <c r="E1473" s="2">
        <f>MONTH(SalesDataTable[[#This Row],[Order Date]])</f>
        <v>7</v>
      </c>
      <c r="F1473" s="2" t="str">
        <f>TEXT(SalesDataTable[[#This Row],[Order Date]],"mmm")</f>
        <v>Jul</v>
      </c>
      <c r="G1473" s="2">
        <f>DAY(SalesDataTable[[#This Row],[Order Date]])</f>
        <v>25</v>
      </c>
      <c r="H1473" s="8" t="s">
        <v>11</v>
      </c>
      <c r="I1473" s="8" t="s">
        <v>39</v>
      </c>
      <c r="J1473" s="8" t="s">
        <v>2</v>
      </c>
      <c r="K1473" s="8" t="s">
        <v>13</v>
      </c>
      <c r="L1473" s="8" t="s">
        <v>34</v>
      </c>
      <c r="M1473" s="8" t="s">
        <v>35</v>
      </c>
      <c r="N1473" s="9">
        <v>2</v>
      </c>
      <c r="O1473" s="10">
        <v>41.14</v>
      </c>
      <c r="P1473" s="11">
        <v>0.1</v>
      </c>
      <c r="Q1473" s="10">
        <v>14.84</v>
      </c>
      <c r="R1473" s="10">
        <f t="shared" si="88"/>
        <v>74.052000000000007</v>
      </c>
      <c r="S1473" s="10">
        <f t="shared" si="89"/>
        <v>29.68</v>
      </c>
      <c r="T1473" s="10">
        <f t="shared" si="90"/>
        <v>44.372000000000007</v>
      </c>
      <c r="U1473" s="12">
        <f t="shared" si="91"/>
        <v>0.59920056176740677</v>
      </c>
      <c r="V1473" s="9">
        <f>YEAR(SalesDataTable[[#This Row],[Order Date]])</f>
        <v>2026</v>
      </c>
      <c r="W1473" s="12" t="str">
        <f>"Q"&amp;ROUNDUP(MONTH(SalesDataTable[[#This Row],[Order Date]])/3,0)</f>
        <v>Q3</v>
      </c>
      <c r="X1473" s="9">
        <f>MONTH(SalesDataTable[[#This Row],[Order Date]])</f>
        <v>7</v>
      </c>
      <c r="Y1473" s="12" t="str">
        <f>TEXT(SalesDataTable[[#This Row],[Order Date]],"mmm")</f>
        <v>Jul</v>
      </c>
    </row>
    <row r="1474" spans="1:25" ht="16">
      <c r="A1474" s="7">
        <v>2467</v>
      </c>
      <c r="B1474" s="3">
        <v>46228</v>
      </c>
      <c r="C1474" s="2">
        <f>YEAR( SalesDataTable[[#This Row],[Order Date]])</f>
        <v>2026</v>
      </c>
      <c r="D1474" s="2">
        <f>ROUNDUP(MONTH(SalesDataTable[[#This Row],[Order Date]])/3,0)</f>
        <v>3</v>
      </c>
      <c r="E1474" s="2">
        <f>MONTH(SalesDataTable[[#This Row],[Order Date]])</f>
        <v>7</v>
      </c>
      <c r="F1474" s="2" t="str">
        <f>TEXT(SalesDataTable[[#This Row],[Order Date]],"mmm")</f>
        <v>Jul</v>
      </c>
      <c r="G1474" s="2">
        <f>DAY(SalesDataTable[[#This Row],[Order Date]])</f>
        <v>25</v>
      </c>
      <c r="H1474" s="8" t="s">
        <v>20</v>
      </c>
      <c r="I1474" s="8" t="s">
        <v>21</v>
      </c>
      <c r="J1474" s="8" t="s">
        <v>19</v>
      </c>
      <c r="K1474" s="8" t="s">
        <v>3</v>
      </c>
      <c r="L1474" s="8" t="s">
        <v>4</v>
      </c>
      <c r="M1474" s="8" t="s">
        <v>22</v>
      </c>
      <c r="N1474" s="9">
        <v>1</v>
      </c>
      <c r="O1474" s="10">
        <v>49.5</v>
      </c>
      <c r="P1474" s="11">
        <v>0</v>
      </c>
      <c r="Q1474" s="10">
        <v>21.83</v>
      </c>
      <c r="R1474" s="10">
        <f t="shared" ref="R1474:R1537" si="92">N1474*O1474*(1-P1474)</f>
        <v>49.5</v>
      </c>
      <c r="S1474" s="10">
        <f t="shared" ref="S1474:S1537" si="93">N1474*Q1474</f>
        <v>21.83</v>
      </c>
      <c r="T1474" s="10">
        <f t="shared" ref="T1474:T1537" si="94">R1474-S1474</f>
        <v>27.67</v>
      </c>
      <c r="U1474" s="12">
        <f t="shared" ref="U1474:U1537" si="95">IFERROR(T1474/R1474,0)</f>
        <v>0.55898989898989904</v>
      </c>
      <c r="V1474" s="9">
        <f>YEAR(SalesDataTable[[#This Row],[Order Date]])</f>
        <v>2026</v>
      </c>
      <c r="W1474" s="12" t="str">
        <f>"Q"&amp;ROUNDUP(MONTH(SalesDataTable[[#This Row],[Order Date]])/3,0)</f>
        <v>Q3</v>
      </c>
      <c r="X1474" s="9">
        <f>MONTH(SalesDataTable[[#This Row],[Order Date]])</f>
        <v>7</v>
      </c>
      <c r="Y1474" s="12" t="str">
        <f>TEXT(SalesDataTable[[#This Row],[Order Date]],"mmm")</f>
        <v>Jul</v>
      </c>
    </row>
    <row r="1475" spans="1:25" ht="16">
      <c r="A1475" s="7">
        <v>3710</v>
      </c>
      <c r="B1475" s="3">
        <v>46228</v>
      </c>
      <c r="C1475" s="2">
        <f>YEAR( SalesDataTable[[#This Row],[Order Date]])</f>
        <v>2026</v>
      </c>
      <c r="D1475" s="2">
        <f>ROUNDUP(MONTH(SalesDataTable[[#This Row],[Order Date]])/3,0)</f>
        <v>3</v>
      </c>
      <c r="E1475" s="2">
        <f>MONTH(SalesDataTable[[#This Row],[Order Date]])</f>
        <v>7</v>
      </c>
      <c r="F1475" s="2" t="str">
        <f>TEXT(SalesDataTable[[#This Row],[Order Date]],"mmm")</f>
        <v>Jul</v>
      </c>
      <c r="G1475" s="2">
        <f>DAY(SalesDataTable[[#This Row],[Order Date]])</f>
        <v>25</v>
      </c>
      <c r="H1475" s="8" t="s">
        <v>20</v>
      </c>
      <c r="I1475" s="8" t="s">
        <v>31</v>
      </c>
      <c r="J1475" s="8" t="s">
        <v>2</v>
      </c>
      <c r="K1475" s="8" t="s">
        <v>13</v>
      </c>
      <c r="L1475" s="8" t="s">
        <v>14</v>
      </c>
      <c r="M1475" s="8" t="s">
        <v>32</v>
      </c>
      <c r="N1475" s="9">
        <v>2</v>
      </c>
      <c r="O1475" s="10">
        <v>46.48</v>
      </c>
      <c r="P1475" s="11">
        <v>0.05</v>
      </c>
      <c r="Q1475" s="10">
        <v>18.760000000000002</v>
      </c>
      <c r="R1475" s="10">
        <f t="shared" si="92"/>
        <v>88.311999999999983</v>
      </c>
      <c r="S1475" s="10">
        <f t="shared" si="93"/>
        <v>37.520000000000003</v>
      </c>
      <c r="T1475" s="10">
        <f t="shared" si="94"/>
        <v>50.79199999999998</v>
      </c>
      <c r="U1475" s="12">
        <f t="shared" si="95"/>
        <v>0.57514267596702584</v>
      </c>
      <c r="V1475" s="9">
        <f>YEAR(SalesDataTable[[#This Row],[Order Date]])</f>
        <v>2026</v>
      </c>
      <c r="W1475" s="12" t="str">
        <f>"Q"&amp;ROUNDUP(MONTH(SalesDataTable[[#This Row],[Order Date]])/3,0)</f>
        <v>Q3</v>
      </c>
      <c r="X1475" s="9">
        <f>MONTH(SalesDataTable[[#This Row],[Order Date]])</f>
        <v>7</v>
      </c>
      <c r="Y1475" s="12" t="str">
        <f>TEXT(SalesDataTable[[#This Row],[Order Date]],"mmm")</f>
        <v>Jul</v>
      </c>
    </row>
    <row r="1476" spans="1:25" ht="16">
      <c r="A1476" s="7">
        <v>3714</v>
      </c>
      <c r="B1476" s="3">
        <v>46228</v>
      </c>
      <c r="C1476" s="2">
        <f>YEAR( SalesDataTable[[#This Row],[Order Date]])</f>
        <v>2026</v>
      </c>
      <c r="D1476" s="2">
        <f>ROUNDUP(MONTH(SalesDataTable[[#This Row],[Order Date]])/3,0)</f>
        <v>3</v>
      </c>
      <c r="E1476" s="2">
        <f>MONTH(SalesDataTable[[#This Row],[Order Date]])</f>
        <v>7</v>
      </c>
      <c r="F1476" s="2" t="str">
        <f>TEXT(SalesDataTable[[#This Row],[Order Date]],"mmm")</f>
        <v>Jul</v>
      </c>
      <c r="G1476" s="2">
        <f>DAY(SalesDataTable[[#This Row],[Order Date]])</f>
        <v>25</v>
      </c>
      <c r="H1476" s="8" t="s">
        <v>11</v>
      </c>
      <c r="I1476" s="8" t="s">
        <v>12</v>
      </c>
      <c r="J1476" s="8" t="s">
        <v>28</v>
      </c>
      <c r="K1476" s="8" t="s">
        <v>3</v>
      </c>
      <c r="L1476" s="8" t="s">
        <v>14</v>
      </c>
      <c r="M1476" s="8" t="s">
        <v>15</v>
      </c>
      <c r="N1476" s="9">
        <v>1</v>
      </c>
      <c r="O1476" s="10">
        <v>36.909999999999997</v>
      </c>
      <c r="P1476" s="11">
        <v>0</v>
      </c>
      <c r="Q1476" s="10">
        <v>13.56</v>
      </c>
      <c r="R1476" s="10">
        <f t="shared" si="92"/>
        <v>36.909999999999997</v>
      </c>
      <c r="S1476" s="10">
        <f t="shared" si="93"/>
        <v>13.56</v>
      </c>
      <c r="T1476" s="10">
        <f t="shared" si="94"/>
        <v>23.349999999999994</v>
      </c>
      <c r="U1476" s="12">
        <f t="shared" si="95"/>
        <v>0.63261988620969922</v>
      </c>
      <c r="V1476" s="9">
        <f>YEAR(SalesDataTable[[#This Row],[Order Date]])</f>
        <v>2026</v>
      </c>
      <c r="W1476" s="12" t="str">
        <f>"Q"&amp;ROUNDUP(MONTH(SalesDataTable[[#This Row],[Order Date]])/3,0)</f>
        <v>Q3</v>
      </c>
      <c r="X1476" s="9">
        <f>MONTH(SalesDataTable[[#This Row],[Order Date]])</f>
        <v>7</v>
      </c>
      <c r="Y1476" s="12" t="str">
        <f>TEXT(SalesDataTable[[#This Row],[Order Date]],"mmm")</f>
        <v>Jul</v>
      </c>
    </row>
    <row r="1477" spans="1:25" ht="16">
      <c r="A1477" s="7">
        <v>3893</v>
      </c>
      <c r="B1477" s="3">
        <v>46228</v>
      </c>
      <c r="C1477" s="2">
        <f>YEAR( SalesDataTable[[#This Row],[Order Date]])</f>
        <v>2026</v>
      </c>
      <c r="D1477" s="2">
        <f>ROUNDUP(MONTH(SalesDataTable[[#This Row],[Order Date]])/3,0)</f>
        <v>3</v>
      </c>
      <c r="E1477" s="2">
        <f>MONTH(SalesDataTable[[#This Row],[Order Date]])</f>
        <v>7</v>
      </c>
      <c r="F1477" s="2" t="str">
        <f>TEXT(SalesDataTable[[#This Row],[Order Date]],"mmm")</f>
        <v>Jul</v>
      </c>
      <c r="G1477" s="2">
        <f>DAY(SalesDataTable[[#This Row],[Order Date]])</f>
        <v>25</v>
      </c>
      <c r="H1477" s="8" t="s">
        <v>0</v>
      </c>
      <c r="I1477" s="8" t="s">
        <v>1</v>
      </c>
      <c r="J1477" s="8" t="s">
        <v>2</v>
      </c>
      <c r="K1477" s="8" t="s">
        <v>3</v>
      </c>
      <c r="L1477" s="8" t="s">
        <v>14</v>
      </c>
      <c r="M1477" s="8" t="s">
        <v>15</v>
      </c>
      <c r="N1477" s="9">
        <v>1</v>
      </c>
      <c r="O1477" s="10">
        <v>35.6</v>
      </c>
      <c r="P1477" s="11">
        <v>0</v>
      </c>
      <c r="Q1477" s="10">
        <v>13.91</v>
      </c>
      <c r="R1477" s="10">
        <f t="shared" si="92"/>
        <v>35.6</v>
      </c>
      <c r="S1477" s="10">
        <f t="shared" si="93"/>
        <v>13.91</v>
      </c>
      <c r="T1477" s="10">
        <f t="shared" si="94"/>
        <v>21.69</v>
      </c>
      <c r="U1477" s="12">
        <f t="shared" si="95"/>
        <v>0.60926966292134832</v>
      </c>
      <c r="V1477" s="9">
        <f>YEAR(SalesDataTable[[#This Row],[Order Date]])</f>
        <v>2026</v>
      </c>
      <c r="W1477" s="12" t="str">
        <f>"Q"&amp;ROUNDUP(MONTH(SalesDataTable[[#This Row],[Order Date]])/3,0)</f>
        <v>Q3</v>
      </c>
      <c r="X1477" s="9">
        <f>MONTH(SalesDataTable[[#This Row],[Order Date]])</f>
        <v>7</v>
      </c>
      <c r="Y1477" s="12" t="str">
        <f>TEXT(SalesDataTable[[#This Row],[Order Date]],"mmm")</f>
        <v>Jul</v>
      </c>
    </row>
    <row r="1478" spans="1:25" ht="16">
      <c r="A1478" s="7">
        <v>4136</v>
      </c>
      <c r="B1478" s="3">
        <v>46228</v>
      </c>
      <c r="C1478" s="2">
        <f>YEAR( SalesDataTable[[#This Row],[Order Date]])</f>
        <v>2026</v>
      </c>
      <c r="D1478" s="2">
        <f>ROUNDUP(MONTH(SalesDataTable[[#This Row],[Order Date]])/3,0)</f>
        <v>3</v>
      </c>
      <c r="E1478" s="2">
        <f>MONTH(SalesDataTable[[#This Row],[Order Date]])</f>
        <v>7</v>
      </c>
      <c r="F1478" s="2" t="str">
        <f>TEXT(SalesDataTable[[#This Row],[Order Date]],"mmm")</f>
        <v>Jul</v>
      </c>
      <c r="G1478" s="2">
        <f>DAY(SalesDataTable[[#This Row],[Order Date]])</f>
        <v>25</v>
      </c>
      <c r="H1478" s="8" t="s">
        <v>6</v>
      </c>
      <c r="I1478" s="8" t="s">
        <v>41</v>
      </c>
      <c r="J1478" s="8" t="s">
        <v>19</v>
      </c>
      <c r="K1478" s="8" t="s">
        <v>13</v>
      </c>
      <c r="L1478" s="8" t="s">
        <v>4</v>
      </c>
      <c r="M1478" s="8" t="s">
        <v>5</v>
      </c>
      <c r="N1478" s="9">
        <v>2</v>
      </c>
      <c r="O1478" s="10">
        <v>80.25</v>
      </c>
      <c r="P1478" s="11">
        <v>0.05</v>
      </c>
      <c r="Q1478" s="10">
        <v>42.39</v>
      </c>
      <c r="R1478" s="10">
        <f t="shared" si="92"/>
        <v>152.47499999999999</v>
      </c>
      <c r="S1478" s="10">
        <f t="shared" si="93"/>
        <v>84.78</v>
      </c>
      <c r="T1478" s="10">
        <f t="shared" si="94"/>
        <v>67.694999999999993</v>
      </c>
      <c r="U1478" s="12">
        <f t="shared" si="95"/>
        <v>0.44397442203639936</v>
      </c>
      <c r="V1478" s="9">
        <f>YEAR(SalesDataTable[[#This Row],[Order Date]])</f>
        <v>2026</v>
      </c>
      <c r="W1478" s="12" t="str">
        <f>"Q"&amp;ROUNDUP(MONTH(SalesDataTable[[#This Row],[Order Date]])/3,0)</f>
        <v>Q3</v>
      </c>
      <c r="X1478" s="9">
        <f>MONTH(SalesDataTable[[#This Row],[Order Date]])</f>
        <v>7</v>
      </c>
      <c r="Y1478" s="12" t="str">
        <f>TEXT(SalesDataTable[[#This Row],[Order Date]],"mmm")</f>
        <v>Jul</v>
      </c>
    </row>
    <row r="1479" spans="1:25" ht="16">
      <c r="A1479" s="7">
        <v>4212</v>
      </c>
      <c r="B1479" s="3">
        <v>46228</v>
      </c>
      <c r="C1479" s="2">
        <f>YEAR( SalesDataTable[[#This Row],[Order Date]])</f>
        <v>2026</v>
      </c>
      <c r="D1479" s="2">
        <f>ROUNDUP(MONTH(SalesDataTable[[#This Row],[Order Date]])/3,0)</f>
        <v>3</v>
      </c>
      <c r="E1479" s="2">
        <f>MONTH(SalesDataTable[[#This Row],[Order Date]])</f>
        <v>7</v>
      </c>
      <c r="F1479" s="2" t="str">
        <f>TEXT(SalesDataTable[[#This Row],[Order Date]],"mmm")</f>
        <v>Jul</v>
      </c>
      <c r="G1479" s="2">
        <f>DAY(SalesDataTable[[#This Row],[Order Date]])</f>
        <v>25</v>
      </c>
      <c r="H1479" s="8" t="s">
        <v>0</v>
      </c>
      <c r="I1479" s="8" t="s">
        <v>1</v>
      </c>
      <c r="J1479" s="8" t="s">
        <v>28</v>
      </c>
      <c r="K1479" s="8" t="s">
        <v>3</v>
      </c>
      <c r="L1479" s="8" t="s">
        <v>14</v>
      </c>
      <c r="M1479" s="8" t="s">
        <v>32</v>
      </c>
      <c r="N1479" s="9">
        <v>2</v>
      </c>
      <c r="O1479" s="10">
        <v>47.52</v>
      </c>
      <c r="P1479" s="11">
        <v>0.1</v>
      </c>
      <c r="Q1479" s="10">
        <v>17.86</v>
      </c>
      <c r="R1479" s="10">
        <f t="shared" si="92"/>
        <v>85.536000000000001</v>
      </c>
      <c r="S1479" s="10">
        <f t="shared" si="93"/>
        <v>35.72</v>
      </c>
      <c r="T1479" s="10">
        <f t="shared" si="94"/>
        <v>49.816000000000003</v>
      </c>
      <c r="U1479" s="12">
        <f t="shared" si="95"/>
        <v>0.58239805462027683</v>
      </c>
      <c r="V1479" s="9">
        <f>YEAR(SalesDataTable[[#This Row],[Order Date]])</f>
        <v>2026</v>
      </c>
      <c r="W1479" s="12" t="str">
        <f>"Q"&amp;ROUNDUP(MONTH(SalesDataTable[[#This Row],[Order Date]])/3,0)</f>
        <v>Q3</v>
      </c>
      <c r="X1479" s="9">
        <f>MONTH(SalesDataTable[[#This Row],[Order Date]])</f>
        <v>7</v>
      </c>
      <c r="Y1479" s="12" t="str">
        <f>TEXT(SalesDataTable[[#This Row],[Order Date]],"mmm")</f>
        <v>Jul</v>
      </c>
    </row>
    <row r="1480" spans="1:25" ht="16">
      <c r="A1480" s="7">
        <v>4332</v>
      </c>
      <c r="B1480" s="3">
        <v>46228</v>
      </c>
      <c r="C1480" s="2">
        <f>YEAR( SalesDataTable[[#This Row],[Order Date]])</f>
        <v>2026</v>
      </c>
      <c r="D1480" s="2">
        <f>ROUNDUP(MONTH(SalesDataTable[[#This Row],[Order Date]])/3,0)</f>
        <v>3</v>
      </c>
      <c r="E1480" s="2">
        <f>MONTH(SalesDataTable[[#This Row],[Order Date]])</f>
        <v>7</v>
      </c>
      <c r="F1480" s="2" t="str">
        <f>TEXT(SalesDataTable[[#This Row],[Order Date]],"mmm")</f>
        <v>Jul</v>
      </c>
      <c r="G1480" s="2">
        <f>DAY(SalesDataTable[[#This Row],[Order Date]])</f>
        <v>25</v>
      </c>
      <c r="H1480" s="8" t="s">
        <v>20</v>
      </c>
      <c r="I1480" s="8" t="s">
        <v>47</v>
      </c>
      <c r="J1480" s="8" t="s">
        <v>2</v>
      </c>
      <c r="K1480" s="8" t="s">
        <v>13</v>
      </c>
      <c r="L1480" s="8" t="s">
        <v>14</v>
      </c>
      <c r="M1480" s="8" t="s">
        <v>48</v>
      </c>
      <c r="N1480" s="9">
        <v>2</v>
      </c>
      <c r="O1480" s="10">
        <v>164.58</v>
      </c>
      <c r="P1480" s="11">
        <v>0.1</v>
      </c>
      <c r="Q1480" s="10">
        <v>86.55</v>
      </c>
      <c r="R1480" s="10">
        <f t="shared" si="92"/>
        <v>296.24400000000003</v>
      </c>
      <c r="S1480" s="10">
        <f t="shared" si="93"/>
        <v>173.1</v>
      </c>
      <c r="T1480" s="10">
        <f t="shared" si="94"/>
        <v>123.14400000000003</v>
      </c>
      <c r="U1480" s="12">
        <f t="shared" si="95"/>
        <v>0.41568436829100341</v>
      </c>
      <c r="V1480" s="9">
        <f>YEAR(SalesDataTable[[#This Row],[Order Date]])</f>
        <v>2026</v>
      </c>
      <c r="W1480" s="12" t="str">
        <f>"Q"&amp;ROUNDUP(MONTH(SalesDataTable[[#This Row],[Order Date]])/3,0)</f>
        <v>Q3</v>
      </c>
      <c r="X1480" s="9">
        <f>MONTH(SalesDataTable[[#This Row],[Order Date]])</f>
        <v>7</v>
      </c>
      <c r="Y1480" s="12" t="str">
        <f>TEXT(SalesDataTable[[#This Row],[Order Date]],"mmm")</f>
        <v>Jul</v>
      </c>
    </row>
    <row r="1481" spans="1:25" ht="16">
      <c r="A1481" s="7">
        <v>702</v>
      </c>
      <c r="B1481" s="3">
        <v>46229</v>
      </c>
      <c r="C1481" s="2">
        <f>YEAR( SalesDataTable[[#This Row],[Order Date]])</f>
        <v>2026</v>
      </c>
      <c r="D1481" s="2">
        <f>ROUNDUP(MONTH(SalesDataTable[[#This Row],[Order Date]])/3,0)</f>
        <v>3</v>
      </c>
      <c r="E1481" s="2">
        <f>MONTH(SalesDataTable[[#This Row],[Order Date]])</f>
        <v>7</v>
      </c>
      <c r="F1481" s="2" t="str">
        <f>TEXT(SalesDataTable[[#This Row],[Order Date]],"mmm")</f>
        <v>Jul</v>
      </c>
      <c r="G1481" s="2">
        <f>DAY(SalesDataTable[[#This Row],[Order Date]])</f>
        <v>26</v>
      </c>
      <c r="H1481" s="8" t="s">
        <v>0</v>
      </c>
      <c r="I1481" s="8" t="s">
        <v>36</v>
      </c>
      <c r="J1481" s="8" t="s">
        <v>2</v>
      </c>
      <c r="K1481" s="8" t="s">
        <v>13</v>
      </c>
      <c r="L1481" s="8" t="s">
        <v>4</v>
      </c>
      <c r="M1481" s="8" t="s">
        <v>26</v>
      </c>
      <c r="N1481" s="9">
        <v>1</v>
      </c>
      <c r="O1481" s="10">
        <v>39.99</v>
      </c>
      <c r="P1481" s="11">
        <v>0.05</v>
      </c>
      <c r="Q1481" s="10">
        <v>16.739999999999998</v>
      </c>
      <c r="R1481" s="10">
        <f t="shared" si="92"/>
        <v>37.990499999999997</v>
      </c>
      <c r="S1481" s="10">
        <f t="shared" si="93"/>
        <v>16.739999999999998</v>
      </c>
      <c r="T1481" s="10">
        <f t="shared" si="94"/>
        <v>21.250499999999999</v>
      </c>
      <c r="U1481" s="12">
        <f t="shared" si="95"/>
        <v>0.55936352509179932</v>
      </c>
      <c r="V1481" s="9">
        <f>YEAR(SalesDataTable[[#This Row],[Order Date]])</f>
        <v>2026</v>
      </c>
      <c r="W1481" s="12" t="str">
        <f>"Q"&amp;ROUNDUP(MONTH(SalesDataTable[[#This Row],[Order Date]])/3,0)</f>
        <v>Q3</v>
      </c>
      <c r="X1481" s="9">
        <f>MONTH(SalesDataTable[[#This Row],[Order Date]])</f>
        <v>7</v>
      </c>
      <c r="Y1481" s="12" t="str">
        <f>TEXT(SalesDataTable[[#This Row],[Order Date]],"mmm")</f>
        <v>Jul</v>
      </c>
    </row>
    <row r="1482" spans="1:25" ht="16">
      <c r="A1482" s="7">
        <v>1223</v>
      </c>
      <c r="B1482" s="3">
        <v>46229</v>
      </c>
      <c r="C1482" s="2">
        <f>YEAR( SalesDataTable[[#This Row],[Order Date]])</f>
        <v>2026</v>
      </c>
      <c r="D1482" s="2">
        <f>ROUNDUP(MONTH(SalesDataTable[[#This Row],[Order Date]])/3,0)</f>
        <v>3</v>
      </c>
      <c r="E1482" s="2">
        <f>MONTH(SalesDataTable[[#This Row],[Order Date]])</f>
        <v>7</v>
      </c>
      <c r="F1482" s="2" t="str">
        <f>TEXT(SalesDataTable[[#This Row],[Order Date]],"mmm")</f>
        <v>Jul</v>
      </c>
      <c r="G1482" s="2">
        <f>DAY(SalesDataTable[[#This Row],[Order Date]])</f>
        <v>26</v>
      </c>
      <c r="H1482" s="8" t="s">
        <v>6</v>
      </c>
      <c r="I1482" s="8" t="s">
        <v>43</v>
      </c>
      <c r="J1482" s="8" t="s">
        <v>19</v>
      </c>
      <c r="K1482" s="8" t="s">
        <v>13</v>
      </c>
      <c r="L1482" s="8" t="s">
        <v>9</v>
      </c>
      <c r="M1482" s="8" t="s">
        <v>17</v>
      </c>
      <c r="N1482" s="9">
        <v>1</v>
      </c>
      <c r="O1482" s="10">
        <v>140.44</v>
      </c>
      <c r="P1482" s="11">
        <v>0</v>
      </c>
      <c r="Q1482" s="10">
        <v>77.08</v>
      </c>
      <c r="R1482" s="10">
        <f t="shared" si="92"/>
        <v>140.44</v>
      </c>
      <c r="S1482" s="10">
        <f t="shared" si="93"/>
        <v>77.08</v>
      </c>
      <c r="T1482" s="10">
        <f t="shared" si="94"/>
        <v>63.36</v>
      </c>
      <c r="U1482" s="12">
        <f t="shared" si="95"/>
        <v>0.45115351751637711</v>
      </c>
      <c r="V1482" s="9">
        <f>YEAR(SalesDataTable[[#This Row],[Order Date]])</f>
        <v>2026</v>
      </c>
      <c r="W1482" s="12" t="str">
        <f>"Q"&amp;ROUNDUP(MONTH(SalesDataTable[[#This Row],[Order Date]])/3,0)</f>
        <v>Q3</v>
      </c>
      <c r="X1482" s="9">
        <f>MONTH(SalesDataTable[[#This Row],[Order Date]])</f>
        <v>7</v>
      </c>
      <c r="Y1482" s="12" t="str">
        <f>TEXT(SalesDataTable[[#This Row],[Order Date]],"mmm")</f>
        <v>Jul</v>
      </c>
    </row>
    <row r="1483" spans="1:25" ht="16">
      <c r="A1483" s="7">
        <v>1370</v>
      </c>
      <c r="B1483" s="3">
        <v>46229</v>
      </c>
      <c r="C1483" s="2">
        <f>YEAR( SalesDataTable[[#This Row],[Order Date]])</f>
        <v>2026</v>
      </c>
      <c r="D1483" s="2">
        <f>ROUNDUP(MONTH(SalesDataTable[[#This Row],[Order Date]])/3,0)</f>
        <v>3</v>
      </c>
      <c r="E1483" s="2">
        <f>MONTH(SalesDataTable[[#This Row],[Order Date]])</f>
        <v>7</v>
      </c>
      <c r="F1483" s="2" t="str">
        <f>TEXT(SalesDataTable[[#This Row],[Order Date]],"mmm")</f>
        <v>Jul</v>
      </c>
      <c r="G1483" s="2">
        <f>DAY(SalesDataTable[[#This Row],[Order Date]])</f>
        <v>26</v>
      </c>
      <c r="H1483" s="8" t="s">
        <v>11</v>
      </c>
      <c r="I1483" s="8" t="s">
        <v>39</v>
      </c>
      <c r="J1483" s="8" t="s">
        <v>28</v>
      </c>
      <c r="K1483" s="8" t="s">
        <v>13</v>
      </c>
      <c r="L1483" s="8" t="s">
        <v>34</v>
      </c>
      <c r="M1483" s="8" t="s">
        <v>38</v>
      </c>
      <c r="N1483" s="9">
        <v>2</v>
      </c>
      <c r="O1483" s="10">
        <v>123.73</v>
      </c>
      <c r="P1483" s="11">
        <v>0.05</v>
      </c>
      <c r="Q1483" s="10">
        <v>68.22</v>
      </c>
      <c r="R1483" s="10">
        <f t="shared" si="92"/>
        <v>235.08699999999999</v>
      </c>
      <c r="S1483" s="10">
        <f t="shared" si="93"/>
        <v>136.44</v>
      </c>
      <c r="T1483" s="10">
        <f t="shared" si="94"/>
        <v>98.646999999999991</v>
      </c>
      <c r="U1483" s="12">
        <f t="shared" si="95"/>
        <v>0.41961911973014243</v>
      </c>
      <c r="V1483" s="9">
        <f>YEAR(SalesDataTable[[#This Row],[Order Date]])</f>
        <v>2026</v>
      </c>
      <c r="W1483" s="12" t="str">
        <f>"Q"&amp;ROUNDUP(MONTH(SalesDataTable[[#This Row],[Order Date]])/3,0)</f>
        <v>Q3</v>
      </c>
      <c r="X1483" s="9">
        <f>MONTH(SalesDataTable[[#This Row],[Order Date]])</f>
        <v>7</v>
      </c>
      <c r="Y1483" s="12" t="str">
        <f>TEXT(SalesDataTable[[#This Row],[Order Date]],"mmm")</f>
        <v>Jul</v>
      </c>
    </row>
    <row r="1484" spans="1:25" ht="16">
      <c r="A1484" s="7">
        <v>3476</v>
      </c>
      <c r="B1484" s="3">
        <v>46229</v>
      </c>
      <c r="C1484" s="2">
        <f>YEAR( SalesDataTable[[#This Row],[Order Date]])</f>
        <v>2026</v>
      </c>
      <c r="D1484" s="2">
        <f>ROUNDUP(MONTH(SalesDataTable[[#This Row],[Order Date]])/3,0)</f>
        <v>3</v>
      </c>
      <c r="E1484" s="2">
        <f>MONTH(SalesDataTable[[#This Row],[Order Date]])</f>
        <v>7</v>
      </c>
      <c r="F1484" s="2" t="str">
        <f>TEXT(SalesDataTable[[#This Row],[Order Date]],"mmm")</f>
        <v>Jul</v>
      </c>
      <c r="G1484" s="2">
        <f>DAY(SalesDataTable[[#This Row],[Order Date]])</f>
        <v>26</v>
      </c>
      <c r="H1484" s="8" t="s">
        <v>20</v>
      </c>
      <c r="I1484" s="8" t="s">
        <v>47</v>
      </c>
      <c r="J1484" s="8" t="s">
        <v>8</v>
      </c>
      <c r="K1484" s="8" t="s">
        <v>13</v>
      </c>
      <c r="L1484" s="8" t="s">
        <v>14</v>
      </c>
      <c r="M1484" s="8" t="s">
        <v>44</v>
      </c>
      <c r="N1484" s="9">
        <v>3</v>
      </c>
      <c r="O1484" s="10">
        <v>132.68</v>
      </c>
      <c r="P1484" s="11">
        <v>0.15</v>
      </c>
      <c r="Q1484" s="10">
        <v>67.38</v>
      </c>
      <c r="R1484" s="10">
        <f t="shared" si="92"/>
        <v>338.334</v>
      </c>
      <c r="S1484" s="10">
        <f t="shared" si="93"/>
        <v>202.14</v>
      </c>
      <c r="T1484" s="10">
        <f t="shared" si="94"/>
        <v>136.19400000000002</v>
      </c>
      <c r="U1484" s="12">
        <f t="shared" si="95"/>
        <v>0.40254304917625783</v>
      </c>
      <c r="V1484" s="9">
        <f>YEAR(SalesDataTable[[#This Row],[Order Date]])</f>
        <v>2026</v>
      </c>
      <c r="W1484" s="12" t="str">
        <f>"Q"&amp;ROUNDUP(MONTH(SalesDataTable[[#This Row],[Order Date]])/3,0)</f>
        <v>Q3</v>
      </c>
      <c r="X1484" s="9">
        <f>MONTH(SalesDataTable[[#This Row],[Order Date]])</f>
        <v>7</v>
      </c>
      <c r="Y1484" s="12" t="str">
        <f>TEXT(SalesDataTable[[#This Row],[Order Date]],"mmm")</f>
        <v>Jul</v>
      </c>
    </row>
    <row r="1485" spans="1:25" ht="16">
      <c r="A1485" s="7">
        <v>4066</v>
      </c>
      <c r="B1485" s="3">
        <v>46229</v>
      </c>
      <c r="C1485" s="2">
        <f>YEAR( SalesDataTable[[#This Row],[Order Date]])</f>
        <v>2026</v>
      </c>
      <c r="D1485" s="2">
        <f>ROUNDUP(MONTH(SalesDataTable[[#This Row],[Order Date]])/3,0)</f>
        <v>3</v>
      </c>
      <c r="E1485" s="2">
        <f>MONTH(SalesDataTable[[#This Row],[Order Date]])</f>
        <v>7</v>
      </c>
      <c r="F1485" s="2" t="str">
        <f>TEXT(SalesDataTable[[#This Row],[Order Date]],"mmm")</f>
        <v>Jul</v>
      </c>
      <c r="G1485" s="2">
        <f>DAY(SalesDataTable[[#This Row],[Order Date]])</f>
        <v>26</v>
      </c>
      <c r="H1485" s="8" t="s">
        <v>20</v>
      </c>
      <c r="I1485" s="8" t="s">
        <v>31</v>
      </c>
      <c r="J1485" s="8" t="s">
        <v>19</v>
      </c>
      <c r="K1485" s="8" t="s">
        <v>13</v>
      </c>
      <c r="L1485" s="8" t="s">
        <v>34</v>
      </c>
      <c r="M1485" s="8" t="s">
        <v>42</v>
      </c>
      <c r="N1485" s="9">
        <v>1</v>
      </c>
      <c r="O1485" s="10">
        <v>35.479999999999997</v>
      </c>
      <c r="P1485" s="11">
        <v>0.05</v>
      </c>
      <c r="Q1485" s="10">
        <v>14.15</v>
      </c>
      <c r="R1485" s="10">
        <f t="shared" si="92"/>
        <v>33.705999999999996</v>
      </c>
      <c r="S1485" s="10">
        <f t="shared" si="93"/>
        <v>14.15</v>
      </c>
      <c r="T1485" s="10">
        <f t="shared" si="94"/>
        <v>19.555999999999997</v>
      </c>
      <c r="U1485" s="12">
        <f t="shared" si="95"/>
        <v>0.58019343737020113</v>
      </c>
      <c r="V1485" s="9">
        <f>YEAR(SalesDataTable[[#This Row],[Order Date]])</f>
        <v>2026</v>
      </c>
      <c r="W1485" s="12" t="str">
        <f>"Q"&amp;ROUNDUP(MONTH(SalesDataTable[[#This Row],[Order Date]])/3,0)</f>
        <v>Q3</v>
      </c>
      <c r="X1485" s="9">
        <f>MONTH(SalesDataTable[[#This Row],[Order Date]])</f>
        <v>7</v>
      </c>
      <c r="Y1485" s="12" t="str">
        <f>TEXT(SalesDataTable[[#This Row],[Order Date]],"mmm")</f>
        <v>Jul</v>
      </c>
    </row>
    <row r="1486" spans="1:25" ht="16">
      <c r="A1486" s="7">
        <v>4153</v>
      </c>
      <c r="B1486" s="3">
        <v>46229</v>
      </c>
      <c r="C1486" s="2">
        <f>YEAR( SalesDataTable[[#This Row],[Order Date]])</f>
        <v>2026</v>
      </c>
      <c r="D1486" s="2">
        <f>ROUNDUP(MONTH(SalesDataTable[[#This Row],[Order Date]])/3,0)</f>
        <v>3</v>
      </c>
      <c r="E1486" s="2">
        <f>MONTH(SalesDataTable[[#This Row],[Order Date]])</f>
        <v>7</v>
      </c>
      <c r="F1486" s="2" t="str">
        <f>TEXT(SalesDataTable[[#This Row],[Order Date]],"mmm")</f>
        <v>Jul</v>
      </c>
      <c r="G1486" s="2">
        <f>DAY(SalesDataTable[[#This Row],[Order Date]])</f>
        <v>26</v>
      </c>
      <c r="H1486" s="8" t="s">
        <v>20</v>
      </c>
      <c r="I1486" s="8" t="s">
        <v>31</v>
      </c>
      <c r="J1486" s="8" t="s">
        <v>2</v>
      </c>
      <c r="K1486" s="8" t="s">
        <v>16</v>
      </c>
      <c r="L1486" s="8" t="s">
        <v>14</v>
      </c>
      <c r="M1486" s="8" t="s">
        <v>44</v>
      </c>
      <c r="N1486" s="9">
        <v>3</v>
      </c>
      <c r="O1486" s="10">
        <v>134.63</v>
      </c>
      <c r="P1486" s="11">
        <v>0</v>
      </c>
      <c r="Q1486" s="10">
        <v>67.2</v>
      </c>
      <c r="R1486" s="10">
        <f t="shared" si="92"/>
        <v>403.89</v>
      </c>
      <c r="S1486" s="10">
        <f t="shared" si="93"/>
        <v>201.60000000000002</v>
      </c>
      <c r="T1486" s="10">
        <f t="shared" si="94"/>
        <v>202.28999999999996</v>
      </c>
      <c r="U1486" s="12">
        <f t="shared" si="95"/>
        <v>0.50085419297333422</v>
      </c>
      <c r="V1486" s="9">
        <f>YEAR(SalesDataTable[[#This Row],[Order Date]])</f>
        <v>2026</v>
      </c>
      <c r="W1486" s="12" t="str">
        <f>"Q"&amp;ROUNDUP(MONTH(SalesDataTable[[#This Row],[Order Date]])/3,0)</f>
        <v>Q3</v>
      </c>
      <c r="X1486" s="9">
        <f>MONTH(SalesDataTable[[#This Row],[Order Date]])</f>
        <v>7</v>
      </c>
      <c r="Y1486" s="12" t="str">
        <f>TEXT(SalesDataTable[[#This Row],[Order Date]],"mmm")</f>
        <v>Jul</v>
      </c>
    </row>
    <row r="1487" spans="1:25" ht="16">
      <c r="A1487" s="7">
        <v>379</v>
      </c>
      <c r="B1487" s="3">
        <v>46230</v>
      </c>
      <c r="C1487" s="2">
        <f>YEAR( SalesDataTable[[#This Row],[Order Date]])</f>
        <v>2026</v>
      </c>
      <c r="D1487" s="2">
        <f>ROUNDUP(MONTH(SalesDataTable[[#This Row],[Order Date]])/3,0)</f>
        <v>3</v>
      </c>
      <c r="E1487" s="2">
        <f>MONTH(SalesDataTable[[#This Row],[Order Date]])</f>
        <v>7</v>
      </c>
      <c r="F1487" s="2" t="str">
        <f>TEXT(SalesDataTable[[#This Row],[Order Date]],"mmm")</f>
        <v>Jul</v>
      </c>
      <c r="G1487" s="2">
        <f>DAY(SalesDataTable[[#This Row],[Order Date]])</f>
        <v>27</v>
      </c>
      <c r="H1487" s="8" t="s">
        <v>0</v>
      </c>
      <c r="I1487" s="8" t="s">
        <v>36</v>
      </c>
      <c r="J1487" s="8" t="s">
        <v>28</v>
      </c>
      <c r="K1487" s="8" t="s">
        <v>13</v>
      </c>
      <c r="L1487" s="8" t="s">
        <v>9</v>
      </c>
      <c r="M1487" s="8" t="s">
        <v>46</v>
      </c>
      <c r="N1487" s="9">
        <v>3</v>
      </c>
      <c r="O1487" s="10">
        <v>72.03</v>
      </c>
      <c r="P1487" s="11">
        <v>0</v>
      </c>
      <c r="Q1487" s="10">
        <v>32.46</v>
      </c>
      <c r="R1487" s="10">
        <f t="shared" si="92"/>
        <v>216.09</v>
      </c>
      <c r="S1487" s="10">
        <f t="shared" si="93"/>
        <v>97.38</v>
      </c>
      <c r="T1487" s="10">
        <f t="shared" si="94"/>
        <v>118.71000000000001</v>
      </c>
      <c r="U1487" s="12">
        <f t="shared" si="95"/>
        <v>0.54935443565181175</v>
      </c>
      <c r="V1487" s="9">
        <f>YEAR(SalesDataTable[[#This Row],[Order Date]])</f>
        <v>2026</v>
      </c>
      <c r="W1487" s="12" t="str">
        <f>"Q"&amp;ROUNDUP(MONTH(SalesDataTable[[#This Row],[Order Date]])/3,0)</f>
        <v>Q3</v>
      </c>
      <c r="X1487" s="9">
        <f>MONTH(SalesDataTable[[#This Row],[Order Date]])</f>
        <v>7</v>
      </c>
      <c r="Y1487" s="12" t="str">
        <f>TEXT(SalesDataTable[[#This Row],[Order Date]],"mmm")</f>
        <v>Jul</v>
      </c>
    </row>
    <row r="1488" spans="1:25" ht="16">
      <c r="A1488" s="7">
        <v>820</v>
      </c>
      <c r="B1488" s="3">
        <v>46230</v>
      </c>
      <c r="C1488" s="2">
        <f>YEAR( SalesDataTable[[#This Row],[Order Date]])</f>
        <v>2026</v>
      </c>
      <c r="D1488" s="2">
        <f>ROUNDUP(MONTH(SalesDataTable[[#This Row],[Order Date]])/3,0)</f>
        <v>3</v>
      </c>
      <c r="E1488" s="2">
        <f>MONTH(SalesDataTable[[#This Row],[Order Date]])</f>
        <v>7</v>
      </c>
      <c r="F1488" s="2" t="str">
        <f>TEXT(SalesDataTable[[#This Row],[Order Date]],"mmm")</f>
        <v>Jul</v>
      </c>
      <c r="G1488" s="2">
        <f>DAY(SalesDataTable[[#This Row],[Order Date]])</f>
        <v>27</v>
      </c>
      <c r="H1488" s="8" t="s">
        <v>20</v>
      </c>
      <c r="I1488" s="8" t="s">
        <v>31</v>
      </c>
      <c r="J1488" s="8" t="s">
        <v>28</v>
      </c>
      <c r="K1488" s="8" t="s">
        <v>3</v>
      </c>
      <c r="L1488" s="8" t="s">
        <v>34</v>
      </c>
      <c r="M1488" s="8" t="s">
        <v>35</v>
      </c>
      <c r="N1488" s="9">
        <v>1</v>
      </c>
      <c r="O1488" s="10">
        <v>40.24</v>
      </c>
      <c r="P1488" s="11">
        <v>0</v>
      </c>
      <c r="Q1488" s="10">
        <v>15.05</v>
      </c>
      <c r="R1488" s="10">
        <f t="shared" si="92"/>
        <v>40.24</v>
      </c>
      <c r="S1488" s="10">
        <f t="shared" si="93"/>
        <v>15.05</v>
      </c>
      <c r="T1488" s="10">
        <f t="shared" si="94"/>
        <v>25.19</v>
      </c>
      <c r="U1488" s="12">
        <f t="shared" si="95"/>
        <v>0.62599403578528823</v>
      </c>
      <c r="V1488" s="9">
        <f>YEAR(SalesDataTable[[#This Row],[Order Date]])</f>
        <v>2026</v>
      </c>
      <c r="W1488" s="12" t="str">
        <f>"Q"&amp;ROUNDUP(MONTH(SalesDataTable[[#This Row],[Order Date]])/3,0)</f>
        <v>Q3</v>
      </c>
      <c r="X1488" s="9">
        <f>MONTH(SalesDataTable[[#This Row],[Order Date]])</f>
        <v>7</v>
      </c>
      <c r="Y1488" s="12" t="str">
        <f>TEXT(SalesDataTable[[#This Row],[Order Date]],"mmm")</f>
        <v>Jul</v>
      </c>
    </row>
    <row r="1489" spans="1:25" ht="16">
      <c r="A1489" s="7">
        <v>2003</v>
      </c>
      <c r="B1489" s="3">
        <v>46230</v>
      </c>
      <c r="C1489" s="2">
        <f>YEAR( SalesDataTable[[#This Row],[Order Date]])</f>
        <v>2026</v>
      </c>
      <c r="D1489" s="2">
        <f>ROUNDUP(MONTH(SalesDataTable[[#This Row],[Order Date]])/3,0)</f>
        <v>3</v>
      </c>
      <c r="E1489" s="2">
        <f>MONTH(SalesDataTable[[#This Row],[Order Date]])</f>
        <v>7</v>
      </c>
      <c r="F1489" s="2" t="str">
        <f>TEXT(SalesDataTable[[#This Row],[Order Date]],"mmm")</f>
        <v>Jul</v>
      </c>
      <c r="G1489" s="2">
        <f>DAY(SalesDataTable[[#This Row],[Order Date]])</f>
        <v>27</v>
      </c>
      <c r="H1489" s="8" t="s">
        <v>11</v>
      </c>
      <c r="I1489" s="8" t="s">
        <v>25</v>
      </c>
      <c r="J1489" s="8" t="s">
        <v>19</v>
      </c>
      <c r="K1489" s="8" t="s">
        <v>3</v>
      </c>
      <c r="L1489" s="8" t="s">
        <v>14</v>
      </c>
      <c r="M1489" s="8" t="s">
        <v>15</v>
      </c>
      <c r="N1489" s="9">
        <v>1</v>
      </c>
      <c r="O1489" s="10">
        <v>36.14</v>
      </c>
      <c r="P1489" s="11">
        <v>0</v>
      </c>
      <c r="Q1489" s="10">
        <v>13.52</v>
      </c>
      <c r="R1489" s="10">
        <f t="shared" si="92"/>
        <v>36.14</v>
      </c>
      <c r="S1489" s="10">
        <f t="shared" si="93"/>
        <v>13.52</v>
      </c>
      <c r="T1489" s="10">
        <f t="shared" si="94"/>
        <v>22.62</v>
      </c>
      <c r="U1489" s="12">
        <f t="shared" si="95"/>
        <v>0.62589928057553956</v>
      </c>
      <c r="V1489" s="9">
        <f>YEAR(SalesDataTable[[#This Row],[Order Date]])</f>
        <v>2026</v>
      </c>
      <c r="W1489" s="12" t="str">
        <f>"Q"&amp;ROUNDUP(MONTH(SalesDataTable[[#This Row],[Order Date]])/3,0)</f>
        <v>Q3</v>
      </c>
      <c r="X1489" s="9">
        <f>MONTH(SalesDataTable[[#This Row],[Order Date]])</f>
        <v>7</v>
      </c>
      <c r="Y1489" s="12" t="str">
        <f>TEXT(SalesDataTable[[#This Row],[Order Date]],"mmm")</f>
        <v>Jul</v>
      </c>
    </row>
    <row r="1490" spans="1:25" ht="16">
      <c r="A1490" s="7">
        <v>2682</v>
      </c>
      <c r="B1490" s="3">
        <v>46230</v>
      </c>
      <c r="C1490" s="2">
        <f>YEAR( SalesDataTable[[#This Row],[Order Date]])</f>
        <v>2026</v>
      </c>
      <c r="D1490" s="2">
        <f>ROUNDUP(MONTH(SalesDataTable[[#This Row],[Order Date]])/3,0)</f>
        <v>3</v>
      </c>
      <c r="E1490" s="2">
        <f>MONTH(SalesDataTable[[#This Row],[Order Date]])</f>
        <v>7</v>
      </c>
      <c r="F1490" s="2" t="str">
        <f>TEXT(SalesDataTable[[#This Row],[Order Date]],"mmm")</f>
        <v>Jul</v>
      </c>
      <c r="G1490" s="2">
        <f>DAY(SalesDataTable[[#This Row],[Order Date]])</f>
        <v>27</v>
      </c>
      <c r="H1490" s="8" t="s">
        <v>6</v>
      </c>
      <c r="I1490" s="8" t="s">
        <v>41</v>
      </c>
      <c r="J1490" s="8" t="s">
        <v>2</v>
      </c>
      <c r="K1490" s="8" t="s">
        <v>13</v>
      </c>
      <c r="L1490" s="8" t="s">
        <v>34</v>
      </c>
      <c r="M1490" s="8" t="s">
        <v>35</v>
      </c>
      <c r="N1490" s="9">
        <v>2</v>
      </c>
      <c r="O1490" s="10">
        <v>40.22</v>
      </c>
      <c r="P1490" s="11">
        <v>0.05</v>
      </c>
      <c r="Q1490" s="10">
        <v>14.72</v>
      </c>
      <c r="R1490" s="10">
        <f t="shared" si="92"/>
        <v>76.417999999999992</v>
      </c>
      <c r="S1490" s="10">
        <f t="shared" si="93"/>
        <v>29.44</v>
      </c>
      <c r="T1490" s="10">
        <f t="shared" si="94"/>
        <v>46.977999999999994</v>
      </c>
      <c r="U1490" s="12">
        <f t="shared" si="95"/>
        <v>0.61475045146431473</v>
      </c>
      <c r="V1490" s="9">
        <f>YEAR(SalesDataTable[[#This Row],[Order Date]])</f>
        <v>2026</v>
      </c>
      <c r="W1490" s="12" t="str">
        <f>"Q"&amp;ROUNDUP(MONTH(SalesDataTable[[#This Row],[Order Date]])/3,0)</f>
        <v>Q3</v>
      </c>
      <c r="X1490" s="9">
        <f>MONTH(SalesDataTable[[#This Row],[Order Date]])</f>
        <v>7</v>
      </c>
      <c r="Y1490" s="12" t="str">
        <f>TEXT(SalesDataTable[[#This Row],[Order Date]],"mmm")</f>
        <v>Jul</v>
      </c>
    </row>
    <row r="1491" spans="1:25" ht="16">
      <c r="A1491" s="7">
        <v>3860</v>
      </c>
      <c r="B1491" s="3">
        <v>46230</v>
      </c>
      <c r="C1491" s="2">
        <f>YEAR( SalesDataTable[[#This Row],[Order Date]])</f>
        <v>2026</v>
      </c>
      <c r="D1491" s="2">
        <f>ROUNDUP(MONTH(SalesDataTable[[#This Row],[Order Date]])/3,0)</f>
        <v>3</v>
      </c>
      <c r="E1491" s="2">
        <f>MONTH(SalesDataTable[[#This Row],[Order Date]])</f>
        <v>7</v>
      </c>
      <c r="F1491" s="2" t="str">
        <f>TEXT(SalesDataTable[[#This Row],[Order Date]],"mmm")</f>
        <v>Jul</v>
      </c>
      <c r="G1491" s="2">
        <f>DAY(SalesDataTable[[#This Row],[Order Date]])</f>
        <v>27</v>
      </c>
      <c r="H1491" s="8" t="s">
        <v>20</v>
      </c>
      <c r="I1491" s="8" t="s">
        <v>31</v>
      </c>
      <c r="J1491" s="8" t="s">
        <v>2</v>
      </c>
      <c r="K1491" s="8" t="s">
        <v>3</v>
      </c>
      <c r="L1491" s="8" t="s">
        <v>34</v>
      </c>
      <c r="M1491" s="8" t="s">
        <v>42</v>
      </c>
      <c r="N1491" s="9">
        <v>3</v>
      </c>
      <c r="O1491" s="10">
        <v>37.130000000000003</v>
      </c>
      <c r="P1491" s="11">
        <v>0.05</v>
      </c>
      <c r="Q1491" s="10">
        <v>14.29</v>
      </c>
      <c r="R1491" s="10">
        <f t="shared" si="92"/>
        <v>105.82050000000001</v>
      </c>
      <c r="S1491" s="10">
        <f t="shared" si="93"/>
        <v>42.87</v>
      </c>
      <c r="T1491" s="10">
        <f t="shared" si="94"/>
        <v>62.950500000000012</v>
      </c>
      <c r="U1491" s="12">
        <f t="shared" si="95"/>
        <v>0.59488000907196625</v>
      </c>
      <c r="V1491" s="9">
        <f>YEAR(SalesDataTable[[#This Row],[Order Date]])</f>
        <v>2026</v>
      </c>
      <c r="W1491" s="12" t="str">
        <f>"Q"&amp;ROUNDUP(MONTH(SalesDataTable[[#This Row],[Order Date]])/3,0)</f>
        <v>Q3</v>
      </c>
      <c r="X1491" s="9">
        <f>MONTH(SalesDataTable[[#This Row],[Order Date]])</f>
        <v>7</v>
      </c>
      <c r="Y1491" s="12" t="str">
        <f>TEXT(SalesDataTable[[#This Row],[Order Date]],"mmm")</f>
        <v>Jul</v>
      </c>
    </row>
    <row r="1492" spans="1:25" ht="16">
      <c r="A1492" s="7">
        <v>4063</v>
      </c>
      <c r="B1492" s="3">
        <v>46230</v>
      </c>
      <c r="C1492" s="2">
        <f>YEAR( SalesDataTable[[#This Row],[Order Date]])</f>
        <v>2026</v>
      </c>
      <c r="D1492" s="2">
        <f>ROUNDUP(MONTH(SalesDataTable[[#This Row],[Order Date]])/3,0)</f>
        <v>3</v>
      </c>
      <c r="E1492" s="2">
        <f>MONTH(SalesDataTable[[#This Row],[Order Date]])</f>
        <v>7</v>
      </c>
      <c r="F1492" s="2" t="str">
        <f>TEXT(SalesDataTable[[#This Row],[Order Date]],"mmm")</f>
        <v>Jul</v>
      </c>
      <c r="G1492" s="2">
        <f>DAY(SalesDataTable[[#This Row],[Order Date]])</f>
        <v>27</v>
      </c>
      <c r="H1492" s="8" t="s">
        <v>0</v>
      </c>
      <c r="I1492" s="8" t="s">
        <v>36</v>
      </c>
      <c r="J1492" s="8" t="s">
        <v>2</v>
      </c>
      <c r="K1492" s="8" t="s">
        <v>13</v>
      </c>
      <c r="L1492" s="8" t="s">
        <v>23</v>
      </c>
      <c r="M1492" s="8" t="s">
        <v>51</v>
      </c>
      <c r="N1492" s="9">
        <v>4</v>
      </c>
      <c r="O1492" s="10">
        <v>125.07</v>
      </c>
      <c r="P1492" s="11">
        <v>0.05</v>
      </c>
      <c r="Q1492" s="10">
        <v>60</v>
      </c>
      <c r="R1492" s="10">
        <f t="shared" si="92"/>
        <v>475.26599999999996</v>
      </c>
      <c r="S1492" s="10">
        <f t="shared" si="93"/>
        <v>240</v>
      </c>
      <c r="T1492" s="10">
        <f t="shared" si="94"/>
        <v>235.26599999999996</v>
      </c>
      <c r="U1492" s="12">
        <f t="shared" si="95"/>
        <v>0.4950196311118405</v>
      </c>
      <c r="V1492" s="9">
        <f>YEAR(SalesDataTable[[#This Row],[Order Date]])</f>
        <v>2026</v>
      </c>
      <c r="W1492" s="12" t="str">
        <f>"Q"&amp;ROUNDUP(MONTH(SalesDataTable[[#This Row],[Order Date]])/3,0)</f>
        <v>Q3</v>
      </c>
      <c r="X1492" s="9">
        <f>MONTH(SalesDataTable[[#This Row],[Order Date]])</f>
        <v>7</v>
      </c>
      <c r="Y1492" s="12" t="str">
        <f>TEXT(SalesDataTable[[#This Row],[Order Date]],"mmm")</f>
        <v>Jul</v>
      </c>
    </row>
    <row r="1493" spans="1:25" ht="16">
      <c r="A1493" s="7">
        <v>4474</v>
      </c>
      <c r="B1493" s="3">
        <v>46230</v>
      </c>
      <c r="C1493" s="2">
        <f>YEAR( SalesDataTable[[#This Row],[Order Date]])</f>
        <v>2026</v>
      </c>
      <c r="D1493" s="2">
        <f>ROUNDUP(MONTH(SalesDataTable[[#This Row],[Order Date]])/3,0)</f>
        <v>3</v>
      </c>
      <c r="E1493" s="2">
        <f>MONTH(SalesDataTable[[#This Row],[Order Date]])</f>
        <v>7</v>
      </c>
      <c r="F1493" s="2" t="str">
        <f>TEXT(SalesDataTable[[#This Row],[Order Date]],"mmm")</f>
        <v>Jul</v>
      </c>
      <c r="G1493" s="2">
        <f>DAY(SalesDataTable[[#This Row],[Order Date]])</f>
        <v>27</v>
      </c>
      <c r="H1493" s="8" t="s">
        <v>20</v>
      </c>
      <c r="I1493" s="8" t="s">
        <v>47</v>
      </c>
      <c r="J1493" s="8" t="s">
        <v>8</v>
      </c>
      <c r="K1493" s="8" t="s">
        <v>3</v>
      </c>
      <c r="L1493" s="8" t="s">
        <v>34</v>
      </c>
      <c r="M1493" s="8" t="s">
        <v>38</v>
      </c>
      <c r="N1493" s="9">
        <v>5</v>
      </c>
      <c r="O1493" s="10">
        <v>122.14</v>
      </c>
      <c r="P1493" s="11">
        <v>0.05</v>
      </c>
      <c r="Q1493" s="10">
        <v>70.64</v>
      </c>
      <c r="R1493" s="10">
        <f t="shared" si="92"/>
        <v>580.16499999999996</v>
      </c>
      <c r="S1493" s="10">
        <f t="shared" si="93"/>
        <v>353.2</v>
      </c>
      <c r="T1493" s="10">
        <f t="shared" si="94"/>
        <v>226.96499999999997</v>
      </c>
      <c r="U1493" s="12">
        <f t="shared" si="95"/>
        <v>0.39120767367903958</v>
      </c>
      <c r="V1493" s="9">
        <f>YEAR(SalesDataTable[[#This Row],[Order Date]])</f>
        <v>2026</v>
      </c>
      <c r="W1493" s="12" t="str">
        <f>"Q"&amp;ROUNDUP(MONTH(SalesDataTable[[#This Row],[Order Date]])/3,0)</f>
        <v>Q3</v>
      </c>
      <c r="X1493" s="9">
        <f>MONTH(SalesDataTable[[#This Row],[Order Date]])</f>
        <v>7</v>
      </c>
      <c r="Y1493" s="12" t="str">
        <f>TEXT(SalesDataTable[[#This Row],[Order Date]],"mmm")</f>
        <v>Jul</v>
      </c>
    </row>
    <row r="1494" spans="1:25" ht="16">
      <c r="A1494" s="7">
        <v>21</v>
      </c>
      <c r="B1494" s="3">
        <v>46231</v>
      </c>
      <c r="C1494" s="2">
        <f>YEAR( SalesDataTable[[#This Row],[Order Date]])</f>
        <v>2026</v>
      </c>
      <c r="D1494" s="2">
        <f>ROUNDUP(MONTH(SalesDataTable[[#This Row],[Order Date]])/3,0)</f>
        <v>3</v>
      </c>
      <c r="E1494" s="2">
        <f>MONTH(SalesDataTable[[#This Row],[Order Date]])</f>
        <v>7</v>
      </c>
      <c r="F1494" s="2" t="str">
        <f>TEXT(SalesDataTable[[#This Row],[Order Date]],"mmm")</f>
        <v>Jul</v>
      </c>
      <c r="G1494" s="2">
        <f>DAY(SalesDataTable[[#This Row],[Order Date]])</f>
        <v>28</v>
      </c>
      <c r="H1494" s="8" t="s">
        <v>6</v>
      </c>
      <c r="I1494" s="8" t="s">
        <v>41</v>
      </c>
      <c r="J1494" s="8" t="s">
        <v>2</v>
      </c>
      <c r="K1494" s="8" t="s">
        <v>16</v>
      </c>
      <c r="L1494" s="8" t="s">
        <v>23</v>
      </c>
      <c r="M1494" s="8" t="s">
        <v>51</v>
      </c>
      <c r="N1494" s="9">
        <v>1</v>
      </c>
      <c r="O1494" s="10">
        <v>120.09</v>
      </c>
      <c r="P1494" s="11">
        <v>0</v>
      </c>
      <c r="Q1494" s="10">
        <v>62.18</v>
      </c>
      <c r="R1494" s="10">
        <f t="shared" si="92"/>
        <v>120.09</v>
      </c>
      <c r="S1494" s="10">
        <f t="shared" si="93"/>
        <v>62.18</v>
      </c>
      <c r="T1494" s="10">
        <f t="shared" si="94"/>
        <v>57.910000000000004</v>
      </c>
      <c r="U1494" s="12">
        <f t="shared" si="95"/>
        <v>0.48222166708302111</v>
      </c>
      <c r="V1494" s="9">
        <f>YEAR(SalesDataTable[[#This Row],[Order Date]])</f>
        <v>2026</v>
      </c>
      <c r="W1494" s="12" t="str">
        <f>"Q"&amp;ROUNDUP(MONTH(SalesDataTable[[#This Row],[Order Date]])/3,0)</f>
        <v>Q3</v>
      </c>
      <c r="X1494" s="9">
        <f>MONTH(SalesDataTable[[#This Row],[Order Date]])</f>
        <v>7</v>
      </c>
      <c r="Y1494" s="12" t="str">
        <f>TEXT(SalesDataTable[[#This Row],[Order Date]],"mmm")</f>
        <v>Jul</v>
      </c>
    </row>
    <row r="1495" spans="1:25" ht="16">
      <c r="A1495" s="7">
        <v>368</v>
      </c>
      <c r="B1495" s="3">
        <v>46231</v>
      </c>
      <c r="C1495" s="2">
        <f>YEAR( SalesDataTable[[#This Row],[Order Date]])</f>
        <v>2026</v>
      </c>
      <c r="D1495" s="2">
        <f>ROUNDUP(MONTH(SalesDataTable[[#This Row],[Order Date]])/3,0)</f>
        <v>3</v>
      </c>
      <c r="E1495" s="2">
        <f>MONTH(SalesDataTable[[#This Row],[Order Date]])</f>
        <v>7</v>
      </c>
      <c r="F1495" s="2" t="str">
        <f>TEXT(SalesDataTable[[#This Row],[Order Date]],"mmm")</f>
        <v>Jul</v>
      </c>
      <c r="G1495" s="2">
        <f>DAY(SalesDataTable[[#This Row],[Order Date]])</f>
        <v>28</v>
      </c>
      <c r="H1495" s="8" t="s">
        <v>20</v>
      </c>
      <c r="I1495" s="8" t="s">
        <v>21</v>
      </c>
      <c r="J1495" s="8" t="s">
        <v>28</v>
      </c>
      <c r="K1495" s="8" t="s">
        <v>3</v>
      </c>
      <c r="L1495" s="8" t="s">
        <v>4</v>
      </c>
      <c r="M1495" s="8" t="s">
        <v>30</v>
      </c>
      <c r="N1495" s="9">
        <v>6</v>
      </c>
      <c r="O1495" s="10">
        <v>102.75</v>
      </c>
      <c r="P1495" s="11">
        <v>0</v>
      </c>
      <c r="Q1495" s="10">
        <v>51.55</v>
      </c>
      <c r="R1495" s="10">
        <f t="shared" si="92"/>
        <v>616.5</v>
      </c>
      <c r="S1495" s="10">
        <f t="shared" si="93"/>
        <v>309.29999999999995</v>
      </c>
      <c r="T1495" s="10">
        <f t="shared" si="94"/>
        <v>307.20000000000005</v>
      </c>
      <c r="U1495" s="12">
        <f t="shared" si="95"/>
        <v>0.49829683698296845</v>
      </c>
      <c r="V1495" s="9">
        <f>YEAR(SalesDataTable[[#This Row],[Order Date]])</f>
        <v>2026</v>
      </c>
      <c r="W1495" s="12" t="str">
        <f>"Q"&amp;ROUNDUP(MONTH(SalesDataTable[[#This Row],[Order Date]])/3,0)</f>
        <v>Q3</v>
      </c>
      <c r="X1495" s="9">
        <f>MONTH(SalesDataTable[[#This Row],[Order Date]])</f>
        <v>7</v>
      </c>
      <c r="Y1495" s="12" t="str">
        <f>TEXT(SalesDataTable[[#This Row],[Order Date]],"mmm")</f>
        <v>Jul</v>
      </c>
    </row>
    <row r="1496" spans="1:25" ht="16">
      <c r="A1496" s="7">
        <v>457</v>
      </c>
      <c r="B1496" s="3">
        <v>46231</v>
      </c>
      <c r="C1496" s="2">
        <f>YEAR( SalesDataTable[[#This Row],[Order Date]])</f>
        <v>2026</v>
      </c>
      <c r="D1496" s="2">
        <f>ROUNDUP(MONTH(SalesDataTable[[#This Row],[Order Date]])/3,0)</f>
        <v>3</v>
      </c>
      <c r="E1496" s="2">
        <f>MONTH(SalesDataTable[[#This Row],[Order Date]])</f>
        <v>7</v>
      </c>
      <c r="F1496" s="2" t="str">
        <f>TEXT(SalesDataTable[[#This Row],[Order Date]],"mmm")</f>
        <v>Jul</v>
      </c>
      <c r="G1496" s="2">
        <f>DAY(SalesDataTable[[#This Row],[Order Date]])</f>
        <v>28</v>
      </c>
      <c r="H1496" s="8" t="s">
        <v>11</v>
      </c>
      <c r="I1496" s="8" t="s">
        <v>12</v>
      </c>
      <c r="J1496" s="8" t="s">
        <v>2</v>
      </c>
      <c r="K1496" s="8" t="s">
        <v>3</v>
      </c>
      <c r="L1496" s="8" t="s">
        <v>23</v>
      </c>
      <c r="M1496" s="8" t="s">
        <v>29</v>
      </c>
      <c r="N1496" s="9">
        <v>4</v>
      </c>
      <c r="O1496" s="10">
        <v>191.15</v>
      </c>
      <c r="P1496" s="11">
        <v>0</v>
      </c>
      <c r="Q1496" s="10">
        <v>105.01</v>
      </c>
      <c r="R1496" s="10">
        <f t="shared" si="92"/>
        <v>764.6</v>
      </c>
      <c r="S1496" s="10">
        <f t="shared" si="93"/>
        <v>420.04</v>
      </c>
      <c r="T1496" s="10">
        <f t="shared" si="94"/>
        <v>344.56</v>
      </c>
      <c r="U1496" s="12">
        <f t="shared" si="95"/>
        <v>0.45064085796494896</v>
      </c>
      <c r="V1496" s="9">
        <f>YEAR(SalesDataTable[[#This Row],[Order Date]])</f>
        <v>2026</v>
      </c>
      <c r="W1496" s="12" t="str">
        <f>"Q"&amp;ROUNDUP(MONTH(SalesDataTable[[#This Row],[Order Date]])/3,0)</f>
        <v>Q3</v>
      </c>
      <c r="X1496" s="9">
        <f>MONTH(SalesDataTable[[#This Row],[Order Date]])</f>
        <v>7</v>
      </c>
      <c r="Y1496" s="12" t="str">
        <f>TEXT(SalesDataTable[[#This Row],[Order Date]],"mmm")</f>
        <v>Jul</v>
      </c>
    </row>
    <row r="1497" spans="1:25" ht="16">
      <c r="A1497" s="7">
        <v>1516</v>
      </c>
      <c r="B1497" s="3">
        <v>46231</v>
      </c>
      <c r="C1497" s="2">
        <f>YEAR( SalesDataTable[[#This Row],[Order Date]])</f>
        <v>2026</v>
      </c>
      <c r="D1497" s="2">
        <f>ROUNDUP(MONTH(SalesDataTable[[#This Row],[Order Date]])/3,0)</f>
        <v>3</v>
      </c>
      <c r="E1497" s="2">
        <f>MONTH(SalesDataTable[[#This Row],[Order Date]])</f>
        <v>7</v>
      </c>
      <c r="F1497" s="2" t="str">
        <f>TEXT(SalesDataTable[[#This Row],[Order Date]],"mmm")</f>
        <v>Jul</v>
      </c>
      <c r="G1497" s="2">
        <f>DAY(SalesDataTable[[#This Row],[Order Date]])</f>
        <v>28</v>
      </c>
      <c r="H1497" s="8" t="s">
        <v>0</v>
      </c>
      <c r="I1497" s="8" t="s">
        <v>36</v>
      </c>
      <c r="J1497" s="8" t="s">
        <v>2</v>
      </c>
      <c r="K1497" s="8" t="s">
        <v>16</v>
      </c>
      <c r="L1497" s="8" t="s">
        <v>34</v>
      </c>
      <c r="M1497" s="8" t="s">
        <v>35</v>
      </c>
      <c r="N1497" s="9">
        <v>2</v>
      </c>
      <c r="O1497" s="10">
        <v>40.15</v>
      </c>
      <c r="P1497" s="11">
        <v>0.1</v>
      </c>
      <c r="Q1497" s="10">
        <v>14.86</v>
      </c>
      <c r="R1497" s="10">
        <f t="shared" si="92"/>
        <v>72.27</v>
      </c>
      <c r="S1497" s="10">
        <f t="shared" si="93"/>
        <v>29.72</v>
      </c>
      <c r="T1497" s="10">
        <f t="shared" si="94"/>
        <v>42.55</v>
      </c>
      <c r="U1497" s="12">
        <f t="shared" si="95"/>
        <v>0.58876435588764353</v>
      </c>
      <c r="V1497" s="9">
        <f>YEAR(SalesDataTable[[#This Row],[Order Date]])</f>
        <v>2026</v>
      </c>
      <c r="W1497" s="12" t="str">
        <f>"Q"&amp;ROUNDUP(MONTH(SalesDataTable[[#This Row],[Order Date]])/3,0)</f>
        <v>Q3</v>
      </c>
      <c r="X1497" s="9">
        <f>MONTH(SalesDataTable[[#This Row],[Order Date]])</f>
        <v>7</v>
      </c>
      <c r="Y1497" s="12" t="str">
        <f>TEXT(SalesDataTable[[#This Row],[Order Date]],"mmm")</f>
        <v>Jul</v>
      </c>
    </row>
    <row r="1498" spans="1:25" ht="16">
      <c r="A1498" s="7">
        <v>2266</v>
      </c>
      <c r="B1498" s="3">
        <v>46231</v>
      </c>
      <c r="C1498" s="2">
        <f>YEAR( SalesDataTable[[#This Row],[Order Date]])</f>
        <v>2026</v>
      </c>
      <c r="D1498" s="2">
        <f>ROUNDUP(MONTH(SalesDataTable[[#This Row],[Order Date]])/3,0)</f>
        <v>3</v>
      </c>
      <c r="E1498" s="2">
        <f>MONTH(SalesDataTable[[#This Row],[Order Date]])</f>
        <v>7</v>
      </c>
      <c r="F1498" s="2" t="str">
        <f>TEXT(SalesDataTable[[#This Row],[Order Date]],"mmm")</f>
        <v>Jul</v>
      </c>
      <c r="G1498" s="2">
        <f>DAY(SalesDataTable[[#This Row],[Order Date]])</f>
        <v>28</v>
      </c>
      <c r="H1498" s="8" t="s">
        <v>6</v>
      </c>
      <c r="I1498" s="8" t="s">
        <v>41</v>
      </c>
      <c r="J1498" s="8" t="s">
        <v>28</v>
      </c>
      <c r="K1498" s="8" t="s">
        <v>16</v>
      </c>
      <c r="L1498" s="8" t="s">
        <v>23</v>
      </c>
      <c r="M1498" s="8" t="s">
        <v>40</v>
      </c>
      <c r="N1498" s="9">
        <v>1</v>
      </c>
      <c r="O1498" s="10">
        <v>83.05</v>
      </c>
      <c r="P1498" s="11">
        <v>0</v>
      </c>
      <c r="Q1498" s="10">
        <v>38.86</v>
      </c>
      <c r="R1498" s="10">
        <f t="shared" si="92"/>
        <v>83.05</v>
      </c>
      <c r="S1498" s="10">
        <f t="shared" si="93"/>
        <v>38.86</v>
      </c>
      <c r="T1498" s="10">
        <f t="shared" si="94"/>
        <v>44.19</v>
      </c>
      <c r="U1498" s="12">
        <f t="shared" si="95"/>
        <v>0.53208910295003009</v>
      </c>
      <c r="V1498" s="9">
        <f>YEAR(SalesDataTable[[#This Row],[Order Date]])</f>
        <v>2026</v>
      </c>
      <c r="W1498" s="12" t="str">
        <f>"Q"&amp;ROUNDUP(MONTH(SalesDataTable[[#This Row],[Order Date]])/3,0)</f>
        <v>Q3</v>
      </c>
      <c r="X1498" s="9">
        <f>MONTH(SalesDataTable[[#This Row],[Order Date]])</f>
        <v>7</v>
      </c>
      <c r="Y1498" s="12" t="str">
        <f>TEXT(SalesDataTable[[#This Row],[Order Date]],"mmm")</f>
        <v>Jul</v>
      </c>
    </row>
    <row r="1499" spans="1:25" ht="16">
      <c r="A1499" s="7">
        <v>2802</v>
      </c>
      <c r="B1499" s="3">
        <v>46231</v>
      </c>
      <c r="C1499" s="2">
        <f>YEAR( SalesDataTable[[#This Row],[Order Date]])</f>
        <v>2026</v>
      </c>
      <c r="D1499" s="2">
        <f>ROUNDUP(MONTH(SalesDataTable[[#This Row],[Order Date]])/3,0)</f>
        <v>3</v>
      </c>
      <c r="E1499" s="2">
        <f>MONTH(SalesDataTable[[#This Row],[Order Date]])</f>
        <v>7</v>
      </c>
      <c r="F1499" s="2" t="str">
        <f>TEXT(SalesDataTable[[#This Row],[Order Date]],"mmm")</f>
        <v>Jul</v>
      </c>
      <c r="G1499" s="2">
        <f>DAY(SalesDataTable[[#This Row],[Order Date]])</f>
        <v>28</v>
      </c>
      <c r="H1499" s="8" t="s">
        <v>0</v>
      </c>
      <c r="I1499" s="8" t="s">
        <v>36</v>
      </c>
      <c r="J1499" s="8" t="s">
        <v>2</v>
      </c>
      <c r="K1499" s="8" t="s">
        <v>3</v>
      </c>
      <c r="L1499" s="8" t="s">
        <v>9</v>
      </c>
      <c r="M1499" s="8" t="s">
        <v>17</v>
      </c>
      <c r="N1499" s="9">
        <v>2</v>
      </c>
      <c r="O1499" s="10">
        <v>146.22999999999999</v>
      </c>
      <c r="P1499" s="11">
        <v>0</v>
      </c>
      <c r="Q1499" s="10">
        <v>79.040000000000006</v>
      </c>
      <c r="R1499" s="10">
        <f t="shared" si="92"/>
        <v>292.45999999999998</v>
      </c>
      <c r="S1499" s="10">
        <f t="shared" si="93"/>
        <v>158.08000000000001</v>
      </c>
      <c r="T1499" s="10">
        <f t="shared" si="94"/>
        <v>134.37999999999997</v>
      </c>
      <c r="U1499" s="12">
        <f t="shared" si="95"/>
        <v>0.45948163851466861</v>
      </c>
      <c r="V1499" s="9">
        <f>YEAR(SalesDataTable[[#This Row],[Order Date]])</f>
        <v>2026</v>
      </c>
      <c r="W1499" s="12" t="str">
        <f>"Q"&amp;ROUNDUP(MONTH(SalesDataTable[[#This Row],[Order Date]])/3,0)</f>
        <v>Q3</v>
      </c>
      <c r="X1499" s="9">
        <f>MONTH(SalesDataTable[[#This Row],[Order Date]])</f>
        <v>7</v>
      </c>
      <c r="Y1499" s="12" t="str">
        <f>TEXT(SalesDataTable[[#This Row],[Order Date]],"mmm")</f>
        <v>Jul</v>
      </c>
    </row>
    <row r="1500" spans="1:25" ht="16">
      <c r="A1500" s="7">
        <v>3604</v>
      </c>
      <c r="B1500" s="3">
        <v>46231</v>
      </c>
      <c r="C1500" s="2">
        <f>YEAR( SalesDataTable[[#This Row],[Order Date]])</f>
        <v>2026</v>
      </c>
      <c r="D1500" s="2">
        <f>ROUNDUP(MONTH(SalesDataTable[[#This Row],[Order Date]])/3,0)</f>
        <v>3</v>
      </c>
      <c r="E1500" s="2">
        <f>MONTH(SalesDataTable[[#This Row],[Order Date]])</f>
        <v>7</v>
      </c>
      <c r="F1500" s="2" t="str">
        <f>TEXT(SalesDataTable[[#This Row],[Order Date]],"mmm")</f>
        <v>Jul</v>
      </c>
      <c r="G1500" s="2">
        <f>DAY(SalesDataTable[[#This Row],[Order Date]])</f>
        <v>28</v>
      </c>
      <c r="H1500" s="8" t="s">
        <v>6</v>
      </c>
      <c r="I1500" s="8" t="s">
        <v>49</v>
      </c>
      <c r="J1500" s="8" t="s">
        <v>2</v>
      </c>
      <c r="K1500" s="8" t="s">
        <v>3</v>
      </c>
      <c r="L1500" s="8" t="s">
        <v>9</v>
      </c>
      <c r="M1500" s="8" t="s">
        <v>17</v>
      </c>
      <c r="N1500" s="9">
        <v>2</v>
      </c>
      <c r="O1500" s="10">
        <v>144.09</v>
      </c>
      <c r="P1500" s="11">
        <v>0</v>
      </c>
      <c r="Q1500" s="10">
        <v>77.67</v>
      </c>
      <c r="R1500" s="10">
        <f t="shared" si="92"/>
        <v>288.18</v>
      </c>
      <c r="S1500" s="10">
        <f t="shared" si="93"/>
        <v>155.34</v>
      </c>
      <c r="T1500" s="10">
        <f t="shared" si="94"/>
        <v>132.84</v>
      </c>
      <c r="U1500" s="12">
        <f t="shared" si="95"/>
        <v>0.46096189881324173</v>
      </c>
      <c r="V1500" s="9">
        <f>YEAR(SalesDataTable[[#This Row],[Order Date]])</f>
        <v>2026</v>
      </c>
      <c r="W1500" s="12" t="str">
        <f>"Q"&amp;ROUNDUP(MONTH(SalesDataTable[[#This Row],[Order Date]])/3,0)</f>
        <v>Q3</v>
      </c>
      <c r="X1500" s="9">
        <f>MONTH(SalesDataTable[[#This Row],[Order Date]])</f>
        <v>7</v>
      </c>
      <c r="Y1500" s="12" t="str">
        <f>TEXT(SalesDataTable[[#This Row],[Order Date]],"mmm")</f>
        <v>Jul</v>
      </c>
    </row>
    <row r="1501" spans="1:25" ht="16">
      <c r="A1501" s="7">
        <v>3644</v>
      </c>
      <c r="B1501" s="3">
        <v>46231</v>
      </c>
      <c r="C1501" s="2">
        <f>YEAR( SalesDataTable[[#This Row],[Order Date]])</f>
        <v>2026</v>
      </c>
      <c r="D1501" s="2">
        <f>ROUNDUP(MONTH(SalesDataTable[[#This Row],[Order Date]])/3,0)</f>
        <v>3</v>
      </c>
      <c r="E1501" s="2">
        <f>MONTH(SalesDataTable[[#This Row],[Order Date]])</f>
        <v>7</v>
      </c>
      <c r="F1501" s="2" t="str">
        <f>TEXT(SalesDataTable[[#This Row],[Order Date]],"mmm")</f>
        <v>Jul</v>
      </c>
      <c r="G1501" s="2">
        <f>DAY(SalesDataTable[[#This Row],[Order Date]])</f>
        <v>28</v>
      </c>
      <c r="H1501" s="8" t="s">
        <v>11</v>
      </c>
      <c r="I1501" s="8" t="s">
        <v>39</v>
      </c>
      <c r="J1501" s="8" t="s">
        <v>19</v>
      </c>
      <c r="K1501" s="8" t="s">
        <v>16</v>
      </c>
      <c r="L1501" s="8" t="s">
        <v>9</v>
      </c>
      <c r="M1501" s="8" t="s">
        <v>10</v>
      </c>
      <c r="N1501" s="9">
        <v>3</v>
      </c>
      <c r="O1501" s="10">
        <v>93.01</v>
      </c>
      <c r="P1501" s="11">
        <v>0.15</v>
      </c>
      <c r="Q1501" s="10">
        <v>46.68</v>
      </c>
      <c r="R1501" s="10">
        <f t="shared" si="92"/>
        <v>237.17550000000003</v>
      </c>
      <c r="S1501" s="10">
        <f t="shared" si="93"/>
        <v>140.04</v>
      </c>
      <c r="T1501" s="10">
        <f t="shared" si="94"/>
        <v>97.135500000000036</v>
      </c>
      <c r="U1501" s="12">
        <f t="shared" si="95"/>
        <v>0.4095511551572571</v>
      </c>
      <c r="V1501" s="9">
        <f>YEAR(SalesDataTable[[#This Row],[Order Date]])</f>
        <v>2026</v>
      </c>
      <c r="W1501" s="12" t="str">
        <f>"Q"&amp;ROUNDUP(MONTH(SalesDataTable[[#This Row],[Order Date]])/3,0)</f>
        <v>Q3</v>
      </c>
      <c r="X1501" s="9">
        <f>MONTH(SalesDataTable[[#This Row],[Order Date]])</f>
        <v>7</v>
      </c>
      <c r="Y1501" s="12" t="str">
        <f>TEXT(SalesDataTable[[#This Row],[Order Date]],"mmm")</f>
        <v>Jul</v>
      </c>
    </row>
    <row r="1502" spans="1:25" ht="16">
      <c r="A1502" s="7">
        <v>4271</v>
      </c>
      <c r="B1502" s="3">
        <v>46231</v>
      </c>
      <c r="C1502" s="2">
        <f>YEAR( SalesDataTable[[#This Row],[Order Date]])</f>
        <v>2026</v>
      </c>
      <c r="D1502" s="2">
        <f>ROUNDUP(MONTH(SalesDataTable[[#This Row],[Order Date]])/3,0)</f>
        <v>3</v>
      </c>
      <c r="E1502" s="2">
        <f>MONTH(SalesDataTable[[#This Row],[Order Date]])</f>
        <v>7</v>
      </c>
      <c r="F1502" s="2" t="str">
        <f>TEXT(SalesDataTable[[#This Row],[Order Date]],"mmm")</f>
        <v>Jul</v>
      </c>
      <c r="G1502" s="2">
        <f>DAY(SalesDataTable[[#This Row],[Order Date]])</f>
        <v>28</v>
      </c>
      <c r="H1502" s="8" t="s">
        <v>0</v>
      </c>
      <c r="I1502" s="8" t="s">
        <v>1</v>
      </c>
      <c r="J1502" s="8" t="s">
        <v>19</v>
      </c>
      <c r="K1502" s="8" t="s">
        <v>13</v>
      </c>
      <c r="L1502" s="8" t="s">
        <v>23</v>
      </c>
      <c r="M1502" s="8" t="s">
        <v>51</v>
      </c>
      <c r="N1502" s="9">
        <v>1</v>
      </c>
      <c r="O1502" s="10">
        <v>121.61</v>
      </c>
      <c r="P1502" s="11">
        <v>0.1</v>
      </c>
      <c r="Q1502" s="10">
        <v>60.58</v>
      </c>
      <c r="R1502" s="10">
        <f t="shared" si="92"/>
        <v>109.449</v>
      </c>
      <c r="S1502" s="10">
        <f t="shared" si="93"/>
        <v>60.58</v>
      </c>
      <c r="T1502" s="10">
        <f t="shared" si="94"/>
        <v>48.869</v>
      </c>
      <c r="U1502" s="12">
        <f t="shared" si="95"/>
        <v>0.4465001964385239</v>
      </c>
      <c r="V1502" s="9">
        <f>YEAR(SalesDataTable[[#This Row],[Order Date]])</f>
        <v>2026</v>
      </c>
      <c r="W1502" s="12" t="str">
        <f>"Q"&amp;ROUNDUP(MONTH(SalesDataTable[[#This Row],[Order Date]])/3,0)</f>
        <v>Q3</v>
      </c>
      <c r="X1502" s="9">
        <f>MONTH(SalesDataTable[[#This Row],[Order Date]])</f>
        <v>7</v>
      </c>
      <c r="Y1502" s="12" t="str">
        <f>TEXT(SalesDataTable[[#This Row],[Order Date]],"mmm")</f>
        <v>Jul</v>
      </c>
    </row>
    <row r="1503" spans="1:25" ht="16">
      <c r="A1503" s="7">
        <v>272</v>
      </c>
      <c r="B1503" s="3">
        <v>46232</v>
      </c>
      <c r="C1503" s="2">
        <f>YEAR( SalesDataTable[[#This Row],[Order Date]])</f>
        <v>2026</v>
      </c>
      <c r="D1503" s="2">
        <f>ROUNDUP(MONTH(SalesDataTable[[#This Row],[Order Date]])/3,0)</f>
        <v>3</v>
      </c>
      <c r="E1503" s="2">
        <f>MONTH(SalesDataTable[[#This Row],[Order Date]])</f>
        <v>7</v>
      </c>
      <c r="F1503" s="2" t="str">
        <f>TEXT(SalesDataTable[[#This Row],[Order Date]],"mmm")</f>
        <v>Jul</v>
      </c>
      <c r="G1503" s="2">
        <f>DAY(SalesDataTable[[#This Row],[Order Date]])</f>
        <v>29</v>
      </c>
      <c r="H1503" s="8" t="s">
        <v>20</v>
      </c>
      <c r="I1503" s="8" t="s">
        <v>21</v>
      </c>
      <c r="J1503" s="8" t="s">
        <v>2</v>
      </c>
      <c r="K1503" s="8" t="s">
        <v>16</v>
      </c>
      <c r="L1503" s="8" t="s">
        <v>23</v>
      </c>
      <c r="M1503" s="8" t="s">
        <v>29</v>
      </c>
      <c r="N1503" s="9">
        <v>2</v>
      </c>
      <c r="O1503" s="10">
        <v>195.09</v>
      </c>
      <c r="P1503" s="11">
        <v>0</v>
      </c>
      <c r="Q1503" s="10">
        <v>106.82</v>
      </c>
      <c r="R1503" s="10">
        <f t="shared" si="92"/>
        <v>390.18</v>
      </c>
      <c r="S1503" s="10">
        <f t="shared" si="93"/>
        <v>213.64</v>
      </c>
      <c r="T1503" s="10">
        <f t="shared" si="94"/>
        <v>176.54000000000002</v>
      </c>
      <c r="U1503" s="12">
        <f t="shared" si="95"/>
        <v>0.45245783997129535</v>
      </c>
      <c r="V1503" s="9">
        <f>YEAR(SalesDataTable[[#This Row],[Order Date]])</f>
        <v>2026</v>
      </c>
      <c r="W1503" s="12" t="str">
        <f>"Q"&amp;ROUNDUP(MONTH(SalesDataTable[[#This Row],[Order Date]])/3,0)</f>
        <v>Q3</v>
      </c>
      <c r="X1503" s="9">
        <f>MONTH(SalesDataTable[[#This Row],[Order Date]])</f>
        <v>7</v>
      </c>
      <c r="Y1503" s="12" t="str">
        <f>TEXT(SalesDataTable[[#This Row],[Order Date]],"mmm")</f>
        <v>Jul</v>
      </c>
    </row>
    <row r="1504" spans="1:25" ht="16">
      <c r="A1504" s="7">
        <v>1469</v>
      </c>
      <c r="B1504" s="3">
        <v>46232</v>
      </c>
      <c r="C1504" s="2">
        <f>YEAR( SalesDataTable[[#This Row],[Order Date]])</f>
        <v>2026</v>
      </c>
      <c r="D1504" s="2">
        <f>ROUNDUP(MONTH(SalesDataTable[[#This Row],[Order Date]])/3,0)</f>
        <v>3</v>
      </c>
      <c r="E1504" s="2">
        <f>MONTH(SalesDataTable[[#This Row],[Order Date]])</f>
        <v>7</v>
      </c>
      <c r="F1504" s="2" t="str">
        <f>TEXT(SalesDataTable[[#This Row],[Order Date]],"mmm")</f>
        <v>Jul</v>
      </c>
      <c r="G1504" s="2">
        <f>DAY(SalesDataTable[[#This Row],[Order Date]])</f>
        <v>29</v>
      </c>
      <c r="H1504" s="8" t="s">
        <v>11</v>
      </c>
      <c r="I1504" s="8" t="s">
        <v>39</v>
      </c>
      <c r="J1504" s="8" t="s">
        <v>19</v>
      </c>
      <c r="K1504" s="8" t="s">
        <v>3</v>
      </c>
      <c r="L1504" s="8" t="s">
        <v>14</v>
      </c>
      <c r="M1504" s="8" t="s">
        <v>48</v>
      </c>
      <c r="N1504" s="9">
        <v>3</v>
      </c>
      <c r="O1504" s="10">
        <v>167.52</v>
      </c>
      <c r="P1504" s="11">
        <v>0</v>
      </c>
      <c r="Q1504" s="10">
        <v>87.26</v>
      </c>
      <c r="R1504" s="10">
        <f t="shared" si="92"/>
        <v>502.56000000000006</v>
      </c>
      <c r="S1504" s="10">
        <f t="shared" si="93"/>
        <v>261.78000000000003</v>
      </c>
      <c r="T1504" s="10">
        <f t="shared" si="94"/>
        <v>240.78000000000003</v>
      </c>
      <c r="U1504" s="12">
        <f t="shared" si="95"/>
        <v>0.4791069723018147</v>
      </c>
      <c r="V1504" s="9">
        <f>YEAR(SalesDataTable[[#This Row],[Order Date]])</f>
        <v>2026</v>
      </c>
      <c r="W1504" s="12" t="str">
        <f>"Q"&amp;ROUNDUP(MONTH(SalesDataTable[[#This Row],[Order Date]])/3,0)</f>
        <v>Q3</v>
      </c>
      <c r="X1504" s="9">
        <f>MONTH(SalesDataTable[[#This Row],[Order Date]])</f>
        <v>7</v>
      </c>
      <c r="Y1504" s="12" t="str">
        <f>TEXT(SalesDataTable[[#This Row],[Order Date]],"mmm")</f>
        <v>Jul</v>
      </c>
    </row>
    <row r="1505" spans="1:25" ht="16">
      <c r="A1505" s="7">
        <v>2253</v>
      </c>
      <c r="B1505" s="3">
        <v>46232</v>
      </c>
      <c r="C1505" s="2">
        <f>YEAR( SalesDataTable[[#This Row],[Order Date]])</f>
        <v>2026</v>
      </c>
      <c r="D1505" s="2">
        <f>ROUNDUP(MONTH(SalesDataTable[[#This Row],[Order Date]])/3,0)</f>
        <v>3</v>
      </c>
      <c r="E1505" s="2">
        <f>MONTH(SalesDataTable[[#This Row],[Order Date]])</f>
        <v>7</v>
      </c>
      <c r="F1505" s="2" t="str">
        <f>TEXT(SalesDataTable[[#This Row],[Order Date]],"mmm")</f>
        <v>Jul</v>
      </c>
      <c r="G1505" s="2">
        <f>DAY(SalesDataTable[[#This Row],[Order Date]])</f>
        <v>29</v>
      </c>
      <c r="H1505" s="8" t="s">
        <v>6</v>
      </c>
      <c r="I1505" s="8" t="s">
        <v>49</v>
      </c>
      <c r="J1505" s="8" t="s">
        <v>28</v>
      </c>
      <c r="K1505" s="8" t="s">
        <v>13</v>
      </c>
      <c r="L1505" s="8" t="s">
        <v>4</v>
      </c>
      <c r="M1505" s="8" t="s">
        <v>22</v>
      </c>
      <c r="N1505" s="9">
        <v>3</v>
      </c>
      <c r="O1505" s="10">
        <v>50.98</v>
      </c>
      <c r="P1505" s="11">
        <v>0</v>
      </c>
      <c r="Q1505" s="10">
        <v>22.63</v>
      </c>
      <c r="R1505" s="10">
        <f t="shared" si="92"/>
        <v>152.94</v>
      </c>
      <c r="S1505" s="10">
        <f t="shared" si="93"/>
        <v>67.89</v>
      </c>
      <c r="T1505" s="10">
        <f t="shared" si="94"/>
        <v>85.05</v>
      </c>
      <c r="U1505" s="12">
        <f t="shared" si="95"/>
        <v>0.55610043154178113</v>
      </c>
      <c r="V1505" s="9">
        <f>YEAR(SalesDataTable[[#This Row],[Order Date]])</f>
        <v>2026</v>
      </c>
      <c r="W1505" s="12" t="str">
        <f>"Q"&amp;ROUNDUP(MONTH(SalesDataTable[[#This Row],[Order Date]])/3,0)</f>
        <v>Q3</v>
      </c>
      <c r="X1505" s="9">
        <f>MONTH(SalesDataTable[[#This Row],[Order Date]])</f>
        <v>7</v>
      </c>
      <c r="Y1505" s="12" t="str">
        <f>TEXT(SalesDataTable[[#This Row],[Order Date]],"mmm")</f>
        <v>Jul</v>
      </c>
    </row>
    <row r="1506" spans="1:25" ht="16">
      <c r="A1506" s="7">
        <v>2554</v>
      </c>
      <c r="B1506" s="3">
        <v>46232</v>
      </c>
      <c r="C1506" s="2">
        <f>YEAR( SalesDataTable[[#This Row],[Order Date]])</f>
        <v>2026</v>
      </c>
      <c r="D1506" s="2">
        <f>ROUNDUP(MONTH(SalesDataTable[[#This Row],[Order Date]])/3,0)</f>
        <v>3</v>
      </c>
      <c r="E1506" s="2">
        <f>MONTH(SalesDataTable[[#This Row],[Order Date]])</f>
        <v>7</v>
      </c>
      <c r="F1506" s="2" t="str">
        <f>TEXT(SalesDataTable[[#This Row],[Order Date]],"mmm")</f>
        <v>Jul</v>
      </c>
      <c r="G1506" s="2">
        <f>DAY(SalesDataTable[[#This Row],[Order Date]])</f>
        <v>29</v>
      </c>
      <c r="H1506" s="8" t="s">
        <v>6</v>
      </c>
      <c r="I1506" s="8" t="s">
        <v>41</v>
      </c>
      <c r="J1506" s="8" t="s">
        <v>28</v>
      </c>
      <c r="K1506" s="8" t="s">
        <v>13</v>
      </c>
      <c r="L1506" s="8" t="s">
        <v>34</v>
      </c>
      <c r="M1506" s="8" t="s">
        <v>45</v>
      </c>
      <c r="N1506" s="9">
        <v>2</v>
      </c>
      <c r="O1506" s="10">
        <v>49.98</v>
      </c>
      <c r="P1506" s="11">
        <v>0.1</v>
      </c>
      <c r="Q1506" s="10">
        <v>21.91</v>
      </c>
      <c r="R1506" s="10">
        <f t="shared" si="92"/>
        <v>89.963999999999999</v>
      </c>
      <c r="S1506" s="10">
        <f t="shared" si="93"/>
        <v>43.82</v>
      </c>
      <c r="T1506" s="10">
        <f t="shared" si="94"/>
        <v>46.143999999999998</v>
      </c>
      <c r="U1506" s="12">
        <f t="shared" si="95"/>
        <v>0.51291627762215997</v>
      </c>
      <c r="V1506" s="9">
        <f>YEAR(SalesDataTable[[#This Row],[Order Date]])</f>
        <v>2026</v>
      </c>
      <c r="W1506" s="12" t="str">
        <f>"Q"&amp;ROUNDUP(MONTH(SalesDataTable[[#This Row],[Order Date]])/3,0)</f>
        <v>Q3</v>
      </c>
      <c r="X1506" s="9">
        <f>MONTH(SalesDataTable[[#This Row],[Order Date]])</f>
        <v>7</v>
      </c>
      <c r="Y1506" s="12" t="str">
        <f>TEXT(SalesDataTable[[#This Row],[Order Date]],"mmm")</f>
        <v>Jul</v>
      </c>
    </row>
    <row r="1507" spans="1:25" ht="16">
      <c r="A1507" s="7">
        <v>2624</v>
      </c>
      <c r="B1507" s="3">
        <v>46232</v>
      </c>
      <c r="C1507" s="2">
        <f>YEAR( SalesDataTable[[#This Row],[Order Date]])</f>
        <v>2026</v>
      </c>
      <c r="D1507" s="2">
        <f>ROUNDUP(MONTH(SalesDataTable[[#This Row],[Order Date]])/3,0)</f>
        <v>3</v>
      </c>
      <c r="E1507" s="2">
        <f>MONTH(SalesDataTable[[#This Row],[Order Date]])</f>
        <v>7</v>
      </c>
      <c r="F1507" s="2" t="str">
        <f>TEXT(SalesDataTable[[#This Row],[Order Date]],"mmm")</f>
        <v>Jul</v>
      </c>
      <c r="G1507" s="2">
        <f>DAY(SalesDataTable[[#This Row],[Order Date]])</f>
        <v>29</v>
      </c>
      <c r="H1507" s="8" t="s">
        <v>20</v>
      </c>
      <c r="I1507" s="8" t="s">
        <v>21</v>
      </c>
      <c r="J1507" s="8" t="s">
        <v>8</v>
      </c>
      <c r="K1507" s="8" t="s">
        <v>16</v>
      </c>
      <c r="L1507" s="8" t="s">
        <v>14</v>
      </c>
      <c r="M1507" s="8" t="s">
        <v>15</v>
      </c>
      <c r="N1507" s="9">
        <v>4</v>
      </c>
      <c r="O1507" s="10">
        <v>36.44</v>
      </c>
      <c r="P1507" s="11">
        <v>0.15</v>
      </c>
      <c r="Q1507" s="10">
        <v>13.32</v>
      </c>
      <c r="R1507" s="10">
        <f t="shared" si="92"/>
        <v>123.89599999999999</v>
      </c>
      <c r="S1507" s="10">
        <f t="shared" si="93"/>
        <v>53.28</v>
      </c>
      <c r="T1507" s="10">
        <f t="shared" si="94"/>
        <v>70.615999999999985</v>
      </c>
      <c r="U1507" s="12">
        <f t="shared" si="95"/>
        <v>0.5699619035319945</v>
      </c>
      <c r="V1507" s="9">
        <f>YEAR(SalesDataTable[[#This Row],[Order Date]])</f>
        <v>2026</v>
      </c>
      <c r="W1507" s="12" t="str">
        <f>"Q"&amp;ROUNDUP(MONTH(SalesDataTable[[#This Row],[Order Date]])/3,0)</f>
        <v>Q3</v>
      </c>
      <c r="X1507" s="9">
        <f>MONTH(SalesDataTable[[#This Row],[Order Date]])</f>
        <v>7</v>
      </c>
      <c r="Y1507" s="12" t="str">
        <f>TEXT(SalesDataTable[[#This Row],[Order Date]],"mmm")</f>
        <v>Jul</v>
      </c>
    </row>
    <row r="1508" spans="1:25" ht="16">
      <c r="A1508" s="7">
        <v>3338</v>
      </c>
      <c r="B1508" s="3">
        <v>46232</v>
      </c>
      <c r="C1508" s="2">
        <f>YEAR( SalesDataTable[[#This Row],[Order Date]])</f>
        <v>2026</v>
      </c>
      <c r="D1508" s="2">
        <f>ROUNDUP(MONTH(SalesDataTable[[#This Row],[Order Date]])/3,0)</f>
        <v>3</v>
      </c>
      <c r="E1508" s="2">
        <f>MONTH(SalesDataTable[[#This Row],[Order Date]])</f>
        <v>7</v>
      </c>
      <c r="F1508" s="2" t="str">
        <f>TEXT(SalesDataTable[[#This Row],[Order Date]],"mmm")</f>
        <v>Jul</v>
      </c>
      <c r="G1508" s="2">
        <f>DAY(SalesDataTable[[#This Row],[Order Date]])</f>
        <v>29</v>
      </c>
      <c r="H1508" s="8" t="s">
        <v>0</v>
      </c>
      <c r="I1508" s="8" t="s">
        <v>1</v>
      </c>
      <c r="J1508" s="8" t="s">
        <v>2</v>
      </c>
      <c r="K1508" s="8" t="s">
        <v>3</v>
      </c>
      <c r="L1508" s="8" t="s">
        <v>23</v>
      </c>
      <c r="M1508" s="8" t="s">
        <v>29</v>
      </c>
      <c r="N1508" s="9">
        <v>1</v>
      </c>
      <c r="O1508" s="10">
        <v>195.34</v>
      </c>
      <c r="P1508" s="11">
        <v>0.05</v>
      </c>
      <c r="Q1508" s="10">
        <v>106.6</v>
      </c>
      <c r="R1508" s="10">
        <f t="shared" si="92"/>
        <v>185.57300000000001</v>
      </c>
      <c r="S1508" s="10">
        <f t="shared" si="93"/>
        <v>106.6</v>
      </c>
      <c r="T1508" s="10">
        <f t="shared" si="94"/>
        <v>78.973000000000013</v>
      </c>
      <c r="U1508" s="12">
        <f t="shared" si="95"/>
        <v>0.42556298599472991</v>
      </c>
      <c r="V1508" s="9">
        <f>YEAR(SalesDataTable[[#This Row],[Order Date]])</f>
        <v>2026</v>
      </c>
      <c r="W1508" s="12" t="str">
        <f>"Q"&amp;ROUNDUP(MONTH(SalesDataTable[[#This Row],[Order Date]])/3,0)</f>
        <v>Q3</v>
      </c>
      <c r="X1508" s="9">
        <f>MONTH(SalesDataTable[[#This Row],[Order Date]])</f>
        <v>7</v>
      </c>
      <c r="Y1508" s="12" t="str">
        <f>TEXT(SalesDataTable[[#This Row],[Order Date]],"mmm")</f>
        <v>Jul</v>
      </c>
    </row>
    <row r="1509" spans="1:25" ht="16">
      <c r="A1509" s="7">
        <v>4575</v>
      </c>
      <c r="B1509" s="3">
        <v>46232</v>
      </c>
      <c r="C1509" s="2">
        <f>YEAR( SalesDataTable[[#This Row],[Order Date]])</f>
        <v>2026</v>
      </c>
      <c r="D1509" s="2">
        <f>ROUNDUP(MONTH(SalesDataTable[[#This Row],[Order Date]])/3,0)</f>
        <v>3</v>
      </c>
      <c r="E1509" s="2">
        <f>MONTH(SalesDataTable[[#This Row],[Order Date]])</f>
        <v>7</v>
      </c>
      <c r="F1509" s="2" t="str">
        <f>TEXT(SalesDataTable[[#This Row],[Order Date]],"mmm")</f>
        <v>Jul</v>
      </c>
      <c r="G1509" s="2">
        <f>DAY(SalesDataTable[[#This Row],[Order Date]])</f>
        <v>29</v>
      </c>
      <c r="H1509" s="8" t="s">
        <v>11</v>
      </c>
      <c r="I1509" s="8" t="s">
        <v>25</v>
      </c>
      <c r="J1509" s="8" t="s">
        <v>2</v>
      </c>
      <c r="K1509" s="8" t="s">
        <v>16</v>
      </c>
      <c r="L1509" s="8" t="s">
        <v>4</v>
      </c>
      <c r="M1509" s="8" t="s">
        <v>30</v>
      </c>
      <c r="N1509" s="9">
        <v>1</v>
      </c>
      <c r="O1509" s="10">
        <v>103.31</v>
      </c>
      <c r="P1509" s="11">
        <v>0</v>
      </c>
      <c r="Q1509" s="10">
        <v>50.93</v>
      </c>
      <c r="R1509" s="10">
        <f t="shared" si="92"/>
        <v>103.31</v>
      </c>
      <c r="S1509" s="10">
        <f t="shared" si="93"/>
        <v>50.93</v>
      </c>
      <c r="T1509" s="10">
        <f t="shared" si="94"/>
        <v>52.38</v>
      </c>
      <c r="U1509" s="12">
        <f t="shared" si="95"/>
        <v>0.50701771367728199</v>
      </c>
      <c r="V1509" s="9">
        <f>YEAR(SalesDataTable[[#This Row],[Order Date]])</f>
        <v>2026</v>
      </c>
      <c r="W1509" s="12" t="str">
        <f>"Q"&amp;ROUNDUP(MONTH(SalesDataTable[[#This Row],[Order Date]])/3,0)</f>
        <v>Q3</v>
      </c>
      <c r="X1509" s="9">
        <f>MONTH(SalesDataTable[[#This Row],[Order Date]])</f>
        <v>7</v>
      </c>
      <c r="Y1509" s="12" t="str">
        <f>TEXT(SalesDataTable[[#This Row],[Order Date]],"mmm")</f>
        <v>Jul</v>
      </c>
    </row>
    <row r="1510" spans="1:25" ht="16">
      <c r="A1510" s="7">
        <v>4871</v>
      </c>
      <c r="B1510" s="3">
        <v>46232</v>
      </c>
      <c r="C1510" s="2">
        <f>YEAR( SalesDataTable[[#This Row],[Order Date]])</f>
        <v>2026</v>
      </c>
      <c r="D1510" s="2">
        <f>ROUNDUP(MONTH(SalesDataTable[[#This Row],[Order Date]])/3,0)</f>
        <v>3</v>
      </c>
      <c r="E1510" s="2">
        <f>MONTH(SalesDataTable[[#This Row],[Order Date]])</f>
        <v>7</v>
      </c>
      <c r="F1510" s="2" t="str">
        <f>TEXT(SalesDataTable[[#This Row],[Order Date]],"mmm")</f>
        <v>Jul</v>
      </c>
      <c r="G1510" s="2">
        <f>DAY(SalesDataTable[[#This Row],[Order Date]])</f>
        <v>29</v>
      </c>
      <c r="H1510" s="8" t="s">
        <v>0</v>
      </c>
      <c r="I1510" s="8" t="s">
        <v>1</v>
      </c>
      <c r="J1510" s="8" t="s">
        <v>2</v>
      </c>
      <c r="K1510" s="8" t="s">
        <v>13</v>
      </c>
      <c r="L1510" s="8" t="s">
        <v>23</v>
      </c>
      <c r="M1510" s="8" t="s">
        <v>51</v>
      </c>
      <c r="N1510" s="9">
        <v>3</v>
      </c>
      <c r="O1510" s="10">
        <v>123.31</v>
      </c>
      <c r="P1510" s="11">
        <v>0</v>
      </c>
      <c r="Q1510" s="10">
        <v>59.16</v>
      </c>
      <c r="R1510" s="10">
        <f t="shared" si="92"/>
        <v>369.93</v>
      </c>
      <c r="S1510" s="10">
        <f t="shared" si="93"/>
        <v>177.48</v>
      </c>
      <c r="T1510" s="10">
        <f t="shared" si="94"/>
        <v>192.45000000000002</v>
      </c>
      <c r="U1510" s="12">
        <f t="shared" si="95"/>
        <v>0.52023355770010549</v>
      </c>
      <c r="V1510" s="9">
        <f>YEAR(SalesDataTable[[#This Row],[Order Date]])</f>
        <v>2026</v>
      </c>
      <c r="W1510" s="12" t="str">
        <f>"Q"&amp;ROUNDUP(MONTH(SalesDataTable[[#This Row],[Order Date]])/3,0)</f>
        <v>Q3</v>
      </c>
      <c r="X1510" s="9">
        <f>MONTH(SalesDataTable[[#This Row],[Order Date]])</f>
        <v>7</v>
      </c>
      <c r="Y1510" s="12" t="str">
        <f>TEXT(SalesDataTable[[#This Row],[Order Date]],"mmm")</f>
        <v>Jul</v>
      </c>
    </row>
    <row r="1511" spans="1:25" ht="16">
      <c r="A1511" s="7">
        <v>4931</v>
      </c>
      <c r="B1511" s="3">
        <v>46232</v>
      </c>
      <c r="C1511" s="2">
        <f>YEAR( SalesDataTable[[#This Row],[Order Date]])</f>
        <v>2026</v>
      </c>
      <c r="D1511" s="2">
        <f>ROUNDUP(MONTH(SalesDataTable[[#This Row],[Order Date]])/3,0)</f>
        <v>3</v>
      </c>
      <c r="E1511" s="2">
        <f>MONTH(SalesDataTable[[#This Row],[Order Date]])</f>
        <v>7</v>
      </c>
      <c r="F1511" s="2" t="str">
        <f>TEXT(SalesDataTable[[#This Row],[Order Date]],"mmm")</f>
        <v>Jul</v>
      </c>
      <c r="G1511" s="2">
        <f>DAY(SalesDataTable[[#This Row],[Order Date]])</f>
        <v>29</v>
      </c>
      <c r="H1511" s="8" t="s">
        <v>0</v>
      </c>
      <c r="I1511" s="8" t="s">
        <v>50</v>
      </c>
      <c r="J1511" s="8" t="s">
        <v>2</v>
      </c>
      <c r="K1511" s="8" t="s">
        <v>13</v>
      </c>
      <c r="L1511" s="8" t="s">
        <v>34</v>
      </c>
      <c r="M1511" s="8" t="s">
        <v>35</v>
      </c>
      <c r="N1511" s="9">
        <v>1</v>
      </c>
      <c r="O1511" s="10">
        <v>40.36</v>
      </c>
      <c r="P1511" s="11">
        <v>0.1</v>
      </c>
      <c r="Q1511" s="10">
        <v>14.82</v>
      </c>
      <c r="R1511" s="10">
        <f t="shared" si="92"/>
        <v>36.323999999999998</v>
      </c>
      <c r="S1511" s="10">
        <f t="shared" si="93"/>
        <v>14.82</v>
      </c>
      <c r="T1511" s="10">
        <f t="shared" si="94"/>
        <v>21.503999999999998</v>
      </c>
      <c r="U1511" s="12">
        <f t="shared" si="95"/>
        <v>0.59200528576148004</v>
      </c>
      <c r="V1511" s="9">
        <f>YEAR(SalesDataTable[[#This Row],[Order Date]])</f>
        <v>2026</v>
      </c>
      <c r="W1511" s="12" t="str">
        <f>"Q"&amp;ROUNDUP(MONTH(SalesDataTable[[#This Row],[Order Date]])/3,0)</f>
        <v>Q3</v>
      </c>
      <c r="X1511" s="9">
        <f>MONTH(SalesDataTable[[#This Row],[Order Date]])</f>
        <v>7</v>
      </c>
      <c r="Y1511" s="12" t="str">
        <f>TEXT(SalesDataTable[[#This Row],[Order Date]],"mmm")</f>
        <v>Jul</v>
      </c>
    </row>
    <row r="1512" spans="1:25" ht="16">
      <c r="A1512" s="7">
        <v>4962</v>
      </c>
      <c r="B1512" s="3">
        <v>46232</v>
      </c>
      <c r="C1512" s="2">
        <f>YEAR( SalesDataTable[[#This Row],[Order Date]])</f>
        <v>2026</v>
      </c>
      <c r="D1512" s="2">
        <f>ROUNDUP(MONTH(SalesDataTable[[#This Row],[Order Date]])/3,0)</f>
        <v>3</v>
      </c>
      <c r="E1512" s="2">
        <f>MONTH(SalesDataTable[[#This Row],[Order Date]])</f>
        <v>7</v>
      </c>
      <c r="F1512" s="2" t="str">
        <f>TEXT(SalesDataTable[[#This Row],[Order Date]],"mmm")</f>
        <v>Jul</v>
      </c>
      <c r="G1512" s="2">
        <f>DAY(SalesDataTable[[#This Row],[Order Date]])</f>
        <v>29</v>
      </c>
      <c r="H1512" s="8" t="s">
        <v>0</v>
      </c>
      <c r="I1512" s="8" t="s">
        <v>50</v>
      </c>
      <c r="J1512" s="8" t="s">
        <v>19</v>
      </c>
      <c r="K1512" s="8" t="s">
        <v>13</v>
      </c>
      <c r="L1512" s="8" t="s">
        <v>23</v>
      </c>
      <c r="M1512" s="8" t="s">
        <v>40</v>
      </c>
      <c r="N1512" s="9">
        <v>2</v>
      </c>
      <c r="O1512" s="10">
        <v>83.06</v>
      </c>
      <c r="P1512" s="11">
        <v>0</v>
      </c>
      <c r="Q1512" s="10">
        <v>38.74</v>
      </c>
      <c r="R1512" s="10">
        <f t="shared" si="92"/>
        <v>166.12</v>
      </c>
      <c r="S1512" s="10">
        <f t="shared" si="93"/>
        <v>77.48</v>
      </c>
      <c r="T1512" s="10">
        <f t="shared" si="94"/>
        <v>88.64</v>
      </c>
      <c r="U1512" s="12">
        <f t="shared" si="95"/>
        <v>0.5335901757765471</v>
      </c>
      <c r="V1512" s="9">
        <f>YEAR(SalesDataTable[[#This Row],[Order Date]])</f>
        <v>2026</v>
      </c>
      <c r="W1512" s="12" t="str">
        <f>"Q"&amp;ROUNDUP(MONTH(SalesDataTable[[#This Row],[Order Date]])/3,0)</f>
        <v>Q3</v>
      </c>
      <c r="X1512" s="9">
        <f>MONTH(SalesDataTable[[#This Row],[Order Date]])</f>
        <v>7</v>
      </c>
      <c r="Y1512" s="12" t="str">
        <f>TEXT(SalesDataTable[[#This Row],[Order Date]],"mmm")</f>
        <v>Jul</v>
      </c>
    </row>
    <row r="1513" spans="1:25" ht="16">
      <c r="A1513" s="7">
        <v>5006</v>
      </c>
      <c r="B1513" s="3">
        <v>46232</v>
      </c>
      <c r="C1513" s="2">
        <f>YEAR( SalesDataTable[[#This Row],[Order Date]])</f>
        <v>2026</v>
      </c>
      <c r="D1513" s="2">
        <f>ROUNDUP(MONTH(SalesDataTable[[#This Row],[Order Date]])/3,0)</f>
        <v>3</v>
      </c>
      <c r="E1513" s="2">
        <f>MONTH(SalesDataTable[[#This Row],[Order Date]])</f>
        <v>7</v>
      </c>
      <c r="F1513" s="2" t="str">
        <f>TEXT(SalesDataTable[[#This Row],[Order Date]],"mmm")</f>
        <v>Jul</v>
      </c>
      <c r="G1513" s="2">
        <f>DAY(SalesDataTable[[#This Row],[Order Date]])</f>
        <v>29</v>
      </c>
      <c r="H1513" s="8" t="s">
        <v>11</v>
      </c>
      <c r="I1513" s="8" t="s">
        <v>18</v>
      </c>
      <c r="J1513" s="8" t="s">
        <v>2</v>
      </c>
      <c r="K1513" s="8" t="s">
        <v>3</v>
      </c>
      <c r="L1513" s="8" t="s">
        <v>9</v>
      </c>
      <c r="M1513" s="8" t="s">
        <v>37</v>
      </c>
      <c r="N1513" s="9">
        <v>2</v>
      </c>
      <c r="O1513" s="10">
        <v>151.72999999999999</v>
      </c>
      <c r="P1513" s="11">
        <v>0</v>
      </c>
      <c r="Q1513" s="10">
        <v>81.209999999999994</v>
      </c>
      <c r="R1513" s="10">
        <f t="shared" si="92"/>
        <v>303.45999999999998</v>
      </c>
      <c r="S1513" s="10">
        <f t="shared" si="93"/>
        <v>162.41999999999999</v>
      </c>
      <c r="T1513" s="10">
        <f t="shared" si="94"/>
        <v>141.04</v>
      </c>
      <c r="U1513" s="12">
        <f t="shared" si="95"/>
        <v>0.46477295195412904</v>
      </c>
      <c r="V1513" s="9">
        <f>YEAR(SalesDataTable[[#This Row],[Order Date]])</f>
        <v>2026</v>
      </c>
      <c r="W1513" s="12" t="str">
        <f>"Q"&amp;ROUNDUP(MONTH(SalesDataTable[[#This Row],[Order Date]])/3,0)</f>
        <v>Q3</v>
      </c>
      <c r="X1513" s="9">
        <f>MONTH(SalesDataTable[[#This Row],[Order Date]])</f>
        <v>7</v>
      </c>
      <c r="Y1513" s="12" t="str">
        <f>TEXT(SalesDataTable[[#This Row],[Order Date]],"mmm")</f>
        <v>Jul</v>
      </c>
    </row>
    <row r="1514" spans="1:25" ht="16">
      <c r="A1514" s="7">
        <v>5033</v>
      </c>
      <c r="B1514" s="3">
        <v>46232</v>
      </c>
      <c r="C1514" s="2">
        <f>YEAR( SalesDataTable[[#This Row],[Order Date]])</f>
        <v>2026</v>
      </c>
      <c r="D1514" s="2">
        <f>ROUNDUP(MONTH(SalesDataTable[[#This Row],[Order Date]])/3,0)</f>
        <v>3</v>
      </c>
      <c r="E1514" s="2">
        <f>MONTH(SalesDataTable[[#This Row],[Order Date]])</f>
        <v>7</v>
      </c>
      <c r="F1514" s="2" t="str">
        <f>TEXT(SalesDataTable[[#This Row],[Order Date]],"mmm")</f>
        <v>Jul</v>
      </c>
      <c r="G1514" s="2">
        <f>DAY(SalesDataTable[[#This Row],[Order Date]])</f>
        <v>29</v>
      </c>
      <c r="H1514" s="8" t="s">
        <v>20</v>
      </c>
      <c r="I1514" s="8" t="s">
        <v>33</v>
      </c>
      <c r="J1514" s="8" t="s">
        <v>2</v>
      </c>
      <c r="K1514" s="8" t="s">
        <v>13</v>
      </c>
      <c r="L1514" s="8" t="s">
        <v>9</v>
      </c>
      <c r="M1514" s="8" t="s">
        <v>46</v>
      </c>
      <c r="N1514" s="9">
        <v>4</v>
      </c>
      <c r="O1514" s="10">
        <v>72.010000000000005</v>
      </c>
      <c r="P1514" s="11">
        <v>0.05</v>
      </c>
      <c r="Q1514" s="10">
        <v>32.36</v>
      </c>
      <c r="R1514" s="10">
        <f t="shared" si="92"/>
        <v>273.63800000000003</v>
      </c>
      <c r="S1514" s="10">
        <f t="shared" si="93"/>
        <v>129.44</v>
      </c>
      <c r="T1514" s="10">
        <f t="shared" si="94"/>
        <v>144.19800000000004</v>
      </c>
      <c r="U1514" s="12">
        <f t="shared" si="95"/>
        <v>0.52696628392255473</v>
      </c>
      <c r="V1514" s="9">
        <f>YEAR(SalesDataTable[[#This Row],[Order Date]])</f>
        <v>2026</v>
      </c>
      <c r="W1514" s="12" t="str">
        <f>"Q"&amp;ROUNDUP(MONTH(SalesDataTable[[#This Row],[Order Date]])/3,0)</f>
        <v>Q3</v>
      </c>
      <c r="X1514" s="9">
        <f>MONTH(SalesDataTable[[#This Row],[Order Date]])</f>
        <v>7</v>
      </c>
      <c r="Y1514" s="12" t="str">
        <f>TEXT(SalesDataTable[[#This Row],[Order Date]],"mmm")</f>
        <v>Jul</v>
      </c>
    </row>
    <row r="1515" spans="1:25" ht="16">
      <c r="A1515" s="7">
        <v>5117</v>
      </c>
      <c r="B1515" s="3">
        <v>46232</v>
      </c>
      <c r="C1515" s="2">
        <f>YEAR( SalesDataTable[[#This Row],[Order Date]])</f>
        <v>2026</v>
      </c>
      <c r="D1515" s="2">
        <f>ROUNDUP(MONTH(SalesDataTable[[#This Row],[Order Date]])/3,0)</f>
        <v>3</v>
      </c>
      <c r="E1515" s="2">
        <f>MONTH(SalesDataTable[[#This Row],[Order Date]])</f>
        <v>7</v>
      </c>
      <c r="F1515" s="2" t="str">
        <f>TEXT(SalesDataTable[[#This Row],[Order Date]],"mmm")</f>
        <v>Jul</v>
      </c>
      <c r="G1515" s="2">
        <f>DAY(SalesDataTable[[#This Row],[Order Date]])</f>
        <v>29</v>
      </c>
      <c r="H1515" s="8" t="s">
        <v>6</v>
      </c>
      <c r="I1515" s="8" t="s">
        <v>41</v>
      </c>
      <c r="J1515" s="8" t="s">
        <v>2</v>
      </c>
      <c r="K1515" s="8" t="s">
        <v>16</v>
      </c>
      <c r="L1515" s="8" t="s">
        <v>9</v>
      </c>
      <c r="M1515" s="8" t="s">
        <v>37</v>
      </c>
      <c r="N1515" s="9">
        <v>1</v>
      </c>
      <c r="O1515" s="10">
        <v>154.87</v>
      </c>
      <c r="P1515" s="11">
        <v>0</v>
      </c>
      <c r="Q1515" s="10">
        <v>80.459999999999994</v>
      </c>
      <c r="R1515" s="10">
        <f t="shared" si="92"/>
        <v>154.87</v>
      </c>
      <c r="S1515" s="10">
        <f t="shared" si="93"/>
        <v>80.459999999999994</v>
      </c>
      <c r="T1515" s="10">
        <f t="shared" si="94"/>
        <v>74.410000000000011</v>
      </c>
      <c r="U1515" s="12">
        <f t="shared" si="95"/>
        <v>0.48046748886162594</v>
      </c>
      <c r="V1515" s="9">
        <f>YEAR(SalesDataTable[[#This Row],[Order Date]])</f>
        <v>2026</v>
      </c>
      <c r="W1515" s="12" t="str">
        <f>"Q"&amp;ROUNDUP(MONTH(SalesDataTable[[#This Row],[Order Date]])/3,0)</f>
        <v>Q3</v>
      </c>
      <c r="X1515" s="9">
        <f>MONTH(SalesDataTable[[#This Row],[Order Date]])</f>
        <v>7</v>
      </c>
      <c r="Y1515" s="12" t="str">
        <f>TEXT(SalesDataTable[[#This Row],[Order Date]],"mmm")</f>
        <v>Jul</v>
      </c>
    </row>
    <row r="1516" spans="1:25" ht="16">
      <c r="A1516" s="7">
        <v>954</v>
      </c>
      <c r="B1516" s="3">
        <v>46233</v>
      </c>
      <c r="C1516" s="2">
        <f>YEAR( SalesDataTable[[#This Row],[Order Date]])</f>
        <v>2026</v>
      </c>
      <c r="D1516" s="2">
        <f>ROUNDUP(MONTH(SalesDataTable[[#This Row],[Order Date]])/3,0)</f>
        <v>3</v>
      </c>
      <c r="E1516" s="2">
        <f>MONTH(SalesDataTable[[#This Row],[Order Date]])</f>
        <v>7</v>
      </c>
      <c r="F1516" s="2" t="str">
        <f>TEXT(SalesDataTable[[#This Row],[Order Date]],"mmm")</f>
        <v>Jul</v>
      </c>
      <c r="G1516" s="2">
        <f>DAY(SalesDataTable[[#This Row],[Order Date]])</f>
        <v>30</v>
      </c>
      <c r="H1516" s="8" t="s">
        <v>6</v>
      </c>
      <c r="I1516" s="8" t="s">
        <v>7</v>
      </c>
      <c r="J1516" s="8" t="s">
        <v>2</v>
      </c>
      <c r="K1516" s="8" t="s">
        <v>13</v>
      </c>
      <c r="L1516" s="8" t="s">
        <v>14</v>
      </c>
      <c r="M1516" s="8" t="s">
        <v>44</v>
      </c>
      <c r="N1516" s="9">
        <v>3</v>
      </c>
      <c r="O1516" s="10">
        <v>134.61000000000001</v>
      </c>
      <c r="P1516" s="11">
        <v>0.1</v>
      </c>
      <c r="Q1516" s="10">
        <v>65.77</v>
      </c>
      <c r="R1516" s="10">
        <f t="shared" si="92"/>
        <v>363.44700000000006</v>
      </c>
      <c r="S1516" s="10">
        <f t="shared" si="93"/>
        <v>197.31</v>
      </c>
      <c r="T1516" s="10">
        <f t="shared" si="94"/>
        <v>166.13700000000006</v>
      </c>
      <c r="U1516" s="12">
        <f t="shared" si="95"/>
        <v>0.45711479252820914</v>
      </c>
      <c r="V1516" s="9">
        <f>YEAR(SalesDataTable[[#This Row],[Order Date]])</f>
        <v>2026</v>
      </c>
      <c r="W1516" s="12" t="str">
        <f>"Q"&amp;ROUNDUP(MONTH(SalesDataTable[[#This Row],[Order Date]])/3,0)</f>
        <v>Q3</v>
      </c>
      <c r="X1516" s="9">
        <f>MONTH(SalesDataTable[[#This Row],[Order Date]])</f>
        <v>7</v>
      </c>
      <c r="Y1516" s="12" t="str">
        <f>TEXT(SalesDataTable[[#This Row],[Order Date]],"mmm")</f>
        <v>Jul</v>
      </c>
    </row>
    <row r="1517" spans="1:25" ht="16">
      <c r="A1517" s="7">
        <v>1644</v>
      </c>
      <c r="B1517" s="3">
        <v>46233</v>
      </c>
      <c r="C1517" s="2">
        <f>YEAR( SalesDataTable[[#This Row],[Order Date]])</f>
        <v>2026</v>
      </c>
      <c r="D1517" s="2">
        <f>ROUNDUP(MONTH(SalesDataTable[[#This Row],[Order Date]])/3,0)</f>
        <v>3</v>
      </c>
      <c r="E1517" s="2">
        <f>MONTH(SalesDataTable[[#This Row],[Order Date]])</f>
        <v>7</v>
      </c>
      <c r="F1517" s="2" t="str">
        <f>TEXT(SalesDataTable[[#This Row],[Order Date]],"mmm")</f>
        <v>Jul</v>
      </c>
      <c r="G1517" s="2">
        <f>DAY(SalesDataTable[[#This Row],[Order Date]])</f>
        <v>30</v>
      </c>
      <c r="H1517" s="8" t="s">
        <v>20</v>
      </c>
      <c r="I1517" s="8" t="s">
        <v>47</v>
      </c>
      <c r="J1517" s="8" t="s">
        <v>2</v>
      </c>
      <c r="K1517" s="8" t="s">
        <v>3</v>
      </c>
      <c r="L1517" s="8" t="s">
        <v>4</v>
      </c>
      <c r="M1517" s="8" t="s">
        <v>5</v>
      </c>
      <c r="N1517" s="9">
        <v>3</v>
      </c>
      <c r="O1517" s="10">
        <v>81.5</v>
      </c>
      <c r="P1517" s="11">
        <v>0.05</v>
      </c>
      <c r="Q1517" s="10">
        <v>43.85</v>
      </c>
      <c r="R1517" s="10">
        <f t="shared" si="92"/>
        <v>232.27499999999998</v>
      </c>
      <c r="S1517" s="10">
        <f t="shared" si="93"/>
        <v>131.55000000000001</v>
      </c>
      <c r="T1517" s="10">
        <f t="shared" si="94"/>
        <v>100.72499999999997</v>
      </c>
      <c r="U1517" s="12">
        <f t="shared" si="95"/>
        <v>0.43364546335163051</v>
      </c>
      <c r="V1517" s="9">
        <f>YEAR(SalesDataTable[[#This Row],[Order Date]])</f>
        <v>2026</v>
      </c>
      <c r="W1517" s="12" t="str">
        <f>"Q"&amp;ROUNDUP(MONTH(SalesDataTable[[#This Row],[Order Date]])/3,0)</f>
        <v>Q3</v>
      </c>
      <c r="X1517" s="9">
        <f>MONTH(SalesDataTable[[#This Row],[Order Date]])</f>
        <v>7</v>
      </c>
      <c r="Y1517" s="12" t="str">
        <f>TEXT(SalesDataTable[[#This Row],[Order Date]],"mmm")</f>
        <v>Jul</v>
      </c>
    </row>
    <row r="1518" spans="1:25" ht="16">
      <c r="A1518" s="7">
        <v>2030</v>
      </c>
      <c r="B1518" s="3">
        <v>46233</v>
      </c>
      <c r="C1518" s="2">
        <f>YEAR( SalesDataTable[[#This Row],[Order Date]])</f>
        <v>2026</v>
      </c>
      <c r="D1518" s="2">
        <f>ROUNDUP(MONTH(SalesDataTable[[#This Row],[Order Date]])/3,0)</f>
        <v>3</v>
      </c>
      <c r="E1518" s="2">
        <f>MONTH(SalesDataTable[[#This Row],[Order Date]])</f>
        <v>7</v>
      </c>
      <c r="F1518" s="2" t="str">
        <f>TEXT(SalesDataTable[[#This Row],[Order Date]],"mmm")</f>
        <v>Jul</v>
      </c>
      <c r="G1518" s="2">
        <f>DAY(SalesDataTable[[#This Row],[Order Date]])</f>
        <v>30</v>
      </c>
      <c r="H1518" s="8" t="s">
        <v>0</v>
      </c>
      <c r="I1518" s="8" t="s">
        <v>1</v>
      </c>
      <c r="J1518" s="8" t="s">
        <v>28</v>
      </c>
      <c r="K1518" s="8" t="s">
        <v>16</v>
      </c>
      <c r="L1518" s="8" t="s">
        <v>14</v>
      </c>
      <c r="M1518" s="8" t="s">
        <v>44</v>
      </c>
      <c r="N1518" s="9">
        <v>2</v>
      </c>
      <c r="O1518" s="10">
        <v>135.63</v>
      </c>
      <c r="P1518" s="11">
        <v>0</v>
      </c>
      <c r="Q1518" s="10">
        <v>66.63</v>
      </c>
      <c r="R1518" s="10">
        <f t="shared" si="92"/>
        <v>271.26</v>
      </c>
      <c r="S1518" s="10">
        <f t="shared" si="93"/>
        <v>133.26</v>
      </c>
      <c r="T1518" s="10">
        <f t="shared" si="94"/>
        <v>138</v>
      </c>
      <c r="U1518" s="12">
        <f t="shared" si="95"/>
        <v>0.50873700508737008</v>
      </c>
      <c r="V1518" s="9">
        <f>YEAR(SalesDataTable[[#This Row],[Order Date]])</f>
        <v>2026</v>
      </c>
      <c r="W1518" s="12" t="str">
        <f>"Q"&amp;ROUNDUP(MONTH(SalesDataTable[[#This Row],[Order Date]])/3,0)</f>
        <v>Q3</v>
      </c>
      <c r="X1518" s="9">
        <f>MONTH(SalesDataTable[[#This Row],[Order Date]])</f>
        <v>7</v>
      </c>
      <c r="Y1518" s="12" t="str">
        <f>TEXT(SalesDataTable[[#This Row],[Order Date]],"mmm")</f>
        <v>Jul</v>
      </c>
    </row>
    <row r="1519" spans="1:25" ht="16">
      <c r="A1519" s="7">
        <v>2595</v>
      </c>
      <c r="B1519" s="3">
        <v>46233</v>
      </c>
      <c r="C1519" s="2">
        <f>YEAR( SalesDataTable[[#This Row],[Order Date]])</f>
        <v>2026</v>
      </c>
      <c r="D1519" s="2">
        <f>ROUNDUP(MONTH(SalesDataTable[[#This Row],[Order Date]])/3,0)</f>
        <v>3</v>
      </c>
      <c r="E1519" s="2">
        <f>MONTH(SalesDataTable[[#This Row],[Order Date]])</f>
        <v>7</v>
      </c>
      <c r="F1519" s="2" t="str">
        <f>TEXT(SalesDataTable[[#This Row],[Order Date]],"mmm")</f>
        <v>Jul</v>
      </c>
      <c r="G1519" s="2">
        <f>DAY(SalesDataTable[[#This Row],[Order Date]])</f>
        <v>30</v>
      </c>
      <c r="H1519" s="8" t="s">
        <v>0</v>
      </c>
      <c r="I1519" s="8" t="s">
        <v>36</v>
      </c>
      <c r="J1519" s="8" t="s">
        <v>8</v>
      </c>
      <c r="K1519" s="8" t="s">
        <v>16</v>
      </c>
      <c r="L1519" s="8" t="s">
        <v>14</v>
      </c>
      <c r="M1519" s="8" t="s">
        <v>44</v>
      </c>
      <c r="N1519" s="9">
        <v>15</v>
      </c>
      <c r="O1519" s="10">
        <v>133.44999999999999</v>
      </c>
      <c r="P1519" s="11">
        <v>0.2</v>
      </c>
      <c r="Q1519" s="10">
        <v>65.819999999999993</v>
      </c>
      <c r="R1519" s="10">
        <f t="shared" si="92"/>
        <v>1601.3999999999999</v>
      </c>
      <c r="S1519" s="10">
        <f t="shared" si="93"/>
        <v>987.3</v>
      </c>
      <c r="T1519" s="10">
        <f t="shared" si="94"/>
        <v>614.09999999999991</v>
      </c>
      <c r="U1519" s="12">
        <f t="shared" si="95"/>
        <v>0.3834769576620457</v>
      </c>
      <c r="V1519" s="9">
        <f>YEAR(SalesDataTable[[#This Row],[Order Date]])</f>
        <v>2026</v>
      </c>
      <c r="W1519" s="12" t="str">
        <f>"Q"&amp;ROUNDUP(MONTH(SalesDataTable[[#This Row],[Order Date]])/3,0)</f>
        <v>Q3</v>
      </c>
      <c r="X1519" s="9">
        <f>MONTH(SalesDataTable[[#This Row],[Order Date]])</f>
        <v>7</v>
      </c>
      <c r="Y1519" s="12" t="str">
        <f>TEXT(SalesDataTable[[#This Row],[Order Date]],"mmm")</f>
        <v>Jul</v>
      </c>
    </row>
    <row r="1520" spans="1:25" ht="16">
      <c r="A1520" s="7">
        <v>2763</v>
      </c>
      <c r="B1520" s="3">
        <v>46233</v>
      </c>
      <c r="C1520" s="2">
        <f>YEAR( SalesDataTable[[#This Row],[Order Date]])</f>
        <v>2026</v>
      </c>
      <c r="D1520" s="2">
        <f>ROUNDUP(MONTH(SalesDataTable[[#This Row],[Order Date]])/3,0)</f>
        <v>3</v>
      </c>
      <c r="E1520" s="2">
        <f>MONTH(SalesDataTable[[#This Row],[Order Date]])</f>
        <v>7</v>
      </c>
      <c r="F1520" s="2" t="str">
        <f>TEXT(SalesDataTable[[#This Row],[Order Date]],"mmm")</f>
        <v>Jul</v>
      </c>
      <c r="G1520" s="2">
        <f>DAY(SalesDataTable[[#This Row],[Order Date]])</f>
        <v>30</v>
      </c>
      <c r="H1520" s="8" t="s">
        <v>0</v>
      </c>
      <c r="I1520" s="8" t="s">
        <v>50</v>
      </c>
      <c r="J1520" s="8" t="s">
        <v>2</v>
      </c>
      <c r="K1520" s="8" t="s">
        <v>16</v>
      </c>
      <c r="L1520" s="8" t="s">
        <v>23</v>
      </c>
      <c r="M1520" s="8" t="s">
        <v>51</v>
      </c>
      <c r="N1520" s="9">
        <v>1</v>
      </c>
      <c r="O1520" s="10">
        <v>120.94</v>
      </c>
      <c r="P1520" s="11">
        <v>0</v>
      </c>
      <c r="Q1520" s="10">
        <v>62.24</v>
      </c>
      <c r="R1520" s="10">
        <f t="shared" si="92"/>
        <v>120.94</v>
      </c>
      <c r="S1520" s="10">
        <f t="shared" si="93"/>
        <v>62.24</v>
      </c>
      <c r="T1520" s="10">
        <f t="shared" si="94"/>
        <v>58.699999999999996</v>
      </c>
      <c r="U1520" s="12">
        <f t="shared" si="95"/>
        <v>0.48536464362493797</v>
      </c>
      <c r="V1520" s="9">
        <f>YEAR(SalesDataTable[[#This Row],[Order Date]])</f>
        <v>2026</v>
      </c>
      <c r="W1520" s="12" t="str">
        <f>"Q"&amp;ROUNDUP(MONTH(SalesDataTable[[#This Row],[Order Date]])/3,0)</f>
        <v>Q3</v>
      </c>
      <c r="X1520" s="9">
        <f>MONTH(SalesDataTable[[#This Row],[Order Date]])</f>
        <v>7</v>
      </c>
      <c r="Y1520" s="12" t="str">
        <f>TEXT(SalesDataTable[[#This Row],[Order Date]],"mmm")</f>
        <v>Jul</v>
      </c>
    </row>
    <row r="1521" spans="1:25" ht="16">
      <c r="A1521" s="7">
        <v>3537</v>
      </c>
      <c r="B1521" s="3">
        <v>46233</v>
      </c>
      <c r="C1521" s="2">
        <f>YEAR( SalesDataTable[[#This Row],[Order Date]])</f>
        <v>2026</v>
      </c>
      <c r="D1521" s="2">
        <f>ROUNDUP(MONTH(SalesDataTable[[#This Row],[Order Date]])/3,0)</f>
        <v>3</v>
      </c>
      <c r="E1521" s="2">
        <f>MONTH(SalesDataTable[[#This Row],[Order Date]])</f>
        <v>7</v>
      </c>
      <c r="F1521" s="2" t="str">
        <f>TEXT(SalesDataTable[[#This Row],[Order Date]],"mmm")</f>
        <v>Jul</v>
      </c>
      <c r="G1521" s="2">
        <f>DAY(SalesDataTable[[#This Row],[Order Date]])</f>
        <v>30</v>
      </c>
      <c r="H1521" s="8" t="s">
        <v>6</v>
      </c>
      <c r="I1521" s="8" t="s">
        <v>41</v>
      </c>
      <c r="J1521" s="8" t="s">
        <v>2</v>
      </c>
      <c r="K1521" s="8" t="s">
        <v>3</v>
      </c>
      <c r="L1521" s="8" t="s">
        <v>23</v>
      </c>
      <c r="M1521" s="8" t="s">
        <v>24</v>
      </c>
      <c r="N1521" s="9">
        <v>2</v>
      </c>
      <c r="O1521" s="10">
        <v>332.99</v>
      </c>
      <c r="P1521" s="11">
        <v>0.15</v>
      </c>
      <c r="Q1521" s="10">
        <v>199.09</v>
      </c>
      <c r="R1521" s="10">
        <f t="shared" si="92"/>
        <v>566.08299999999997</v>
      </c>
      <c r="S1521" s="10">
        <f t="shared" si="93"/>
        <v>398.18</v>
      </c>
      <c r="T1521" s="10">
        <f t="shared" si="94"/>
        <v>167.90299999999996</v>
      </c>
      <c r="U1521" s="12">
        <f t="shared" si="95"/>
        <v>0.29660491482697759</v>
      </c>
      <c r="V1521" s="9">
        <f>YEAR(SalesDataTable[[#This Row],[Order Date]])</f>
        <v>2026</v>
      </c>
      <c r="W1521" s="12" t="str">
        <f>"Q"&amp;ROUNDUP(MONTH(SalesDataTable[[#This Row],[Order Date]])/3,0)</f>
        <v>Q3</v>
      </c>
      <c r="X1521" s="9">
        <f>MONTH(SalesDataTable[[#This Row],[Order Date]])</f>
        <v>7</v>
      </c>
      <c r="Y1521" s="12" t="str">
        <f>TEXT(SalesDataTable[[#This Row],[Order Date]],"mmm")</f>
        <v>Jul</v>
      </c>
    </row>
    <row r="1522" spans="1:25" ht="16">
      <c r="A1522" s="7">
        <v>3550</v>
      </c>
      <c r="B1522" s="3">
        <v>46233</v>
      </c>
      <c r="C1522" s="2">
        <f>YEAR( SalesDataTable[[#This Row],[Order Date]])</f>
        <v>2026</v>
      </c>
      <c r="D1522" s="2">
        <f>ROUNDUP(MONTH(SalesDataTable[[#This Row],[Order Date]])/3,0)</f>
        <v>3</v>
      </c>
      <c r="E1522" s="2">
        <f>MONTH(SalesDataTable[[#This Row],[Order Date]])</f>
        <v>7</v>
      </c>
      <c r="F1522" s="2" t="str">
        <f>TEXT(SalesDataTable[[#This Row],[Order Date]],"mmm")</f>
        <v>Jul</v>
      </c>
      <c r="G1522" s="2">
        <f>DAY(SalesDataTable[[#This Row],[Order Date]])</f>
        <v>30</v>
      </c>
      <c r="H1522" s="8" t="s">
        <v>0</v>
      </c>
      <c r="I1522" s="8" t="s">
        <v>50</v>
      </c>
      <c r="J1522" s="8" t="s">
        <v>2</v>
      </c>
      <c r="K1522" s="8" t="s">
        <v>3</v>
      </c>
      <c r="L1522" s="8" t="s">
        <v>23</v>
      </c>
      <c r="M1522" s="8" t="s">
        <v>51</v>
      </c>
      <c r="N1522" s="9">
        <v>3</v>
      </c>
      <c r="O1522" s="10">
        <v>120.88</v>
      </c>
      <c r="P1522" s="11">
        <v>0</v>
      </c>
      <c r="Q1522" s="10">
        <v>60.97</v>
      </c>
      <c r="R1522" s="10">
        <f t="shared" si="92"/>
        <v>362.64</v>
      </c>
      <c r="S1522" s="10">
        <f t="shared" si="93"/>
        <v>182.91</v>
      </c>
      <c r="T1522" s="10">
        <f t="shared" si="94"/>
        <v>179.73</v>
      </c>
      <c r="U1522" s="12">
        <f t="shared" si="95"/>
        <v>0.49561548643282594</v>
      </c>
      <c r="V1522" s="9">
        <f>YEAR(SalesDataTable[[#This Row],[Order Date]])</f>
        <v>2026</v>
      </c>
      <c r="W1522" s="12" t="str">
        <f>"Q"&amp;ROUNDUP(MONTH(SalesDataTable[[#This Row],[Order Date]])/3,0)</f>
        <v>Q3</v>
      </c>
      <c r="X1522" s="9">
        <f>MONTH(SalesDataTable[[#This Row],[Order Date]])</f>
        <v>7</v>
      </c>
      <c r="Y1522" s="12" t="str">
        <f>TEXT(SalesDataTable[[#This Row],[Order Date]],"mmm")</f>
        <v>Jul</v>
      </c>
    </row>
    <row r="1523" spans="1:25" ht="16">
      <c r="A1523" s="7">
        <v>3875</v>
      </c>
      <c r="B1523" s="3">
        <v>46233</v>
      </c>
      <c r="C1523" s="2">
        <f>YEAR( SalesDataTable[[#This Row],[Order Date]])</f>
        <v>2026</v>
      </c>
      <c r="D1523" s="2">
        <f>ROUNDUP(MONTH(SalesDataTable[[#This Row],[Order Date]])/3,0)</f>
        <v>3</v>
      </c>
      <c r="E1523" s="2">
        <f>MONTH(SalesDataTable[[#This Row],[Order Date]])</f>
        <v>7</v>
      </c>
      <c r="F1523" s="2" t="str">
        <f>TEXT(SalesDataTable[[#This Row],[Order Date]],"mmm")</f>
        <v>Jul</v>
      </c>
      <c r="G1523" s="2">
        <f>DAY(SalesDataTable[[#This Row],[Order Date]])</f>
        <v>30</v>
      </c>
      <c r="H1523" s="8" t="s">
        <v>20</v>
      </c>
      <c r="I1523" s="8" t="s">
        <v>33</v>
      </c>
      <c r="J1523" s="8" t="s">
        <v>2</v>
      </c>
      <c r="K1523" s="8" t="s">
        <v>3</v>
      </c>
      <c r="L1523" s="8" t="s">
        <v>4</v>
      </c>
      <c r="M1523" s="8" t="s">
        <v>30</v>
      </c>
      <c r="N1523" s="9">
        <v>1</v>
      </c>
      <c r="O1523" s="10">
        <v>101.73</v>
      </c>
      <c r="P1523" s="11">
        <v>0.05</v>
      </c>
      <c r="Q1523" s="10">
        <v>51.63</v>
      </c>
      <c r="R1523" s="10">
        <f t="shared" si="92"/>
        <v>96.643500000000003</v>
      </c>
      <c r="S1523" s="10">
        <f t="shared" si="93"/>
        <v>51.63</v>
      </c>
      <c r="T1523" s="10">
        <f t="shared" si="94"/>
        <v>45.013500000000001</v>
      </c>
      <c r="U1523" s="12">
        <f t="shared" si="95"/>
        <v>0.46576852038678235</v>
      </c>
      <c r="V1523" s="9">
        <f>YEAR(SalesDataTable[[#This Row],[Order Date]])</f>
        <v>2026</v>
      </c>
      <c r="W1523" s="12" t="str">
        <f>"Q"&amp;ROUNDUP(MONTH(SalesDataTable[[#This Row],[Order Date]])/3,0)</f>
        <v>Q3</v>
      </c>
      <c r="X1523" s="9">
        <f>MONTH(SalesDataTable[[#This Row],[Order Date]])</f>
        <v>7</v>
      </c>
      <c r="Y1523" s="12" t="str">
        <f>TEXT(SalesDataTable[[#This Row],[Order Date]],"mmm")</f>
        <v>Jul</v>
      </c>
    </row>
    <row r="1524" spans="1:25" ht="16">
      <c r="A1524" s="7">
        <v>4467</v>
      </c>
      <c r="B1524" s="3">
        <v>46233</v>
      </c>
      <c r="C1524" s="2">
        <f>YEAR( SalesDataTable[[#This Row],[Order Date]])</f>
        <v>2026</v>
      </c>
      <c r="D1524" s="2">
        <f>ROUNDUP(MONTH(SalesDataTable[[#This Row],[Order Date]])/3,0)</f>
        <v>3</v>
      </c>
      <c r="E1524" s="2">
        <f>MONTH(SalesDataTable[[#This Row],[Order Date]])</f>
        <v>7</v>
      </c>
      <c r="F1524" s="2" t="str">
        <f>TEXT(SalesDataTable[[#This Row],[Order Date]],"mmm")</f>
        <v>Jul</v>
      </c>
      <c r="G1524" s="2">
        <f>DAY(SalesDataTable[[#This Row],[Order Date]])</f>
        <v>30</v>
      </c>
      <c r="H1524" s="8" t="s">
        <v>20</v>
      </c>
      <c r="I1524" s="8" t="s">
        <v>31</v>
      </c>
      <c r="J1524" s="8" t="s">
        <v>2</v>
      </c>
      <c r="K1524" s="8" t="s">
        <v>3</v>
      </c>
      <c r="L1524" s="8" t="s">
        <v>14</v>
      </c>
      <c r="M1524" s="8" t="s">
        <v>15</v>
      </c>
      <c r="N1524" s="9">
        <v>2</v>
      </c>
      <c r="O1524" s="10">
        <v>36.21</v>
      </c>
      <c r="P1524" s="11">
        <v>0</v>
      </c>
      <c r="Q1524" s="10">
        <v>13.5</v>
      </c>
      <c r="R1524" s="10">
        <f t="shared" si="92"/>
        <v>72.42</v>
      </c>
      <c r="S1524" s="10">
        <f t="shared" si="93"/>
        <v>27</v>
      </c>
      <c r="T1524" s="10">
        <f t="shared" si="94"/>
        <v>45.42</v>
      </c>
      <c r="U1524" s="12">
        <f t="shared" si="95"/>
        <v>0.62717481358740679</v>
      </c>
      <c r="V1524" s="9">
        <f>YEAR(SalesDataTable[[#This Row],[Order Date]])</f>
        <v>2026</v>
      </c>
      <c r="W1524" s="12" t="str">
        <f>"Q"&amp;ROUNDUP(MONTH(SalesDataTable[[#This Row],[Order Date]])/3,0)</f>
        <v>Q3</v>
      </c>
      <c r="X1524" s="9">
        <f>MONTH(SalesDataTable[[#This Row],[Order Date]])</f>
        <v>7</v>
      </c>
      <c r="Y1524" s="12" t="str">
        <f>TEXT(SalesDataTable[[#This Row],[Order Date]],"mmm")</f>
        <v>Jul</v>
      </c>
    </row>
    <row r="1525" spans="1:25" ht="16">
      <c r="A1525" s="7">
        <v>739</v>
      </c>
      <c r="B1525" s="3">
        <v>46234</v>
      </c>
      <c r="C1525" s="2">
        <f>YEAR( SalesDataTable[[#This Row],[Order Date]])</f>
        <v>2026</v>
      </c>
      <c r="D1525" s="2">
        <f>ROUNDUP(MONTH(SalesDataTable[[#This Row],[Order Date]])/3,0)</f>
        <v>3</v>
      </c>
      <c r="E1525" s="2">
        <f>MONTH(SalesDataTable[[#This Row],[Order Date]])</f>
        <v>7</v>
      </c>
      <c r="F1525" s="2" t="str">
        <f>TEXT(SalesDataTable[[#This Row],[Order Date]],"mmm")</f>
        <v>Jul</v>
      </c>
      <c r="G1525" s="2">
        <f>DAY(SalesDataTable[[#This Row],[Order Date]])</f>
        <v>31</v>
      </c>
      <c r="H1525" s="8" t="s">
        <v>20</v>
      </c>
      <c r="I1525" s="8" t="s">
        <v>31</v>
      </c>
      <c r="J1525" s="8" t="s">
        <v>2</v>
      </c>
      <c r="K1525" s="8" t="s">
        <v>16</v>
      </c>
      <c r="L1525" s="8" t="s">
        <v>4</v>
      </c>
      <c r="M1525" s="8" t="s">
        <v>30</v>
      </c>
      <c r="N1525" s="9">
        <v>5</v>
      </c>
      <c r="O1525" s="10">
        <v>104.65</v>
      </c>
      <c r="P1525" s="11">
        <v>0</v>
      </c>
      <c r="Q1525" s="10">
        <v>49.2</v>
      </c>
      <c r="R1525" s="10">
        <f t="shared" si="92"/>
        <v>523.25</v>
      </c>
      <c r="S1525" s="10">
        <f t="shared" si="93"/>
        <v>246</v>
      </c>
      <c r="T1525" s="10">
        <f t="shared" si="94"/>
        <v>277.25</v>
      </c>
      <c r="U1525" s="12">
        <f t="shared" si="95"/>
        <v>0.52986144290492121</v>
      </c>
      <c r="V1525" s="9">
        <f>YEAR(SalesDataTable[[#This Row],[Order Date]])</f>
        <v>2026</v>
      </c>
      <c r="W1525" s="12" t="str">
        <f>"Q"&amp;ROUNDUP(MONTH(SalesDataTable[[#This Row],[Order Date]])/3,0)</f>
        <v>Q3</v>
      </c>
      <c r="X1525" s="9">
        <f>MONTH(SalesDataTable[[#This Row],[Order Date]])</f>
        <v>7</v>
      </c>
      <c r="Y1525" s="12" t="str">
        <f>TEXT(SalesDataTable[[#This Row],[Order Date]],"mmm")</f>
        <v>Jul</v>
      </c>
    </row>
    <row r="1526" spans="1:25" ht="16">
      <c r="A1526" s="7">
        <v>2376</v>
      </c>
      <c r="B1526" s="3">
        <v>46234</v>
      </c>
      <c r="C1526" s="2">
        <f>YEAR( SalesDataTable[[#This Row],[Order Date]])</f>
        <v>2026</v>
      </c>
      <c r="D1526" s="2">
        <f>ROUNDUP(MONTH(SalesDataTable[[#This Row],[Order Date]])/3,0)</f>
        <v>3</v>
      </c>
      <c r="E1526" s="2">
        <f>MONTH(SalesDataTable[[#This Row],[Order Date]])</f>
        <v>7</v>
      </c>
      <c r="F1526" s="2" t="str">
        <f>TEXT(SalesDataTable[[#This Row],[Order Date]],"mmm")</f>
        <v>Jul</v>
      </c>
      <c r="G1526" s="2">
        <f>DAY(SalesDataTable[[#This Row],[Order Date]])</f>
        <v>31</v>
      </c>
      <c r="H1526" s="8" t="s">
        <v>11</v>
      </c>
      <c r="I1526" s="8" t="s">
        <v>25</v>
      </c>
      <c r="J1526" s="8" t="s">
        <v>8</v>
      </c>
      <c r="K1526" s="8" t="s">
        <v>3</v>
      </c>
      <c r="L1526" s="8" t="s">
        <v>23</v>
      </c>
      <c r="M1526" s="8" t="s">
        <v>29</v>
      </c>
      <c r="N1526" s="9">
        <v>5</v>
      </c>
      <c r="O1526" s="10">
        <v>198.35</v>
      </c>
      <c r="P1526" s="11">
        <v>0.05</v>
      </c>
      <c r="Q1526" s="10">
        <v>104.96</v>
      </c>
      <c r="R1526" s="10">
        <f t="shared" si="92"/>
        <v>942.16249999999991</v>
      </c>
      <c r="S1526" s="10">
        <f t="shared" si="93"/>
        <v>524.79999999999995</v>
      </c>
      <c r="T1526" s="10">
        <f t="shared" si="94"/>
        <v>417.36249999999995</v>
      </c>
      <c r="U1526" s="12">
        <f t="shared" si="95"/>
        <v>0.44298356175288234</v>
      </c>
      <c r="V1526" s="9">
        <f>YEAR(SalesDataTable[[#This Row],[Order Date]])</f>
        <v>2026</v>
      </c>
      <c r="W1526" s="12" t="str">
        <f>"Q"&amp;ROUNDUP(MONTH(SalesDataTable[[#This Row],[Order Date]])/3,0)</f>
        <v>Q3</v>
      </c>
      <c r="X1526" s="9">
        <f>MONTH(SalesDataTable[[#This Row],[Order Date]])</f>
        <v>7</v>
      </c>
      <c r="Y1526" s="12" t="str">
        <f>TEXT(SalesDataTable[[#This Row],[Order Date]],"mmm")</f>
        <v>Jul</v>
      </c>
    </row>
    <row r="1527" spans="1:25" ht="16">
      <c r="A1527" s="7">
        <v>3109</v>
      </c>
      <c r="B1527" s="3">
        <v>46234</v>
      </c>
      <c r="C1527" s="2">
        <f>YEAR( SalesDataTable[[#This Row],[Order Date]])</f>
        <v>2026</v>
      </c>
      <c r="D1527" s="2">
        <f>ROUNDUP(MONTH(SalesDataTable[[#This Row],[Order Date]])/3,0)</f>
        <v>3</v>
      </c>
      <c r="E1527" s="2">
        <f>MONTH(SalesDataTable[[#This Row],[Order Date]])</f>
        <v>7</v>
      </c>
      <c r="F1527" s="2" t="str">
        <f>TEXT(SalesDataTable[[#This Row],[Order Date]],"mmm")</f>
        <v>Jul</v>
      </c>
      <c r="G1527" s="2">
        <f>DAY(SalesDataTable[[#This Row],[Order Date]])</f>
        <v>31</v>
      </c>
      <c r="H1527" s="8" t="s">
        <v>0</v>
      </c>
      <c r="I1527" s="8" t="s">
        <v>1</v>
      </c>
      <c r="J1527" s="8" t="s">
        <v>28</v>
      </c>
      <c r="K1527" s="8" t="s">
        <v>3</v>
      </c>
      <c r="L1527" s="8" t="s">
        <v>34</v>
      </c>
      <c r="M1527" s="8" t="s">
        <v>42</v>
      </c>
      <c r="N1527" s="9">
        <v>2</v>
      </c>
      <c r="O1527" s="10">
        <v>36.56</v>
      </c>
      <c r="P1527" s="11">
        <v>0.05</v>
      </c>
      <c r="Q1527" s="10">
        <v>13.76</v>
      </c>
      <c r="R1527" s="10">
        <f t="shared" si="92"/>
        <v>69.463999999999999</v>
      </c>
      <c r="S1527" s="10">
        <f t="shared" si="93"/>
        <v>27.52</v>
      </c>
      <c r="T1527" s="10">
        <f t="shared" si="94"/>
        <v>41.944000000000003</v>
      </c>
      <c r="U1527" s="12">
        <f t="shared" si="95"/>
        <v>0.60382356328457909</v>
      </c>
      <c r="V1527" s="9">
        <f>YEAR(SalesDataTable[[#This Row],[Order Date]])</f>
        <v>2026</v>
      </c>
      <c r="W1527" s="12" t="str">
        <f>"Q"&amp;ROUNDUP(MONTH(SalesDataTable[[#This Row],[Order Date]])/3,0)</f>
        <v>Q3</v>
      </c>
      <c r="X1527" s="9">
        <f>MONTH(SalesDataTable[[#This Row],[Order Date]])</f>
        <v>7</v>
      </c>
      <c r="Y1527" s="12" t="str">
        <f>TEXT(SalesDataTable[[#This Row],[Order Date]],"mmm")</f>
        <v>Jul</v>
      </c>
    </row>
    <row r="1528" spans="1:25" ht="16">
      <c r="A1528" s="7">
        <v>4362</v>
      </c>
      <c r="B1528" s="3">
        <v>46234</v>
      </c>
      <c r="C1528" s="2">
        <f>YEAR( SalesDataTable[[#This Row],[Order Date]])</f>
        <v>2026</v>
      </c>
      <c r="D1528" s="2">
        <f>ROUNDUP(MONTH(SalesDataTable[[#This Row],[Order Date]])/3,0)</f>
        <v>3</v>
      </c>
      <c r="E1528" s="2">
        <f>MONTH(SalesDataTable[[#This Row],[Order Date]])</f>
        <v>7</v>
      </c>
      <c r="F1528" s="2" t="str">
        <f>TEXT(SalesDataTable[[#This Row],[Order Date]],"mmm")</f>
        <v>Jul</v>
      </c>
      <c r="G1528" s="2">
        <f>DAY(SalesDataTable[[#This Row],[Order Date]])</f>
        <v>31</v>
      </c>
      <c r="H1528" s="8" t="s">
        <v>6</v>
      </c>
      <c r="I1528" s="8" t="s">
        <v>49</v>
      </c>
      <c r="J1528" s="8" t="s">
        <v>2</v>
      </c>
      <c r="K1528" s="8" t="s">
        <v>3</v>
      </c>
      <c r="L1528" s="8" t="s">
        <v>9</v>
      </c>
      <c r="M1528" s="8" t="s">
        <v>10</v>
      </c>
      <c r="N1528" s="9">
        <v>5</v>
      </c>
      <c r="O1528" s="10">
        <v>92.41</v>
      </c>
      <c r="P1528" s="11">
        <v>0</v>
      </c>
      <c r="Q1528" s="10">
        <v>44.29</v>
      </c>
      <c r="R1528" s="10">
        <f t="shared" si="92"/>
        <v>462.04999999999995</v>
      </c>
      <c r="S1528" s="10">
        <f t="shared" si="93"/>
        <v>221.45</v>
      </c>
      <c r="T1528" s="10">
        <f t="shared" si="94"/>
        <v>240.59999999999997</v>
      </c>
      <c r="U1528" s="12">
        <f t="shared" si="95"/>
        <v>0.52072286549074775</v>
      </c>
      <c r="V1528" s="9">
        <f>YEAR(SalesDataTable[[#This Row],[Order Date]])</f>
        <v>2026</v>
      </c>
      <c r="W1528" s="12" t="str">
        <f>"Q"&amp;ROUNDUP(MONTH(SalesDataTable[[#This Row],[Order Date]])/3,0)</f>
        <v>Q3</v>
      </c>
      <c r="X1528" s="9">
        <f>MONTH(SalesDataTable[[#This Row],[Order Date]])</f>
        <v>7</v>
      </c>
      <c r="Y1528" s="12" t="str">
        <f>TEXT(SalesDataTable[[#This Row],[Order Date]],"mmm")</f>
        <v>Jul</v>
      </c>
    </row>
    <row r="1529" spans="1:25" ht="16">
      <c r="A1529" s="7">
        <v>777</v>
      </c>
      <c r="B1529" s="3">
        <v>46235</v>
      </c>
      <c r="C1529" s="2">
        <f>YEAR( SalesDataTable[[#This Row],[Order Date]])</f>
        <v>2026</v>
      </c>
      <c r="D1529" s="2">
        <f>ROUNDUP(MONTH(SalesDataTable[[#This Row],[Order Date]])/3,0)</f>
        <v>3</v>
      </c>
      <c r="E1529" s="2">
        <f>MONTH(SalesDataTable[[#This Row],[Order Date]])</f>
        <v>8</v>
      </c>
      <c r="F1529" s="2" t="str">
        <f>TEXT(SalesDataTable[[#This Row],[Order Date]],"mmm")</f>
        <v>Aug</v>
      </c>
      <c r="G1529" s="2">
        <f>DAY(SalesDataTable[[#This Row],[Order Date]])</f>
        <v>1</v>
      </c>
      <c r="H1529" s="8" t="s">
        <v>20</v>
      </c>
      <c r="I1529" s="8" t="s">
        <v>47</v>
      </c>
      <c r="J1529" s="8" t="s">
        <v>2</v>
      </c>
      <c r="K1529" s="8" t="s">
        <v>3</v>
      </c>
      <c r="L1529" s="8" t="s">
        <v>23</v>
      </c>
      <c r="M1529" s="8" t="s">
        <v>51</v>
      </c>
      <c r="N1529" s="9">
        <v>4</v>
      </c>
      <c r="O1529" s="10">
        <v>121.87</v>
      </c>
      <c r="P1529" s="11">
        <v>0</v>
      </c>
      <c r="Q1529" s="10">
        <v>59.89</v>
      </c>
      <c r="R1529" s="10">
        <f t="shared" si="92"/>
        <v>487.48</v>
      </c>
      <c r="S1529" s="10">
        <f t="shared" si="93"/>
        <v>239.56</v>
      </c>
      <c r="T1529" s="10">
        <f t="shared" si="94"/>
        <v>247.92000000000002</v>
      </c>
      <c r="U1529" s="12">
        <f t="shared" si="95"/>
        <v>0.50857471075736438</v>
      </c>
      <c r="V1529" s="9">
        <f>YEAR(SalesDataTable[[#This Row],[Order Date]])</f>
        <v>2026</v>
      </c>
      <c r="W1529" s="12" t="str">
        <f>"Q"&amp;ROUNDUP(MONTH(SalesDataTable[[#This Row],[Order Date]])/3,0)</f>
        <v>Q3</v>
      </c>
      <c r="X1529" s="9">
        <f>MONTH(SalesDataTable[[#This Row],[Order Date]])</f>
        <v>8</v>
      </c>
      <c r="Y1529" s="12" t="str">
        <f>TEXT(SalesDataTable[[#This Row],[Order Date]],"mmm")</f>
        <v>Aug</v>
      </c>
    </row>
    <row r="1530" spans="1:25" ht="16">
      <c r="A1530" s="7">
        <v>831</v>
      </c>
      <c r="B1530" s="3">
        <v>46235</v>
      </c>
      <c r="C1530" s="2">
        <f>YEAR( SalesDataTable[[#This Row],[Order Date]])</f>
        <v>2026</v>
      </c>
      <c r="D1530" s="2">
        <f>ROUNDUP(MONTH(SalesDataTable[[#This Row],[Order Date]])/3,0)</f>
        <v>3</v>
      </c>
      <c r="E1530" s="2">
        <f>MONTH(SalesDataTable[[#This Row],[Order Date]])</f>
        <v>8</v>
      </c>
      <c r="F1530" s="2" t="str">
        <f>TEXT(SalesDataTable[[#This Row],[Order Date]],"mmm")</f>
        <v>Aug</v>
      </c>
      <c r="G1530" s="2">
        <f>DAY(SalesDataTable[[#This Row],[Order Date]])</f>
        <v>1</v>
      </c>
      <c r="H1530" s="8" t="s">
        <v>20</v>
      </c>
      <c r="I1530" s="8" t="s">
        <v>33</v>
      </c>
      <c r="J1530" s="8" t="s">
        <v>2</v>
      </c>
      <c r="K1530" s="8" t="s">
        <v>3</v>
      </c>
      <c r="L1530" s="8" t="s">
        <v>14</v>
      </c>
      <c r="M1530" s="8" t="s">
        <v>44</v>
      </c>
      <c r="N1530" s="9">
        <v>2</v>
      </c>
      <c r="O1530" s="10">
        <v>130.9</v>
      </c>
      <c r="P1530" s="11">
        <v>0.05</v>
      </c>
      <c r="Q1530" s="10">
        <v>67.959999999999994</v>
      </c>
      <c r="R1530" s="10">
        <f t="shared" si="92"/>
        <v>248.71</v>
      </c>
      <c r="S1530" s="10">
        <f t="shared" si="93"/>
        <v>135.91999999999999</v>
      </c>
      <c r="T1530" s="10">
        <f t="shared" si="94"/>
        <v>112.79000000000002</v>
      </c>
      <c r="U1530" s="12">
        <f t="shared" si="95"/>
        <v>0.45350006031120588</v>
      </c>
      <c r="V1530" s="9">
        <f>YEAR(SalesDataTable[[#This Row],[Order Date]])</f>
        <v>2026</v>
      </c>
      <c r="W1530" s="12" t="str">
        <f>"Q"&amp;ROUNDUP(MONTH(SalesDataTable[[#This Row],[Order Date]])/3,0)</f>
        <v>Q3</v>
      </c>
      <c r="X1530" s="9">
        <f>MONTH(SalesDataTable[[#This Row],[Order Date]])</f>
        <v>8</v>
      </c>
      <c r="Y1530" s="12" t="str">
        <f>TEXT(SalesDataTable[[#This Row],[Order Date]],"mmm")</f>
        <v>Aug</v>
      </c>
    </row>
    <row r="1531" spans="1:25" ht="16">
      <c r="A1531" s="7">
        <v>2059</v>
      </c>
      <c r="B1531" s="3">
        <v>46235</v>
      </c>
      <c r="C1531" s="2">
        <f>YEAR( SalesDataTable[[#This Row],[Order Date]])</f>
        <v>2026</v>
      </c>
      <c r="D1531" s="2">
        <f>ROUNDUP(MONTH(SalesDataTable[[#This Row],[Order Date]])/3,0)</f>
        <v>3</v>
      </c>
      <c r="E1531" s="2">
        <f>MONTH(SalesDataTable[[#This Row],[Order Date]])</f>
        <v>8</v>
      </c>
      <c r="F1531" s="2" t="str">
        <f>TEXT(SalesDataTable[[#This Row],[Order Date]],"mmm")</f>
        <v>Aug</v>
      </c>
      <c r="G1531" s="2">
        <f>DAY(SalesDataTable[[#This Row],[Order Date]])</f>
        <v>1</v>
      </c>
      <c r="H1531" s="8" t="s">
        <v>11</v>
      </c>
      <c r="I1531" s="8" t="s">
        <v>12</v>
      </c>
      <c r="J1531" s="8" t="s">
        <v>19</v>
      </c>
      <c r="K1531" s="8" t="s">
        <v>13</v>
      </c>
      <c r="L1531" s="8" t="s">
        <v>4</v>
      </c>
      <c r="M1531" s="8" t="s">
        <v>22</v>
      </c>
      <c r="N1531" s="9">
        <v>1</v>
      </c>
      <c r="O1531" s="10">
        <v>50.98</v>
      </c>
      <c r="P1531" s="11">
        <v>0</v>
      </c>
      <c r="Q1531" s="10">
        <v>22.92</v>
      </c>
      <c r="R1531" s="10">
        <f t="shared" si="92"/>
        <v>50.98</v>
      </c>
      <c r="S1531" s="10">
        <f t="shared" si="93"/>
        <v>22.92</v>
      </c>
      <c r="T1531" s="10">
        <f t="shared" si="94"/>
        <v>28.059999999999995</v>
      </c>
      <c r="U1531" s="12">
        <f t="shared" si="95"/>
        <v>0.55041192624558644</v>
      </c>
      <c r="V1531" s="9">
        <f>YEAR(SalesDataTable[[#This Row],[Order Date]])</f>
        <v>2026</v>
      </c>
      <c r="W1531" s="12" t="str">
        <f>"Q"&amp;ROUNDUP(MONTH(SalesDataTable[[#This Row],[Order Date]])/3,0)</f>
        <v>Q3</v>
      </c>
      <c r="X1531" s="9">
        <f>MONTH(SalesDataTable[[#This Row],[Order Date]])</f>
        <v>8</v>
      </c>
      <c r="Y1531" s="12" t="str">
        <f>TEXT(SalesDataTable[[#This Row],[Order Date]],"mmm")</f>
        <v>Aug</v>
      </c>
    </row>
    <row r="1532" spans="1:25" ht="16">
      <c r="A1532" s="7">
        <v>2519</v>
      </c>
      <c r="B1532" s="3">
        <v>46235</v>
      </c>
      <c r="C1532" s="2">
        <f>YEAR( SalesDataTable[[#This Row],[Order Date]])</f>
        <v>2026</v>
      </c>
      <c r="D1532" s="2">
        <f>ROUNDUP(MONTH(SalesDataTable[[#This Row],[Order Date]])/3,0)</f>
        <v>3</v>
      </c>
      <c r="E1532" s="2">
        <f>MONTH(SalesDataTable[[#This Row],[Order Date]])</f>
        <v>8</v>
      </c>
      <c r="F1532" s="2" t="str">
        <f>TEXT(SalesDataTable[[#This Row],[Order Date]],"mmm")</f>
        <v>Aug</v>
      </c>
      <c r="G1532" s="2">
        <f>DAY(SalesDataTable[[#This Row],[Order Date]])</f>
        <v>1</v>
      </c>
      <c r="H1532" s="8" t="s">
        <v>11</v>
      </c>
      <c r="I1532" s="8" t="s">
        <v>12</v>
      </c>
      <c r="J1532" s="8" t="s">
        <v>2</v>
      </c>
      <c r="K1532" s="8" t="s">
        <v>3</v>
      </c>
      <c r="L1532" s="8" t="s">
        <v>9</v>
      </c>
      <c r="M1532" s="8" t="s">
        <v>10</v>
      </c>
      <c r="N1532" s="9">
        <v>2</v>
      </c>
      <c r="O1532" s="10">
        <v>91.11</v>
      </c>
      <c r="P1532" s="11">
        <v>0</v>
      </c>
      <c r="Q1532" s="10">
        <v>44.19</v>
      </c>
      <c r="R1532" s="10">
        <f t="shared" si="92"/>
        <v>182.22</v>
      </c>
      <c r="S1532" s="10">
        <f t="shared" si="93"/>
        <v>88.38</v>
      </c>
      <c r="T1532" s="10">
        <f t="shared" si="94"/>
        <v>93.84</v>
      </c>
      <c r="U1532" s="12">
        <f t="shared" si="95"/>
        <v>0.51498189002304906</v>
      </c>
      <c r="V1532" s="9">
        <f>YEAR(SalesDataTable[[#This Row],[Order Date]])</f>
        <v>2026</v>
      </c>
      <c r="W1532" s="12" t="str">
        <f>"Q"&amp;ROUNDUP(MONTH(SalesDataTable[[#This Row],[Order Date]])/3,0)</f>
        <v>Q3</v>
      </c>
      <c r="X1532" s="9">
        <f>MONTH(SalesDataTable[[#This Row],[Order Date]])</f>
        <v>8</v>
      </c>
      <c r="Y1532" s="12" t="str">
        <f>TEXT(SalesDataTable[[#This Row],[Order Date]],"mmm")</f>
        <v>Aug</v>
      </c>
    </row>
    <row r="1533" spans="1:25" ht="16">
      <c r="A1533" s="7">
        <v>2644</v>
      </c>
      <c r="B1533" s="3">
        <v>46235</v>
      </c>
      <c r="C1533" s="2">
        <f>YEAR( SalesDataTable[[#This Row],[Order Date]])</f>
        <v>2026</v>
      </c>
      <c r="D1533" s="2">
        <f>ROUNDUP(MONTH(SalesDataTable[[#This Row],[Order Date]])/3,0)</f>
        <v>3</v>
      </c>
      <c r="E1533" s="2">
        <f>MONTH(SalesDataTable[[#This Row],[Order Date]])</f>
        <v>8</v>
      </c>
      <c r="F1533" s="2" t="str">
        <f>TEXT(SalesDataTable[[#This Row],[Order Date]],"mmm")</f>
        <v>Aug</v>
      </c>
      <c r="G1533" s="2">
        <f>DAY(SalesDataTable[[#This Row],[Order Date]])</f>
        <v>1</v>
      </c>
      <c r="H1533" s="8" t="s">
        <v>0</v>
      </c>
      <c r="I1533" s="8" t="s">
        <v>1</v>
      </c>
      <c r="J1533" s="8" t="s">
        <v>28</v>
      </c>
      <c r="K1533" s="8" t="s">
        <v>3</v>
      </c>
      <c r="L1533" s="8" t="s">
        <v>14</v>
      </c>
      <c r="M1533" s="8" t="s">
        <v>15</v>
      </c>
      <c r="N1533" s="9">
        <v>3</v>
      </c>
      <c r="O1533" s="10">
        <v>35.619999999999997</v>
      </c>
      <c r="P1533" s="11">
        <v>0.05</v>
      </c>
      <c r="Q1533" s="10">
        <v>13.47</v>
      </c>
      <c r="R1533" s="10">
        <f t="shared" si="92"/>
        <v>101.51699999999998</v>
      </c>
      <c r="S1533" s="10">
        <f t="shared" si="93"/>
        <v>40.410000000000004</v>
      </c>
      <c r="T1533" s="10">
        <f t="shared" si="94"/>
        <v>61.106999999999978</v>
      </c>
      <c r="U1533" s="12">
        <f t="shared" si="95"/>
        <v>0.60193859156594454</v>
      </c>
      <c r="V1533" s="9">
        <f>YEAR(SalesDataTable[[#This Row],[Order Date]])</f>
        <v>2026</v>
      </c>
      <c r="W1533" s="12" t="str">
        <f>"Q"&amp;ROUNDUP(MONTH(SalesDataTable[[#This Row],[Order Date]])/3,0)</f>
        <v>Q3</v>
      </c>
      <c r="X1533" s="9">
        <f>MONTH(SalesDataTable[[#This Row],[Order Date]])</f>
        <v>8</v>
      </c>
      <c r="Y1533" s="12" t="str">
        <f>TEXT(SalesDataTable[[#This Row],[Order Date]],"mmm")</f>
        <v>Aug</v>
      </c>
    </row>
    <row r="1534" spans="1:25" ht="16">
      <c r="A1534" s="7">
        <v>4141</v>
      </c>
      <c r="B1534" s="3">
        <v>46235</v>
      </c>
      <c r="C1534" s="2">
        <f>YEAR( SalesDataTable[[#This Row],[Order Date]])</f>
        <v>2026</v>
      </c>
      <c r="D1534" s="2">
        <f>ROUNDUP(MONTH(SalesDataTable[[#This Row],[Order Date]])/3,0)</f>
        <v>3</v>
      </c>
      <c r="E1534" s="2">
        <f>MONTH(SalesDataTable[[#This Row],[Order Date]])</f>
        <v>8</v>
      </c>
      <c r="F1534" s="2" t="str">
        <f>TEXT(SalesDataTable[[#This Row],[Order Date]],"mmm")</f>
        <v>Aug</v>
      </c>
      <c r="G1534" s="2">
        <f>DAY(SalesDataTable[[#This Row],[Order Date]])</f>
        <v>1</v>
      </c>
      <c r="H1534" s="8" t="s">
        <v>20</v>
      </c>
      <c r="I1534" s="8" t="s">
        <v>47</v>
      </c>
      <c r="J1534" s="8" t="s">
        <v>2</v>
      </c>
      <c r="K1534" s="8" t="s">
        <v>13</v>
      </c>
      <c r="L1534" s="8" t="s">
        <v>9</v>
      </c>
      <c r="M1534" s="8" t="s">
        <v>10</v>
      </c>
      <c r="N1534" s="9">
        <v>1</v>
      </c>
      <c r="O1534" s="10">
        <v>91.95</v>
      </c>
      <c r="P1534" s="11">
        <v>0.05</v>
      </c>
      <c r="Q1534" s="10">
        <v>46.47</v>
      </c>
      <c r="R1534" s="10">
        <f t="shared" si="92"/>
        <v>87.352499999999992</v>
      </c>
      <c r="S1534" s="10">
        <f t="shared" si="93"/>
        <v>46.47</v>
      </c>
      <c r="T1534" s="10">
        <f t="shared" si="94"/>
        <v>40.882499999999993</v>
      </c>
      <c r="U1534" s="12">
        <f t="shared" si="95"/>
        <v>0.46801751523997592</v>
      </c>
      <c r="V1534" s="9">
        <f>YEAR(SalesDataTable[[#This Row],[Order Date]])</f>
        <v>2026</v>
      </c>
      <c r="W1534" s="12" t="str">
        <f>"Q"&amp;ROUNDUP(MONTH(SalesDataTable[[#This Row],[Order Date]])/3,0)</f>
        <v>Q3</v>
      </c>
      <c r="X1534" s="9">
        <f>MONTH(SalesDataTable[[#This Row],[Order Date]])</f>
        <v>8</v>
      </c>
      <c r="Y1534" s="12" t="str">
        <f>TEXT(SalesDataTable[[#This Row],[Order Date]],"mmm")</f>
        <v>Aug</v>
      </c>
    </row>
    <row r="1535" spans="1:25" ht="16">
      <c r="A1535" s="7">
        <v>4804</v>
      </c>
      <c r="B1535" s="3">
        <v>46235</v>
      </c>
      <c r="C1535" s="2">
        <f>YEAR( SalesDataTable[[#This Row],[Order Date]])</f>
        <v>2026</v>
      </c>
      <c r="D1535" s="2">
        <f>ROUNDUP(MONTH(SalesDataTable[[#This Row],[Order Date]])/3,0)</f>
        <v>3</v>
      </c>
      <c r="E1535" s="2">
        <f>MONTH(SalesDataTable[[#This Row],[Order Date]])</f>
        <v>8</v>
      </c>
      <c r="F1535" s="2" t="str">
        <f>TEXT(SalesDataTable[[#This Row],[Order Date]],"mmm")</f>
        <v>Aug</v>
      </c>
      <c r="G1535" s="2">
        <f>DAY(SalesDataTable[[#This Row],[Order Date]])</f>
        <v>1</v>
      </c>
      <c r="H1535" s="8" t="s">
        <v>0</v>
      </c>
      <c r="I1535" s="8" t="s">
        <v>36</v>
      </c>
      <c r="J1535" s="8" t="s">
        <v>2</v>
      </c>
      <c r="K1535" s="8" t="s">
        <v>3</v>
      </c>
      <c r="L1535" s="8" t="s">
        <v>34</v>
      </c>
      <c r="M1535" s="8" t="s">
        <v>45</v>
      </c>
      <c r="N1535" s="9">
        <v>1</v>
      </c>
      <c r="O1535" s="10">
        <v>49.46</v>
      </c>
      <c r="P1535" s="11">
        <v>0</v>
      </c>
      <c r="Q1535" s="10">
        <v>21.47</v>
      </c>
      <c r="R1535" s="10">
        <f t="shared" si="92"/>
        <v>49.46</v>
      </c>
      <c r="S1535" s="10">
        <f t="shared" si="93"/>
        <v>21.47</v>
      </c>
      <c r="T1535" s="10">
        <f t="shared" si="94"/>
        <v>27.990000000000002</v>
      </c>
      <c r="U1535" s="12">
        <f t="shared" si="95"/>
        <v>0.5659118479579458</v>
      </c>
      <c r="V1535" s="9">
        <f>YEAR(SalesDataTable[[#This Row],[Order Date]])</f>
        <v>2026</v>
      </c>
      <c r="W1535" s="12" t="str">
        <f>"Q"&amp;ROUNDUP(MONTH(SalesDataTable[[#This Row],[Order Date]])/3,0)</f>
        <v>Q3</v>
      </c>
      <c r="X1535" s="9">
        <f>MONTH(SalesDataTable[[#This Row],[Order Date]])</f>
        <v>8</v>
      </c>
      <c r="Y1535" s="12" t="str">
        <f>TEXT(SalesDataTable[[#This Row],[Order Date]],"mmm")</f>
        <v>Aug</v>
      </c>
    </row>
    <row r="1536" spans="1:25" ht="16">
      <c r="A1536" s="7">
        <v>5161</v>
      </c>
      <c r="B1536" s="3">
        <v>46235</v>
      </c>
      <c r="C1536" s="2">
        <f>YEAR( SalesDataTable[[#This Row],[Order Date]])</f>
        <v>2026</v>
      </c>
      <c r="D1536" s="2">
        <f>ROUNDUP(MONTH(SalesDataTable[[#This Row],[Order Date]])/3,0)</f>
        <v>3</v>
      </c>
      <c r="E1536" s="2">
        <f>MONTH(SalesDataTable[[#This Row],[Order Date]])</f>
        <v>8</v>
      </c>
      <c r="F1536" s="2" t="str">
        <f>TEXT(SalesDataTable[[#This Row],[Order Date]],"mmm")</f>
        <v>Aug</v>
      </c>
      <c r="G1536" s="2">
        <f>DAY(SalesDataTable[[#This Row],[Order Date]])</f>
        <v>1</v>
      </c>
      <c r="H1536" s="8" t="s">
        <v>0</v>
      </c>
      <c r="I1536" s="8" t="s">
        <v>50</v>
      </c>
      <c r="J1536" s="8" t="s">
        <v>2</v>
      </c>
      <c r="K1536" s="8" t="s">
        <v>13</v>
      </c>
      <c r="L1536" s="8" t="s">
        <v>4</v>
      </c>
      <c r="M1536" s="8" t="s">
        <v>26</v>
      </c>
      <c r="N1536" s="9">
        <v>1</v>
      </c>
      <c r="O1536" s="10">
        <v>41.25</v>
      </c>
      <c r="P1536" s="11">
        <v>0.05</v>
      </c>
      <c r="Q1536" s="10">
        <v>16.98</v>
      </c>
      <c r="R1536" s="10">
        <f t="shared" si="92"/>
        <v>39.1875</v>
      </c>
      <c r="S1536" s="10">
        <f t="shared" si="93"/>
        <v>16.98</v>
      </c>
      <c r="T1536" s="10">
        <f t="shared" si="94"/>
        <v>22.2075</v>
      </c>
      <c r="U1536" s="12">
        <f t="shared" si="95"/>
        <v>0.56669856459330148</v>
      </c>
      <c r="V1536" s="9">
        <f>YEAR(SalesDataTable[[#This Row],[Order Date]])</f>
        <v>2026</v>
      </c>
      <c r="W1536" s="12" t="str">
        <f>"Q"&amp;ROUNDUP(MONTH(SalesDataTable[[#This Row],[Order Date]])/3,0)</f>
        <v>Q3</v>
      </c>
      <c r="X1536" s="9">
        <f>MONTH(SalesDataTable[[#This Row],[Order Date]])</f>
        <v>8</v>
      </c>
      <c r="Y1536" s="12" t="str">
        <f>TEXT(SalesDataTable[[#This Row],[Order Date]],"mmm")</f>
        <v>Aug</v>
      </c>
    </row>
    <row r="1537" spans="1:25" ht="16">
      <c r="A1537" s="7">
        <v>590</v>
      </c>
      <c r="B1537" s="3">
        <v>46236</v>
      </c>
      <c r="C1537" s="2">
        <f>YEAR( SalesDataTable[[#This Row],[Order Date]])</f>
        <v>2026</v>
      </c>
      <c r="D1537" s="2">
        <f>ROUNDUP(MONTH(SalesDataTable[[#This Row],[Order Date]])/3,0)</f>
        <v>3</v>
      </c>
      <c r="E1537" s="2">
        <f>MONTH(SalesDataTable[[#This Row],[Order Date]])</f>
        <v>8</v>
      </c>
      <c r="F1537" s="2" t="str">
        <f>TEXT(SalesDataTable[[#This Row],[Order Date]],"mmm")</f>
        <v>Aug</v>
      </c>
      <c r="G1537" s="2">
        <f>DAY(SalesDataTable[[#This Row],[Order Date]])</f>
        <v>2</v>
      </c>
      <c r="H1537" s="8" t="s">
        <v>11</v>
      </c>
      <c r="I1537" s="8" t="s">
        <v>25</v>
      </c>
      <c r="J1537" s="8" t="s">
        <v>2</v>
      </c>
      <c r="K1537" s="8" t="s">
        <v>3</v>
      </c>
      <c r="L1537" s="8" t="s">
        <v>14</v>
      </c>
      <c r="M1537" s="8" t="s">
        <v>44</v>
      </c>
      <c r="N1537" s="9">
        <v>4</v>
      </c>
      <c r="O1537" s="10">
        <v>133.65</v>
      </c>
      <c r="P1537" s="11">
        <v>0</v>
      </c>
      <c r="Q1537" s="10">
        <v>66</v>
      </c>
      <c r="R1537" s="10">
        <f t="shared" si="92"/>
        <v>534.6</v>
      </c>
      <c r="S1537" s="10">
        <f t="shared" si="93"/>
        <v>264</v>
      </c>
      <c r="T1537" s="10">
        <f t="shared" si="94"/>
        <v>270.60000000000002</v>
      </c>
      <c r="U1537" s="12">
        <f t="shared" si="95"/>
        <v>0.50617283950617287</v>
      </c>
      <c r="V1537" s="9">
        <f>YEAR(SalesDataTable[[#This Row],[Order Date]])</f>
        <v>2026</v>
      </c>
      <c r="W1537" s="12" t="str">
        <f>"Q"&amp;ROUNDUP(MONTH(SalesDataTable[[#This Row],[Order Date]])/3,0)</f>
        <v>Q3</v>
      </c>
      <c r="X1537" s="9">
        <f>MONTH(SalesDataTable[[#This Row],[Order Date]])</f>
        <v>8</v>
      </c>
      <c r="Y1537" s="12" t="str">
        <f>TEXT(SalesDataTable[[#This Row],[Order Date]],"mmm")</f>
        <v>Aug</v>
      </c>
    </row>
    <row r="1538" spans="1:25" ht="16">
      <c r="A1538" s="7">
        <v>1599</v>
      </c>
      <c r="B1538" s="3">
        <v>46236</v>
      </c>
      <c r="C1538" s="2">
        <f>YEAR( SalesDataTable[[#This Row],[Order Date]])</f>
        <v>2026</v>
      </c>
      <c r="D1538" s="2">
        <f>ROUNDUP(MONTH(SalesDataTable[[#This Row],[Order Date]])/3,0)</f>
        <v>3</v>
      </c>
      <c r="E1538" s="2">
        <f>MONTH(SalesDataTable[[#This Row],[Order Date]])</f>
        <v>8</v>
      </c>
      <c r="F1538" s="2" t="str">
        <f>TEXT(SalesDataTable[[#This Row],[Order Date]],"mmm")</f>
        <v>Aug</v>
      </c>
      <c r="G1538" s="2">
        <f>DAY(SalesDataTable[[#This Row],[Order Date]])</f>
        <v>2</v>
      </c>
      <c r="H1538" s="8" t="s">
        <v>20</v>
      </c>
      <c r="I1538" s="8" t="s">
        <v>21</v>
      </c>
      <c r="J1538" s="8" t="s">
        <v>2</v>
      </c>
      <c r="K1538" s="8" t="s">
        <v>3</v>
      </c>
      <c r="L1538" s="8" t="s">
        <v>23</v>
      </c>
      <c r="M1538" s="8" t="s">
        <v>29</v>
      </c>
      <c r="N1538" s="9">
        <v>2</v>
      </c>
      <c r="O1538" s="10">
        <v>200.45</v>
      </c>
      <c r="P1538" s="11">
        <v>0.05</v>
      </c>
      <c r="Q1538" s="10">
        <v>105.42</v>
      </c>
      <c r="R1538" s="10">
        <f t="shared" ref="R1538:R1601" si="96">N1538*O1538*(1-P1538)</f>
        <v>380.85499999999996</v>
      </c>
      <c r="S1538" s="10">
        <f t="shared" ref="S1538:S1601" si="97">N1538*Q1538</f>
        <v>210.84</v>
      </c>
      <c r="T1538" s="10">
        <f t="shared" ref="T1538:T1601" si="98">R1538-S1538</f>
        <v>170.01499999999996</v>
      </c>
      <c r="U1538" s="12">
        <f t="shared" ref="U1538:U1601" si="99">IFERROR(T1538/R1538,0)</f>
        <v>0.44640348689133652</v>
      </c>
      <c r="V1538" s="9">
        <f>YEAR(SalesDataTable[[#This Row],[Order Date]])</f>
        <v>2026</v>
      </c>
      <c r="W1538" s="12" t="str">
        <f>"Q"&amp;ROUNDUP(MONTH(SalesDataTable[[#This Row],[Order Date]])/3,0)</f>
        <v>Q3</v>
      </c>
      <c r="X1538" s="9">
        <f>MONTH(SalesDataTable[[#This Row],[Order Date]])</f>
        <v>8</v>
      </c>
      <c r="Y1538" s="12" t="str">
        <f>TEXT(SalesDataTable[[#This Row],[Order Date]],"mmm")</f>
        <v>Aug</v>
      </c>
    </row>
    <row r="1539" spans="1:25" ht="16">
      <c r="A1539" s="7">
        <v>1665</v>
      </c>
      <c r="B1539" s="3">
        <v>46236</v>
      </c>
      <c r="C1539" s="2">
        <f>YEAR( SalesDataTable[[#This Row],[Order Date]])</f>
        <v>2026</v>
      </c>
      <c r="D1539" s="2">
        <f>ROUNDUP(MONTH(SalesDataTable[[#This Row],[Order Date]])/3,0)</f>
        <v>3</v>
      </c>
      <c r="E1539" s="2">
        <f>MONTH(SalesDataTable[[#This Row],[Order Date]])</f>
        <v>8</v>
      </c>
      <c r="F1539" s="2" t="str">
        <f>TEXT(SalesDataTable[[#This Row],[Order Date]],"mmm")</f>
        <v>Aug</v>
      </c>
      <c r="G1539" s="2">
        <f>DAY(SalesDataTable[[#This Row],[Order Date]])</f>
        <v>2</v>
      </c>
      <c r="H1539" s="8" t="s">
        <v>0</v>
      </c>
      <c r="I1539" s="8" t="s">
        <v>1</v>
      </c>
      <c r="J1539" s="8" t="s">
        <v>28</v>
      </c>
      <c r="K1539" s="8" t="s">
        <v>3</v>
      </c>
      <c r="L1539" s="8" t="s">
        <v>4</v>
      </c>
      <c r="M1539" s="8" t="s">
        <v>22</v>
      </c>
      <c r="N1539" s="9">
        <v>2</v>
      </c>
      <c r="O1539" s="10">
        <v>51.87</v>
      </c>
      <c r="P1539" s="11">
        <v>0.05</v>
      </c>
      <c r="Q1539" s="10">
        <v>21.98</v>
      </c>
      <c r="R1539" s="10">
        <f t="shared" si="96"/>
        <v>98.552999999999997</v>
      </c>
      <c r="S1539" s="10">
        <f t="shared" si="97"/>
        <v>43.96</v>
      </c>
      <c r="T1539" s="10">
        <f t="shared" si="98"/>
        <v>54.592999999999996</v>
      </c>
      <c r="U1539" s="12">
        <f t="shared" si="99"/>
        <v>0.55394559272675614</v>
      </c>
      <c r="V1539" s="9">
        <f>YEAR(SalesDataTable[[#This Row],[Order Date]])</f>
        <v>2026</v>
      </c>
      <c r="W1539" s="12" t="str">
        <f>"Q"&amp;ROUNDUP(MONTH(SalesDataTable[[#This Row],[Order Date]])/3,0)</f>
        <v>Q3</v>
      </c>
      <c r="X1539" s="9">
        <f>MONTH(SalesDataTable[[#This Row],[Order Date]])</f>
        <v>8</v>
      </c>
      <c r="Y1539" s="12" t="str">
        <f>TEXT(SalesDataTable[[#This Row],[Order Date]],"mmm")</f>
        <v>Aug</v>
      </c>
    </row>
    <row r="1540" spans="1:25" ht="16">
      <c r="A1540" s="7">
        <v>2409</v>
      </c>
      <c r="B1540" s="3">
        <v>46236</v>
      </c>
      <c r="C1540" s="2">
        <f>YEAR( SalesDataTable[[#This Row],[Order Date]])</f>
        <v>2026</v>
      </c>
      <c r="D1540" s="2">
        <f>ROUNDUP(MONTH(SalesDataTable[[#This Row],[Order Date]])/3,0)</f>
        <v>3</v>
      </c>
      <c r="E1540" s="2">
        <f>MONTH(SalesDataTable[[#This Row],[Order Date]])</f>
        <v>8</v>
      </c>
      <c r="F1540" s="2" t="str">
        <f>TEXT(SalesDataTable[[#This Row],[Order Date]],"mmm")</f>
        <v>Aug</v>
      </c>
      <c r="G1540" s="2">
        <f>DAY(SalesDataTable[[#This Row],[Order Date]])</f>
        <v>2</v>
      </c>
      <c r="H1540" s="8" t="s">
        <v>20</v>
      </c>
      <c r="I1540" s="8" t="s">
        <v>47</v>
      </c>
      <c r="J1540" s="8" t="s">
        <v>2</v>
      </c>
      <c r="K1540" s="8" t="s">
        <v>3</v>
      </c>
      <c r="L1540" s="8" t="s">
        <v>23</v>
      </c>
      <c r="M1540" s="8" t="s">
        <v>40</v>
      </c>
      <c r="N1540" s="9">
        <v>1</v>
      </c>
      <c r="O1540" s="10">
        <v>83.6</v>
      </c>
      <c r="P1540" s="11">
        <v>0.05</v>
      </c>
      <c r="Q1540" s="10">
        <v>38.51</v>
      </c>
      <c r="R1540" s="10">
        <f t="shared" si="96"/>
        <v>79.419999999999987</v>
      </c>
      <c r="S1540" s="10">
        <f t="shared" si="97"/>
        <v>38.51</v>
      </c>
      <c r="T1540" s="10">
        <f t="shared" si="98"/>
        <v>40.909999999999989</v>
      </c>
      <c r="U1540" s="12">
        <f t="shared" si="99"/>
        <v>0.51510954419541677</v>
      </c>
      <c r="V1540" s="9">
        <f>YEAR(SalesDataTable[[#This Row],[Order Date]])</f>
        <v>2026</v>
      </c>
      <c r="W1540" s="12" t="str">
        <f>"Q"&amp;ROUNDUP(MONTH(SalesDataTable[[#This Row],[Order Date]])/3,0)</f>
        <v>Q3</v>
      </c>
      <c r="X1540" s="9">
        <f>MONTH(SalesDataTable[[#This Row],[Order Date]])</f>
        <v>8</v>
      </c>
      <c r="Y1540" s="12" t="str">
        <f>TEXT(SalesDataTable[[#This Row],[Order Date]],"mmm")</f>
        <v>Aug</v>
      </c>
    </row>
    <row r="1541" spans="1:25" ht="16">
      <c r="A1541" s="7">
        <v>2936</v>
      </c>
      <c r="B1541" s="3">
        <v>46236</v>
      </c>
      <c r="C1541" s="2">
        <f>YEAR( SalesDataTable[[#This Row],[Order Date]])</f>
        <v>2026</v>
      </c>
      <c r="D1541" s="2">
        <f>ROUNDUP(MONTH(SalesDataTable[[#This Row],[Order Date]])/3,0)</f>
        <v>3</v>
      </c>
      <c r="E1541" s="2">
        <f>MONTH(SalesDataTable[[#This Row],[Order Date]])</f>
        <v>8</v>
      </c>
      <c r="F1541" s="2" t="str">
        <f>TEXT(SalesDataTable[[#This Row],[Order Date]],"mmm")</f>
        <v>Aug</v>
      </c>
      <c r="G1541" s="2">
        <f>DAY(SalesDataTable[[#This Row],[Order Date]])</f>
        <v>2</v>
      </c>
      <c r="H1541" s="8" t="s">
        <v>11</v>
      </c>
      <c r="I1541" s="8" t="s">
        <v>52</v>
      </c>
      <c r="J1541" s="8" t="s">
        <v>2</v>
      </c>
      <c r="K1541" s="8" t="s">
        <v>13</v>
      </c>
      <c r="L1541" s="8" t="s">
        <v>14</v>
      </c>
      <c r="M1541" s="8" t="s">
        <v>15</v>
      </c>
      <c r="N1541" s="9">
        <v>1</v>
      </c>
      <c r="O1541" s="10">
        <v>35.74</v>
      </c>
      <c r="P1541" s="11">
        <v>0</v>
      </c>
      <c r="Q1541" s="10">
        <v>13.49</v>
      </c>
      <c r="R1541" s="10">
        <f t="shared" si="96"/>
        <v>35.74</v>
      </c>
      <c r="S1541" s="10">
        <f t="shared" si="97"/>
        <v>13.49</v>
      </c>
      <c r="T1541" s="10">
        <f t="shared" si="98"/>
        <v>22.25</v>
      </c>
      <c r="U1541" s="12">
        <f t="shared" si="99"/>
        <v>0.62255176273083379</v>
      </c>
      <c r="V1541" s="9">
        <f>YEAR(SalesDataTable[[#This Row],[Order Date]])</f>
        <v>2026</v>
      </c>
      <c r="W1541" s="12" t="str">
        <f>"Q"&amp;ROUNDUP(MONTH(SalesDataTable[[#This Row],[Order Date]])/3,0)</f>
        <v>Q3</v>
      </c>
      <c r="X1541" s="9">
        <f>MONTH(SalesDataTable[[#This Row],[Order Date]])</f>
        <v>8</v>
      </c>
      <c r="Y1541" s="12" t="str">
        <f>TEXT(SalesDataTable[[#This Row],[Order Date]],"mmm")</f>
        <v>Aug</v>
      </c>
    </row>
    <row r="1542" spans="1:25" ht="16">
      <c r="A1542" s="7">
        <v>3397</v>
      </c>
      <c r="B1542" s="3">
        <v>46236</v>
      </c>
      <c r="C1542" s="2">
        <f>YEAR( SalesDataTable[[#This Row],[Order Date]])</f>
        <v>2026</v>
      </c>
      <c r="D1542" s="2">
        <f>ROUNDUP(MONTH(SalesDataTable[[#This Row],[Order Date]])/3,0)</f>
        <v>3</v>
      </c>
      <c r="E1542" s="2">
        <f>MONTH(SalesDataTable[[#This Row],[Order Date]])</f>
        <v>8</v>
      </c>
      <c r="F1542" s="2" t="str">
        <f>TEXT(SalesDataTable[[#This Row],[Order Date]],"mmm")</f>
        <v>Aug</v>
      </c>
      <c r="G1542" s="2">
        <f>DAY(SalesDataTable[[#This Row],[Order Date]])</f>
        <v>2</v>
      </c>
      <c r="H1542" s="8" t="s">
        <v>20</v>
      </c>
      <c r="I1542" s="8" t="s">
        <v>21</v>
      </c>
      <c r="J1542" s="8" t="s">
        <v>2</v>
      </c>
      <c r="K1542" s="8" t="s">
        <v>3</v>
      </c>
      <c r="L1542" s="8" t="s">
        <v>4</v>
      </c>
      <c r="M1542" s="8" t="s">
        <v>5</v>
      </c>
      <c r="N1542" s="9">
        <v>1</v>
      </c>
      <c r="O1542" s="10">
        <v>79.849999999999994</v>
      </c>
      <c r="P1542" s="11">
        <v>0.1</v>
      </c>
      <c r="Q1542" s="10">
        <v>43.11</v>
      </c>
      <c r="R1542" s="10">
        <f t="shared" si="96"/>
        <v>71.864999999999995</v>
      </c>
      <c r="S1542" s="10">
        <f t="shared" si="97"/>
        <v>43.11</v>
      </c>
      <c r="T1542" s="10">
        <f t="shared" si="98"/>
        <v>28.754999999999995</v>
      </c>
      <c r="U1542" s="12">
        <f t="shared" si="99"/>
        <v>0.40012523481527862</v>
      </c>
      <c r="V1542" s="9">
        <f>YEAR(SalesDataTable[[#This Row],[Order Date]])</f>
        <v>2026</v>
      </c>
      <c r="W1542" s="12" t="str">
        <f>"Q"&amp;ROUNDUP(MONTH(SalesDataTable[[#This Row],[Order Date]])/3,0)</f>
        <v>Q3</v>
      </c>
      <c r="X1542" s="9">
        <f>MONTH(SalesDataTable[[#This Row],[Order Date]])</f>
        <v>8</v>
      </c>
      <c r="Y1542" s="12" t="str">
        <f>TEXT(SalesDataTable[[#This Row],[Order Date]],"mmm")</f>
        <v>Aug</v>
      </c>
    </row>
    <row r="1543" spans="1:25" ht="16">
      <c r="A1543" s="7">
        <v>4556</v>
      </c>
      <c r="B1543" s="3">
        <v>46236</v>
      </c>
      <c r="C1543" s="2">
        <f>YEAR( SalesDataTable[[#This Row],[Order Date]])</f>
        <v>2026</v>
      </c>
      <c r="D1543" s="2">
        <f>ROUNDUP(MONTH(SalesDataTable[[#This Row],[Order Date]])/3,0)</f>
        <v>3</v>
      </c>
      <c r="E1543" s="2">
        <f>MONTH(SalesDataTable[[#This Row],[Order Date]])</f>
        <v>8</v>
      </c>
      <c r="F1543" s="2" t="str">
        <f>TEXT(SalesDataTable[[#This Row],[Order Date]],"mmm")</f>
        <v>Aug</v>
      </c>
      <c r="G1543" s="2">
        <f>DAY(SalesDataTable[[#This Row],[Order Date]])</f>
        <v>2</v>
      </c>
      <c r="H1543" s="8" t="s">
        <v>0</v>
      </c>
      <c r="I1543" s="8" t="s">
        <v>50</v>
      </c>
      <c r="J1543" s="8" t="s">
        <v>2</v>
      </c>
      <c r="K1543" s="8" t="s">
        <v>3</v>
      </c>
      <c r="L1543" s="8" t="s">
        <v>14</v>
      </c>
      <c r="M1543" s="8" t="s">
        <v>32</v>
      </c>
      <c r="N1543" s="9">
        <v>2</v>
      </c>
      <c r="O1543" s="10">
        <v>46.44</v>
      </c>
      <c r="P1543" s="11">
        <v>0</v>
      </c>
      <c r="Q1543" s="10">
        <v>18.489999999999998</v>
      </c>
      <c r="R1543" s="10">
        <f t="shared" si="96"/>
        <v>92.88</v>
      </c>
      <c r="S1543" s="10">
        <f t="shared" si="97"/>
        <v>36.979999999999997</v>
      </c>
      <c r="T1543" s="10">
        <f t="shared" si="98"/>
        <v>55.9</v>
      </c>
      <c r="U1543" s="12">
        <f t="shared" si="99"/>
        <v>0.60185185185185186</v>
      </c>
      <c r="V1543" s="9">
        <f>YEAR(SalesDataTable[[#This Row],[Order Date]])</f>
        <v>2026</v>
      </c>
      <c r="W1543" s="12" t="str">
        <f>"Q"&amp;ROUNDUP(MONTH(SalesDataTable[[#This Row],[Order Date]])/3,0)</f>
        <v>Q3</v>
      </c>
      <c r="X1543" s="9">
        <f>MONTH(SalesDataTable[[#This Row],[Order Date]])</f>
        <v>8</v>
      </c>
      <c r="Y1543" s="12" t="str">
        <f>TEXT(SalesDataTable[[#This Row],[Order Date]],"mmm")</f>
        <v>Aug</v>
      </c>
    </row>
    <row r="1544" spans="1:25" ht="16">
      <c r="A1544" s="7">
        <v>4614</v>
      </c>
      <c r="B1544" s="3">
        <v>46236</v>
      </c>
      <c r="C1544" s="2">
        <f>YEAR( SalesDataTable[[#This Row],[Order Date]])</f>
        <v>2026</v>
      </c>
      <c r="D1544" s="2">
        <f>ROUNDUP(MONTH(SalesDataTable[[#This Row],[Order Date]])/3,0)</f>
        <v>3</v>
      </c>
      <c r="E1544" s="2">
        <f>MONTH(SalesDataTable[[#This Row],[Order Date]])</f>
        <v>8</v>
      </c>
      <c r="F1544" s="2" t="str">
        <f>TEXT(SalesDataTable[[#This Row],[Order Date]],"mmm")</f>
        <v>Aug</v>
      </c>
      <c r="G1544" s="2">
        <f>DAY(SalesDataTable[[#This Row],[Order Date]])</f>
        <v>2</v>
      </c>
      <c r="H1544" s="8" t="s">
        <v>20</v>
      </c>
      <c r="I1544" s="8" t="s">
        <v>33</v>
      </c>
      <c r="J1544" s="8" t="s">
        <v>19</v>
      </c>
      <c r="K1544" s="8" t="s">
        <v>3</v>
      </c>
      <c r="L1544" s="8" t="s">
        <v>4</v>
      </c>
      <c r="M1544" s="8" t="s">
        <v>22</v>
      </c>
      <c r="N1544" s="9">
        <v>2</v>
      </c>
      <c r="O1544" s="10">
        <v>50.44</v>
      </c>
      <c r="P1544" s="11">
        <v>0</v>
      </c>
      <c r="Q1544" s="10">
        <v>22.99</v>
      </c>
      <c r="R1544" s="10">
        <f t="shared" si="96"/>
        <v>100.88</v>
      </c>
      <c r="S1544" s="10">
        <f t="shared" si="97"/>
        <v>45.98</v>
      </c>
      <c r="T1544" s="10">
        <f t="shared" si="98"/>
        <v>54.9</v>
      </c>
      <c r="U1544" s="12">
        <f t="shared" si="99"/>
        <v>0.54421094369547984</v>
      </c>
      <c r="V1544" s="9">
        <f>YEAR(SalesDataTable[[#This Row],[Order Date]])</f>
        <v>2026</v>
      </c>
      <c r="W1544" s="12" t="str">
        <f>"Q"&amp;ROUNDUP(MONTH(SalesDataTable[[#This Row],[Order Date]])/3,0)</f>
        <v>Q3</v>
      </c>
      <c r="X1544" s="9">
        <f>MONTH(SalesDataTable[[#This Row],[Order Date]])</f>
        <v>8</v>
      </c>
      <c r="Y1544" s="12" t="str">
        <f>TEXT(SalesDataTable[[#This Row],[Order Date]],"mmm")</f>
        <v>Aug</v>
      </c>
    </row>
    <row r="1545" spans="1:25" ht="16">
      <c r="A1545" s="7">
        <v>4999</v>
      </c>
      <c r="B1545" s="3">
        <v>46236</v>
      </c>
      <c r="C1545" s="2">
        <f>YEAR( SalesDataTable[[#This Row],[Order Date]])</f>
        <v>2026</v>
      </c>
      <c r="D1545" s="2">
        <f>ROUNDUP(MONTH(SalesDataTable[[#This Row],[Order Date]])/3,0)</f>
        <v>3</v>
      </c>
      <c r="E1545" s="2">
        <f>MONTH(SalesDataTable[[#This Row],[Order Date]])</f>
        <v>8</v>
      </c>
      <c r="F1545" s="2" t="str">
        <f>TEXT(SalesDataTable[[#This Row],[Order Date]],"mmm")</f>
        <v>Aug</v>
      </c>
      <c r="G1545" s="2">
        <f>DAY(SalesDataTable[[#This Row],[Order Date]])</f>
        <v>2</v>
      </c>
      <c r="H1545" s="8" t="s">
        <v>20</v>
      </c>
      <c r="I1545" s="8" t="s">
        <v>33</v>
      </c>
      <c r="J1545" s="8" t="s">
        <v>2</v>
      </c>
      <c r="K1545" s="8" t="s">
        <v>3</v>
      </c>
      <c r="L1545" s="8" t="s">
        <v>4</v>
      </c>
      <c r="M1545" s="8" t="s">
        <v>5</v>
      </c>
      <c r="N1545" s="9">
        <v>2</v>
      </c>
      <c r="O1545" s="10">
        <v>81.38</v>
      </c>
      <c r="P1545" s="11">
        <v>0</v>
      </c>
      <c r="Q1545" s="10">
        <v>42.19</v>
      </c>
      <c r="R1545" s="10">
        <f t="shared" si="96"/>
        <v>162.76</v>
      </c>
      <c r="S1545" s="10">
        <f t="shared" si="97"/>
        <v>84.38</v>
      </c>
      <c r="T1545" s="10">
        <f t="shared" si="98"/>
        <v>78.38</v>
      </c>
      <c r="U1545" s="12">
        <f t="shared" si="99"/>
        <v>0.4815679528139592</v>
      </c>
      <c r="V1545" s="9">
        <f>YEAR(SalesDataTable[[#This Row],[Order Date]])</f>
        <v>2026</v>
      </c>
      <c r="W1545" s="12" t="str">
        <f>"Q"&amp;ROUNDUP(MONTH(SalesDataTable[[#This Row],[Order Date]])/3,0)</f>
        <v>Q3</v>
      </c>
      <c r="X1545" s="9">
        <f>MONTH(SalesDataTable[[#This Row],[Order Date]])</f>
        <v>8</v>
      </c>
      <c r="Y1545" s="12" t="str">
        <f>TEXT(SalesDataTable[[#This Row],[Order Date]],"mmm")</f>
        <v>Aug</v>
      </c>
    </row>
    <row r="1546" spans="1:25" ht="16">
      <c r="A1546" s="7">
        <v>207</v>
      </c>
      <c r="B1546" s="3">
        <v>46237</v>
      </c>
      <c r="C1546" s="2">
        <f>YEAR( SalesDataTable[[#This Row],[Order Date]])</f>
        <v>2026</v>
      </c>
      <c r="D1546" s="2">
        <f>ROUNDUP(MONTH(SalesDataTable[[#This Row],[Order Date]])/3,0)</f>
        <v>3</v>
      </c>
      <c r="E1546" s="2">
        <f>MONTH(SalesDataTable[[#This Row],[Order Date]])</f>
        <v>8</v>
      </c>
      <c r="F1546" s="2" t="str">
        <f>TEXT(SalesDataTable[[#This Row],[Order Date]],"mmm")</f>
        <v>Aug</v>
      </c>
      <c r="G1546" s="2">
        <f>DAY(SalesDataTable[[#This Row],[Order Date]])</f>
        <v>3</v>
      </c>
      <c r="H1546" s="8" t="s">
        <v>11</v>
      </c>
      <c r="I1546" s="8" t="s">
        <v>52</v>
      </c>
      <c r="J1546" s="8" t="s">
        <v>2</v>
      </c>
      <c r="K1546" s="8" t="s">
        <v>3</v>
      </c>
      <c r="L1546" s="8" t="s">
        <v>34</v>
      </c>
      <c r="M1546" s="8" t="s">
        <v>35</v>
      </c>
      <c r="N1546" s="9">
        <v>1</v>
      </c>
      <c r="O1546" s="10">
        <v>41.3</v>
      </c>
      <c r="P1546" s="11">
        <v>0</v>
      </c>
      <c r="Q1546" s="10">
        <v>14.52</v>
      </c>
      <c r="R1546" s="10">
        <f t="shared" si="96"/>
        <v>41.3</v>
      </c>
      <c r="S1546" s="10">
        <f t="shared" si="97"/>
        <v>14.52</v>
      </c>
      <c r="T1546" s="10">
        <f t="shared" si="98"/>
        <v>26.779999999999998</v>
      </c>
      <c r="U1546" s="12">
        <f t="shared" si="99"/>
        <v>0.64842615012106541</v>
      </c>
      <c r="V1546" s="9">
        <f>YEAR(SalesDataTable[[#This Row],[Order Date]])</f>
        <v>2026</v>
      </c>
      <c r="W1546" s="12" t="str">
        <f>"Q"&amp;ROUNDUP(MONTH(SalesDataTable[[#This Row],[Order Date]])/3,0)</f>
        <v>Q3</v>
      </c>
      <c r="X1546" s="9">
        <f>MONTH(SalesDataTable[[#This Row],[Order Date]])</f>
        <v>8</v>
      </c>
      <c r="Y1546" s="12" t="str">
        <f>TEXT(SalesDataTable[[#This Row],[Order Date]],"mmm")</f>
        <v>Aug</v>
      </c>
    </row>
    <row r="1547" spans="1:25" ht="16">
      <c r="A1547" s="7">
        <v>295</v>
      </c>
      <c r="B1547" s="3">
        <v>46237</v>
      </c>
      <c r="C1547" s="2">
        <f>YEAR( SalesDataTable[[#This Row],[Order Date]])</f>
        <v>2026</v>
      </c>
      <c r="D1547" s="2">
        <f>ROUNDUP(MONTH(SalesDataTable[[#This Row],[Order Date]])/3,0)</f>
        <v>3</v>
      </c>
      <c r="E1547" s="2">
        <f>MONTH(SalesDataTable[[#This Row],[Order Date]])</f>
        <v>8</v>
      </c>
      <c r="F1547" s="2" t="str">
        <f>TEXT(SalesDataTable[[#This Row],[Order Date]],"mmm")</f>
        <v>Aug</v>
      </c>
      <c r="G1547" s="2">
        <f>DAY(SalesDataTable[[#This Row],[Order Date]])</f>
        <v>3</v>
      </c>
      <c r="H1547" s="8" t="s">
        <v>20</v>
      </c>
      <c r="I1547" s="8" t="s">
        <v>33</v>
      </c>
      <c r="J1547" s="8" t="s">
        <v>28</v>
      </c>
      <c r="K1547" s="8" t="s">
        <v>3</v>
      </c>
      <c r="L1547" s="8" t="s">
        <v>14</v>
      </c>
      <c r="M1547" s="8" t="s">
        <v>15</v>
      </c>
      <c r="N1547" s="9">
        <v>2</v>
      </c>
      <c r="O1547" s="10">
        <v>36.15</v>
      </c>
      <c r="P1547" s="11">
        <v>0.1</v>
      </c>
      <c r="Q1547" s="10">
        <v>13.19</v>
      </c>
      <c r="R1547" s="10">
        <f t="shared" si="96"/>
        <v>65.069999999999993</v>
      </c>
      <c r="S1547" s="10">
        <f t="shared" si="97"/>
        <v>26.38</v>
      </c>
      <c r="T1547" s="10">
        <f t="shared" si="98"/>
        <v>38.69</v>
      </c>
      <c r="U1547" s="12">
        <f t="shared" si="99"/>
        <v>0.59459044106347014</v>
      </c>
      <c r="V1547" s="9">
        <f>YEAR(SalesDataTable[[#This Row],[Order Date]])</f>
        <v>2026</v>
      </c>
      <c r="W1547" s="12" t="str">
        <f>"Q"&amp;ROUNDUP(MONTH(SalesDataTable[[#This Row],[Order Date]])/3,0)</f>
        <v>Q3</v>
      </c>
      <c r="X1547" s="9">
        <f>MONTH(SalesDataTable[[#This Row],[Order Date]])</f>
        <v>8</v>
      </c>
      <c r="Y1547" s="12" t="str">
        <f>TEXT(SalesDataTable[[#This Row],[Order Date]],"mmm")</f>
        <v>Aug</v>
      </c>
    </row>
    <row r="1548" spans="1:25" ht="16">
      <c r="A1548" s="7">
        <v>657</v>
      </c>
      <c r="B1548" s="3">
        <v>46237</v>
      </c>
      <c r="C1548" s="2">
        <f>YEAR( SalesDataTable[[#This Row],[Order Date]])</f>
        <v>2026</v>
      </c>
      <c r="D1548" s="2">
        <f>ROUNDUP(MONTH(SalesDataTable[[#This Row],[Order Date]])/3,0)</f>
        <v>3</v>
      </c>
      <c r="E1548" s="2">
        <f>MONTH(SalesDataTable[[#This Row],[Order Date]])</f>
        <v>8</v>
      </c>
      <c r="F1548" s="2" t="str">
        <f>TEXT(SalesDataTable[[#This Row],[Order Date]],"mmm")</f>
        <v>Aug</v>
      </c>
      <c r="G1548" s="2">
        <f>DAY(SalesDataTable[[#This Row],[Order Date]])</f>
        <v>3</v>
      </c>
      <c r="H1548" s="8" t="s">
        <v>6</v>
      </c>
      <c r="I1548" s="8" t="s">
        <v>43</v>
      </c>
      <c r="J1548" s="8" t="s">
        <v>2</v>
      </c>
      <c r="K1548" s="8" t="s">
        <v>3</v>
      </c>
      <c r="L1548" s="8" t="s">
        <v>14</v>
      </c>
      <c r="M1548" s="8" t="s">
        <v>44</v>
      </c>
      <c r="N1548" s="9">
        <v>3</v>
      </c>
      <c r="O1548" s="10">
        <v>132.59</v>
      </c>
      <c r="P1548" s="11">
        <v>0.1</v>
      </c>
      <c r="Q1548" s="10">
        <v>66.040000000000006</v>
      </c>
      <c r="R1548" s="10">
        <f t="shared" si="96"/>
        <v>357.99299999999999</v>
      </c>
      <c r="S1548" s="10">
        <f t="shared" si="97"/>
        <v>198.12</v>
      </c>
      <c r="T1548" s="10">
        <f t="shared" si="98"/>
        <v>159.87299999999999</v>
      </c>
      <c r="U1548" s="12">
        <f t="shared" si="99"/>
        <v>0.44658135773604507</v>
      </c>
      <c r="V1548" s="9">
        <f>YEAR(SalesDataTable[[#This Row],[Order Date]])</f>
        <v>2026</v>
      </c>
      <c r="W1548" s="12" t="str">
        <f>"Q"&amp;ROUNDUP(MONTH(SalesDataTable[[#This Row],[Order Date]])/3,0)</f>
        <v>Q3</v>
      </c>
      <c r="X1548" s="9">
        <f>MONTH(SalesDataTable[[#This Row],[Order Date]])</f>
        <v>8</v>
      </c>
      <c r="Y1548" s="12" t="str">
        <f>TEXT(SalesDataTable[[#This Row],[Order Date]],"mmm")</f>
        <v>Aug</v>
      </c>
    </row>
    <row r="1549" spans="1:25" ht="16">
      <c r="A1549" s="7">
        <v>694</v>
      </c>
      <c r="B1549" s="3">
        <v>46237</v>
      </c>
      <c r="C1549" s="2">
        <f>YEAR( SalesDataTable[[#This Row],[Order Date]])</f>
        <v>2026</v>
      </c>
      <c r="D1549" s="2">
        <f>ROUNDUP(MONTH(SalesDataTable[[#This Row],[Order Date]])/3,0)</f>
        <v>3</v>
      </c>
      <c r="E1549" s="2">
        <f>MONTH(SalesDataTable[[#This Row],[Order Date]])</f>
        <v>8</v>
      </c>
      <c r="F1549" s="2" t="str">
        <f>TEXT(SalesDataTable[[#This Row],[Order Date]],"mmm")</f>
        <v>Aug</v>
      </c>
      <c r="G1549" s="2">
        <f>DAY(SalesDataTable[[#This Row],[Order Date]])</f>
        <v>3</v>
      </c>
      <c r="H1549" s="8" t="s">
        <v>11</v>
      </c>
      <c r="I1549" s="8" t="s">
        <v>18</v>
      </c>
      <c r="J1549" s="8" t="s">
        <v>2</v>
      </c>
      <c r="K1549" s="8" t="s">
        <v>13</v>
      </c>
      <c r="L1549" s="8" t="s">
        <v>9</v>
      </c>
      <c r="M1549" s="8" t="s">
        <v>17</v>
      </c>
      <c r="N1549" s="9">
        <v>3</v>
      </c>
      <c r="O1549" s="10">
        <v>144</v>
      </c>
      <c r="P1549" s="11">
        <v>0</v>
      </c>
      <c r="Q1549" s="10">
        <v>78.89</v>
      </c>
      <c r="R1549" s="10">
        <f t="shared" si="96"/>
        <v>432</v>
      </c>
      <c r="S1549" s="10">
        <f t="shared" si="97"/>
        <v>236.67000000000002</v>
      </c>
      <c r="T1549" s="10">
        <f t="shared" si="98"/>
        <v>195.32999999999998</v>
      </c>
      <c r="U1549" s="12">
        <f t="shared" si="99"/>
        <v>0.45215277777777774</v>
      </c>
      <c r="V1549" s="9">
        <f>YEAR(SalesDataTable[[#This Row],[Order Date]])</f>
        <v>2026</v>
      </c>
      <c r="W1549" s="12" t="str">
        <f>"Q"&amp;ROUNDUP(MONTH(SalesDataTable[[#This Row],[Order Date]])/3,0)</f>
        <v>Q3</v>
      </c>
      <c r="X1549" s="9">
        <f>MONTH(SalesDataTable[[#This Row],[Order Date]])</f>
        <v>8</v>
      </c>
      <c r="Y1549" s="12" t="str">
        <f>TEXT(SalesDataTable[[#This Row],[Order Date]],"mmm")</f>
        <v>Aug</v>
      </c>
    </row>
    <row r="1550" spans="1:25" ht="16">
      <c r="A1550" s="7">
        <v>1187</v>
      </c>
      <c r="B1550" s="3">
        <v>46237</v>
      </c>
      <c r="C1550" s="2">
        <f>YEAR( SalesDataTable[[#This Row],[Order Date]])</f>
        <v>2026</v>
      </c>
      <c r="D1550" s="2">
        <f>ROUNDUP(MONTH(SalesDataTable[[#This Row],[Order Date]])/3,0)</f>
        <v>3</v>
      </c>
      <c r="E1550" s="2">
        <f>MONTH(SalesDataTable[[#This Row],[Order Date]])</f>
        <v>8</v>
      </c>
      <c r="F1550" s="2" t="str">
        <f>TEXT(SalesDataTable[[#This Row],[Order Date]],"mmm")</f>
        <v>Aug</v>
      </c>
      <c r="G1550" s="2">
        <f>DAY(SalesDataTable[[#This Row],[Order Date]])</f>
        <v>3</v>
      </c>
      <c r="H1550" s="8" t="s">
        <v>0</v>
      </c>
      <c r="I1550" s="8" t="s">
        <v>1</v>
      </c>
      <c r="J1550" s="8" t="s">
        <v>2</v>
      </c>
      <c r="K1550" s="8" t="s">
        <v>3</v>
      </c>
      <c r="L1550" s="8" t="s">
        <v>14</v>
      </c>
      <c r="M1550" s="8" t="s">
        <v>32</v>
      </c>
      <c r="N1550" s="9">
        <v>2</v>
      </c>
      <c r="O1550" s="10">
        <v>45.45</v>
      </c>
      <c r="P1550" s="11">
        <v>0.05</v>
      </c>
      <c r="Q1550" s="10">
        <v>18.829999999999998</v>
      </c>
      <c r="R1550" s="10">
        <f t="shared" si="96"/>
        <v>86.355000000000004</v>
      </c>
      <c r="S1550" s="10">
        <f t="shared" si="97"/>
        <v>37.659999999999997</v>
      </c>
      <c r="T1550" s="10">
        <f t="shared" si="98"/>
        <v>48.695000000000007</v>
      </c>
      <c r="U1550" s="12">
        <f t="shared" si="99"/>
        <v>0.56389323142840608</v>
      </c>
      <c r="V1550" s="9">
        <f>YEAR(SalesDataTable[[#This Row],[Order Date]])</f>
        <v>2026</v>
      </c>
      <c r="W1550" s="12" t="str">
        <f>"Q"&amp;ROUNDUP(MONTH(SalesDataTable[[#This Row],[Order Date]])/3,0)</f>
        <v>Q3</v>
      </c>
      <c r="X1550" s="9">
        <f>MONTH(SalesDataTable[[#This Row],[Order Date]])</f>
        <v>8</v>
      </c>
      <c r="Y1550" s="12" t="str">
        <f>TEXT(SalesDataTable[[#This Row],[Order Date]],"mmm")</f>
        <v>Aug</v>
      </c>
    </row>
    <row r="1551" spans="1:25" ht="16">
      <c r="A1551" s="7">
        <v>1915</v>
      </c>
      <c r="B1551" s="3">
        <v>46237</v>
      </c>
      <c r="C1551" s="2">
        <f>YEAR( SalesDataTable[[#This Row],[Order Date]])</f>
        <v>2026</v>
      </c>
      <c r="D1551" s="2">
        <f>ROUNDUP(MONTH(SalesDataTable[[#This Row],[Order Date]])/3,0)</f>
        <v>3</v>
      </c>
      <c r="E1551" s="2">
        <f>MONTH(SalesDataTable[[#This Row],[Order Date]])</f>
        <v>8</v>
      </c>
      <c r="F1551" s="2" t="str">
        <f>TEXT(SalesDataTable[[#This Row],[Order Date]],"mmm")</f>
        <v>Aug</v>
      </c>
      <c r="G1551" s="2">
        <f>DAY(SalesDataTable[[#This Row],[Order Date]])</f>
        <v>3</v>
      </c>
      <c r="H1551" s="8" t="s">
        <v>6</v>
      </c>
      <c r="I1551" s="8" t="s">
        <v>27</v>
      </c>
      <c r="J1551" s="8" t="s">
        <v>2</v>
      </c>
      <c r="K1551" s="8" t="s">
        <v>3</v>
      </c>
      <c r="L1551" s="8" t="s">
        <v>4</v>
      </c>
      <c r="M1551" s="8" t="s">
        <v>26</v>
      </c>
      <c r="N1551" s="9">
        <v>1</v>
      </c>
      <c r="O1551" s="10">
        <v>41.16</v>
      </c>
      <c r="P1551" s="11">
        <v>0.05</v>
      </c>
      <c r="Q1551" s="10">
        <v>16.66</v>
      </c>
      <c r="R1551" s="10">
        <f t="shared" si="96"/>
        <v>39.101999999999997</v>
      </c>
      <c r="S1551" s="10">
        <f t="shared" si="97"/>
        <v>16.66</v>
      </c>
      <c r="T1551" s="10">
        <f t="shared" si="98"/>
        <v>22.441999999999997</v>
      </c>
      <c r="U1551" s="12">
        <f t="shared" si="99"/>
        <v>0.57393483709273174</v>
      </c>
      <c r="V1551" s="9">
        <f>YEAR(SalesDataTable[[#This Row],[Order Date]])</f>
        <v>2026</v>
      </c>
      <c r="W1551" s="12" t="str">
        <f>"Q"&amp;ROUNDUP(MONTH(SalesDataTable[[#This Row],[Order Date]])/3,0)</f>
        <v>Q3</v>
      </c>
      <c r="X1551" s="9">
        <f>MONTH(SalesDataTable[[#This Row],[Order Date]])</f>
        <v>8</v>
      </c>
      <c r="Y1551" s="12" t="str">
        <f>TEXT(SalesDataTable[[#This Row],[Order Date]],"mmm")</f>
        <v>Aug</v>
      </c>
    </row>
    <row r="1552" spans="1:25" ht="16">
      <c r="A1552" s="7">
        <v>2156</v>
      </c>
      <c r="B1552" s="3">
        <v>46237</v>
      </c>
      <c r="C1552" s="2">
        <f>YEAR( SalesDataTable[[#This Row],[Order Date]])</f>
        <v>2026</v>
      </c>
      <c r="D1552" s="2">
        <f>ROUNDUP(MONTH(SalesDataTable[[#This Row],[Order Date]])/3,0)</f>
        <v>3</v>
      </c>
      <c r="E1552" s="2">
        <f>MONTH(SalesDataTable[[#This Row],[Order Date]])</f>
        <v>8</v>
      </c>
      <c r="F1552" s="2" t="str">
        <f>TEXT(SalesDataTable[[#This Row],[Order Date]],"mmm")</f>
        <v>Aug</v>
      </c>
      <c r="G1552" s="2">
        <f>DAY(SalesDataTable[[#This Row],[Order Date]])</f>
        <v>3</v>
      </c>
      <c r="H1552" s="8" t="s">
        <v>0</v>
      </c>
      <c r="I1552" s="8" t="s">
        <v>1</v>
      </c>
      <c r="J1552" s="8" t="s">
        <v>19</v>
      </c>
      <c r="K1552" s="8" t="s">
        <v>3</v>
      </c>
      <c r="L1552" s="8" t="s">
        <v>14</v>
      </c>
      <c r="M1552" s="8" t="s">
        <v>48</v>
      </c>
      <c r="N1552" s="9">
        <v>1</v>
      </c>
      <c r="O1552" s="10">
        <v>162.78</v>
      </c>
      <c r="P1552" s="11">
        <v>0</v>
      </c>
      <c r="Q1552" s="10">
        <v>85.08</v>
      </c>
      <c r="R1552" s="10">
        <f t="shared" si="96"/>
        <v>162.78</v>
      </c>
      <c r="S1552" s="10">
        <f t="shared" si="97"/>
        <v>85.08</v>
      </c>
      <c r="T1552" s="10">
        <f t="shared" si="98"/>
        <v>77.7</v>
      </c>
      <c r="U1552" s="12">
        <f t="shared" si="99"/>
        <v>0.47733136748986366</v>
      </c>
      <c r="V1552" s="9">
        <f>YEAR(SalesDataTable[[#This Row],[Order Date]])</f>
        <v>2026</v>
      </c>
      <c r="W1552" s="12" t="str">
        <f>"Q"&amp;ROUNDUP(MONTH(SalesDataTable[[#This Row],[Order Date]])/3,0)</f>
        <v>Q3</v>
      </c>
      <c r="X1552" s="9">
        <f>MONTH(SalesDataTable[[#This Row],[Order Date]])</f>
        <v>8</v>
      </c>
      <c r="Y1552" s="12" t="str">
        <f>TEXT(SalesDataTable[[#This Row],[Order Date]],"mmm")</f>
        <v>Aug</v>
      </c>
    </row>
    <row r="1553" spans="1:25" ht="16">
      <c r="A1553" s="7">
        <v>2539</v>
      </c>
      <c r="B1553" s="3">
        <v>46237</v>
      </c>
      <c r="C1553" s="2">
        <f>YEAR( SalesDataTable[[#This Row],[Order Date]])</f>
        <v>2026</v>
      </c>
      <c r="D1553" s="2">
        <f>ROUNDUP(MONTH(SalesDataTable[[#This Row],[Order Date]])/3,0)</f>
        <v>3</v>
      </c>
      <c r="E1553" s="2">
        <f>MONTH(SalesDataTable[[#This Row],[Order Date]])</f>
        <v>8</v>
      </c>
      <c r="F1553" s="2" t="str">
        <f>TEXT(SalesDataTable[[#This Row],[Order Date]],"mmm")</f>
        <v>Aug</v>
      </c>
      <c r="G1553" s="2">
        <f>DAY(SalesDataTable[[#This Row],[Order Date]])</f>
        <v>3</v>
      </c>
      <c r="H1553" s="8" t="s">
        <v>11</v>
      </c>
      <c r="I1553" s="8" t="s">
        <v>52</v>
      </c>
      <c r="J1553" s="8" t="s">
        <v>19</v>
      </c>
      <c r="K1553" s="8" t="s">
        <v>13</v>
      </c>
      <c r="L1553" s="8" t="s">
        <v>4</v>
      </c>
      <c r="M1553" s="8" t="s">
        <v>5</v>
      </c>
      <c r="N1553" s="9">
        <v>1</v>
      </c>
      <c r="O1553" s="10">
        <v>80.040000000000006</v>
      </c>
      <c r="P1553" s="11">
        <v>0.1</v>
      </c>
      <c r="Q1553" s="10">
        <v>41.88</v>
      </c>
      <c r="R1553" s="10">
        <f t="shared" si="96"/>
        <v>72.036000000000001</v>
      </c>
      <c r="S1553" s="10">
        <f t="shared" si="97"/>
        <v>41.88</v>
      </c>
      <c r="T1553" s="10">
        <f t="shared" si="98"/>
        <v>30.155999999999999</v>
      </c>
      <c r="U1553" s="12">
        <f t="shared" si="99"/>
        <v>0.41862402132267196</v>
      </c>
      <c r="V1553" s="9">
        <f>YEAR(SalesDataTable[[#This Row],[Order Date]])</f>
        <v>2026</v>
      </c>
      <c r="W1553" s="12" t="str">
        <f>"Q"&amp;ROUNDUP(MONTH(SalesDataTable[[#This Row],[Order Date]])/3,0)</f>
        <v>Q3</v>
      </c>
      <c r="X1553" s="9">
        <f>MONTH(SalesDataTable[[#This Row],[Order Date]])</f>
        <v>8</v>
      </c>
      <c r="Y1553" s="12" t="str">
        <f>TEXT(SalesDataTable[[#This Row],[Order Date]],"mmm")</f>
        <v>Aug</v>
      </c>
    </row>
    <row r="1554" spans="1:25" ht="16">
      <c r="A1554" s="7">
        <v>3803</v>
      </c>
      <c r="B1554" s="3">
        <v>46237</v>
      </c>
      <c r="C1554" s="2">
        <f>YEAR( SalesDataTable[[#This Row],[Order Date]])</f>
        <v>2026</v>
      </c>
      <c r="D1554" s="2">
        <f>ROUNDUP(MONTH(SalesDataTable[[#This Row],[Order Date]])/3,0)</f>
        <v>3</v>
      </c>
      <c r="E1554" s="2">
        <f>MONTH(SalesDataTable[[#This Row],[Order Date]])</f>
        <v>8</v>
      </c>
      <c r="F1554" s="2" t="str">
        <f>TEXT(SalesDataTable[[#This Row],[Order Date]],"mmm")</f>
        <v>Aug</v>
      </c>
      <c r="G1554" s="2">
        <f>DAY(SalesDataTable[[#This Row],[Order Date]])</f>
        <v>3</v>
      </c>
      <c r="H1554" s="8" t="s">
        <v>11</v>
      </c>
      <c r="I1554" s="8" t="s">
        <v>25</v>
      </c>
      <c r="J1554" s="8" t="s">
        <v>2</v>
      </c>
      <c r="K1554" s="8" t="s">
        <v>13</v>
      </c>
      <c r="L1554" s="8" t="s">
        <v>9</v>
      </c>
      <c r="M1554" s="8" t="s">
        <v>10</v>
      </c>
      <c r="N1554" s="9">
        <v>1</v>
      </c>
      <c r="O1554" s="10">
        <v>90.21</v>
      </c>
      <c r="P1554" s="11">
        <v>0</v>
      </c>
      <c r="Q1554" s="10">
        <v>46.31</v>
      </c>
      <c r="R1554" s="10">
        <f t="shared" si="96"/>
        <v>90.21</v>
      </c>
      <c r="S1554" s="10">
        <f t="shared" si="97"/>
        <v>46.31</v>
      </c>
      <c r="T1554" s="10">
        <f t="shared" si="98"/>
        <v>43.899999999999991</v>
      </c>
      <c r="U1554" s="12">
        <f t="shared" si="99"/>
        <v>0.48664227912648261</v>
      </c>
      <c r="V1554" s="9">
        <f>YEAR(SalesDataTable[[#This Row],[Order Date]])</f>
        <v>2026</v>
      </c>
      <c r="W1554" s="12" t="str">
        <f>"Q"&amp;ROUNDUP(MONTH(SalesDataTable[[#This Row],[Order Date]])/3,0)</f>
        <v>Q3</v>
      </c>
      <c r="X1554" s="9">
        <f>MONTH(SalesDataTable[[#This Row],[Order Date]])</f>
        <v>8</v>
      </c>
      <c r="Y1554" s="12" t="str">
        <f>TEXT(SalesDataTable[[#This Row],[Order Date]],"mmm")</f>
        <v>Aug</v>
      </c>
    </row>
    <row r="1555" spans="1:25" ht="16">
      <c r="A1555" s="7">
        <v>100</v>
      </c>
      <c r="B1555" s="3">
        <v>46238</v>
      </c>
      <c r="C1555" s="2">
        <f>YEAR( SalesDataTable[[#This Row],[Order Date]])</f>
        <v>2026</v>
      </c>
      <c r="D1555" s="2">
        <f>ROUNDUP(MONTH(SalesDataTable[[#This Row],[Order Date]])/3,0)</f>
        <v>3</v>
      </c>
      <c r="E1555" s="2">
        <f>MONTH(SalesDataTable[[#This Row],[Order Date]])</f>
        <v>8</v>
      </c>
      <c r="F1555" s="2" t="str">
        <f>TEXT(SalesDataTable[[#This Row],[Order Date]],"mmm")</f>
        <v>Aug</v>
      </c>
      <c r="G1555" s="2">
        <f>DAY(SalesDataTable[[#This Row],[Order Date]])</f>
        <v>4</v>
      </c>
      <c r="H1555" s="8" t="s">
        <v>0</v>
      </c>
      <c r="I1555" s="8" t="s">
        <v>36</v>
      </c>
      <c r="J1555" s="8" t="s">
        <v>19</v>
      </c>
      <c r="K1555" s="8" t="s">
        <v>16</v>
      </c>
      <c r="L1555" s="8" t="s">
        <v>14</v>
      </c>
      <c r="M1555" s="8" t="s">
        <v>44</v>
      </c>
      <c r="N1555" s="9">
        <v>1</v>
      </c>
      <c r="O1555" s="10">
        <v>133.6</v>
      </c>
      <c r="P1555" s="11">
        <v>0.1</v>
      </c>
      <c r="Q1555" s="10">
        <v>67.3</v>
      </c>
      <c r="R1555" s="10">
        <f t="shared" si="96"/>
        <v>120.24</v>
      </c>
      <c r="S1555" s="10">
        <f t="shared" si="97"/>
        <v>67.3</v>
      </c>
      <c r="T1555" s="10">
        <f t="shared" si="98"/>
        <v>52.94</v>
      </c>
      <c r="U1555" s="12">
        <f t="shared" si="99"/>
        <v>0.44028609447771122</v>
      </c>
      <c r="V1555" s="9">
        <f>YEAR(SalesDataTable[[#This Row],[Order Date]])</f>
        <v>2026</v>
      </c>
      <c r="W1555" s="12" t="str">
        <f>"Q"&amp;ROUNDUP(MONTH(SalesDataTable[[#This Row],[Order Date]])/3,0)</f>
        <v>Q3</v>
      </c>
      <c r="X1555" s="9">
        <f>MONTH(SalesDataTable[[#This Row],[Order Date]])</f>
        <v>8</v>
      </c>
      <c r="Y1555" s="12" t="str">
        <f>TEXT(SalesDataTable[[#This Row],[Order Date]],"mmm")</f>
        <v>Aug</v>
      </c>
    </row>
    <row r="1556" spans="1:25" ht="16">
      <c r="A1556" s="7">
        <v>118</v>
      </c>
      <c r="B1556" s="3">
        <v>46238</v>
      </c>
      <c r="C1556" s="2">
        <f>YEAR( SalesDataTable[[#This Row],[Order Date]])</f>
        <v>2026</v>
      </c>
      <c r="D1556" s="2">
        <f>ROUNDUP(MONTH(SalesDataTable[[#This Row],[Order Date]])/3,0)</f>
        <v>3</v>
      </c>
      <c r="E1556" s="2">
        <f>MONTH(SalesDataTable[[#This Row],[Order Date]])</f>
        <v>8</v>
      </c>
      <c r="F1556" s="2" t="str">
        <f>TEXT(SalesDataTable[[#This Row],[Order Date]],"mmm")</f>
        <v>Aug</v>
      </c>
      <c r="G1556" s="2">
        <f>DAY(SalesDataTable[[#This Row],[Order Date]])</f>
        <v>4</v>
      </c>
      <c r="H1556" s="8" t="s">
        <v>20</v>
      </c>
      <c r="I1556" s="8" t="s">
        <v>21</v>
      </c>
      <c r="J1556" s="8" t="s">
        <v>2</v>
      </c>
      <c r="K1556" s="8" t="s">
        <v>3</v>
      </c>
      <c r="L1556" s="8" t="s">
        <v>14</v>
      </c>
      <c r="M1556" s="8" t="s">
        <v>32</v>
      </c>
      <c r="N1556" s="9">
        <v>1</v>
      </c>
      <c r="O1556" s="10">
        <v>47.53</v>
      </c>
      <c r="P1556" s="11">
        <v>0</v>
      </c>
      <c r="Q1556" s="10">
        <v>18.04</v>
      </c>
      <c r="R1556" s="10">
        <f t="shared" si="96"/>
        <v>47.53</v>
      </c>
      <c r="S1556" s="10">
        <f t="shared" si="97"/>
        <v>18.04</v>
      </c>
      <c r="T1556" s="10">
        <f t="shared" si="98"/>
        <v>29.490000000000002</v>
      </c>
      <c r="U1556" s="12">
        <f t="shared" si="99"/>
        <v>0.62045024195245113</v>
      </c>
      <c r="V1556" s="9">
        <f>YEAR(SalesDataTable[[#This Row],[Order Date]])</f>
        <v>2026</v>
      </c>
      <c r="W1556" s="12" t="str">
        <f>"Q"&amp;ROUNDUP(MONTH(SalesDataTable[[#This Row],[Order Date]])/3,0)</f>
        <v>Q3</v>
      </c>
      <c r="X1556" s="9">
        <f>MONTH(SalesDataTable[[#This Row],[Order Date]])</f>
        <v>8</v>
      </c>
      <c r="Y1556" s="12" t="str">
        <f>TEXT(SalesDataTable[[#This Row],[Order Date]],"mmm")</f>
        <v>Aug</v>
      </c>
    </row>
    <row r="1557" spans="1:25" ht="16">
      <c r="A1557" s="7">
        <v>220</v>
      </c>
      <c r="B1557" s="3">
        <v>46238</v>
      </c>
      <c r="C1557" s="2">
        <f>YEAR( SalesDataTable[[#This Row],[Order Date]])</f>
        <v>2026</v>
      </c>
      <c r="D1557" s="2">
        <f>ROUNDUP(MONTH(SalesDataTable[[#This Row],[Order Date]])/3,0)</f>
        <v>3</v>
      </c>
      <c r="E1557" s="2">
        <f>MONTH(SalesDataTable[[#This Row],[Order Date]])</f>
        <v>8</v>
      </c>
      <c r="F1557" s="2" t="str">
        <f>TEXT(SalesDataTable[[#This Row],[Order Date]],"mmm")</f>
        <v>Aug</v>
      </c>
      <c r="G1557" s="2">
        <f>DAY(SalesDataTable[[#This Row],[Order Date]])</f>
        <v>4</v>
      </c>
      <c r="H1557" s="8" t="s">
        <v>0</v>
      </c>
      <c r="I1557" s="8" t="s">
        <v>50</v>
      </c>
      <c r="J1557" s="8" t="s">
        <v>2</v>
      </c>
      <c r="K1557" s="8" t="s">
        <v>3</v>
      </c>
      <c r="L1557" s="8" t="s">
        <v>14</v>
      </c>
      <c r="M1557" s="8" t="s">
        <v>32</v>
      </c>
      <c r="N1557" s="9">
        <v>2</v>
      </c>
      <c r="O1557" s="10">
        <v>46.71</v>
      </c>
      <c r="P1557" s="11">
        <v>0</v>
      </c>
      <c r="Q1557" s="10">
        <v>18.41</v>
      </c>
      <c r="R1557" s="10">
        <f t="shared" si="96"/>
        <v>93.42</v>
      </c>
      <c r="S1557" s="10">
        <f t="shared" si="97"/>
        <v>36.82</v>
      </c>
      <c r="T1557" s="10">
        <f t="shared" si="98"/>
        <v>56.6</v>
      </c>
      <c r="U1557" s="12">
        <f t="shared" si="99"/>
        <v>0.60586598158852489</v>
      </c>
      <c r="V1557" s="9">
        <f>YEAR(SalesDataTable[[#This Row],[Order Date]])</f>
        <v>2026</v>
      </c>
      <c r="W1557" s="12" t="str">
        <f>"Q"&amp;ROUNDUP(MONTH(SalesDataTable[[#This Row],[Order Date]])/3,0)</f>
        <v>Q3</v>
      </c>
      <c r="X1557" s="9">
        <f>MONTH(SalesDataTable[[#This Row],[Order Date]])</f>
        <v>8</v>
      </c>
      <c r="Y1557" s="12" t="str">
        <f>TEXT(SalesDataTable[[#This Row],[Order Date]],"mmm")</f>
        <v>Aug</v>
      </c>
    </row>
    <row r="1558" spans="1:25" ht="16">
      <c r="A1558" s="7">
        <v>1145</v>
      </c>
      <c r="B1558" s="3">
        <v>46238</v>
      </c>
      <c r="C1558" s="2">
        <f>YEAR( SalesDataTable[[#This Row],[Order Date]])</f>
        <v>2026</v>
      </c>
      <c r="D1558" s="2">
        <f>ROUNDUP(MONTH(SalesDataTable[[#This Row],[Order Date]])/3,0)</f>
        <v>3</v>
      </c>
      <c r="E1558" s="2">
        <f>MONTH(SalesDataTable[[#This Row],[Order Date]])</f>
        <v>8</v>
      </c>
      <c r="F1558" s="2" t="str">
        <f>TEXT(SalesDataTable[[#This Row],[Order Date]],"mmm")</f>
        <v>Aug</v>
      </c>
      <c r="G1558" s="2">
        <f>DAY(SalesDataTable[[#This Row],[Order Date]])</f>
        <v>4</v>
      </c>
      <c r="H1558" s="8" t="s">
        <v>11</v>
      </c>
      <c r="I1558" s="8" t="s">
        <v>52</v>
      </c>
      <c r="J1558" s="8" t="s">
        <v>28</v>
      </c>
      <c r="K1558" s="8" t="s">
        <v>13</v>
      </c>
      <c r="L1558" s="8" t="s">
        <v>23</v>
      </c>
      <c r="M1558" s="8" t="s">
        <v>29</v>
      </c>
      <c r="N1558" s="9">
        <v>1</v>
      </c>
      <c r="O1558" s="10">
        <v>197.26</v>
      </c>
      <c r="P1558" s="11">
        <v>0</v>
      </c>
      <c r="Q1558" s="10">
        <v>104.09</v>
      </c>
      <c r="R1558" s="10">
        <f t="shared" si="96"/>
        <v>197.26</v>
      </c>
      <c r="S1558" s="10">
        <f t="shared" si="97"/>
        <v>104.09</v>
      </c>
      <c r="T1558" s="10">
        <f t="shared" si="98"/>
        <v>93.169999999999987</v>
      </c>
      <c r="U1558" s="12">
        <f t="shared" si="99"/>
        <v>0.47232079488999285</v>
      </c>
      <c r="V1558" s="9">
        <f>YEAR(SalesDataTable[[#This Row],[Order Date]])</f>
        <v>2026</v>
      </c>
      <c r="W1558" s="12" t="str">
        <f>"Q"&amp;ROUNDUP(MONTH(SalesDataTable[[#This Row],[Order Date]])/3,0)</f>
        <v>Q3</v>
      </c>
      <c r="X1558" s="9">
        <f>MONTH(SalesDataTable[[#This Row],[Order Date]])</f>
        <v>8</v>
      </c>
      <c r="Y1558" s="12" t="str">
        <f>TEXT(SalesDataTable[[#This Row],[Order Date]],"mmm")</f>
        <v>Aug</v>
      </c>
    </row>
    <row r="1559" spans="1:25" ht="16">
      <c r="A1559" s="7">
        <v>1289</v>
      </c>
      <c r="B1559" s="3">
        <v>46238</v>
      </c>
      <c r="C1559" s="2">
        <f>YEAR( SalesDataTable[[#This Row],[Order Date]])</f>
        <v>2026</v>
      </c>
      <c r="D1559" s="2">
        <f>ROUNDUP(MONTH(SalesDataTable[[#This Row],[Order Date]])/3,0)</f>
        <v>3</v>
      </c>
      <c r="E1559" s="2">
        <f>MONTH(SalesDataTable[[#This Row],[Order Date]])</f>
        <v>8</v>
      </c>
      <c r="F1559" s="2" t="str">
        <f>TEXT(SalesDataTable[[#This Row],[Order Date]],"mmm")</f>
        <v>Aug</v>
      </c>
      <c r="G1559" s="2">
        <f>DAY(SalesDataTable[[#This Row],[Order Date]])</f>
        <v>4</v>
      </c>
      <c r="H1559" s="8" t="s">
        <v>11</v>
      </c>
      <c r="I1559" s="8" t="s">
        <v>52</v>
      </c>
      <c r="J1559" s="8" t="s">
        <v>28</v>
      </c>
      <c r="K1559" s="8" t="s">
        <v>13</v>
      </c>
      <c r="L1559" s="8" t="s">
        <v>9</v>
      </c>
      <c r="M1559" s="8" t="s">
        <v>46</v>
      </c>
      <c r="N1559" s="9">
        <v>1</v>
      </c>
      <c r="O1559" s="10">
        <v>70.56</v>
      </c>
      <c r="P1559" s="11">
        <v>0</v>
      </c>
      <c r="Q1559" s="10">
        <v>32.11</v>
      </c>
      <c r="R1559" s="10">
        <f t="shared" si="96"/>
        <v>70.56</v>
      </c>
      <c r="S1559" s="10">
        <f t="shared" si="97"/>
        <v>32.11</v>
      </c>
      <c r="T1559" s="10">
        <f t="shared" si="98"/>
        <v>38.450000000000003</v>
      </c>
      <c r="U1559" s="12">
        <f t="shared" si="99"/>
        <v>0.54492630385487528</v>
      </c>
      <c r="V1559" s="9">
        <f>YEAR(SalesDataTable[[#This Row],[Order Date]])</f>
        <v>2026</v>
      </c>
      <c r="W1559" s="12" t="str">
        <f>"Q"&amp;ROUNDUP(MONTH(SalesDataTable[[#This Row],[Order Date]])/3,0)</f>
        <v>Q3</v>
      </c>
      <c r="X1559" s="9">
        <f>MONTH(SalesDataTable[[#This Row],[Order Date]])</f>
        <v>8</v>
      </c>
      <c r="Y1559" s="12" t="str">
        <f>TEXT(SalesDataTable[[#This Row],[Order Date]],"mmm")</f>
        <v>Aug</v>
      </c>
    </row>
    <row r="1560" spans="1:25" ht="16">
      <c r="A1560" s="7">
        <v>1411</v>
      </c>
      <c r="B1560" s="3">
        <v>46238</v>
      </c>
      <c r="C1560" s="2">
        <f>YEAR( SalesDataTable[[#This Row],[Order Date]])</f>
        <v>2026</v>
      </c>
      <c r="D1560" s="2">
        <f>ROUNDUP(MONTH(SalesDataTable[[#This Row],[Order Date]])/3,0)</f>
        <v>3</v>
      </c>
      <c r="E1560" s="2">
        <f>MONTH(SalesDataTable[[#This Row],[Order Date]])</f>
        <v>8</v>
      </c>
      <c r="F1560" s="2" t="str">
        <f>TEXT(SalesDataTable[[#This Row],[Order Date]],"mmm")</f>
        <v>Aug</v>
      </c>
      <c r="G1560" s="2">
        <f>DAY(SalesDataTable[[#This Row],[Order Date]])</f>
        <v>4</v>
      </c>
      <c r="H1560" s="8" t="s">
        <v>6</v>
      </c>
      <c r="I1560" s="8" t="s">
        <v>43</v>
      </c>
      <c r="J1560" s="8" t="s">
        <v>2</v>
      </c>
      <c r="K1560" s="8" t="s">
        <v>16</v>
      </c>
      <c r="L1560" s="8" t="s">
        <v>34</v>
      </c>
      <c r="M1560" s="8" t="s">
        <v>42</v>
      </c>
      <c r="N1560" s="9">
        <v>1</v>
      </c>
      <c r="O1560" s="10">
        <v>36.58</v>
      </c>
      <c r="P1560" s="11">
        <v>0</v>
      </c>
      <c r="Q1560" s="10">
        <v>13.98</v>
      </c>
      <c r="R1560" s="10">
        <f t="shared" si="96"/>
        <v>36.58</v>
      </c>
      <c r="S1560" s="10">
        <f t="shared" si="97"/>
        <v>13.98</v>
      </c>
      <c r="T1560" s="10">
        <f t="shared" si="98"/>
        <v>22.599999999999998</v>
      </c>
      <c r="U1560" s="12">
        <f t="shared" si="99"/>
        <v>0.61782394751230174</v>
      </c>
      <c r="V1560" s="9">
        <f>YEAR(SalesDataTable[[#This Row],[Order Date]])</f>
        <v>2026</v>
      </c>
      <c r="W1560" s="12" t="str">
        <f>"Q"&amp;ROUNDUP(MONTH(SalesDataTable[[#This Row],[Order Date]])/3,0)</f>
        <v>Q3</v>
      </c>
      <c r="X1560" s="9">
        <f>MONTH(SalesDataTable[[#This Row],[Order Date]])</f>
        <v>8</v>
      </c>
      <c r="Y1560" s="12" t="str">
        <f>TEXT(SalesDataTable[[#This Row],[Order Date]],"mmm")</f>
        <v>Aug</v>
      </c>
    </row>
    <row r="1561" spans="1:25" ht="16">
      <c r="A1561" s="7">
        <v>1799</v>
      </c>
      <c r="B1561" s="3">
        <v>46238</v>
      </c>
      <c r="C1561" s="2">
        <f>YEAR( SalesDataTable[[#This Row],[Order Date]])</f>
        <v>2026</v>
      </c>
      <c r="D1561" s="2">
        <f>ROUNDUP(MONTH(SalesDataTable[[#This Row],[Order Date]])/3,0)</f>
        <v>3</v>
      </c>
      <c r="E1561" s="2">
        <f>MONTH(SalesDataTable[[#This Row],[Order Date]])</f>
        <v>8</v>
      </c>
      <c r="F1561" s="2" t="str">
        <f>TEXT(SalesDataTable[[#This Row],[Order Date]],"mmm")</f>
        <v>Aug</v>
      </c>
      <c r="G1561" s="2">
        <f>DAY(SalesDataTable[[#This Row],[Order Date]])</f>
        <v>4</v>
      </c>
      <c r="H1561" s="8" t="s">
        <v>20</v>
      </c>
      <c r="I1561" s="8" t="s">
        <v>47</v>
      </c>
      <c r="J1561" s="8" t="s">
        <v>8</v>
      </c>
      <c r="K1561" s="8" t="s">
        <v>16</v>
      </c>
      <c r="L1561" s="8" t="s">
        <v>4</v>
      </c>
      <c r="M1561" s="8" t="s">
        <v>5</v>
      </c>
      <c r="N1561" s="9">
        <v>4</v>
      </c>
      <c r="O1561" s="10">
        <v>82.98</v>
      </c>
      <c r="P1561" s="11">
        <v>0.05</v>
      </c>
      <c r="Q1561" s="10">
        <v>43.79</v>
      </c>
      <c r="R1561" s="10">
        <f t="shared" si="96"/>
        <v>315.32400000000001</v>
      </c>
      <c r="S1561" s="10">
        <f t="shared" si="97"/>
        <v>175.16</v>
      </c>
      <c r="T1561" s="10">
        <f t="shared" si="98"/>
        <v>140.16400000000002</v>
      </c>
      <c r="U1561" s="12">
        <f t="shared" si="99"/>
        <v>0.44450787126891711</v>
      </c>
      <c r="V1561" s="9">
        <f>YEAR(SalesDataTable[[#This Row],[Order Date]])</f>
        <v>2026</v>
      </c>
      <c r="W1561" s="12" t="str">
        <f>"Q"&amp;ROUNDUP(MONTH(SalesDataTable[[#This Row],[Order Date]])/3,0)</f>
        <v>Q3</v>
      </c>
      <c r="X1561" s="9">
        <f>MONTH(SalesDataTable[[#This Row],[Order Date]])</f>
        <v>8</v>
      </c>
      <c r="Y1561" s="12" t="str">
        <f>TEXT(SalesDataTable[[#This Row],[Order Date]],"mmm")</f>
        <v>Aug</v>
      </c>
    </row>
    <row r="1562" spans="1:25" ht="16">
      <c r="A1562" s="7">
        <v>1871</v>
      </c>
      <c r="B1562" s="3">
        <v>46238</v>
      </c>
      <c r="C1562" s="2">
        <f>YEAR( SalesDataTable[[#This Row],[Order Date]])</f>
        <v>2026</v>
      </c>
      <c r="D1562" s="2">
        <f>ROUNDUP(MONTH(SalesDataTable[[#This Row],[Order Date]])/3,0)</f>
        <v>3</v>
      </c>
      <c r="E1562" s="2">
        <f>MONTH(SalesDataTable[[#This Row],[Order Date]])</f>
        <v>8</v>
      </c>
      <c r="F1562" s="2" t="str">
        <f>TEXT(SalesDataTable[[#This Row],[Order Date]],"mmm")</f>
        <v>Aug</v>
      </c>
      <c r="G1562" s="2">
        <f>DAY(SalesDataTable[[#This Row],[Order Date]])</f>
        <v>4</v>
      </c>
      <c r="H1562" s="8" t="s">
        <v>0</v>
      </c>
      <c r="I1562" s="8" t="s">
        <v>1</v>
      </c>
      <c r="J1562" s="8" t="s">
        <v>2</v>
      </c>
      <c r="K1562" s="8" t="s">
        <v>13</v>
      </c>
      <c r="L1562" s="8" t="s">
        <v>4</v>
      </c>
      <c r="M1562" s="8" t="s">
        <v>26</v>
      </c>
      <c r="N1562" s="9">
        <v>1</v>
      </c>
      <c r="O1562" s="10">
        <v>41.25</v>
      </c>
      <c r="P1562" s="11">
        <v>0</v>
      </c>
      <c r="Q1562" s="10">
        <v>17.02</v>
      </c>
      <c r="R1562" s="10">
        <f t="shared" si="96"/>
        <v>41.25</v>
      </c>
      <c r="S1562" s="10">
        <f t="shared" si="97"/>
        <v>17.02</v>
      </c>
      <c r="T1562" s="10">
        <f t="shared" si="98"/>
        <v>24.23</v>
      </c>
      <c r="U1562" s="12">
        <f t="shared" si="99"/>
        <v>0.58739393939393936</v>
      </c>
      <c r="V1562" s="9">
        <f>YEAR(SalesDataTable[[#This Row],[Order Date]])</f>
        <v>2026</v>
      </c>
      <c r="W1562" s="12" t="str">
        <f>"Q"&amp;ROUNDUP(MONTH(SalesDataTable[[#This Row],[Order Date]])/3,0)</f>
        <v>Q3</v>
      </c>
      <c r="X1562" s="9">
        <f>MONTH(SalesDataTable[[#This Row],[Order Date]])</f>
        <v>8</v>
      </c>
      <c r="Y1562" s="12" t="str">
        <f>TEXT(SalesDataTable[[#This Row],[Order Date]],"mmm")</f>
        <v>Aug</v>
      </c>
    </row>
    <row r="1563" spans="1:25" ht="16">
      <c r="A1563" s="7">
        <v>4180</v>
      </c>
      <c r="B1563" s="3">
        <v>46238</v>
      </c>
      <c r="C1563" s="2">
        <f>YEAR( SalesDataTable[[#This Row],[Order Date]])</f>
        <v>2026</v>
      </c>
      <c r="D1563" s="2">
        <f>ROUNDUP(MONTH(SalesDataTable[[#This Row],[Order Date]])/3,0)</f>
        <v>3</v>
      </c>
      <c r="E1563" s="2">
        <f>MONTH(SalesDataTable[[#This Row],[Order Date]])</f>
        <v>8</v>
      </c>
      <c r="F1563" s="2" t="str">
        <f>TEXT(SalesDataTable[[#This Row],[Order Date]],"mmm")</f>
        <v>Aug</v>
      </c>
      <c r="G1563" s="2">
        <f>DAY(SalesDataTable[[#This Row],[Order Date]])</f>
        <v>4</v>
      </c>
      <c r="H1563" s="8" t="s">
        <v>11</v>
      </c>
      <c r="I1563" s="8" t="s">
        <v>18</v>
      </c>
      <c r="J1563" s="8" t="s">
        <v>2</v>
      </c>
      <c r="K1563" s="8" t="s">
        <v>3</v>
      </c>
      <c r="L1563" s="8" t="s">
        <v>4</v>
      </c>
      <c r="M1563" s="8" t="s">
        <v>30</v>
      </c>
      <c r="N1563" s="9">
        <v>1</v>
      </c>
      <c r="O1563" s="10">
        <v>101.37</v>
      </c>
      <c r="P1563" s="11">
        <v>0</v>
      </c>
      <c r="Q1563" s="10">
        <v>51.56</v>
      </c>
      <c r="R1563" s="10">
        <f t="shared" si="96"/>
        <v>101.37</v>
      </c>
      <c r="S1563" s="10">
        <f t="shared" si="97"/>
        <v>51.56</v>
      </c>
      <c r="T1563" s="10">
        <f t="shared" si="98"/>
        <v>49.81</v>
      </c>
      <c r="U1563" s="12">
        <f t="shared" si="99"/>
        <v>0.49136825490776365</v>
      </c>
      <c r="V1563" s="9">
        <f>YEAR(SalesDataTable[[#This Row],[Order Date]])</f>
        <v>2026</v>
      </c>
      <c r="W1563" s="12" t="str">
        <f>"Q"&amp;ROUNDUP(MONTH(SalesDataTable[[#This Row],[Order Date]])/3,0)</f>
        <v>Q3</v>
      </c>
      <c r="X1563" s="9">
        <f>MONTH(SalesDataTable[[#This Row],[Order Date]])</f>
        <v>8</v>
      </c>
      <c r="Y1563" s="12" t="str">
        <f>TEXT(SalesDataTable[[#This Row],[Order Date]],"mmm")</f>
        <v>Aug</v>
      </c>
    </row>
    <row r="1564" spans="1:25" ht="16">
      <c r="A1564" s="7">
        <v>4338</v>
      </c>
      <c r="B1564" s="3">
        <v>46238</v>
      </c>
      <c r="C1564" s="2">
        <f>YEAR( SalesDataTable[[#This Row],[Order Date]])</f>
        <v>2026</v>
      </c>
      <c r="D1564" s="2">
        <f>ROUNDUP(MONTH(SalesDataTable[[#This Row],[Order Date]])/3,0)</f>
        <v>3</v>
      </c>
      <c r="E1564" s="2">
        <f>MONTH(SalesDataTable[[#This Row],[Order Date]])</f>
        <v>8</v>
      </c>
      <c r="F1564" s="2" t="str">
        <f>TEXT(SalesDataTable[[#This Row],[Order Date]],"mmm")</f>
        <v>Aug</v>
      </c>
      <c r="G1564" s="2">
        <f>DAY(SalesDataTable[[#This Row],[Order Date]])</f>
        <v>4</v>
      </c>
      <c r="H1564" s="8" t="s">
        <v>11</v>
      </c>
      <c r="I1564" s="8" t="s">
        <v>52</v>
      </c>
      <c r="J1564" s="8" t="s">
        <v>2</v>
      </c>
      <c r="K1564" s="8" t="s">
        <v>3</v>
      </c>
      <c r="L1564" s="8" t="s">
        <v>23</v>
      </c>
      <c r="M1564" s="8" t="s">
        <v>24</v>
      </c>
      <c r="N1564" s="9">
        <v>1</v>
      </c>
      <c r="O1564" s="10">
        <v>340.66</v>
      </c>
      <c r="P1564" s="11">
        <v>0.05</v>
      </c>
      <c r="Q1564" s="10">
        <v>194.13</v>
      </c>
      <c r="R1564" s="10">
        <f t="shared" si="96"/>
        <v>323.62700000000001</v>
      </c>
      <c r="S1564" s="10">
        <f t="shared" si="97"/>
        <v>194.13</v>
      </c>
      <c r="T1564" s="10">
        <f t="shared" si="98"/>
        <v>129.49700000000001</v>
      </c>
      <c r="U1564" s="12">
        <f t="shared" si="99"/>
        <v>0.40014275693931595</v>
      </c>
      <c r="V1564" s="9">
        <f>YEAR(SalesDataTable[[#This Row],[Order Date]])</f>
        <v>2026</v>
      </c>
      <c r="W1564" s="12" t="str">
        <f>"Q"&amp;ROUNDUP(MONTH(SalesDataTable[[#This Row],[Order Date]])/3,0)</f>
        <v>Q3</v>
      </c>
      <c r="X1564" s="9">
        <f>MONTH(SalesDataTable[[#This Row],[Order Date]])</f>
        <v>8</v>
      </c>
      <c r="Y1564" s="12" t="str">
        <f>TEXT(SalesDataTable[[#This Row],[Order Date]],"mmm")</f>
        <v>Aug</v>
      </c>
    </row>
    <row r="1565" spans="1:25" ht="16">
      <c r="A1565" s="7">
        <v>4463</v>
      </c>
      <c r="B1565" s="3">
        <v>46238</v>
      </c>
      <c r="C1565" s="2">
        <f>YEAR( SalesDataTable[[#This Row],[Order Date]])</f>
        <v>2026</v>
      </c>
      <c r="D1565" s="2">
        <f>ROUNDUP(MONTH(SalesDataTable[[#This Row],[Order Date]])/3,0)</f>
        <v>3</v>
      </c>
      <c r="E1565" s="2">
        <f>MONTH(SalesDataTable[[#This Row],[Order Date]])</f>
        <v>8</v>
      </c>
      <c r="F1565" s="2" t="str">
        <f>TEXT(SalesDataTable[[#This Row],[Order Date]],"mmm")</f>
        <v>Aug</v>
      </c>
      <c r="G1565" s="2">
        <f>DAY(SalesDataTable[[#This Row],[Order Date]])</f>
        <v>4</v>
      </c>
      <c r="H1565" s="8" t="s">
        <v>11</v>
      </c>
      <c r="I1565" s="8" t="s">
        <v>12</v>
      </c>
      <c r="J1565" s="8" t="s">
        <v>28</v>
      </c>
      <c r="K1565" s="8" t="s">
        <v>16</v>
      </c>
      <c r="L1565" s="8" t="s">
        <v>4</v>
      </c>
      <c r="M1565" s="8" t="s">
        <v>22</v>
      </c>
      <c r="N1565" s="9">
        <v>1</v>
      </c>
      <c r="O1565" s="10">
        <v>50.43</v>
      </c>
      <c r="P1565" s="11">
        <v>0.15</v>
      </c>
      <c r="Q1565" s="10">
        <v>22.94</v>
      </c>
      <c r="R1565" s="10">
        <f t="shared" si="96"/>
        <v>42.865499999999997</v>
      </c>
      <c r="S1565" s="10">
        <f t="shared" si="97"/>
        <v>22.94</v>
      </c>
      <c r="T1565" s="10">
        <f t="shared" si="98"/>
        <v>19.925499999999996</v>
      </c>
      <c r="U1565" s="12">
        <f t="shared" si="99"/>
        <v>0.46483768998378644</v>
      </c>
      <c r="V1565" s="9">
        <f>YEAR(SalesDataTable[[#This Row],[Order Date]])</f>
        <v>2026</v>
      </c>
      <c r="W1565" s="12" t="str">
        <f>"Q"&amp;ROUNDUP(MONTH(SalesDataTable[[#This Row],[Order Date]])/3,0)</f>
        <v>Q3</v>
      </c>
      <c r="X1565" s="9">
        <f>MONTH(SalesDataTable[[#This Row],[Order Date]])</f>
        <v>8</v>
      </c>
      <c r="Y1565" s="12" t="str">
        <f>TEXT(SalesDataTable[[#This Row],[Order Date]],"mmm")</f>
        <v>Aug</v>
      </c>
    </row>
    <row r="1566" spans="1:25" ht="16">
      <c r="A1566" s="7">
        <v>382</v>
      </c>
      <c r="B1566" s="3">
        <v>46239</v>
      </c>
      <c r="C1566" s="2">
        <f>YEAR( SalesDataTable[[#This Row],[Order Date]])</f>
        <v>2026</v>
      </c>
      <c r="D1566" s="2">
        <f>ROUNDUP(MONTH(SalesDataTable[[#This Row],[Order Date]])/3,0)</f>
        <v>3</v>
      </c>
      <c r="E1566" s="2">
        <f>MONTH(SalesDataTable[[#This Row],[Order Date]])</f>
        <v>8</v>
      </c>
      <c r="F1566" s="2" t="str">
        <f>TEXT(SalesDataTable[[#This Row],[Order Date]],"mmm")</f>
        <v>Aug</v>
      </c>
      <c r="G1566" s="2">
        <f>DAY(SalesDataTable[[#This Row],[Order Date]])</f>
        <v>5</v>
      </c>
      <c r="H1566" s="8" t="s">
        <v>20</v>
      </c>
      <c r="I1566" s="8" t="s">
        <v>33</v>
      </c>
      <c r="J1566" s="8" t="s">
        <v>2</v>
      </c>
      <c r="K1566" s="8" t="s">
        <v>13</v>
      </c>
      <c r="L1566" s="8" t="s">
        <v>34</v>
      </c>
      <c r="M1566" s="8" t="s">
        <v>35</v>
      </c>
      <c r="N1566" s="9">
        <v>1</v>
      </c>
      <c r="O1566" s="10">
        <v>40.42</v>
      </c>
      <c r="P1566" s="11">
        <v>0.05</v>
      </c>
      <c r="Q1566" s="10">
        <v>14.33</v>
      </c>
      <c r="R1566" s="10">
        <f t="shared" si="96"/>
        <v>38.399000000000001</v>
      </c>
      <c r="S1566" s="10">
        <f t="shared" si="97"/>
        <v>14.33</v>
      </c>
      <c r="T1566" s="10">
        <f t="shared" si="98"/>
        <v>24.069000000000003</v>
      </c>
      <c r="U1566" s="12">
        <f t="shared" si="99"/>
        <v>0.62681319826037141</v>
      </c>
      <c r="V1566" s="9">
        <f>YEAR(SalesDataTable[[#This Row],[Order Date]])</f>
        <v>2026</v>
      </c>
      <c r="W1566" s="12" t="str">
        <f>"Q"&amp;ROUNDUP(MONTH(SalesDataTable[[#This Row],[Order Date]])/3,0)</f>
        <v>Q3</v>
      </c>
      <c r="X1566" s="9">
        <f>MONTH(SalesDataTable[[#This Row],[Order Date]])</f>
        <v>8</v>
      </c>
      <c r="Y1566" s="12" t="str">
        <f>TEXT(SalesDataTable[[#This Row],[Order Date]],"mmm")</f>
        <v>Aug</v>
      </c>
    </row>
    <row r="1567" spans="1:25" ht="16">
      <c r="A1567" s="7">
        <v>1011</v>
      </c>
      <c r="B1567" s="3">
        <v>46239</v>
      </c>
      <c r="C1567" s="2">
        <f>YEAR( SalesDataTable[[#This Row],[Order Date]])</f>
        <v>2026</v>
      </c>
      <c r="D1567" s="2">
        <f>ROUNDUP(MONTH(SalesDataTable[[#This Row],[Order Date]])/3,0)</f>
        <v>3</v>
      </c>
      <c r="E1567" s="2">
        <f>MONTH(SalesDataTable[[#This Row],[Order Date]])</f>
        <v>8</v>
      </c>
      <c r="F1567" s="2" t="str">
        <f>TEXT(SalesDataTable[[#This Row],[Order Date]],"mmm")</f>
        <v>Aug</v>
      </c>
      <c r="G1567" s="2">
        <f>DAY(SalesDataTable[[#This Row],[Order Date]])</f>
        <v>5</v>
      </c>
      <c r="H1567" s="8" t="s">
        <v>0</v>
      </c>
      <c r="I1567" s="8" t="s">
        <v>1</v>
      </c>
      <c r="J1567" s="8" t="s">
        <v>2</v>
      </c>
      <c r="K1567" s="8" t="s">
        <v>13</v>
      </c>
      <c r="L1567" s="8" t="s">
        <v>4</v>
      </c>
      <c r="M1567" s="8" t="s">
        <v>22</v>
      </c>
      <c r="N1567" s="9">
        <v>1</v>
      </c>
      <c r="O1567" s="10">
        <v>51.81</v>
      </c>
      <c r="P1567" s="11">
        <v>0.05</v>
      </c>
      <c r="Q1567" s="10">
        <v>22.28</v>
      </c>
      <c r="R1567" s="10">
        <f t="shared" si="96"/>
        <v>49.219499999999996</v>
      </c>
      <c r="S1567" s="10">
        <f t="shared" si="97"/>
        <v>22.28</v>
      </c>
      <c r="T1567" s="10">
        <f t="shared" si="98"/>
        <v>26.939499999999995</v>
      </c>
      <c r="U1567" s="12">
        <f t="shared" si="99"/>
        <v>0.54733388189640275</v>
      </c>
      <c r="V1567" s="9">
        <f>YEAR(SalesDataTable[[#This Row],[Order Date]])</f>
        <v>2026</v>
      </c>
      <c r="W1567" s="12" t="str">
        <f>"Q"&amp;ROUNDUP(MONTH(SalesDataTable[[#This Row],[Order Date]])/3,0)</f>
        <v>Q3</v>
      </c>
      <c r="X1567" s="9">
        <f>MONTH(SalesDataTable[[#This Row],[Order Date]])</f>
        <v>8</v>
      </c>
      <c r="Y1567" s="12" t="str">
        <f>TEXT(SalesDataTable[[#This Row],[Order Date]],"mmm")</f>
        <v>Aug</v>
      </c>
    </row>
    <row r="1568" spans="1:25" ht="16">
      <c r="A1568" s="7">
        <v>1148</v>
      </c>
      <c r="B1568" s="3">
        <v>46239</v>
      </c>
      <c r="C1568" s="2">
        <f>YEAR( SalesDataTable[[#This Row],[Order Date]])</f>
        <v>2026</v>
      </c>
      <c r="D1568" s="2">
        <f>ROUNDUP(MONTH(SalesDataTable[[#This Row],[Order Date]])/3,0)</f>
        <v>3</v>
      </c>
      <c r="E1568" s="2">
        <f>MONTH(SalesDataTable[[#This Row],[Order Date]])</f>
        <v>8</v>
      </c>
      <c r="F1568" s="2" t="str">
        <f>TEXT(SalesDataTable[[#This Row],[Order Date]],"mmm")</f>
        <v>Aug</v>
      </c>
      <c r="G1568" s="2">
        <f>DAY(SalesDataTable[[#This Row],[Order Date]])</f>
        <v>5</v>
      </c>
      <c r="H1568" s="8" t="s">
        <v>11</v>
      </c>
      <c r="I1568" s="8" t="s">
        <v>12</v>
      </c>
      <c r="J1568" s="8" t="s">
        <v>19</v>
      </c>
      <c r="K1568" s="8" t="s">
        <v>13</v>
      </c>
      <c r="L1568" s="8" t="s">
        <v>34</v>
      </c>
      <c r="M1568" s="8" t="s">
        <v>42</v>
      </c>
      <c r="N1568" s="9">
        <v>3</v>
      </c>
      <c r="O1568" s="10">
        <v>35.9</v>
      </c>
      <c r="P1568" s="11">
        <v>0</v>
      </c>
      <c r="Q1568" s="10">
        <v>14.11</v>
      </c>
      <c r="R1568" s="10">
        <f t="shared" si="96"/>
        <v>107.69999999999999</v>
      </c>
      <c r="S1568" s="10">
        <f t="shared" si="97"/>
        <v>42.33</v>
      </c>
      <c r="T1568" s="10">
        <f t="shared" si="98"/>
        <v>65.36999999999999</v>
      </c>
      <c r="U1568" s="12">
        <f t="shared" si="99"/>
        <v>0.60696378830083564</v>
      </c>
      <c r="V1568" s="9">
        <f>YEAR(SalesDataTable[[#This Row],[Order Date]])</f>
        <v>2026</v>
      </c>
      <c r="W1568" s="12" t="str">
        <f>"Q"&amp;ROUNDUP(MONTH(SalesDataTable[[#This Row],[Order Date]])/3,0)</f>
        <v>Q3</v>
      </c>
      <c r="X1568" s="9">
        <f>MONTH(SalesDataTable[[#This Row],[Order Date]])</f>
        <v>8</v>
      </c>
      <c r="Y1568" s="12" t="str">
        <f>TEXT(SalesDataTable[[#This Row],[Order Date]],"mmm")</f>
        <v>Aug</v>
      </c>
    </row>
    <row r="1569" spans="1:25" ht="16">
      <c r="A1569" s="7">
        <v>1397</v>
      </c>
      <c r="B1569" s="3">
        <v>46239</v>
      </c>
      <c r="C1569" s="2">
        <f>YEAR( SalesDataTable[[#This Row],[Order Date]])</f>
        <v>2026</v>
      </c>
      <c r="D1569" s="2">
        <f>ROUNDUP(MONTH(SalesDataTable[[#This Row],[Order Date]])/3,0)</f>
        <v>3</v>
      </c>
      <c r="E1569" s="2">
        <f>MONTH(SalesDataTable[[#This Row],[Order Date]])</f>
        <v>8</v>
      </c>
      <c r="F1569" s="2" t="str">
        <f>TEXT(SalesDataTable[[#This Row],[Order Date]],"mmm")</f>
        <v>Aug</v>
      </c>
      <c r="G1569" s="2">
        <f>DAY(SalesDataTable[[#This Row],[Order Date]])</f>
        <v>5</v>
      </c>
      <c r="H1569" s="8" t="s">
        <v>6</v>
      </c>
      <c r="I1569" s="8" t="s">
        <v>49</v>
      </c>
      <c r="J1569" s="8" t="s">
        <v>19</v>
      </c>
      <c r="K1569" s="8" t="s">
        <v>16</v>
      </c>
      <c r="L1569" s="8" t="s">
        <v>9</v>
      </c>
      <c r="M1569" s="8" t="s">
        <v>10</v>
      </c>
      <c r="N1569" s="9">
        <v>2</v>
      </c>
      <c r="O1569" s="10">
        <v>90.27</v>
      </c>
      <c r="P1569" s="11">
        <v>0.05</v>
      </c>
      <c r="Q1569" s="10">
        <v>46.38</v>
      </c>
      <c r="R1569" s="10">
        <f t="shared" si="96"/>
        <v>171.51299999999998</v>
      </c>
      <c r="S1569" s="10">
        <f t="shared" si="97"/>
        <v>92.76</v>
      </c>
      <c r="T1569" s="10">
        <f t="shared" si="98"/>
        <v>78.752999999999972</v>
      </c>
      <c r="U1569" s="12">
        <f t="shared" si="99"/>
        <v>0.45916636056742044</v>
      </c>
      <c r="V1569" s="9">
        <f>YEAR(SalesDataTable[[#This Row],[Order Date]])</f>
        <v>2026</v>
      </c>
      <c r="W1569" s="12" t="str">
        <f>"Q"&amp;ROUNDUP(MONTH(SalesDataTable[[#This Row],[Order Date]])/3,0)</f>
        <v>Q3</v>
      </c>
      <c r="X1569" s="9">
        <f>MONTH(SalesDataTable[[#This Row],[Order Date]])</f>
        <v>8</v>
      </c>
      <c r="Y1569" s="12" t="str">
        <f>TEXT(SalesDataTable[[#This Row],[Order Date]],"mmm")</f>
        <v>Aug</v>
      </c>
    </row>
    <row r="1570" spans="1:25" ht="16">
      <c r="A1570" s="7">
        <v>2252</v>
      </c>
      <c r="B1570" s="3">
        <v>46239</v>
      </c>
      <c r="C1570" s="2">
        <f>YEAR( SalesDataTable[[#This Row],[Order Date]])</f>
        <v>2026</v>
      </c>
      <c r="D1570" s="2">
        <f>ROUNDUP(MONTH(SalesDataTable[[#This Row],[Order Date]])/3,0)</f>
        <v>3</v>
      </c>
      <c r="E1570" s="2">
        <f>MONTH(SalesDataTable[[#This Row],[Order Date]])</f>
        <v>8</v>
      </c>
      <c r="F1570" s="2" t="str">
        <f>TEXT(SalesDataTable[[#This Row],[Order Date]],"mmm")</f>
        <v>Aug</v>
      </c>
      <c r="G1570" s="2">
        <f>DAY(SalesDataTable[[#This Row],[Order Date]])</f>
        <v>5</v>
      </c>
      <c r="H1570" s="8" t="s">
        <v>6</v>
      </c>
      <c r="I1570" s="8" t="s">
        <v>41</v>
      </c>
      <c r="J1570" s="8" t="s">
        <v>2</v>
      </c>
      <c r="K1570" s="8" t="s">
        <v>13</v>
      </c>
      <c r="L1570" s="8" t="s">
        <v>4</v>
      </c>
      <c r="M1570" s="8" t="s">
        <v>22</v>
      </c>
      <c r="N1570" s="9">
        <v>1</v>
      </c>
      <c r="O1570" s="10">
        <v>49.68</v>
      </c>
      <c r="P1570" s="11">
        <v>0.05</v>
      </c>
      <c r="Q1570" s="10">
        <v>22.02</v>
      </c>
      <c r="R1570" s="10">
        <f t="shared" si="96"/>
        <v>47.195999999999998</v>
      </c>
      <c r="S1570" s="10">
        <f t="shared" si="97"/>
        <v>22.02</v>
      </c>
      <c r="T1570" s="10">
        <f t="shared" si="98"/>
        <v>25.175999999999998</v>
      </c>
      <c r="U1570" s="12">
        <f t="shared" si="99"/>
        <v>0.53343503686753113</v>
      </c>
      <c r="V1570" s="9">
        <f>YEAR(SalesDataTable[[#This Row],[Order Date]])</f>
        <v>2026</v>
      </c>
      <c r="W1570" s="12" t="str">
        <f>"Q"&amp;ROUNDUP(MONTH(SalesDataTable[[#This Row],[Order Date]])/3,0)</f>
        <v>Q3</v>
      </c>
      <c r="X1570" s="9">
        <f>MONTH(SalesDataTable[[#This Row],[Order Date]])</f>
        <v>8</v>
      </c>
      <c r="Y1570" s="12" t="str">
        <f>TEXT(SalesDataTable[[#This Row],[Order Date]],"mmm")</f>
        <v>Aug</v>
      </c>
    </row>
    <row r="1571" spans="1:25" ht="16">
      <c r="A1571" s="7">
        <v>2415</v>
      </c>
      <c r="B1571" s="3">
        <v>46239</v>
      </c>
      <c r="C1571" s="2">
        <f>YEAR( SalesDataTable[[#This Row],[Order Date]])</f>
        <v>2026</v>
      </c>
      <c r="D1571" s="2">
        <f>ROUNDUP(MONTH(SalesDataTable[[#This Row],[Order Date]])/3,0)</f>
        <v>3</v>
      </c>
      <c r="E1571" s="2">
        <f>MONTH(SalesDataTable[[#This Row],[Order Date]])</f>
        <v>8</v>
      </c>
      <c r="F1571" s="2" t="str">
        <f>TEXT(SalesDataTable[[#This Row],[Order Date]],"mmm")</f>
        <v>Aug</v>
      </c>
      <c r="G1571" s="2">
        <f>DAY(SalesDataTable[[#This Row],[Order Date]])</f>
        <v>5</v>
      </c>
      <c r="H1571" s="8" t="s">
        <v>6</v>
      </c>
      <c r="I1571" s="8" t="s">
        <v>43</v>
      </c>
      <c r="J1571" s="8" t="s">
        <v>2</v>
      </c>
      <c r="K1571" s="8" t="s">
        <v>13</v>
      </c>
      <c r="L1571" s="8" t="s">
        <v>14</v>
      </c>
      <c r="M1571" s="8" t="s">
        <v>44</v>
      </c>
      <c r="N1571" s="9">
        <v>2</v>
      </c>
      <c r="O1571" s="10">
        <v>131.25</v>
      </c>
      <c r="P1571" s="11">
        <v>0.05</v>
      </c>
      <c r="Q1571" s="10">
        <v>65.42</v>
      </c>
      <c r="R1571" s="10">
        <f t="shared" si="96"/>
        <v>249.375</v>
      </c>
      <c r="S1571" s="10">
        <f t="shared" si="97"/>
        <v>130.84</v>
      </c>
      <c r="T1571" s="10">
        <f t="shared" si="98"/>
        <v>118.535</v>
      </c>
      <c r="U1571" s="12">
        <f t="shared" si="99"/>
        <v>0.47532832080200499</v>
      </c>
      <c r="V1571" s="9">
        <f>YEAR(SalesDataTable[[#This Row],[Order Date]])</f>
        <v>2026</v>
      </c>
      <c r="W1571" s="12" t="str">
        <f>"Q"&amp;ROUNDUP(MONTH(SalesDataTable[[#This Row],[Order Date]])/3,0)</f>
        <v>Q3</v>
      </c>
      <c r="X1571" s="9">
        <f>MONTH(SalesDataTable[[#This Row],[Order Date]])</f>
        <v>8</v>
      </c>
      <c r="Y1571" s="12" t="str">
        <f>TEXT(SalesDataTable[[#This Row],[Order Date]],"mmm")</f>
        <v>Aug</v>
      </c>
    </row>
    <row r="1572" spans="1:25" ht="16">
      <c r="A1572" s="7">
        <v>2525</v>
      </c>
      <c r="B1572" s="3">
        <v>46239</v>
      </c>
      <c r="C1572" s="2">
        <f>YEAR( SalesDataTable[[#This Row],[Order Date]])</f>
        <v>2026</v>
      </c>
      <c r="D1572" s="2">
        <f>ROUNDUP(MONTH(SalesDataTable[[#This Row],[Order Date]])/3,0)</f>
        <v>3</v>
      </c>
      <c r="E1572" s="2">
        <f>MONTH(SalesDataTable[[#This Row],[Order Date]])</f>
        <v>8</v>
      </c>
      <c r="F1572" s="2" t="str">
        <f>TEXT(SalesDataTable[[#This Row],[Order Date]],"mmm")</f>
        <v>Aug</v>
      </c>
      <c r="G1572" s="2">
        <f>DAY(SalesDataTable[[#This Row],[Order Date]])</f>
        <v>5</v>
      </c>
      <c r="H1572" s="8" t="s">
        <v>20</v>
      </c>
      <c r="I1572" s="8" t="s">
        <v>21</v>
      </c>
      <c r="J1572" s="8" t="s">
        <v>19</v>
      </c>
      <c r="K1572" s="8" t="s">
        <v>13</v>
      </c>
      <c r="L1572" s="8" t="s">
        <v>34</v>
      </c>
      <c r="M1572" s="8" t="s">
        <v>42</v>
      </c>
      <c r="N1572" s="9">
        <v>2</v>
      </c>
      <c r="O1572" s="10">
        <v>36.78</v>
      </c>
      <c r="P1572" s="11">
        <v>0.05</v>
      </c>
      <c r="Q1572" s="10">
        <v>13.85</v>
      </c>
      <c r="R1572" s="10">
        <f t="shared" si="96"/>
        <v>69.882000000000005</v>
      </c>
      <c r="S1572" s="10">
        <f t="shared" si="97"/>
        <v>27.7</v>
      </c>
      <c r="T1572" s="10">
        <f t="shared" si="98"/>
        <v>42.182000000000002</v>
      </c>
      <c r="U1572" s="12">
        <f t="shared" si="99"/>
        <v>0.60361752668784519</v>
      </c>
      <c r="V1572" s="9">
        <f>YEAR(SalesDataTable[[#This Row],[Order Date]])</f>
        <v>2026</v>
      </c>
      <c r="W1572" s="12" t="str">
        <f>"Q"&amp;ROUNDUP(MONTH(SalesDataTable[[#This Row],[Order Date]])/3,0)</f>
        <v>Q3</v>
      </c>
      <c r="X1572" s="9">
        <f>MONTH(SalesDataTable[[#This Row],[Order Date]])</f>
        <v>8</v>
      </c>
      <c r="Y1572" s="12" t="str">
        <f>TEXT(SalesDataTable[[#This Row],[Order Date]],"mmm")</f>
        <v>Aug</v>
      </c>
    </row>
    <row r="1573" spans="1:25" ht="16">
      <c r="A1573" s="7">
        <v>2652</v>
      </c>
      <c r="B1573" s="3">
        <v>46239</v>
      </c>
      <c r="C1573" s="2">
        <f>YEAR( SalesDataTable[[#This Row],[Order Date]])</f>
        <v>2026</v>
      </c>
      <c r="D1573" s="2">
        <f>ROUNDUP(MONTH(SalesDataTable[[#This Row],[Order Date]])/3,0)</f>
        <v>3</v>
      </c>
      <c r="E1573" s="2">
        <f>MONTH(SalesDataTable[[#This Row],[Order Date]])</f>
        <v>8</v>
      </c>
      <c r="F1573" s="2" t="str">
        <f>TEXT(SalesDataTable[[#This Row],[Order Date]],"mmm")</f>
        <v>Aug</v>
      </c>
      <c r="G1573" s="2">
        <f>DAY(SalesDataTable[[#This Row],[Order Date]])</f>
        <v>5</v>
      </c>
      <c r="H1573" s="8" t="s">
        <v>11</v>
      </c>
      <c r="I1573" s="8" t="s">
        <v>12</v>
      </c>
      <c r="J1573" s="8" t="s">
        <v>19</v>
      </c>
      <c r="K1573" s="8" t="s">
        <v>3</v>
      </c>
      <c r="L1573" s="8" t="s">
        <v>4</v>
      </c>
      <c r="M1573" s="8" t="s">
        <v>5</v>
      </c>
      <c r="N1573" s="9">
        <v>1</v>
      </c>
      <c r="O1573" s="10">
        <v>80.790000000000006</v>
      </c>
      <c r="P1573" s="11">
        <v>0.1</v>
      </c>
      <c r="Q1573" s="10">
        <v>43.65</v>
      </c>
      <c r="R1573" s="10">
        <f t="shared" si="96"/>
        <v>72.711000000000013</v>
      </c>
      <c r="S1573" s="10">
        <f t="shared" si="97"/>
        <v>43.65</v>
      </c>
      <c r="T1573" s="10">
        <f t="shared" si="98"/>
        <v>29.061000000000014</v>
      </c>
      <c r="U1573" s="12">
        <f t="shared" si="99"/>
        <v>0.39967817799232591</v>
      </c>
      <c r="V1573" s="9">
        <f>YEAR(SalesDataTable[[#This Row],[Order Date]])</f>
        <v>2026</v>
      </c>
      <c r="W1573" s="12" t="str">
        <f>"Q"&amp;ROUNDUP(MONTH(SalesDataTable[[#This Row],[Order Date]])/3,0)</f>
        <v>Q3</v>
      </c>
      <c r="X1573" s="9">
        <f>MONTH(SalesDataTable[[#This Row],[Order Date]])</f>
        <v>8</v>
      </c>
      <c r="Y1573" s="12" t="str">
        <f>TEXT(SalesDataTable[[#This Row],[Order Date]],"mmm")</f>
        <v>Aug</v>
      </c>
    </row>
    <row r="1574" spans="1:25" ht="16">
      <c r="A1574" s="7">
        <v>4035</v>
      </c>
      <c r="B1574" s="3">
        <v>46239</v>
      </c>
      <c r="C1574" s="2">
        <f>YEAR( SalesDataTable[[#This Row],[Order Date]])</f>
        <v>2026</v>
      </c>
      <c r="D1574" s="2">
        <f>ROUNDUP(MONTH(SalesDataTable[[#This Row],[Order Date]])/3,0)</f>
        <v>3</v>
      </c>
      <c r="E1574" s="2">
        <f>MONTH(SalesDataTable[[#This Row],[Order Date]])</f>
        <v>8</v>
      </c>
      <c r="F1574" s="2" t="str">
        <f>TEXT(SalesDataTable[[#This Row],[Order Date]],"mmm")</f>
        <v>Aug</v>
      </c>
      <c r="G1574" s="2">
        <f>DAY(SalesDataTable[[#This Row],[Order Date]])</f>
        <v>5</v>
      </c>
      <c r="H1574" s="8" t="s">
        <v>0</v>
      </c>
      <c r="I1574" s="8" t="s">
        <v>36</v>
      </c>
      <c r="J1574" s="8" t="s">
        <v>2</v>
      </c>
      <c r="K1574" s="8" t="s">
        <v>3</v>
      </c>
      <c r="L1574" s="8" t="s">
        <v>4</v>
      </c>
      <c r="M1574" s="8" t="s">
        <v>26</v>
      </c>
      <c r="N1574" s="9">
        <v>2</v>
      </c>
      <c r="O1574" s="10">
        <v>40.53</v>
      </c>
      <c r="P1574" s="11">
        <v>0.05</v>
      </c>
      <c r="Q1574" s="10">
        <v>17.100000000000001</v>
      </c>
      <c r="R1574" s="10">
        <f t="shared" si="96"/>
        <v>77.007000000000005</v>
      </c>
      <c r="S1574" s="10">
        <f t="shared" si="97"/>
        <v>34.200000000000003</v>
      </c>
      <c r="T1574" s="10">
        <f t="shared" si="98"/>
        <v>42.807000000000002</v>
      </c>
      <c r="U1574" s="12">
        <f t="shared" si="99"/>
        <v>0.55588452997779425</v>
      </c>
      <c r="V1574" s="9">
        <f>YEAR(SalesDataTable[[#This Row],[Order Date]])</f>
        <v>2026</v>
      </c>
      <c r="W1574" s="12" t="str">
        <f>"Q"&amp;ROUNDUP(MONTH(SalesDataTable[[#This Row],[Order Date]])/3,0)</f>
        <v>Q3</v>
      </c>
      <c r="X1574" s="9">
        <f>MONTH(SalesDataTable[[#This Row],[Order Date]])</f>
        <v>8</v>
      </c>
      <c r="Y1574" s="12" t="str">
        <f>TEXT(SalesDataTable[[#This Row],[Order Date]],"mmm")</f>
        <v>Aug</v>
      </c>
    </row>
    <row r="1575" spans="1:25" ht="16">
      <c r="A1575" s="7">
        <v>4377</v>
      </c>
      <c r="B1575" s="3">
        <v>46239</v>
      </c>
      <c r="C1575" s="2">
        <f>YEAR( SalesDataTable[[#This Row],[Order Date]])</f>
        <v>2026</v>
      </c>
      <c r="D1575" s="2">
        <f>ROUNDUP(MONTH(SalesDataTable[[#This Row],[Order Date]])/3,0)</f>
        <v>3</v>
      </c>
      <c r="E1575" s="2">
        <f>MONTH(SalesDataTable[[#This Row],[Order Date]])</f>
        <v>8</v>
      </c>
      <c r="F1575" s="2" t="str">
        <f>TEXT(SalesDataTable[[#This Row],[Order Date]],"mmm")</f>
        <v>Aug</v>
      </c>
      <c r="G1575" s="2">
        <f>DAY(SalesDataTable[[#This Row],[Order Date]])</f>
        <v>5</v>
      </c>
      <c r="H1575" s="8" t="s">
        <v>11</v>
      </c>
      <c r="I1575" s="8" t="s">
        <v>12</v>
      </c>
      <c r="J1575" s="8" t="s">
        <v>28</v>
      </c>
      <c r="K1575" s="8" t="s">
        <v>13</v>
      </c>
      <c r="L1575" s="8" t="s">
        <v>4</v>
      </c>
      <c r="M1575" s="8" t="s">
        <v>5</v>
      </c>
      <c r="N1575" s="9">
        <v>2</v>
      </c>
      <c r="O1575" s="10">
        <v>81.66</v>
      </c>
      <c r="P1575" s="11">
        <v>0</v>
      </c>
      <c r="Q1575" s="10">
        <v>42.11</v>
      </c>
      <c r="R1575" s="10">
        <f t="shared" si="96"/>
        <v>163.32</v>
      </c>
      <c r="S1575" s="10">
        <f t="shared" si="97"/>
        <v>84.22</v>
      </c>
      <c r="T1575" s="10">
        <f t="shared" si="98"/>
        <v>79.099999999999994</v>
      </c>
      <c r="U1575" s="12">
        <f t="shared" si="99"/>
        <v>0.48432525104090129</v>
      </c>
      <c r="V1575" s="9">
        <f>YEAR(SalesDataTable[[#This Row],[Order Date]])</f>
        <v>2026</v>
      </c>
      <c r="W1575" s="12" t="str">
        <f>"Q"&amp;ROUNDUP(MONTH(SalesDataTable[[#This Row],[Order Date]])/3,0)</f>
        <v>Q3</v>
      </c>
      <c r="X1575" s="9">
        <f>MONTH(SalesDataTable[[#This Row],[Order Date]])</f>
        <v>8</v>
      </c>
      <c r="Y1575" s="12" t="str">
        <f>TEXT(SalesDataTable[[#This Row],[Order Date]],"mmm")</f>
        <v>Aug</v>
      </c>
    </row>
    <row r="1576" spans="1:25" ht="16">
      <c r="A1576" s="7">
        <v>4734</v>
      </c>
      <c r="B1576" s="3">
        <v>46239</v>
      </c>
      <c r="C1576" s="2">
        <f>YEAR( SalesDataTable[[#This Row],[Order Date]])</f>
        <v>2026</v>
      </c>
      <c r="D1576" s="2">
        <f>ROUNDUP(MONTH(SalesDataTable[[#This Row],[Order Date]])/3,0)</f>
        <v>3</v>
      </c>
      <c r="E1576" s="2">
        <f>MONTH(SalesDataTable[[#This Row],[Order Date]])</f>
        <v>8</v>
      </c>
      <c r="F1576" s="2" t="str">
        <f>TEXT(SalesDataTable[[#This Row],[Order Date]],"mmm")</f>
        <v>Aug</v>
      </c>
      <c r="G1576" s="2">
        <f>DAY(SalesDataTable[[#This Row],[Order Date]])</f>
        <v>5</v>
      </c>
      <c r="H1576" s="8" t="s">
        <v>6</v>
      </c>
      <c r="I1576" s="8" t="s">
        <v>43</v>
      </c>
      <c r="J1576" s="8" t="s">
        <v>28</v>
      </c>
      <c r="K1576" s="8" t="s">
        <v>3</v>
      </c>
      <c r="L1576" s="8" t="s">
        <v>9</v>
      </c>
      <c r="M1576" s="8" t="s">
        <v>17</v>
      </c>
      <c r="N1576" s="9">
        <v>1</v>
      </c>
      <c r="O1576" s="10">
        <v>146.55000000000001</v>
      </c>
      <c r="P1576" s="11">
        <v>0</v>
      </c>
      <c r="Q1576" s="10">
        <v>78.8</v>
      </c>
      <c r="R1576" s="10">
        <f t="shared" si="96"/>
        <v>146.55000000000001</v>
      </c>
      <c r="S1576" s="10">
        <f t="shared" si="97"/>
        <v>78.8</v>
      </c>
      <c r="T1576" s="10">
        <f t="shared" si="98"/>
        <v>67.750000000000014</v>
      </c>
      <c r="U1576" s="12">
        <f t="shared" si="99"/>
        <v>0.46229955646537024</v>
      </c>
      <c r="V1576" s="9">
        <f>YEAR(SalesDataTable[[#This Row],[Order Date]])</f>
        <v>2026</v>
      </c>
      <c r="W1576" s="12" t="str">
        <f>"Q"&amp;ROUNDUP(MONTH(SalesDataTable[[#This Row],[Order Date]])/3,0)</f>
        <v>Q3</v>
      </c>
      <c r="X1576" s="9">
        <f>MONTH(SalesDataTable[[#This Row],[Order Date]])</f>
        <v>8</v>
      </c>
      <c r="Y1576" s="12" t="str">
        <f>TEXT(SalesDataTable[[#This Row],[Order Date]],"mmm")</f>
        <v>Aug</v>
      </c>
    </row>
    <row r="1577" spans="1:25" ht="16">
      <c r="A1577" s="7">
        <v>4892</v>
      </c>
      <c r="B1577" s="3">
        <v>46239</v>
      </c>
      <c r="C1577" s="2">
        <f>YEAR( SalesDataTable[[#This Row],[Order Date]])</f>
        <v>2026</v>
      </c>
      <c r="D1577" s="2">
        <f>ROUNDUP(MONTH(SalesDataTable[[#This Row],[Order Date]])/3,0)</f>
        <v>3</v>
      </c>
      <c r="E1577" s="2">
        <f>MONTH(SalesDataTable[[#This Row],[Order Date]])</f>
        <v>8</v>
      </c>
      <c r="F1577" s="2" t="str">
        <f>TEXT(SalesDataTable[[#This Row],[Order Date]],"mmm")</f>
        <v>Aug</v>
      </c>
      <c r="G1577" s="2">
        <f>DAY(SalesDataTable[[#This Row],[Order Date]])</f>
        <v>5</v>
      </c>
      <c r="H1577" s="8" t="s">
        <v>6</v>
      </c>
      <c r="I1577" s="8" t="s">
        <v>7</v>
      </c>
      <c r="J1577" s="8" t="s">
        <v>19</v>
      </c>
      <c r="K1577" s="8" t="s">
        <v>3</v>
      </c>
      <c r="L1577" s="8" t="s">
        <v>14</v>
      </c>
      <c r="M1577" s="8" t="s">
        <v>48</v>
      </c>
      <c r="N1577" s="9">
        <v>2</v>
      </c>
      <c r="O1577" s="10">
        <v>161.75</v>
      </c>
      <c r="P1577" s="11">
        <v>0.1</v>
      </c>
      <c r="Q1577" s="10">
        <v>85.85</v>
      </c>
      <c r="R1577" s="10">
        <f t="shared" si="96"/>
        <v>291.15000000000003</v>
      </c>
      <c r="S1577" s="10">
        <f t="shared" si="97"/>
        <v>171.7</v>
      </c>
      <c r="T1577" s="10">
        <f t="shared" si="98"/>
        <v>119.45000000000005</v>
      </c>
      <c r="U1577" s="12">
        <f t="shared" si="99"/>
        <v>0.41026962047054794</v>
      </c>
      <c r="V1577" s="9">
        <f>YEAR(SalesDataTable[[#This Row],[Order Date]])</f>
        <v>2026</v>
      </c>
      <c r="W1577" s="12" t="str">
        <f>"Q"&amp;ROUNDUP(MONTH(SalesDataTable[[#This Row],[Order Date]])/3,0)</f>
        <v>Q3</v>
      </c>
      <c r="X1577" s="9">
        <f>MONTH(SalesDataTable[[#This Row],[Order Date]])</f>
        <v>8</v>
      </c>
      <c r="Y1577" s="12" t="str">
        <f>TEXT(SalesDataTable[[#This Row],[Order Date]],"mmm")</f>
        <v>Aug</v>
      </c>
    </row>
    <row r="1578" spans="1:25" ht="16">
      <c r="A1578" s="7">
        <v>5059</v>
      </c>
      <c r="B1578" s="3">
        <v>46239</v>
      </c>
      <c r="C1578" s="2">
        <f>YEAR( SalesDataTable[[#This Row],[Order Date]])</f>
        <v>2026</v>
      </c>
      <c r="D1578" s="2">
        <f>ROUNDUP(MONTH(SalesDataTable[[#This Row],[Order Date]])/3,0)</f>
        <v>3</v>
      </c>
      <c r="E1578" s="2">
        <f>MONTH(SalesDataTable[[#This Row],[Order Date]])</f>
        <v>8</v>
      </c>
      <c r="F1578" s="2" t="str">
        <f>TEXT(SalesDataTable[[#This Row],[Order Date]],"mmm")</f>
        <v>Aug</v>
      </c>
      <c r="G1578" s="2">
        <f>DAY(SalesDataTable[[#This Row],[Order Date]])</f>
        <v>5</v>
      </c>
      <c r="H1578" s="8" t="s">
        <v>6</v>
      </c>
      <c r="I1578" s="8" t="s">
        <v>7</v>
      </c>
      <c r="J1578" s="8" t="s">
        <v>28</v>
      </c>
      <c r="K1578" s="8" t="s">
        <v>3</v>
      </c>
      <c r="L1578" s="8" t="s">
        <v>23</v>
      </c>
      <c r="M1578" s="8" t="s">
        <v>51</v>
      </c>
      <c r="N1578" s="9">
        <v>2</v>
      </c>
      <c r="O1578" s="10">
        <v>122.47</v>
      </c>
      <c r="P1578" s="11">
        <v>0</v>
      </c>
      <c r="Q1578" s="10">
        <v>59.73</v>
      </c>
      <c r="R1578" s="10">
        <f t="shared" si="96"/>
        <v>244.94</v>
      </c>
      <c r="S1578" s="10">
        <f t="shared" si="97"/>
        <v>119.46</v>
      </c>
      <c r="T1578" s="10">
        <f t="shared" si="98"/>
        <v>125.48</v>
      </c>
      <c r="U1578" s="12">
        <f t="shared" si="99"/>
        <v>0.5122887237690863</v>
      </c>
      <c r="V1578" s="9">
        <f>YEAR(SalesDataTable[[#This Row],[Order Date]])</f>
        <v>2026</v>
      </c>
      <c r="W1578" s="12" t="str">
        <f>"Q"&amp;ROUNDUP(MONTH(SalesDataTable[[#This Row],[Order Date]])/3,0)</f>
        <v>Q3</v>
      </c>
      <c r="X1578" s="9">
        <f>MONTH(SalesDataTable[[#This Row],[Order Date]])</f>
        <v>8</v>
      </c>
      <c r="Y1578" s="12" t="str">
        <f>TEXT(SalesDataTable[[#This Row],[Order Date]],"mmm")</f>
        <v>Aug</v>
      </c>
    </row>
    <row r="1579" spans="1:25" ht="16">
      <c r="A1579" s="7">
        <v>835</v>
      </c>
      <c r="B1579" s="3">
        <v>46240</v>
      </c>
      <c r="C1579" s="2">
        <f>YEAR( SalesDataTable[[#This Row],[Order Date]])</f>
        <v>2026</v>
      </c>
      <c r="D1579" s="2">
        <f>ROUNDUP(MONTH(SalesDataTable[[#This Row],[Order Date]])/3,0)</f>
        <v>3</v>
      </c>
      <c r="E1579" s="2">
        <f>MONTH(SalesDataTable[[#This Row],[Order Date]])</f>
        <v>8</v>
      </c>
      <c r="F1579" s="2" t="str">
        <f>TEXT(SalesDataTable[[#This Row],[Order Date]],"mmm")</f>
        <v>Aug</v>
      </c>
      <c r="G1579" s="2">
        <f>DAY(SalesDataTable[[#This Row],[Order Date]])</f>
        <v>6</v>
      </c>
      <c r="H1579" s="8" t="s">
        <v>20</v>
      </c>
      <c r="I1579" s="8" t="s">
        <v>31</v>
      </c>
      <c r="J1579" s="8" t="s">
        <v>28</v>
      </c>
      <c r="K1579" s="8" t="s">
        <v>3</v>
      </c>
      <c r="L1579" s="8" t="s">
        <v>9</v>
      </c>
      <c r="M1579" s="8" t="s">
        <v>46</v>
      </c>
      <c r="N1579" s="9">
        <v>3</v>
      </c>
      <c r="O1579" s="10">
        <v>70.930000000000007</v>
      </c>
      <c r="P1579" s="11">
        <v>0</v>
      </c>
      <c r="Q1579" s="10">
        <v>32.9</v>
      </c>
      <c r="R1579" s="10">
        <f t="shared" si="96"/>
        <v>212.79000000000002</v>
      </c>
      <c r="S1579" s="10">
        <f t="shared" si="97"/>
        <v>98.699999999999989</v>
      </c>
      <c r="T1579" s="10">
        <f t="shared" si="98"/>
        <v>114.09000000000003</v>
      </c>
      <c r="U1579" s="12">
        <f t="shared" si="99"/>
        <v>0.53616241364725792</v>
      </c>
      <c r="V1579" s="9">
        <f>YEAR(SalesDataTable[[#This Row],[Order Date]])</f>
        <v>2026</v>
      </c>
      <c r="W1579" s="12" t="str">
        <f>"Q"&amp;ROUNDUP(MONTH(SalesDataTable[[#This Row],[Order Date]])/3,0)</f>
        <v>Q3</v>
      </c>
      <c r="X1579" s="9">
        <f>MONTH(SalesDataTable[[#This Row],[Order Date]])</f>
        <v>8</v>
      </c>
      <c r="Y1579" s="12" t="str">
        <f>TEXT(SalesDataTable[[#This Row],[Order Date]],"mmm")</f>
        <v>Aug</v>
      </c>
    </row>
    <row r="1580" spans="1:25" ht="16">
      <c r="A1580" s="7">
        <v>1104</v>
      </c>
      <c r="B1580" s="3">
        <v>46240</v>
      </c>
      <c r="C1580" s="2">
        <f>YEAR( SalesDataTable[[#This Row],[Order Date]])</f>
        <v>2026</v>
      </c>
      <c r="D1580" s="2">
        <f>ROUNDUP(MONTH(SalesDataTable[[#This Row],[Order Date]])/3,0)</f>
        <v>3</v>
      </c>
      <c r="E1580" s="2">
        <f>MONTH(SalesDataTable[[#This Row],[Order Date]])</f>
        <v>8</v>
      </c>
      <c r="F1580" s="2" t="str">
        <f>TEXT(SalesDataTable[[#This Row],[Order Date]],"mmm")</f>
        <v>Aug</v>
      </c>
      <c r="G1580" s="2">
        <f>DAY(SalesDataTable[[#This Row],[Order Date]])</f>
        <v>6</v>
      </c>
      <c r="H1580" s="8" t="s">
        <v>0</v>
      </c>
      <c r="I1580" s="8" t="s">
        <v>50</v>
      </c>
      <c r="J1580" s="8" t="s">
        <v>2</v>
      </c>
      <c r="K1580" s="8" t="s">
        <v>3</v>
      </c>
      <c r="L1580" s="8" t="s">
        <v>23</v>
      </c>
      <c r="M1580" s="8" t="s">
        <v>29</v>
      </c>
      <c r="N1580" s="9">
        <v>1</v>
      </c>
      <c r="O1580" s="10">
        <v>191.44</v>
      </c>
      <c r="P1580" s="11">
        <v>0</v>
      </c>
      <c r="Q1580" s="10">
        <v>102.13</v>
      </c>
      <c r="R1580" s="10">
        <f t="shared" si="96"/>
        <v>191.44</v>
      </c>
      <c r="S1580" s="10">
        <f t="shared" si="97"/>
        <v>102.13</v>
      </c>
      <c r="T1580" s="10">
        <f t="shared" si="98"/>
        <v>89.31</v>
      </c>
      <c r="U1580" s="12">
        <f t="shared" si="99"/>
        <v>0.46651692436272463</v>
      </c>
      <c r="V1580" s="9">
        <f>YEAR(SalesDataTable[[#This Row],[Order Date]])</f>
        <v>2026</v>
      </c>
      <c r="W1580" s="12" t="str">
        <f>"Q"&amp;ROUNDUP(MONTH(SalesDataTable[[#This Row],[Order Date]])/3,0)</f>
        <v>Q3</v>
      </c>
      <c r="X1580" s="9">
        <f>MONTH(SalesDataTable[[#This Row],[Order Date]])</f>
        <v>8</v>
      </c>
      <c r="Y1580" s="12" t="str">
        <f>TEXT(SalesDataTable[[#This Row],[Order Date]],"mmm")</f>
        <v>Aug</v>
      </c>
    </row>
    <row r="1581" spans="1:25" ht="16">
      <c r="A1581" s="7">
        <v>1976</v>
      </c>
      <c r="B1581" s="3">
        <v>46240</v>
      </c>
      <c r="C1581" s="2">
        <f>YEAR( SalesDataTable[[#This Row],[Order Date]])</f>
        <v>2026</v>
      </c>
      <c r="D1581" s="2">
        <f>ROUNDUP(MONTH(SalesDataTable[[#This Row],[Order Date]])/3,0)</f>
        <v>3</v>
      </c>
      <c r="E1581" s="2">
        <f>MONTH(SalesDataTable[[#This Row],[Order Date]])</f>
        <v>8</v>
      </c>
      <c r="F1581" s="2" t="str">
        <f>TEXT(SalesDataTable[[#This Row],[Order Date]],"mmm")</f>
        <v>Aug</v>
      </c>
      <c r="G1581" s="2">
        <f>DAY(SalesDataTable[[#This Row],[Order Date]])</f>
        <v>6</v>
      </c>
      <c r="H1581" s="8" t="s">
        <v>20</v>
      </c>
      <c r="I1581" s="8" t="s">
        <v>33</v>
      </c>
      <c r="J1581" s="8" t="s">
        <v>2</v>
      </c>
      <c r="K1581" s="8" t="s">
        <v>3</v>
      </c>
      <c r="L1581" s="8" t="s">
        <v>4</v>
      </c>
      <c r="M1581" s="8" t="s">
        <v>5</v>
      </c>
      <c r="N1581" s="9">
        <v>2</v>
      </c>
      <c r="O1581" s="10">
        <v>82.92</v>
      </c>
      <c r="P1581" s="11">
        <v>0</v>
      </c>
      <c r="Q1581" s="10">
        <v>41.64</v>
      </c>
      <c r="R1581" s="10">
        <f t="shared" si="96"/>
        <v>165.84</v>
      </c>
      <c r="S1581" s="10">
        <f t="shared" si="97"/>
        <v>83.28</v>
      </c>
      <c r="T1581" s="10">
        <f t="shared" si="98"/>
        <v>82.56</v>
      </c>
      <c r="U1581" s="12">
        <f t="shared" si="99"/>
        <v>0.49782923299565845</v>
      </c>
      <c r="V1581" s="9">
        <f>YEAR(SalesDataTable[[#This Row],[Order Date]])</f>
        <v>2026</v>
      </c>
      <c r="W1581" s="12" t="str">
        <f>"Q"&amp;ROUNDUP(MONTH(SalesDataTable[[#This Row],[Order Date]])/3,0)</f>
        <v>Q3</v>
      </c>
      <c r="X1581" s="9">
        <f>MONTH(SalesDataTable[[#This Row],[Order Date]])</f>
        <v>8</v>
      </c>
      <c r="Y1581" s="12" t="str">
        <f>TEXT(SalesDataTable[[#This Row],[Order Date]],"mmm")</f>
        <v>Aug</v>
      </c>
    </row>
    <row r="1582" spans="1:25" ht="16">
      <c r="A1582" s="7">
        <v>2596</v>
      </c>
      <c r="B1582" s="3">
        <v>46240</v>
      </c>
      <c r="C1582" s="2">
        <f>YEAR( SalesDataTable[[#This Row],[Order Date]])</f>
        <v>2026</v>
      </c>
      <c r="D1582" s="2">
        <f>ROUNDUP(MONTH(SalesDataTable[[#This Row],[Order Date]])/3,0)</f>
        <v>3</v>
      </c>
      <c r="E1582" s="2">
        <f>MONTH(SalesDataTable[[#This Row],[Order Date]])</f>
        <v>8</v>
      </c>
      <c r="F1582" s="2" t="str">
        <f>TEXT(SalesDataTable[[#This Row],[Order Date]],"mmm")</f>
        <v>Aug</v>
      </c>
      <c r="G1582" s="2">
        <f>DAY(SalesDataTable[[#This Row],[Order Date]])</f>
        <v>6</v>
      </c>
      <c r="H1582" s="8" t="s">
        <v>11</v>
      </c>
      <c r="I1582" s="8" t="s">
        <v>18</v>
      </c>
      <c r="J1582" s="8" t="s">
        <v>19</v>
      </c>
      <c r="K1582" s="8" t="s">
        <v>3</v>
      </c>
      <c r="L1582" s="8" t="s">
        <v>23</v>
      </c>
      <c r="M1582" s="8" t="s">
        <v>40</v>
      </c>
      <c r="N1582" s="9">
        <v>1</v>
      </c>
      <c r="O1582" s="10">
        <v>82.82</v>
      </c>
      <c r="P1582" s="11">
        <v>0</v>
      </c>
      <c r="Q1582" s="10">
        <v>38.83</v>
      </c>
      <c r="R1582" s="10">
        <f t="shared" si="96"/>
        <v>82.82</v>
      </c>
      <c r="S1582" s="10">
        <f t="shared" si="97"/>
        <v>38.83</v>
      </c>
      <c r="T1582" s="10">
        <f t="shared" si="98"/>
        <v>43.989999999999995</v>
      </c>
      <c r="U1582" s="12">
        <f t="shared" si="99"/>
        <v>0.53115189567737264</v>
      </c>
      <c r="V1582" s="9">
        <f>YEAR(SalesDataTable[[#This Row],[Order Date]])</f>
        <v>2026</v>
      </c>
      <c r="W1582" s="12" t="str">
        <f>"Q"&amp;ROUNDUP(MONTH(SalesDataTable[[#This Row],[Order Date]])/3,0)</f>
        <v>Q3</v>
      </c>
      <c r="X1582" s="9">
        <f>MONTH(SalesDataTable[[#This Row],[Order Date]])</f>
        <v>8</v>
      </c>
      <c r="Y1582" s="12" t="str">
        <f>TEXT(SalesDataTable[[#This Row],[Order Date]],"mmm")</f>
        <v>Aug</v>
      </c>
    </row>
    <row r="1583" spans="1:25" ht="16">
      <c r="A1583" s="7">
        <v>2693</v>
      </c>
      <c r="B1583" s="3">
        <v>46240</v>
      </c>
      <c r="C1583" s="2">
        <f>YEAR( SalesDataTable[[#This Row],[Order Date]])</f>
        <v>2026</v>
      </c>
      <c r="D1583" s="2">
        <f>ROUNDUP(MONTH(SalesDataTable[[#This Row],[Order Date]])/3,0)</f>
        <v>3</v>
      </c>
      <c r="E1583" s="2">
        <f>MONTH(SalesDataTable[[#This Row],[Order Date]])</f>
        <v>8</v>
      </c>
      <c r="F1583" s="2" t="str">
        <f>TEXT(SalesDataTable[[#This Row],[Order Date]],"mmm")</f>
        <v>Aug</v>
      </c>
      <c r="G1583" s="2">
        <f>DAY(SalesDataTable[[#This Row],[Order Date]])</f>
        <v>6</v>
      </c>
      <c r="H1583" s="8" t="s">
        <v>20</v>
      </c>
      <c r="I1583" s="8" t="s">
        <v>33</v>
      </c>
      <c r="J1583" s="8" t="s">
        <v>2</v>
      </c>
      <c r="K1583" s="8" t="s">
        <v>13</v>
      </c>
      <c r="L1583" s="8" t="s">
        <v>23</v>
      </c>
      <c r="M1583" s="8" t="s">
        <v>24</v>
      </c>
      <c r="N1583" s="9">
        <v>1</v>
      </c>
      <c r="O1583" s="10">
        <v>335.26</v>
      </c>
      <c r="P1583" s="11">
        <v>0.05</v>
      </c>
      <c r="Q1583" s="10">
        <v>193.73</v>
      </c>
      <c r="R1583" s="10">
        <f t="shared" si="96"/>
        <v>318.49699999999996</v>
      </c>
      <c r="S1583" s="10">
        <f t="shared" si="97"/>
        <v>193.73</v>
      </c>
      <c r="T1583" s="10">
        <f t="shared" si="98"/>
        <v>124.76699999999997</v>
      </c>
      <c r="U1583" s="12">
        <f t="shared" si="99"/>
        <v>0.39173681384754011</v>
      </c>
      <c r="V1583" s="9">
        <f>YEAR(SalesDataTable[[#This Row],[Order Date]])</f>
        <v>2026</v>
      </c>
      <c r="W1583" s="12" t="str">
        <f>"Q"&amp;ROUNDUP(MONTH(SalesDataTable[[#This Row],[Order Date]])/3,0)</f>
        <v>Q3</v>
      </c>
      <c r="X1583" s="9">
        <f>MONTH(SalesDataTable[[#This Row],[Order Date]])</f>
        <v>8</v>
      </c>
      <c r="Y1583" s="12" t="str">
        <f>TEXT(SalesDataTable[[#This Row],[Order Date]],"mmm")</f>
        <v>Aug</v>
      </c>
    </row>
    <row r="1584" spans="1:25" ht="16">
      <c r="A1584" s="7">
        <v>3045</v>
      </c>
      <c r="B1584" s="3">
        <v>46240</v>
      </c>
      <c r="C1584" s="2">
        <f>YEAR( SalesDataTable[[#This Row],[Order Date]])</f>
        <v>2026</v>
      </c>
      <c r="D1584" s="2">
        <f>ROUNDUP(MONTH(SalesDataTable[[#This Row],[Order Date]])/3,0)</f>
        <v>3</v>
      </c>
      <c r="E1584" s="2">
        <f>MONTH(SalesDataTable[[#This Row],[Order Date]])</f>
        <v>8</v>
      </c>
      <c r="F1584" s="2" t="str">
        <f>TEXT(SalesDataTable[[#This Row],[Order Date]],"mmm")</f>
        <v>Aug</v>
      </c>
      <c r="G1584" s="2">
        <f>DAY(SalesDataTable[[#This Row],[Order Date]])</f>
        <v>6</v>
      </c>
      <c r="H1584" s="8" t="s">
        <v>11</v>
      </c>
      <c r="I1584" s="8" t="s">
        <v>52</v>
      </c>
      <c r="J1584" s="8" t="s">
        <v>28</v>
      </c>
      <c r="K1584" s="8" t="s">
        <v>16</v>
      </c>
      <c r="L1584" s="8" t="s">
        <v>14</v>
      </c>
      <c r="M1584" s="8" t="s">
        <v>32</v>
      </c>
      <c r="N1584" s="9">
        <v>1</v>
      </c>
      <c r="O1584" s="10">
        <v>47.19</v>
      </c>
      <c r="P1584" s="11">
        <v>0.05</v>
      </c>
      <c r="Q1584" s="10">
        <v>18.11</v>
      </c>
      <c r="R1584" s="10">
        <f t="shared" si="96"/>
        <v>44.830499999999994</v>
      </c>
      <c r="S1584" s="10">
        <f t="shared" si="97"/>
        <v>18.11</v>
      </c>
      <c r="T1584" s="10">
        <f t="shared" si="98"/>
        <v>26.720499999999994</v>
      </c>
      <c r="U1584" s="12">
        <f t="shared" si="99"/>
        <v>0.59603395010093574</v>
      </c>
      <c r="V1584" s="9">
        <f>YEAR(SalesDataTable[[#This Row],[Order Date]])</f>
        <v>2026</v>
      </c>
      <c r="W1584" s="12" t="str">
        <f>"Q"&amp;ROUNDUP(MONTH(SalesDataTable[[#This Row],[Order Date]])/3,0)</f>
        <v>Q3</v>
      </c>
      <c r="X1584" s="9">
        <f>MONTH(SalesDataTable[[#This Row],[Order Date]])</f>
        <v>8</v>
      </c>
      <c r="Y1584" s="12" t="str">
        <f>TEXT(SalesDataTable[[#This Row],[Order Date]],"mmm")</f>
        <v>Aug</v>
      </c>
    </row>
    <row r="1585" spans="1:25" ht="16">
      <c r="A1585" s="7">
        <v>3340</v>
      </c>
      <c r="B1585" s="3">
        <v>46240</v>
      </c>
      <c r="C1585" s="2">
        <f>YEAR( SalesDataTable[[#This Row],[Order Date]])</f>
        <v>2026</v>
      </c>
      <c r="D1585" s="2">
        <f>ROUNDUP(MONTH(SalesDataTable[[#This Row],[Order Date]])/3,0)</f>
        <v>3</v>
      </c>
      <c r="E1585" s="2">
        <f>MONTH(SalesDataTable[[#This Row],[Order Date]])</f>
        <v>8</v>
      </c>
      <c r="F1585" s="2" t="str">
        <f>TEXT(SalesDataTable[[#This Row],[Order Date]],"mmm")</f>
        <v>Aug</v>
      </c>
      <c r="G1585" s="2">
        <f>DAY(SalesDataTable[[#This Row],[Order Date]])</f>
        <v>6</v>
      </c>
      <c r="H1585" s="8" t="s">
        <v>11</v>
      </c>
      <c r="I1585" s="8" t="s">
        <v>52</v>
      </c>
      <c r="J1585" s="8" t="s">
        <v>28</v>
      </c>
      <c r="K1585" s="8" t="s">
        <v>3</v>
      </c>
      <c r="L1585" s="8" t="s">
        <v>9</v>
      </c>
      <c r="M1585" s="8" t="s">
        <v>10</v>
      </c>
      <c r="N1585" s="9">
        <v>3</v>
      </c>
      <c r="O1585" s="10">
        <v>91.57</v>
      </c>
      <c r="P1585" s="11">
        <v>0</v>
      </c>
      <c r="Q1585" s="10">
        <v>44.52</v>
      </c>
      <c r="R1585" s="10">
        <f t="shared" si="96"/>
        <v>274.70999999999998</v>
      </c>
      <c r="S1585" s="10">
        <f t="shared" si="97"/>
        <v>133.56</v>
      </c>
      <c r="T1585" s="10">
        <f t="shared" si="98"/>
        <v>141.14999999999998</v>
      </c>
      <c r="U1585" s="12">
        <f t="shared" si="99"/>
        <v>0.51381456808998571</v>
      </c>
      <c r="V1585" s="9">
        <f>YEAR(SalesDataTable[[#This Row],[Order Date]])</f>
        <v>2026</v>
      </c>
      <c r="W1585" s="12" t="str">
        <f>"Q"&amp;ROUNDUP(MONTH(SalesDataTable[[#This Row],[Order Date]])/3,0)</f>
        <v>Q3</v>
      </c>
      <c r="X1585" s="9">
        <f>MONTH(SalesDataTable[[#This Row],[Order Date]])</f>
        <v>8</v>
      </c>
      <c r="Y1585" s="12" t="str">
        <f>TEXT(SalesDataTable[[#This Row],[Order Date]],"mmm")</f>
        <v>Aug</v>
      </c>
    </row>
    <row r="1586" spans="1:25" ht="16">
      <c r="A1586" s="7">
        <v>3553</v>
      </c>
      <c r="B1586" s="3">
        <v>46240</v>
      </c>
      <c r="C1586" s="2">
        <f>YEAR( SalesDataTable[[#This Row],[Order Date]])</f>
        <v>2026</v>
      </c>
      <c r="D1586" s="2">
        <f>ROUNDUP(MONTH(SalesDataTable[[#This Row],[Order Date]])/3,0)</f>
        <v>3</v>
      </c>
      <c r="E1586" s="2">
        <f>MONTH(SalesDataTable[[#This Row],[Order Date]])</f>
        <v>8</v>
      </c>
      <c r="F1586" s="2" t="str">
        <f>TEXT(SalesDataTable[[#This Row],[Order Date]],"mmm")</f>
        <v>Aug</v>
      </c>
      <c r="G1586" s="2">
        <f>DAY(SalesDataTable[[#This Row],[Order Date]])</f>
        <v>6</v>
      </c>
      <c r="H1586" s="8" t="s">
        <v>20</v>
      </c>
      <c r="I1586" s="8" t="s">
        <v>47</v>
      </c>
      <c r="J1586" s="8" t="s">
        <v>2</v>
      </c>
      <c r="K1586" s="8" t="s">
        <v>13</v>
      </c>
      <c r="L1586" s="8" t="s">
        <v>9</v>
      </c>
      <c r="M1586" s="8" t="s">
        <v>37</v>
      </c>
      <c r="N1586" s="9">
        <v>4</v>
      </c>
      <c r="O1586" s="10">
        <v>154.41999999999999</v>
      </c>
      <c r="P1586" s="11">
        <v>0</v>
      </c>
      <c r="Q1586" s="10">
        <v>77.86</v>
      </c>
      <c r="R1586" s="10">
        <f t="shared" si="96"/>
        <v>617.67999999999995</v>
      </c>
      <c r="S1586" s="10">
        <f t="shared" si="97"/>
        <v>311.44</v>
      </c>
      <c r="T1586" s="10">
        <f t="shared" si="98"/>
        <v>306.23999999999995</v>
      </c>
      <c r="U1586" s="12">
        <f t="shared" si="99"/>
        <v>0.49579070068643954</v>
      </c>
      <c r="V1586" s="9">
        <f>YEAR(SalesDataTable[[#This Row],[Order Date]])</f>
        <v>2026</v>
      </c>
      <c r="W1586" s="12" t="str">
        <f>"Q"&amp;ROUNDUP(MONTH(SalesDataTable[[#This Row],[Order Date]])/3,0)</f>
        <v>Q3</v>
      </c>
      <c r="X1586" s="9">
        <f>MONTH(SalesDataTable[[#This Row],[Order Date]])</f>
        <v>8</v>
      </c>
      <c r="Y1586" s="12" t="str">
        <f>TEXT(SalesDataTable[[#This Row],[Order Date]],"mmm")</f>
        <v>Aug</v>
      </c>
    </row>
    <row r="1587" spans="1:25" ht="16">
      <c r="A1587" s="7">
        <v>3807</v>
      </c>
      <c r="B1587" s="3">
        <v>46240</v>
      </c>
      <c r="C1587" s="2">
        <f>YEAR( SalesDataTable[[#This Row],[Order Date]])</f>
        <v>2026</v>
      </c>
      <c r="D1587" s="2">
        <f>ROUNDUP(MONTH(SalesDataTable[[#This Row],[Order Date]])/3,0)</f>
        <v>3</v>
      </c>
      <c r="E1587" s="2">
        <f>MONTH(SalesDataTable[[#This Row],[Order Date]])</f>
        <v>8</v>
      </c>
      <c r="F1587" s="2" t="str">
        <f>TEXT(SalesDataTable[[#This Row],[Order Date]],"mmm")</f>
        <v>Aug</v>
      </c>
      <c r="G1587" s="2">
        <f>DAY(SalesDataTable[[#This Row],[Order Date]])</f>
        <v>6</v>
      </c>
      <c r="H1587" s="8" t="s">
        <v>0</v>
      </c>
      <c r="I1587" s="8" t="s">
        <v>1</v>
      </c>
      <c r="J1587" s="8" t="s">
        <v>28</v>
      </c>
      <c r="K1587" s="8" t="s">
        <v>3</v>
      </c>
      <c r="L1587" s="8" t="s">
        <v>4</v>
      </c>
      <c r="M1587" s="8" t="s">
        <v>22</v>
      </c>
      <c r="N1587" s="9">
        <v>2</v>
      </c>
      <c r="O1587" s="10">
        <v>49.91</v>
      </c>
      <c r="P1587" s="11">
        <v>0.05</v>
      </c>
      <c r="Q1587" s="10">
        <v>21.86</v>
      </c>
      <c r="R1587" s="10">
        <f t="shared" si="96"/>
        <v>94.828999999999994</v>
      </c>
      <c r="S1587" s="10">
        <f t="shared" si="97"/>
        <v>43.72</v>
      </c>
      <c r="T1587" s="10">
        <f t="shared" si="98"/>
        <v>51.108999999999995</v>
      </c>
      <c r="U1587" s="12">
        <f t="shared" si="99"/>
        <v>0.53895960096594919</v>
      </c>
      <c r="V1587" s="9">
        <f>YEAR(SalesDataTable[[#This Row],[Order Date]])</f>
        <v>2026</v>
      </c>
      <c r="W1587" s="12" t="str">
        <f>"Q"&amp;ROUNDUP(MONTH(SalesDataTable[[#This Row],[Order Date]])/3,0)</f>
        <v>Q3</v>
      </c>
      <c r="X1587" s="9">
        <f>MONTH(SalesDataTable[[#This Row],[Order Date]])</f>
        <v>8</v>
      </c>
      <c r="Y1587" s="12" t="str">
        <f>TEXT(SalesDataTable[[#This Row],[Order Date]],"mmm")</f>
        <v>Aug</v>
      </c>
    </row>
    <row r="1588" spans="1:25" ht="16">
      <c r="A1588" s="7">
        <v>4061</v>
      </c>
      <c r="B1588" s="3">
        <v>46240</v>
      </c>
      <c r="C1588" s="2">
        <f>YEAR( SalesDataTable[[#This Row],[Order Date]])</f>
        <v>2026</v>
      </c>
      <c r="D1588" s="2">
        <f>ROUNDUP(MONTH(SalesDataTable[[#This Row],[Order Date]])/3,0)</f>
        <v>3</v>
      </c>
      <c r="E1588" s="2">
        <f>MONTH(SalesDataTable[[#This Row],[Order Date]])</f>
        <v>8</v>
      </c>
      <c r="F1588" s="2" t="str">
        <f>TEXT(SalesDataTable[[#This Row],[Order Date]],"mmm")</f>
        <v>Aug</v>
      </c>
      <c r="G1588" s="2">
        <f>DAY(SalesDataTable[[#This Row],[Order Date]])</f>
        <v>6</v>
      </c>
      <c r="H1588" s="8" t="s">
        <v>20</v>
      </c>
      <c r="I1588" s="8" t="s">
        <v>33</v>
      </c>
      <c r="J1588" s="8" t="s">
        <v>28</v>
      </c>
      <c r="K1588" s="8" t="s">
        <v>3</v>
      </c>
      <c r="L1588" s="8" t="s">
        <v>9</v>
      </c>
      <c r="M1588" s="8" t="s">
        <v>10</v>
      </c>
      <c r="N1588" s="9">
        <v>1</v>
      </c>
      <c r="O1588" s="10">
        <v>91.58</v>
      </c>
      <c r="P1588" s="11">
        <v>0.1</v>
      </c>
      <c r="Q1588" s="10">
        <v>44.87</v>
      </c>
      <c r="R1588" s="10">
        <f t="shared" si="96"/>
        <v>82.421999999999997</v>
      </c>
      <c r="S1588" s="10">
        <f t="shared" si="97"/>
        <v>44.87</v>
      </c>
      <c r="T1588" s="10">
        <f t="shared" si="98"/>
        <v>37.552</v>
      </c>
      <c r="U1588" s="12">
        <f t="shared" si="99"/>
        <v>0.45560651282424597</v>
      </c>
      <c r="V1588" s="9">
        <f>YEAR(SalesDataTable[[#This Row],[Order Date]])</f>
        <v>2026</v>
      </c>
      <c r="W1588" s="12" t="str">
        <f>"Q"&amp;ROUNDUP(MONTH(SalesDataTable[[#This Row],[Order Date]])/3,0)</f>
        <v>Q3</v>
      </c>
      <c r="X1588" s="9">
        <f>MONTH(SalesDataTable[[#This Row],[Order Date]])</f>
        <v>8</v>
      </c>
      <c r="Y1588" s="12" t="str">
        <f>TEXT(SalesDataTable[[#This Row],[Order Date]],"mmm")</f>
        <v>Aug</v>
      </c>
    </row>
    <row r="1589" spans="1:25" ht="16">
      <c r="A1589" s="7">
        <v>4645</v>
      </c>
      <c r="B1589" s="3">
        <v>46240</v>
      </c>
      <c r="C1589" s="2">
        <f>YEAR( SalesDataTable[[#This Row],[Order Date]])</f>
        <v>2026</v>
      </c>
      <c r="D1589" s="2">
        <f>ROUNDUP(MONTH(SalesDataTable[[#This Row],[Order Date]])/3,0)</f>
        <v>3</v>
      </c>
      <c r="E1589" s="2">
        <f>MONTH(SalesDataTable[[#This Row],[Order Date]])</f>
        <v>8</v>
      </c>
      <c r="F1589" s="2" t="str">
        <f>TEXT(SalesDataTable[[#This Row],[Order Date]],"mmm")</f>
        <v>Aug</v>
      </c>
      <c r="G1589" s="2">
        <f>DAY(SalesDataTable[[#This Row],[Order Date]])</f>
        <v>6</v>
      </c>
      <c r="H1589" s="8" t="s">
        <v>11</v>
      </c>
      <c r="I1589" s="8" t="s">
        <v>39</v>
      </c>
      <c r="J1589" s="8" t="s">
        <v>2</v>
      </c>
      <c r="K1589" s="8" t="s">
        <v>13</v>
      </c>
      <c r="L1589" s="8" t="s">
        <v>34</v>
      </c>
      <c r="M1589" s="8" t="s">
        <v>35</v>
      </c>
      <c r="N1589" s="9">
        <v>3</v>
      </c>
      <c r="O1589" s="10">
        <v>41.11</v>
      </c>
      <c r="P1589" s="11">
        <v>0</v>
      </c>
      <c r="Q1589" s="10">
        <v>14.49</v>
      </c>
      <c r="R1589" s="10">
        <f t="shared" si="96"/>
        <v>123.33</v>
      </c>
      <c r="S1589" s="10">
        <f t="shared" si="97"/>
        <v>43.47</v>
      </c>
      <c r="T1589" s="10">
        <f t="shared" si="98"/>
        <v>79.86</v>
      </c>
      <c r="U1589" s="12">
        <f t="shared" si="99"/>
        <v>0.64753101435173921</v>
      </c>
      <c r="V1589" s="9">
        <f>YEAR(SalesDataTable[[#This Row],[Order Date]])</f>
        <v>2026</v>
      </c>
      <c r="W1589" s="12" t="str">
        <f>"Q"&amp;ROUNDUP(MONTH(SalesDataTable[[#This Row],[Order Date]])/3,0)</f>
        <v>Q3</v>
      </c>
      <c r="X1589" s="9">
        <f>MONTH(SalesDataTable[[#This Row],[Order Date]])</f>
        <v>8</v>
      </c>
      <c r="Y1589" s="12" t="str">
        <f>TEXT(SalesDataTable[[#This Row],[Order Date]],"mmm")</f>
        <v>Aug</v>
      </c>
    </row>
    <row r="1590" spans="1:25" ht="16">
      <c r="A1590" s="7">
        <v>5104</v>
      </c>
      <c r="B1590" s="3">
        <v>46240</v>
      </c>
      <c r="C1590" s="2">
        <f>YEAR( SalesDataTable[[#This Row],[Order Date]])</f>
        <v>2026</v>
      </c>
      <c r="D1590" s="2">
        <f>ROUNDUP(MONTH(SalesDataTable[[#This Row],[Order Date]])/3,0)</f>
        <v>3</v>
      </c>
      <c r="E1590" s="2">
        <f>MONTH(SalesDataTable[[#This Row],[Order Date]])</f>
        <v>8</v>
      </c>
      <c r="F1590" s="2" t="str">
        <f>TEXT(SalesDataTable[[#This Row],[Order Date]],"mmm")</f>
        <v>Aug</v>
      </c>
      <c r="G1590" s="2">
        <f>DAY(SalesDataTable[[#This Row],[Order Date]])</f>
        <v>6</v>
      </c>
      <c r="H1590" s="8" t="s">
        <v>6</v>
      </c>
      <c r="I1590" s="8" t="s">
        <v>43</v>
      </c>
      <c r="J1590" s="8" t="s">
        <v>2</v>
      </c>
      <c r="K1590" s="8" t="s">
        <v>3</v>
      </c>
      <c r="L1590" s="8" t="s">
        <v>14</v>
      </c>
      <c r="M1590" s="8" t="s">
        <v>15</v>
      </c>
      <c r="N1590" s="9">
        <v>4</v>
      </c>
      <c r="O1590" s="10">
        <v>35.9</v>
      </c>
      <c r="P1590" s="11">
        <v>0</v>
      </c>
      <c r="Q1590" s="10">
        <v>13.49</v>
      </c>
      <c r="R1590" s="10">
        <f t="shared" si="96"/>
        <v>143.6</v>
      </c>
      <c r="S1590" s="10">
        <f t="shared" si="97"/>
        <v>53.96</v>
      </c>
      <c r="T1590" s="10">
        <f t="shared" si="98"/>
        <v>89.639999999999986</v>
      </c>
      <c r="U1590" s="12">
        <f t="shared" si="99"/>
        <v>0.62423398328690805</v>
      </c>
      <c r="V1590" s="9">
        <f>YEAR(SalesDataTable[[#This Row],[Order Date]])</f>
        <v>2026</v>
      </c>
      <c r="W1590" s="12" t="str">
        <f>"Q"&amp;ROUNDUP(MONTH(SalesDataTable[[#This Row],[Order Date]])/3,0)</f>
        <v>Q3</v>
      </c>
      <c r="X1590" s="9">
        <f>MONTH(SalesDataTable[[#This Row],[Order Date]])</f>
        <v>8</v>
      </c>
      <c r="Y1590" s="12" t="str">
        <f>TEXT(SalesDataTable[[#This Row],[Order Date]],"mmm")</f>
        <v>Aug</v>
      </c>
    </row>
    <row r="1591" spans="1:25" ht="16">
      <c r="A1591" s="7">
        <v>813</v>
      </c>
      <c r="B1591" s="3">
        <v>46241</v>
      </c>
      <c r="C1591" s="2">
        <f>YEAR( SalesDataTable[[#This Row],[Order Date]])</f>
        <v>2026</v>
      </c>
      <c r="D1591" s="2">
        <f>ROUNDUP(MONTH(SalesDataTable[[#This Row],[Order Date]])/3,0)</f>
        <v>3</v>
      </c>
      <c r="E1591" s="2">
        <f>MONTH(SalesDataTable[[#This Row],[Order Date]])</f>
        <v>8</v>
      </c>
      <c r="F1591" s="2" t="str">
        <f>TEXT(SalesDataTable[[#This Row],[Order Date]],"mmm")</f>
        <v>Aug</v>
      </c>
      <c r="G1591" s="2">
        <f>DAY(SalesDataTable[[#This Row],[Order Date]])</f>
        <v>7</v>
      </c>
      <c r="H1591" s="8" t="s">
        <v>11</v>
      </c>
      <c r="I1591" s="8" t="s">
        <v>52</v>
      </c>
      <c r="J1591" s="8" t="s">
        <v>2</v>
      </c>
      <c r="K1591" s="8" t="s">
        <v>3</v>
      </c>
      <c r="L1591" s="8" t="s">
        <v>34</v>
      </c>
      <c r="M1591" s="8" t="s">
        <v>42</v>
      </c>
      <c r="N1591" s="9">
        <v>1</v>
      </c>
      <c r="O1591" s="10">
        <v>36.33</v>
      </c>
      <c r="P1591" s="11">
        <v>0.05</v>
      </c>
      <c r="Q1591" s="10">
        <v>13.78</v>
      </c>
      <c r="R1591" s="10">
        <f t="shared" si="96"/>
        <v>34.513499999999993</v>
      </c>
      <c r="S1591" s="10">
        <f t="shared" si="97"/>
        <v>13.78</v>
      </c>
      <c r="T1591" s="10">
        <f t="shared" si="98"/>
        <v>20.733499999999992</v>
      </c>
      <c r="U1591" s="12">
        <f t="shared" si="99"/>
        <v>0.60073594390600771</v>
      </c>
      <c r="V1591" s="9">
        <f>YEAR(SalesDataTable[[#This Row],[Order Date]])</f>
        <v>2026</v>
      </c>
      <c r="W1591" s="12" t="str">
        <f>"Q"&amp;ROUNDUP(MONTH(SalesDataTable[[#This Row],[Order Date]])/3,0)</f>
        <v>Q3</v>
      </c>
      <c r="X1591" s="9">
        <f>MONTH(SalesDataTable[[#This Row],[Order Date]])</f>
        <v>8</v>
      </c>
      <c r="Y1591" s="12" t="str">
        <f>TEXT(SalesDataTable[[#This Row],[Order Date]],"mmm")</f>
        <v>Aug</v>
      </c>
    </row>
    <row r="1592" spans="1:25" ht="16">
      <c r="A1592" s="7">
        <v>836</v>
      </c>
      <c r="B1592" s="3">
        <v>46241</v>
      </c>
      <c r="C1592" s="2">
        <f>YEAR( SalesDataTable[[#This Row],[Order Date]])</f>
        <v>2026</v>
      </c>
      <c r="D1592" s="2">
        <f>ROUNDUP(MONTH(SalesDataTable[[#This Row],[Order Date]])/3,0)</f>
        <v>3</v>
      </c>
      <c r="E1592" s="2">
        <f>MONTH(SalesDataTable[[#This Row],[Order Date]])</f>
        <v>8</v>
      </c>
      <c r="F1592" s="2" t="str">
        <f>TEXT(SalesDataTable[[#This Row],[Order Date]],"mmm")</f>
        <v>Aug</v>
      </c>
      <c r="G1592" s="2">
        <f>DAY(SalesDataTable[[#This Row],[Order Date]])</f>
        <v>7</v>
      </c>
      <c r="H1592" s="8" t="s">
        <v>6</v>
      </c>
      <c r="I1592" s="8" t="s">
        <v>49</v>
      </c>
      <c r="J1592" s="8" t="s">
        <v>28</v>
      </c>
      <c r="K1592" s="8" t="s">
        <v>13</v>
      </c>
      <c r="L1592" s="8" t="s">
        <v>14</v>
      </c>
      <c r="M1592" s="8" t="s">
        <v>32</v>
      </c>
      <c r="N1592" s="9">
        <v>5</v>
      </c>
      <c r="O1592" s="10">
        <v>45.94</v>
      </c>
      <c r="P1592" s="11">
        <v>0.05</v>
      </c>
      <c r="Q1592" s="10">
        <v>18.059999999999999</v>
      </c>
      <c r="R1592" s="10">
        <f t="shared" si="96"/>
        <v>218.21499999999997</v>
      </c>
      <c r="S1592" s="10">
        <f t="shared" si="97"/>
        <v>90.3</v>
      </c>
      <c r="T1592" s="10">
        <f t="shared" si="98"/>
        <v>127.91499999999998</v>
      </c>
      <c r="U1592" s="12">
        <f t="shared" si="99"/>
        <v>0.5861879339183832</v>
      </c>
      <c r="V1592" s="9">
        <f>YEAR(SalesDataTable[[#This Row],[Order Date]])</f>
        <v>2026</v>
      </c>
      <c r="W1592" s="12" t="str">
        <f>"Q"&amp;ROUNDUP(MONTH(SalesDataTable[[#This Row],[Order Date]])/3,0)</f>
        <v>Q3</v>
      </c>
      <c r="X1592" s="9">
        <f>MONTH(SalesDataTable[[#This Row],[Order Date]])</f>
        <v>8</v>
      </c>
      <c r="Y1592" s="12" t="str">
        <f>TEXT(SalesDataTable[[#This Row],[Order Date]],"mmm")</f>
        <v>Aug</v>
      </c>
    </row>
    <row r="1593" spans="1:25" ht="16">
      <c r="A1593" s="7">
        <v>1266</v>
      </c>
      <c r="B1593" s="3">
        <v>46241</v>
      </c>
      <c r="C1593" s="2">
        <f>YEAR( SalesDataTable[[#This Row],[Order Date]])</f>
        <v>2026</v>
      </c>
      <c r="D1593" s="2">
        <f>ROUNDUP(MONTH(SalesDataTable[[#This Row],[Order Date]])/3,0)</f>
        <v>3</v>
      </c>
      <c r="E1593" s="2">
        <f>MONTH(SalesDataTable[[#This Row],[Order Date]])</f>
        <v>8</v>
      </c>
      <c r="F1593" s="2" t="str">
        <f>TEXT(SalesDataTable[[#This Row],[Order Date]],"mmm")</f>
        <v>Aug</v>
      </c>
      <c r="G1593" s="2">
        <f>DAY(SalesDataTable[[#This Row],[Order Date]])</f>
        <v>7</v>
      </c>
      <c r="H1593" s="8" t="s">
        <v>0</v>
      </c>
      <c r="I1593" s="8" t="s">
        <v>50</v>
      </c>
      <c r="J1593" s="8" t="s">
        <v>19</v>
      </c>
      <c r="K1593" s="8" t="s">
        <v>3</v>
      </c>
      <c r="L1593" s="8" t="s">
        <v>34</v>
      </c>
      <c r="M1593" s="8" t="s">
        <v>42</v>
      </c>
      <c r="N1593" s="9">
        <v>1</v>
      </c>
      <c r="O1593" s="10">
        <v>36.630000000000003</v>
      </c>
      <c r="P1593" s="11">
        <v>0</v>
      </c>
      <c r="Q1593" s="10">
        <v>13.7</v>
      </c>
      <c r="R1593" s="10">
        <f t="shared" si="96"/>
        <v>36.630000000000003</v>
      </c>
      <c r="S1593" s="10">
        <f t="shared" si="97"/>
        <v>13.7</v>
      </c>
      <c r="T1593" s="10">
        <f t="shared" si="98"/>
        <v>22.930000000000003</v>
      </c>
      <c r="U1593" s="12">
        <f t="shared" si="99"/>
        <v>0.62598962598962604</v>
      </c>
      <c r="V1593" s="9">
        <f>YEAR(SalesDataTable[[#This Row],[Order Date]])</f>
        <v>2026</v>
      </c>
      <c r="W1593" s="12" t="str">
        <f>"Q"&amp;ROUNDUP(MONTH(SalesDataTable[[#This Row],[Order Date]])/3,0)</f>
        <v>Q3</v>
      </c>
      <c r="X1593" s="9">
        <f>MONTH(SalesDataTable[[#This Row],[Order Date]])</f>
        <v>8</v>
      </c>
      <c r="Y1593" s="12" t="str">
        <f>TEXT(SalesDataTable[[#This Row],[Order Date]],"mmm")</f>
        <v>Aug</v>
      </c>
    </row>
    <row r="1594" spans="1:25" ht="16">
      <c r="A1594" s="7">
        <v>2201</v>
      </c>
      <c r="B1594" s="3">
        <v>46241</v>
      </c>
      <c r="C1594" s="2">
        <f>YEAR( SalesDataTable[[#This Row],[Order Date]])</f>
        <v>2026</v>
      </c>
      <c r="D1594" s="2">
        <f>ROUNDUP(MONTH(SalesDataTable[[#This Row],[Order Date]])/3,0)</f>
        <v>3</v>
      </c>
      <c r="E1594" s="2">
        <f>MONTH(SalesDataTable[[#This Row],[Order Date]])</f>
        <v>8</v>
      </c>
      <c r="F1594" s="2" t="str">
        <f>TEXT(SalesDataTable[[#This Row],[Order Date]],"mmm")</f>
        <v>Aug</v>
      </c>
      <c r="G1594" s="2">
        <f>DAY(SalesDataTable[[#This Row],[Order Date]])</f>
        <v>7</v>
      </c>
      <c r="H1594" s="8" t="s">
        <v>6</v>
      </c>
      <c r="I1594" s="8" t="s">
        <v>7</v>
      </c>
      <c r="J1594" s="8" t="s">
        <v>2</v>
      </c>
      <c r="K1594" s="8" t="s">
        <v>3</v>
      </c>
      <c r="L1594" s="8" t="s">
        <v>9</v>
      </c>
      <c r="M1594" s="8" t="s">
        <v>17</v>
      </c>
      <c r="N1594" s="9">
        <v>1</v>
      </c>
      <c r="O1594" s="10">
        <v>141.38</v>
      </c>
      <c r="P1594" s="11">
        <v>0.05</v>
      </c>
      <c r="Q1594" s="10">
        <v>77.14</v>
      </c>
      <c r="R1594" s="10">
        <f t="shared" si="96"/>
        <v>134.31099999999998</v>
      </c>
      <c r="S1594" s="10">
        <f t="shared" si="97"/>
        <v>77.14</v>
      </c>
      <c r="T1594" s="10">
        <f t="shared" si="98"/>
        <v>57.170999999999978</v>
      </c>
      <c r="U1594" s="12">
        <f t="shared" si="99"/>
        <v>0.42566133823737434</v>
      </c>
      <c r="V1594" s="9">
        <f>YEAR(SalesDataTable[[#This Row],[Order Date]])</f>
        <v>2026</v>
      </c>
      <c r="W1594" s="12" t="str">
        <f>"Q"&amp;ROUNDUP(MONTH(SalesDataTable[[#This Row],[Order Date]])/3,0)</f>
        <v>Q3</v>
      </c>
      <c r="X1594" s="9">
        <f>MONTH(SalesDataTable[[#This Row],[Order Date]])</f>
        <v>8</v>
      </c>
      <c r="Y1594" s="12" t="str">
        <f>TEXT(SalesDataTable[[#This Row],[Order Date]],"mmm")</f>
        <v>Aug</v>
      </c>
    </row>
    <row r="1595" spans="1:25" ht="16">
      <c r="A1595" s="7">
        <v>2382</v>
      </c>
      <c r="B1595" s="3">
        <v>46241</v>
      </c>
      <c r="C1595" s="2">
        <f>YEAR( SalesDataTable[[#This Row],[Order Date]])</f>
        <v>2026</v>
      </c>
      <c r="D1595" s="2">
        <f>ROUNDUP(MONTH(SalesDataTable[[#This Row],[Order Date]])/3,0)</f>
        <v>3</v>
      </c>
      <c r="E1595" s="2">
        <f>MONTH(SalesDataTable[[#This Row],[Order Date]])</f>
        <v>8</v>
      </c>
      <c r="F1595" s="2" t="str">
        <f>TEXT(SalesDataTable[[#This Row],[Order Date]],"mmm")</f>
        <v>Aug</v>
      </c>
      <c r="G1595" s="2">
        <f>DAY(SalesDataTable[[#This Row],[Order Date]])</f>
        <v>7</v>
      </c>
      <c r="H1595" s="8" t="s">
        <v>6</v>
      </c>
      <c r="I1595" s="8" t="s">
        <v>49</v>
      </c>
      <c r="J1595" s="8" t="s">
        <v>19</v>
      </c>
      <c r="K1595" s="8" t="s">
        <v>3</v>
      </c>
      <c r="L1595" s="8" t="s">
        <v>23</v>
      </c>
      <c r="M1595" s="8" t="s">
        <v>24</v>
      </c>
      <c r="N1595" s="9">
        <v>3</v>
      </c>
      <c r="O1595" s="10">
        <v>343.45</v>
      </c>
      <c r="P1595" s="11">
        <v>0.05</v>
      </c>
      <c r="Q1595" s="10">
        <v>195.73</v>
      </c>
      <c r="R1595" s="10">
        <f t="shared" si="96"/>
        <v>978.83249999999987</v>
      </c>
      <c r="S1595" s="10">
        <f t="shared" si="97"/>
        <v>587.18999999999994</v>
      </c>
      <c r="T1595" s="10">
        <f t="shared" si="98"/>
        <v>391.64249999999993</v>
      </c>
      <c r="U1595" s="12">
        <f t="shared" si="99"/>
        <v>0.40011186796515236</v>
      </c>
      <c r="V1595" s="9">
        <f>YEAR(SalesDataTable[[#This Row],[Order Date]])</f>
        <v>2026</v>
      </c>
      <c r="W1595" s="12" t="str">
        <f>"Q"&amp;ROUNDUP(MONTH(SalesDataTable[[#This Row],[Order Date]])/3,0)</f>
        <v>Q3</v>
      </c>
      <c r="X1595" s="9">
        <f>MONTH(SalesDataTable[[#This Row],[Order Date]])</f>
        <v>8</v>
      </c>
      <c r="Y1595" s="12" t="str">
        <f>TEXT(SalesDataTable[[#This Row],[Order Date]],"mmm")</f>
        <v>Aug</v>
      </c>
    </row>
    <row r="1596" spans="1:25" ht="16">
      <c r="A1596" s="7">
        <v>1227</v>
      </c>
      <c r="B1596" s="3">
        <v>46242</v>
      </c>
      <c r="C1596" s="2">
        <f>YEAR( SalesDataTable[[#This Row],[Order Date]])</f>
        <v>2026</v>
      </c>
      <c r="D1596" s="2">
        <f>ROUNDUP(MONTH(SalesDataTable[[#This Row],[Order Date]])/3,0)</f>
        <v>3</v>
      </c>
      <c r="E1596" s="2">
        <f>MONTH(SalesDataTable[[#This Row],[Order Date]])</f>
        <v>8</v>
      </c>
      <c r="F1596" s="2" t="str">
        <f>TEXT(SalesDataTable[[#This Row],[Order Date]],"mmm")</f>
        <v>Aug</v>
      </c>
      <c r="G1596" s="2">
        <f>DAY(SalesDataTable[[#This Row],[Order Date]])</f>
        <v>8</v>
      </c>
      <c r="H1596" s="8" t="s">
        <v>20</v>
      </c>
      <c r="I1596" s="8" t="s">
        <v>33</v>
      </c>
      <c r="J1596" s="8" t="s">
        <v>2</v>
      </c>
      <c r="K1596" s="8" t="s">
        <v>3</v>
      </c>
      <c r="L1596" s="8" t="s">
        <v>4</v>
      </c>
      <c r="M1596" s="8" t="s">
        <v>30</v>
      </c>
      <c r="N1596" s="9">
        <v>1</v>
      </c>
      <c r="O1596" s="10">
        <v>104.69</v>
      </c>
      <c r="P1596" s="11">
        <v>0</v>
      </c>
      <c r="Q1596" s="10">
        <v>49.06</v>
      </c>
      <c r="R1596" s="10">
        <f t="shared" si="96"/>
        <v>104.69</v>
      </c>
      <c r="S1596" s="10">
        <f t="shared" si="97"/>
        <v>49.06</v>
      </c>
      <c r="T1596" s="10">
        <f t="shared" si="98"/>
        <v>55.629999999999995</v>
      </c>
      <c r="U1596" s="12">
        <f t="shared" si="99"/>
        <v>0.53137835514375775</v>
      </c>
      <c r="V1596" s="9">
        <f>YEAR(SalesDataTable[[#This Row],[Order Date]])</f>
        <v>2026</v>
      </c>
      <c r="W1596" s="12" t="str">
        <f>"Q"&amp;ROUNDUP(MONTH(SalesDataTable[[#This Row],[Order Date]])/3,0)</f>
        <v>Q3</v>
      </c>
      <c r="X1596" s="9">
        <f>MONTH(SalesDataTable[[#This Row],[Order Date]])</f>
        <v>8</v>
      </c>
      <c r="Y1596" s="12" t="str">
        <f>TEXT(SalesDataTable[[#This Row],[Order Date]],"mmm")</f>
        <v>Aug</v>
      </c>
    </row>
    <row r="1597" spans="1:25" ht="16">
      <c r="A1597" s="7">
        <v>1843</v>
      </c>
      <c r="B1597" s="3">
        <v>46242</v>
      </c>
      <c r="C1597" s="2">
        <f>YEAR( SalesDataTable[[#This Row],[Order Date]])</f>
        <v>2026</v>
      </c>
      <c r="D1597" s="2">
        <f>ROUNDUP(MONTH(SalesDataTable[[#This Row],[Order Date]])/3,0)</f>
        <v>3</v>
      </c>
      <c r="E1597" s="2">
        <f>MONTH(SalesDataTable[[#This Row],[Order Date]])</f>
        <v>8</v>
      </c>
      <c r="F1597" s="2" t="str">
        <f>TEXT(SalesDataTable[[#This Row],[Order Date]],"mmm")</f>
        <v>Aug</v>
      </c>
      <c r="G1597" s="2">
        <f>DAY(SalesDataTable[[#This Row],[Order Date]])</f>
        <v>8</v>
      </c>
      <c r="H1597" s="8" t="s">
        <v>20</v>
      </c>
      <c r="I1597" s="8" t="s">
        <v>33</v>
      </c>
      <c r="J1597" s="8" t="s">
        <v>2</v>
      </c>
      <c r="K1597" s="8" t="s">
        <v>13</v>
      </c>
      <c r="L1597" s="8" t="s">
        <v>23</v>
      </c>
      <c r="M1597" s="8" t="s">
        <v>24</v>
      </c>
      <c r="N1597" s="9">
        <v>2</v>
      </c>
      <c r="O1597" s="10">
        <v>341.23</v>
      </c>
      <c r="P1597" s="11">
        <v>0.05</v>
      </c>
      <c r="Q1597" s="10">
        <v>192.5</v>
      </c>
      <c r="R1597" s="10">
        <f t="shared" si="96"/>
        <v>648.33699999999999</v>
      </c>
      <c r="S1597" s="10">
        <f t="shared" si="97"/>
        <v>385</v>
      </c>
      <c r="T1597" s="10">
        <f t="shared" si="98"/>
        <v>263.33699999999999</v>
      </c>
      <c r="U1597" s="12">
        <f t="shared" si="99"/>
        <v>0.40617302421425894</v>
      </c>
      <c r="V1597" s="9">
        <f>YEAR(SalesDataTable[[#This Row],[Order Date]])</f>
        <v>2026</v>
      </c>
      <c r="W1597" s="12" t="str">
        <f>"Q"&amp;ROUNDUP(MONTH(SalesDataTable[[#This Row],[Order Date]])/3,0)</f>
        <v>Q3</v>
      </c>
      <c r="X1597" s="9">
        <f>MONTH(SalesDataTable[[#This Row],[Order Date]])</f>
        <v>8</v>
      </c>
      <c r="Y1597" s="12" t="str">
        <f>TEXT(SalesDataTable[[#This Row],[Order Date]],"mmm")</f>
        <v>Aug</v>
      </c>
    </row>
    <row r="1598" spans="1:25" ht="16">
      <c r="A1598" s="7">
        <v>2369</v>
      </c>
      <c r="B1598" s="3">
        <v>46242</v>
      </c>
      <c r="C1598" s="2">
        <f>YEAR( SalesDataTable[[#This Row],[Order Date]])</f>
        <v>2026</v>
      </c>
      <c r="D1598" s="2">
        <f>ROUNDUP(MONTH(SalesDataTable[[#This Row],[Order Date]])/3,0)</f>
        <v>3</v>
      </c>
      <c r="E1598" s="2">
        <f>MONTH(SalesDataTable[[#This Row],[Order Date]])</f>
        <v>8</v>
      </c>
      <c r="F1598" s="2" t="str">
        <f>TEXT(SalesDataTable[[#This Row],[Order Date]],"mmm")</f>
        <v>Aug</v>
      </c>
      <c r="G1598" s="2">
        <f>DAY(SalesDataTable[[#This Row],[Order Date]])</f>
        <v>8</v>
      </c>
      <c r="H1598" s="8" t="s">
        <v>20</v>
      </c>
      <c r="I1598" s="8" t="s">
        <v>33</v>
      </c>
      <c r="J1598" s="8" t="s">
        <v>19</v>
      </c>
      <c r="K1598" s="8" t="s">
        <v>13</v>
      </c>
      <c r="L1598" s="8" t="s">
        <v>23</v>
      </c>
      <c r="M1598" s="8" t="s">
        <v>51</v>
      </c>
      <c r="N1598" s="9">
        <v>1</v>
      </c>
      <c r="O1598" s="10">
        <v>125.95</v>
      </c>
      <c r="P1598" s="11">
        <v>0.05</v>
      </c>
      <c r="Q1598" s="10">
        <v>61.9</v>
      </c>
      <c r="R1598" s="10">
        <f t="shared" si="96"/>
        <v>119.6525</v>
      </c>
      <c r="S1598" s="10">
        <f t="shared" si="97"/>
        <v>61.9</v>
      </c>
      <c r="T1598" s="10">
        <f t="shared" si="98"/>
        <v>57.752500000000005</v>
      </c>
      <c r="U1598" s="12">
        <f t="shared" si="99"/>
        <v>0.48266856104134892</v>
      </c>
      <c r="V1598" s="9">
        <f>YEAR(SalesDataTable[[#This Row],[Order Date]])</f>
        <v>2026</v>
      </c>
      <c r="W1598" s="12" t="str">
        <f>"Q"&amp;ROUNDUP(MONTH(SalesDataTable[[#This Row],[Order Date]])/3,0)</f>
        <v>Q3</v>
      </c>
      <c r="X1598" s="9">
        <f>MONTH(SalesDataTable[[#This Row],[Order Date]])</f>
        <v>8</v>
      </c>
      <c r="Y1598" s="12" t="str">
        <f>TEXT(SalesDataTable[[#This Row],[Order Date]],"mmm")</f>
        <v>Aug</v>
      </c>
    </row>
    <row r="1599" spans="1:25" ht="16">
      <c r="A1599" s="7">
        <v>2386</v>
      </c>
      <c r="B1599" s="3">
        <v>46242</v>
      </c>
      <c r="C1599" s="2">
        <f>YEAR( SalesDataTable[[#This Row],[Order Date]])</f>
        <v>2026</v>
      </c>
      <c r="D1599" s="2">
        <f>ROUNDUP(MONTH(SalesDataTable[[#This Row],[Order Date]])/3,0)</f>
        <v>3</v>
      </c>
      <c r="E1599" s="2">
        <f>MONTH(SalesDataTable[[#This Row],[Order Date]])</f>
        <v>8</v>
      </c>
      <c r="F1599" s="2" t="str">
        <f>TEXT(SalesDataTable[[#This Row],[Order Date]],"mmm")</f>
        <v>Aug</v>
      </c>
      <c r="G1599" s="2">
        <f>DAY(SalesDataTable[[#This Row],[Order Date]])</f>
        <v>8</v>
      </c>
      <c r="H1599" s="8" t="s">
        <v>6</v>
      </c>
      <c r="I1599" s="8" t="s">
        <v>7</v>
      </c>
      <c r="J1599" s="8" t="s">
        <v>2</v>
      </c>
      <c r="K1599" s="8" t="s">
        <v>3</v>
      </c>
      <c r="L1599" s="8" t="s">
        <v>9</v>
      </c>
      <c r="M1599" s="8" t="s">
        <v>10</v>
      </c>
      <c r="N1599" s="9">
        <v>6</v>
      </c>
      <c r="O1599" s="10">
        <v>91.9</v>
      </c>
      <c r="P1599" s="11">
        <v>0.05</v>
      </c>
      <c r="Q1599" s="10">
        <v>44.69</v>
      </c>
      <c r="R1599" s="10">
        <f t="shared" si="96"/>
        <v>523.83000000000004</v>
      </c>
      <c r="S1599" s="10">
        <f t="shared" si="97"/>
        <v>268.14</v>
      </c>
      <c r="T1599" s="10">
        <f t="shared" si="98"/>
        <v>255.69000000000005</v>
      </c>
      <c r="U1599" s="12">
        <f t="shared" si="99"/>
        <v>0.48811637363266713</v>
      </c>
      <c r="V1599" s="9">
        <f>YEAR(SalesDataTable[[#This Row],[Order Date]])</f>
        <v>2026</v>
      </c>
      <c r="W1599" s="12" t="str">
        <f>"Q"&amp;ROUNDUP(MONTH(SalesDataTable[[#This Row],[Order Date]])/3,0)</f>
        <v>Q3</v>
      </c>
      <c r="X1599" s="9">
        <f>MONTH(SalesDataTable[[#This Row],[Order Date]])</f>
        <v>8</v>
      </c>
      <c r="Y1599" s="12" t="str">
        <f>TEXT(SalesDataTable[[#This Row],[Order Date]],"mmm")</f>
        <v>Aug</v>
      </c>
    </row>
    <row r="1600" spans="1:25" ht="16">
      <c r="A1600" s="7">
        <v>2579</v>
      </c>
      <c r="B1600" s="3">
        <v>46242</v>
      </c>
      <c r="C1600" s="2">
        <f>YEAR( SalesDataTable[[#This Row],[Order Date]])</f>
        <v>2026</v>
      </c>
      <c r="D1600" s="2">
        <f>ROUNDUP(MONTH(SalesDataTable[[#This Row],[Order Date]])/3,0)</f>
        <v>3</v>
      </c>
      <c r="E1600" s="2">
        <f>MONTH(SalesDataTable[[#This Row],[Order Date]])</f>
        <v>8</v>
      </c>
      <c r="F1600" s="2" t="str">
        <f>TEXT(SalesDataTable[[#This Row],[Order Date]],"mmm")</f>
        <v>Aug</v>
      </c>
      <c r="G1600" s="2">
        <f>DAY(SalesDataTable[[#This Row],[Order Date]])</f>
        <v>8</v>
      </c>
      <c r="H1600" s="8" t="s">
        <v>20</v>
      </c>
      <c r="I1600" s="8" t="s">
        <v>33</v>
      </c>
      <c r="J1600" s="8" t="s">
        <v>19</v>
      </c>
      <c r="K1600" s="8" t="s">
        <v>3</v>
      </c>
      <c r="L1600" s="8" t="s">
        <v>23</v>
      </c>
      <c r="M1600" s="8" t="s">
        <v>40</v>
      </c>
      <c r="N1600" s="9">
        <v>1</v>
      </c>
      <c r="O1600" s="10">
        <v>81.22</v>
      </c>
      <c r="P1600" s="11">
        <v>0</v>
      </c>
      <c r="Q1600" s="10">
        <v>39.18</v>
      </c>
      <c r="R1600" s="10">
        <f t="shared" si="96"/>
        <v>81.22</v>
      </c>
      <c r="S1600" s="10">
        <f t="shared" si="97"/>
        <v>39.18</v>
      </c>
      <c r="T1600" s="10">
        <f t="shared" si="98"/>
        <v>42.04</v>
      </c>
      <c r="U1600" s="12">
        <f t="shared" si="99"/>
        <v>0.51760650086185667</v>
      </c>
      <c r="V1600" s="9">
        <f>YEAR(SalesDataTable[[#This Row],[Order Date]])</f>
        <v>2026</v>
      </c>
      <c r="W1600" s="12" t="str">
        <f>"Q"&amp;ROUNDUP(MONTH(SalesDataTable[[#This Row],[Order Date]])/3,0)</f>
        <v>Q3</v>
      </c>
      <c r="X1600" s="9">
        <f>MONTH(SalesDataTable[[#This Row],[Order Date]])</f>
        <v>8</v>
      </c>
      <c r="Y1600" s="12" t="str">
        <f>TEXT(SalesDataTable[[#This Row],[Order Date]],"mmm")</f>
        <v>Aug</v>
      </c>
    </row>
    <row r="1601" spans="1:25" ht="16">
      <c r="A1601" s="7">
        <v>3075</v>
      </c>
      <c r="B1601" s="3">
        <v>46242</v>
      </c>
      <c r="C1601" s="2">
        <f>YEAR( SalesDataTable[[#This Row],[Order Date]])</f>
        <v>2026</v>
      </c>
      <c r="D1601" s="2">
        <f>ROUNDUP(MONTH(SalesDataTable[[#This Row],[Order Date]])/3,0)</f>
        <v>3</v>
      </c>
      <c r="E1601" s="2">
        <f>MONTH(SalesDataTable[[#This Row],[Order Date]])</f>
        <v>8</v>
      </c>
      <c r="F1601" s="2" t="str">
        <f>TEXT(SalesDataTable[[#This Row],[Order Date]],"mmm")</f>
        <v>Aug</v>
      </c>
      <c r="G1601" s="2">
        <f>DAY(SalesDataTable[[#This Row],[Order Date]])</f>
        <v>8</v>
      </c>
      <c r="H1601" s="8" t="s">
        <v>0</v>
      </c>
      <c r="I1601" s="8" t="s">
        <v>1</v>
      </c>
      <c r="J1601" s="8" t="s">
        <v>2</v>
      </c>
      <c r="K1601" s="8" t="s">
        <v>16</v>
      </c>
      <c r="L1601" s="8" t="s">
        <v>9</v>
      </c>
      <c r="M1601" s="8" t="s">
        <v>46</v>
      </c>
      <c r="N1601" s="9">
        <v>2</v>
      </c>
      <c r="O1601" s="10">
        <v>72.31</v>
      </c>
      <c r="P1601" s="11">
        <v>0</v>
      </c>
      <c r="Q1601" s="10">
        <v>31.75</v>
      </c>
      <c r="R1601" s="10">
        <f t="shared" si="96"/>
        <v>144.62</v>
      </c>
      <c r="S1601" s="10">
        <f t="shared" si="97"/>
        <v>63.5</v>
      </c>
      <c r="T1601" s="10">
        <f t="shared" si="98"/>
        <v>81.12</v>
      </c>
      <c r="U1601" s="12">
        <f t="shared" si="99"/>
        <v>0.56091826856589688</v>
      </c>
      <c r="V1601" s="9">
        <f>YEAR(SalesDataTable[[#This Row],[Order Date]])</f>
        <v>2026</v>
      </c>
      <c r="W1601" s="12" t="str">
        <f>"Q"&amp;ROUNDUP(MONTH(SalesDataTable[[#This Row],[Order Date]])/3,0)</f>
        <v>Q3</v>
      </c>
      <c r="X1601" s="9">
        <f>MONTH(SalesDataTable[[#This Row],[Order Date]])</f>
        <v>8</v>
      </c>
      <c r="Y1601" s="12" t="str">
        <f>TEXT(SalesDataTable[[#This Row],[Order Date]],"mmm")</f>
        <v>Aug</v>
      </c>
    </row>
    <row r="1602" spans="1:25" ht="16">
      <c r="A1602" s="7">
        <v>3982</v>
      </c>
      <c r="B1602" s="3">
        <v>46242</v>
      </c>
      <c r="C1602" s="2">
        <f>YEAR( SalesDataTable[[#This Row],[Order Date]])</f>
        <v>2026</v>
      </c>
      <c r="D1602" s="2">
        <f>ROUNDUP(MONTH(SalesDataTable[[#This Row],[Order Date]])/3,0)</f>
        <v>3</v>
      </c>
      <c r="E1602" s="2">
        <f>MONTH(SalesDataTable[[#This Row],[Order Date]])</f>
        <v>8</v>
      </c>
      <c r="F1602" s="2" t="str">
        <f>TEXT(SalesDataTable[[#This Row],[Order Date]],"mmm")</f>
        <v>Aug</v>
      </c>
      <c r="G1602" s="2">
        <f>DAY(SalesDataTable[[#This Row],[Order Date]])</f>
        <v>8</v>
      </c>
      <c r="H1602" s="8" t="s">
        <v>11</v>
      </c>
      <c r="I1602" s="8" t="s">
        <v>12</v>
      </c>
      <c r="J1602" s="8" t="s">
        <v>19</v>
      </c>
      <c r="K1602" s="8" t="s">
        <v>3</v>
      </c>
      <c r="L1602" s="8" t="s">
        <v>23</v>
      </c>
      <c r="M1602" s="8" t="s">
        <v>40</v>
      </c>
      <c r="N1602" s="9">
        <v>1</v>
      </c>
      <c r="O1602" s="10">
        <v>79.989999999999995</v>
      </c>
      <c r="P1602" s="11">
        <v>0.05</v>
      </c>
      <c r="Q1602" s="10">
        <v>40.25</v>
      </c>
      <c r="R1602" s="10">
        <f t="shared" ref="R1602:R1665" si="100">N1602*O1602*(1-P1602)</f>
        <v>75.990499999999997</v>
      </c>
      <c r="S1602" s="10">
        <f t="shared" ref="S1602:S1665" si="101">N1602*Q1602</f>
        <v>40.25</v>
      </c>
      <c r="T1602" s="10">
        <f t="shared" ref="T1602:T1665" si="102">R1602-S1602</f>
        <v>35.740499999999997</v>
      </c>
      <c r="U1602" s="12">
        <f t="shared" ref="U1602:U1665" si="103">IFERROR(T1602/R1602,0)</f>
        <v>0.47032852790809376</v>
      </c>
      <c r="V1602" s="9">
        <f>YEAR(SalesDataTable[[#This Row],[Order Date]])</f>
        <v>2026</v>
      </c>
      <c r="W1602" s="12" t="str">
        <f>"Q"&amp;ROUNDUP(MONTH(SalesDataTable[[#This Row],[Order Date]])/3,0)</f>
        <v>Q3</v>
      </c>
      <c r="X1602" s="9">
        <f>MONTH(SalesDataTable[[#This Row],[Order Date]])</f>
        <v>8</v>
      </c>
      <c r="Y1602" s="12" t="str">
        <f>TEXT(SalesDataTable[[#This Row],[Order Date]],"mmm")</f>
        <v>Aug</v>
      </c>
    </row>
    <row r="1603" spans="1:25" ht="16">
      <c r="A1603" s="7">
        <v>4530</v>
      </c>
      <c r="B1603" s="3">
        <v>46242</v>
      </c>
      <c r="C1603" s="2">
        <f>YEAR( SalesDataTable[[#This Row],[Order Date]])</f>
        <v>2026</v>
      </c>
      <c r="D1603" s="2">
        <f>ROUNDUP(MONTH(SalesDataTable[[#This Row],[Order Date]])/3,0)</f>
        <v>3</v>
      </c>
      <c r="E1603" s="2">
        <f>MONTH(SalesDataTable[[#This Row],[Order Date]])</f>
        <v>8</v>
      </c>
      <c r="F1603" s="2" t="str">
        <f>TEXT(SalesDataTable[[#This Row],[Order Date]],"mmm")</f>
        <v>Aug</v>
      </c>
      <c r="G1603" s="2">
        <f>DAY(SalesDataTable[[#This Row],[Order Date]])</f>
        <v>8</v>
      </c>
      <c r="H1603" s="8" t="s">
        <v>20</v>
      </c>
      <c r="I1603" s="8" t="s">
        <v>47</v>
      </c>
      <c r="J1603" s="8" t="s">
        <v>2</v>
      </c>
      <c r="K1603" s="8" t="s">
        <v>13</v>
      </c>
      <c r="L1603" s="8" t="s">
        <v>9</v>
      </c>
      <c r="M1603" s="8" t="s">
        <v>37</v>
      </c>
      <c r="N1603" s="9">
        <v>1</v>
      </c>
      <c r="O1603" s="10">
        <v>151.87</v>
      </c>
      <c r="P1603" s="11">
        <v>0.1</v>
      </c>
      <c r="Q1603" s="10">
        <v>76.97</v>
      </c>
      <c r="R1603" s="10">
        <f t="shared" si="100"/>
        <v>136.68300000000002</v>
      </c>
      <c r="S1603" s="10">
        <f t="shared" si="101"/>
        <v>76.97</v>
      </c>
      <c r="T1603" s="10">
        <f t="shared" si="102"/>
        <v>59.713000000000022</v>
      </c>
      <c r="U1603" s="12">
        <f t="shared" si="103"/>
        <v>0.4368721786908395</v>
      </c>
      <c r="V1603" s="9">
        <f>YEAR(SalesDataTable[[#This Row],[Order Date]])</f>
        <v>2026</v>
      </c>
      <c r="W1603" s="12" t="str">
        <f>"Q"&amp;ROUNDUP(MONTH(SalesDataTable[[#This Row],[Order Date]])/3,0)</f>
        <v>Q3</v>
      </c>
      <c r="X1603" s="9">
        <f>MONTH(SalesDataTable[[#This Row],[Order Date]])</f>
        <v>8</v>
      </c>
      <c r="Y1603" s="12" t="str">
        <f>TEXT(SalesDataTable[[#This Row],[Order Date]],"mmm")</f>
        <v>Aug</v>
      </c>
    </row>
    <row r="1604" spans="1:25" ht="16">
      <c r="A1604" s="7">
        <v>4641</v>
      </c>
      <c r="B1604" s="3">
        <v>46242</v>
      </c>
      <c r="C1604" s="2">
        <f>YEAR( SalesDataTable[[#This Row],[Order Date]])</f>
        <v>2026</v>
      </c>
      <c r="D1604" s="2">
        <f>ROUNDUP(MONTH(SalesDataTable[[#This Row],[Order Date]])/3,0)</f>
        <v>3</v>
      </c>
      <c r="E1604" s="2">
        <f>MONTH(SalesDataTable[[#This Row],[Order Date]])</f>
        <v>8</v>
      </c>
      <c r="F1604" s="2" t="str">
        <f>TEXT(SalesDataTable[[#This Row],[Order Date]],"mmm")</f>
        <v>Aug</v>
      </c>
      <c r="G1604" s="2">
        <f>DAY(SalesDataTable[[#This Row],[Order Date]])</f>
        <v>8</v>
      </c>
      <c r="H1604" s="8" t="s">
        <v>20</v>
      </c>
      <c r="I1604" s="8" t="s">
        <v>33</v>
      </c>
      <c r="J1604" s="8" t="s">
        <v>28</v>
      </c>
      <c r="K1604" s="8" t="s">
        <v>13</v>
      </c>
      <c r="L1604" s="8" t="s">
        <v>9</v>
      </c>
      <c r="M1604" s="8" t="s">
        <v>37</v>
      </c>
      <c r="N1604" s="9">
        <v>1</v>
      </c>
      <c r="O1604" s="10">
        <v>156.55000000000001</v>
      </c>
      <c r="P1604" s="11">
        <v>0</v>
      </c>
      <c r="Q1604" s="10">
        <v>80.430000000000007</v>
      </c>
      <c r="R1604" s="10">
        <f t="shared" si="100"/>
        <v>156.55000000000001</v>
      </c>
      <c r="S1604" s="10">
        <f t="shared" si="101"/>
        <v>80.430000000000007</v>
      </c>
      <c r="T1604" s="10">
        <f t="shared" si="102"/>
        <v>76.12</v>
      </c>
      <c r="U1604" s="12">
        <f t="shared" si="103"/>
        <v>0.48623442989460236</v>
      </c>
      <c r="V1604" s="9">
        <f>YEAR(SalesDataTable[[#This Row],[Order Date]])</f>
        <v>2026</v>
      </c>
      <c r="W1604" s="12" t="str">
        <f>"Q"&amp;ROUNDUP(MONTH(SalesDataTable[[#This Row],[Order Date]])/3,0)</f>
        <v>Q3</v>
      </c>
      <c r="X1604" s="9">
        <f>MONTH(SalesDataTable[[#This Row],[Order Date]])</f>
        <v>8</v>
      </c>
      <c r="Y1604" s="12" t="str">
        <f>TEXT(SalesDataTable[[#This Row],[Order Date]],"mmm")</f>
        <v>Aug</v>
      </c>
    </row>
    <row r="1605" spans="1:25" ht="16">
      <c r="A1605" s="7">
        <v>4778</v>
      </c>
      <c r="B1605" s="3">
        <v>46242</v>
      </c>
      <c r="C1605" s="2">
        <f>YEAR( SalesDataTable[[#This Row],[Order Date]])</f>
        <v>2026</v>
      </c>
      <c r="D1605" s="2">
        <f>ROUNDUP(MONTH(SalesDataTable[[#This Row],[Order Date]])/3,0)</f>
        <v>3</v>
      </c>
      <c r="E1605" s="2">
        <f>MONTH(SalesDataTable[[#This Row],[Order Date]])</f>
        <v>8</v>
      </c>
      <c r="F1605" s="2" t="str">
        <f>TEXT(SalesDataTable[[#This Row],[Order Date]],"mmm")</f>
        <v>Aug</v>
      </c>
      <c r="G1605" s="2">
        <f>DAY(SalesDataTable[[#This Row],[Order Date]])</f>
        <v>8</v>
      </c>
      <c r="H1605" s="8" t="s">
        <v>6</v>
      </c>
      <c r="I1605" s="8" t="s">
        <v>43</v>
      </c>
      <c r="J1605" s="8" t="s">
        <v>19</v>
      </c>
      <c r="K1605" s="8" t="s">
        <v>13</v>
      </c>
      <c r="L1605" s="8" t="s">
        <v>9</v>
      </c>
      <c r="M1605" s="8" t="s">
        <v>37</v>
      </c>
      <c r="N1605" s="9">
        <v>1</v>
      </c>
      <c r="O1605" s="10">
        <v>152.72</v>
      </c>
      <c r="P1605" s="11">
        <v>0</v>
      </c>
      <c r="Q1605" s="10">
        <v>77.73</v>
      </c>
      <c r="R1605" s="10">
        <f t="shared" si="100"/>
        <v>152.72</v>
      </c>
      <c r="S1605" s="10">
        <f t="shared" si="101"/>
        <v>77.73</v>
      </c>
      <c r="T1605" s="10">
        <f t="shared" si="102"/>
        <v>74.989999999999995</v>
      </c>
      <c r="U1605" s="12">
        <f t="shared" si="103"/>
        <v>0.4910293347302252</v>
      </c>
      <c r="V1605" s="9">
        <f>YEAR(SalesDataTable[[#This Row],[Order Date]])</f>
        <v>2026</v>
      </c>
      <c r="W1605" s="12" t="str">
        <f>"Q"&amp;ROUNDUP(MONTH(SalesDataTable[[#This Row],[Order Date]])/3,0)</f>
        <v>Q3</v>
      </c>
      <c r="X1605" s="9">
        <f>MONTH(SalesDataTable[[#This Row],[Order Date]])</f>
        <v>8</v>
      </c>
      <c r="Y1605" s="12" t="str">
        <f>TEXT(SalesDataTable[[#This Row],[Order Date]],"mmm")</f>
        <v>Aug</v>
      </c>
    </row>
    <row r="1606" spans="1:25" ht="16">
      <c r="A1606" s="7">
        <v>5132</v>
      </c>
      <c r="B1606" s="3">
        <v>46242</v>
      </c>
      <c r="C1606" s="2">
        <f>YEAR( SalesDataTable[[#This Row],[Order Date]])</f>
        <v>2026</v>
      </c>
      <c r="D1606" s="2">
        <f>ROUNDUP(MONTH(SalesDataTable[[#This Row],[Order Date]])/3,0)</f>
        <v>3</v>
      </c>
      <c r="E1606" s="2">
        <f>MONTH(SalesDataTable[[#This Row],[Order Date]])</f>
        <v>8</v>
      </c>
      <c r="F1606" s="2" t="str">
        <f>TEXT(SalesDataTable[[#This Row],[Order Date]],"mmm")</f>
        <v>Aug</v>
      </c>
      <c r="G1606" s="2">
        <f>DAY(SalesDataTable[[#This Row],[Order Date]])</f>
        <v>8</v>
      </c>
      <c r="H1606" s="8" t="s">
        <v>6</v>
      </c>
      <c r="I1606" s="8" t="s">
        <v>43</v>
      </c>
      <c r="J1606" s="8" t="s">
        <v>2</v>
      </c>
      <c r="K1606" s="8" t="s">
        <v>16</v>
      </c>
      <c r="L1606" s="8" t="s">
        <v>4</v>
      </c>
      <c r="M1606" s="8" t="s">
        <v>26</v>
      </c>
      <c r="N1606" s="9">
        <v>1</v>
      </c>
      <c r="O1606" s="10">
        <v>40.51</v>
      </c>
      <c r="P1606" s="11">
        <v>0.05</v>
      </c>
      <c r="Q1606" s="10">
        <v>16.29</v>
      </c>
      <c r="R1606" s="10">
        <f t="shared" si="100"/>
        <v>38.484499999999997</v>
      </c>
      <c r="S1606" s="10">
        <f t="shared" si="101"/>
        <v>16.29</v>
      </c>
      <c r="T1606" s="10">
        <f t="shared" si="102"/>
        <v>22.194499999999998</v>
      </c>
      <c r="U1606" s="12">
        <f t="shared" si="103"/>
        <v>0.57671270251659756</v>
      </c>
      <c r="V1606" s="9">
        <f>YEAR(SalesDataTable[[#This Row],[Order Date]])</f>
        <v>2026</v>
      </c>
      <c r="W1606" s="12" t="str">
        <f>"Q"&amp;ROUNDUP(MONTH(SalesDataTable[[#This Row],[Order Date]])/3,0)</f>
        <v>Q3</v>
      </c>
      <c r="X1606" s="9">
        <f>MONTH(SalesDataTable[[#This Row],[Order Date]])</f>
        <v>8</v>
      </c>
      <c r="Y1606" s="12" t="str">
        <f>TEXT(SalesDataTable[[#This Row],[Order Date]],"mmm")</f>
        <v>Aug</v>
      </c>
    </row>
    <row r="1607" spans="1:25" ht="16">
      <c r="A1607" s="7">
        <v>227</v>
      </c>
      <c r="B1607" s="3">
        <v>46243</v>
      </c>
      <c r="C1607" s="2">
        <f>YEAR( SalesDataTable[[#This Row],[Order Date]])</f>
        <v>2026</v>
      </c>
      <c r="D1607" s="2">
        <f>ROUNDUP(MONTH(SalesDataTable[[#This Row],[Order Date]])/3,0)</f>
        <v>3</v>
      </c>
      <c r="E1607" s="2">
        <f>MONTH(SalesDataTable[[#This Row],[Order Date]])</f>
        <v>8</v>
      </c>
      <c r="F1607" s="2" t="str">
        <f>TEXT(SalesDataTable[[#This Row],[Order Date]],"mmm")</f>
        <v>Aug</v>
      </c>
      <c r="G1607" s="2">
        <f>DAY(SalesDataTable[[#This Row],[Order Date]])</f>
        <v>9</v>
      </c>
      <c r="H1607" s="8" t="s">
        <v>20</v>
      </c>
      <c r="I1607" s="8" t="s">
        <v>31</v>
      </c>
      <c r="J1607" s="8" t="s">
        <v>28</v>
      </c>
      <c r="K1607" s="8" t="s">
        <v>3</v>
      </c>
      <c r="L1607" s="8" t="s">
        <v>34</v>
      </c>
      <c r="M1607" s="8" t="s">
        <v>35</v>
      </c>
      <c r="N1607" s="9">
        <v>3</v>
      </c>
      <c r="O1607" s="10">
        <v>40.61</v>
      </c>
      <c r="P1607" s="11">
        <v>0</v>
      </c>
      <c r="Q1607" s="10">
        <v>14.72</v>
      </c>
      <c r="R1607" s="10">
        <f t="shared" si="100"/>
        <v>121.83</v>
      </c>
      <c r="S1607" s="10">
        <f t="shared" si="101"/>
        <v>44.160000000000004</v>
      </c>
      <c r="T1607" s="10">
        <f t="shared" si="102"/>
        <v>77.669999999999987</v>
      </c>
      <c r="U1607" s="12">
        <f t="shared" si="103"/>
        <v>0.63752770253632096</v>
      </c>
      <c r="V1607" s="9">
        <f>YEAR(SalesDataTable[[#This Row],[Order Date]])</f>
        <v>2026</v>
      </c>
      <c r="W1607" s="12" t="str">
        <f>"Q"&amp;ROUNDUP(MONTH(SalesDataTable[[#This Row],[Order Date]])/3,0)</f>
        <v>Q3</v>
      </c>
      <c r="X1607" s="9">
        <f>MONTH(SalesDataTable[[#This Row],[Order Date]])</f>
        <v>8</v>
      </c>
      <c r="Y1607" s="12" t="str">
        <f>TEXT(SalesDataTable[[#This Row],[Order Date]],"mmm")</f>
        <v>Aug</v>
      </c>
    </row>
    <row r="1608" spans="1:25" ht="16">
      <c r="A1608" s="7">
        <v>390</v>
      </c>
      <c r="B1608" s="3">
        <v>46243</v>
      </c>
      <c r="C1608" s="2">
        <f>YEAR( SalesDataTable[[#This Row],[Order Date]])</f>
        <v>2026</v>
      </c>
      <c r="D1608" s="2">
        <f>ROUNDUP(MONTH(SalesDataTable[[#This Row],[Order Date]])/3,0)</f>
        <v>3</v>
      </c>
      <c r="E1608" s="2">
        <f>MONTH(SalesDataTable[[#This Row],[Order Date]])</f>
        <v>8</v>
      </c>
      <c r="F1608" s="2" t="str">
        <f>TEXT(SalesDataTable[[#This Row],[Order Date]],"mmm")</f>
        <v>Aug</v>
      </c>
      <c r="G1608" s="2">
        <f>DAY(SalesDataTable[[#This Row],[Order Date]])</f>
        <v>9</v>
      </c>
      <c r="H1608" s="8" t="s">
        <v>11</v>
      </c>
      <c r="I1608" s="8" t="s">
        <v>25</v>
      </c>
      <c r="J1608" s="8" t="s">
        <v>19</v>
      </c>
      <c r="K1608" s="8" t="s">
        <v>13</v>
      </c>
      <c r="L1608" s="8" t="s">
        <v>9</v>
      </c>
      <c r="M1608" s="8" t="s">
        <v>10</v>
      </c>
      <c r="N1608" s="9">
        <v>1</v>
      </c>
      <c r="O1608" s="10">
        <v>93.41</v>
      </c>
      <c r="P1608" s="11">
        <v>0.05</v>
      </c>
      <c r="Q1608" s="10">
        <v>44.7</v>
      </c>
      <c r="R1608" s="10">
        <f t="shared" si="100"/>
        <v>88.739499999999992</v>
      </c>
      <c r="S1608" s="10">
        <f t="shared" si="101"/>
        <v>44.7</v>
      </c>
      <c r="T1608" s="10">
        <f t="shared" si="102"/>
        <v>44.03949999999999</v>
      </c>
      <c r="U1608" s="12">
        <f t="shared" si="103"/>
        <v>0.49627843294136198</v>
      </c>
      <c r="V1608" s="9">
        <f>YEAR(SalesDataTable[[#This Row],[Order Date]])</f>
        <v>2026</v>
      </c>
      <c r="W1608" s="12" t="str">
        <f>"Q"&amp;ROUNDUP(MONTH(SalesDataTable[[#This Row],[Order Date]])/3,0)</f>
        <v>Q3</v>
      </c>
      <c r="X1608" s="9">
        <f>MONTH(SalesDataTable[[#This Row],[Order Date]])</f>
        <v>8</v>
      </c>
      <c r="Y1608" s="12" t="str">
        <f>TEXT(SalesDataTable[[#This Row],[Order Date]],"mmm")</f>
        <v>Aug</v>
      </c>
    </row>
    <row r="1609" spans="1:25" ht="16">
      <c r="A1609" s="7">
        <v>859</v>
      </c>
      <c r="B1609" s="3">
        <v>46243</v>
      </c>
      <c r="C1609" s="2">
        <f>YEAR( SalesDataTable[[#This Row],[Order Date]])</f>
        <v>2026</v>
      </c>
      <c r="D1609" s="2">
        <f>ROUNDUP(MONTH(SalesDataTable[[#This Row],[Order Date]])/3,0)</f>
        <v>3</v>
      </c>
      <c r="E1609" s="2">
        <f>MONTH(SalesDataTable[[#This Row],[Order Date]])</f>
        <v>8</v>
      </c>
      <c r="F1609" s="2" t="str">
        <f>TEXT(SalesDataTable[[#This Row],[Order Date]],"mmm")</f>
        <v>Aug</v>
      </c>
      <c r="G1609" s="2">
        <f>DAY(SalesDataTable[[#This Row],[Order Date]])</f>
        <v>9</v>
      </c>
      <c r="H1609" s="8" t="s">
        <v>0</v>
      </c>
      <c r="I1609" s="8" t="s">
        <v>1</v>
      </c>
      <c r="J1609" s="8" t="s">
        <v>19</v>
      </c>
      <c r="K1609" s="8" t="s">
        <v>13</v>
      </c>
      <c r="L1609" s="8" t="s">
        <v>9</v>
      </c>
      <c r="M1609" s="8" t="s">
        <v>10</v>
      </c>
      <c r="N1609" s="9">
        <v>2</v>
      </c>
      <c r="O1609" s="10">
        <v>90.23</v>
      </c>
      <c r="P1609" s="11">
        <v>0</v>
      </c>
      <c r="Q1609" s="10">
        <v>44.22</v>
      </c>
      <c r="R1609" s="10">
        <f t="shared" si="100"/>
        <v>180.46</v>
      </c>
      <c r="S1609" s="10">
        <f t="shared" si="101"/>
        <v>88.44</v>
      </c>
      <c r="T1609" s="10">
        <f t="shared" si="102"/>
        <v>92.02000000000001</v>
      </c>
      <c r="U1609" s="12">
        <f t="shared" si="103"/>
        <v>0.50991909564446414</v>
      </c>
      <c r="V1609" s="9">
        <f>YEAR(SalesDataTable[[#This Row],[Order Date]])</f>
        <v>2026</v>
      </c>
      <c r="W1609" s="12" t="str">
        <f>"Q"&amp;ROUNDUP(MONTH(SalesDataTable[[#This Row],[Order Date]])/3,0)</f>
        <v>Q3</v>
      </c>
      <c r="X1609" s="9">
        <f>MONTH(SalesDataTable[[#This Row],[Order Date]])</f>
        <v>8</v>
      </c>
      <c r="Y1609" s="12" t="str">
        <f>TEXT(SalesDataTable[[#This Row],[Order Date]],"mmm")</f>
        <v>Aug</v>
      </c>
    </row>
    <row r="1610" spans="1:25" ht="16">
      <c r="A1610" s="7">
        <v>1468</v>
      </c>
      <c r="B1610" s="3">
        <v>46243</v>
      </c>
      <c r="C1610" s="2">
        <f>YEAR( SalesDataTable[[#This Row],[Order Date]])</f>
        <v>2026</v>
      </c>
      <c r="D1610" s="2">
        <f>ROUNDUP(MONTH(SalesDataTable[[#This Row],[Order Date]])/3,0)</f>
        <v>3</v>
      </c>
      <c r="E1610" s="2">
        <f>MONTH(SalesDataTable[[#This Row],[Order Date]])</f>
        <v>8</v>
      </c>
      <c r="F1610" s="2" t="str">
        <f>TEXT(SalesDataTable[[#This Row],[Order Date]],"mmm")</f>
        <v>Aug</v>
      </c>
      <c r="G1610" s="2">
        <f>DAY(SalesDataTable[[#This Row],[Order Date]])</f>
        <v>9</v>
      </c>
      <c r="H1610" s="8" t="s">
        <v>6</v>
      </c>
      <c r="I1610" s="8" t="s">
        <v>41</v>
      </c>
      <c r="J1610" s="8" t="s">
        <v>19</v>
      </c>
      <c r="K1610" s="8" t="s">
        <v>3</v>
      </c>
      <c r="L1610" s="8" t="s">
        <v>4</v>
      </c>
      <c r="M1610" s="8" t="s">
        <v>22</v>
      </c>
      <c r="N1610" s="9">
        <v>1</v>
      </c>
      <c r="O1610" s="10">
        <v>51.75</v>
      </c>
      <c r="P1610" s="11">
        <v>0</v>
      </c>
      <c r="Q1610" s="10">
        <v>22.36</v>
      </c>
      <c r="R1610" s="10">
        <f t="shared" si="100"/>
        <v>51.75</v>
      </c>
      <c r="S1610" s="10">
        <f t="shared" si="101"/>
        <v>22.36</v>
      </c>
      <c r="T1610" s="10">
        <f t="shared" si="102"/>
        <v>29.39</v>
      </c>
      <c r="U1610" s="12">
        <f t="shared" si="103"/>
        <v>0.56792270531400968</v>
      </c>
      <c r="V1610" s="9">
        <f>YEAR(SalesDataTable[[#This Row],[Order Date]])</f>
        <v>2026</v>
      </c>
      <c r="W1610" s="12" t="str">
        <f>"Q"&amp;ROUNDUP(MONTH(SalesDataTable[[#This Row],[Order Date]])/3,0)</f>
        <v>Q3</v>
      </c>
      <c r="X1610" s="9">
        <f>MONTH(SalesDataTable[[#This Row],[Order Date]])</f>
        <v>8</v>
      </c>
      <c r="Y1610" s="12" t="str">
        <f>TEXT(SalesDataTable[[#This Row],[Order Date]],"mmm")</f>
        <v>Aug</v>
      </c>
    </row>
    <row r="1611" spans="1:25" ht="16">
      <c r="A1611" s="7">
        <v>2356</v>
      </c>
      <c r="B1611" s="3">
        <v>46243</v>
      </c>
      <c r="C1611" s="2">
        <f>YEAR( SalesDataTable[[#This Row],[Order Date]])</f>
        <v>2026</v>
      </c>
      <c r="D1611" s="2">
        <f>ROUNDUP(MONTH(SalesDataTable[[#This Row],[Order Date]])/3,0)</f>
        <v>3</v>
      </c>
      <c r="E1611" s="2">
        <f>MONTH(SalesDataTable[[#This Row],[Order Date]])</f>
        <v>8</v>
      </c>
      <c r="F1611" s="2" t="str">
        <f>TEXT(SalesDataTable[[#This Row],[Order Date]],"mmm")</f>
        <v>Aug</v>
      </c>
      <c r="G1611" s="2">
        <f>DAY(SalesDataTable[[#This Row],[Order Date]])</f>
        <v>9</v>
      </c>
      <c r="H1611" s="8" t="s">
        <v>20</v>
      </c>
      <c r="I1611" s="8" t="s">
        <v>47</v>
      </c>
      <c r="J1611" s="8" t="s">
        <v>19</v>
      </c>
      <c r="K1611" s="8" t="s">
        <v>13</v>
      </c>
      <c r="L1611" s="8" t="s">
        <v>4</v>
      </c>
      <c r="M1611" s="8" t="s">
        <v>30</v>
      </c>
      <c r="N1611" s="9">
        <v>3</v>
      </c>
      <c r="O1611" s="10">
        <v>102.91</v>
      </c>
      <c r="P1611" s="11">
        <v>0.1</v>
      </c>
      <c r="Q1611" s="10">
        <v>50.23</v>
      </c>
      <c r="R1611" s="10">
        <f t="shared" si="100"/>
        <v>277.85700000000003</v>
      </c>
      <c r="S1611" s="10">
        <f t="shared" si="101"/>
        <v>150.69</v>
      </c>
      <c r="T1611" s="10">
        <f t="shared" si="102"/>
        <v>127.16700000000003</v>
      </c>
      <c r="U1611" s="12">
        <f t="shared" si="103"/>
        <v>0.45767067232425318</v>
      </c>
      <c r="V1611" s="9">
        <f>YEAR(SalesDataTable[[#This Row],[Order Date]])</f>
        <v>2026</v>
      </c>
      <c r="W1611" s="12" t="str">
        <f>"Q"&amp;ROUNDUP(MONTH(SalesDataTable[[#This Row],[Order Date]])/3,0)</f>
        <v>Q3</v>
      </c>
      <c r="X1611" s="9">
        <f>MONTH(SalesDataTable[[#This Row],[Order Date]])</f>
        <v>8</v>
      </c>
      <c r="Y1611" s="12" t="str">
        <f>TEXT(SalesDataTable[[#This Row],[Order Date]],"mmm")</f>
        <v>Aug</v>
      </c>
    </row>
    <row r="1612" spans="1:25" ht="16">
      <c r="A1612" s="7">
        <v>3556</v>
      </c>
      <c r="B1612" s="3">
        <v>46243</v>
      </c>
      <c r="C1612" s="2">
        <f>YEAR( SalesDataTable[[#This Row],[Order Date]])</f>
        <v>2026</v>
      </c>
      <c r="D1612" s="2">
        <f>ROUNDUP(MONTH(SalesDataTable[[#This Row],[Order Date]])/3,0)</f>
        <v>3</v>
      </c>
      <c r="E1612" s="2">
        <f>MONTH(SalesDataTable[[#This Row],[Order Date]])</f>
        <v>8</v>
      </c>
      <c r="F1612" s="2" t="str">
        <f>TEXT(SalesDataTable[[#This Row],[Order Date]],"mmm")</f>
        <v>Aug</v>
      </c>
      <c r="G1612" s="2">
        <f>DAY(SalesDataTable[[#This Row],[Order Date]])</f>
        <v>9</v>
      </c>
      <c r="H1612" s="8" t="s">
        <v>11</v>
      </c>
      <c r="I1612" s="8" t="s">
        <v>52</v>
      </c>
      <c r="J1612" s="8" t="s">
        <v>2</v>
      </c>
      <c r="K1612" s="8" t="s">
        <v>13</v>
      </c>
      <c r="L1612" s="8" t="s">
        <v>4</v>
      </c>
      <c r="M1612" s="8" t="s">
        <v>5</v>
      </c>
      <c r="N1612" s="9">
        <v>4</v>
      </c>
      <c r="O1612" s="10">
        <v>82.63</v>
      </c>
      <c r="P1612" s="11">
        <v>0.1</v>
      </c>
      <c r="Q1612" s="10">
        <v>43.78</v>
      </c>
      <c r="R1612" s="10">
        <f t="shared" si="100"/>
        <v>297.46800000000002</v>
      </c>
      <c r="S1612" s="10">
        <f t="shared" si="101"/>
        <v>175.12</v>
      </c>
      <c r="T1612" s="10">
        <f t="shared" si="102"/>
        <v>122.34800000000001</v>
      </c>
      <c r="U1612" s="12">
        <f t="shared" si="103"/>
        <v>0.41129802197211129</v>
      </c>
      <c r="V1612" s="9">
        <f>YEAR(SalesDataTable[[#This Row],[Order Date]])</f>
        <v>2026</v>
      </c>
      <c r="W1612" s="12" t="str">
        <f>"Q"&amp;ROUNDUP(MONTH(SalesDataTable[[#This Row],[Order Date]])/3,0)</f>
        <v>Q3</v>
      </c>
      <c r="X1612" s="9">
        <f>MONTH(SalesDataTable[[#This Row],[Order Date]])</f>
        <v>8</v>
      </c>
      <c r="Y1612" s="12" t="str">
        <f>TEXT(SalesDataTable[[#This Row],[Order Date]],"mmm")</f>
        <v>Aug</v>
      </c>
    </row>
    <row r="1613" spans="1:25" ht="16">
      <c r="A1613" s="7">
        <v>925</v>
      </c>
      <c r="B1613" s="3">
        <v>46244</v>
      </c>
      <c r="C1613" s="2">
        <f>YEAR( SalesDataTable[[#This Row],[Order Date]])</f>
        <v>2026</v>
      </c>
      <c r="D1613" s="2">
        <f>ROUNDUP(MONTH(SalesDataTable[[#This Row],[Order Date]])/3,0)</f>
        <v>3</v>
      </c>
      <c r="E1613" s="2">
        <f>MONTH(SalesDataTable[[#This Row],[Order Date]])</f>
        <v>8</v>
      </c>
      <c r="F1613" s="2" t="str">
        <f>TEXT(SalesDataTable[[#This Row],[Order Date]],"mmm")</f>
        <v>Aug</v>
      </c>
      <c r="G1613" s="2">
        <f>DAY(SalesDataTable[[#This Row],[Order Date]])</f>
        <v>10</v>
      </c>
      <c r="H1613" s="8" t="s">
        <v>0</v>
      </c>
      <c r="I1613" s="8" t="s">
        <v>1</v>
      </c>
      <c r="J1613" s="8" t="s">
        <v>19</v>
      </c>
      <c r="K1613" s="8" t="s">
        <v>3</v>
      </c>
      <c r="L1613" s="8" t="s">
        <v>23</v>
      </c>
      <c r="M1613" s="8" t="s">
        <v>29</v>
      </c>
      <c r="N1613" s="9">
        <v>1</v>
      </c>
      <c r="O1613" s="10">
        <v>196.39</v>
      </c>
      <c r="P1613" s="11">
        <v>0</v>
      </c>
      <c r="Q1613" s="10">
        <v>102.92</v>
      </c>
      <c r="R1613" s="10">
        <f t="shared" si="100"/>
        <v>196.39</v>
      </c>
      <c r="S1613" s="10">
        <f t="shared" si="101"/>
        <v>102.92</v>
      </c>
      <c r="T1613" s="10">
        <f t="shared" si="102"/>
        <v>93.469999999999985</v>
      </c>
      <c r="U1613" s="12">
        <f t="shared" si="103"/>
        <v>0.47594073017974436</v>
      </c>
      <c r="V1613" s="9">
        <f>YEAR(SalesDataTable[[#This Row],[Order Date]])</f>
        <v>2026</v>
      </c>
      <c r="W1613" s="12" t="str">
        <f>"Q"&amp;ROUNDUP(MONTH(SalesDataTable[[#This Row],[Order Date]])/3,0)</f>
        <v>Q3</v>
      </c>
      <c r="X1613" s="9">
        <f>MONTH(SalesDataTable[[#This Row],[Order Date]])</f>
        <v>8</v>
      </c>
      <c r="Y1613" s="12" t="str">
        <f>TEXT(SalesDataTable[[#This Row],[Order Date]],"mmm")</f>
        <v>Aug</v>
      </c>
    </row>
    <row r="1614" spans="1:25" ht="16">
      <c r="A1614" s="7">
        <v>1563</v>
      </c>
      <c r="B1614" s="3">
        <v>46244</v>
      </c>
      <c r="C1614" s="2">
        <f>YEAR( SalesDataTable[[#This Row],[Order Date]])</f>
        <v>2026</v>
      </c>
      <c r="D1614" s="2">
        <f>ROUNDUP(MONTH(SalesDataTable[[#This Row],[Order Date]])/3,0)</f>
        <v>3</v>
      </c>
      <c r="E1614" s="2">
        <f>MONTH(SalesDataTable[[#This Row],[Order Date]])</f>
        <v>8</v>
      </c>
      <c r="F1614" s="2" t="str">
        <f>TEXT(SalesDataTable[[#This Row],[Order Date]],"mmm")</f>
        <v>Aug</v>
      </c>
      <c r="G1614" s="2">
        <f>DAY(SalesDataTable[[#This Row],[Order Date]])</f>
        <v>10</v>
      </c>
      <c r="H1614" s="8" t="s">
        <v>11</v>
      </c>
      <c r="I1614" s="8" t="s">
        <v>39</v>
      </c>
      <c r="J1614" s="8" t="s">
        <v>28</v>
      </c>
      <c r="K1614" s="8" t="s">
        <v>16</v>
      </c>
      <c r="L1614" s="8" t="s">
        <v>14</v>
      </c>
      <c r="M1614" s="8" t="s">
        <v>15</v>
      </c>
      <c r="N1614" s="9">
        <v>2</v>
      </c>
      <c r="O1614" s="10">
        <v>36.25</v>
      </c>
      <c r="P1614" s="11">
        <v>0</v>
      </c>
      <c r="Q1614" s="10">
        <v>13.77</v>
      </c>
      <c r="R1614" s="10">
        <f t="shared" si="100"/>
        <v>72.5</v>
      </c>
      <c r="S1614" s="10">
        <f t="shared" si="101"/>
        <v>27.54</v>
      </c>
      <c r="T1614" s="10">
        <f t="shared" si="102"/>
        <v>44.96</v>
      </c>
      <c r="U1614" s="12">
        <f t="shared" si="103"/>
        <v>0.62013793103448278</v>
      </c>
      <c r="V1614" s="9">
        <f>YEAR(SalesDataTable[[#This Row],[Order Date]])</f>
        <v>2026</v>
      </c>
      <c r="W1614" s="12" t="str">
        <f>"Q"&amp;ROUNDUP(MONTH(SalesDataTable[[#This Row],[Order Date]])/3,0)</f>
        <v>Q3</v>
      </c>
      <c r="X1614" s="9">
        <f>MONTH(SalesDataTable[[#This Row],[Order Date]])</f>
        <v>8</v>
      </c>
      <c r="Y1614" s="12" t="str">
        <f>TEXT(SalesDataTable[[#This Row],[Order Date]],"mmm")</f>
        <v>Aug</v>
      </c>
    </row>
    <row r="1615" spans="1:25" ht="16">
      <c r="A1615" s="7">
        <v>1634</v>
      </c>
      <c r="B1615" s="3">
        <v>46244</v>
      </c>
      <c r="C1615" s="2">
        <f>YEAR( SalesDataTable[[#This Row],[Order Date]])</f>
        <v>2026</v>
      </c>
      <c r="D1615" s="2">
        <f>ROUNDUP(MONTH(SalesDataTable[[#This Row],[Order Date]])/3,0)</f>
        <v>3</v>
      </c>
      <c r="E1615" s="2">
        <f>MONTH(SalesDataTable[[#This Row],[Order Date]])</f>
        <v>8</v>
      </c>
      <c r="F1615" s="2" t="str">
        <f>TEXT(SalesDataTable[[#This Row],[Order Date]],"mmm")</f>
        <v>Aug</v>
      </c>
      <c r="G1615" s="2">
        <f>DAY(SalesDataTable[[#This Row],[Order Date]])</f>
        <v>10</v>
      </c>
      <c r="H1615" s="8" t="s">
        <v>6</v>
      </c>
      <c r="I1615" s="8" t="s">
        <v>7</v>
      </c>
      <c r="J1615" s="8" t="s">
        <v>19</v>
      </c>
      <c r="K1615" s="8" t="s">
        <v>3</v>
      </c>
      <c r="L1615" s="8" t="s">
        <v>23</v>
      </c>
      <c r="M1615" s="8" t="s">
        <v>29</v>
      </c>
      <c r="N1615" s="9">
        <v>2</v>
      </c>
      <c r="O1615" s="10">
        <v>199.85</v>
      </c>
      <c r="P1615" s="11">
        <v>0.05</v>
      </c>
      <c r="Q1615" s="10">
        <v>104.34</v>
      </c>
      <c r="R1615" s="10">
        <f t="shared" si="100"/>
        <v>379.71499999999997</v>
      </c>
      <c r="S1615" s="10">
        <f t="shared" si="101"/>
        <v>208.68</v>
      </c>
      <c r="T1615" s="10">
        <f t="shared" si="102"/>
        <v>171.03499999999997</v>
      </c>
      <c r="U1615" s="12">
        <f t="shared" si="103"/>
        <v>0.45042992770893953</v>
      </c>
      <c r="V1615" s="9">
        <f>YEAR(SalesDataTable[[#This Row],[Order Date]])</f>
        <v>2026</v>
      </c>
      <c r="W1615" s="12" t="str">
        <f>"Q"&amp;ROUNDUP(MONTH(SalesDataTable[[#This Row],[Order Date]])/3,0)</f>
        <v>Q3</v>
      </c>
      <c r="X1615" s="9">
        <f>MONTH(SalesDataTable[[#This Row],[Order Date]])</f>
        <v>8</v>
      </c>
      <c r="Y1615" s="12" t="str">
        <f>TEXT(SalesDataTable[[#This Row],[Order Date]],"mmm")</f>
        <v>Aug</v>
      </c>
    </row>
    <row r="1616" spans="1:25" ht="16">
      <c r="A1616" s="7">
        <v>2187</v>
      </c>
      <c r="B1616" s="3">
        <v>46244</v>
      </c>
      <c r="C1616" s="2">
        <f>YEAR( SalesDataTable[[#This Row],[Order Date]])</f>
        <v>2026</v>
      </c>
      <c r="D1616" s="2">
        <f>ROUNDUP(MONTH(SalesDataTable[[#This Row],[Order Date]])/3,0)</f>
        <v>3</v>
      </c>
      <c r="E1616" s="2">
        <f>MONTH(SalesDataTable[[#This Row],[Order Date]])</f>
        <v>8</v>
      </c>
      <c r="F1616" s="2" t="str">
        <f>TEXT(SalesDataTable[[#This Row],[Order Date]],"mmm")</f>
        <v>Aug</v>
      </c>
      <c r="G1616" s="2">
        <f>DAY(SalesDataTable[[#This Row],[Order Date]])</f>
        <v>10</v>
      </c>
      <c r="H1616" s="8" t="s">
        <v>11</v>
      </c>
      <c r="I1616" s="8" t="s">
        <v>12</v>
      </c>
      <c r="J1616" s="8" t="s">
        <v>19</v>
      </c>
      <c r="K1616" s="8" t="s">
        <v>13</v>
      </c>
      <c r="L1616" s="8" t="s">
        <v>14</v>
      </c>
      <c r="M1616" s="8" t="s">
        <v>32</v>
      </c>
      <c r="N1616" s="9">
        <v>1</v>
      </c>
      <c r="O1616" s="10">
        <v>46.32</v>
      </c>
      <c r="P1616" s="11">
        <v>0.05</v>
      </c>
      <c r="Q1616" s="10">
        <v>18.34</v>
      </c>
      <c r="R1616" s="10">
        <f t="shared" si="100"/>
        <v>44.003999999999998</v>
      </c>
      <c r="S1616" s="10">
        <f t="shared" si="101"/>
        <v>18.34</v>
      </c>
      <c r="T1616" s="10">
        <f t="shared" si="102"/>
        <v>25.663999999999998</v>
      </c>
      <c r="U1616" s="12">
        <f t="shared" si="103"/>
        <v>0.58321970729933637</v>
      </c>
      <c r="V1616" s="9">
        <f>YEAR(SalesDataTable[[#This Row],[Order Date]])</f>
        <v>2026</v>
      </c>
      <c r="W1616" s="12" t="str">
        <f>"Q"&amp;ROUNDUP(MONTH(SalesDataTable[[#This Row],[Order Date]])/3,0)</f>
        <v>Q3</v>
      </c>
      <c r="X1616" s="9">
        <f>MONTH(SalesDataTable[[#This Row],[Order Date]])</f>
        <v>8</v>
      </c>
      <c r="Y1616" s="12" t="str">
        <f>TEXT(SalesDataTable[[#This Row],[Order Date]],"mmm")</f>
        <v>Aug</v>
      </c>
    </row>
    <row r="1617" spans="1:25" ht="16">
      <c r="A1617" s="7">
        <v>2773</v>
      </c>
      <c r="B1617" s="3">
        <v>46244</v>
      </c>
      <c r="C1617" s="2">
        <f>YEAR( SalesDataTable[[#This Row],[Order Date]])</f>
        <v>2026</v>
      </c>
      <c r="D1617" s="2">
        <f>ROUNDUP(MONTH(SalesDataTable[[#This Row],[Order Date]])/3,0)</f>
        <v>3</v>
      </c>
      <c r="E1617" s="2">
        <f>MONTH(SalesDataTable[[#This Row],[Order Date]])</f>
        <v>8</v>
      </c>
      <c r="F1617" s="2" t="str">
        <f>TEXT(SalesDataTable[[#This Row],[Order Date]],"mmm")</f>
        <v>Aug</v>
      </c>
      <c r="G1617" s="2">
        <f>DAY(SalesDataTable[[#This Row],[Order Date]])</f>
        <v>10</v>
      </c>
      <c r="H1617" s="8" t="s">
        <v>6</v>
      </c>
      <c r="I1617" s="8" t="s">
        <v>49</v>
      </c>
      <c r="J1617" s="8" t="s">
        <v>2</v>
      </c>
      <c r="K1617" s="8" t="s">
        <v>13</v>
      </c>
      <c r="L1617" s="8" t="s">
        <v>9</v>
      </c>
      <c r="M1617" s="8" t="s">
        <v>37</v>
      </c>
      <c r="N1617" s="9">
        <v>4</v>
      </c>
      <c r="O1617" s="10">
        <v>151.06</v>
      </c>
      <c r="P1617" s="11">
        <v>0</v>
      </c>
      <c r="Q1617" s="10">
        <v>77.67</v>
      </c>
      <c r="R1617" s="10">
        <f t="shared" si="100"/>
        <v>604.24</v>
      </c>
      <c r="S1617" s="10">
        <f t="shared" si="101"/>
        <v>310.68</v>
      </c>
      <c r="T1617" s="10">
        <f t="shared" si="102"/>
        <v>293.56</v>
      </c>
      <c r="U1617" s="12">
        <f t="shared" si="103"/>
        <v>0.48583344366476894</v>
      </c>
      <c r="V1617" s="9">
        <f>YEAR(SalesDataTable[[#This Row],[Order Date]])</f>
        <v>2026</v>
      </c>
      <c r="W1617" s="12" t="str">
        <f>"Q"&amp;ROUNDUP(MONTH(SalesDataTable[[#This Row],[Order Date]])/3,0)</f>
        <v>Q3</v>
      </c>
      <c r="X1617" s="9">
        <f>MONTH(SalesDataTable[[#This Row],[Order Date]])</f>
        <v>8</v>
      </c>
      <c r="Y1617" s="12" t="str">
        <f>TEXT(SalesDataTable[[#This Row],[Order Date]],"mmm")</f>
        <v>Aug</v>
      </c>
    </row>
    <row r="1618" spans="1:25" ht="16">
      <c r="A1618" s="7">
        <v>5040</v>
      </c>
      <c r="B1618" s="3">
        <v>46244</v>
      </c>
      <c r="C1618" s="2">
        <f>YEAR( SalesDataTable[[#This Row],[Order Date]])</f>
        <v>2026</v>
      </c>
      <c r="D1618" s="2">
        <f>ROUNDUP(MONTH(SalesDataTable[[#This Row],[Order Date]])/3,0)</f>
        <v>3</v>
      </c>
      <c r="E1618" s="2">
        <f>MONTH(SalesDataTable[[#This Row],[Order Date]])</f>
        <v>8</v>
      </c>
      <c r="F1618" s="2" t="str">
        <f>TEXT(SalesDataTable[[#This Row],[Order Date]],"mmm")</f>
        <v>Aug</v>
      </c>
      <c r="G1618" s="2">
        <f>DAY(SalesDataTable[[#This Row],[Order Date]])</f>
        <v>10</v>
      </c>
      <c r="H1618" s="8" t="s">
        <v>20</v>
      </c>
      <c r="I1618" s="8" t="s">
        <v>31</v>
      </c>
      <c r="J1618" s="8" t="s">
        <v>2</v>
      </c>
      <c r="K1618" s="8" t="s">
        <v>3</v>
      </c>
      <c r="L1618" s="8" t="s">
        <v>9</v>
      </c>
      <c r="M1618" s="8" t="s">
        <v>46</v>
      </c>
      <c r="N1618" s="9">
        <v>1</v>
      </c>
      <c r="O1618" s="10">
        <v>72.39</v>
      </c>
      <c r="P1618" s="11">
        <v>0.1</v>
      </c>
      <c r="Q1618" s="10">
        <v>31.64</v>
      </c>
      <c r="R1618" s="10">
        <f t="shared" si="100"/>
        <v>65.150999999999996</v>
      </c>
      <c r="S1618" s="10">
        <f t="shared" si="101"/>
        <v>31.64</v>
      </c>
      <c r="T1618" s="10">
        <f t="shared" si="102"/>
        <v>33.510999999999996</v>
      </c>
      <c r="U1618" s="12">
        <f t="shared" si="103"/>
        <v>0.51435895074519189</v>
      </c>
      <c r="V1618" s="9">
        <f>YEAR(SalesDataTable[[#This Row],[Order Date]])</f>
        <v>2026</v>
      </c>
      <c r="W1618" s="12" t="str">
        <f>"Q"&amp;ROUNDUP(MONTH(SalesDataTable[[#This Row],[Order Date]])/3,0)</f>
        <v>Q3</v>
      </c>
      <c r="X1618" s="9">
        <f>MONTH(SalesDataTable[[#This Row],[Order Date]])</f>
        <v>8</v>
      </c>
      <c r="Y1618" s="12" t="str">
        <f>TEXT(SalesDataTable[[#This Row],[Order Date]],"mmm")</f>
        <v>Aug</v>
      </c>
    </row>
    <row r="1619" spans="1:25" ht="16">
      <c r="A1619" s="7">
        <v>415</v>
      </c>
      <c r="B1619" s="3">
        <v>46245</v>
      </c>
      <c r="C1619" s="2">
        <f>YEAR( SalesDataTable[[#This Row],[Order Date]])</f>
        <v>2026</v>
      </c>
      <c r="D1619" s="2">
        <f>ROUNDUP(MONTH(SalesDataTable[[#This Row],[Order Date]])/3,0)</f>
        <v>3</v>
      </c>
      <c r="E1619" s="2">
        <f>MONTH(SalesDataTable[[#This Row],[Order Date]])</f>
        <v>8</v>
      </c>
      <c r="F1619" s="2" t="str">
        <f>TEXT(SalesDataTable[[#This Row],[Order Date]],"mmm")</f>
        <v>Aug</v>
      </c>
      <c r="G1619" s="2">
        <f>DAY(SalesDataTable[[#This Row],[Order Date]])</f>
        <v>11</v>
      </c>
      <c r="H1619" s="8" t="s">
        <v>0</v>
      </c>
      <c r="I1619" s="8" t="s">
        <v>36</v>
      </c>
      <c r="J1619" s="8" t="s">
        <v>19</v>
      </c>
      <c r="K1619" s="8" t="s">
        <v>3</v>
      </c>
      <c r="L1619" s="8" t="s">
        <v>9</v>
      </c>
      <c r="M1619" s="8" t="s">
        <v>46</v>
      </c>
      <c r="N1619" s="9">
        <v>1</v>
      </c>
      <c r="O1619" s="10">
        <v>72.650000000000006</v>
      </c>
      <c r="P1619" s="11">
        <v>0</v>
      </c>
      <c r="Q1619" s="10">
        <v>31.72</v>
      </c>
      <c r="R1619" s="10">
        <f t="shared" si="100"/>
        <v>72.650000000000006</v>
      </c>
      <c r="S1619" s="10">
        <f t="shared" si="101"/>
        <v>31.72</v>
      </c>
      <c r="T1619" s="10">
        <f t="shared" si="102"/>
        <v>40.930000000000007</v>
      </c>
      <c r="U1619" s="12">
        <f t="shared" si="103"/>
        <v>0.56338609772883697</v>
      </c>
      <c r="V1619" s="9">
        <f>YEAR(SalesDataTable[[#This Row],[Order Date]])</f>
        <v>2026</v>
      </c>
      <c r="W1619" s="12" t="str">
        <f>"Q"&amp;ROUNDUP(MONTH(SalesDataTable[[#This Row],[Order Date]])/3,0)</f>
        <v>Q3</v>
      </c>
      <c r="X1619" s="9">
        <f>MONTH(SalesDataTable[[#This Row],[Order Date]])</f>
        <v>8</v>
      </c>
      <c r="Y1619" s="12" t="str">
        <f>TEXT(SalesDataTable[[#This Row],[Order Date]],"mmm")</f>
        <v>Aug</v>
      </c>
    </row>
    <row r="1620" spans="1:25" ht="16">
      <c r="A1620" s="7">
        <v>1111</v>
      </c>
      <c r="B1620" s="3">
        <v>46245</v>
      </c>
      <c r="C1620" s="2">
        <f>YEAR( SalesDataTable[[#This Row],[Order Date]])</f>
        <v>2026</v>
      </c>
      <c r="D1620" s="2">
        <f>ROUNDUP(MONTH(SalesDataTable[[#This Row],[Order Date]])/3,0)</f>
        <v>3</v>
      </c>
      <c r="E1620" s="2">
        <f>MONTH(SalesDataTable[[#This Row],[Order Date]])</f>
        <v>8</v>
      </c>
      <c r="F1620" s="2" t="str">
        <f>TEXT(SalesDataTable[[#This Row],[Order Date]],"mmm")</f>
        <v>Aug</v>
      </c>
      <c r="G1620" s="2">
        <f>DAY(SalesDataTable[[#This Row],[Order Date]])</f>
        <v>11</v>
      </c>
      <c r="H1620" s="8" t="s">
        <v>20</v>
      </c>
      <c r="I1620" s="8" t="s">
        <v>47</v>
      </c>
      <c r="J1620" s="8" t="s">
        <v>2</v>
      </c>
      <c r="K1620" s="8" t="s">
        <v>13</v>
      </c>
      <c r="L1620" s="8" t="s">
        <v>23</v>
      </c>
      <c r="M1620" s="8" t="s">
        <v>29</v>
      </c>
      <c r="N1620" s="9">
        <v>1</v>
      </c>
      <c r="O1620" s="10">
        <v>198.44</v>
      </c>
      <c r="P1620" s="11">
        <v>0</v>
      </c>
      <c r="Q1620" s="10">
        <v>106.79</v>
      </c>
      <c r="R1620" s="10">
        <f t="shared" si="100"/>
        <v>198.44</v>
      </c>
      <c r="S1620" s="10">
        <f t="shared" si="101"/>
        <v>106.79</v>
      </c>
      <c r="T1620" s="10">
        <f t="shared" si="102"/>
        <v>91.649999999999991</v>
      </c>
      <c r="U1620" s="12">
        <f t="shared" si="103"/>
        <v>0.46185244910300338</v>
      </c>
      <c r="V1620" s="9">
        <f>YEAR(SalesDataTable[[#This Row],[Order Date]])</f>
        <v>2026</v>
      </c>
      <c r="W1620" s="12" t="str">
        <f>"Q"&amp;ROUNDUP(MONTH(SalesDataTable[[#This Row],[Order Date]])/3,0)</f>
        <v>Q3</v>
      </c>
      <c r="X1620" s="9">
        <f>MONTH(SalesDataTable[[#This Row],[Order Date]])</f>
        <v>8</v>
      </c>
      <c r="Y1620" s="12" t="str">
        <f>TEXT(SalesDataTable[[#This Row],[Order Date]],"mmm")</f>
        <v>Aug</v>
      </c>
    </row>
    <row r="1621" spans="1:25" ht="16">
      <c r="A1621" s="7">
        <v>1243</v>
      </c>
      <c r="B1621" s="3">
        <v>46245</v>
      </c>
      <c r="C1621" s="2">
        <f>YEAR( SalesDataTable[[#This Row],[Order Date]])</f>
        <v>2026</v>
      </c>
      <c r="D1621" s="2">
        <f>ROUNDUP(MONTH(SalesDataTable[[#This Row],[Order Date]])/3,0)</f>
        <v>3</v>
      </c>
      <c r="E1621" s="2">
        <f>MONTH(SalesDataTable[[#This Row],[Order Date]])</f>
        <v>8</v>
      </c>
      <c r="F1621" s="2" t="str">
        <f>TEXT(SalesDataTable[[#This Row],[Order Date]],"mmm")</f>
        <v>Aug</v>
      </c>
      <c r="G1621" s="2">
        <f>DAY(SalesDataTable[[#This Row],[Order Date]])</f>
        <v>11</v>
      </c>
      <c r="H1621" s="8" t="s">
        <v>11</v>
      </c>
      <c r="I1621" s="8" t="s">
        <v>52</v>
      </c>
      <c r="J1621" s="8" t="s">
        <v>2</v>
      </c>
      <c r="K1621" s="8" t="s">
        <v>3</v>
      </c>
      <c r="L1621" s="8" t="s">
        <v>23</v>
      </c>
      <c r="M1621" s="8" t="s">
        <v>29</v>
      </c>
      <c r="N1621" s="9">
        <v>1</v>
      </c>
      <c r="O1621" s="10">
        <v>193.67</v>
      </c>
      <c r="P1621" s="11">
        <v>0</v>
      </c>
      <c r="Q1621" s="10">
        <v>103.79</v>
      </c>
      <c r="R1621" s="10">
        <f t="shared" si="100"/>
        <v>193.67</v>
      </c>
      <c r="S1621" s="10">
        <f t="shared" si="101"/>
        <v>103.79</v>
      </c>
      <c r="T1621" s="10">
        <f t="shared" si="102"/>
        <v>89.879999999999981</v>
      </c>
      <c r="U1621" s="12">
        <f t="shared" si="103"/>
        <v>0.46408839779005517</v>
      </c>
      <c r="V1621" s="9">
        <f>YEAR(SalesDataTable[[#This Row],[Order Date]])</f>
        <v>2026</v>
      </c>
      <c r="W1621" s="12" t="str">
        <f>"Q"&amp;ROUNDUP(MONTH(SalesDataTable[[#This Row],[Order Date]])/3,0)</f>
        <v>Q3</v>
      </c>
      <c r="X1621" s="9">
        <f>MONTH(SalesDataTable[[#This Row],[Order Date]])</f>
        <v>8</v>
      </c>
      <c r="Y1621" s="12" t="str">
        <f>TEXT(SalesDataTable[[#This Row],[Order Date]],"mmm")</f>
        <v>Aug</v>
      </c>
    </row>
    <row r="1622" spans="1:25" ht="16">
      <c r="A1622" s="7">
        <v>1326</v>
      </c>
      <c r="B1622" s="3">
        <v>46245</v>
      </c>
      <c r="C1622" s="2">
        <f>YEAR( SalesDataTable[[#This Row],[Order Date]])</f>
        <v>2026</v>
      </c>
      <c r="D1622" s="2">
        <f>ROUNDUP(MONTH(SalesDataTable[[#This Row],[Order Date]])/3,0)</f>
        <v>3</v>
      </c>
      <c r="E1622" s="2">
        <f>MONTH(SalesDataTable[[#This Row],[Order Date]])</f>
        <v>8</v>
      </c>
      <c r="F1622" s="2" t="str">
        <f>TEXT(SalesDataTable[[#This Row],[Order Date]],"mmm")</f>
        <v>Aug</v>
      </c>
      <c r="G1622" s="2">
        <f>DAY(SalesDataTable[[#This Row],[Order Date]])</f>
        <v>11</v>
      </c>
      <c r="H1622" s="8" t="s">
        <v>20</v>
      </c>
      <c r="I1622" s="8" t="s">
        <v>33</v>
      </c>
      <c r="J1622" s="8" t="s">
        <v>2</v>
      </c>
      <c r="K1622" s="8" t="s">
        <v>3</v>
      </c>
      <c r="L1622" s="8" t="s">
        <v>14</v>
      </c>
      <c r="M1622" s="8" t="s">
        <v>48</v>
      </c>
      <c r="N1622" s="9">
        <v>5</v>
      </c>
      <c r="O1622" s="10">
        <v>166.03</v>
      </c>
      <c r="P1622" s="11">
        <v>0</v>
      </c>
      <c r="Q1622" s="10">
        <v>87.46</v>
      </c>
      <c r="R1622" s="10">
        <f t="shared" si="100"/>
        <v>830.15</v>
      </c>
      <c r="S1622" s="10">
        <f t="shared" si="101"/>
        <v>437.29999999999995</v>
      </c>
      <c r="T1622" s="10">
        <f t="shared" si="102"/>
        <v>392.85</v>
      </c>
      <c r="U1622" s="12">
        <f t="shared" si="103"/>
        <v>0.47322772992832624</v>
      </c>
      <c r="V1622" s="9">
        <f>YEAR(SalesDataTable[[#This Row],[Order Date]])</f>
        <v>2026</v>
      </c>
      <c r="W1622" s="12" t="str">
        <f>"Q"&amp;ROUNDUP(MONTH(SalesDataTable[[#This Row],[Order Date]])/3,0)</f>
        <v>Q3</v>
      </c>
      <c r="X1622" s="9">
        <f>MONTH(SalesDataTable[[#This Row],[Order Date]])</f>
        <v>8</v>
      </c>
      <c r="Y1622" s="12" t="str">
        <f>TEXT(SalesDataTable[[#This Row],[Order Date]],"mmm")</f>
        <v>Aug</v>
      </c>
    </row>
    <row r="1623" spans="1:25" ht="16">
      <c r="A1623" s="7">
        <v>1682</v>
      </c>
      <c r="B1623" s="3">
        <v>46245</v>
      </c>
      <c r="C1623" s="2">
        <f>YEAR( SalesDataTable[[#This Row],[Order Date]])</f>
        <v>2026</v>
      </c>
      <c r="D1623" s="2">
        <f>ROUNDUP(MONTH(SalesDataTable[[#This Row],[Order Date]])/3,0)</f>
        <v>3</v>
      </c>
      <c r="E1623" s="2">
        <f>MONTH(SalesDataTable[[#This Row],[Order Date]])</f>
        <v>8</v>
      </c>
      <c r="F1623" s="2" t="str">
        <f>TEXT(SalesDataTable[[#This Row],[Order Date]],"mmm")</f>
        <v>Aug</v>
      </c>
      <c r="G1623" s="2">
        <f>DAY(SalesDataTable[[#This Row],[Order Date]])</f>
        <v>11</v>
      </c>
      <c r="H1623" s="8" t="s">
        <v>0</v>
      </c>
      <c r="I1623" s="8" t="s">
        <v>1</v>
      </c>
      <c r="J1623" s="8" t="s">
        <v>2</v>
      </c>
      <c r="K1623" s="8" t="s">
        <v>16</v>
      </c>
      <c r="L1623" s="8" t="s">
        <v>23</v>
      </c>
      <c r="M1623" s="8" t="s">
        <v>40</v>
      </c>
      <c r="N1623" s="9">
        <v>2</v>
      </c>
      <c r="O1623" s="10">
        <v>81.569999999999993</v>
      </c>
      <c r="P1623" s="11">
        <v>0</v>
      </c>
      <c r="Q1623" s="10">
        <v>40.36</v>
      </c>
      <c r="R1623" s="10">
        <f t="shared" si="100"/>
        <v>163.13999999999999</v>
      </c>
      <c r="S1623" s="10">
        <f t="shared" si="101"/>
        <v>80.72</v>
      </c>
      <c r="T1623" s="10">
        <f t="shared" si="102"/>
        <v>82.419999999999987</v>
      </c>
      <c r="U1623" s="12">
        <f t="shared" si="103"/>
        <v>0.50521024886600463</v>
      </c>
      <c r="V1623" s="9">
        <f>YEAR(SalesDataTable[[#This Row],[Order Date]])</f>
        <v>2026</v>
      </c>
      <c r="W1623" s="12" t="str">
        <f>"Q"&amp;ROUNDUP(MONTH(SalesDataTable[[#This Row],[Order Date]])/3,0)</f>
        <v>Q3</v>
      </c>
      <c r="X1623" s="9">
        <f>MONTH(SalesDataTable[[#This Row],[Order Date]])</f>
        <v>8</v>
      </c>
      <c r="Y1623" s="12" t="str">
        <f>TEXT(SalesDataTable[[#This Row],[Order Date]],"mmm")</f>
        <v>Aug</v>
      </c>
    </row>
    <row r="1624" spans="1:25" ht="16">
      <c r="A1624" s="7">
        <v>2618</v>
      </c>
      <c r="B1624" s="3">
        <v>46245</v>
      </c>
      <c r="C1624" s="2">
        <f>YEAR( SalesDataTable[[#This Row],[Order Date]])</f>
        <v>2026</v>
      </c>
      <c r="D1624" s="2">
        <f>ROUNDUP(MONTH(SalesDataTable[[#This Row],[Order Date]])/3,0)</f>
        <v>3</v>
      </c>
      <c r="E1624" s="2">
        <f>MONTH(SalesDataTable[[#This Row],[Order Date]])</f>
        <v>8</v>
      </c>
      <c r="F1624" s="2" t="str">
        <f>TEXT(SalesDataTable[[#This Row],[Order Date]],"mmm")</f>
        <v>Aug</v>
      </c>
      <c r="G1624" s="2">
        <f>DAY(SalesDataTable[[#This Row],[Order Date]])</f>
        <v>11</v>
      </c>
      <c r="H1624" s="8" t="s">
        <v>0</v>
      </c>
      <c r="I1624" s="8" t="s">
        <v>50</v>
      </c>
      <c r="J1624" s="8" t="s">
        <v>19</v>
      </c>
      <c r="K1624" s="8" t="s">
        <v>16</v>
      </c>
      <c r="L1624" s="8" t="s">
        <v>9</v>
      </c>
      <c r="M1624" s="8" t="s">
        <v>17</v>
      </c>
      <c r="N1624" s="9">
        <v>2</v>
      </c>
      <c r="O1624" s="10">
        <v>143.86000000000001</v>
      </c>
      <c r="P1624" s="11">
        <v>0</v>
      </c>
      <c r="Q1624" s="10">
        <v>81.23</v>
      </c>
      <c r="R1624" s="10">
        <f t="shared" si="100"/>
        <v>287.72000000000003</v>
      </c>
      <c r="S1624" s="10">
        <f t="shared" si="101"/>
        <v>162.46</v>
      </c>
      <c r="T1624" s="10">
        <f t="shared" si="102"/>
        <v>125.26000000000002</v>
      </c>
      <c r="U1624" s="12">
        <f t="shared" si="103"/>
        <v>0.43535381621020441</v>
      </c>
      <c r="V1624" s="9">
        <f>YEAR(SalesDataTable[[#This Row],[Order Date]])</f>
        <v>2026</v>
      </c>
      <c r="W1624" s="12" t="str">
        <f>"Q"&amp;ROUNDUP(MONTH(SalesDataTable[[#This Row],[Order Date]])/3,0)</f>
        <v>Q3</v>
      </c>
      <c r="X1624" s="9">
        <f>MONTH(SalesDataTable[[#This Row],[Order Date]])</f>
        <v>8</v>
      </c>
      <c r="Y1624" s="12" t="str">
        <f>TEXT(SalesDataTable[[#This Row],[Order Date]],"mmm")</f>
        <v>Aug</v>
      </c>
    </row>
    <row r="1625" spans="1:25" ht="16">
      <c r="A1625" s="7">
        <v>3319</v>
      </c>
      <c r="B1625" s="3">
        <v>46245</v>
      </c>
      <c r="C1625" s="2">
        <f>YEAR( SalesDataTable[[#This Row],[Order Date]])</f>
        <v>2026</v>
      </c>
      <c r="D1625" s="2">
        <f>ROUNDUP(MONTH(SalesDataTable[[#This Row],[Order Date]])/3,0)</f>
        <v>3</v>
      </c>
      <c r="E1625" s="2">
        <f>MONTH(SalesDataTable[[#This Row],[Order Date]])</f>
        <v>8</v>
      </c>
      <c r="F1625" s="2" t="str">
        <f>TEXT(SalesDataTable[[#This Row],[Order Date]],"mmm")</f>
        <v>Aug</v>
      </c>
      <c r="G1625" s="2">
        <f>DAY(SalesDataTable[[#This Row],[Order Date]])</f>
        <v>11</v>
      </c>
      <c r="H1625" s="8" t="s">
        <v>6</v>
      </c>
      <c r="I1625" s="8" t="s">
        <v>49</v>
      </c>
      <c r="J1625" s="8" t="s">
        <v>2</v>
      </c>
      <c r="K1625" s="8" t="s">
        <v>3</v>
      </c>
      <c r="L1625" s="8" t="s">
        <v>9</v>
      </c>
      <c r="M1625" s="8" t="s">
        <v>10</v>
      </c>
      <c r="N1625" s="9">
        <v>3</v>
      </c>
      <c r="O1625" s="10">
        <v>93.53</v>
      </c>
      <c r="P1625" s="11">
        <v>0</v>
      </c>
      <c r="Q1625" s="10">
        <v>46.19</v>
      </c>
      <c r="R1625" s="10">
        <f t="shared" si="100"/>
        <v>280.59000000000003</v>
      </c>
      <c r="S1625" s="10">
        <f t="shared" si="101"/>
        <v>138.57</v>
      </c>
      <c r="T1625" s="10">
        <f t="shared" si="102"/>
        <v>142.02000000000004</v>
      </c>
      <c r="U1625" s="12">
        <f t="shared" si="103"/>
        <v>0.5061477600769807</v>
      </c>
      <c r="V1625" s="9">
        <f>YEAR(SalesDataTable[[#This Row],[Order Date]])</f>
        <v>2026</v>
      </c>
      <c r="W1625" s="12" t="str">
        <f>"Q"&amp;ROUNDUP(MONTH(SalesDataTable[[#This Row],[Order Date]])/3,0)</f>
        <v>Q3</v>
      </c>
      <c r="X1625" s="9">
        <f>MONTH(SalesDataTable[[#This Row],[Order Date]])</f>
        <v>8</v>
      </c>
      <c r="Y1625" s="12" t="str">
        <f>TEXT(SalesDataTable[[#This Row],[Order Date]],"mmm")</f>
        <v>Aug</v>
      </c>
    </row>
    <row r="1626" spans="1:25" ht="16">
      <c r="A1626" s="7">
        <v>4600</v>
      </c>
      <c r="B1626" s="3">
        <v>46245</v>
      </c>
      <c r="C1626" s="2">
        <f>YEAR( SalesDataTable[[#This Row],[Order Date]])</f>
        <v>2026</v>
      </c>
      <c r="D1626" s="2">
        <f>ROUNDUP(MONTH(SalesDataTable[[#This Row],[Order Date]])/3,0)</f>
        <v>3</v>
      </c>
      <c r="E1626" s="2">
        <f>MONTH(SalesDataTable[[#This Row],[Order Date]])</f>
        <v>8</v>
      </c>
      <c r="F1626" s="2" t="str">
        <f>TEXT(SalesDataTable[[#This Row],[Order Date]],"mmm")</f>
        <v>Aug</v>
      </c>
      <c r="G1626" s="2">
        <f>DAY(SalesDataTable[[#This Row],[Order Date]])</f>
        <v>11</v>
      </c>
      <c r="H1626" s="8" t="s">
        <v>20</v>
      </c>
      <c r="I1626" s="8" t="s">
        <v>21</v>
      </c>
      <c r="J1626" s="8" t="s">
        <v>8</v>
      </c>
      <c r="K1626" s="8" t="s">
        <v>16</v>
      </c>
      <c r="L1626" s="8" t="s">
        <v>14</v>
      </c>
      <c r="M1626" s="8" t="s">
        <v>48</v>
      </c>
      <c r="N1626" s="9">
        <v>10</v>
      </c>
      <c r="O1626" s="10">
        <v>162.38</v>
      </c>
      <c r="P1626" s="11">
        <v>0.05</v>
      </c>
      <c r="Q1626" s="10">
        <v>85.82</v>
      </c>
      <c r="R1626" s="10">
        <f t="shared" si="100"/>
        <v>1542.61</v>
      </c>
      <c r="S1626" s="10">
        <f t="shared" si="101"/>
        <v>858.19999999999993</v>
      </c>
      <c r="T1626" s="10">
        <f t="shared" si="102"/>
        <v>684.41</v>
      </c>
      <c r="U1626" s="12">
        <f t="shared" si="103"/>
        <v>0.44367014345816508</v>
      </c>
      <c r="V1626" s="9">
        <f>YEAR(SalesDataTable[[#This Row],[Order Date]])</f>
        <v>2026</v>
      </c>
      <c r="W1626" s="12" t="str">
        <f>"Q"&amp;ROUNDUP(MONTH(SalesDataTable[[#This Row],[Order Date]])/3,0)</f>
        <v>Q3</v>
      </c>
      <c r="X1626" s="9">
        <f>MONTH(SalesDataTable[[#This Row],[Order Date]])</f>
        <v>8</v>
      </c>
      <c r="Y1626" s="12" t="str">
        <f>TEXT(SalesDataTable[[#This Row],[Order Date]],"mmm")</f>
        <v>Aug</v>
      </c>
    </row>
    <row r="1627" spans="1:25" ht="16">
      <c r="A1627" s="7">
        <v>5168</v>
      </c>
      <c r="B1627" s="3">
        <v>46245</v>
      </c>
      <c r="C1627" s="2">
        <f>YEAR( SalesDataTable[[#This Row],[Order Date]])</f>
        <v>2026</v>
      </c>
      <c r="D1627" s="2">
        <f>ROUNDUP(MONTH(SalesDataTable[[#This Row],[Order Date]])/3,0)</f>
        <v>3</v>
      </c>
      <c r="E1627" s="2">
        <f>MONTH(SalesDataTable[[#This Row],[Order Date]])</f>
        <v>8</v>
      </c>
      <c r="F1627" s="2" t="str">
        <f>TEXT(SalesDataTable[[#This Row],[Order Date]],"mmm")</f>
        <v>Aug</v>
      </c>
      <c r="G1627" s="2">
        <f>DAY(SalesDataTable[[#This Row],[Order Date]])</f>
        <v>11</v>
      </c>
      <c r="H1627" s="8" t="s">
        <v>0</v>
      </c>
      <c r="I1627" s="8" t="s">
        <v>50</v>
      </c>
      <c r="J1627" s="8" t="s">
        <v>28</v>
      </c>
      <c r="K1627" s="8" t="s">
        <v>16</v>
      </c>
      <c r="L1627" s="8" t="s">
        <v>34</v>
      </c>
      <c r="M1627" s="8" t="s">
        <v>38</v>
      </c>
      <c r="N1627" s="9">
        <v>1</v>
      </c>
      <c r="O1627" s="10">
        <v>122.52</v>
      </c>
      <c r="P1627" s="11">
        <v>0.05</v>
      </c>
      <c r="Q1627" s="10">
        <v>69.66</v>
      </c>
      <c r="R1627" s="10">
        <f t="shared" si="100"/>
        <v>116.39399999999999</v>
      </c>
      <c r="S1627" s="10">
        <f t="shared" si="101"/>
        <v>69.66</v>
      </c>
      <c r="T1627" s="10">
        <f t="shared" si="102"/>
        <v>46.733999999999995</v>
      </c>
      <c r="U1627" s="12">
        <f t="shared" si="103"/>
        <v>0.40151554203824935</v>
      </c>
      <c r="V1627" s="9">
        <f>YEAR(SalesDataTable[[#This Row],[Order Date]])</f>
        <v>2026</v>
      </c>
      <c r="W1627" s="12" t="str">
        <f>"Q"&amp;ROUNDUP(MONTH(SalesDataTable[[#This Row],[Order Date]])/3,0)</f>
        <v>Q3</v>
      </c>
      <c r="X1627" s="9">
        <f>MONTH(SalesDataTable[[#This Row],[Order Date]])</f>
        <v>8</v>
      </c>
      <c r="Y1627" s="12" t="str">
        <f>TEXT(SalesDataTable[[#This Row],[Order Date]],"mmm")</f>
        <v>Aug</v>
      </c>
    </row>
    <row r="1628" spans="1:25" ht="16">
      <c r="A1628" s="7">
        <v>245</v>
      </c>
      <c r="B1628" s="3">
        <v>46246</v>
      </c>
      <c r="C1628" s="2">
        <f>YEAR( SalesDataTable[[#This Row],[Order Date]])</f>
        <v>2026</v>
      </c>
      <c r="D1628" s="2">
        <f>ROUNDUP(MONTH(SalesDataTable[[#This Row],[Order Date]])/3,0)</f>
        <v>3</v>
      </c>
      <c r="E1628" s="2">
        <f>MONTH(SalesDataTable[[#This Row],[Order Date]])</f>
        <v>8</v>
      </c>
      <c r="F1628" s="2" t="str">
        <f>TEXT(SalesDataTable[[#This Row],[Order Date]],"mmm")</f>
        <v>Aug</v>
      </c>
      <c r="G1628" s="2">
        <f>DAY(SalesDataTable[[#This Row],[Order Date]])</f>
        <v>12</v>
      </c>
      <c r="H1628" s="8" t="s">
        <v>20</v>
      </c>
      <c r="I1628" s="8" t="s">
        <v>47</v>
      </c>
      <c r="J1628" s="8" t="s">
        <v>28</v>
      </c>
      <c r="K1628" s="8" t="s">
        <v>3</v>
      </c>
      <c r="L1628" s="8" t="s">
        <v>9</v>
      </c>
      <c r="M1628" s="8" t="s">
        <v>17</v>
      </c>
      <c r="N1628" s="9">
        <v>1</v>
      </c>
      <c r="O1628" s="10">
        <v>142.84</v>
      </c>
      <c r="P1628" s="11">
        <v>0</v>
      </c>
      <c r="Q1628" s="10">
        <v>77.7</v>
      </c>
      <c r="R1628" s="10">
        <f t="shared" si="100"/>
        <v>142.84</v>
      </c>
      <c r="S1628" s="10">
        <f t="shared" si="101"/>
        <v>77.7</v>
      </c>
      <c r="T1628" s="10">
        <f t="shared" si="102"/>
        <v>65.14</v>
      </c>
      <c r="U1628" s="12">
        <f t="shared" si="103"/>
        <v>0.4560347241669</v>
      </c>
      <c r="V1628" s="9">
        <f>YEAR(SalesDataTable[[#This Row],[Order Date]])</f>
        <v>2026</v>
      </c>
      <c r="W1628" s="12" t="str">
        <f>"Q"&amp;ROUNDUP(MONTH(SalesDataTable[[#This Row],[Order Date]])/3,0)</f>
        <v>Q3</v>
      </c>
      <c r="X1628" s="9">
        <f>MONTH(SalesDataTable[[#This Row],[Order Date]])</f>
        <v>8</v>
      </c>
      <c r="Y1628" s="12" t="str">
        <f>TEXT(SalesDataTable[[#This Row],[Order Date]],"mmm")</f>
        <v>Aug</v>
      </c>
    </row>
    <row r="1629" spans="1:25" ht="16">
      <c r="A1629" s="7">
        <v>322</v>
      </c>
      <c r="B1629" s="3">
        <v>46246</v>
      </c>
      <c r="C1629" s="2">
        <f>YEAR( SalesDataTable[[#This Row],[Order Date]])</f>
        <v>2026</v>
      </c>
      <c r="D1629" s="2">
        <f>ROUNDUP(MONTH(SalesDataTable[[#This Row],[Order Date]])/3,0)</f>
        <v>3</v>
      </c>
      <c r="E1629" s="2">
        <f>MONTH(SalesDataTable[[#This Row],[Order Date]])</f>
        <v>8</v>
      </c>
      <c r="F1629" s="2" t="str">
        <f>TEXT(SalesDataTable[[#This Row],[Order Date]],"mmm")</f>
        <v>Aug</v>
      </c>
      <c r="G1629" s="2">
        <f>DAY(SalesDataTable[[#This Row],[Order Date]])</f>
        <v>12</v>
      </c>
      <c r="H1629" s="8" t="s">
        <v>6</v>
      </c>
      <c r="I1629" s="8" t="s">
        <v>49</v>
      </c>
      <c r="J1629" s="8" t="s">
        <v>19</v>
      </c>
      <c r="K1629" s="8" t="s">
        <v>3</v>
      </c>
      <c r="L1629" s="8" t="s">
        <v>9</v>
      </c>
      <c r="M1629" s="8" t="s">
        <v>46</v>
      </c>
      <c r="N1629" s="9">
        <v>3</v>
      </c>
      <c r="O1629" s="10">
        <v>72.349999999999994</v>
      </c>
      <c r="P1629" s="11">
        <v>0</v>
      </c>
      <c r="Q1629" s="10">
        <v>32.119999999999997</v>
      </c>
      <c r="R1629" s="10">
        <f t="shared" si="100"/>
        <v>217.04999999999998</v>
      </c>
      <c r="S1629" s="10">
        <f t="shared" si="101"/>
        <v>96.359999999999985</v>
      </c>
      <c r="T1629" s="10">
        <f t="shared" si="102"/>
        <v>120.69</v>
      </c>
      <c r="U1629" s="12">
        <f t="shared" si="103"/>
        <v>0.55604699378023503</v>
      </c>
      <c r="V1629" s="9">
        <f>YEAR(SalesDataTable[[#This Row],[Order Date]])</f>
        <v>2026</v>
      </c>
      <c r="W1629" s="12" t="str">
        <f>"Q"&amp;ROUNDUP(MONTH(SalesDataTable[[#This Row],[Order Date]])/3,0)</f>
        <v>Q3</v>
      </c>
      <c r="X1629" s="9">
        <f>MONTH(SalesDataTable[[#This Row],[Order Date]])</f>
        <v>8</v>
      </c>
      <c r="Y1629" s="12" t="str">
        <f>TEXT(SalesDataTable[[#This Row],[Order Date]],"mmm")</f>
        <v>Aug</v>
      </c>
    </row>
    <row r="1630" spans="1:25" ht="16">
      <c r="A1630" s="7">
        <v>1101</v>
      </c>
      <c r="B1630" s="3">
        <v>46246</v>
      </c>
      <c r="C1630" s="2">
        <f>YEAR( SalesDataTable[[#This Row],[Order Date]])</f>
        <v>2026</v>
      </c>
      <c r="D1630" s="2">
        <f>ROUNDUP(MONTH(SalesDataTable[[#This Row],[Order Date]])/3,0)</f>
        <v>3</v>
      </c>
      <c r="E1630" s="2">
        <f>MONTH(SalesDataTable[[#This Row],[Order Date]])</f>
        <v>8</v>
      </c>
      <c r="F1630" s="2" t="str">
        <f>TEXT(SalesDataTable[[#This Row],[Order Date]],"mmm")</f>
        <v>Aug</v>
      </c>
      <c r="G1630" s="2">
        <f>DAY(SalesDataTable[[#This Row],[Order Date]])</f>
        <v>12</v>
      </c>
      <c r="H1630" s="8" t="s">
        <v>20</v>
      </c>
      <c r="I1630" s="8" t="s">
        <v>21</v>
      </c>
      <c r="J1630" s="8" t="s">
        <v>2</v>
      </c>
      <c r="K1630" s="8" t="s">
        <v>13</v>
      </c>
      <c r="L1630" s="8" t="s">
        <v>34</v>
      </c>
      <c r="M1630" s="8" t="s">
        <v>35</v>
      </c>
      <c r="N1630" s="9">
        <v>3</v>
      </c>
      <c r="O1630" s="10">
        <v>40.14</v>
      </c>
      <c r="P1630" s="11">
        <v>0.05</v>
      </c>
      <c r="Q1630" s="10">
        <v>14.53</v>
      </c>
      <c r="R1630" s="10">
        <f t="shared" si="100"/>
        <v>114.399</v>
      </c>
      <c r="S1630" s="10">
        <f t="shared" si="101"/>
        <v>43.589999999999996</v>
      </c>
      <c r="T1630" s="10">
        <f t="shared" si="102"/>
        <v>70.808999999999997</v>
      </c>
      <c r="U1630" s="12">
        <f t="shared" si="103"/>
        <v>0.61896520074476169</v>
      </c>
      <c r="V1630" s="9">
        <f>YEAR(SalesDataTable[[#This Row],[Order Date]])</f>
        <v>2026</v>
      </c>
      <c r="W1630" s="12" t="str">
        <f>"Q"&amp;ROUNDUP(MONTH(SalesDataTable[[#This Row],[Order Date]])/3,0)</f>
        <v>Q3</v>
      </c>
      <c r="X1630" s="9">
        <f>MONTH(SalesDataTable[[#This Row],[Order Date]])</f>
        <v>8</v>
      </c>
      <c r="Y1630" s="12" t="str">
        <f>TEXT(SalesDataTable[[#This Row],[Order Date]],"mmm")</f>
        <v>Aug</v>
      </c>
    </row>
    <row r="1631" spans="1:25" ht="16">
      <c r="A1631" s="7">
        <v>1564</v>
      </c>
      <c r="B1631" s="3">
        <v>46246</v>
      </c>
      <c r="C1631" s="2">
        <f>YEAR( SalesDataTable[[#This Row],[Order Date]])</f>
        <v>2026</v>
      </c>
      <c r="D1631" s="2">
        <f>ROUNDUP(MONTH(SalesDataTable[[#This Row],[Order Date]])/3,0)</f>
        <v>3</v>
      </c>
      <c r="E1631" s="2">
        <f>MONTH(SalesDataTable[[#This Row],[Order Date]])</f>
        <v>8</v>
      </c>
      <c r="F1631" s="2" t="str">
        <f>TEXT(SalesDataTable[[#This Row],[Order Date]],"mmm")</f>
        <v>Aug</v>
      </c>
      <c r="G1631" s="2">
        <f>DAY(SalesDataTable[[#This Row],[Order Date]])</f>
        <v>12</v>
      </c>
      <c r="H1631" s="8" t="s">
        <v>20</v>
      </c>
      <c r="I1631" s="8" t="s">
        <v>47</v>
      </c>
      <c r="J1631" s="8" t="s">
        <v>2</v>
      </c>
      <c r="K1631" s="8" t="s">
        <v>13</v>
      </c>
      <c r="L1631" s="8" t="s">
        <v>34</v>
      </c>
      <c r="M1631" s="8" t="s">
        <v>45</v>
      </c>
      <c r="N1631" s="9">
        <v>2</v>
      </c>
      <c r="O1631" s="10">
        <v>51.84</v>
      </c>
      <c r="P1631" s="11">
        <v>0</v>
      </c>
      <c r="Q1631" s="10">
        <v>21.62</v>
      </c>
      <c r="R1631" s="10">
        <f t="shared" si="100"/>
        <v>103.68</v>
      </c>
      <c r="S1631" s="10">
        <f t="shared" si="101"/>
        <v>43.24</v>
      </c>
      <c r="T1631" s="10">
        <f t="shared" si="102"/>
        <v>60.440000000000005</v>
      </c>
      <c r="U1631" s="12">
        <f t="shared" si="103"/>
        <v>0.58294753086419759</v>
      </c>
      <c r="V1631" s="9">
        <f>YEAR(SalesDataTable[[#This Row],[Order Date]])</f>
        <v>2026</v>
      </c>
      <c r="W1631" s="12" t="str">
        <f>"Q"&amp;ROUNDUP(MONTH(SalesDataTable[[#This Row],[Order Date]])/3,0)</f>
        <v>Q3</v>
      </c>
      <c r="X1631" s="9">
        <f>MONTH(SalesDataTable[[#This Row],[Order Date]])</f>
        <v>8</v>
      </c>
      <c r="Y1631" s="12" t="str">
        <f>TEXT(SalesDataTable[[#This Row],[Order Date]],"mmm")</f>
        <v>Aug</v>
      </c>
    </row>
    <row r="1632" spans="1:25" ht="16">
      <c r="A1632" s="7">
        <v>3712</v>
      </c>
      <c r="B1632" s="3">
        <v>46246</v>
      </c>
      <c r="C1632" s="2">
        <f>YEAR( SalesDataTable[[#This Row],[Order Date]])</f>
        <v>2026</v>
      </c>
      <c r="D1632" s="2">
        <f>ROUNDUP(MONTH(SalesDataTable[[#This Row],[Order Date]])/3,0)</f>
        <v>3</v>
      </c>
      <c r="E1632" s="2">
        <f>MONTH(SalesDataTable[[#This Row],[Order Date]])</f>
        <v>8</v>
      </c>
      <c r="F1632" s="2" t="str">
        <f>TEXT(SalesDataTable[[#This Row],[Order Date]],"mmm")</f>
        <v>Aug</v>
      </c>
      <c r="G1632" s="2">
        <f>DAY(SalesDataTable[[#This Row],[Order Date]])</f>
        <v>12</v>
      </c>
      <c r="H1632" s="8" t="s">
        <v>20</v>
      </c>
      <c r="I1632" s="8" t="s">
        <v>33</v>
      </c>
      <c r="J1632" s="8" t="s">
        <v>2</v>
      </c>
      <c r="K1632" s="8" t="s">
        <v>13</v>
      </c>
      <c r="L1632" s="8" t="s">
        <v>4</v>
      </c>
      <c r="M1632" s="8" t="s">
        <v>5</v>
      </c>
      <c r="N1632" s="9">
        <v>3</v>
      </c>
      <c r="O1632" s="10">
        <v>82.32</v>
      </c>
      <c r="P1632" s="11">
        <v>0.15</v>
      </c>
      <c r="Q1632" s="10">
        <v>41.95</v>
      </c>
      <c r="R1632" s="10">
        <f t="shared" si="100"/>
        <v>209.91599999999997</v>
      </c>
      <c r="S1632" s="10">
        <f t="shared" si="101"/>
        <v>125.85000000000001</v>
      </c>
      <c r="T1632" s="10">
        <f t="shared" si="102"/>
        <v>84.06599999999996</v>
      </c>
      <c r="U1632" s="12">
        <f t="shared" si="103"/>
        <v>0.40047447550448739</v>
      </c>
      <c r="V1632" s="9">
        <f>YEAR(SalesDataTable[[#This Row],[Order Date]])</f>
        <v>2026</v>
      </c>
      <c r="W1632" s="12" t="str">
        <f>"Q"&amp;ROUNDUP(MONTH(SalesDataTable[[#This Row],[Order Date]])/3,0)</f>
        <v>Q3</v>
      </c>
      <c r="X1632" s="9">
        <f>MONTH(SalesDataTable[[#This Row],[Order Date]])</f>
        <v>8</v>
      </c>
      <c r="Y1632" s="12" t="str">
        <f>TEXT(SalesDataTable[[#This Row],[Order Date]],"mmm")</f>
        <v>Aug</v>
      </c>
    </row>
    <row r="1633" spans="1:25" ht="16">
      <c r="A1633" s="7">
        <v>771</v>
      </c>
      <c r="B1633" s="3">
        <v>46247</v>
      </c>
      <c r="C1633" s="2">
        <f>YEAR( SalesDataTable[[#This Row],[Order Date]])</f>
        <v>2026</v>
      </c>
      <c r="D1633" s="2">
        <f>ROUNDUP(MONTH(SalesDataTable[[#This Row],[Order Date]])/3,0)</f>
        <v>3</v>
      </c>
      <c r="E1633" s="2">
        <f>MONTH(SalesDataTable[[#This Row],[Order Date]])</f>
        <v>8</v>
      </c>
      <c r="F1633" s="2" t="str">
        <f>TEXT(SalesDataTable[[#This Row],[Order Date]],"mmm")</f>
        <v>Aug</v>
      </c>
      <c r="G1633" s="2">
        <f>DAY(SalesDataTable[[#This Row],[Order Date]])</f>
        <v>13</v>
      </c>
      <c r="H1633" s="8" t="s">
        <v>11</v>
      </c>
      <c r="I1633" s="8" t="s">
        <v>25</v>
      </c>
      <c r="J1633" s="8" t="s">
        <v>2</v>
      </c>
      <c r="K1633" s="8" t="s">
        <v>3</v>
      </c>
      <c r="L1633" s="8" t="s">
        <v>9</v>
      </c>
      <c r="M1633" s="8" t="s">
        <v>10</v>
      </c>
      <c r="N1633" s="9">
        <v>1</v>
      </c>
      <c r="O1633" s="10">
        <v>91.78</v>
      </c>
      <c r="P1633" s="11">
        <v>0</v>
      </c>
      <c r="Q1633" s="10">
        <v>46.15</v>
      </c>
      <c r="R1633" s="10">
        <f t="shared" si="100"/>
        <v>91.78</v>
      </c>
      <c r="S1633" s="10">
        <f t="shared" si="101"/>
        <v>46.15</v>
      </c>
      <c r="T1633" s="10">
        <f t="shared" si="102"/>
        <v>45.63</v>
      </c>
      <c r="U1633" s="12">
        <f t="shared" si="103"/>
        <v>0.49716713881019831</v>
      </c>
      <c r="V1633" s="9">
        <f>YEAR(SalesDataTable[[#This Row],[Order Date]])</f>
        <v>2026</v>
      </c>
      <c r="W1633" s="12" t="str">
        <f>"Q"&amp;ROUNDUP(MONTH(SalesDataTable[[#This Row],[Order Date]])/3,0)</f>
        <v>Q3</v>
      </c>
      <c r="X1633" s="9">
        <f>MONTH(SalesDataTable[[#This Row],[Order Date]])</f>
        <v>8</v>
      </c>
      <c r="Y1633" s="12" t="str">
        <f>TEXT(SalesDataTable[[#This Row],[Order Date]],"mmm")</f>
        <v>Aug</v>
      </c>
    </row>
    <row r="1634" spans="1:25" ht="16">
      <c r="A1634" s="7">
        <v>2749</v>
      </c>
      <c r="B1634" s="3">
        <v>46247</v>
      </c>
      <c r="C1634" s="2">
        <f>YEAR( SalesDataTable[[#This Row],[Order Date]])</f>
        <v>2026</v>
      </c>
      <c r="D1634" s="2">
        <f>ROUNDUP(MONTH(SalesDataTable[[#This Row],[Order Date]])/3,0)</f>
        <v>3</v>
      </c>
      <c r="E1634" s="2">
        <f>MONTH(SalesDataTable[[#This Row],[Order Date]])</f>
        <v>8</v>
      </c>
      <c r="F1634" s="2" t="str">
        <f>TEXT(SalesDataTable[[#This Row],[Order Date]],"mmm")</f>
        <v>Aug</v>
      </c>
      <c r="G1634" s="2">
        <f>DAY(SalesDataTable[[#This Row],[Order Date]])</f>
        <v>13</v>
      </c>
      <c r="H1634" s="8" t="s">
        <v>6</v>
      </c>
      <c r="I1634" s="8" t="s">
        <v>49</v>
      </c>
      <c r="J1634" s="8" t="s">
        <v>2</v>
      </c>
      <c r="K1634" s="8" t="s">
        <v>16</v>
      </c>
      <c r="L1634" s="8" t="s">
        <v>9</v>
      </c>
      <c r="M1634" s="8" t="s">
        <v>10</v>
      </c>
      <c r="N1634" s="9">
        <v>2</v>
      </c>
      <c r="O1634" s="10">
        <v>93.13</v>
      </c>
      <c r="P1634" s="11">
        <v>0</v>
      </c>
      <c r="Q1634" s="10">
        <v>45.68</v>
      </c>
      <c r="R1634" s="10">
        <f t="shared" si="100"/>
        <v>186.26</v>
      </c>
      <c r="S1634" s="10">
        <f t="shared" si="101"/>
        <v>91.36</v>
      </c>
      <c r="T1634" s="10">
        <f t="shared" si="102"/>
        <v>94.899999999999991</v>
      </c>
      <c r="U1634" s="12">
        <f t="shared" si="103"/>
        <v>0.50950284548480618</v>
      </c>
      <c r="V1634" s="9">
        <f>YEAR(SalesDataTable[[#This Row],[Order Date]])</f>
        <v>2026</v>
      </c>
      <c r="W1634" s="12" t="str">
        <f>"Q"&amp;ROUNDUP(MONTH(SalesDataTable[[#This Row],[Order Date]])/3,0)</f>
        <v>Q3</v>
      </c>
      <c r="X1634" s="9">
        <f>MONTH(SalesDataTable[[#This Row],[Order Date]])</f>
        <v>8</v>
      </c>
      <c r="Y1634" s="12" t="str">
        <f>TEXT(SalesDataTable[[#This Row],[Order Date]],"mmm")</f>
        <v>Aug</v>
      </c>
    </row>
    <row r="1635" spans="1:25" ht="16">
      <c r="A1635" s="7">
        <v>4252</v>
      </c>
      <c r="B1635" s="3">
        <v>46247</v>
      </c>
      <c r="C1635" s="2">
        <f>YEAR( SalesDataTable[[#This Row],[Order Date]])</f>
        <v>2026</v>
      </c>
      <c r="D1635" s="2">
        <f>ROUNDUP(MONTH(SalesDataTable[[#This Row],[Order Date]])/3,0)</f>
        <v>3</v>
      </c>
      <c r="E1635" s="2">
        <f>MONTH(SalesDataTable[[#This Row],[Order Date]])</f>
        <v>8</v>
      </c>
      <c r="F1635" s="2" t="str">
        <f>TEXT(SalesDataTable[[#This Row],[Order Date]],"mmm")</f>
        <v>Aug</v>
      </c>
      <c r="G1635" s="2">
        <f>DAY(SalesDataTable[[#This Row],[Order Date]])</f>
        <v>13</v>
      </c>
      <c r="H1635" s="8" t="s">
        <v>6</v>
      </c>
      <c r="I1635" s="8" t="s">
        <v>43</v>
      </c>
      <c r="J1635" s="8" t="s">
        <v>2</v>
      </c>
      <c r="K1635" s="8" t="s">
        <v>3</v>
      </c>
      <c r="L1635" s="8" t="s">
        <v>14</v>
      </c>
      <c r="M1635" s="8" t="s">
        <v>15</v>
      </c>
      <c r="N1635" s="9">
        <v>1</v>
      </c>
      <c r="O1635" s="10">
        <v>36.67</v>
      </c>
      <c r="P1635" s="11">
        <v>0.1</v>
      </c>
      <c r="Q1635" s="10">
        <v>13.18</v>
      </c>
      <c r="R1635" s="10">
        <f t="shared" si="100"/>
        <v>33.003</v>
      </c>
      <c r="S1635" s="10">
        <f t="shared" si="101"/>
        <v>13.18</v>
      </c>
      <c r="T1635" s="10">
        <f t="shared" si="102"/>
        <v>19.823</v>
      </c>
      <c r="U1635" s="12">
        <f t="shared" si="103"/>
        <v>0.60064236584552921</v>
      </c>
      <c r="V1635" s="9">
        <f>YEAR(SalesDataTable[[#This Row],[Order Date]])</f>
        <v>2026</v>
      </c>
      <c r="W1635" s="12" t="str">
        <f>"Q"&amp;ROUNDUP(MONTH(SalesDataTable[[#This Row],[Order Date]])/3,0)</f>
        <v>Q3</v>
      </c>
      <c r="X1635" s="9">
        <f>MONTH(SalesDataTable[[#This Row],[Order Date]])</f>
        <v>8</v>
      </c>
      <c r="Y1635" s="12" t="str">
        <f>TEXT(SalesDataTable[[#This Row],[Order Date]],"mmm")</f>
        <v>Aug</v>
      </c>
    </row>
    <row r="1636" spans="1:25" ht="16">
      <c r="A1636" s="7">
        <v>4665</v>
      </c>
      <c r="B1636" s="3">
        <v>46247</v>
      </c>
      <c r="C1636" s="2">
        <f>YEAR( SalesDataTable[[#This Row],[Order Date]])</f>
        <v>2026</v>
      </c>
      <c r="D1636" s="2">
        <f>ROUNDUP(MONTH(SalesDataTable[[#This Row],[Order Date]])/3,0)</f>
        <v>3</v>
      </c>
      <c r="E1636" s="2">
        <f>MONTH(SalesDataTable[[#This Row],[Order Date]])</f>
        <v>8</v>
      </c>
      <c r="F1636" s="2" t="str">
        <f>TEXT(SalesDataTable[[#This Row],[Order Date]],"mmm")</f>
        <v>Aug</v>
      </c>
      <c r="G1636" s="2">
        <f>DAY(SalesDataTable[[#This Row],[Order Date]])</f>
        <v>13</v>
      </c>
      <c r="H1636" s="8" t="s">
        <v>20</v>
      </c>
      <c r="I1636" s="8" t="s">
        <v>33</v>
      </c>
      <c r="J1636" s="8" t="s">
        <v>8</v>
      </c>
      <c r="K1636" s="8" t="s">
        <v>3</v>
      </c>
      <c r="L1636" s="8" t="s">
        <v>34</v>
      </c>
      <c r="M1636" s="8" t="s">
        <v>45</v>
      </c>
      <c r="N1636" s="9">
        <v>4</v>
      </c>
      <c r="O1636" s="10">
        <v>51.25</v>
      </c>
      <c r="P1636" s="11">
        <v>0.1</v>
      </c>
      <c r="Q1636" s="10">
        <v>21.77</v>
      </c>
      <c r="R1636" s="10">
        <f t="shared" si="100"/>
        <v>184.5</v>
      </c>
      <c r="S1636" s="10">
        <f t="shared" si="101"/>
        <v>87.08</v>
      </c>
      <c r="T1636" s="10">
        <f t="shared" si="102"/>
        <v>97.42</v>
      </c>
      <c r="U1636" s="12">
        <f t="shared" si="103"/>
        <v>0.52802168021680218</v>
      </c>
      <c r="V1636" s="9">
        <f>YEAR(SalesDataTable[[#This Row],[Order Date]])</f>
        <v>2026</v>
      </c>
      <c r="W1636" s="12" t="str">
        <f>"Q"&amp;ROUNDUP(MONTH(SalesDataTable[[#This Row],[Order Date]])/3,0)</f>
        <v>Q3</v>
      </c>
      <c r="X1636" s="9">
        <f>MONTH(SalesDataTable[[#This Row],[Order Date]])</f>
        <v>8</v>
      </c>
      <c r="Y1636" s="12" t="str">
        <f>TEXT(SalesDataTable[[#This Row],[Order Date]],"mmm")</f>
        <v>Aug</v>
      </c>
    </row>
    <row r="1637" spans="1:25" ht="16">
      <c r="A1637" s="7">
        <v>4767</v>
      </c>
      <c r="B1637" s="3">
        <v>46247</v>
      </c>
      <c r="C1637" s="2">
        <f>YEAR( SalesDataTable[[#This Row],[Order Date]])</f>
        <v>2026</v>
      </c>
      <c r="D1637" s="2">
        <f>ROUNDUP(MONTH(SalesDataTable[[#This Row],[Order Date]])/3,0)</f>
        <v>3</v>
      </c>
      <c r="E1637" s="2">
        <f>MONTH(SalesDataTable[[#This Row],[Order Date]])</f>
        <v>8</v>
      </c>
      <c r="F1637" s="2" t="str">
        <f>TEXT(SalesDataTable[[#This Row],[Order Date]],"mmm")</f>
        <v>Aug</v>
      </c>
      <c r="G1637" s="2">
        <f>DAY(SalesDataTable[[#This Row],[Order Date]])</f>
        <v>13</v>
      </c>
      <c r="H1637" s="8" t="s">
        <v>20</v>
      </c>
      <c r="I1637" s="8" t="s">
        <v>33</v>
      </c>
      <c r="J1637" s="8" t="s">
        <v>28</v>
      </c>
      <c r="K1637" s="8" t="s">
        <v>16</v>
      </c>
      <c r="L1637" s="8" t="s">
        <v>34</v>
      </c>
      <c r="M1637" s="8" t="s">
        <v>35</v>
      </c>
      <c r="N1637" s="9">
        <v>1</v>
      </c>
      <c r="O1637" s="10">
        <v>39.61</v>
      </c>
      <c r="P1637" s="11">
        <v>0.1</v>
      </c>
      <c r="Q1637" s="10">
        <v>14.85</v>
      </c>
      <c r="R1637" s="10">
        <f t="shared" si="100"/>
        <v>35.649000000000001</v>
      </c>
      <c r="S1637" s="10">
        <f t="shared" si="101"/>
        <v>14.85</v>
      </c>
      <c r="T1637" s="10">
        <f t="shared" si="102"/>
        <v>20.798999999999999</v>
      </c>
      <c r="U1637" s="12">
        <f t="shared" si="103"/>
        <v>0.58343852562484222</v>
      </c>
      <c r="V1637" s="9">
        <f>YEAR(SalesDataTable[[#This Row],[Order Date]])</f>
        <v>2026</v>
      </c>
      <c r="W1637" s="12" t="str">
        <f>"Q"&amp;ROUNDUP(MONTH(SalesDataTable[[#This Row],[Order Date]])/3,0)</f>
        <v>Q3</v>
      </c>
      <c r="X1637" s="9">
        <f>MONTH(SalesDataTable[[#This Row],[Order Date]])</f>
        <v>8</v>
      </c>
      <c r="Y1637" s="12" t="str">
        <f>TEXT(SalesDataTable[[#This Row],[Order Date]],"mmm")</f>
        <v>Aug</v>
      </c>
    </row>
    <row r="1638" spans="1:25" ht="16">
      <c r="A1638" s="7">
        <v>4832</v>
      </c>
      <c r="B1638" s="3">
        <v>46247</v>
      </c>
      <c r="C1638" s="2">
        <f>YEAR( SalesDataTable[[#This Row],[Order Date]])</f>
        <v>2026</v>
      </c>
      <c r="D1638" s="2">
        <f>ROUNDUP(MONTH(SalesDataTable[[#This Row],[Order Date]])/3,0)</f>
        <v>3</v>
      </c>
      <c r="E1638" s="2">
        <f>MONTH(SalesDataTable[[#This Row],[Order Date]])</f>
        <v>8</v>
      </c>
      <c r="F1638" s="2" t="str">
        <f>TEXT(SalesDataTable[[#This Row],[Order Date]],"mmm")</f>
        <v>Aug</v>
      </c>
      <c r="G1638" s="2">
        <f>DAY(SalesDataTable[[#This Row],[Order Date]])</f>
        <v>13</v>
      </c>
      <c r="H1638" s="8" t="s">
        <v>0</v>
      </c>
      <c r="I1638" s="8" t="s">
        <v>50</v>
      </c>
      <c r="J1638" s="8" t="s">
        <v>28</v>
      </c>
      <c r="K1638" s="8" t="s">
        <v>3</v>
      </c>
      <c r="L1638" s="8" t="s">
        <v>4</v>
      </c>
      <c r="M1638" s="8" t="s">
        <v>5</v>
      </c>
      <c r="N1638" s="9">
        <v>2</v>
      </c>
      <c r="O1638" s="10">
        <v>81.59</v>
      </c>
      <c r="P1638" s="11">
        <v>0.15</v>
      </c>
      <c r="Q1638" s="10">
        <v>43.9</v>
      </c>
      <c r="R1638" s="10">
        <f t="shared" si="100"/>
        <v>138.703</v>
      </c>
      <c r="S1638" s="10">
        <f t="shared" si="101"/>
        <v>87.8</v>
      </c>
      <c r="T1638" s="10">
        <f t="shared" si="102"/>
        <v>50.903000000000006</v>
      </c>
      <c r="U1638" s="12">
        <f t="shared" si="103"/>
        <v>0.3669927831409559</v>
      </c>
      <c r="V1638" s="9">
        <f>YEAR(SalesDataTable[[#This Row],[Order Date]])</f>
        <v>2026</v>
      </c>
      <c r="W1638" s="12" t="str">
        <f>"Q"&amp;ROUNDUP(MONTH(SalesDataTable[[#This Row],[Order Date]])/3,0)</f>
        <v>Q3</v>
      </c>
      <c r="X1638" s="9">
        <f>MONTH(SalesDataTable[[#This Row],[Order Date]])</f>
        <v>8</v>
      </c>
      <c r="Y1638" s="12" t="str">
        <f>TEXT(SalesDataTable[[#This Row],[Order Date]],"mmm")</f>
        <v>Aug</v>
      </c>
    </row>
    <row r="1639" spans="1:25" ht="16">
      <c r="A1639" s="7">
        <v>747</v>
      </c>
      <c r="B1639" s="3">
        <v>46248</v>
      </c>
      <c r="C1639" s="2">
        <f>YEAR( SalesDataTable[[#This Row],[Order Date]])</f>
        <v>2026</v>
      </c>
      <c r="D1639" s="2">
        <f>ROUNDUP(MONTH(SalesDataTable[[#This Row],[Order Date]])/3,0)</f>
        <v>3</v>
      </c>
      <c r="E1639" s="2">
        <f>MONTH(SalesDataTable[[#This Row],[Order Date]])</f>
        <v>8</v>
      </c>
      <c r="F1639" s="2" t="str">
        <f>TEXT(SalesDataTable[[#This Row],[Order Date]],"mmm")</f>
        <v>Aug</v>
      </c>
      <c r="G1639" s="2">
        <f>DAY(SalesDataTable[[#This Row],[Order Date]])</f>
        <v>14</v>
      </c>
      <c r="H1639" s="8" t="s">
        <v>6</v>
      </c>
      <c r="I1639" s="8" t="s">
        <v>7</v>
      </c>
      <c r="J1639" s="8" t="s">
        <v>19</v>
      </c>
      <c r="K1639" s="8" t="s">
        <v>13</v>
      </c>
      <c r="L1639" s="8" t="s">
        <v>34</v>
      </c>
      <c r="M1639" s="8" t="s">
        <v>38</v>
      </c>
      <c r="N1639" s="9">
        <v>3</v>
      </c>
      <c r="O1639" s="10">
        <v>122.96</v>
      </c>
      <c r="P1639" s="11">
        <v>0.1</v>
      </c>
      <c r="Q1639" s="10">
        <v>67.62</v>
      </c>
      <c r="R1639" s="10">
        <f t="shared" si="100"/>
        <v>331.99200000000002</v>
      </c>
      <c r="S1639" s="10">
        <f t="shared" si="101"/>
        <v>202.86</v>
      </c>
      <c r="T1639" s="10">
        <f t="shared" si="102"/>
        <v>129.13200000000001</v>
      </c>
      <c r="U1639" s="12">
        <f t="shared" si="103"/>
        <v>0.38896117978746475</v>
      </c>
      <c r="V1639" s="9">
        <f>YEAR(SalesDataTable[[#This Row],[Order Date]])</f>
        <v>2026</v>
      </c>
      <c r="W1639" s="12" t="str">
        <f>"Q"&amp;ROUNDUP(MONTH(SalesDataTable[[#This Row],[Order Date]])/3,0)</f>
        <v>Q3</v>
      </c>
      <c r="X1639" s="9">
        <f>MONTH(SalesDataTable[[#This Row],[Order Date]])</f>
        <v>8</v>
      </c>
      <c r="Y1639" s="12" t="str">
        <f>TEXT(SalesDataTable[[#This Row],[Order Date]],"mmm")</f>
        <v>Aug</v>
      </c>
    </row>
    <row r="1640" spans="1:25" ht="16">
      <c r="A1640" s="7">
        <v>2281</v>
      </c>
      <c r="B1640" s="3">
        <v>46248</v>
      </c>
      <c r="C1640" s="2">
        <f>YEAR( SalesDataTable[[#This Row],[Order Date]])</f>
        <v>2026</v>
      </c>
      <c r="D1640" s="2">
        <f>ROUNDUP(MONTH(SalesDataTable[[#This Row],[Order Date]])/3,0)</f>
        <v>3</v>
      </c>
      <c r="E1640" s="2">
        <f>MONTH(SalesDataTable[[#This Row],[Order Date]])</f>
        <v>8</v>
      </c>
      <c r="F1640" s="2" t="str">
        <f>TEXT(SalesDataTable[[#This Row],[Order Date]],"mmm")</f>
        <v>Aug</v>
      </c>
      <c r="G1640" s="2">
        <f>DAY(SalesDataTable[[#This Row],[Order Date]])</f>
        <v>14</v>
      </c>
      <c r="H1640" s="8" t="s">
        <v>6</v>
      </c>
      <c r="I1640" s="8" t="s">
        <v>41</v>
      </c>
      <c r="J1640" s="8" t="s">
        <v>19</v>
      </c>
      <c r="K1640" s="8" t="s">
        <v>3</v>
      </c>
      <c r="L1640" s="8" t="s">
        <v>9</v>
      </c>
      <c r="M1640" s="8" t="s">
        <v>46</v>
      </c>
      <c r="N1640" s="9">
        <v>1</v>
      </c>
      <c r="O1640" s="10">
        <v>70.91</v>
      </c>
      <c r="P1640" s="11">
        <v>0</v>
      </c>
      <c r="Q1640" s="10">
        <v>33.11</v>
      </c>
      <c r="R1640" s="10">
        <f t="shared" si="100"/>
        <v>70.91</v>
      </c>
      <c r="S1640" s="10">
        <f t="shared" si="101"/>
        <v>33.11</v>
      </c>
      <c r="T1640" s="10">
        <f t="shared" si="102"/>
        <v>37.799999999999997</v>
      </c>
      <c r="U1640" s="12">
        <f t="shared" si="103"/>
        <v>0.53307008884501483</v>
      </c>
      <c r="V1640" s="9">
        <f>YEAR(SalesDataTable[[#This Row],[Order Date]])</f>
        <v>2026</v>
      </c>
      <c r="W1640" s="12" t="str">
        <f>"Q"&amp;ROUNDUP(MONTH(SalesDataTable[[#This Row],[Order Date]])/3,0)</f>
        <v>Q3</v>
      </c>
      <c r="X1640" s="9">
        <f>MONTH(SalesDataTable[[#This Row],[Order Date]])</f>
        <v>8</v>
      </c>
      <c r="Y1640" s="12" t="str">
        <f>TEXT(SalesDataTable[[#This Row],[Order Date]],"mmm")</f>
        <v>Aug</v>
      </c>
    </row>
    <row r="1641" spans="1:25" ht="16">
      <c r="A1641" s="7">
        <v>2414</v>
      </c>
      <c r="B1641" s="3">
        <v>46248</v>
      </c>
      <c r="C1641" s="2">
        <f>YEAR( SalesDataTable[[#This Row],[Order Date]])</f>
        <v>2026</v>
      </c>
      <c r="D1641" s="2">
        <f>ROUNDUP(MONTH(SalesDataTable[[#This Row],[Order Date]])/3,0)</f>
        <v>3</v>
      </c>
      <c r="E1641" s="2">
        <f>MONTH(SalesDataTable[[#This Row],[Order Date]])</f>
        <v>8</v>
      </c>
      <c r="F1641" s="2" t="str">
        <f>TEXT(SalesDataTable[[#This Row],[Order Date]],"mmm")</f>
        <v>Aug</v>
      </c>
      <c r="G1641" s="2">
        <f>DAY(SalesDataTable[[#This Row],[Order Date]])</f>
        <v>14</v>
      </c>
      <c r="H1641" s="8" t="s">
        <v>6</v>
      </c>
      <c r="I1641" s="8" t="s">
        <v>27</v>
      </c>
      <c r="J1641" s="8" t="s">
        <v>8</v>
      </c>
      <c r="K1641" s="8" t="s">
        <v>16</v>
      </c>
      <c r="L1641" s="8" t="s">
        <v>4</v>
      </c>
      <c r="M1641" s="8" t="s">
        <v>22</v>
      </c>
      <c r="N1641" s="9">
        <v>6</v>
      </c>
      <c r="O1641" s="10">
        <v>50.94</v>
      </c>
      <c r="P1641" s="11">
        <v>0.1</v>
      </c>
      <c r="Q1641" s="10">
        <v>22.76</v>
      </c>
      <c r="R1641" s="10">
        <f t="shared" si="100"/>
        <v>275.07600000000002</v>
      </c>
      <c r="S1641" s="10">
        <f t="shared" si="101"/>
        <v>136.56</v>
      </c>
      <c r="T1641" s="10">
        <f t="shared" si="102"/>
        <v>138.51600000000002</v>
      </c>
      <c r="U1641" s="12">
        <f t="shared" si="103"/>
        <v>0.50355538105832576</v>
      </c>
      <c r="V1641" s="9">
        <f>YEAR(SalesDataTable[[#This Row],[Order Date]])</f>
        <v>2026</v>
      </c>
      <c r="W1641" s="12" t="str">
        <f>"Q"&amp;ROUNDUP(MONTH(SalesDataTable[[#This Row],[Order Date]])/3,0)</f>
        <v>Q3</v>
      </c>
      <c r="X1641" s="9">
        <f>MONTH(SalesDataTable[[#This Row],[Order Date]])</f>
        <v>8</v>
      </c>
      <c r="Y1641" s="12" t="str">
        <f>TEXT(SalesDataTable[[#This Row],[Order Date]],"mmm")</f>
        <v>Aug</v>
      </c>
    </row>
    <row r="1642" spans="1:25" ht="16">
      <c r="A1642" s="7">
        <v>3162</v>
      </c>
      <c r="B1642" s="3">
        <v>46248</v>
      </c>
      <c r="C1642" s="2">
        <f>YEAR( SalesDataTable[[#This Row],[Order Date]])</f>
        <v>2026</v>
      </c>
      <c r="D1642" s="2">
        <f>ROUNDUP(MONTH(SalesDataTable[[#This Row],[Order Date]])/3,0)</f>
        <v>3</v>
      </c>
      <c r="E1642" s="2">
        <f>MONTH(SalesDataTable[[#This Row],[Order Date]])</f>
        <v>8</v>
      </c>
      <c r="F1642" s="2" t="str">
        <f>TEXT(SalesDataTable[[#This Row],[Order Date]],"mmm")</f>
        <v>Aug</v>
      </c>
      <c r="G1642" s="2">
        <f>DAY(SalesDataTable[[#This Row],[Order Date]])</f>
        <v>14</v>
      </c>
      <c r="H1642" s="8" t="s">
        <v>6</v>
      </c>
      <c r="I1642" s="8" t="s">
        <v>7</v>
      </c>
      <c r="J1642" s="8" t="s">
        <v>2</v>
      </c>
      <c r="K1642" s="8" t="s">
        <v>13</v>
      </c>
      <c r="L1642" s="8" t="s">
        <v>9</v>
      </c>
      <c r="M1642" s="8" t="s">
        <v>17</v>
      </c>
      <c r="N1642" s="9">
        <v>1</v>
      </c>
      <c r="O1642" s="10">
        <v>144.96</v>
      </c>
      <c r="P1642" s="11">
        <v>0.05</v>
      </c>
      <c r="Q1642" s="10">
        <v>77.959999999999994</v>
      </c>
      <c r="R1642" s="10">
        <f t="shared" si="100"/>
        <v>137.71199999999999</v>
      </c>
      <c r="S1642" s="10">
        <f t="shared" si="101"/>
        <v>77.959999999999994</v>
      </c>
      <c r="T1642" s="10">
        <f t="shared" si="102"/>
        <v>59.751999999999995</v>
      </c>
      <c r="U1642" s="12">
        <f t="shared" si="103"/>
        <v>0.43389101893807364</v>
      </c>
      <c r="V1642" s="9">
        <f>YEAR(SalesDataTable[[#This Row],[Order Date]])</f>
        <v>2026</v>
      </c>
      <c r="W1642" s="12" t="str">
        <f>"Q"&amp;ROUNDUP(MONTH(SalesDataTable[[#This Row],[Order Date]])/3,0)</f>
        <v>Q3</v>
      </c>
      <c r="X1642" s="9">
        <f>MONTH(SalesDataTable[[#This Row],[Order Date]])</f>
        <v>8</v>
      </c>
      <c r="Y1642" s="12" t="str">
        <f>TEXT(SalesDataTable[[#This Row],[Order Date]],"mmm")</f>
        <v>Aug</v>
      </c>
    </row>
    <row r="1643" spans="1:25" ht="16">
      <c r="A1643" s="7">
        <v>3200</v>
      </c>
      <c r="B1643" s="3">
        <v>46248</v>
      </c>
      <c r="C1643" s="2">
        <f>YEAR( SalesDataTable[[#This Row],[Order Date]])</f>
        <v>2026</v>
      </c>
      <c r="D1643" s="2">
        <f>ROUNDUP(MONTH(SalesDataTable[[#This Row],[Order Date]])/3,0)</f>
        <v>3</v>
      </c>
      <c r="E1643" s="2">
        <f>MONTH(SalesDataTable[[#This Row],[Order Date]])</f>
        <v>8</v>
      </c>
      <c r="F1643" s="2" t="str">
        <f>TEXT(SalesDataTable[[#This Row],[Order Date]],"mmm")</f>
        <v>Aug</v>
      </c>
      <c r="G1643" s="2">
        <f>DAY(SalesDataTable[[#This Row],[Order Date]])</f>
        <v>14</v>
      </c>
      <c r="H1643" s="8" t="s">
        <v>20</v>
      </c>
      <c r="I1643" s="8" t="s">
        <v>33</v>
      </c>
      <c r="J1643" s="8" t="s">
        <v>19</v>
      </c>
      <c r="K1643" s="8" t="s">
        <v>13</v>
      </c>
      <c r="L1643" s="8" t="s">
        <v>9</v>
      </c>
      <c r="M1643" s="8" t="s">
        <v>37</v>
      </c>
      <c r="N1643" s="9">
        <v>1</v>
      </c>
      <c r="O1643" s="10">
        <v>152.97</v>
      </c>
      <c r="P1643" s="11">
        <v>0</v>
      </c>
      <c r="Q1643" s="10">
        <v>79.66</v>
      </c>
      <c r="R1643" s="10">
        <f t="shared" si="100"/>
        <v>152.97</v>
      </c>
      <c r="S1643" s="10">
        <f t="shared" si="101"/>
        <v>79.66</v>
      </c>
      <c r="T1643" s="10">
        <f t="shared" si="102"/>
        <v>73.31</v>
      </c>
      <c r="U1643" s="12">
        <f t="shared" si="103"/>
        <v>0.47924429626724196</v>
      </c>
      <c r="V1643" s="9">
        <f>YEAR(SalesDataTable[[#This Row],[Order Date]])</f>
        <v>2026</v>
      </c>
      <c r="W1643" s="12" t="str">
        <f>"Q"&amp;ROUNDUP(MONTH(SalesDataTable[[#This Row],[Order Date]])/3,0)</f>
        <v>Q3</v>
      </c>
      <c r="X1643" s="9">
        <f>MONTH(SalesDataTable[[#This Row],[Order Date]])</f>
        <v>8</v>
      </c>
      <c r="Y1643" s="12" t="str">
        <f>TEXT(SalesDataTable[[#This Row],[Order Date]],"mmm")</f>
        <v>Aug</v>
      </c>
    </row>
    <row r="1644" spans="1:25" ht="16">
      <c r="A1644" s="7">
        <v>3521</v>
      </c>
      <c r="B1644" s="3">
        <v>46248</v>
      </c>
      <c r="C1644" s="2">
        <f>YEAR( SalesDataTable[[#This Row],[Order Date]])</f>
        <v>2026</v>
      </c>
      <c r="D1644" s="2">
        <f>ROUNDUP(MONTH(SalesDataTable[[#This Row],[Order Date]])/3,0)</f>
        <v>3</v>
      </c>
      <c r="E1644" s="2">
        <f>MONTH(SalesDataTable[[#This Row],[Order Date]])</f>
        <v>8</v>
      </c>
      <c r="F1644" s="2" t="str">
        <f>TEXT(SalesDataTable[[#This Row],[Order Date]],"mmm")</f>
        <v>Aug</v>
      </c>
      <c r="G1644" s="2">
        <f>DAY(SalesDataTable[[#This Row],[Order Date]])</f>
        <v>14</v>
      </c>
      <c r="H1644" s="8" t="s">
        <v>11</v>
      </c>
      <c r="I1644" s="8" t="s">
        <v>52</v>
      </c>
      <c r="J1644" s="8" t="s">
        <v>2</v>
      </c>
      <c r="K1644" s="8" t="s">
        <v>16</v>
      </c>
      <c r="L1644" s="8" t="s">
        <v>14</v>
      </c>
      <c r="M1644" s="8" t="s">
        <v>32</v>
      </c>
      <c r="N1644" s="9">
        <v>2</v>
      </c>
      <c r="O1644" s="10">
        <v>45.79</v>
      </c>
      <c r="P1644" s="11">
        <v>0</v>
      </c>
      <c r="Q1644" s="10">
        <v>18.23</v>
      </c>
      <c r="R1644" s="10">
        <f t="shared" si="100"/>
        <v>91.58</v>
      </c>
      <c r="S1644" s="10">
        <f t="shared" si="101"/>
        <v>36.46</v>
      </c>
      <c r="T1644" s="10">
        <f t="shared" si="102"/>
        <v>55.12</v>
      </c>
      <c r="U1644" s="12">
        <f t="shared" si="103"/>
        <v>0.60187813933173184</v>
      </c>
      <c r="V1644" s="9">
        <f>YEAR(SalesDataTable[[#This Row],[Order Date]])</f>
        <v>2026</v>
      </c>
      <c r="W1644" s="12" t="str">
        <f>"Q"&amp;ROUNDUP(MONTH(SalesDataTable[[#This Row],[Order Date]])/3,0)</f>
        <v>Q3</v>
      </c>
      <c r="X1644" s="9">
        <f>MONTH(SalesDataTable[[#This Row],[Order Date]])</f>
        <v>8</v>
      </c>
      <c r="Y1644" s="12" t="str">
        <f>TEXT(SalesDataTable[[#This Row],[Order Date]],"mmm")</f>
        <v>Aug</v>
      </c>
    </row>
    <row r="1645" spans="1:25" ht="16">
      <c r="A1645" s="7">
        <v>4447</v>
      </c>
      <c r="B1645" s="3">
        <v>46248</v>
      </c>
      <c r="C1645" s="2">
        <f>YEAR( SalesDataTable[[#This Row],[Order Date]])</f>
        <v>2026</v>
      </c>
      <c r="D1645" s="2">
        <f>ROUNDUP(MONTH(SalesDataTable[[#This Row],[Order Date]])/3,0)</f>
        <v>3</v>
      </c>
      <c r="E1645" s="2">
        <f>MONTH(SalesDataTable[[#This Row],[Order Date]])</f>
        <v>8</v>
      </c>
      <c r="F1645" s="2" t="str">
        <f>TEXT(SalesDataTable[[#This Row],[Order Date]],"mmm")</f>
        <v>Aug</v>
      </c>
      <c r="G1645" s="2">
        <f>DAY(SalesDataTable[[#This Row],[Order Date]])</f>
        <v>14</v>
      </c>
      <c r="H1645" s="8" t="s">
        <v>6</v>
      </c>
      <c r="I1645" s="8" t="s">
        <v>27</v>
      </c>
      <c r="J1645" s="8" t="s">
        <v>2</v>
      </c>
      <c r="K1645" s="8" t="s">
        <v>13</v>
      </c>
      <c r="L1645" s="8" t="s">
        <v>14</v>
      </c>
      <c r="M1645" s="8" t="s">
        <v>48</v>
      </c>
      <c r="N1645" s="9">
        <v>1</v>
      </c>
      <c r="O1645" s="10">
        <v>161.31</v>
      </c>
      <c r="P1645" s="11">
        <v>0</v>
      </c>
      <c r="Q1645" s="10">
        <v>87.81</v>
      </c>
      <c r="R1645" s="10">
        <f t="shared" si="100"/>
        <v>161.31</v>
      </c>
      <c r="S1645" s="10">
        <f t="shared" si="101"/>
        <v>87.81</v>
      </c>
      <c r="T1645" s="10">
        <f t="shared" si="102"/>
        <v>73.5</v>
      </c>
      <c r="U1645" s="12">
        <f t="shared" si="103"/>
        <v>0.45564441138181139</v>
      </c>
      <c r="V1645" s="9">
        <f>YEAR(SalesDataTable[[#This Row],[Order Date]])</f>
        <v>2026</v>
      </c>
      <c r="W1645" s="12" t="str">
        <f>"Q"&amp;ROUNDUP(MONTH(SalesDataTable[[#This Row],[Order Date]])/3,0)</f>
        <v>Q3</v>
      </c>
      <c r="X1645" s="9">
        <f>MONTH(SalesDataTable[[#This Row],[Order Date]])</f>
        <v>8</v>
      </c>
      <c r="Y1645" s="12" t="str">
        <f>TEXT(SalesDataTable[[#This Row],[Order Date]],"mmm")</f>
        <v>Aug</v>
      </c>
    </row>
    <row r="1646" spans="1:25" ht="16">
      <c r="A1646" s="7">
        <v>421</v>
      </c>
      <c r="B1646" s="3">
        <v>46249</v>
      </c>
      <c r="C1646" s="2">
        <f>YEAR( SalesDataTable[[#This Row],[Order Date]])</f>
        <v>2026</v>
      </c>
      <c r="D1646" s="2">
        <f>ROUNDUP(MONTH(SalesDataTable[[#This Row],[Order Date]])/3,0)</f>
        <v>3</v>
      </c>
      <c r="E1646" s="2">
        <f>MONTH(SalesDataTable[[#This Row],[Order Date]])</f>
        <v>8</v>
      </c>
      <c r="F1646" s="2" t="str">
        <f>TEXT(SalesDataTable[[#This Row],[Order Date]],"mmm")</f>
        <v>Aug</v>
      </c>
      <c r="G1646" s="2">
        <f>DAY(SalesDataTable[[#This Row],[Order Date]])</f>
        <v>15</v>
      </c>
      <c r="H1646" s="8" t="s">
        <v>20</v>
      </c>
      <c r="I1646" s="8" t="s">
        <v>31</v>
      </c>
      <c r="J1646" s="8" t="s">
        <v>2</v>
      </c>
      <c r="K1646" s="8" t="s">
        <v>13</v>
      </c>
      <c r="L1646" s="8" t="s">
        <v>34</v>
      </c>
      <c r="M1646" s="8" t="s">
        <v>42</v>
      </c>
      <c r="N1646" s="9">
        <v>2</v>
      </c>
      <c r="O1646" s="10">
        <v>35.97</v>
      </c>
      <c r="P1646" s="11">
        <v>0.05</v>
      </c>
      <c r="Q1646" s="10">
        <v>14.28</v>
      </c>
      <c r="R1646" s="10">
        <f t="shared" si="100"/>
        <v>68.342999999999989</v>
      </c>
      <c r="S1646" s="10">
        <f t="shared" si="101"/>
        <v>28.56</v>
      </c>
      <c r="T1646" s="10">
        <f t="shared" si="102"/>
        <v>39.782999999999987</v>
      </c>
      <c r="U1646" s="12">
        <f t="shared" si="103"/>
        <v>0.58210789693165343</v>
      </c>
      <c r="V1646" s="9">
        <f>YEAR(SalesDataTable[[#This Row],[Order Date]])</f>
        <v>2026</v>
      </c>
      <c r="W1646" s="12" t="str">
        <f>"Q"&amp;ROUNDUP(MONTH(SalesDataTable[[#This Row],[Order Date]])/3,0)</f>
        <v>Q3</v>
      </c>
      <c r="X1646" s="9">
        <f>MONTH(SalesDataTable[[#This Row],[Order Date]])</f>
        <v>8</v>
      </c>
      <c r="Y1646" s="12" t="str">
        <f>TEXT(SalesDataTable[[#This Row],[Order Date]],"mmm")</f>
        <v>Aug</v>
      </c>
    </row>
    <row r="1647" spans="1:25" ht="16">
      <c r="A1647" s="7">
        <v>962</v>
      </c>
      <c r="B1647" s="3">
        <v>46249</v>
      </c>
      <c r="C1647" s="2">
        <f>YEAR( SalesDataTable[[#This Row],[Order Date]])</f>
        <v>2026</v>
      </c>
      <c r="D1647" s="2">
        <f>ROUNDUP(MONTH(SalesDataTable[[#This Row],[Order Date]])/3,0)</f>
        <v>3</v>
      </c>
      <c r="E1647" s="2">
        <f>MONTH(SalesDataTable[[#This Row],[Order Date]])</f>
        <v>8</v>
      </c>
      <c r="F1647" s="2" t="str">
        <f>TEXT(SalesDataTable[[#This Row],[Order Date]],"mmm")</f>
        <v>Aug</v>
      </c>
      <c r="G1647" s="2">
        <f>DAY(SalesDataTable[[#This Row],[Order Date]])</f>
        <v>15</v>
      </c>
      <c r="H1647" s="8" t="s">
        <v>0</v>
      </c>
      <c r="I1647" s="8" t="s">
        <v>1</v>
      </c>
      <c r="J1647" s="8" t="s">
        <v>19</v>
      </c>
      <c r="K1647" s="8" t="s">
        <v>13</v>
      </c>
      <c r="L1647" s="8" t="s">
        <v>34</v>
      </c>
      <c r="M1647" s="8" t="s">
        <v>35</v>
      </c>
      <c r="N1647" s="9">
        <v>2</v>
      </c>
      <c r="O1647" s="10">
        <v>39.729999999999997</v>
      </c>
      <c r="P1647" s="11">
        <v>0</v>
      </c>
      <c r="Q1647" s="10">
        <v>14.95</v>
      </c>
      <c r="R1647" s="10">
        <f t="shared" si="100"/>
        <v>79.459999999999994</v>
      </c>
      <c r="S1647" s="10">
        <f t="shared" si="101"/>
        <v>29.9</v>
      </c>
      <c r="T1647" s="10">
        <f t="shared" si="102"/>
        <v>49.559999999999995</v>
      </c>
      <c r="U1647" s="12">
        <f t="shared" si="103"/>
        <v>0.62371004278882458</v>
      </c>
      <c r="V1647" s="9">
        <f>YEAR(SalesDataTable[[#This Row],[Order Date]])</f>
        <v>2026</v>
      </c>
      <c r="W1647" s="12" t="str">
        <f>"Q"&amp;ROUNDUP(MONTH(SalesDataTable[[#This Row],[Order Date]])/3,0)</f>
        <v>Q3</v>
      </c>
      <c r="X1647" s="9">
        <f>MONTH(SalesDataTable[[#This Row],[Order Date]])</f>
        <v>8</v>
      </c>
      <c r="Y1647" s="12" t="str">
        <f>TEXT(SalesDataTable[[#This Row],[Order Date]],"mmm")</f>
        <v>Aug</v>
      </c>
    </row>
    <row r="1648" spans="1:25" ht="16">
      <c r="A1648" s="7">
        <v>1386</v>
      </c>
      <c r="B1648" s="3">
        <v>46249</v>
      </c>
      <c r="C1648" s="2">
        <f>YEAR( SalesDataTable[[#This Row],[Order Date]])</f>
        <v>2026</v>
      </c>
      <c r="D1648" s="2">
        <f>ROUNDUP(MONTH(SalesDataTable[[#This Row],[Order Date]])/3,0)</f>
        <v>3</v>
      </c>
      <c r="E1648" s="2">
        <f>MONTH(SalesDataTable[[#This Row],[Order Date]])</f>
        <v>8</v>
      </c>
      <c r="F1648" s="2" t="str">
        <f>TEXT(SalesDataTable[[#This Row],[Order Date]],"mmm")</f>
        <v>Aug</v>
      </c>
      <c r="G1648" s="2">
        <f>DAY(SalesDataTable[[#This Row],[Order Date]])</f>
        <v>15</v>
      </c>
      <c r="H1648" s="8" t="s">
        <v>6</v>
      </c>
      <c r="I1648" s="8" t="s">
        <v>43</v>
      </c>
      <c r="J1648" s="8" t="s">
        <v>2</v>
      </c>
      <c r="K1648" s="8" t="s">
        <v>16</v>
      </c>
      <c r="L1648" s="8" t="s">
        <v>14</v>
      </c>
      <c r="M1648" s="8" t="s">
        <v>15</v>
      </c>
      <c r="N1648" s="9">
        <v>2</v>
      </c>
      <c r="O1648" s="10">
        <v>36.049999999999997</v>
      </c>
      <c r="P1648" s="11">
        <v>0</v>
      </c>
      <c r="Q1648" s="10">
        <v>13.8</v>
      </c>
      <c r="R1648" s="10">
        <f t="shared" si="100"/>
        <v>72.099999999999994</v>
      </c>
      <c r="S1648" s="10">
        <f t="shared" si="101"/>
        <v>27.6</v>
      </c>
      <c r="T1648" s="10">
        <f t="shared" si="102"/>
        <v>44.499999999999993</v>
      </c>
      <c r="U1648" s="12">
        <f t="shared" si="103"/>
        <v>0.61719833564493753</v>
      </c>
      <c r="V1648" s="9">
        <f>YEAR(SalesDataTable[[#This Row],[Order Date]])</f>
        <v>2026</v>
      </c>
      <c r="W1648" s="12" t="str">
        <f>"Q"&amp;ROUNDUP(MONTH(SalesDataTable[[#This Row],[Order Date]])/3,0)</f>
        <v>Q3</v>
      </c>
      <c r="X1648" s="9">
        <f>MONTH(SalesDataTable[[#This Row],[Order Date]])</f>
        <v>8</v>
      </c>
      <c r="Y1648" s="12" t="str">
        <f>TEXT(SalesDataTable[[#This Row],[Order Date]],"mmm")</f>
        <v>Aug</v>
      </c>
    </row>
    <row r="1649" spans="1:25" ht="16">
      <c r="A1649" s="7">
        <v>3083</v>
      </c>
      <c r="B1649" s="3">
        <v>46249</v>
      </c>
      <c r="C1649" s="2">
        <f>YEAR( SalesDataTable[[#This Row],[Order Date]])</f>
        <v>2026</v>
      </c>
      <c r="D1649" s="2">
        <f>ROUNDUP(MONTH(SalesDataTable[[#This Row],[Order Date]])/3,0)</f>
        <v>3</v>
      </c>
      <c r="E1649" s="2">
        <f>MONTH(SalesDataTable[[#This Row],[Order Date]])</f>
        <v>8</v>
      </c>
      <c r="F1649" s="2" t="str">
        <f>TEXT(SalesDataTable[[#This Row],[Order Date]],"mmm")</f>
        <v>Aug</v>
      </c>
      <c r="G1649" s="2">
        <f>DAY(SalesDataTable[[#This Row],[Order Date]])</f>
        <v>15</v>
      </c>
      <c r="H1649" s="8" t="s">
        <v>20</v>
      </c>
      <c r="I1649" s="8" t="s">
        <v>31</v>
      </c>
      <c r="J1649" s="8" t="s">
        <v>2</v>
      </c>
      <c r="K1649" s="8" t="s">
        <v>13</v>
      </c>
      <c r="L1649" s="8" t="s">
        <v>23</v>
      </c>
      <c r="M1649" s="8" t="s">
        <v>29</v>
      </c>
      <c r="N1649" s="9">
        <v>1</v>
      </c>
      <c r="O1649" s="10">
        <v>194.36</v>
      </c>
      <c r="P1649" s="11">
        <v>0</v>
      </c>
      <c r="Q1649" s="10">
        <v>106.01</v>
      </c>
      <c r="R1649" s="10">
        <f t="shared" si="100"/>
        <v>194.36</v>
      </c>
      <c r="S1649" s="10">
        <f t="shared" si="101"/>
        <v>106.01</v>
      </c>
      <c r="T1649" s="10">
        <f t="shared" si="102"/>
        <v>88.350000000000009</v>
      </c>
      <c r="U1649" s="12">
        <f t="shared" si="103"/>
        <v>0.45456884132537562</v>
      </c>
      <c r="V1649" s="9">
        <f>YEAR(SalesDataTable[[#This Row],[Order Date]])</f>
        <v>2026</v>
      </c>
      <c r="W1649" s="12" t="str">
        <f>"Q"&amp;ROUNDUP(MONTH(SalesDataTable[[#This Row],[Order Date]])/3,0)</f>
        <v>Q3</v>
      </c>
      <c r="X1649" s="9">
        <f>MONTH(SalesDataTable[[#This Row],[Order Date]])</f>
        <v>8</v>
      </c>
      <c r="Y1649" s="12" t="str">
        <f>TEXT(SalesDataTable[[#This Row],[Order Date]],"mmm")</f>
        <v>Aug</v>
      </c>
    </row>
    <row r="1650" spans="1:25" ht="16">
      <c r="A1650" s="7">
        <v>3174</v>
      </c>
      <c r="B1650" s="3">
        <v>46249</v>
      </c>
      <c r="C1650" s="2">
        <f>YEAR( SalesDataTable[[#This Row],[Order Date]])</f>
        <v>2026</v>
      </c>
      <c r="D1650" s="2">
        <f>ROUNDUP(MONTH(SalesDataTable[[#This Row],[Order Date]])/3,0)</f>
        <v>3</v>
      </c>
      <c r="E1650" s="2">
        <f>MONTH(SalesDataTable[[#This Row],[Order Date]])</f>
        <v>8</v>
      </c>
      <c r="F1650" s="2" t="str">
        <f>TEXT(SalesDataTable[[#This Row],[Order Date]],"mmm")</f>
        <v>Aug</v>
      </c>
      <c r="G1650" s="2">
        <f>DAY(SalesDataTable[[#This Row],[Order Date]])</f>
        <v>15</v>
      </c>
      <c r="H1650" s="8" t="s">
        <v>20</v>
      </c>
      <c r="I1650" s="8" t="s">
        <v>21</v>
      </c>
      <c r="J1650" s="8" t="s">
        <v>19</v>
      </c>
      <c r="K1650" s="8" t="s">
        <v>3</v>
      </c>
      <c r="L1650" s="8" t="s">
        <v>23</v>
      </c>
      <c r="M1650" s="8" t="s">
        <v>29</v>
      </c>
      <c r="N1650" s="9">
        <v>1</v>
      </c>
      <c r="O1650" s="10">
        <v>192.67</v>
      </c>
      <c r="P1650" s="11">
        <v>0.05</v>
      </c>
      <c r="Q1650" s="10">
        <v>103.37</v>
      </c>
      <c r="R1650" s="10">
        <f t="shared" si="100"/>
        <v>183.03649999999999</v>
      </c>
      <c r="S1650" s="10">
        <f t="shared" si="101"/>
        <v>103.37</v>
      </c>
      <c r="T1650" s="10">
        <f t="shared" si="102"/>
        <v>79.666499999999985</v>
      </c>
      <c r="U1650" s="12">
        <f t="shared" si="103"/>
        <v>0.43524925356417976</v>
      </c>
      <c r="V1650" s="9">
        <f>YEAR(SalesDataTable[[#This Row],[Order Date]])</f>
        <v>2026</v>
      </c>
      <c r="W1650" s="12" t="str">
        <f>"Q"&amp;ROUNDUP(MONTH(SalesDataTable[[#This Row],[Order Date]])/3,0)</f>
        <v>Q3</v>
      </c>
      <c r="X1650" s="9">
        <f>MONTH(SalesDataTable[[#This Row],[Order Date]])</f>
        <v>8</v>
      </c>
      <c r="Y1650" s="12" t="str">
        <f>TEXT(SalesDataTable[[#This Row],[Order Date]],"mmm")</f>
        <v>Aug</v>
      </c>
    </row>
    <row r="1651" spans="1:25" ht="16">
      <c r="A1651" s="7">
        <v>4045</v>
      </c>
      <c r="B1651" s="3">
        <v>46249</v>
      </c>
      <c r="C1651" s="2">
        <f>YEAR( SalesDataTable[[#This Row],[Order Date]])</f>
        <v>2026</v>
      </c>
      <c r="D1651" s="2">
        <f>ROUNDUP(MONTH(SalesDataTable[[#This Row],[Order Date]])/3,0)</f>
        <v>3</v>
      </c>
      <c r="E1651" s="2">
        <f>MONTH(SalesDataTable[[#This Row],[Order Date]])</f>
        <v>8</v>
      </c>
      <c r="F1651" s="2" t="str">
        <f>TEXT(SalesDataTable[[#This Row],[Order Date]],"mmm")</f>
        <v>Aug</v>
      </c>
      <c r="G1651" s="2">
        <f>DAY(SalesDataTable[[#This Row],[Order Date]])</f>
        <v>15</v>
      </c>
      <c r="H1651" s="8" t="s">
        <v>11</v>
      </c>
      <c r="I1651" s="8" t="s">
        <v>52</v>
      </c>
      <c r="J1651" s="8" t="s">
        <v>2</v>
      </c>
      <c r="K1651" s="8" t="s">
        <v>13</v>
      </c>
      <c r="L1651" s="8" t="s">
        <v>9</v>
      </c>
      <c r="M1651" s="8" t="s">
        <v>10</v>
      </c>
      <c r="N1651" s="9">
        <v>3</v>
      </c>
      <c r="O1651" s="10">
        <v>92.12</v>
      </c>
      <c r="P1651" s="11">
        <v>0.1</v>
      </c>
      <c r="Q1651" s="10">
        <v>44.1</v>
      </c>
      <c r="R1651" s="10">
        <f t="shared" si="100"/>
        <v>248.72400000000002</v>
      </c>
      <c r="S1651" s="10">
        <f t="shared" si="101"/>
        <v>132.30000000000001</v>
      </c>
      <c r="T1651" s="10">
        <f t="shared" si="102"/>
        <v>116.42400000000001</v>
      </c>
      <c r="U1651" s="12">
        <f t="shared" si="103"/>
        <v>0.46808510638297873</v>
      </c>
      <c r="V1651" s="9">
        <f>YEAR(SalesDataTable[[#This Row],[Order Date]])</f>
        <v>2026</v>
      </c>
      <c r="W1651" s="12" t="str">
        <f>"Q"&amp;ROUNDUP(MONTH(SalesDataTable[[#This Row],[Order Date]])/3,0)</f>
        <v>Q3</v>
      </c>
      <c r="X1651" s="9">
        <f>MONTH(SalesDataTable[[#This Row],[Order Date]])</f>
        <v>8</v>
      </c>
      <c r="Y1651" s="12" t="str">
        <f>TEXT(SalesDataTable[[#This Row],[Order Date]],"mmm")</f>
        <v>Aug</v>
      </c>
    </row>
    <row r="1652" spans="1:25" ht="16">
      <c r="A1652" s="7">
        <v>4850</v>
      </c>
      <c r="B1652" s="3">
        <v>46249</v>
      </c>
      <c r="C1652" s="2">
        <f>YEAR( SalesDataTable[[#This Row],[Order Date]])</f>
        <v>2026</v>
      </c>
      <c r="D1652" s="2">
        <f>ROUNDUP(MONTH(SalesDataTable[[#This Row],[Order Date]])/3,0)</f>
        <v>3</v>
      </c>
      <c r="E1652" s="2">
        <f>MONTH(SalesDataTable[[#This Row],[Order Date]])</f>
        <v>8</v>
      </c>
      <c r="F1652" s="2" t="str">
        <f>TEXT(SalesDataTable[[#This Row],[Order Date]],"mmm")</f>
        <v>Aug</v>
      </c>
      <c r="G1652" s="2">
        <f>DAY(SalesDataTable[[#This Row],[Order Date]])</f>
        <v>15</v>
      </c>
      <c r="H1652" s="8" t="s">
        <v>6</v>
      </c>
      <c r="I1652" s="8" t="s">
        <v>7</v>
      </c>
      <c r="J1652" s="8" t="s">
        <v>19</v>
      </c>
      <c r="K1652" s="8" t="s">
        <v>16</v>
      </c>
      <c r="L1652" s="8" t="s">
        <v>23</v>
      </c>
      <c r="M1652" s="8" t="s">
        <v>29</v>
      </c>
      <c r="N1652" s="9">
        <v>1</v>
      </c>
      <c r="O1652" s="10">
        <v>192.82</v>
      </c>
      <c r="P1652" s="11">
        <v>0</v>
      </c>
      <c r="Q1652" s="10">
        <v>104.98</v>
      </c>
      <c r="R1652" s="10">
        <f t="shared" si="100"/>
        <v>192.82</v>
      </c>
      <c r="S1652" s="10">
        <f t="shared" si="101"/>
        <v>104.98</v>
      </c>
      <c r="T1652" s="10">
        <f t="shared" si="102"/>
        <v>87.839999999999989</v>
      </c>
      <c r="U1652" s="12">
        <f t="shared" si="103"/>
        <v>0.45555440307022088</v>
      </c>
      <c r="V1652" s="9">
        <f>YEAR(SalesDataTable[[#This Row],[Order Date]])</f>
        <v>2026</v>
      </c>
      <c r="W1652" s="12" t="str">
        <f>"Q"&amp;ROUNDUP(MONTH(SalesDataTable[[#This Row],[Order Date]])/3,0)</f>
        <v>Q3</v>
      </c>
      <c r="X1652" s="9">
        <f>MONTH(SalesDataTable[[#This Row],[Order Date]])</f>
        <v>8</v>
      </c>
      <c r="Y1652" s="12" t="str">
        <f>TEXT(SalesDataTable[[#This Row],[Order Date]],"mmm")</f>
        <v>Aug</v>
      </c>
    </row>
    <row r="1653" spans="1:25" ht="16">
      <c r="A1653" s="7">
        <v>71</v>
      </c>
      <c r="B1653" s="3">
        <v>46250</v>
      </c>
      <c r="C1653" s="2">
        <f>YEAR( SalesDataTable[[#This Row],[Order Date]])</f>
        <v>2026</v>
      </c>
      <c r="D1653" s="2">
        <f>ROUNDUP(MONTH(SalesDataTable[[#This Row],[Order Date]])/3,0)</f>
        <v>3</v>
      </c>
      <c r="E1653" s="2">
        <f>MONTH(SalesDataTable[[#This Row],[Order Date]])</f>
        <v>8</v>
      </c>
      <c r="F1653" s="2" t="str">
        <f>TEXT(SalesDataTable[[#This Row],[Order Date]],"mmm")</f>
        <v>Aug</v>
      </c>
      <c r="G1653" s="2">
        <f>DAY(SalesDataTable[[#This Row],[Order Date]])</f>
        <v>16</v>
      </c>
      <c r="H1653" s="8" t="s">
        <v>11</v>
      </c>
      <c r="I1653" s="8" t="s">
        <v>52</v>
      </c>
      <c r="J1653" s="8" t="s">
        <v>2</v>
      </c>
      <c r="K1653" s="8" t="s">
        <v>13</v>
      </c>
      <c r="L1653" s="8" t="s">
        <v>4</v>
      </c>
      <c r="M1653" s="8" t="s">
        <v>5</v>
      </c>
      <c r="N1653" s="9">
        <v>3</v>
      </c>
      <c r="O1653" s="10">
        <v>80.099999999999994</v>
      </c>
      <c r="P1653" s="11">
        <v>0</v>
      </c>
      <c r="Q1653" s="10">
        <v>42.41</v>
      </c>
      <c r="R1653" s="10">
        <f t="shared" si="100"/>
        <v>240.29999999999998</v>
      </c>
      <c r="S1653" s="10">
        <f t="shared" si="101"/>
        <v>127.22999999999999</v>
      </c>
      <c r="T1653" s="10">
        <f t="shared" si="102"/>
        <v>113.07</v>
      </c>
      <c r="U1653" s="12">
        <f t="shared" si="103"/>
        <v>0.47053682896379528</v>
      </c>
      <c r="V1653" s="9">
        <f>YEAR(SalesDataTable[[#This Row],[Order Date]])</f>
        <v>2026</v>
      </c>
      <c r="W1653" s="12" t="str">
        <f>"Q"&amp;ROUNDUP(MONTH(SalesDataTable[[#This Row],[Order Date]])/3,0)</f>
        <v>Q3</v>
      </c>
      <c r="X1653" s="9">
        <f>MONTH(SalesDataTable[[#This Row],[Order Date]])</f>
        <v>8</v>
      </c>
      <c r="Y1653" s="12" t="str">
        <f>TEXT(SalesDataTable[[#This Row],[Order Date]],"mmm")</f>
        <v>Aug</v>
      </c>
    </row>
    <row r="1654" spans="1:25" ht="16">
      <c r="A1654" s="7">
        <v>627</v>
      </c>
      <c r="B1654" s="3">
        <v>46250</v>
      </c>
      <c r="C1654" s="2">
        <f>YEAR( SalesDataTable[[#This Row],[Order Date]])</f>
        <v>2026</v>
      </c>
      <c r="D1654" s="2">
        <f>ROUNDUP(MONTH(SalesDataTable[[#This Row],[Order Date]])/3,0)</f>
        <v>3</v>
      </c>
      <c r="E1654" s="2">
        <f>MONTH(SalesDataTable[[#This Row],[Order Date]])</f>
        <v>8</v>
      </c>
      <c r="F1654" s="2" t="str">
        <f>TEXT(SalesDataTable[[#This Row],[Order Date]],"mmm")</f>
        <v>Aug</v>
      </c>
      <c r="G1654" s="2">
        <f>DAY(SalesDataTable[[#This Row],[Order Date]])</f>
        <v>16</v>
      </c>
      <c r="H1654" s="8" t="s">
        <v>20</v>
      </c>
      <c r="I1654" s="8" t="s">
        <v>31</v>
      </c>
      <c r="J1654" s="8" t="s">
        <v>28</v>
      </c>
      <c r="K1654" s="8" t="s">
        <v>13</v>
      </c>
      <c r="L1654" s="8" t="s">
        <v>4</v>
      </c>
      <c r="M1654" s="8" t="s">
        <v>5</v>
      </c>
      <c r="N1654" s="9">
        <v>6</v>
      </c>
      <c r="O1654" s="10">
        <v>83.26</v>
      </c>
      <c r="P1654" s="11">
        <v>0</v>
      </c>
      <c r="Q1654" s="10">
        <v>43.8</v>
      </c>
      <c r="R1654" s="10">
        <f t="shared" si="100"/>
        <v>499.56000000000006</v>
      </c>
      <c r="S1654" s="10">
        <f t="shared" si="101"/>
        <v>262.79999999999995</v>
      </c>
      <c r="T1654" s="10">
        <f t="shared" si="102"/>
        <v>236.7600000000001</v>
      </c>
      <c r="U1654" s="12">
        <f t="shared" si="103"/>
        <v>0.47393706461686297</v>
      </c>
      <c r="V1654" s="9">
        <f>YEAR(SalesDataTable[[#This Row],[Order Date]])</f>
        <v>2026</v>
      </c>
      <c r="W1654" s="12" t="str">
        <f>"Q"&amp;ROUNDUP(MONTH(SalesDataTable[[#This Row],[Order Date]])/3,0)</f>
        <v>Q3</v>
      </c>
      <c r="X1654" s="9">
        <f>MONTH(SalesDataTable[[#This Row],[Order Date]])</f>
        <v>8</v>
      </c>
      <c r="Y1654" s="12" t="str">
        <f>TEXT(SalesDataTable[[#This Row],[Order Date]],"mmm")</f>
        <v>Aug</v>
      </c>
    </row>
    <row r="1655" spans="1:25" ht="16">
      <c r="A1655" s="7">
        <v>959</v>
      </c>
      <c r="B1655" s="3">
        <v>46250</v>
      </c>
      <c r="C1655" s="2">
        <f>YEAR( SalesDataTable[[#This Row],[Order Date]])</f>
        <v>2026</v>
      </c>
      <c r="D1655" s="2">
        <f>ROUNDUP(MONTH(SalesDataTable[[#This Row],[Order Date]])/3,0)</f>
        <v>3</v>
      </c>
      <c r="E1655" s="2">
        <f>MONTH(SalesDataTable[[#This Row],[Order Date]])</f>
        <v>8</v>
      </c>
      <c r="F1655" s="2" t="str">
        <f>TEXT(SalesDataTable[[#This Row],[Order Date]],"mmm")</f>
        <v>Aug</v>
      </c>
      <c r="G1655" s="2">
        <f>DAY(SalesDataTable[[#This Row],[Order Date]])</f>
        <v>16</v>
      </c>
      <c r="H1655" s="8" t="s">
        <v>6</v>
      </c>
      <c r="I1655" s="8" t="s">
        <v>7</v>
      </c>
      <c r="J1655" s="8" t="s">
        <v>19</v>
      </c>
      <c r="K1655" s="8" t="s">
        <v>3</v>
      </c>
      <c r="L1655" s="8" t="s">
        <v>34</v>
      </c>
      <c r="M1655" s="8" t="s">
        <v>35</v>
      </c>
      <c r="N1655" s="9">
        <v>4</v>
      </c>
      <c r="O1655" s="10">
        <v>40.46</v>
      </c>
      <c r="P1655" s="11">
        <v>0</v>
      </c>
      <c r="Q1655" s="10">
        <v>15.12</v>
      </c>
      <c r="R1655" s="10">
        <f t="shared" si="100"/>
        <v>161.84</v>
      </c>
      <c r="S1655" s="10">
        <f t="shared" si="101"/>
        <v>60.48</v>
      </c>
      <c r="T1655" s="10">
        <f t="shared" si="102"/>
        <v>101.36000000000001</v>
      </c>
      <c r="U1655" s="12">
        <f t="shared" si="103"/>
        <v>0.62629757785467133</v>
      </c>
      <c r="V1655" s="9">
        <f>YEAR(SalesDataTable[[#This Row],[Order Date]])</f>
        <v>2026</v>
      </c>
      <c r="W1655" s="12" t="str">
        <f>"Q"&amp;ROUNDUP(MONTH(SalesDataTable[[#This Row],[Order Date]])/3,0)</f>
        <v>Q3</v>
      </c>
      <c r="X1655" s="9">
        <f>MONTH(SalesDataTable[[#This Row],[Order Date]])</f>
        <v>8</v>
      </c>
      <c r="Y1655" s="12" t="str">
        <f>TEXT(SalesDataTable[[#This Row],[Order Date]],"mmm")</f>
        <v>Aug</v>
      </c>
    </row>
    <row r="1656" spans="1:25" ht="16">
      <c r="A1656" s="7">
        <v>967</v>
      </c>
      <c r="B1656" s="3">
        <v>46250</v>
      </c>
      <c r="C1656" s="2">
        <f>YEAR( SalesDataTable[[#This Row],[Order Date]])</f>
        <v>2026</v>
      </c>
      <c r="D1656" s="2">
        <f>ROUNDUP(MONTH(SalesDataTable[[#This Row],[Order Date]])/3,0)</f>
        <v>3</v>
      </c>
      <c r="E1656" s="2">
        <f>MONTH(SalesDataTable[[#This Row],[Order Date]])</f>
        <v>8</v>
      </c>
      <c r="F1656" s="2" t="str">
        <f>TEXT(SalesDataTable[[#This Row],[Order Date]],"mmm")</f>
        <v>Aug</v>
      </c>
      <c r="G1656" s="2">
        <f>DAY(SalesDataTable[[#This Row],[Order Date]])</f>
        <v>16</v>
      </c>
      <c r="H1656" s="8" t="s">
        <v>11</v>
      </c>
      <c r="I1656" s="8" t="s">
        <v>52</v>
      </c>
      <c r="J1656" s="8" t="s">
        <v>8</v>
      </c>
      <c r="K1656" s="8" t="s">
        <v>3</v>
      </c>
      <c r="L1656" s="8" t="s">
        <v>4</v>
      </c>
      <c r="M1656" s="8" t="s">
        <v>5</v>
      </c>
      <c r="N1656" s="9">
        <v>5</v>
      </c>
      <c r="O1656" s="10">
        <v>81.55</v>
      </c>
      <c r="P1656" s="11">
        <v>0.2</v>
      </c>
      <c r="Q1656" s="10">
        <v>42.09</v>
      </c>
      <c r="R1656" s="10">
        <f t="shared" si="100"/>
        <v>326.20000000000005</v>
      </c>
      <c r="S1656" s="10">
        <f t="shared" si="101"/>
        <v>210.45000000000002</v>
      </c>
      <c r="T1656" s="10">
        <f t="shared" si="102"/>
        <v>115.75000000000003</v>
      </c>
      <c r="U1656" s="12">
        <f t="shared" si="103"/>
        <v>0.3548436541998774</v>
      </c>
      <c r="V1656" s="9">
        <f>YEAR(SalesDataTable[[#This Row],[Order Date]])</f>
        <v>2026</v>
      </c>
      <c r="W1656" s="12" t="str">
        <f>"Q"&amp;ROUNDUP(MONTH(SalesDataTable[[#This Row],[Order Date]])/3,0)</f>
        <v>Q3</v>
      </c>
      <c r="X1656" s="9">
        <f>MONTH(SalesDataTable[[#This Row],[Order Date]])</f>
        <v>8</v>
      </c>
      <c r="Y1656" s="12" t="str">
        <f>TEXT(SalesDataTable[[#This Row],[Order Date]],"mmm")</f>
        <v>Aug</v>
      </c>
    </row>
    <row r="1657" spans="1:25" ht="16">
      <c r="A1657" s="7">
        <v>1267</v>
      </c>
      <c r="B1657" s="3">
        <v>46250</v>
      </c>
      <c r="C1657" s="2">
        <f>YEAR( SalesDataTable[[#This Row],[Order Date]])</f>
        <v>2026</v>
      </c>
      <c r="D1657" s="2">
        <f>ROUNDUP(MONTH(SalesDataTable[[#This Row],[Order Date]])/3,0)</f>
        <v>3</v>
      </c>
      <c r="E1657" s="2">
        <f>MONTH(SalesDataTable[[#This Row],[Order Date]])</f>
        <v>8</v>
      </c>
      <c r="F1657" s="2" t="str">
        <f>TEXT(SalesDataTable[[#This Row],[Order Date]],"mmm")</f>
        <v>Aug</v>
      </c>
      <c r="G1657" s="2">
        <f>DAY(SalesDataTable[[#This Row],[Order Date]])</f>
        <v>16</v>
      </c>
      <c r="H1657" s="8" t="s">
        <v>6</v>
      </c>
      <c r="I1657" s="8" t="s">
        <v>43</v>
      </c>
      <c r="J1657" s="8" t="s">
        <v>19</v>
      </c>
      <c r="K1657" s="8" t="s">
        <v>13</v>
      </c>
      <c r="L1657" s="8" t="s">
        <v>23</v>
      </c>
      <c r="M1657" s="8" t="s">
        <v>40</v>
      </c>
      <c r="N1657" s="9">
        <v>2</v>
      </c>
      <c r="O1657" s="10">
        <v>83.56</v>
      </c>
      <c r="P1657" s="11">
        <v>0</v>
      </c>
      <c r="Q1657" s="10">
        <v>39.119999999999997</v>
      </c>
      <c r="R1657" s="10">
        <f t="shared" si="100"/>
        <v>167.12</v>
      </c>
      <c r="S1657" s="10">
        <f t="shared" si="101"/>
        <v>78.239999999999995</v>
      </c>
      <c r="T1657" s="10">
        <f t="shared" si="102"/>
        <v>88.88000000000001</v>
      </c>
      <c r="U1657" s="12">
        <f t="shared" si="103"/>
        <v>0.53183341311632359</v>
      </c>
      <c r="V1657" s="9">
        <f>YEAR(SalesDataTable[[#This Row],[Order Date]])</f>
        <v>2026</v>
      </c>
      <c r="W1657" s="12" t="str">
        <f>"Q"&amp;ROUNDUP(MONTH(SalesDataTable[[#This Row],[Order Date]])/3,0)</f>
        <v>Q3</v>
      </c>
      <c r="X1657" s="9">
        <f>MONTH(SalesDataTable[[#This Row],[Order Date]])</f>
        <v>8</v>
      </c>
      <c r="Y1657" s="12" t="str">
        <f>TEXT(SalesDataTable[[#This Row],[Order Date]],"mmm")</f>
        <v>Aug</v>
      </c>
    </row>
    <row r="1658" spans="1:25" ht="16">
      <c r="A1658" s="7">
        <v>1394</v>
      </c>
      <c r="B1658" s="3">
        <v>46250</v>
      </c>
      <c r="C1658" s="2">
        <f>YEAR( SalesDataTable[[#This Row],[Order Date]])</f>
        <v>2026</v>
      </c>
      <c r="D1658" s="2">
        <f>ROUNDUP(MONTH(SalesDataTable[[#This Row],[Order Date]])/3,0)</f>
        <v>3</v>
      </c>
      <c r="E1658" s="2">
        <f>MONTH(SalesDataTable[[#This Row],[Order Date]])</f>
        <v>8</v>
      </c>
      <c r="F1658" s="2" t="str">
        <f>TEXT(SalesDataTable[[#This Row],[Order Date]],"mmm")</f>
        <v>Aug</v>
      </c>
      <c r="G1658" s="2">
        <f>DAY(SalesDataTable[[#This Row],[Order Date]])</f>
        <v>16</v>
      </c>
      <c r="H1658" s="8" t="s">
        <v>11</v>
      </c>
      <c r="I1658" s="8" t="s">
        <v>39</v>
      </c>
      <c r="J1658" s="8" t="s">
        <v>2</v>
      </c>
      <c r="K1658" s="8" t="s">
        <v>3</v>
      </c>
      <c r="L1658" s="8" t="s">
        <v>23</v>
      </c>
      <c r="M1658" s="8" t="s">
        <v>51</v>
      </c>
      <c r="N1658" s="9">
        <v>3</v>
      </c>
      <c r="O1658" s="10">
        <v>125.75</v>
      </c>
      <c r="P1658" s="11">
        <v>0</v>
      </c>
      <c r="Q1658" s="10">
        <v>62.05</v>
      </c>
      <c r="R1658" s="10">
        <f t="shared" si="100"/>
        <v>377.25</v>
      </c>
      <c r="S1658" s="10">
        <f t="shared" si="101"/>
        <v>186.14999999999998</v>
      </c>
      <c r="T1658" s="10">
        <f t="shared" si="102"/>
        <v>191.10000000000002</v>
      </c>
      <c r="U1658" s="12">
        <f t="shared" si="103"/>
        <v>0.50656063618290259</v>
      </c>
      <c r="V1658" s="9">
        <f>YEAR(SalesDataTable[[#This Row],[Order Date]])</f>
        <v>2026</v>
      </c>
      <c r="W1658" s="12" t="str">
        <f>"Q"&amp;ROUNDUP(MONTH(SalesDataTable[[#This Row],[Order Date]])/3,0)</f>
        <v>Q3</v>
      </c>
      <c r="X1658" s="9">
        <f>MONTH(SalesDataTable[[#This Row],[Order Date]])</f>
        <v>8</v>
      </c>
      <c r="Y1658" s="12" t="str">
        <f>TEXT(SalesDataTable[[#This Row],[Order Date]],"mmm")</f>
        <v>Aug</v>
      </c>
    </row>
    <row r="1659" spans="1:25" ht="16">
      <c r="A1659" s="7">
        <v>1652</v>
      </c>
      <c r="B1659" s="3">
        <v>46250</v>
      </c>
      <c r="C1659" s="2">
        <f>YEAR( SalesDataTable[[#This Row],[Order Date]])</f>
        <v>2026</v>
      </c>
      <c r="D1659" s="2">
        <f>ROUNDUP(MONTH(SalesDataTable[[#This Row],[Order Date]])/3,0)</f>
        <v>3</v>
      </c>
      <c r="E1659" s="2">
        <f>MONTH(SalesDataTable[[#This Row],[Order Date]])</f>
        <v>8</v>
      </c>
      <c r="F1659" s="2" t="str">
        <f>TEXT(SalesDataTable[[#This Row],[Order Date]],"mmm")</f>
        <v>Aug</v>
      </c>
      <c r="G1659" s="2">
        <f>DAY(SalesDataTable[[#This Row],[Order Date]])</f>
        <v>16</v>
      </c>
      <c r="H1659" s="8" t="s">
        <v>0</v>
      </c>
      <c r="I1659" s="8" t="s">
        <v>1</v>
      </c>
      <c r="J1659" s="8" t="s">
        <v>2</v>
      </c>
      <c r="K1659" s="8" t="s">
        <v>3</v>
      </c>
      <c r="L1659" s="8" t="s">
        <v>14</v>
      </c>
      <c r="M1659" s="8" t="s">
        <v>15</v>
      </c>
      <c r="N1659" s="9">
        <v>1</v>
      </c>
      <c r="O1659" s="10">
        <v>35.619999999999997</v>
      </c>
      <c r="P1659" s="11">
        <v>0.1</v>
      </c>
      <c r="Q1659" s="10">
        <v>13.55</v>
      </c>
      <c r="R1659" s="10">
        <f t="shared" si="100"/>
        <v>32.058</v>
      </c>
      <c r="S1659" s="10">
        <f t="shared" si="101"/>
        <v>13.55</v>
      </c>
      <c r="T1659" s="10">
        <f t="shared" si="102"/>
        <v>18.507999999999999</v>
      </c>
      <c r="U1659" s="12">
        <f t="shared" si="103"/>
        <v>0.57732859192713204</v>
      </c>
      <c r="V1659" s="9">
        <f>YEAR(SalesDataTable[[#This Row],[Order Date]])</f>
        <v>2026</v>
      </c>
      <c r="W1659" s="12" t="str">
        <f>"Q"&amp;ROUNDUP(MONTH(SalesDataTable[[#This Row],[Order Date]])/3,0)</f>
        <v>Q3</v>
      </c>
      <c r="X1659" s="9">
        <f>MONTH(SalesDataTable[[#This Row],[Order Date]])</f>
        <v>8</v>
      </c>
      <c r="Y1659" s="12" t="str">
        <f>TEXT(SalesDataTable[[#This Row],[Order Date]],"mmm")</f>
        <v>Aug</v>
      </c>
    </row>
    <row r="1660" spans="1:25" ht="16">
      <c r="A1660" s="7">
        <v>2126</v>
      </c>
      <c r="B1660" s="3">
        <v>46250</v>
      </c>
      <c r="C1660" s="2">
        <f>YEAR( SalesDataTable[[#This Row],[Order Date]])</f>
        <v>2026</v>
      </c>
      <c r="D1660" s="2">
        <f>ROUNDUP(MONTH(SalesDataTable[[#This Row],[Order Date]])/3,0)</f>
        <v>3</v>
      </c>
      <c r="E1660" s="2">
        <f>MONTH(SalesDataTable[[#This Row],[Order Date]])</f>
        <v>8</v>
      </c>
      <c r="F1660" s="2" t="str">
        <f>TEXT(SalesDataTable[[#This Row],[Order Date]],"mmm")</f>
        <v>Aug</v>
      </c>
      <c r="G1660" s="2">
        <f>DAY(SalesDataTable[[#This Row],[Order Date]])</f>
        <v>16</v>
      </c>
      <c r="H1660" s="8" t="s">
        <v>6</v>
      </c>
      <c r="I1660" s="8" t="s">
        <v>49</v>
      </c>
      <c r="J1660" s="8" t="s">
        <v>2</v>
      </c>
      <c r="K1660" s="8" t="s">
        <v>16</v>
      </c>
      <c r="L1660" s="8" t="s">
        <v>4</v>
      </c>
      <c r="M1660" s="8" t="s">
        <v>30</v>
      </c>
      <c r="N1660" s="9">
        <v>2</v>
      </c>
      <c r="O1660" s="10">
        <v>104.02</v>
      </c>
      <c r="P1660" s="11">
        <v>0</v>
      </c>
      <c r="Q1660" s="10">
        <v>50.26</v>
      </c>
      <c r="R1660" s="10">
        <f t="shared" si="100"/>
        <v>208.04</v>
      </c>
      <c r="S1660" s="10">
        <f t="shared" si="101"/>
        <v>100.52</v>
      </c>
      <c r="T1660" s="10">
        <f t="shared" si="102"/>
        <v>107.52</v>
      </c>
      <c r="U1660" s="12">
        <f t="shared" si="103"/>
        <v>0.51682368775235532</v>
      </c>
      <c r="V1660" s="9">
        <f>YEAR(SalesDataTable[[#This Row],[Order Date]])</f>
        <v>2026</v>
      </c>
      <c r="W1660" s="12" t="str">
        <f>"Q"&amp;ROUNDUP(MONTH(SalesDataTable[[#This Row],[Order Date]])/3,0)</f>
        <v>Q3</v>
      </c>
      <c r="X1660" s="9">
        <f>MONTH(SalesDataTable[[#This Row],[Order Date]])</f>
        <v>8</v>
      </c>
      <c r="Y1660" s="12" t="str">
        <f>TEXT(SalesDataTable[[#This Row],[Order Date]],"mmm")</f>
        <v>Aug</v>
      </c>
    </row>
    <row r="1661" spans="1:25" ht="16">
      <c r="A1661" s="7">
        <v>2282</v>
      </c>
      <c r="B1661" s="3">
        <v>46250</v>
      </c>
      <c r="C1661" s="2">
        <f>YEAR( SalesDataTable[[#This Row],[Order Date]])</f>
        <v>2026</v>
      </c>
      <c r="D1661" s="2">
        <f>ROUNDUP(MONTH(SalesDataTable[[#This Row],[Order Date]])/3,0)</f>
        <v>3</v>
      </c>
      <c r="E1661" s="2">
        <f>MONTH(SalesDataTable[[#This Row],[Order Date]])</f>
        <v>8</v>
      </c>
      <c r="F1661" s="2" t="str">
        <f>TEXT(SalesDataTable[[#This Row],[Order Date]],"mmm")</f>
        <v>Aug</v>
      </c>
      <c r="G1661" s="2">
        <f>DAY(SalesDataTable[[#This Row],[Order Date]])</f>
        <v>16</v>
      </c>
      <c r="H1661" s="8" t="s">
        <v>6</v>
      </c>
      <c r="I1661" s="8" t="s">
        <v>27</v>
      </c>
      <c r="J1661" s="8" t="s">
        <v>8</v>
      </c>
      <c r="K1661" s="8" t="s">
        <v>16</v>
      </c>
      <c r="L1661" s="8" t="s">
        <v>9</v>
      </c>
      <c r="M1661" s="8" t="s">
        <v>10</v>
      </c>
      <c r="N1661" s="9">
        <v>8</v>
      </c>
      <c r="O1661" s="10">
        <v>92.71</v>
      </c>
      <c r="P1661" s="11">
        <v>0.1</v>
      </c>
      <c r="Q1661" s="10">
        <v>44.83</v>
      </c>
      <c r="R1661" s="10">
        <f t="shared" si="100"/>
        <v>667.51199999999994</v>
      </c>
      <c r="S1661" s="10">
        <f t="shared" si="101"/>
        <v>358.64</v>
      </c>
      <c r="T1661" s="10">
        <f t="shared" si="102"/>
        <v>308.87199999999996</v>
      </c>
      <c r="U1661" s="12">
        <f t="shared" si="103"/>
        <v>0.46272126943036229</v>
      </c>
      <c r="V1661" s="9">
        <f>YEAR(SalesDataTable[[#This Row],[Order Date]])</f>
        <v>2026</v>
      </c>
      <c r="W1661" s="12" t="str">
        <f>"Q"&amp;ROUNDUP(MONTH(SalesDataTable[[#This Row],[Order Date]])/3,0)</f>
        <v>Q3</v>
      </c>
      <c r="X1661" s="9">
        <f>MONTH(SalesDataTable[[#This Row],[Order Date]])</f>
        <v>8</v>
      </c>
      <c r="Y1661" s="12" t="str">
        <f>TEXT(SalesDataTable[[#This Row],[Order Date]],"mmm")</f>
        <v>Aug</v>
      </c>
    </row>
    <row r="1662" spans="1:25" ht="16">
      <c r="A1662" s="7">
        <v>2426</v>
      </c>
      <c r="B1662" s="3">
        <v>46250</v>
      </c>
      <c r="C1662" s="2">
        <f>YEAR( SalesDataTable[[#This Row],[Order Date]])</f>
        <v>2026</v>
      </c>
      <c r="D1662" s="2">
        <f>ROUNDUP(MONTH(SalesDataTable[[#This Row],[Order Date]])/3,0)</f>
        <v>3</v>
      </c>
      <c r="E1662" s="2">
        <f>MONTH(SalesDataTable[[#This Row],[Order Date]])</f>
        <v>8</v>
      </c>
      <c r="F1662" s="2" t="str">
        <f>TEXT(SalesDataTable[[#This Row],[Order Date]],"mmm")</f>
        <v>Aug</v>
      </c>
      <c r="G1662" s="2">
        <f>DAY(SalesDataTable[[#This Row],[Order Date]])</f>
        <v>16</v>
      </c>
      <c r="H1662" s="8" t="s">
        <v>6</v>
      </c>
      <c r="I1662" s="8" t="s">
        <v>43</v>
      </c>
      <c r="J1662" s="8" t="s">
        <v>2</v>
      </c>
      <c r="K1662" s="8" t="s">
        <v>13</v>
      </c>
      <c r="L1662" s="8" t="s">
        <v>9</v>
      </c>
      <c r="M1662" s="8" t="s">
        <v>10</v>
      </c>
      <c r="N1662" s="9">
        <v>1</v>
      </c>
      <c r="O1662" s="10">
        <v>90.58</v>
      </c>
      <c r="P1662" s="11">
        <v>0</v>
      </c>
      <c r="Q1662" s="10">
        <v>44.53</v>
      </c>
      <c r="R1662" s="10">
        <f t="shared" si="100"/>
        <v>90.58</v>
      </c>
      <c r="S1662" s="10">
        <f t="shared" si="101"/>
        <v>44.53</v>
      </c>
      <c r="T1662" s="10">
        <f t="shared" si="102"/>
        <v>46.05</v>
      </c>
      <c r="U1662" s="12">
        <f t="shared" si="103"/>
        <v>0.50839037315080593</v>
      </c>
      <c r="V1662" s="9">
        <f>YEAR(SalesDataTable[[#This Row],[Order Date]])</f>
        <v>2026</v>
      </c>
      <c r="W1662" s="12" t="str">
        <f>"Q"&amp;ROUNDUP(MONTH(SalesDataTable[[#This Row],[Order Date]])/3,0)</f>
        <v>Q3</v>
      </c>
      <c r="X1662" s="9">
        <f>MONTH(SalesDataTable[[#This Row],[Order Date]])</f>
        <v>8</v>
      </c>
      <c r="Y1662" s="12" t="str">
        <f>TEXT(SalesDataTable[[#This Row],[Order Date]],"mmm")</f>
        <v>Aug</v>
      </c>
    </row>
    <row r="1663" spans="1:25" ht="16">
      <c r="A1663" s="7">
        <v>2534</v>
      </c>
      <c r="B1663" s="3">
        <v>46250</v>
      </c>
      <c r="C1663" s="2">
        <f>YEAR( SalesDataTable[[#This Row],[Order Date]])</f>
        <v>2026</v>
      </c>
      <c r="D1663" s="2">
        <f>ROUNDUP(MONTH(SalesDataTable[[#This Row],[Order Date]])/3,0)</f>
        <v>3</v>
      </c>
      <c r="E1663" s="2">
        <f>MONTH(SalesDataTable[[#This Row],[Order Date]])</f>
        <v>8</v>
      </c>
      <c r="F1663" s="2" t="str">
        <f>TEXT(SalesDataTable[[#This Row],[Order Date]],"mmm")</f>
        <v>Aug</v>
      </c>
      <c r="G1663" s="2">
        <f>DAY(SalesDataTable[[#This Row],[Order Date]])</f>
        <v>16</v>
      </c>
      <c r="H1663" s="8" t="s">
        <v>6</v>
      </c>
      <c r="I1663" s="8" t="s">
        <v>49</v>
      </c>
      <c r="J1663" s="8" t="s">
        <v>2</v>
      </c>
      <c r="K1663" s="8" t="s">
        <v>13</v>
      </c>
      <c r="L1663" s="8" t="s">
        <v>23</v>
      </c>
      <c r="M1663" s="8" t="s">
        <v>51</v>
      </c>
      <c r="N1663" s="9">
        <v>1</v>
      </c>
      <c r="O1663" s="10">
        <v>120.22</v>
      </c>
      <c r="P1663" s="11">
        <v>0</v>
      </c>
      <c r="Q1663" s="10">
        <v>62.31</v>
      </c>
      <c r="R1663" s="10">
        <f t="shared" si="100"/>
        <v>120.22</v>
      </c>
      <c r="S1663" s="10">
        <f t="shared" si="101"/>
        <v>62.31</v>
      </c>
      <c r="T1663" s="10">
        <f t="shared" si="102"/>
        <v>57.91</v>
      </c>
      <c r="U1663" s="12">
        <f t="shared" si="103"/>
        <v>0.48170021627017134</v>
      </c>
      <c r="V1663" s="9">
        <f>YEAR(SalesDataTable[[#This Row],[Order Date]])</f>
        <v>2026</v>
      </c>
      <c r="W1663" s="12" t="str">
        <f>"Q"&amp;ROUNDUP(MONTH(SalesDataTable[[#This Row],[Order Date]])/3,0)</f>
        <v>Q3</v>
      </c>
      <c r="X1663" s="9">
        <f>MONTH(SalesDataTable[[#This Row],[Order Date]])</f>
        <v>8</v>
      </c>
      <c r="Y1663" s="12" t="str">
        <f>TEXT(SalesDataTable[[#This Row],[Order Date]],"mmm")</f>
        <v>Aug</v>
      </c>
    </row>
    <row r="1664" spans="1:25" ht="16">
      <c r="A1664" s="7">
        <v>2948</v>
      </c>
      <c r="B1664" s="3">
        <v>46250</v>
      </c>
      <c r="C1664" s="2">
        <f>YEAR( SalesDataTable[[#This Row],[Order Date]])</f>
        <v>2026</v>
      </c>
      <c r="D1664" s="2">
        <f>ROUNDUP(MONTH(SalesDataTable[[#This Row],[Order Date]])/3,0)</f>
        <v>3</v>
      </c>
      <c r="E1664" s="2">
        <f>MONTH(SalesDataTable[[#This Row],[Order Date]])</f>
        <v>8</v>
      </c>
      <c r="F1664" s="2" t="str">
        <f>TEXT(SalesDataTable[[#This Row],[Order Date]],"mmm")</f>
        <v>Aug</v>
      </c>
      <c r="G1664" s="2">
        <f>DAY(SalesDataTable[[#This Row],[Order Date]])</f>
        <v>16</v>
      </c>
      <c r="H1664" s="8" t="s">
        <v>11</v>
      </c>
      <c r="I1664" s="8" t="s">
        <v>12</v>
      </c>
      <c r="J1664" s="8" t="s">
        <v>19</v>
      </c>
      <c r="K1664" s="8" t="s">
        <v>13</v>
      </c>
      <c r="L1664" s="8" t="s">
        <v>14</v>
      </c>
      <c r="M1664" s="8" t="s">
        <v>15</v>
      </c>
      <c r="N1664" s="9">
        <v>3</v>
      </c>
      <c r="O1664" s="10">
        <v>36.35</v>
      </c>
      <c r="P1664" s="11">
        <v>0</v>
      </c>
      <c r="Q1664" s="10">
        <v>13.42</v>
      </c>
      <c r="R1664" s="10">
        <f t="shared" si="100"/>
        <v>109.05000000000001</v>
      </c>
      <c r="S1664" s="10">
        <f t="shared" si="101"/>
        <v>40.26</v>
      </c>
      <c r="T1664" s="10">
        <f t="shared" si="102"/>
        <v>68.79000000000002</v>
      </c>
      <c r="U1664" s="12">
        <f t="shared" si="103"/>
        <v>0.63081155433287495</v>
      </c>
      <c r="V1664" s="9">
        <f>YEAR(SalesDataTable[[#This Row],[Order Date]])</f>
        <v>2026</v>
      </c>
      <c r="W1664" s="12" t="str">
        <f>"Q"&amp;ROUNDUP(MONTH(SalesDataTable[[#This Row],[Order Date]])/3,0)</f>
        <v>Q3</v>
      </c>
      <c r="X1664" s="9">
        <f>MONTH(SalesDataTable[[#This Row],[Order Date]])</f>
        <v>8</v>
      </c>
      <c r="Y1664" s="12" t="str">
        <f>TEXT(SalesDataTable[[#This Row],[Order Date]],"mmm")</f>
        <v>Aug</v>
      </c>
    </row>
    <row r="1665" spans="1:25" ht="16">
      <c r="A1665" s="7">
        <v>3141</v>
      </c>
      <c r="B1665" s="3">
        <v>46250</v>
      </c>
      <c r="C1665" s="2">
        <f>YEAR( SalesDataTable[[#This Row],[Order Date]])</f>
        <v>2026</v>
      </c>
      <c r="D1665" s="2">
        <f>ROUNDUP(MONTH(SalesDataTable[[#This Row],[Order Date]])/3,0)</f>
        <v>3</v>
      </c>
      <c r="E1665" s="2">
        <f>MONTH(SalesDataTable[[#This Row],[Order Date]])</f>
        <v>8</v>
      </c>
      <c r="F1665" s="2" t="str">
        <f>TEXT(SalesDataTable[[#This Row],[Order Date]],"mmm")</f>
        <v>Aug</v>
      </c>
      <c r="G1665" s="2">
        <f>DAY(SalesDataTable[[#This Row],[Order Date]])</f>
        <v>16</v>
      </c>
      <c r="H1665" s="8" t="s">
        <v>6</v>
      </c>
      <c r="I1665" s="8" t="s">
        <v>43</v>
      </c>
      <c r="J1665" s="8" t="s">
        <v>28</v>
      </c>
      <c r="K1665" s="8" t="s">
        <v>3</v>
      </c>
      <c r="L1665" s="8" t="s">
        <v>23</v>
      </c>
      <c r="M1665" s="8" t="s">
        <v>29</v>
      </c>
      <c r="N1665" s="9">
        <v>2</v>
      </c>
      <c r="O1665" s="10">
        <v>195.28</v>
      </c>
      <c r="P1665" s="11">
        <v>0</v>
      </c>
      <c r="Q1665" s="10">
        <v>102.24</v>
      </c>
      <c r="R1665" s="10">
        <f t="shared" si="100"/>
        <v>390.56</v>
      </c>
      <c r="S1665" s="10">
        <f t="shared" si="101"/>
        <v>204.48</v>
      </c>
      <c r="T1665" s="10">
        <f t="shared" si="102"/>
        <v>186.08</v>
      </c>
      <c r="U1665" s="12">
        <f t="shared" si="103"/>
        <v>0.4764440802949611</v>
      </c>
      <c r="V1665" s="9">
        <f>YEAR(SalesDataTable[[#This Row],[Order Date]])</f>
        <v>2026</v>
      </c>
      <c r="W1665" s="12" t="str">
        <f>"Q"&amp;ROUNDUP(MONTH(SalesDataTable[[#This Row],[Order Date]])/3,0)</f>
        <v>Q3</v>
      </c>
      <c r="X1665" s="9">
        <f>MONTH(SalesDataTable[[#This Row],[Order Date]])</f>
        <v>8</v>
      </c>
      <c r="Y1665" s="12" t="str">
        <f>TEXT(SalesDataTable[[#This Row],[Order Date]],"mmm")</f>
        <v>Aug</v>
      </c>
    </row>
    <row r="1666" spans="1:25" ht="16">
      <c r="A1666" s="7">
        <v>3935</v>
      </c>
      <c r="B1666" s="3">
        <v>46250</v>
      </c>
      <c r="C1666" s="2">
        <f>YEAR( SalesDataTable[[#This Row],[Order Date]])</f>
        <v>2026</v>
      </c>
      <c r="D1666" s="2">
        <f>ROUNDUP(MONTH(SalesDataTable[[#This Row],[Order Date]])/3,0)</f>
        <v>3</v>
      </c>
      <c r="E1666" s="2">
        <f>MONTH(SalesDataTable[[#This Row],[Order Date]])</f>
        <v>8</v>
      </c>
      <c r="F1666" s="2" t="str">
        <f>TEXT(SalesDataTable[[#This Row],[Order Date]],"mmm")</f>
        <v>Aug</v>
      </c>
      <c r="G1666" s="2">
        <f>DAY(SalesDataTable[[#This Row],[Order Date]])</f>
        <v>16</v>
      </c>
      <c r="H1666" s="8" t="s">
        <v>11</v>
      </c>
      <c r="I1666" s="8" t="s">
        <v>52</v>
      </c>
      <c r="J1666" s="8" t="s">
        <v>28</v>
      </c>
      <c r="K1666" s="8" t="s">
        <v>3</v>
      </c>
      <c r="L1666" s="8" t="s">
        <v>14</v>
      </c>
      <c r="M1666" s="8" t="s">
        <v>32</v>
      </c>
      <c r="N1666" s="9">
        <v>4</v>
      </c>
      <c r="O1666" s="10">
        <v>46.05</v>
      </c>
      <c r="P1666" s="11">
        <v>0</v>
      </c>
      <c r="Q1666" s="10">
        <v>18.75</v>
      </c>
      <c r="R1666" s="10">
        <f t="shared" ref="R1666:R1729" si="104">N1666*O1666*(1-P1666)</f>
        <v>184.2</v>
      </c>
      <c r="S1666" s="10">
        <f t="shared" ref="S1666:S1729" si="105">N1666*Q1666</f>
        <v>75</v>
      </c>
      <c r="T1666" s="10">
        <f t="shared" ref="T1666:T1729" si="106">R1666-S1666</f>
        <v>109.19999999999999</v>
      </c>
      <c r="U1666" s="12">
        <f t="shared" ref="U1666:U1729" si="107">IFERROR(T1666/R1666,0)</f>
        <v>0.5928338762214983</v>
      </c>
      <c r="V1666" s="9">
        <f>YEAR(SalesDataTable[[#This Row],[Order Date]])</f>
        <v>2026</v>
      </c>
      <c r="W1666" s="12" t="str">
        <f>"Q"&amp;ROUNDUP(MONTH(SalesDataTable[[#This Row],[Order Date]])/3,0)</f>
        <v>Q3</v>
      </c>
      <c r="X1666" s="9">
        <f>MONTH(SalesDataTable[[#This Row],[Order Date]])</f>
        <v>8</v>
      </c>
      <c r="Y1666" s="12" t="str">
        <f>TEXT(SalesDataTable[[#This Row],[Order Date]],"mmm")</f>
        <v>Aug</v>
      </c>
    </row>
    <row r="1667" spans="1:25" ht="16">
      <c r="A1667" s="7">
        <v>4636</v>
      </c>
      <c r="B1667" s="3">
        <v>46250</v>
      </c>
      <c r="C1667" s="2">
        <f>YEAR( SalesDataTable[[#This Row],[Order Date]])</f>
        <v>2026</v>
      </c>
      <c r="D1667" s="2">
        <f>ROUNDUP(MONTH(SalesDataTable[[#This Row],[Order Date]])/3,0)</f>
        <v>3</v>
      </c>
      <c r="E1667" s="2">
        <f>MONTH(SalesDataTable[[#This Row],[Order Date]])</f>
        <v>8</v>
      </c>
      <c r="F1667" s="2" t="str">
        <f>TEXT(SalesDataTable[[#This Row],[Order Date]],"mmm")</f>
        <v>Aug</v>
      </c>
      <c r="G1667" s="2">
        <f>DAY(SalesDataTable[[#This Row],[Order Date]])</f>
        <v>16</v>
      </c>
      <c r="H1667" s="8" t="s">
        <v>0</v>
      </c>
      <c r="I1667" s="8" t="s">
        <v>1</v>
      </c>
      <c r="J1667" s="8" t="s">
        <v>19</v>
      </c>
      <c r="K1667" s="8" t="s">
        <v>3</v>
      </c>
      <c r="L1667" s="8" t="s">
        <v>23</v>
      </c>
      <c r="M1667" s="8" t="s">
        <v>40</v>
      </c>
      <c r="N1667" s="9">
        <v>1</v>
      </c>
      <c r="O1667" s="10">
        <v>81.040000000000006</v>
      </c>
      <c r="P1667" s="11">
        <v>0.1</v>
      </c>
      <c r="Q1667" s="10">
        <v>39.29</v>
      </c>
      <c r="R1667" s="10">
        <f t="shared" si="104"/>
        <v>72.936000000000007</v>
      </c>
      <c r="S1667" s="10">
        <f t="shared" si="105"/>
        <v>39.29</v>
      </c>
      <c r="T1667" s="10">
        <f t="shared" si="106"/>
        <v>33.646000000000008</v>
      </c>
      <c r="U1667" s="12">
        <f t="shared" si="107"/>
        <v>0.46130854447735009</v>
      </c>
      <c r="V1667" s="9">
        <f>YEAR(SalesDataTable[[#This Row],[Order Date]])</f>
        <v>2026</v>
      </c>
      <c r="W1667" s="12" t="str">
        <f>"Q"&amp;ROUNDUP(MONTH(SalesDataTable[[#This Row],[Order Date]])/3,0)</f>
        <v>Q3</v>
      </c>
      <c r="X1667" s="9">
        <f>MONTH(SalesDataTable[[#This Row],[Order Date]])</f>
        <v>8</v>
      </c>
      <c r="Y1667" s="12" t="str">
        <f>TEXT(SalesDataTable[[#This Row],[Order Date]],"mmm")</f>
        <v>Aug</v>
      </c>
    </row>
    <row r="1668" spans="1:25" ht="16">
      <c r="A1668" s="7">
        <v>4895</v>
      </c>
      <c r="B1668" s="3">
        <v>46250</v>
      </c>
      <c r="C1668" s="2">
        <f>YEAR( SalesDataTable[[#This Row],[Order Date]])</f>
        <v>2026</v>
      </c>
      <c r="D1668" s="2">
        <f>ROUNDUP(MONTH(SalesDataTable[[#This Row],[Order Date]])/3,0)</f>
        <v>3</v>
      </c>
      <c r="E1668" s="2">
        <f>MONTH(SalesDataTable[[#This Row],[Order Date]])</f>
        <v>8</v>
      </c>
      <c r="F1668" s="2" t="str">
        <f>TEXT(SalesDataTable[[#This Row],[Order Date]],"mmm")</f>
        <v>Aug</v>
      </c>
      <c r="G1668" s="2">
        <f>DAY(SalesDataTable[[#This Row],[Order Date]])</f>
        <v>16</v>
      </c>
      <c r="H1668" s="8" t="s">
        <v>0</v>
      </c>
      <c r="I1668" s="8" t="s">
        <v>50</v>
      </c>
      <c r="J1668" s="8" t="s">
        <v>19</v>
      </c>
      <c r="K1668" s="8" t="s">
        <v>16</v>
      </c>
      <c r="L1668" s="8" t="s">
        <v>23</v>
      </c>
      <c r="M1668" s="8" t="s">
        <v>29</v>
      </c>
      <c r="N1668" s="9">
        <v>1</v>
      </c>
      <c r="O1668" s="10">
        <v>191.12</v>
      </c>
      <c r="P1668" s="11">
        <v>0.05</v>
      </c>
      <c r="Q1668" s="10">
        <v>106.14</v>
      </c>
      <c r="R1668" s="10">
        <f t="shared" si="104"/>
        <v>181.56399999999999</v>
      </c>
      <c r="S1668" s="10">
        <f t="shared" si="105"/>
        <v>106.14</v>
      </c>
      <c r="T1668" s="10">
        <f t="shared" si="106"/>
        <v>75.423999999999992</v>
      </c>
      <c r="U1668" s="12">
        <f t="shared" si="107"/>
        <v>0.41541274702033443</v>
      </c>
      <c r="V1668" s="9">
        <f>YEAR(SalesDataTable[[#This Row],[Order Date]])</f>
        <v>2026</v>
      </c>
      <c r="W1668" s="12" t="str">
        <f>"Q"&amp;ROUNDUP(MONTH(SalesDataTable[[#This Row],[Order Date]])/3,0)</f>
        <v>Q3</v>
      </c>
      <c r="X1668" s="9">
        <f>MONTH(SalesDataTable[[#This Row],[Order Date]])</f>
        <v>8</v>
      </c>
      <c r="Y1668" s="12" t="str">
        <f>TEXT(SalesDataTable[[#This Row],[Order Date]],"mmm")</f>
        <v>Aug</v>
      </c>
    </row>
    <row r="1669" spans="1:25" ht="16">
      <c r="A1669" s="7">
        <v>5029</v>
      </c>
      <c r="B1669" s="3">
        <v>46250</v>
      </c>
      <c r="C1669" s="2">
        <f>YEAR( SalesDataTable[[#This Row],[Order Date]])</f>
        <v>2026</v>
      </c>
      <c r="D1669" s="2">
        <f>ROUNDUP(MONTH(SalesDataTable[[#This Row],[Order Date]])/3,0)</f>
        <v>3</v>
      </c>
      <c r="E1669" s="2">
        <f>MONTH(SalesDataTable[[#This Row],[Order Date]])</f>
        <v>8</v>
      </c>
      <c r="F1669" s="2" t="str">
        <f>TEXT(SalesDataTable[[#This Row],[Order Date]],"mmm")</f>
        <v>Aug</v>
      </c>
      <c r="G1669" s="2">
        <f>DAY(SalesDataTable[[#This Row],[Order Date]])</f>
        <v>16</v>
      </c>
      <c r="H1669" s="8" t="s">
        <v>0</v>
      </c>
      <c r="I1669" s="8" t="s">
        <v>50</v>
      </c>
      <c r="J1669" s="8" t="s">
        <v>2</v>
      </c>
      <c r="K1669" s="8" t="s">
        <v>13</v>
      </c>
      <c r="L1669" s="8" t="s">
        <v>9</v>
      </c>
      <c r="M1669" s="8" t="s">
        <v>37</v>
      </c>
      <c r="N1669" s="9">
        <v>1</v>
      </c>
      <c r="O1669" s="10">
        <v>156.19</v>
      </c>
      <c r="P1669" s="11">
        <v>0</v>
      </c>
      <c r="Q1669" s="10">
        <v>79.239999999999995</v>
      </c>
      <c r="R1669" s="10">
        <f t="shared" si="104"/>
        <v>156.19</v>
      </c>
      <c r="S1669" s="10">
        <f t="shared" si="105"/>
        <v>79.239999999999995</v>
      </c>
      <c r="T1669" s="10">
        <f t="shared" si="106"/>
        <v>76.95</v>
      </c>
      <c r="U1669" s="12">
        <f t="shared" si="107"/>
        <v>0.49266918496702738</v>
      </c>
      <c r="V1669" s="9">
        <f>YEAR(SalesDataTable[[#This Row],[Order Date]])</f>
        <v>2026</v>
      </c>
      <c r="W1669" s="12" t="str">
        <f>"Q"&amp;ROUNDUP(MONTH(SalesDataTable[[#This Row],[Order Date]])/3,0)</f>
        <v>Q3</v>
      </c>
      <c r="X1669" s="9">
        <f>MONTH(SalesDataTable[[#This Row],[Order Date]])</f>
        <v>8</v>
      </c>
      <c r="Y1669" s="12" t="str">
        <f>TEXT(SalesDataTable[[#This Row],[Order Date]],"mmm")</f>
        <v>Aug</v>
      </c>
    </row>
    <row r="1670" spans="1:25" ht="16">
      <c r="A1670" s="7">
        <v>1965</v>
      </c>
      <c r="B1670" s="3">
        <v>46251</v>
      </c>
      <c r="C1670" s="2">
        <f>YEAR( SalesDataTable[[#This Row],[Order Date]])</f>
        <v>2026</v>
      </c>
      <c r="D1670" s="2">
        <f>ROUNDUP(MONTH(SalesDataTable[[#This Row],[Order Date]])/3,0)</f>
        <v>3</v>
      </c>
      <c r="E1670" s="2">
        <f>MONTH(SalesDataTable[[#This Row],[Order Date]])</f>
        <v>8</v>
      </c>
      <c r="F1670" s="2" t="str">
        <f>TEXT(SalesDataTable[[#This Row],[Order Date]],"mmm")</f>
        <v>Aug</v>
      </c>
      <c r="G1670" s="2">
        <f>DAY(SalesDataTable[[#This Row],[Order Date]])</f>
        <v>17</v>
      </c>
      <c r="H1670" s="8" t="s">
        <v>6</v>
      </c>
      <c r="I1670" s="8" t="s">
        <v>41</v>
      </c>
      <c r="J1670" s="8" t="s">
        <v>2</v>
      </c>
      <c r="K1670" s="8" t="s">
        <v>3</v>
      </c>
      <c r="L1670" s="8" t="s">
        <v>14</v>
      </c>
      <c r="M1670" s="8" t="s">
        <v>15</v>
      </c>
      <c r="N1670" s="9">
        <v>4</v>
      </c>
      <c r="O1670" s="10">
        <v>36.93</v>
      </c>
      <c r="P1670" s="11">
        <v>0</v>
      </c>
      <c r="Q1670" s="10">
        <v>13.36</v>
      </c>
      <c r="R1670" s="10">
        <f t="shared" si="104"/>
        <v>147.72</v>
      </c>
      <c r="S1670" s="10">
        <f t="shared" si="105"/>
        <v>53.44</v>
      </c>
      <c r="T1670" s="10">
        <f t="shared" si="106"/>
        <v>94.28</v>
      </c>
      <c r="U1670" s="12">
        <f t="shared" si="107"/>
        <v>0.63823449769834828</v>
      </c>
      <c r="V1670" s="9">
        <f>YEAR(SalesDataTable[[#This Row],[Order Date]])</f>
        <v>2026</v>
      </c>
      <c r="W1670" s="12" t="str">
        <f>"Q"&amp;ROUNDUP(MONTH(SalesDataTable[[#This Row],[Order Date]])/3,0)</f>
        <v>Q3</v>
      </c>
      <c r="X1670" s="9">
        <f>MONTH(SalesDataTable[[#This Row],[Order Date]])</f>
        <v>8</v>
      </c>
      <c r="Y1670" s="12" t="str">
        <f>TEXT(SalesDataTable[[#This Row],[Order Date]],"mmm")</f>
        <v>Aug</v>
      </c>
    </row>
    <row r="1671" spans="1:25" ht="16">
      <c r="A1671" s="7">
        <v>3647</v>
      </c>
      <c r="B1671" s="3">
        <v>46251</v>
      </c>
      <c r="C1671" s="2">
        <f>YEAR( SalesDataTable[[#This Row],[Order Date]])</f>
        <v>2026</v>
      </c>
      <c r="D1671" s="2">
        <f>ROUNDUP(MONTH(SalesDataTable[[#This Row],[Order Date]])/3,0)</f>
        <v>3</v>
      </c>
      <c r="E1671" s="2">
        <f>MONTH(SalesDataTable[[#This Row],[Order Date]])</f>
        <v>8</v>
      </c>
      <c r="F1671" s="2" t="str">
        <f>TEXT(SalesDataTable[[#This Row],[Order Date]],"mmm")</f>
        <v>Aug</v>
      </c>
      <c r="G1671" s="2">
        <f>DAY(SalesDataTable[[#This Row],[Order Date]])</f>
        <v>17</v>
      </c>
      <c r="H1671" s="8" t="s">
        <v>6</v>
      </c>
      <c r="I1671" s="8" t="s">
        <v>43</v>
      </c>
      <c r="J1671" s="8" t="s">
        <v>19</v>
      </c>
      <c r="K1671" s="8" t="s">
        <v>3</v>
      </c>
      <c r="L1671" s="8" t="s">
        <v>4</v>
      </c>
      <c r="M1671" s="8" t="s">
        <v>30</v>
      </c>
      <c r="N1671" s="9">
        <v>3</v>
      </c>
      <c r="O1671" s="10">
        <v>104.96</v>
      </c>
      <c r="P1671" s="11">
        <v>0.05</v>
      </c>
      <c r="Q1671" s="10">
        <v>51.66</v>
      </c>
      <c r="R1671" s="10">
        <f t="shared" si="104"/>
        <v>299.13599999999997</v>
      </c>
      <c r="S1671" s="10">
        <f t="shared" si="105"/>
        <v>154.97999999999999</v>
      </c>
      <c r="T1671" s="10">
        <f t="shared" si="106"/>
        <v>144.15599999999998</v>
      </c>
      <c r="U1671" s="12">
        <f t="shared" si="107"/>
        <v>0.48190789473684209</v>
      </c>
      <c r="V1671" s="9">
        <f>YEAR(SalesDataTable[[#This Row],[Order Date]])</f>
        <v>2026</v>
      </c>
      <c r="W1671" s="12" t="str">
        <f>"Q"&amp;ROUNDUP(MONTH(SalesDataTable[[#This Row],[Order Date]])/3,0)</f>
        <v>Q3</v>
      </c>
      <c r="X1671" s="9">
        <f>MONTH(SalesDataTable[[#This Row],[Order Date]])</f>
        <v>8</v>
      </c>
      <c r="Y1671" s="12" t="str">
        <f>TEXT(SalesDataTable[[#This Row],[Order Date]],"mmm")</f>
        <v>Aug</v>
      </c>
    </row>
    <row r="1672" spans="1:25" ht="16">
      <c r="A1672" s="7">
        <v>3918</v>
      </c>
      <c r="B1672" s="3">
        <v>46251</v>
      </c>
      <c r="C1672" s="2">
        <f>YEAR( SalesDataTable[[#This Row],[Order Date]])</f>
        <v>2026</v>
      </c>
      <c r="D1672" s="2">
        <f>ROUNDUP(MONTH(SalesDataTable[[#This Row],[Order Date]])/3,0)</f>
        <v>3</v>
      </c>
      <c r="E1672" s="2">
        <f>MONTH(SalesDataTable[[#This Row],[Order Date]])</f>
        <v>8</v>
      </c>
      <c r="F1672" s="2" t="str">
        <f>TEXT(SalesDataTable[[#This Row],[Order Date]],"mmm")</f>
        <v>Aug</v>
      </c>
      <c r="G1672" s="2">
        <f>DAY(SalesDataTable[[#This Row],[Order Date]])</f>
        <v>17</v>
      </c>
      <c r="H1672" s="8" t="s">
        <v>6</v>
      </c>
      <c r="I1672" s="8" t="s">
        <v>7</v>
      </c>
      <c r="J1672" s="8" t="s">
        <v>28</v>
      </c>
      <c r="K1672" s="8" t="s">
        <v>13</v>
      </c>
      <c r="L1672" s="8" t="s">
        <v>14</v>
      </c>
      <c r="M1672" s="8" t="s">
        <v>48</v>
      </c>
      <c r="N1672" s="9">
        <v>3</v>
      </c>
      <c r="O1672" s="10">
        <v>168.51</v>
      </c>
      <c r="P1672" s="11">
        <v>0</v>
      </c>
      <c r="Q1672" s="10">
        <v>85.34</v>
      </c>
      <c r="R1672" s="10">
        <f t="shared" si="104"/>
        <v>505.53</v>
      </c>
      <c r="S1672" s="10">
        <f t="shared" si="105"/>
        <v>256.02</v>
      </c>
      <c r="T1672" s="10">
        <f t="shared" si="106"/>
        <v>249.51</v>
      </c>
      <c r="U1672" s="12">
        <f t="shared" si="107"/>
        <v>0.49356121298439265</v>
      </c>
      <c r="V1672" s="9">
        <f>YEAR(SalesDataTable[[#This Row],[Order Date]])</f>
        <v>2026</v>
      </c>
      <c r="W1672" s="12" t="str">
        <f>"Q"&amp;ROUNDUP(MONTH(SalesDataTable[[#This Row],[Order Date]])/3,0)</f>
        <v>Q3</v>
      </c>
      <c r="X1672" s="9">
        <f>MONTH(SalesDataTable[[#This Row],[Order Date]])</f>
        <v>8</v>
      </c>
      <c r="Y1672" s="12" t="str">
        <f>TEXT(SalesDataTable[[#This Row],[Order Date]],"mmm")</f>
        <v>Aug</v>
      </c>
    </row>
    <row r="1673" spans="1:25" ht="16">
      <c r="A1673" s="7">
        <v>4256</v>
      </c>
      <c r="B1673" s="3">
        <v>46251</v>
      </c>
      <c r="C1673" s="2">
        <f>YEAR( SalesDataTable[[#This Row],[Order Date]])</f>
        <v>2026</v>
      </c>
      <c r="D1673" s="2">
        <f>ROUNDUP(MONTH(SalesDataTable[[#This Row],[Order Date]])/3,0)</f>
        <v>3</v>
      </c>
      <c r="E1673" s="2">
        <f>MONTH(SalesDataTable[[#This Row],[Order Date]])</f>
        <v>8</v>
      </c>
      <c r="F1673" s="2" t="str">
        <f>TEXT(SalesDataTable[[#This Row],[Order Date]],"mmm")</f>
        <v>Aug</v>
      </c>
      <c r="G1673" s="2">
        <f>DAY(SalesDataTable[[#This Row],[Order Date]])</f>
        <v>17</v>
      </c>
      <c r="H1673" s="8" t="s">
        <v>6</v>
      </c>
      <c r="I1673" s="8" t="s">
        <v>43</v>
      </c>
      <c r="J1673" s="8" t="s">
        <v>19</v>
      </c>
      <c r="K1673" s="8" t="s">
        <v>13</v>
      </c>
      <c r="L1673" s="8" t="s">
        <v>14</v>
      </c>
      <c r="M1673" s="8" t="s">
        <v>32</v>
      </c>
      <c r="N1673" s="9">
        <v>1</v>
      </c>
      <c r="O1673" s="10">
        <v>46.44</v>
      </c>
      <c r="P1673" s="11">
        <v>0.05</v>
      </c>
      <c r="Q1673" s="10">
        <v>18.59</v>
      </c>
      <c r="R1673" s="10">
        <f t="shared" si="104"/>
        <v>44.117999999999995</v>
      </c>
      <c r="S1673" s="10">
        <f t="shared" si="105"/>
        <v>18.59</v>
      </c>
      <c r="T1673" s="10">
        <f t="shared" si="106"/>
        <v>25.527999999999995</v>
      </c>
      <c r="U1673" s="12">
        <f t="shared" si="107"/>
        <v>0.57863003762636556</v>
      </c>
      <c r="V1673" s="9">
        <f>YEAR(SalesDataTable[[#This Row],[Order Date]])</f>
        <v>2026</v>
      </c>
      <c r="W1673" s="12" t="str">
        <f>"Q"&amp;ROUNDUP(MONTH(SalesDataTable[[#This Row],[Order Date]])/3,0)</f>
        <v>Q3</v>
      </c>
      <c r="X1673" s="9">
        <f>MONTH(SalesDataTable[[#This Row],[Order Date]])</f>
        <v>8</v>
      </c>
      <c r="Y1673" s="12" t="str">
        <f>TEXT(SalesDataTable[[#This Row],[Order Date]],"mmm")</f>
        <v>Aug</v>
      </c>
    </row>
    <row r="1674" spans="1:25" ht="16">
      <c r="A1674" s="7">
        <v>5087</v>
      </c>
      <c r="B1674" s="3">
        <v>46251</v>
      </c>
      <c r="C1674" s="2">
        <f>YEAR( SalesDataTable[[#This Row],[Order Date]])</f>
        <v>2026</v>
      </c>
      <c r="D1674" s="2">
        <f>ROUNDUP(MONTH(SalesDataTable[[#This Row],[Order Date]])/3,0)</f>
        <v>3</v>
      </c>
      <c r="E1674" s="2">
        <f>MONTH(SalesDataTable[[#This Row],[Order Date]])</f>
        <v>8</v>
      </c>
      <c r="F1674" s="2" t="str">
        <f>TEXT(SalesDataTable[[#This Row],[Order Date]],"mmm")</f>
        <v>Aug</v>
      </c>
      <c r="G1674" s="2">
        <f>DAY(SalesDataTable[[#This Row],[Order Date]])</f>
        <v>17</v>
      </c>
      <c r="H1674" s="8" t="s">
        <v>0</v>
      </c>
      <c r="I1674" s="8" t="s">
        <v>1</v>
      </c>
      <c r="J1674" s="8" t="s">
        <v>2</v>
      </c>
      <c r="K1674" s="8" t="s">
        <v>13</v>
      </c>
      <c r="L1674" s="8" t="s">
        <v>9</v>
      </c>
      <c r="M1674" s="8" t="s">
        <v>46</v>
      </c>
      <c r="N1674" s="9">
        <v>1</v>
      </c>
      <c r="O1674" s="10">
        <v>69.900000000000006</v>
      </c>
      <c r="P1674" s="11">
        <v>0.1</v>
      </c>
      <c r="Q1674" s="10">
        <v>31.43</v>
      </c>
      <c r="R1674" s="10">
        <f t="shared" si="104"/>
        <v>62.910000000000004</v>
      </c>
      <c r="S1674" s="10">
        <f t="shared" si="105"/>
        <v>31.43</v>
      </c>
      <c r="T1674" s="10">
        <f t="shared" si="106"/>
        <v>31.480000000000004</v>
      </c>
      <c r="U1674" s="12">
        <f t="shared" si="107"/>
        <v>0.50039739310125575</v>
      </c>
      <c r="V1674" s="9">
        <f>YEAR(SalesDataTable[[#This Row],[Order Date]])</f>
        <v>2026</v>
      </c>
      <c r="W1674" s="12" t="str">
        <f>"Q"&amp;ROUNDUP(MONTH(SalesDataTable[[#This Row],[Order Date]])/3,0)</f>
        <v>Q3</v>
      </c>
      <c r="X1674" s="9">
        <f>MONTH(SalesDataTable[[#This Row],[Order Date]])</f>
        <v>8</v>
      </c>
      <c r="Y1674" s="12" t="str">
        <f>TEXT(SalesDataTable[[#This Row],[Order Date]],"mmm")</f>
        <v>Aug</v>
      </c>
    </row>
    <row r="1675" spans="1:25" ht="16">
      <c r="A1675" s="7">
        <v>1921</v>
      </c>
      <c r="B1675" s="3">
        <v>46252</v>
      </c>
      <c r="C1675" s="2">
        <f>YEAR( SalesDataTable[[#This Row],[Order Date]])</f>
        <v>2026</v>
      </c>
      <c r="D1675" s="2">
        <f>ROUNDUP(MONTH(SalesDataTable[[#This Row],[Order Date]])/3,0)</f>
        <v>3</v>
      </c>
      <c r="E1675" s="2">
        <f>MONTH(SalesDataTable[[#This Row],[Order Date]])</f>
        <v>8</v>
      </c>
      <c r="F1675" s="2" t="str">
        <f>TEXT(SalesDataTable[[#This Row],[Order Date]],"mmm")</f>
        <v>Aug</v>
      </c>
      <c r="G1675" s="2">
        <f>DAY(SalesDataTable[[#This Row],[Order Date]])</f>
        <v>18</v>
      </c>
      <c r="H1675" s="8" t="s">
        <v>20</v>
      </c>
      <c r="I1675" s="8" t="s">
        <v>47</v>
      </c>
      <c r="J1675" s="8" t="s">
        <v>2</v>
      </c>
      <c r="K1675" s="8" t="s">
        <v>13</v>
      </c>
      <c r="L1675" s="8" t="s">
        <v>4</v>
      </c>
      <c r="M1675" s="8" t="s">
        <v>26</v>
      </c>
      <c r="N1675" s="9">
        <v>2</v>
      </c>
      <c r="O1675" s="10">
        <v>39.83</v>
      </c>
      <c r="P1675" s="11">
        <v>0</v>
      </c>
      <c r="Q1675" s="10">
        <v>17.18</v>
      </c>
      <c r="R1675" s="10">
        <f t="shared" si="104"/>
        <v>79.66</v>
      </c>
      <c r="S1675" s="10">
        <f t="shared" si="105"/>
        <v>34.36</v>
      </c>
      <c r="T1675" s="10">
        <f t="shared" si="106"/>
        <v>45.3</v>
      </c>
      <c r="U1675" s="12">
        <f t="shared" si="107"/>
        <v>0.56866683404468987</v>
      </c>
      <c r="V1675" s="9">
        <f>YEAR(SalesDataTable[[#This Row],[Order Date]])</f>
        <v>2026</v>
      </c>
      <c r="W1675" s="12" t="str">
        <f>"Q"&amp;ROUNDUP(MONTH(SalesDataTable[[#This Row],[Order Date]])/3,0)</f>
        <v>Q3</v>
      </c>
      <c r="X1675" s="9">
        <f>MONTH(SalesDataTable[[#This Row],[Order Date]])</f>
        <v>8</v>
      </c>
      <c r="Y1675" s="12" t="str">
        <f>TEXT(SalesDataTable[[#This Row],[Order Date]],"mmm")</f>
        <v>Aug</v>
      </c>
    </row>
    <row r="1676" spans="1:25" ht="16">
      <c r="A1676" s="7">
        <v>1966</v>
      </c>
      <c r="B1676" s="3">
        <v>46252</v>
      </c>
      <c r="C1676" s="2">
        <f>YEAR( SalesDataTable[[#This Row],[Order Date]])</f>
        <v>2026</v>
      </c>
      <c r="D1676" s="2">
        <f>ROUNDUP(MONTH(SalesDataTable[[#This Row],[Order Date]])/3,0)</f>
        <v>3</v>
      </c>
      <c r="E1676" s="2">
        <f>MONTH(SalesDataTable[[#This Row],[Order Date]])</f>
        <v>8</v>
      </c>
      <c r="F1676" s="2" t="str">
        <f>TEXT(SalesDataTable[[#This Row],[Order Date]],"mmm")</f>
        <v>Aug</v>
      </c>
      <c r="G1676" s="2">
        <f>DAY(SalesDataTable[[#This Row],[Order Date]])</f>
        <v>18</v>
      </c>
      <c r="H1676" s="8" t="s">
        <v>0</v>
      </c>
      <c r="I1676" s="8" t="s">
        <v>36</v>
      </c>
      <c r="J1676" s="8" t="s">
        <v>2</v>
      </c>
      <c r="K1676" s="8" t="s">
        <v>13</v>
      </c>
      <c r="L1676" s="8" t="s">
        <v>14</v>
      </c>
      <c r="M1676" s="8" t="s">
        <v>15</v>
      </c>
      <c r="N1676" s="9">
        <v>2</v>
      </c>
      <c r="O1676" s="10">
        <v>36.020000000000003</v>
      </c>
      <c r="P1676" s="11">
        <v>0</v>
      </c>
      <c r="Q1676" s="10">
        <v>13.87</v>
      </c>
      <c r="R1676" s="10">
        <f t="shared" si="104"/>
        <v>72.040000000000006</v>
      </c>
      <c r="S1676" s="10">
        <f t="shared" si="105"/>
        <v>27.74</v>
      </c>
      <c r="T1676" s="10">
        <f t="shared" si="106"/>
        <v>44.300000000000011</v>
      </c>
      <c r="U1676" s="12">
        <f t="shared" si="107"/>
        <v>0.61493614658523055</v>
      </c>
      <c r="V1676" s="9">
        <f>YEAR(SalesDataTable[[#This Row],[Order Date]])</f>
        <v>2026</v>
      </c>
      <c r="W1676" s="12" t="str">
        <f>"Q"&amp;ROUNDUP(MONTH(SalesDataTable[[#This Row],[Order Date]])/3,0)</f>
        <v>Q3</v>
      </c>
      <c r="X1676" s="9">
        <f>MONTH(SalesDataTable[[#This Row],[Order Date]])</f>
        <v>8</v>
      </c>
      <c r="Y1676" s="12" t="str">
        <f>TEXT(SalesDataTable[[#This Row],[Order Date]],"mmm")</f>
        <v>Aug</v>
      </c>
    </row>
    <row r="1677" spans="1:25" ht="16">
      <c r="A1677" s="7">
        <v>2431</v>
      </c>
      <c r="B1677" s="3">
        <v>46252</v>
      </c>
      <c r="C1677" s="2">
        <f>YEAR( SalesDataTable[[#This Row],[Order Date]])</f>
        <v>2026</v>
      </c>
      <c r="D1677" s="2">
        <f>ROUNDUP(MONTH(SalesDataTable[[#This Row],[Order Date]])/3,0)</f>
        <v>3</v>
      </c>
      <c r="E1677" s="2">
        <f>MONTH(SalesDataTable[[#This Row],[Order Date]])</f>
        <v>8</v>
      </c>
      <c r="F1677" s="2" t="str">
        <f>TEXT(SalesDataTable[[#This Row],[Order Date]],"mmm")</f>
        <v>Aug</v>
      </c>
      <c r="G1677" s="2">
        <f>DAY(SalesDataTable[[#This Row],[Order Date]])</f>
        <v>18</v>
      </c>
      <c r="H1677" s="8" t="s">
        <v>0</v>
      </c>
      <c r="I1677" s="8" t="s">
        <v>50</v>
      </c>
      <c r="J1677" s="8" t="s">
        <v>28</v>
      </c>
      <c r="K1677" s="8" t="s">
        <v>16</v>
      </c>
      <c r="L1677" s="8" t="s">
        <v>34</v>
      </c>
      <c r="M1677" s="8" t="s">
        <v>38</v>
      </c>
      <c r="N1677" s="9">
        <v>3</v>
      </c>
      <c r="O1677" s="10">
        <v>125.31</v>
      </c>
      <c r="P1677" s="11">
        <v>0</v>
      </c>
      <c r="Q1677" s="10">
        <v>67.64</v>
      </c>
      <c r="R1677" s="10">
        <f t="shared" si="104"/>
        <v>375.93</v>
      </c>
      <c r="S1677" s="10">
        <f t="shared" si="105"/>
        <v>202.92000000000002</v>
      </c>
      <c r="T1677" s="10">
        <f t="shared" si="106"/>
        <v>173.01</v>
      </c>
      <c r="U1677" s="12">
        <f t="shared" si="107"/>
        <v>0.46021865772883247</v>
      </c>
      <c r="V1677" s="9">
        <f>YEAR(SalesDataTable[[#This Row],[Order Date]])</f>
        <v>2026</v>
      </c>
      <c r="W1677" s="12" t="str">
        <f>"Q"&amp;ROUNDUP(MONTH(SalesDataTable[[#This Row],[Order Date]])/3,0)</f>
        <v>Q3</v>
      </c>
      <c r="X1677" s="9">
        <f>MONTH(SalesDataTable[[#This Row],[Order Date]])</f>
        <v>8</v>
      </c>
      <c r="Y1677" s="12" t="str">
        <f>TEXT(SalesDataTable[[#This Row],[Order Date]],"mmm")</f>
        <v>Aug</v>
      </c>
    </row>
    <row r="1678" spans="1:25" ht="16">
      <c r="A1678" s="7">
        <v>3676</v>
      </c>
      <c r="B1678" s="3">
        <v>46252</v>
      </c>
      <c r="C1678" s="2">
        <f>YEAR( SalesDataTable[[#This Row],[Order Date]])</f>
        <v>2026</v>
      </c>
      <c r="D1678" s="2">
        <f>ROUNDUP(MONTH(SalesDataTable[[#This Row],[Order Date]])/3,0)</f>
        <v>3</v>
      </c>
      <c r="E1678" s="2">
        <f>MONTH(SalesDataTable[[#This Row],[Order Date]])</f>
        <v>8</v>
      </c>
      <c r="F1678" s="2" t="str">
        <f>TEXT(SalesDataTable[[#This Row],[Order Date]],"mmm")</f>
        <v>Aug</v>
      </c>
      <c r="G1678" s="2">
        <f>DAY(SalesDataTable[[#This Row],[Order Date]])</f>
        <v>18</v>
      </c>
      <c r="H1678" s="8" t="s">
        <v>6</v>
      </c>
      <c r="I1678" s="8" t="s">
        <v>43</v>
      </c>
      <c r="J1678" s="8" t="s">
        <v>2</v>
      </c>
      <c r="K1678" s="8" t="s">
        <v>3</v>
      </c>
      <c r="L1678" s="8" t="s">
        <v>9</v>
      </c>
      <c r="M1678" s="8" t="s">
        <v>10</v>
      </c>
      <c r="N1678" s="9">
        <v>3</v>
      </c>
      <c r="O1678" s="10">
        <v>92.5</v>
      </c>
      <c r="P1678" s="11">
        <v>0.1</v>
      </c>
      <c r="Q1678" s="10">
        <v>46.38</v>
      </c>
      <c r="R1678" s="10">
        <f t="shared" si="104"/>
        <v>249.75</v>
      </c>
      <c r="S1678" s="10">
        <f t="shared" si="105"/>
        <v>139.14000000000001</v>
      </c>
      <c r="T1678" s="10">
        <f t="shared" si="106"/>
        <v>110.60999999999999</v>
      </c>
      <c r="U1678" s="12">
        <f t="shared" si="107"/>
        <v>0.4428828828828828</v>
      </c>
      <c r="V1678" s="9">
        <f>YEAR(SalesDataTable[[#This Row],[Order Date]])</f>
        <v>2026</v>
      </c>
      <c r="W1678" s="12" t="str">
        <f>"Q"&amp;ROUNDUP(MONTH(SalesDataTable[[#This Row],[Order Date]])/3,0)</f>
        <v>Q3</v>
      </c>
      <c r="X1678" s="9">
        <f>MONTH(SalesDataTable[[#This Row],[Order Date]])</f>
        <v>8</v>
      </c>
      <c r="Y1678" s="12" t="str">
        <f>TEXT(SalesDataTable[[#This Row],[Order Date]],"mmm")</f>
        <v>Aug</v>
      </c>
    </row>
    <row r="1679" spans="1:25" ht="16">
      <c r="A1679" s="7">
        <v>3972</v>
      </c>
      <c r="B1679" s="3">
        <v>46252</v>
      </c>
      <c r="C1679" s="2">
        <f>YEAR( SalesDataTable[[#This Row],[Order Date]])</f>
        <v>2026</v>
      </c>
      <c r="D1679" s="2">
        <f>ROUNDUP(MONTH(SalesDataTable[[#This Row],[Order Date]])/3,0)</f>
        <v>3</v>
      </c>
      <c r="E1679" s="2">
        <f>MONTH(SalesDataTable[[#This Row],[Order Date]])</f>
        <v>8</v>
      </c>
      <c r="F1679" s="2" t="str">
        <f>TEXT(SalesDataTable[[#This Row],[Order Date]],"mmm")</f>
        <v>Aug</v>
      </c>
      <c r="G1679" s="2">
        <f>DAY(SalesDataTable[[#This Row],[Order Date]])</f>
        <v>18</v>
      </c>
      <c r="H1679" s="8" t="s">
        <v>6</v>
      </c>
      <c r="I1679" s="8" t="s">
        <v>7</v>
      </c>
      <c r="J1679" s="8" t="s">
        <v>8</v>
      </c>
      <c r="K1679" s="8" t="s">
        <v>16</v>
      </c>
      <c r="L1679" s="8" t="s">
        <v>4</v>
      </c>
      <c r="M1679" s="8" t="s">
        <v>30</v>
      </c>
      <c r="N1679" s="9">
        <v>5</v>
      </c>
      <c r="O1679" s="10">
        <v>100.48</v>
      </c>
      <c r="P1679" s="11">
        <v>0.1</v>
      </c>
      <c r="Q1679" s="10">
        <v>49.67</v>
      </c>
      <c r="R1679" s="10">
        <f t="shared" si="104"/>
        <v>452.16</v>
      </c>
      <c r="S1679" s="10">
        <f t="shared" si="105"/>
        <v>248.35000000000002</v>
      </c>
      <c r="T1679" s="10">
        <f t="shared" si="106"/>
        <v>203.81</v>
      </c>
      <c r="U1679" s="12">
        <f t="shared" si="107"/>
        <v>0.45074752300070769</v>
      </c>
      <c r="V1679" s="9">
        <f>YEAR(SalesDataTable[[#This Row],[Order Date]])</f>
        <v>2026</v>
      </c>
      <c r="W1679" s="12" t="str">
        <f>"Q"&amp;ROUNDUP(MONTH(SalesDataTable[[#This Row],[Order Date]])/3,0)</f>
        <v>Q3</v>
      </c>
      <c r="X1679" s="9">
        <f>MONTH(SalesDataTable[[#This Row],[Order Date]])</f>
        <v>8</v>
      </c>
      <c r="Y1679" s="12" t="str">
        <f>TEXT(SalesDataTable[[#This Row],[Order Date]],"mmm")</f>
        <v>Aug</v>
      </c>
    </row>
    <row r="1680" spans="1:25" ht="16">
      <c r="A1680" s="7">
        <v>4056</v>
      </c>
      <c r="B1680" s="3">
        <v>46252</v>
      </c>
      <c r="C1680" s="2">
        <f>YEAR( SalesDataTable[[#This Row],[Order Date]])</f>
        <v>2026</v>
      </c>
      <c r="D1680" s="2">
        <f>ROUNDUP(MONTH(SalesDataTable[[#This Row],[Order Date]])/3,0)</f>
        <v>3</v>
      </c>
      <c r="E1680" s="2">
        <f>MONTH(SalesDataTable[[#This Row],[Order Date]])</f>
        <v>8</v>
      </c>
      <c r="F1680" s="2" t="str">
        <f>TEXT(SalesDataTable[[#This Row],[Order Date]],"mmm")</f>
        <v>Aug</v>
      </c>
      <c r="G1680" s="2">
        <f>DAY(SalesDataTable[[#This Row],[Order Date]])</f>
        <v>18</v>
      </c>
      <c r="H1680" s="8" t="s">
        <v>0</v>
      </c>
      <c r="I1680" s="8" t="s">
        <v>50</v>
      </c>
      <c r="J1680" s="8" t="s">
        <v>28</v>
      </c>
      <c r="K1680" s="8" t="s">
        <v>13</v>
      </c>
      <c r="L1680" s="8" t="s">
        <v>23</v>
      </c>
      <c r="M1680" s="8" t="s">
        <v>40</v>
      </c>
      <c r="N1680" s="9">
        <v>2</v>
      </c>
      <c r="O1680" s="10">
        <v>79.78</v>
      </c>
      <c r="P1680" s="11">
        <v>0</v>
      </c>
      <c r="Q1680" s="10">
        <v>38.770000000000003</v>
      </c>
      <c r="R1680" s="10">
        <f t="shared" si="104"/>
        <v>159.56</v>
      </c>
      <c r="S1680" s="10">
        <f t="shared" si="105"/>
        <v>77.540000000000006</v>
      </c>
      <c r="T1680" s="10">
        <f t="shared" si="106"/>
        <v>82.02</v>
      </c>
      <c r="U1680" s="12">
        <f t="shared" si="107"/>
        <v>0.51403860616695907</v>
      </c>
      <c r="V1680" s="9">
        <f>YEAR(SalesDataTable[[#This Row],[Order Date]])</f>
        <v>2026</v>
      </c>
      <c r="W1680" s="12" t="str">
        <f>"Q"&amp;ROUNDUP(MONTH(SalesDataTable[[#This Row],[Order Date]])/3,0)</f>
        <v>Q3</v>
      </c>
      <c r="X1680" s="9">
        <f>MONTH(SalesDataTable[[#This Row],[Order Date]])</f>
        <v>8</v>
      </c>
      <c r="Y1680" s="12" t="str">
        <f>TEXT(SalesDataTable[[#This Row],[Order Date]],"mmm")</f>
        <v>Aug</v>
      </c>
    </row>
    <row r="1681" spans="1:25" ht="16">
      <c r="A1681" s="7">
        <v>4471</v>
      </c>
      <c r="B1681" s="3">
        <v>46252</v>
      </c>
      <c r="C1681" s="2">
        <f>YEAR( SalesDataTable[[#This Row],[Order Date]])</f>
        <v>2026</v>
      </c>
      <c r="D1681" s="2">
        <f>ROUNDUP(MONTH(SalesDataTable[[#This Row],[Order Date]])/3,0)</f>
        <v>3</v>
      </c>
      <c r="E1681" s="2">
        <f>MONTH(SalesDataTable[[#This Row],[Order Date]])</f>
        <v>8</v>
      </c>
      <c r="F1681" s="2" t="str">
        <f>TEXT(SalesDataTable[[#This Row],[Order Date]],"mmm")</f>
        <v>Aug</v>
      </c>
      <c r="G1681" s="2">
        <f>DAY(SalesDataTable[[#This Row],[Order Date]])</f>
        <v>18</v>
      </c>
      <c r="H1681" s="8" t="s">
        <v>11</v>
      </c>
      <c r="I1681" s="8" t="s">
        <v>39</v>
      </c>
      <c r="J1681" s="8" t="s">
        <v>8</v>
      </c>
      <c r="K1681" s="8" t="s">
        <v>16</v>
      </c>
      <c r="L1681" s="8" t="s">
        <v>9</v>
      </c>
      <c r="M1681" s="8" t="s">
        <v>17</v>
      </c>
      <c r="N1681" s="9">
        <v>4</v>
      </c>
      <c r="O1681" s="10">
        <v>144.44</v>
      </c>
      <c r="P1681" s="11">
        <v>0.1</v>
      </c>
      <c r="Q1681" s="10">
        <v>77.66</v>
      </c>
      <c r="R1681" s="10">
        <f t="shared" si="104"/>
        <v>519.98400000000004</v>
      </c>
      <c r="S1681" s="10">
        <f t="shared" si="105"/>
        <v>310.64</v>
      </c>
      <c r="T1681" s="10">
        <f t="shared" si="106"/>
        <v>209.34400000000005</v>
      </c>
      <c r="U1681" s="12">
        <f t="shared" si="107"/>
        <v>0.4025970029847073</v>
      </c>
      <c r="V1681" s="9">
        <f>YEAR(SalesDataTable[[#This Row],[Order Date]])</f>
        <v>2026</v>
      </c>
      <c r="W1681" s="12" t="str">
        <f>"Q"&amp;ROUNDUP(MONTH(SalesDataTable[[#This Row],[Order Date]])/3,0)</f>
        <v>Q3</v>
      </c>
      <c r="X1681" s="9">
        <f>MONTH(SalesDataTable[[#This Row],[Order Date]])</f>
        <v>8</v>
      </c>
      <c r="Y1681" s="12" t="str">
        <f>TEXT(SalesDataTable[[#This Row],[Order Date]],"mmm")</f>
        <v>Aug</v>
      </c>
    </row>
    <row r="1682" spans="1:25" ht="16">
      <c r="A1682" s="7">
        <v>1054</v>
      </c>
      <c r="B1682" s="3">
        <v>46253</v>
      </c>
      <c r="C1682" s="2">
        <f>YEAR( SalesDataTable[[#This Row],[Order Date]])</f>
        <v>2026</v>
      </c>
      <c r="D1682" s="2">
        <f>ROUNDUP(MONTH(SalesDataTable[[#This Row],[Order Date]])/3,0)</f>
        <v>3</v>
      </c>
      <c r="E1682" s="2">
        <f>MONTH(SalesDataTable[[#This Row],[Order Date]])</f>
        <v>8</v>
      </c>
      <c r="F1682" s="2" t="str">
        <f>TEXT(SalesDataTable[[#This Row],[Order Date]],"mmm")</f>
        <v>Aug</v>
      </c>
      <c r="G1682" s="2">
        <f>DAY(SalesDataTable[[#This Row],[Order Date]])</f>
        <v>19</v>
      </c>
      <c r="H1682" s="8" t="s">
        <v>6</v>
      </c>
      <c r="I1682" s="8" t="s">
        <v>7</v>
      </c>
      <c r="J1682" s="8" t="s">
        <v>2</v>
      </c>
      <c r="K1682" s="8" t="s">
        <v>3</v>
      </c>
      <c r="L1682" s="8" t="s">
        <v>9</v>
      </c>
      <c r="M1682" s="8" t="s">
        <v>37</v>
      </c>
      <c r="N1682" s="9">
        <v>3</v>
      </c>
      <c r="O1682" s="10">
        <v>157.41999999999999</v>
      </c>
      <c r="P1682" s="11">
        <v>0</v>
      </c>
      <c r="Q1682" s="10">
        <v>77.989999999999995</v>
      </c>
      <c r="R1682" s="10">
        <f t="shared" si="104"/>
        <v>472.26</v>
      </c>
      <c r="S1682" s="10">
        <f t="shared" si="105"/>
        <v>233.96999999999997</v>
      </c>
      <c r="T1682" s="10">
        <f t="shared" si="106"/>
        <v>238.29000000000002</v>
      </c>
      <c r="U1682" s="12">
        <f t="shared" si="107"/>
        <v>0.5045737517469191</v>
      </c>
      <c r="V1682" s="9">
        <f>YEAR(SalesDataTable[[#This Row],[Order Date]])</f>
        <v>2026</v>
      </c>
      <c r="W1682" s="12" t="str">
        <f>"Q"&amp;ROUNDUP(MONTH(SalesDataTable[[#This Row],[Order Date]])/3,0)</f>
        <v>Q3</v>
      </c>
      <c r="X1682" s="9">
        <f>MONTH(SalesDataTable[[#This Row],[Order Date]])</f>
        <v>8</v>
      </c>
      <c r="Y1682" s="12" t="str">
        <f>TEXT(SalesDataTable[[#This Row],[Order Date]],"mmm")</f>
        <v>Aug</v>
      </c>
    </row>
    <row r="1683" spans="1:25" ht="16">
      <c r="A1683" s="7">
        <v>1854</v>
      </c>
      <c r="B1683" s="3">
        <v>46253</v>
      </c>
      <c r="C1683" s="2">
        <f>YEAR( SalesDataTable[[#This Row],[Order Date]])</f>
        <v>2026</v>
      </c>
      <c r="D1683" s="2">
        <f>ROUNDUP(MONTH(SalesDataTable[[#This Row],[Order Date]])/3,0)</f>
        <v>3</v>
      </c>
      <c r="E1683" s="2">
        <f>MONTH(SalesDataTable[[#This Row],[Order Date]])</f>
        <v>8</v>
      </c>
      <c r="F1683" s="2" t="str">
        <f>TEXT(SalesDataTable[[#This Row],[Order Date]],"mmm")</f>
        <v>Aug</v>
      </c>
      <c r="G1683" s="2">
        <f>DAY(SalesDataTable[[#This Row],[Order Date]])</f>
        <v>19</v>
      </c>
      <c r="H1683" s="8" t="s">
        <v>6</v>
      </c>
      <c r="I1683" s="8" t="s">
        <v>49</v>
      </c>
      <c r="J1683" s="8" t="s">
        <v>28</v>
      </c>
      <c r="K1683" s="8" t="s">
        <v>16</v>
      </c>
      <c r="L1683" s="8" t="s">
        <v>9</v>
      </c>
      <c r="M1683" s="8" t="s">
        <v>10</v>
      </c>
      <c r="N1683" s="9">
        <v>1</v>
      </c>
      <c r="O1683" s="10">
        <v>90.37</v>
      </c>
      <c r="P1683" s="11">
        <v>0.05</v>
      </c>
      <c r="Q1683" s="10">
        <v>45.89</v>
      </c>
      <c r="R1683" s="10">
        <f t="shared" si="104"/>
        <v>85.851500000000001</v>
      </c>
      <c r="S1683" s="10">
        <f t="shared" si="105"/>
        <v>45.89</v>
      </c>
      <c r="T1683" s="10">
        <f t="shared" si="106"/>
        <v>39.961500000000001</v>
      </c>
      <c r="U1683" s="12">
        <f t="shared" si="107"/>
        <v>0.46547235633623174</v>
      </c>
      <c r="V1683" s="9">
        <f>YEAR(SalesDataTable[[#This Row],[Order Date]])</f>
        <v>2026</v>
      </c>
      <c r="W1683" s="12" t="str">
        <f>"Q"&amp;ROUNDUP(MONTH(SalesDataTable[[#This Row],[Order Date]])/3,0)</f>
        <v>Q3</v>
      </c>
      <c r="X1683" s="9">
        <f>MONTH(SalesDataTable[[#This Row],[Order Date]])</f>
        <v>8</v>
      </c>
      <c r="Y1683" s="12" t="str">
        <f>TEXT(SalesDataTable[[#This Row],[Order Date]],"mmm")</f>
        <v>Aug</v>
      </c>
    </row>
    <row r="1684" spans="1:25" ht="16">
      <c r="A1684" s="7">
        <v>2140</v>
      </c>
      <c r="B1684" s="3">
        <v>46253</v>
      </c>
      <c r="C1684" s="2">
        <f>YEAR( SalesDataTable[[#This Row],[Order Date]])</f>
        <v>2026</v>
      </c>
      <c r="D1684" s="2">
        <f>ROUNDUP(MONTH(SalesDataTable[[#This Row],[Order Date]])/3,0)</f>
        <v>3</v>
      </c>
      <c r="E1684" s="2">
        <f>MONTH(SalesDataTable[[#This Row],[Order Date]])</f>
        <v>8</v>
      </c>
      <c r="F1684" s="2" t="str">
        <f>TEXT(SalesDataTable[[#This Row],[Order Date]],"mmm")</f>
        <v>Aug</v>
      </c>
      <c r="G1684" s="2">
        <f>DAY(SalesDataTable[[#This Row],[Order Date]])</f>
        <v>19</v>
      </c>
      <c r="H1684" s="8" t="s">
        <v>6</v>
      </c>
      <c r="I1684" s="8" t="s">
        <v>27</v>
      </c>
      <c r="J1684" s="8" t="s">
        <v>8</v>
      </c>
      <c r="K1684" s="8" t="s">
        <v>16</v>
      </c>
      <c r="L1684" s="8" t="s">
        <v>4</v>
      </c>
      <c r="M1684" s="8" t="s">
        <v>30</v>
      </c>
      <c r="N1684" s="9">
        <v>15</v>
      </c>
      <c r="O1684" s="10">
        <v>104.79</v>
      </c>
      <c r="P1684" s="11">
        <v>0.15</v>
      </c>
      <c r="Q1684" s="10">
        <v>49.67</v>
      </c>
      <c r="R1684" s="10">
        <f t="shared" si="104"/>
        <v>1336.0725</v>
      </c>
      <c r="S1684" s="10">
        <f t="shared" si="105"/>
        <v>745.05000000000007</v>
      </c>
      <c r="T1684" s="10">
        <f t="shared" si="106"/>
        <v>591.02249999999992</v>
      </c>
      <c r="U1684" s="12">
        <f t="shared" si="107"/>
        <v>0.44235810556687599</v>
      </c>
      <c r="V1684" s="9">
        <f>YEAR(SalesDataTable[[#This Row],[Order Date]])</f>
        <v>2026</v>
      </c>
      <c r="W1684" s="12" t="str">
        <f>"Q"&amp;ROUNDUP(MONTH(SalesDataTable[[#This Row],[Order Date]])/3,0)</f>
        <v>Q3</v>
      </c>
      <c r="X1684" s="9">
        <f>MONTH(SalesDataTable[[#This Row],[Order Date]])</f>
        <v>8</v>
      </c>
      <c r="Y1684" s="12" t="str">
        <f>TEXT(SalesDataTable[[#This Row],[Order Date]],"mmm")</f>
        <v>Aug</v>
      </c>
    </row>
    <row r="1685" spans="1:25" ht="16">
      <c r="A1685" s="7">
        <v>2328</v>
      </c>
      <c r="B1685" s="3">
        <v>46253</v>
      </c>
      <c r="C1685" s="2">
        <f>YEAR( SalesDataTable[[#This Row],[Order Date]])</f>
        <v>2026</v>
      </c>
      <c r="D1685" s="2">
        <f>ROUNDUP(MONTH(SalesDataTable[[#This Row],[Order Date]])/3,0)</f>
        <v>3</v>
      </c>
      <c r="E1685" s="2">
        <f>MONTH(SalesDataTable[[#This Row],[Order Date]])</f>
        <v>8</v>
      </c>
      <c r="F1685" s="2" t="str">
        <f>TEXT(SalesDataTable[[#This Row],[Order Date]],"mmm")</f>
        <v>Aug</v>
      </c>
      <c r="G1685" s="2">
        <f>DAY(SalesDataTable[[#This Row],[Order Date]])</f>
        <v>19</v>
      </c>
      <c r="H1685" s="8" t="s">
        <v>11</v>
      </c>
      <c r="I1685" s="8" t="s">
        <v>12</v>
      </c>
      <c r="J1685" s="8" t="s">
        <v>2</v>
      </c>
      <c r="K1685" s="8" t="s">
        <v>3</v>
      </c>
      <c r="L1685" s="8" t="s">
        <v>14</v>
      </c>
      <c r="M1685" s="8" t="s">
        <v>44</v>
      </c>
      <c r="N1685" s="9">
        <v>1</v>
      </c>
      <c r="O1685" s="10">
        <v>130.94</v>
      </c>
      <c r="P1685" s="11">
        <v>0</v>
      </c>
      <c r="Q1685" s="10">
        <v>66.06</v>
      </c>
      <c r="R1685" s="10">
        <f t="shared" si="104"/>
        <v>130.94</v>
      </c>
      <c r="S1685" s="10">
        <f t="shared" si="105"/>
        <v>66.06</v>
      </c>
      <c r="T1685" s="10">
        <f t="shared" si="106"/>
        <v>64.88</v>
      </c>
      <c r="U1685" s="12">
        <f t="shared" si="107"/>
        <v>0.49549411944402011</v>
      </c>
      <c r="V1685" s="9">
        <f>YEAR(SalesDataTable[[#This Row],[Order Date]])</f>
        <v>2026</v>
      </c>
      <c r="W1685" s="12" t="str">
        <f>"Q"&amp;ROUNDUP(MONTH(SalesDataTable[[#This Row],[Order Date]])/3,0)</f>
        <v>Q3</v>
      </c>
      <c r="X1685" s="9">
        <f>MONTH(SalesDataTable[[#This Row],[Order Date]])</f>
        <v>8</v>
      </c>
      <c r="Y1685" s="12" t="str">
        <f>TEXT(SalesDataTable[[#This Row],[Order Date]],"mmm")</f>
        <v>Aug</v>
      </c>
    </row>
    <row r="1686" spans="1:25" ht="16">
      <c r="A1686" s="7">
        <v>4215</v>
      </c>
      <c r="B1686" s="3">
        <v>46253</v>
      </c>
      <c r="C1686" s="2">
        <f>YEAR( SalesDataTable[[#This Row],[Order Date]])</f>
        <v>2026</v>
      </c>
      <c r="D1686" s="2">
        <f>ROUNDUP(MONTH(SalesDataTable[[#This Row],[Order Date]])/3,0)</f>
        <v>3</v>
      </c>
      <c r="E1686" s="2">
        <f>MONTH(SalesDataTable[[#This Row],[Order Date]])</f>
        <v>8</v>
      </c>
      <c r="F1686" s="2" t="str">
        <f>TEXT(SalesDataTable[[#This Row],[Order Date]],"mmm")</f>
        <v>Aug</v>
      </c>
      <c r="G1686" s="2">
        <f>DAY(SalesDataTable[[#This Row],[Order Date]])</f>
        <v>19</v>
      </c>
      <c r="H1686" s="8" t="s">
        <v>6</v>
      </c>
      <c r="I1686" s="8" t="s">
        <v>27</v>
      </c>
      <c r="J1686" s="8" t="s">
        <v>2</v>
      </c>
      <c r="K1686" s="8" t="s">
        <v>3</v>
      </c>
      <c r="L1686" s="8" t="s">
        <v>4</v>
      </c>
      <c r="M1686" s="8" t="s">
        <v>26</v>
      </c>
      <c r="N1686" s="9">
        <v>1</v>
      </c>
      <c r="O1686" s="10">
        <v>40.42</v>
      </c>
      <c r="P1686" s="11">
        <v>0.05</v>
      </c>
      <c r="Q1686" s="10">
        <v>16.62</v>
      </c>
      <c r="R1686" s="10">
        <f t="shared" si="104"/>
        <v>38.399000000000001</v>
      </c>
      <c r="S1686" s="10">
        <f t="shared" si="105"/>
        <v>16.62</v>
      </c>
      <c r="T1686" s="10">
        <f t="shared" si="106"/>
        <v>21.779</v>
      </c>
      <c r="U1686" s="12">
        <f t="shared" si="107"/>
        <v>0.5671762285476184</v>
      </c>
      <c r="V1686" s="9">
        <f>YEAR(SalesDataTable[[#This Row],[Order Date]])</f>
        <v>2026</v>
      </c>
      <c r="W1686" s="12" t="str">
        <f>"Q"&amp;ROUNDUP(MONTH(SalesDataTable[[#This Row],[Order Date]])/3,0)</f>
        <v>Q3</v>
      </c>
      <c r="X1686" s="9">
        <f>MONTH(SalesDataTable[[#This Row],[Order Date]])</f>
        <v>8</v>
      </c>
      <c r="Y1686" s="12" t="str">
        <f>TEXT(SalesDataTable[[#This Row],[Order Date]],"mmm")</f>
        <v>Aug</v>
      </c>
    </row>
    <row r="1687" spans="1:25" ht="16">
      <c r="A1687" s="7">
        <v>4563</v>
      </c>
      <c r="B1687" s="3">
        <v>46253</v>
      </c>
      <c r="C1687" s="2">
        <f>YEAR( SalesDataTable[[#This Row],[Order Date]])</f>
        <v>2026</v>
      </c>
      <c r="D1687" s="2">
        <f>ROUNDUP(MONTH(SalesDataTable[[#This Row],[Order Date]])/3,0)</f>
        <v>3</v>
      </c>
      <c r="E1687" s="2">
        <f>MONTH(SalesDataTable[[#This Row],[Order Date]])</f>
        <v>8</v>
      </c>
      <c r="F1687" s="2" t="str">
        <f>TEXT(SalesDataTable[[#This Row],[Order Date]],"mmm")</f>
        <v>Aug</v>
      </c>
      <c r="G1687" s="2">
        <f>DAY(SalesDataTable[[#This Row],[Order Date]])</f>
        <v>19</v>
      </c>
      <c r="H1687" s="8" t="s">
        <v>6</v>
      </c>
      <c r="I1687" s="8" t="s">
        <v>41</v>
      </c>
      <c r="J1687" s="8" t="s">
        <v>28</v>
      </c>
      <c r="K1687" s="8" t="s">
        <v>3</v>
      </c>
      <c r="L1687" s="8" t="s">
        <v>23</v>
      </c>
      <c r="M1687" s="8" t="s">
        <v>24</v>
      </c>
      <c r="N1687" s="9">
        <v>1</v>
      </c>
      <c r="O1687" s="10">
        <v>338.45</v>
      </c>
      <c r="P1687" s="11">
        <v>0.15</v>
      </c>
      <c r="Q1687" s="10">
        <v>197.2</v>
      </c>
      <c r="R1687" s="10">
        <f t="shared" si="104"/>
        <v>287.6825</v>
      </c>
      <c r="S1687" s="10">
        <f t="shared" si="105"/>
        <v>197.2</v>
      </c>
      <c r="T1687" s="10">
        <f t="shared" si="106"/>
        <v>90.482500000000016</v>
      </c>
      <c r="U1687" s="12">
        <f t="shared" si="107"/>
        <v>0.31452208598020392</v>
      </c>
      <c r="V1687" s="9">
        <f>YEAR(SalesDataTable[[#This Row],[Order Date]])</f>
        <v>2026</v>
      </c>
      <c r="W1687" s="12" t="str">
        <f>"Q"&amp;ROUNDUP(MONTH(SalesDataTable[[#This Row],[Order Date]])/3,0)</f>
        <v>Q3</v>
      </c>
      <c r="X1687" s="9">
        <f>MONTH(SalesDataTable[[#This Row],[Order Date]])</f>
        <v>8</v>
      </c>
      <c r="Y1687" s="12" t="str">
        <f>TEXT(SalesDataTable[[#This Row],[Order Date]],"mmm")</f>
        <v>Aug</v>
      </c>
    </row>
    <row r="1688" spans="1:25" ht="16">
      <c r="A1688" s="7">
        <v>4775</v>
      </c>
      <c r="B1688" s="3">
        <v>46253</v>
      </c>
      <c r="C1688" s="2">
        <f>YEAR( SalesDataTable[[#This Row],[Order Date]])</f>
        <v>2026</v>
      </c>
      <c r="D1688" s="2">
        <f>ROUNDUP(MONTH(SalesDataTable[[#This Row],[Order Date]])/3,0)</f>
        <v>3</v>
      </c>
      <c r="E1688" s="2">
        <f>MONTH(SalesDataTable[[#This Row],[Order Date]])</f>
        <v>8</v>
      </c>
      <c r="F1688" s="2" t="str">
        <f>TEXT(SalesDataTable[[#This Row],[Order Date]],"mmm")</f>
        <v>Aug</v>
      </c>
      <c r="G1688" s="2">
        <f>DAY(SalesDataTable[[#This Row],[Order Date]])</f>
        <v>19</v>
      </c>
      <c r="H1688" s="8" t="s">
        <v>11</v>
      </c>
      <c r="I1688" s="8" t="s">
        <v>39</v>
      </c>
      <c r="J1688" s="8" t="s">
        <v>28</v>
      </c>
      <c r="K1688" s="8" t="s">
        <v>3</v>
      </c>
      <c r="L1688" s="8" t="s">
        <v>4</v>
      </c>
      <c r="M1688" s="8" t="s">
        <v>30</v>
      </c>
      <c r="N1688" s="9">
        <v>1</v>
      </c>
      <c r="O1688" s="10">
        <v>103.92</v>
      </c>
      <c r="P1688" s="11">
        <v>0.05</v>
      </c>
      <c r="Q1688" s="10">
        <v>50.71</v>
      </c>
      <c r="R1688" s="10">
        <f t="shared" si="104"/>
        <v>98.724000000000004</v>
      </c>
      <c r="S1688" s="10">
        <f t="shared" si="105"/>
        <v>50.71</v>
      </c>
      <c r="T1688" s="10">
        <f t="shared" si="106"/>
        <v>48.014000000000003</v>
      </c>
      <c r="U1688" s="12">
        <f t="shared" si="107"/>
        <v>0.48634577205137558</v>
      </c>
      <c r="V1688" s="9">
        <f>YEAR(SalesDataTable[[#This Row],[Order Date]])</f>
        <v>2026</v>
      </c>
      <c r="W1688" s="12" t="str">
        <f>"Q"&amp;ROUNDUP(MONTH(SalesDataTable[[#This Row],[Order Date]])/3,0)</f>
        <v>Q3</v>
      </c>
      <c r="X1688" s="9">
        <f>MONTH(SalesDataTable[[#This Row],[Order Date]])</f>
        <v>8</v>
      </c>
      <c r="Y1688" s="12" t="str">
        <f>TEXT(SalesDataTable[[#This Row],[Order Date]],"mmm")</f>
        <v>Aug</v>
      </c>
    </row>
    <row r="1689" spans="1:25" ht="16">
      <c r="A1689" s="7">
        <v>247</v>
      </c>
      <c r="B1689" s="3">
        <v>46254</v>
      </c>
      <c r="C1689" s="2">
        <f>YEAR( SalesDataTable[[#This Row],[Order Date]])</f>
        <v>2026</v>
      </c>
      <c r="D1689" s="2">
        <f>ROUNDUP(MONTH(SalesDataTable[[#This Row],[Order Date]])/3,0)</f>
        <v>3</v>
      </c>
      <c r="E1689" s="2">
        <f>MONTH(SalesDataTable[[#This Row],[Order Date]])</f>
        <v>8</v>
      </c>
      <c r="F1689" s="2" t="str">
        <f>TEXT(SalesDataTable[[#This Row],[Order Date]],"mmm")</f>
        <v>Aug</v>
      </c>
      <c r="G1689" s="2">
        <f>DAY(SalesDataTable[[#This Row],[Order Date]])</f>
        <v>20</v>
      </c>
      <c r="H1689" s="8" t="s">
        <v>0</v>
      </c>
      <c r="I1689" s="8" t="s">
        <v>36</v>
      </c>
      <c r="J1689" s="8" t="s">
        <v>2</v>
      </c>
      <c r="K1689" s="8" t="s">
        <v>13</v>
      </c>
      <c r="L1689" s="8" t="s">
        <v>4</v>
      </c>
      <c r="M1689" s="8" t="s">
        <v>22</v>
      </c>
      <c r="N1689" s="9">
        <v>6</v>
      </c>
      <c r="O1689" s="10">
        <v>51.67</v>
      </c>
      <c r="P1689" s="11">
        <v>0.1</v>
      </c>
      <c r="Q1689" s="10">
        <v>23.1</v>
      </c>
      <c r="R1689" s="10">
        <f t="shared" si="104"/>
        <v>279.01799999999997</v>
      </c>
      <c r="S1689" s="10">
        <f t="shared" si="105"/>
        <v>138.60000000000002</v>
      </c>
      <c r="T1689" s="10">
        <f t="shared" si="106"/>
        <v>140.41799999999995</v>
      </c>
      <c r="U1689" s="12">
        <f t="shared" si="107"/>
        <v>0.50325785433197845</v>
      </c>
      <c r="V1689" s="9">
        <f>YEAR(SalesDataTable[[#This Row],[Order Date]])</f>
        <v>2026</v>
      </c>
      <c r="W1689" s="12" t="str">
        <f>"Q"&amp;ROUNDUP(MONTH(SalesDataTable[[#This Row],[Order Date]])/3,0)</f>
        <v>Q3</v>
      </c>
      <c r="X1689" s="9">
        <f>MONTH(SalesDataTable[[#This Row],[Order Date]])</f>
        <v>8</v>
      </c>
      <c r="Y1689" s="12" t="str">
        <f>TEXT(SalesDataTable[[#This Row],[Order Date]],"mmm")</f>
        <v>Aug</v>
      </c>
    </row>
    <row r="1690" spans="1:25" ht="16">
      <c r="A1690" s="7">
        <v>827</v>
      </c>
      <c r="B1690" s="3">
        <v>46254</v>
      </c>
      <c r="C1690" s="2">
        <f>YEAR( SalesDataTable[[#This Row],[Order Date]])</f>
        <v>2026</v>
      </c>
      <c r="D1690" s="2">
        <f>ROUNDUP(MONTH(SalesDataTable[[#This Row],[Order Date]])/3,0)</f>
        <v>3</v>
      </c>
      <c r="E1690" s="2">
        <f>MONTH(SalesDataTable[[#This Row],[Order Date]])</f>
        <v>8</v>
      </c>
      <c r="F1690" s="2" t="str">
        <f>TEXT(SalesDataTable[[#This Row],[Order Date]],"mmm")</f>
        <v>Aug</v>
      </c>
      <c r="G1690" s="2">
        <f>DAY(SalesDataTable[[#This Row],[Order Date]])</f>
        <v>20</v>
      </c>
      <c r="H1690" s="8" t="s">
        <v>6</v>
      </c>
      <c r="I1690" s="8" t="s">
        <v>43</v>
      </c>
      <c r="J1690" s="8" t="s">
        <v>8</v>
      </c>
      <c r="K1690" s="8" t="s">
        <v>3</v>
      </c>
      <c r="L1690" s="8" t="s">
        <v>14</v>
      </c>
      <c r="M1690" s="8" t="s">
        <v>48</v>
      </c>
      <c r="N1690" s="9">
        <v>4</v>
      </c>
      <c r="O1690" s="10">
        <v>166.02</v>
      </c>
      <c r="P1690" s="11">
        <v>0.1</v>
      </c>
      <c r="Q1690" s="10">
        <v>87.99</v>
      </c>
      <c r="R1690" s="10">
        <f t="shared" si="104"/>
        <v>597.67200000000003</v>
      </c>
      <c r="S1690" s="10">
        <f t="shared" si="105"/>
        <v>351.96</v>
      </c>
      <c r="T1690" s="10">
        <f t="shared" si="106"/>
        <v>245.71200000000005</v>
      </c>
      <c r="U1690" s="12">
        <f t="shared" si="107"/>
        <v>0.4111151266915633</v>
      </c>
      <c r="V1690" s="9">
        <f>YEAR(SalesDataTable[[#This Row],[Order Date]])</f>
        <v>2026</v>
      </c>
      <c r="W1690" s="12" t="str">
        <f>"Q"&amp;ROUNDUP(MONTH(SalesDataTable[[#This Row],[Order Date]])/3,0)</f>
        <v>Q3</v>
      </c>
      <c r="X1690" s="9">
        <f>MONTH(SalesDataTable[[#This Row],[Order Date]])</f>
        <v>8</v>
      </c>
      <c r="Y1690" s="12" t="str">
        <f>TEXT(SalesDataTable[[#This Row],[Order Date]],"mmm")</f>
        <v>Aug</v>
      </c>
    </row>
    <row r="1691" spans="1:25" ht="16">
      <c r="A1691" s="7">
        <v>1156</v>
      </c>
      <c r="B1691" s="3">
        <v>46254</v>
      </c>
      <c r="C1691" s="2">
        <f>YEAR( SalesDataTable[[#This Row],[Order Date]])</f>
        <v>2026</v>
      </c>
      <c r="D1691" s="2">
        <f>ROUNDUP(MONTH(SalesDataTable[[#This Row],[Order Date]])/3,0)</f>
        <v>3</v>
      </c>
      <c r="E1691" s="2">
        <f>MONTH(SalesDataTable[[#This Row],[Order Date]])</f>
        <v>8</v>
      </c>
      <c r="F1691" s="2" t="str">
        <f>TEXT(SalesDataTable[[#This Row],[Order Date]],"mmm")</f>
        <v>Aug</v>
      </c>
      <c r="G1691" s="2">
        <f>DAY(SalesDataTable[[#This Row],[Order Date]])</f>
        <v>20</v>
      </c>
      <c r="H1691" s="8" t="s">
        <v>11</v>
      </c>
      <c r="I1691" s="8" t="s">
        <v>25</v>
      </c>
      <c r="J1691" s="8" t="s">
        <v>19</v>
      </c>
      <c r="K1691" s="8" t="s">
        <v>13</v>
      </c>
      <c r="L1691" s="8" t="s">
        <v>4</v>
      </c>
      <c r="M1691" s="8" t="s">
        <v>22</v>
      </c>
      <c r="N1691" s="9">
        <v>2</v>
      </c>
      <c r="O1691" s="10">
        <v>50.59</v>
      </c>
      <c r="P1691" s="11">
        <v>0.1</v>
      </c>
      <c r="Q1691" s="10">
        <v>22.68</v>
      </c>
      <c r="R1691" s="10">
        <f t="shared" si="104"/>
        <v>91.062000000000012</v>
      </c>
      <c r="S1691" s="10">
        <f t="shared" si="105"/>
        <v>45.36</v>
      </c>
      <c r="T1691" s="10">
        <f t="shared" si="106"/>
        <v>45.702000000000012</v>
      </c>
      <c r="U1691" s="12">
        <f t="shared" si="107"/>
        <v>0.5018778414706464</v>
      </c>
      <c r="V1691" s="9">
        <f>YEAR(SalesDataTable[[#This Row],[Order Date]])</f>
        <v>2026</v>
      </c>
      <c r="W1691" s="12" t="str">
        <f>"Q"&amp;ROUNDUP(MONTH(SalesDataTable[[#This Row],[Order Date]])/3,0)</f>
        <v>Q3</v>
      </c>
      <c r="X1691" s="9">
        <f>MONTH(SalesDataTable[[#This Row],[Order Date]])</f>
        <v>8</v>
      </c>
      <c r="Y1691" s="12" t="str">
        <f>TEXT(SalesDataTable[[#This Row],[Order Date]],"mmm")</f>
        <v>Aug</v>
      </c>
    </row>
    <row r="1692" spans="1:25" ht="16">
      <c r="A1692" s="7">
        <v>1543</v>
      </c>
      <c r="B1692" s="3">
        <v>46254</v>
      </c>
      <c r="C1692" s="2">
        <f>YEAR( SalesDataTable[[#This Row],[Order Date]])</f>
        <v>2026</v>
      </c>
      <c r="D1692" s="2">
        <f>ROUNDUP(MONTH(SalesDataTable[[#This Row],[Order Date]])/3,0)</f>
        <v>3</v>
      </c>
      <c r="E1692" s="2">
        <f>MONTH(SalesDataTable[[#This Row],[Order Date]])</f>
        <v>8</v>
      </c>
      <c r="F1692" s="2" t="str">
        <f>TEXT(SalesDataTable[[#This Row],[Order Date]],"mmm")</f>
        <v>Aug</v>
      </c>
      <c r="G1692" s="2">
        <f>DAY(SalesDataTable[[#This Row],[Order Date]])</f>
        <v>20</v>
      </c>
      <c r="H1692" s="8" t="s">
        <v>20</v>
      </c>
      <c r="I1692" s="8" t="s">
        <v>31</v>
      </c>
      <c r="J1692" s="8" t="s">
        <v>19</v>
      </c>
      <c r="K1692" s="8" t="s">
        <v>3</v>
      </c>
      <c r="L1692" s="8" t="s">
        <v>9</v>
      </c>
      <c r="M1692" s="8" t="s">
        <v>37</v>
      </c>
      <c r="N1692" s="9">
        <v>1</v>
      </c>
      <c r="O1692" s="10">
        <v>155.83000000000001</v>
      </c>
      <c r="P1692" s="11">
        <v>0</v>
      </c>
      <c r="Q1692" s="10">
        <v>77.260000000000005</v>
      </c>
      <c r="R1692" s="10">
        <f t="shared" si="104"/>
        <v>155.83000000000001</v>
      </c>
      <c r="S1692" s="10">
        <f t="shared" si="105"/>
        <v>77.260000000000005</v>
      </c>
      <c r="T1692" s="10">
        <f t="shared" si="106"/>
        <v>78.570000000000007</v>
      </c>
      <c r="U1692" s="12">
        <f t="shared" si="107"/>
        <v>0.50420329846627732</v>
      </c>
      <c r="V1692" s="9">
        <f>YEAR(SalesDataTable[[#This Row],[Order Date]])</f>
        <v>2026</v>
      </c>
      <c r="W1692" s="12" t="str">
        <f>"Q"&amp;ROUNDUP(MONTH(SalesDataTable[[#This Row],[Order Date]])/3,0)</f>
        <v>Q3</v>
      </c>
      <c r="X1692" s="9">
        <f>MONTH(SalesDataTable[[#This Row],[Order Date]])</f>
        <v>8</v>
      </c>
      <c r="Y1692" s="12" t="str">
        <f>TEXT(SalesDataTable[[#This Row],[Order Date]],"mmm")</f>
        <v>Aug</v>
      </c>
    </row>
    <row r="1693" spans="1:25" ht="16">
      <c r="A1693" s="7">
        <v>2613</v>
      </c>
      <c r="B1693" s="3">
        <v>46254</v>
      </c>
      <c r="C1693" s="2">
        <f>YEAR( SalesDataTable[[#This Row],[Order Date]])</f>
        <v>2026</v>
      </c>
      <c r="D1693" s="2">
        <f>ROUNDUP(MONTH(SalesDataTable[[#This Row],[Order Date]])/3,0)</f>
        <v>3</v>
      </c>
      <c r="E1693" s="2">
        <f>MONTH(SalesDataTable[[#This Row],[Order Date]])</f>
        <v>8</v>
      </c>
      <c r="F1693" s="2" t="str">
        <f>TEXT(SalesDataTable[[#This Row],[Order Date]],"mmm")</f>
        <v>Aug</v>
      </c>
      <c r="G1693" s="2">
        <f>DAY(SalesDataTable[[#This Row],[Order Date]])</f>
        <v>20</v>
      </c>
      <c r="H1693" s="8" t="s">
        <v>20</v>
      </c>
      <c r="I1693" s="8" t="s">
        <v>21</v>
      </c>
      <c r="J1693" s="8" t="s">
        <v>2</v>
      </c>
      <c r="K1693" s="8" t="s">
        <v>13</v>
      </c>
      <c r="L1693" s="8" t="s">
        <v>34</v>
      </c>
      <c r="M1693" s="8" t="s">
        <v>42</v>
      </c>
      <c r="N1693" s="9">
        <v>1</v>
      </c>
      <c r="O1693" s="10">
        <v>36.380000000000003</v>
      </c>
      <c r="P1693" s="11">
        <v>0.05</v>
      </c>
      <c r="Q1693" s="10">
        <v>14.2</v>
      </c>
      <c r="R1693" s="10">
        <f t="shared" si="104"/>
        <v>34.561</v>
      </c>
      <c r="S1693" s="10">
        <f t="shared" si="105"/>
        <v>14.2</v>
      </c>
      <c r="T1693" s="10">
        <f t="shared" si="106"/>
        <v>20.361000000000001</v>
      </c>
      <c r="U1693" s="12">
        <f t="shared" si="107"/>
        <v>0.58913225890454557</v>
      </c>
      <c r="V1693" s="9">
        <f>YEAR(SalesDataTable[[#This Row],[Order Date]])</f>
        <v>2026</v>
      </c>
      <c r="W1693" s="12" t="str">
        <f>"Q"&amp;ROUNDUP(MONTH(SalesDataTable[[#This Row],[Order Date]])/3,0)</f>
        <v>Q3</v>
      </c>
      <c r="X1693" s="9">
        <f>MONTH(SalesDataTable[[#This Row],[Order Date]])</f>
        <v>8</v>
      </c>
      <c r="Y1693" s="12" t="str">
        <f>TEXT(SalesDataTable[[#This Row],[Order Date]],"mmm")</f>
        <v>Aug</v>
      </c>
    </row>
    <row r="1694" spans="1:25" ht="16">
      <c r="A1694" s="7">
        <v>3002</v>
      </c>
      <c r="B1694" s="3">
        <v>46254</v>
      </c>
      <c r="C1694" s="2">
        <f>YEAR( SalesDataTable[[#This Row],[Order Date]])</f>
        <v>2026</v>
      </c>
      <c r="D1694" s="2">
        <f>ROUNDUP(MONTH(SalesDataTable[[#This Row],[Order Date]])/3,0)</f>
        <v>3</v>
      </c>
      <c r="E1694" s="2">
        <f>MONTH(SalesDataTable[[#This Row],[Order Date]])</f>
        <v>8</v>
      </c>
      <c r="F1694" s="2" t="str">
        <f>TEXT(SalesDataTable[[#This Row],[Order Date]],"mmm")</f>
        <v>Aug</v>
      </c>
      <c r="G1694" s="2">
        <f>DAY(SalesDataTable[[#This Row],[Order Date]])</f>
        <v>20</v>
      </c>
      <c r="H1694" s="8" t="s">
        <v>6</v>
      </c>
      <c r="I1694" s="8" t="s">
        <v>43</v>
      </c>
      <c r="J1694" s="8" t="s">
        <v>19</v>
      </c>
      <c r="K1694" s="8" t="s">
        <v>13</v>
      </c>
      <c r="L1694" s="8" t="s">
        <v>23</v>
      </c>
      <c r="M1694" s="8" t="s">
        <v>51</v>
      </c>
      <c r="N1694" s="9">
        <v>2</v>
      </c>
      <c r="O1694" s="10">
        <v>124.09</v>
      </c>
      <c r="P1694" s="11">
        <v>0</v>
      </c>
      <c r="Q1694" s="10">
        <v>60.39</v>
      </c>
      <c r="R1694" s="10">
        <f t="shared" si="104"/>
        <v>248.18</v>
      </c>
      <c r="S1694" s="10">
        <f t="shared" si="105"/>
        <v>120.78</v>
      </c>
      <c r="T1694" s="10">
        <f t="shared" si="106"/>
        <v>127.4</v>
      </c>
      <c r="U1694" s="12">
        <f t="shared" si="107"/>
        <v>0.513337094044645</v>
      </c>
      <c r="V1694" s="9">
        <f>YEAR(SalesDataTable[[#This Row],[Order Date]])</f>
        <v>2026</v>
      </c>
      <c r="W1694" s="12" t="str">
        <f>"Q"&amp;ROUNDUP(MONTH(SalesDataTable[[#This Row],[Order Date]])/3,0)</f>
        <v>Q3</v>
      </c>
      <c r="X1694" s="9">
        <f>MONTH(SalesDataTable[[#This Row],[Order Date]])</f>
        <v>8</v>
      </c>
      <c r="Y1694" s="12" t="str">
        <f>TEXT(SalesDataTable[[#This Row],[Order Date]],"mmm")</f>
        <v>Aug</v>
      </c>
    </row>
    <row r="1695" spans="1:25" ht="16">
      <c r="A1695" s="7">
        <v>3103</v>
      </c>
      <c r="B1695" s="3">
        <v>46254</v>
      </c>
      <c r="C1695" s="2">
        <f>YEAR( SalesDataTable[[#This Row],[Order Date]])</f>
        <v>2026</v>
      </c>
      <c r="D1695" s="2">
        <f>ROUNDUP(MONTH(SalesDataTable[[#This Row],[Order Date]])/3,0)</f>
        <v>3</v>
      </c>
      <c r="E1695" s="2">
        <f>MONTH(SalesDataTable[[#This Row],[Order Date]])</f>
        <v>8</v>
      </c>
      <c r="F1695" s="2" t="str">
        <f>TEXT(SalesDataTable[[#This Row],[Order Date]],"mmm")</f>
        <v>Aug</v>
      </c>
      <c r="G1695" s="2">
        <f>DAY(SalesDataTable[[#This Row],[Order Date]])</f>
        <v>20</v>
      </c>
      <c r="H1695" s="8" t="s">
        <v>20</v>
      </c>
      <c r="I1695" s="8" t="s">
        <v>33</v>
      </c>
      <c r="J1695" s="8" t="s">
        <v>2</v>
      </c>
      <c r="K1695" s="8" t="s">
        <v>13</v>
      </c>
      <c r="L1695" s="8" t="s">
        <v>9</v>
      </c>
      <c r="M1695" s="8" t="s">
        <v>17</v>
      </c>
      <c r="N1695" s="9">
        <v>1</v>
      </c>
      <c r="O1695" s="10">
        <v>141.97999999999999</v>
      </c>
      <c r="P1695" s="11">
        <v>0.05</v>
      </c>
      <c r="Q1695" s="10">
        <v>79.510000000000005</v>
      </c>
      <c r="R1695" s="10">
        <f t="shared" si="104"/>
        <v>134.88099999999997</v>
      </c>
      <c r="S1695" s="10">
        <f t="shared" si="105"/>
        <v>79.510000000000005</v>
      </c>
      <c r="T1695" s="10">
        <f t="shared" si="106"/>
        <v>55.370999999999967</v>
      </c>
      <c r="U1695" s="12">
        <f t="shared" si="107"/>
        <v>0.41051741905828082</v>
      </c>
      <c r="V1695" s="9">
        <f>YEAR(SalesDataTable[[#This Row],[Order Date]])</f>
        <v>2026</v>
      </c>
      <c r="W1695" s="12" t="str">
        <f>"Q"&amp;ROUNDUP(MONTH(SalesDataTable[[#This Row],[Order Date]])/3,0)</f>
        <v>Q3</v>
      </c>
      <c r="X1695" s="9">
        <f>MONTH(SalesDataTable[[#This Row],[Order Date]])</f>
        <v>8</v>
      </c>
      <c r="Y1695" s="12" t="str">
        <f>TEXT(SalesDataTable[[#This Row],[Order Date]],"mmm")</f>
        <v>Aug</v>
      </c>
    </row>
    <row r="1696" spans="1:25" ht="16">
      <c r="A1696" s="7">
        <v>3234</v>
      </c>
      <c r="B1696" s="3">
        <v>46254</v>
      </c>
      <c r="C1696" s="2">
        <f>YEAR( SalesDataTable[[#This Row],[Order Date]])</f>
        <v>2026</v>
      </c>
      <c r="D1696" s="2">
        <f>ROUNDUP(MONTH(SalesDataTable[[#This Row],[Order Date]])/3,0)</f>
        <v>3</v>
      </c>
      <c r="E1696" s="2">
        <f>MONTH(SalesDataTable[[#This Row],[Order Date]])</f>
        <v>8</v>
      </c>
      <c r="F1696" s="2" t="str">
        <f>TEXT(SalesDataTable[[#This Row],[Order Date]],"mmm")</f>
        <v>Aug</v>
      </c>
      <c r="G1696" s="2">
        <f>DAY(SalesDataTable[[#This Row],[Order Date]])</f>
        <v>20</v>
      </c>
      <c r="H1696" s="8" t="s">
        <v>20</v>
      </c>
      <c r="I1696" s="8" t="s">
        <v>47</v>
      </c>
      <c r="J1696" s="8" t="s">
        <v>19</v>
      </c>
      <c r="K1696" s="8" t="s">
        <v>13</v>
      </c>
      <c r="L1696" s="8" t="s">
        <v>23</v>
      </c>
      <c r="M1696" s="8" t="s">
        <v>51</v>
      </c>
      <c r="N1696" s="9">
        <v>5</v>
      </c>
      <c r="O1696" s="10">
        <v>121.93</v>
      </c>
      <c r="P1696" s="11">
        <v>0.15</v>
      </c>
      <c r="Q1696" s="10">
        <v>62.28</v>
      </c>
      <c r="R1696" s="10">
        <f t="shared" si="104"/>
        <v>518.2025000000001</v>
      </c>
      <c r="S1696" s="10">
        <f t="shared" si="105"/>
        <v>311.39999999999998</v>
      </c>
      <c r="T1696" s="10">
        <f t="shared" si="106"/>
        <v>206.80250000000012</v>
      </c>
      <c r="U1696" s="12">
        <f t="shared" si="107"/>
        <v>0.39907661580173792</v>
      </c>
      <c r="V1696" s="9">
        <f>YEAR(SalesDataTable[[#This Row],[Order Date]])</f>
        <v>2026</v>
      </c>
      <c r="W1696" s="12" t="str">
        <f>"Q"&amp;ROUNDUP(MONTH(SalesDataTable[[#This Row],[Order Date]])/3,0)</f>
        <v>Q3</v>
      </c>
      <c r="X1696" s="9">
        <f>MONTH(SalesDataTable[[#This Row],[Order Date]])</f>
        <v>8</v>
      </c>
      <c r="Y1696" s="12" t="str">
        <f>TEXT(SalesDataTable[[#This Row],[Order Date]],"mmm")</f>
        <v>Aug</v>
      </c>
    </row>
    <row r="1697" spans="1:25" ht="16">
      <c r="A1697" s="7">
        <v>3281</v>
      </c>
      <c r="B1697" s="3">
        <v>46254</v>
      </c>
      <c r="C1697" s="2">
        <f>YEAR( SalesDataTable[[#This Row],[Order Date]])</f>
        <v>2026</v>
      </c>
      <c r="D1697" s="2">
        <f>ROUNDUP(MONTH(SalesDataTable[[#This Row],[Order Date]])/3,0)</f>
        <v>3</v>
      </c>
      <c r="E1697" s="2">
        <f>MONTH(SalesDataTable[[#This Row],[Order Date]])</f>
        <v>8</v>
      </c>
      <c r="F1697" s="2" t="str">
        <f>TEXT(SalesDataTable[[#This Row],[Order Date]],"mmm")</f>
        <v>Aug</v>
      </c>
      <c r="G1697" s="2">
        <f>DAY(SalesDataTable[[#This Row],[Order Date]])</f>
        <v>20</v>
      </c>
      <c r="H1697" s="8" t="s">
        <v>20</v>
      </c>
      <c r="I1697" s="8" t="s">
        <v>21</v>
      </c>
      <c r="J1697" s="8" t="s">
        <v>2</v>
      </c>
      <c r="K1697" s="8" t="s">
        <v>13</v>
      </c>
      <c r="L1697" s="8" t="s">
        <v>14</v>
      </c>
      <c r="M1697" s="8" t="s">
        <v>15</v>
      </c>
      <c r="N1697" s="9">
        <v>1</v>
      </c>
      <c r="O1697" s="10">
        <v>35.58</v>
      </c>
      <c r="P1697" s="11">
        <v>0.15</v>
      </c>
      <c r="Q1697" s="10">
        <v>13.94</v>
      </c>
      <c r="R1697" s="10">
        <f t="shared" si="104"/>
        <v>30.242999999999999</v>
      </c>
      <c r="S1697" s="10">
        <f t="shared" si="105"/>
        <v>13.94</v>
      </c>
      <c r="T1697" s="10">
        <f t="shared" si="106"/>
        <v>16.302999999999997</v>
      </c>
      <c r="U1697" s="12">
        <f t="shared" si="107"/>
        <v>0.53906689151208542</v>
      </c>
      <c r="V1697" s="9">
        <f>YEAR(SalesDataTable[[#This Row],[Order Date]])</f>
        <v>2026</v>
      </c>
      <c r="W1697" s="12" t="str">
        <f>"Q"&amp;ROUNDUP(MONTH(SalesDataTable[[#This Row],[Order Date]])/3,0)</f>
        <v>Q3</v>
      </c>
      <c r="X1697" s="9">
        <f>MONTH(SalesDataTable[[#This Row],[Order Date]])</f>
        <v>8</v>
      </c>
      <c r="Y1697" s="12" t="str">
        <f>TEXT(SalesDataTable[[#This Row],[Order Date]],"mmm")</f>
        <v>Aug</v>
      </c>
    </row>
    <row r="1698" spans="1:25" ht="16">
      <c r="A1698" s="7">
        <v>3870</v>
      </c>
      <c r="B1698" s="3">
        <v>46254</v>
      </c>
      <c r="C1698" s="2">
        <f>YEAR( SalesDataTable[[#This Row],[Order Date]])</f>
        <v>2026</v>
      </c>
      <c r="D1698" s="2">
        <f>ROUNDUP(MONTH(SalesDataTable[[#This Row],[Order Date]])/3,0)</f>
        <v>3</v>
      </c>
      <c r="E1698" s="2">
        <f>MONTH(SalesDataTable[[#This Row],[Order Date]])</f>
        <v>8</v>
      </c>
      <c r="F1698" s="2" t="str">
        <f>TEXT(SalesDataTable[[#This Row],[Order Date]],"mmm")</f>
        <v>Aug</v>
      </c>
      <c r="G1698" s="2">
        <f>DAY(SalesDataTable[[#This Row],[Order Date]])</f>
        <v>20</v>
      </c>
      <c r="H1698" s="8" t="s">
        <v>11</v>
      </c>
      <c r="I1698" s="8" t="s">
        <v>25</v>
      </c>
      <c r="J1698" s="8" t="s">
        <v>28</v>
      </c>
      <c r="K1698" s="8" t="s">
        <v>3</v>
      </c>
      <c r="L1698" s="8" t="s">
        <v>9</v>
      </c>
      <c r="M1698" s="8" t="s">
        <v>37</v>
      </c>
      <c r="N1698" s="9">
        <v>1</v>
      </c>
      <c r="O1698" s="10">
        <v>157.84</v>
      </c>
      <c r="P1698" s="11">
        <v>0</v>
      </c>
      <c r="Q1698" s="10">
        <v>77.87</v>
      </c>
      <c r="R1698" s="10">
        <f t="shared" si="104"/>
        <v>157.84</v>
      </c>
      <c r="S1698" s="10">
        <f t="shared" si="105"/>
        <v>77.87</v>
      </c>
      <c r="T1698" s="10">
        <f t="shared" si="106"/>
        <v>79.97</v>
      </c>
      <c r="U1698" s="12">
        <f t="shared" si="107"/>
        <v>0.50665230613279266</v>
      </c>
      <c r="V1698" s="9">
        <f>YEAR(SalesDataTable[[#This Row],[Order Date]])</f>
        <v>2026</v>
      </c>
      <c r="W1698" s="12" t="str">
        <f>"Q"&amp;ROUNDUP(MONTH(SalesDataTable[[#This Row],[Order Date]])/3,0)</f>
        <v>Q3</v>
      </c>
      <c r="X1698" s="9">
        <f>MONTH(SalesDataTable[[#This Row],[Order Date]])</f>
        <v>8</v>
      </c>
      <c r="Y1698" s="12" t="str">
        <f>TEXT(SalesDataTable[[#This Row],[Order Date]],"mmm")</f>
        <v>Aug</v>
      </c>
    </row>
    <row r="1699" spans="1:25" ht="16">
      <c r="A1699" s="7">
        <v>3938</v>
      </c>
      <c r="B1699" s="3">
        <v>46254</v>
      </c>
      <c r="C1699" s="2">
        <f>YEAR( SalesDataTable[[#This Row],[Order Date]])</f>
        <v>2026</v>
      </c>
      <c r="D1699" s="2">
        <f>ROUNDUP(MONTH(SalesDataTable[[#This Row],[Order Date]])/3,0)</f>
        <v>3</v>
      </c>
      <c r="E1699" s="2">
        <f>MONTH(SalesDataTable[[#This Row],[Order Date]])</f>
        <v>8</v>
      </c>
      <c r="F1699" s="2" t="str">
        <f>TEXT(SalesDataTable[[#This Row],[Order Date]],"mmm")</f>
        <v>Aug</v>
      </c>
      <c r="G1699" s="2">
        <f>DAY(SalesDataTable[[#This Row],[Order Date]])</f>
        <v>20</v>
      </c>
      <c r="H1699" s="8" t="s">
        <v>6</v>
      </c>
      <c r="I1699" s="8" t="s">
        <v>43</v>
      </c>
      <c r="J1699" s="8" t="s">
        <v>2</v>
      </c>
      <c r="K1699" s="8" t="s">
        <v>13</v>
      </c>
      <c r="L1699" s="8" t="s">
        <v>23</v>
      </c>
      <c r="M1699" s="8" t="s">
        <v>24</v>
      </c>
      <c r="N1699" s="9">
        <v>1</v>
      </c>
      <c r="O1699" s="10">
        <v>336.35</v>
      </c>
      <c r="P1699" s="11">
        <v>0</v>
      </c>
      <c r="Q1699" s="10">
        <v>195.07</v>
      </c>
      <c r="R1699" s="10">
        <f t="shared" si="104"/>
        <v>336.35</v>
      </c>
      <c r="S1699" s="10">
        <f t="shared" si="105"/>
        <v>195.07</v>
      </c>
      <c r="T1699" s="10">
        <f t="shared" si="106"/>
        <v>141.28000000000003</v>
      </c>
      <c r="U1699" s="12">
        <f t="shared" si="107"/>
        <v>0.42003865021554931</v>
      </c>
      <c r="V1699" s="9">
        <f>YEAR(SalesDataTable[[#This Row],[Order Date]])</f>
        <v>2026</v>
      </c>
      <c r="W1699" s="12" t="str">
        <f>"Q"&amp;ROUNDUP(MONTH(SalesDataTable[[#This Row],[Order Date]])/3,0)</f>
        <v>Q3</v>
      </c>
      <c r="X1699" s="9">
        <f>MONTH(SalesDataTable[[#This Row],[Order Date]])</f>
        <v>8</v>
      </c>
      <c r="Y1699" s="12" t="str">
        <f>TEXT(SalesDataTable[[#This Row],[Order Date]],"mmm")</f>
        <v>Aug</v>
      </c>
    </row>
    <row r="1700" spans="1:25" ht="16">
      <c r="A1700" s="7">
        <v>4237</v>
      </c>
      <c r="B1700" s="3">
        <v>46254</v>
      </c>
      <c r="C1700" s="2">
        <f>YEAR( SalesDataTable[[#This Row],[Order Date]])</f>
        <v>2026</v>
      </c>
      <c r="D1700" s="2">
        <f>ROUNDUP(MONTH(SalesDataTable[[#This Row],[Order Date]])/3,0)</f>
        <v>3</v>
      </c>
      <c r="E1700" s="2">
        <f>MONTH(SalesDataTable[[#This Row],[Order Date]])</f>
        <v>8</v>
      </c>
      <c r="F1700" s="2" t="str">
        <f>TEXT(SalesDataTable[[#This Row],[Order Date]],"mmm")</f>
        <v>Aug</v>
      </c>
      <c r="G1700" s="2">
        <f>DAY(SalesDataTable[[#This Row],[Order Date]])</f>
        <v>20</v>
      </c>
      <c r="H1700" s="8" t="s">
        <v>20</v>
      </c>
      <c r="I1700" s="8" t="s">
        <v>47</v>
      </c>
      <c r="J1700" s="8" t="s">
        <v>8</v>
      </c>
      <c r="K1700" s="8" t="s">
        <v>3</v>
      </c>
      <c r="L1700" s="8" t="s">
        <v>9</v>
      </c>
      <c r="M1700" s="8" t="s">
        <v>37</v>
      </c>
      <c r="N1700" s="9">
        <v>3</v>
      </c>
      <c r="O1700" s="10">
        <v>153.03</v>
      </c>
      <c r="P1700" s="11">
        <v>0.15</v>
      </c>
      <c r="Q1700" s="10">
        <v>78.239999999999995</v>
      </c>
      <c r="R1700" s="10">
        <f t="shared" si="104"/>
        <v>390.22650000000004</v>
      </c>
      <c r="S1700" s="10">
        <f t="shared" si="105"/>
        <v>234.71999999999997</v>
      </c>
      <c r="T1700" s="10">
        <f t="shared" si="106"/>
        <v>155.50650000000007</v>
      </c>
      <c r="U1700" s="12">
        <f t="shared" si="107"/>
        <v>0.39850317700104954</v>
      </c>
      <c r="V1700" s="9">
        <f>YEAR(SalesDataTable[[#This Row],[Order Date]])</f>
        <v>2026</v>
      </c>
      <c r="W1700" s="12" t="str">
        <f>"Q"&amp;ROUNDUP(MONTH(SalesDataTable[[#This Row],[Order Date]])/3,0)</f>
        <v>Q3</v>
      </c>
      <c r="X1700" s="9">
        <f>MONTH(SalesDataTable[[#This Row],[Order Date]])</f>
        <v>8</v>
      </c>
      <c r="Y1700" s="12" t="str">
        <f>TEXT(SalesDataTable[[#This Row],[Order Date]],"mmm")</f>
        <v>Aug</v>
      </c>
    </row>
    <row r="1701" spans="1:25" ht="16">
      <c r="A1701" s="7">
        <v>4970</v>
      </c>
      <c r="B1701" s="3">
        <v>46254</v>
      </c>
      <c r="C1701" s="2">
        <f>YEAR( SalesDataTable[[#This Row],[Order Date]])</f>
        <v>2026</v>
      </c>
      <c r="D1701" s="2">
        <f>ROUNDUP(MONTH(SalesDataTable[[#This Row],[Order Date]])/3,0)</f>
        <v>3</v>
      </c>
      <c r="E1701" s="2">
        <f>MONTH(SalesDataTable[[#This Row],[Order Date]])</f>
        <v>8</v>
      </c>
      <c r="F1701" s="2" t="str">
        <f>TEXT(SalesDataTable[[#This Row],[Order Date]],"mmm")</f>
        <v>Aug</v>
      </c>
      <c r="G1701" s="2">
        <f>DAY(SalesDataTable[[#This Row],[Order Date]])</f>
        <v>20</v>
      </c>
      <c r="H1701" s="8" t="s">
        <v>6</v>
      </c>
      <c r="I1701" s="8" t="s">
        <v>49</v>
      </c>
      <c r="J1701" s="8" t="s">
        <v>2</v>
      </c>
      <c r="K1701" s="8" t="s">
        <v>3</v>
      </c>
      <c r="L1701" s="8" t="s">
        <v>4</v>
      </c>
      <c r="M1701" s="8" t="s">
        <v>30</v>
      </c>
      <c r="N1701" s="9">
        <v>2</v>
      </c>
      <c r="O1701" s="10">
        <v>105.01</v>
      </c>
      <c r="P1701" s="11">
        <v>0.15</v>
      </c>
      <c r="Q1701" s="10">
        <v>50.56</v>
      </c>
      <c r="R1701" s="10">
        <f t="shared" si="104"/>
        <v>178.517</v>
      </c>
      <c r="S1701" s="10">
        <f t="shared" si="105"/>
        <v>101.12</v>
      </c>
      <c r="T1701" s="10">
        <f t="shared" si="106"/>
        <v>77.396999999999991</v>
      </c>
      <c r="U1701" s="12">
        <f t="shared" si="107"/>
        <v>0.43355534766996978</v>
      </c>
      <c r="V1701" s="9">
        <f>YEAR(SalesDataTable[[#This Row],[Order Date]])</f>
        <v>2026</v>
      </c>
      <c r="W1701" s="12" t="str">
        <f>"Q"&amp;ROUNDUP(MONTH(SalesDataTable[[#This Row],[Order Date]])/3,0)</f>
        <v>Q3</v>
      </c>
      <c r="X1701" s="9">
        <f>MONTH(SalesDataTable[[#This Row],[Order Date]])</f>
        <v>8</v>
      </c>
      <c r="Y1701" s="12" t="str">
        <f>TEXT(SalesDataTable[[#This Row],[Order Date]],"mmm")</f>
        <v>Aug</v>
      </c>
    </row>
    <row r="1702" spans="1:25" ht="16">
      <c r="A1702" s="7">
        <v>515</v>
      </c>
      <c r="B1702" s="3">
        <v>46255</v>
      </c>
      <c r="C1702" s="2">
        <f>YEAR( SalesDataTable[[#This Row],[Order Date]])</f>
        <v>2026</v>
      </c>
      <c r="D1702" s="2">
        <f>ROUNDUP(MONTH(SalesDataTable[[#This Row],[Order Date]])/3,0)</f>
        <v>3</v>
      </c>
      <c r="E1702" s="2">
        <f>MONTH(SalesDataTable[[#This Row],[Order Date]])</f>
        <v>8</v>
      </c>
      <c r="F1702" s="2" t="str">
        <f>TEXT(SalesDataTable[[#This Row],[Order Date]],"mmm")</f>
        <v>Aug</v>
      </c>
      <c r="G1702" s="2">
        <f>DAY(SalesDataTable[[#This Row],[Order Date]])</f>
        <v>21</v>
      </c>
      <c r="H1702" s="8" t="s">
        <v>0</v>
      </c>
      <c r="I1702" s="8" t="s">
        <v>1</v>
      </c>
      <c r="J1702" s="8" t="s">
        <v>19</v>
      </c>
      <c r="K1702" s="8" t="s">
        <v>3</v>
      </c>
      <c r="L1702" s="8" t="s">
        <v>14</v>
      </c>
      <c r="M1702" s="8" t="s">
        <v>32</v>
      </c>
      <c r="N1702" s="9">
        <v>2</v>
      </c>
      <c r="O1702" s="10">
        <v>45.47</v>
      </c>
      <c r="P1702" s="11">
        <v>0</v>
      </c>
      <c r="Q1702" s="10">
        <v>18.27</v>
      </c>
      <c r="R1702" s="10">
        <f t="shared" si="104"/>
        <v>90.94</v>
      </c>
      <c r="S1702" s="10">
        <f t="shared" si="105"/>
        <v>36.54</v>
      </c>
      <c r="T1702" s="10">
        <f t="shared" si="106"/>
        <v>54.4</v>
      </c>
      <c r="U1702" s="12">
        <f t="shared" si="107"/>
        <v>0.5981966131515285</v>
      </c>
      <c r="V1702" s="9">
        <f>YEAR(SalesDataTable[[#This Row],[Order Date]])</f>
        <v>2026</v>
      </c>
      <c r="W1702" s="12" t="str">
        <f>"Q"&amp;ROUNDUP(MONTH(SalesDataTable[[#This Row],[Order Date]])/3,0)</f>
        <v>Q3</v>
      </c>
      <c r="X1702" s="9">
        <f>MONTH(SalesDataTable[[#This Row],[Order Date]])</f>
        <v>8</v>
      </c>
      <c r="Y1702" s="12" t="str">
        <f>TEXT(SalesDataTable[[#This Row],[Order Date]],"mmm")</f>
        <v>Aug</v>
      </c>
    </row>
    <row r="1703" spans="1:25" ht="16">
      <c r="A1703" s="7">
        <v>661</v>
      </c>
      <c r="B1703" s="3">
        <v>46255</v>
      </c>
      <c r="C1703" s="2">
        <f>YEAR( SalesDataTable[[#This Row],[Order Date]])</f>
        <v>2026</v>
      </c>
      <c r="D1703" s="2">
        <f>ROUNDUP(MONTH(SalesDataTable[[#This Row],[Order Date]])/3,0)</f>
        <v>3</v>
      </c>
      <c r="E1703" s="2">
        <f>MONTH(SalesDataTable[[#This Row],[Order Date]])</f>
        <v>8</v>
      </c>
      <c r="F1703" s="2" t="str">
        <f>TEXT(SalesDataTable[[#This Row],[Order Date]],"mmm")</f>
        <v>Aug</v>
      </c>
      <c r="G1703" s="2">
        <f>DAY(SalesDataTable[[#This Row],[Order Date]])</f>
        <v>21</v>
      </c>
      <c r="H1703" s="8" t="s">
        <v>0</v>
      </c>
      <c r="I1703" s="8" t="s">
        <v>50</v>
      </c>
      <c r="J1703" s="8" t="s">
        <v>19</v>
      </c>
      <c r="K1703" s="8" t="s">
        <v>13</v>
      </c>
      <c r="L1703" s="8" t="s">
        <v>14</v>
      </c>
      <c r="M1703" s="8" t="s">
        <v>32</v>
      </c>
      <c r="N1703" s="9">
        <v>2</v>
      </c>
      <c r="O1703" s="10">
        <v>47.58</v>
      </c>
      <c r="P1703" s="11">
        <v>0.1</v>
      </c>
      <c r="Q1703" s="10">
        <v>18.47</v>
      </c>
      <c r="R1703" s="10">
        <f t="shared" si="104"/>
        <v>85.644000000000005</v>
      </c>
      <c r="S1703" s="10">
        <f t="shared" si="105"/>
        <v>36.94</v>
      </c>
      <c r="T1703" s="10">
        <f t="shared" si="106"/>
        <v>48.704000000000008</v>
      </c>
      <c r="U1703" s="12">
        <f t="shared" si="107"/>
        <v>0.56867965064686377</v>
      </c>
      <c r="V1703" s="9">
        <f>YEAR(SalesDataTable[[#This Row],[Order Date]])</f>
        <v>2026</v>
      </c>
      <c r="W1703" s="12" t="str">
        <f>"Q"&amp;ROUNDUP(MONTH(SalesDataTable[[#This Row],[Order Date]])/3,0)</f>
        <v>Q3</v>
      </c>
      <c r="X1703" s="9">
        <f>MONTH(SalesDataTable[[#This Row],[Order Date]])</f>
        <v>8</v>
      </c>
      <c r="Y1703" s="12" t="str">
        <f>TEXT(SalesDataTable[[#This Row],[Order Date]],"mmm")</f>
        <v>Aug</v>
      </c>
    </row>
    <row r="1704" spans="1:25" ht="16">
      <c r="A1704" s="7">
        <v>1443</v>
      </c>
      <c r="B1704" s="3">
        <v>46255</v>
      </c>
      <c r="C1704" s="2">
        <f>YEAR( SalesDataTable[[#This Row],[Order Date]])</f>
        <v>2026</v>
      </c>
      <c r="D1704" s="2">
        <f>ROUNDUP(MONTH(SalesDataTable[[#This Row],[Order Date]])/3,0)</f>
        <v>3</v>
      </c>
      <c r="E1704" s="2">
        <f>MONTH(SalesDataTable[[#This Row],[Order Date]])</f>
        <v>8</v>
      </c>
      <c r="F1704" s="2" t="str">
        <f>TEXT(SalesDataTable[[#This Row],[Order Date]],"mmm")</f>
        <v>Aug</v>
      </c>
      <c r="G1704" s="2">
        <f>DAY(SalesDataTable[[#This Row],[Order Date]])</f>
        <v>21</v>
      </c>
      <c r="H1704" s="8" t="s">
        <v>20</v>
      </c>
      <c r="I1704" s="8" t="s">
        <v>21</v>
      </c>
      <c r="J1704" s="8" t="s">
        <v>2</v>
      </c>
      <c r="K1704" s="8" t="s">
        <v>13</v>
      </c>
      <c r="L1704" s="8" t="s">
        <v>9</v>
      </c>
      <c r="M1704" s="8" t="s">
        <v>37</v>
      </c>
      <c r="N1704" s="9">
        <v>5</v>
      </c>
      <c r="O1704" s="10">
        <v>155.65</v>
      </c>
      <c r="P1704" s="11">
        <v>0</v>
      </c>
      <c r="Q1704" s="10">
        <v>79.13</v>
      </c>
      <c r="R1704" s="10">
        <f t="shared" si="104"/>
        <v>778.25</v>
      </c>
      <c r="S1704" s="10">
        <f t="shared" si="105"/>
        <v>395.65</v>
      </c>
      <c r="T1704" s="10">
        <f t="shared" si="106"/>
        <v>382.6</v>
      </c>
      <c r="U1704" s="12">
        <f t="shared" si="107"/>
        <v>0.49161580469000965</v>
      </c>
      <c r="V1704" s="9">
        <f>YEAR(SalesDataTable[[#This Row],[Order Date]])</f>
        <v>2026</v>
      </c>
      <c r="W1704" s="12" t="str">
        <f>"Q"&amp;ROUNDUP(MONTH(SalesDataTable[[#This Row],[Order Date]])/3,0)</f>
        <v>Q3</v>
      </c>
      <c r="X1704" s="9">
        <f>MONTH(SalesDataTable[[#This Row],[Order Date]])</f>
        <v>8</v>
      </c>
      <c r="Y1704" s="12" t="str">
        <f>TEXT(SalesDataTable[[#This Row],[Order Date]],"mmm")</f>
        <v>Aug</v>
      </c>
    </row>
    <row r="1705" spans="1:25" ht="16">
      <c r="A1705" s="7">
        <v>1446</v>
      </c>
      <c r="B1705" s="3">
        <v>46255</v>
      </c>
      <c r="C1705" s="2">
        <f>YEAR( SalesDataTable[[#This Row],[Order Date]])</f>
        <v>2026</v>
      </c>
      <c r="D1705" s="2">
        <f>ROUNDUP(MONTH(SalesDataTable[[#This Row],[Order Date]])/3,0)</f>
        <v>3</v>
      </c>
      <c r="E1705" s="2">
        <f>MONTH(SalesDataTable[[#This Row],[Order Date]])</f>
        <v>8</v>
      </c>
      <c r="F1705" s="2" t="str">
        <f>TEXT(SalesDataTable[[#This Row],[Order Date]],"mmm")</f>
        <v>Aug</v>
      </c>
      <c r="G1705" s="2">
        <f>DAY(SalesDataTable[[#This Row],[Order Date]])</f>
        <v>21</v>
      </c>
      <c r="H1705" s="8" t="s">
        <v>20</v>
      </c>
      <c r="I1705" s="8" t="s">
        <v>47</v>
      </c>
      <c r="J1705" s="8" t="s">
        <v>19</v>
      </c>
      <c r="K1705" s="8" t="s">
        <v>3</v>
      </c>
      <c r="L1705" s="8" t="s">
        <v>23</v>
      </c>
      <c r="M1705" s="8" t="s">
        <v>29</v>
      </c>
      <c r="N1705" s="9">
        <v>1</v>
      </c>
      <c r="O1705" s="10">
        <v>195.15</v>
      </c>
      <c r="P1705" s="11">
        <v>0</v>
      </c>
      <c r="Q1705" s="10">
        <v>101.99</v>
      </c>
      <c r="R1705" s="10">
        <f t="shared" si="104"/>
        <v>195.15</v>
      </c>
      <c r="S1705" s="10">
        <f t="shared" si="105"/>
        <v>101.99</v>
      </c>
      <c r="T1705" s="10">
        <f t="shared" si="106"/>
        <v>93.160000000000011</v>
      </c>
      <c r="U1705" s="12">
        <f t="shared" si="107"/>
        <v>0.47737637714578535</v>
      </c>
      <c r="V1705" s="9">
        <f>YEAR(SalesDataTable[[#This Row],[Order Date]])</f>
        <v>2026</v>
      </c>
      <c r="W1705" s="12" t="str">
        <f>"Q"&amp;ROUNDUP(MONTH(SalesDataTable[[#This Row],[Order Date]])/3,0)</f>
        <v>Q3</v>
      </c>
      <c r="X1705" s="9">
        <f>MONTH(SalesDataTable[[#This Row],[Order Date]])</f>
        <v>8</v>
      </c>
      <c r="Y1705" s="12" t="str">
        <f>TEXT(SalesDataTable[[#This Row],[Order Date]],"mmm")</f>
        <v>Aug</v>
      </c>
    </row>
    <row r="1706" spans="1:25" ht="16">
      <c r="A1706" s="7">
        <v>1524</v>
      </c>
      <c r="B1706" s="3">
        <v>46255</v>
      </c>
      <c r="C1706" s="2">
        <f>YEAR( SalesDataTable[[#This Row],[Order Date]])</f>
        <v>2026</v>
      </c>
      <c r="D1706" s="2">
        <f>ROUNDUP(MONTH(SalesDataTable[[#This Row],[Order Date]])/3,0)</f>
        <v>3</v>
      </c>
      <c r="E1706" s="2">
        <f>MONTH(SalesDataTable[[#This Row],[Order Date]])</f>
        <v>8</v>
      </c>
      <c r="F1706" s="2" t="str">
        <f>TEXT(SalesDataTable[[#This Row],[Order Date]],"mmm")</f>
        <v>Aug</v>
      </c>
      <c r="G1706" s="2">
        <f>DAY(SalesDataTable[[#This Row],[Order Date]])</f>
        <v>21</v>
      </c>
      <c r="H1706" s="8" t="s">
        <v>6</v>
      </c>
      <c r="I1706" s="8" t="s">
        <v>27</v>
      </c>
      <c r="J1706" s="8" t="s">
        <v>28</v>
      </c>
      <c r="K1706" s="8" t="s">
        <v>13</v>
      </c>
      <c r="L1706" s="8" t="s">
        <v>4</v>
      </c>
      <c r="M1706" s="8" t="s">
        <v>5</v>
      </c>
      <c r="N1706" s="9">
        <v>1</v>
      </c>
      <c r="O1706" s="10">
        <v>81.569999999999993</v>
      </c>
      <c r="P1706" s="11">
        <v>0</v>
      </c>
      <c r="Q1706" s="10">
        <v>43.79</v>
      </c>
      <c r="R1706" s="10">
        <f t="shared" si="104"/>
        <v>81.569999999999993</v>
      </c>
      <c r="S1706" s="10">
        <f t="shared" si="105"/>
        <v>43.79</v>
      </c>
      <c r="T1706" s="10">
        <f t="shared" si="106"/>
        <v>37.779999999999994</v>
      </c>
      <c r="U1706" s="12">
        <f t="shared" si="107"/>
        <v>0.4631604756650729</v>
      </c>
      <c r="V1706" s="9">
        <f>YEAR(SalesDataTable[[#This Row],[Order Date]])</f>
        <v>2026</v>
      </c>
      <c r="W1706" s="12" t="str">
        <f>"Q"&amp;ROUNDUP(MONTH(SalesDataTable[[#This Row],[Order Date]])/3,0)</f>
        <v>Q3</v>
      </c>
      <c r="X1706" s="9">
        <f>MONTH(SalesDataTable[[#This Row],[Order Date]])</f>
        <v>8</v>
      </c>
      <c r="Y1706" s="12" t="str">
        <f>TEXT(SalesDataTable[[#This Row],[Order Date]],"mmm")</f>
        <v>Aug</v>
      </c>
    </row>
    <row r="1707" spans="1:25" ht="16">
      <c r="A1707" s="7">
        <v>1946</v>
      </c>
      <c r="B1707" s="3">
        <v>46255</v>
      </c>
      <c r="C1707" s="2">
        <f>YEAR( SalesDataTable[[#This Row],[Order Date]])</f>
        <v>2026</v>
      </c>
      <c r="D1707" s="2">
        <f>ROUNDUP(MONTH(SalesDataTable[[#This Row],[Order Date]])/3,0)</f>
        <v>3</v>
      </c>
      <c r="E1707" s="2">
        <f>MONTH(SalesDataTable[[#This Row],[Order Date]])</f>
        <v>8</v>
      </c>
      <c r="F1707" s="2" t="str">
        <f>TEXT(SalesDataTable[[#This Row],[Order Date]],"mmm")</f>
        <v>Aug</v>
      </c>
      <c r="G1707" s="2">
        <f>DAY(SalesDataTable[[#This Row],[Order Date]])</f>
        <v>21</v>
      </c>
      <c r="H1707" s="8" t="s">
        <v>0</v>
      </c>
      <c r="I1707" s="8" t="s">
        <v>50</v>
      </c>
      <c r="J1707" s="8" t="s">
        <v>19</v>
      </c>
      <c r="K1707" s="8" t="s">
        <v>13</v>
      </c>
      <c r="L1707" s="8" t="s">
        <v>23</v>
      </c>
      <c r="M1707" s="8" t="s">
        <v>51</v>
      </c>
      <c r="N1707" s="9">
        <v>5</v>
      </c>
      <c r="O1707" s="10">
        <v>125.44</v>
      </c>
      <c r="P1707" s="11">
        <v>0</v>
      </c>
      <c r="Q1707" s="10">
        <v>59.58</v>
      </c>
      <c r="R1707" s="10">
        <f t="shared" si="104"/>
        <v>627.20000000000005</v>
      </c>
      <c r="S1707" s="10">
        <f t="shared" si="105"/>
        <v>297.89999999999998</v>
      </c>
      <c r="T1707" s="10">
        <f t="shared" si="106"/>
        <v>329.30000000000007</v>
      </c>
      <c r="U1707" s="12">
        <f t="shared" si="107"/>
        <v>0.52503188775510212</v>
      </c>
      <c r="V1707" s="9">
        <f>YEAR(SalesDataTable[[#This Row],[Order Date]])</f>
        <v>2026</v>
      </c>
      <c r="W1707" s="12" t="str">
        <f>"Q"&amp;ROUNDUP(MONTH(SalesDataTable[[#This Row],[Order Date]])/3,0)</f>
        <v>Q3</v>
      </c>
      <c r="X1707" s="9">
        <f>MONTH(SalesDataTable[[#This Row],[Order Date]])</f>
        <v>8</v>
      </c>
      <c r="Y1707" s="12" t="str">
        <f>TEXT(SalesDataTable[[#This Row],[Order Date]],"mmm")</f>
        <v>Aug</v>
      </c>
    </row>
    <row r="1708" spans="1:25" ht="16">
      <c r="A1708" s="7">
        <v>2285</v>
      </c>
      <c r="B1708" s="3">
        <v>46255</v>
      </c>
      <c r="C1708" s="2">
        <f>YEAR( SalesDataTable[[#This Row],[Order Date]])</f>
        <v>2026</v>
      </c>
      <c r="D1708" s="2">
        <f>ROUNDUP(MONTH(SalesDataTable[[#This Row],[Order Date]])/3,0)</f>
        <v>3</v>
      </c>
      <c r="E1708" s="2">
        <f>MONTH(SalesDataTable[[#This Row],[Order Date]])</f>
        <v>8</v>
      </c>
      <c r="F1708" s="2" t="str">
        <f>TEXT(SalesDataTable[[#This Row],[Order Date]],"mmm")</f>
        <v>Aug</v>
      </c>
      <c r="G1708" s="2">
        <f>DAY(SalesDataTable[[#This Row],[Order Date]])</f>
        <v>21</v>
      </c>
      <c r="H1708" s="8" t="s">
        <v>6</v>
      </c>
      <c r="I1708" s="8" t="s">
        <v>41</v>
      </c>
      <c r="J1708" s="8" t="s">
        <v>2</v>
      </c>
      <c r="K1708" s="8" t="s">
        <v>16</v>
      </c>
      <c r="L1708" s="8" t="s">
        <v>9</v>
      </c>
      <c r="M1708" s="8" t="s">
        <v>37</v>
      </c>
      <c r="N1708" s="9">
        <v>2</v>
      </c>
      <c r="O1708" s="10">
        <v>155.11000000000001</v>
      </c>
      <c r="P1708" s="11">
        <v>0.05</v>
      </c>
      <c r="Q1708" s="10">
        <v>80.13</v>
      </c>
      <c r="R1708" s="10">
        <f t="shared" si="104"/>
        <v>294.709</v>
      </c>
      <c r="S1708" s="10">
        <f t="shared" si="105"/>
        <v>160.26</v>
      </c>
      <c r="T1708" s="10">
        <f t="shared" si="106"/>
        <v>134.44900000000001</v>
      </c>
      <c r="U1708" s="12">
        <f t="shared" si="107"/>
        <v>0.45620934548995795</v>
      </c>
      <c r="V1708" s="9">
        <f>YEAR(SalesDataTable[[#This Row],[Order Date]])</f>
        <v>2026</v>
      </c>
      <c r="W1708" s="12" t="str">
        <f>"Q"&amp;ROUNDUP(MONTH(SalesDataTable[[#This Row],[Order Date]])/3,0)</f>
        <v>Q3</v>
      </c>
      <c r="X1708" s="9">
        <f>MONTH(SalesDataTable[[#This Row],[Order Date]])</f>
        <v>8</v>
      </c>
      <c r="Y1708" s="12" t="str">
        <f>TEXT(SalesDataTable[[#This Row],[Order Date]],"mmm")</f>
        <v>Aug</v>
      </c>
    </row>
    <row r="1709" spans="1:25" ht="16">
      <c r="A1709" s="7">
        <v>2978</v>
      </c>
      <c r="B1709" s="3">
        <v>46255</v>
      </c>
      <c r="C1709" s="2">
        <f>YEAR( SalesDataTable[[#This Row],[Order Date]])</f>
        <v>2026</v>
      </c>
      <c r="D1709" s="2">
        <f>ROUNDUP(MONTH(SalesDataTable[[#This Row],[Order Date]])/3,0)</f>
        <v>3</v>
      </c>
      <c r="E1709" s="2">
        <f>MONTH(SalesDataTable[[#This Row],[Order Date]])</f>
        <v>8</v>
      </c>
      <c r="F1709" s="2" t="str">
        <f>TEXT(SalesDataTable[[#This Row],[Order Date]],"mmm")</f>
        <v>Aug</v>
      </c>
      <c r="G1709" s="2">
        <f>DAY(SalesDataTable[[#This Row],[Order Date]])</f>
        <v>21</v>
      </c>
      <c r="H1709" s="8" t="s">
        <v>11</v>
      </c>
      <c r="I1709" s="8" t="s">
        <v>39</v>
      </c>
      <c r="J1709" s="8" t="s">
        <v>19</v>
      </c>
      <c r="K1709" s="8" t="s">
        <v>13</v>
      </c>
      <c r="L1709" s="8" t="s">
        <v>4</v>
      </c>
      <c r="M1709" s="8" t="s">
        <v>5</v>
      </c>
      <c r="N1709" s="9">
        <v>1</v>
      </c>
      <c r="O1709" s="10">
        <v>80.7</v>
      </c>
      <c r="P1709" s="11">
        <v>0</v>
      </c>
      <c r="Q1709" s="10">
        <v>41.98</v>
      </c>
      <c r="R1709" s="10">
        <f t="shared" si="104"/>
        <v>80.7</v>
      </c>
      <c r="S1709" s="10">
        <f t="shared" si="105"/>
        <v>41.98</v>
      </c>
      <c r="T1709" s="10">
        <f t="shared" si="106"/>
        <v>38.720000000000006</v>
      </c>
      <c r="U1709" s="12">
        <f t="shared" si="107"/>
        <v>0.47980173482032223</v>
      </c>
      <c r="V1709" s="9">
        <f>YEAR(SalesDataTable[[#This Row],[Order Date]])</f>
        <v>2026</v>
      </c>
      <c r="W1709" s="12" t="str">
        <f>"Q"&amp;ROUNDUP(MONTH(SalesDataTable[[#This Row],[Order Date]])/3,0)</f>
        <v>Q3</v>
      </c>
      <c r="X1709" s="9">
        <f>MONTH(SalesDataTable[[#This Row],[Order Date]])</f>
        <v>8</v>
      </c>
      <c r="Y1709" s="12" t="str">
        <f>TEXT(SalesDataTable[[#This Row],[Order Date]],"mmm")</f>
        <v>Aug</v>
      </c>
    </row>
    <row r="1710" spans="1:25" ht="16">
      <c r="A1710" s="7">
        <v>3842</v>
      </c>
      <c r="B1710" s="3">
        <v>46255</v>
      </c>
      <c r="C1710" s="2">
        <f>YEAR( SalesDataTable[[#This Row],[Order Date]])</f>
        <v>2026</v>
      </c>
      <c r="D1710" s="2">
        <f>ROUNDUP(MONTH(SalesDataTable[[#This Row],[Order Date]])/3,0)</f>
        <v>3</v>
      </c>
      <c r="E1710" s="2">
        <f>MONTH(SalesDataTable[[#This Row],[Order Date]])</f>
        <v>8</v>
      </c>
      <c r="F1710" s="2" t="str">
        <f>TEXT(SalesDataTable[[#This Row],[Order Date]],"mmm")</f>
        <v>Aug</v>
      </c>
      <c r="G1710" s="2">
        <f>DAY(SalesDataTable[[#This Row],[Order Date]])</f>
        <v>21</v>
      </c>
      <c r="H1710" s="8" t="s">
        <v>20</v>
      </c>
      <c r="I1710" s="8" t="s">
        <v>33</v>
      </c>
      <c r="J1710" s="8" t="s">
        <v>8</v>
      </c>
      <c r="K1710" s="8" t="s">
        <v>3</v>
      </c>
      <c r="L1710" s="8" t="s">
        <v>9</v>
      </c>
      <c r="M1710" s="8" t="s">
        <v>37</v>
      </c>
      <c r="N1710" s="9">
        <v>10</v>
      </c>
      <c r="O1710" s="10">
        <v>156.72</v>
      </c>
      <c r="P1710" s="11">
        <v>0.15</v>
      </c>
      <c r="Q1710" s="10">
        <v>78.12</v>
      </c>
      <c r="R1710" s="10">
        <f t="shared" si="104"/>
        <v>1332.12</v>
      </c>
      <c r="S1710" s="10">
        <f t="shared" si="105"/>
        <v>781.2</v>
      </c>
      <c r="T1710" s="10">
        <f t="shared" si="106"/>
        <v>550.91999999999985</v>
      </c>
      <c r="U1710" s="12">
        <f t="shared" si="107"/>
        <v>0.41356634537429054</v>
      </c>
      <c r="V1710" s="9">
        <f>YEAR(SalesDataTable[[#This Row],[Order Date]])</f>
        <v>2026</v>
      </c>
      <c r="W1710" s="12" t="str">
        <f>"Q"&amp;ROUNDUP(MONTH(SalesDataTable[[#This Row],[Order Date]])/3,0)</f>
        <v>Q3</v>
      </c>
      <c r="X1710" s="9">
        <f>MONTH(SalesDataTable[[#This Row],[Order Date]])</f>
        <v>8</v>
      </c>
      <c r="Y1710" s="12" t="str">
        <f>TEXT(SalesDataTable[[#This Row],[Order Date]],"mmm")</f>
        <v>Aug</v>
      </c>
    </row>
    <row r="1711" spans="1:25" ht="16">
      <c r="A1711" s="7">
        <v>4220</v>
      </c>
      <c r="B1711" s="3">
        <v>46255</v>
      </c>
      <c r="C1711" s="2">
        <f>YEAR( SalesDataTable[[#This Row],[Order Date]])</f>
        <v>2026</v>
      </c>
      <c r="D1711" s="2">
        <f>ROUNDUP(MONTH(SalesDataTable[[#This Row],[Order Date]])/3,0)</f>
        <v>3</v>
      </c>
      <c r="E1711" s="2">
        <f>MONTH(SalesDataTable[[#This Row],[Order Date]])</f>
        <v>8</v>
      </c>
      <c r="F1711" s="2" t="str">
        <f>TEXT(SalesDataTable[[#This Row],[Order Date]],"mmm")</f>
        <v>Aug</v>
      </c>
      <c r="G1711" s="2">
        <f>DAY(SalesDataTable[[#This Row],[Order Date]])</f>
        <v>21</v>
      </c>
      <c r="H1711" s="8" t="s">
        <v>6</v>
      </c>
      <c r="I1711" s="8" t="s">
        <v>49</v>
      </c>
      <c r="J1711" s="8" t="s">
        <v>8</v>
      </c>
      <c r="K1711" s="8" t="s">
        <v>16</v>
      </c>
      <c r="L1711" s="8" t="s">
        <v>14</v>
      </c>
      <c r="M1711" s="8" t="s">
        <v>48</v>
      </c>
      <c r="N1711" s="9">
        <v>5</v>
      </c>
      <c r="O1711" s="10">
        <v>162.76</v>
      </c>
      <c r="P1711" s="11">
        <v>0.15</v>
      </c>
      <c r="Q1711" s="10">
        <v>85.32</v>
      </c>
      <c r="R1711" s="10">
        <f t="shared" si="104"/>
        <v>691.7299999999999</v>
      </c>
      <c r="S1711" s="10">
        <f t="shared" si="105"/>
        <v>426.59999999999997</v>
      </c>
      <c r="T1711" s="10">
        <f t="shared" si="106"/>
        <v>265.12999999999994</v>
      </c>
      <c r="U1711" s="12">
        <f t="shared" si="107"/>
        <v>0.38328538591647027</v>
      </c>
      <c r="V1711" s="9">
        <f>YEAR(SalesDataTable[[#This Row],[Order Date]])</f>
        <v>2026</v>
      </c>
      <c r="W1711" s="12" t="str">
        <f>"Q"&amp;ROUNDUP(MONTH(SalesDataTable[[#This Row],[Order Date]])/3,0)</f>
        <v>Q3</v>
      </c>
      <c r="X1711" s="9">
        <f>MONTH(SalesDataTable[[#This Row],[Order Date]])</f>
        <v>8</v>
      </c>
      <c r="Y1711" s="12" t="str">
        <f>TEXT(SalesDataTable[[#This Row],[Order Date]],"mmm")</f>
        <v>Aug</v>
      </c>
    </row>
    <row r="1712" spans="1:25" ht="16">
      <c r="A1712" s="7">
        <v>478</v>
      </c>
      <c r="B1712" s="3">
        <v>46256</v>
      </c>
      <c r="C1712" s="2">
        <f>YEAR( SalesDataTable[[#This Row],[Order Date]])</f>
        <v>2026</v>
      </c>
      <c r="D1712" s="2">
        <f>ROUNDUP(MONTH(SalesDataTable[[#This Row],[Order Date]])/3,0)</f>
        <v>3</v>
      </c>
      <c r="E1712" s="2">
        <f>MONTH(SalesDataTable[[#This Row],[Order Date]])</f>
        <v>8</v>
      </c>
      <c r="F1712" s="2" t="str">
        <f>TEXT(SalesDataTable[[#This Row],[Order Date]],"mmm")</f>
        <v>Aug</v>
      </c>
      <c r="G1712" s="2">
        <f>DAY(SalesDataTable[[#This Row],[Order Date]])</f>
        <v>22</v>
      </c>
      <c r="H1712" s="8" t="s">
        <v>20</v>
      </c>
      <c r="I1712" s="8" t="s">
        <v>33</v>
      </c>
      <c r="J1712" s="8" t="s">
        <v>19</v>
      </c>
      <c r="K1712" s="8" t="s">
        <v>16</v>
      </c>
      <c r="L1712" s="8" t="s">
        <v>34</v>
      </c>
      <c r="M1712" s="8" t="s">
        <v>35</v>
      </c>
      <c r="N1712" s="9">
        <v>2</v>
      </c>
      <c r="O1712" s="10">
        <v>40.22</v>
      </c>
      <c r="P1712" s="11">
        <v>0</v>
      </c>
      <c r="Q1712" s="10">
        <v>14.45</v>
      </c>
      <c r="R1712" s="10">
        <f t="shared" si="104"/>
        <v>80.44</v>
      </c>
      <c r="S1712" s="10">
        <f t="shared" si="105"/>
        <v>28.9</v>
      </c>
      <c r="T1712" s="10">
        <f t="shared" si="106"/>
        <v>51.54</v>
      </c>
      <c r="U1712" s="12">
        <f t="shared" si="107"/>
        <v>0.64072600696171056</v>
      </c>
      <c r="V1712" s="9">
        <f>YEAR(SalesDataTable[[#This Row],[Order Date]])</f>
        <v>2026</v>
      </c>
      <c r="W1712" s="12" t="str">
        <f>"Q"&amp;ROUNDUP(MONTH(SalesDataTable[[#This Row],[Order Date]])/3,0)</f>
        <v>Q3</v>
      </c>
      <c r="X1712" s="9">
        <f>MONTH(SalesDataTable[[#This Row],[Order Date]])</f>
        <v>8</v>
      </c>
      <c r="Y1712" s="12" t="str">
        <f>TEXT(SalesDataTable[[#This Row],[Order Date]],"mmm")</f>
        <v>Aug</v>
      </c>
    </row>
    <row r="1713" spans="1:25" ht="16">
      <c r="A1713" s="7">
        <v>491</v>
      </c>
      <c r="B1713" s="3">
        <v>46256</v>
      </c>
      <c r="C1713" s="2">
        <f>YEAR( SalesDataTable[[#This Row],[Order Date]])</f>
        <v>2026</v>
      </c>
      <c r="D1713" s="2">
        <f>ROUNDUP(MONTH(SalesDataTable[[#This Row],[Order Date]])/3,0)</f>
        <v>3</v>
      </c>
      <c r="E1713" s="2">
        <f>MONTH(SalesDataTable[[#This Row],[Order Date]])</f>
        <v>8</v>
      </c>
      <c r="F1713" s="2" t="str">
        <f>TEXT(SalesDataTable[[#This Row],[Order Date]],"mmm")</f>
        <v>Aug</v>
      </c>
      <c r="G1713" s="2">
        <f>DAY(SalesDataTable[[#This Row],[Order Date]])</f>
        <v>22</v>
      </c>
      <c r="H1713" s="8" t="s">
        <v>0</v>
      </c>
      <c r="I1713" s="8" t="s">
        <v>36</v>
      </c>
      <c r="J1713" s="8" t="s">
        <v>28</v>
      </c>
      <c r="K1713" s="8" t="s">
        <v>13</v>
      </c>
      <c r="L1713" s="8" t="s">
        <v>14</v>
      </c>
      <c r="M1713" s="8" t="s">
        <v>32</v>
      </c>
      <c r="N1713" s="9">
        <v>1</v>
      </c>
      <c r="O1713" s="10">
        <v>45.42</v>
      </c>
      <c r="P1713" s="11">
        <v>0.15</v>
      </c>
      <c r="Q1713" s="10">
        <v>18.079999999999998</v>
      </c>
      <c r="R1713" s="10">
        <f t="shared" si="104"/>
        <v>38.606999999999999</v>
      </c>
      <c r="S1713" s="10">
        <f t="shared" si="105"/>
        <v>18.079999999999998</v>
      </c>
      <c r="T1713" s="10">
        <f t="shared" si="106"/>
        <v>20.527000000000001</v>
      </c>
      <c r="U1713" s="12">
        <f t="shared" si="107"/>
        <v>0.53169114409304019</v>
      </c>
      <c r="V1713" s="9">
        <f>YEAR(SalesDataTable[[#This Row],[Order Date]])</f>
        <v>2026</v>
      </c>
      <c r="W1713" s="12" t="str">
        <f>"Q"&amp;ROUNDUP(MONTH(SalesDataTable[[#This Row],[Order Date]])/3,0)</f>
        <v>Q3</v>
      </c>
      <c r="X1713" s="9">
        <f>MONTH(SalesDataTable[[#This Row],[Order Date]])</f>
        <v>8</v>
      </c>
      <c r="Y1713" s="12" t="str">
        <f>TEXT(SalesDataTable[[#This Row],[Order Date]],"mmm")</f>
        <v>Aug</v>
      </c>
    </row>
    <row r="1714" spans="1:25" ht="16">
      <c r="A1714" s="7">
        <v>862</v>
      </c>
      <c r="B1714" s="3">
        <v>46256</v>
      </c>
      <c r="C1714" s="2">
        <f>YEAR( SalesDataTable[[#This Row],[Order Date]])</f>
        <v>2026</v>
      </c>
      <c r="D1714" s="2">
        <f>ROUNDUP(MONTH(SalesDataTable[[#This Row],[Order Date]])/3,0)</f>
        <v>3</v>
      </c>
      <c r="E1714" s="2">
        <f>MONTH(SalesDataTable[[#This Row],[Order Date]])</f>
        <v>8</v>
      </c>
      <c r="F1714" s="2" t="str">
        <f>TEXT(SalesDataTable[[#This Row],[Order Date]],"mmm")</f>
        <v>Aug</v>
      </c>
      <c r="G1714" s="2">
        <f>DAY(SalesDataTable[[#This Row],[Order Date]])</f>
        <v>22</v>
      </c>
      <c r="H1714" s="8" t="s">
        <v>0</v>
      </c>
      <c r="I1714" s="8" t="s">
        <v>36</v>
      </c>
      <c r="J1714" s="8" t="s">
        <v>2</v>
      </c>
      <c r="K1714" s="8" t="s">
        <v>3</v>
      </c>
      <c r="L1714" s="8" t="s">
        <v>9</v>
      </c>
      <c r="M1714" s="8" t="s">
        <v>10</v>
      </c>
      <c r="N1714" s="9">
        <v>1</v>
      </c>
      <c r="O1714" s="10">
        <v>93.55</v>
      </c>
      <c r="P1714" s="11">
        <v>0</v>
      </c>
      <c r="Q1714" s="10">
        <v>44.89</v>
      </c>
      <c r="R1714" s="10">
        <f t="shared" si="104"/>
        <v>93.55</v>
      </c>
      <c r="S1714" s="10">
        <f t="shared" si="105"/>
        <v>44.89</v>
      </c>
      <c r="T1714" s="10">
        <f t="shared" si="106"/>
        <v>48.66</v>
      </c>
      <c r="U1714" s="12">
        <f t="shared" si="107"/>
        <v>0.5201496525921967</v>
      </c>
      <c r="V1714" s="9">
        <f>YEAR(SalesDataTable[[#This Row],[Order Date]])</f>
        <v>2026</v>
      </c>
      <c r="W1714" s="12" t="str">
        <f>"Q"&amp;ROUNDUP(MONTH(SalesDataTable[[#This Row],[Order Date]])/3,0)</f>
        <v>Q3</v>
      </c>
      <c r="X1714" s="9">
        <f>MONTH(SalesDataTable[[#This Row],[Order Date]])</f>
        <v>8</v>
      </c>
      <c r="Y1714" s="12" t="str">
        <f>TEXT(SalesDataTable[[#This Row],[Order Date]],"mmm")</f>
        <v>Aug</v>
      </c>
    </row>
    <row r="1715" spans="1:25" ht="16">
      <c r="A1715" s="7">
        <v>957</v>
      </c>
      <c r="B1715" s="3">
        <v>46256</v>
      </c>
      <c r="C1715" s="2">
        <f>YEAR( SalesDataTable[[#This Row],[Order Date]])</f>
        <v>2026</v>
      </c>
      <c r="D1715" s="2">
        <f>ROUNDUP(MONTH(SalesDataTable[[#This Row],[Order Date]])/3,0)</f>
        <v>3</v>
      </c>
      <c r="E1715" s="2">
        <f>MONTH(SalesDataTable[[#This Row],[Order Date]])</f>
        <v>8</v>
      </c>
      <c r="F1715" s="2" t="str">
        <f>TEXT(SalesDataTable[[#This Row],[Order Date]],"mmm")</f>
        <v>Aug</v>
      </c>
      <c r="G1715" s="2">
        <f>DAY(SalesDataTable[[#This Row],[Order Date]])</f>
        <v>22</v>
      </c>
      <c r="H1715" s="8" t="s">
        <v>11</v>
      </c>
      <c r="I1715" s="8" t="s">
        <v>12</v>
      </c>
      <c r="J1715" s="8" t="s">
        <v>2</v>
      </c>
      <c r="K1715" s="8" t="s">
        <v>3</v>
      </c>
      <c r="L1715" s="8" t="s">
        <v>9</v>
      </c>
      <c r="M1715" s="8" t="s">
        <v>17</v>
      </c>
      <c r="N1715" s="9">
        <v>2</v>
      </c>
      <c r="O1715" s="10">
        <v>146.85</v>
      </c>
      <c r="P1715" s="11">
        <v>0</v>
      </c>
      <c r="Q1715" s="10">
        <v>81.010000000000005</v>
      </c>
      <c r="R1715" s="10">
        <f t="shared" si="104"/>
        <v>293.7</v>
      </c>
      <c r="S1715" s="10">
        <f t="shared" si="105"/>
        <v>162.02000000000001</v>
      </c>
      <c r="T1715" s="10">
        <f t="shared" si="106"/>
        <v>131.67999999999998</v>
      </c>
      <c r="U1715" s="12">
        <f t="shared" si="107"/>
        <v>0.44834865509022809</v>
      </c>
      <c r="V1715" s="9">
        <f>YEAR(SalesDataTable[[#This Row],[Order Date]])</f>
        <v>2026</v>
      </c>
      <c r="W1715" s="12" t="str">
        <f>"Q"&amp;ROUNDUP(MONTH(SalesDataTable[[#This Row],[Order Date]])/3,0)</f>
        <v>Q3</v>
      </c>
      <c r="X1715" s="9">
        <f>MONTH(SalesDataTable[[#This Row],[Order Date]])</f>
        <v>8</v>
      </c>
      <c r="Y1715" s="12" t="str">
        <f>TEXT(SalesDataTable[[#This Row],[Order Date]],"mmm")</f>
        <v>Aug</v>
      </c>
    </row>
    <row r="1716" spans="1:25" ht="16">
      <c r="A1716" s="7">
        <v>1728</v>
      </c>
      <c r="B1716" s="3">
        <v>46256</v>
      </c>
      <c r="C1716" s="2">
        <f>YEAR( SalesDataTable[[#This Row],[Order Date]])</f>
        <v>2026</v>
      </c>
      <c r="D1716" s="2">
        <f>ROUNDUP(MONTH(SalesDataTable[[#This Row],[Order Date]])/3,0)</f>
        <v>3</v>
      </c>
      <c r="E1716" s="2">
        <f>MONTH(SalesDataTable[[#This Row],[Order Date]])</f>
        <v>8</v>
      </c>
      <c r="F1716" s="2" t="str">
        <f>TEXT(SalesDataTable[[#This Row],[Order Date]],"mmm")</f>
        <v>Aug</v>
      </c>
      <c r="G1716" s="2">
        <f>DAY(SalesDataTable[[#This Row],[Order Date]])</f>
        <v>22</v>
      </c>
      <c r="H1716" s="8" t="s">
        <v>0</v>
      </c>
      <c r="I1716" s="8" t="s">
        <v>36</v>
      </c>
      <c r="J1716" s="8" t="s">
        <v>8</v>
      </c>
      <c r="K1716" s="8" t="s">
        <v>16</v>
      </c>
      <c r="L1716" s="8" t="s">
        <v>4</v>
      </c>
      <c r="M1716" s="8" t="s">
        <v>30</v>
      </c>
      <c r="N1716" s="9">
        <v>6</v>
      </c>
      <c r="O1716" s="10">
        <v>101.54</v>
      </c>
      <c r="P1716" s="11">
        <v>0.1</v>
      </c>
      <c r="Q1716" s="10">
        <v>50</v>
      </c>
      <c r="R1716" s="10">
        <f t="shared" si="104"/>
        <v>548.31600000000003</v>
      </c>
      <c r="S1716" s="10">
        <f t="shared" si="105"/>
        <v>300</v>
      </c>
      <c r="T1716" s="10">
        <f t="shared" si="106"/>
        <v>248.31600000000003</v>
      </c>
      <c r="U1716" s="12">
        <f t="shared" si="107"/>
        <v>0.45287024270676035</v>
      </c>
      <c r="V1716" s="9">
        <f>YEAR(SalesDataTable[[#This Row],[Order Date]])</f>
        <v>2026</v>
      </c>
      <c r="W1716" s="12" t="str">
        <f>"Q"&amp;ROUNDUP(MONTH(SalesDataTable[[#This Row],[Order Date]])/3,0)</f>
        <v>Q3</v>
      </c>
      <c r="X1716" s="9">
        <f>MONTH(SalesDataTable[[#This Row],[Order Date]])</f>
        <v>8</v>
      </c>
      <c r="Y1716" s="12" t="str">
        <f>TEXT(SalesDataTable[[#This Row],[Order Date]],"mmm")</f>
        <v>Aug</v>
      </c>
    </row>
    <row r="1717" spans="1:25" ht="16">
      <c r="A1717" s="7">
        <v>2743</v>
      </c>
      <c r="B1717" s="3">
        <v>46256</v>
      </c>
      <c r="C1717" s="2">
        <f>YEAR( SalesDataTable[[#This Row],[Order Date]])</f>
        <v>2026</v>
      </c>
      <c r="D1717" s="2">
        <f>ROUNDUP(MONTH(SalesDataTable[[#This Row],[Order Date]])/3,0)</f>
        <v>3</v>
      </c>
      <c r="E1717" s="2">
        <f>MONTH(SalesDataTable[[#This Row],[Order Date]])</f>
        <v>8</v>
      </c>
      <c r="F1717" s="2" t="str">
        <f>TEXT(SalesDataTable[[#This Row],[Order Date]],"mmm")</f>
        <v>Aug</v>
      </c>
      <c r="G1717" s="2">
        <f>DAY(SalesDataTable[[#This Row],[Order Date]])</f>
        <v>22</v>
      </c>
      <c r="H1717" s="8" t="s">
        <v>20</v>
      </c>
      <c r="I1717" s="8" t="s">
        <v>31</v>
      </c>
      <c r="J1717" s="8" t="s">
        <v>2</v>
      </c>
      <c r="K1717" s="8" t="s">
        <v>16</v>
      </c>
      <c r="L1717" s="8" t="s">
        <v>34</v>
      </c>
      <c r="M1717" s="8" t="s">
        <v>38</v>
      </c>
      <c r="N1717" s="9">
        <v>1</v>
      </c>
      <c r="O1717" s="10">
        <v>125.14</v>
      </c>
      <c r="P1717" s="11">
        <v>0</v>
      </c>
      <c r="Q1717" s="10">
        <v>69.44</v>
      </c>
      <c r="R1717" s="10">
        <f t="shared" si="104"/>
        <v>125.14</v>
      </c>
      <c r="S1717" s="10">
        <f t="shared" si="105"/>
        <v>69.44</v>
      </c>
      <c r="T1717" s="10">
        <f t="shared" si="106"/>
        <v>55.7</v>
      </c>
      <c r="U1717" s="12">
        <f t="shared" si="107"/>
        <v>0.4451014863353045</v>
      </c>
      <c r="V1717" s="9">
        <f>YEAR(SalesDataTable[[#This Row],[Order Date]])</f>
        <v>2026</v>
      </c>
      <c r="W1717" s="12" t="str">
        <f>"Q"&amp;ROUNDUP(MONTH(SalesDataTable[[#This Row],[Order Date]])/3,0)</f>
        <v>Q3</v>
      </c>
      <c r="X1717" s="9">
        <f>MONTH(SalesDataTable[[#This Row],[Order Date]])</f>
        <v>8</v>
      </c>
      <c r="Y1717" s="12" t="str">
        <f>TEXT(SalesDataTable[[#This Row],[Order Date]],"mmm")</f>
        <v>Aug</v>
      </c>
    </row>
    <row r="1718" spans="1:25" ht="16">
      <c r="A1718" s="7">
        <v>3098</v>
      </c>
      <c r="B1718" s="3">
        <v>46256</v>
      </c>
      <c r="C1718" s="2">
        <f>YEAR( SalesDataTable[[#This Row],[Order Date]])</f>
        <v>2026</v>
      </c>
      <c r="D1718" s="2">
        <f>ROUNDUP(MONTH(SalesDataTable[[#This Row],[Order Date]])/3,0)</f>
        <v>3</v>
      </c>
      <c r="E1718" s="2">
        <f>MONTH(SalesDataTable[[#This Row],[Order Date]])</f>
        <v>8</v>
      </c>
      <c r="F1718" s="2" t="str">
        <f>TEXT(SalesDataTable[[#This Row],[Order Date]],"mmm")</f>
        <v>Aug</v>
      </c>
      <c r="G1718" s="2">
        <f>DAY(SalesDataTable[[#This Row],[Order Date]])</f>
        <v>22</v>
      </c>
      <c r="H1718" s="8" t="s">
        <v>6</v>
      </c>
      <c r="I1718" s="8" t="s">
        <v>27</v>
      </c>
      <c r="J1718" s="8" t="s">
        <v>2</v>
      </c>
      <c r="K1718" s="8" t="s">
        <v>13</v>
      </c>
      <c r="L1718" s="8" t="s">
        <v>4</v>
      </c>
      <c r="M1718" s="8" t="s">
        <v>5</v>
      </c>
      <c r="N1718" s="9">
        <v>2</v>
      </c>
      <c r="O1718" s="10">
        <v>80.239999999999995</v>
      </c>
      <c r="P1718" s="11">
        <v>0.1</v>
      </c>
      <c r="Q1718" s="10">
        <v>42.09</v>
      </c>
      <c r="R1718" s="10">
        <f t="shared" si="104"/>
        <v>144.43199999999999</v>
      </c>
      <c r="S1718" s="10">
        <f t="shared" si="105"/>
        <v>84.18</v>
      </c>
      <c r="T1718" s="10">
        <f t="shared" si="106"/>
        <v>60.251999999999981</v>
      </c>
      <c r="U1718" s="12">
        <f t="shared" si="107"/>
        <v>0.41716517115320695</v>
      </c>
      <c r="V1718" s="9">
        <f>YEAR(SalesDataTable[[#This Row],[Order Date]])</f>
        <v>2026</v>
      </c>
      <c r="W1718" s="12" t="str">
        <f>"Q"&amp;ROUNDUP(MONTH(SalesDataTable[[#This Row],[Order Date]])/3,0)</f>
        <v>Q3</v>
      </c>
      <c r="X1718" s="9">
        <f>MONTH(SalesDataTable[[#This Row],[Order Date]])</f>
        <v>8</v>
      </c>
      <c r="Y1718" s="12" t="str">
        <f>TEXT(SalesDataTable[[#This Row],[Order Date]],"mmm")</f>
        <v>Aug</v>
      </c>
    </row>
    <row r="1719" spans="1:25" ht="16">
      <c r="A1719" s="7">
        <v>3606</v>
      </c>
      <c r="B1719" s="3">
        <v>46256</v>
      </c>
      <c r="C1719" s="2">
        <f>YEAR( SalesDataTable[[#This Row],[Order Date]])</f>
        <v>2026</v>
      </c>
      <c r="D1719" s="2">
        <f>ROUNDUP(MONTH(SalesDataTable[[#This Row],[Order Date]])/3,0)</f>
        <v>3</v>
      </c>
      <c r="E1719" s="2">
        <f>MONTH(SalesDataTable[[#This Row],[Order Date]])</f>
        <v>8</v>
      </c>
      <c r="F1719" s="2" t="str">
        <f>TEXT(SalesDataTable[[#This Row],[Order Date]],"mmm")</f>
        <v>Aug</v>
      </c>
      <c r="G1719" s="2">
        <f>DAY(SalesDataTable[[#This Row],[Order Date]])</f>
        <v>22</v>
      </c>
      <c r="H1719" s="8" t="s">
        <v>20</v>
      </c>
      <c r="I1719" s="8" t="s">
        <v>21</v>
      </c>
      <c r="J1719" s="8" t="s">
        <v>2</v>
      </c>
      <c r="K1719" s="8" t="s">
        <v>16</v>
      </c>
      <c r="L1719" s="8" t="s">
        <v>9</v>
      </c>
      <c r="M1719" s="8" t="s">
        <v>17</v>
      </c>
      <c r="N1719" s="9">
        <v>1</v>
      </c>
      <c r="O1719" s="10">
        <v>147.24</v>
      </c>
      <c r="P1719" s="11">
        <v>0</v>
      </c>
      <c r="Q1719" s="10">
        <v>79.11</v>
      </c>
      <c r="R1719" s="10">
        <f t="shared" si="104"/>
        <v>147.24</v>
      </c>
      <c r="S1719" s="10">
        <f t="shared" si="105"/>
        <v>79.11</v>
      </c>
      <c r="T1719" s="10">
        <f t="shared" si="106"/>
        <v>68.13000000000001</v>
      </c>
      <c r="U1719" s="12">
        <f t="shared" si="107"/>
        <v>0.46271393643031788</v>
      </c>
      <c r="V1719" s="9">
        <f>YEAR(SalesDataTable[[#This Row],[Order Date]])</f>
        <v>2026</v>
      </c>
      <c r="W1719" s="12" t="str">
        <f>"Q"&amp;ROUNDUP(MONTH(SalesDataTable[[#This Row],[Order Date]])/3,0)</f>
        <v>Q3</v>
      </c>
      <c r="X1719" s="9">
        <f>MONTH(SalesDataTable[[#This Row],[Order Date]])</f>
        <v>8</v>
      </c>
      <c r="Y1719" s="12" t="str">
        <f>TEXT(SalesDataTable[[#This Row],[Order Date]],"mmm")</f>
        <v>Aug</v>
      </c>
    </row>
    <row r="1720" spans="1:25" ht="16">
      <c r="A1720" s="7">
        <v>3815</v>
      </c>
      <c r="B1720" s="3">
        <v>46256</v>
      </c>
      <c r="C1720" s="2">
        <f>YEAR( SalesDataTable[[#This Row],[Order Date]])</f>
        <v>2026</v>
      </c>
      <c r="D1720" s="2">
        <f>ROUNDUP(MONTH(SalesDataTable[[#This Row],[Order Date]])/3,0)</f>
        <v>3</v>
      </c>
      <c r="E1720" s="2">
        <f>MONTH(SalesDataTable[[#This Row],[Order Date]])</f>
        <v>8</v>
      </c>
      <c r="F1720" s="2" t="str">
        <f>TEXT(SalesDataTable[[#This Row],[Order Date]],"mmm")</f>
        <v>Aug</v>
      </c>
      <c r="G1720" s="2">
        <f>DAY(SalesDataTable[[#This Row],[Order Date]])</f>
        <v>22</v>
      </c>
      <c r="H1720" s="8" t="s">
        <v>11</v>
      </c>
      <c r="I1720" s="8" t="s">
        <v>12</v>
      </c>
      <c r="J1720" s="8" t="s">
        <v>2</v>
      </c>
      <c r="K1720" s="8" t="s">
        <v>3</v>
      </c>
      <c r="L1720" s="8" t="s">
        <v>23</v>
      </c>
      <c r="M1720" s="8" t="s">
        <v>29</v>
      </c>
      <c r="N1720" s="9">
        <v>2</v>
      </c>
      <c r="O1720" s="10">
        <v>199.53</v>
      </c>
      <c r="P1720" s="11">
        <v>0.05</v>
      </c>
      <c r="Q1720" s="10">
        <v>105.87</v>
      </c>
      <c r="R1720" s="10">
        <f t="shared" si="104"/>
        <v>379.10699999999997</v>
      </c>
      <c r="S1720" s="10">
        <f t="shared" si="105"/>
        <v>211.74</v>
      </c>
      <c r="T1720" s="10">
        <f t="shared" si="106"/>
        <v>167.36699999999996</v>
      </c>
      <c r="U1720" s="12">
        <f t="shared" si="107"/>
        <v>0.44147694450379438</v>
      </c>
      <c r="V1720" s="9">
        <f>YEAR(SalesDataTable[[#This Row],[Order Date]])</f>
        <v>2026</v>
      </c>
      <c r="W1720" s="12" t="str">
        <f>"Q"&amp;ROUNDUP(MONTH(SalesDataTable[[#This Row],[Order Date]])/3,0)</f>
        <v>Q3</v>
      </c>
      <c r="X1720" s="9">
        <f>MONTH(SalesDataTable[[#This Row],[Order Date]])</f>
        <v>8</v>
      </c>
      <c r="Y1720" s="12" t="str">
        <f>TEXT(SalesDataTable[[#This Row],[Order Date]],"mmm")</f>
        <v>Aug</v>
      </c>
    </row>
    <row r="1721" spans="1:25" ht="16">
      <c r="A1721" s="7">
        <v>3979</v>
      </c>
      <c r="B1721" s="3">
        <v>46256</v>
      </c>
      <c r="C1721" s="2">
        <f>YEAR( SalesDataTable[[#This Row],[Order Date]])</f>
        <v>2026</v>
      </c>
      <c r="D1721" s="2">
        <f>ROUNDUP(MONTH(SalesDataTable[[#This Row],[Order Date]])/3,0)</f>
        <v>3</v>
      </c>
      <c r="E1721" s="2">
        <f>MONTH(SalesDataTable[[#This Row],[Order Date]])</f>
        <v>8</v>
      </c>
      <c r="F1721" s="2" t="str">
        <f>TEXT(SalesDataTable[[#This Row],[Order Date]],"mmm")</f>
        <v>Aug</v>
      </c>
      <c r="G1721" s="2">
        <f>DAY(SalesDataTable[[#This Row],[Order Date]])</f>
        <v>22</v>
      </c>
      <c r="H1721" s="8" t="s">
        <v>11</v>
      </c>
      <c r="I1721" s="8" t="s">
        <v>25</v>
      </c>
      <c r="J1721" s="8" t="s">
        <v>2</v>
      </c>
      <c r="K1721" s="8" t="s">
        <v>16</v>
      </c>
      <c r="L1721" s="8" t="s">
        <v>34</v>
      </c>
      <c r="M1721" s="8" t="s">
        <v>35</v>
      </c>
      <c r="N1721" s="9">
        <v>1</v>
      </c>
      <c r="O1721" s="10">
        <v>40.19</v>
      </c>
      <c r="P1721" s="11">
        <v>0.05</v>
      </c>
      <c r="Q1721" s="10">
        <v>14.73</v>
      </c>
      <c r="R1721" s="10">
        <f t="shared" si="104"/>
        <v>38.180499999999995</v>
      </c>
      <c r="S1721" s="10">
        <f t="shared" si="105"/>
        <v>14.73</v>
      </c>
      <c r="T1721" s="10">
        <f t="shared" si="106"/>
        <v>23.450499999999995</v>
      </c>
      <c r="U1721" s="12">
        <f t="shared" si="107"/>
        <v>0.61420096646193734</v>
      </c>
      <c r="V1721" s="9">
        <f>YEAR(SalesDataTable[[#This Row],[Order Date]])</f>
        <v>2026</v>
      </c>
      <c r="W1721" s="12" t="str">
        <f>"Q"&amp;ROUNDUP(MONTH(SalesDataTable[[#This Row],[Order Date]])/3,0)</f>
        <v>Q3</v>
      </c>
      <c r="X1721" s="9">
        <f>MONTH(SalesDataTable[[#This Row],[Order Date]])</f>
        <v>8</v>
      </c>
      <c r="Y1721" s="12" t="str">
        <f>TEXT(SalesDataTable[[#This Row],[Order Date]],"mmm")</f>
        <v>Aug</v>
      </c>
    </row>
    <row r="1722" spans="1:25" ht="16">
      <c r="A1722" s="7">
        <v>4160</v>
      </c>
      <c r="B1722" s="3">
        <v>46256</v>
      </c>
      <c r="C1722" s="2">
        <f>YEAR( SalesDataTable[[#This Row],[Order Date]])</f>
        <v>2026</v>
      </c>
      <c r="D1722" s="2">
        <f>ROUNDUP(MONTH(SalesDataTable[[#This Row],[Order Date]])/3,0)</f>
        <v>3</v>
      </c>
      <c r="E1722" s="2">
        <f>MONTH(SalesDataTable[[#This Row],[Order Date]])</f>
        <v>8</v>
      </c>
      <c r="F1722" s="2" t="str">
        <f>TEXT(SalesDataTable[[#This Row],[Order Date]],"mmm")</f>
        <v>Aug</v>
      </c>
      <c r="G1722" s="2">
        <f>DAY(SalesDataTable[[#This Row],[Order Date]])</f>
        <v>22</v>
      </c>
      <c r="H1722" s="8" t="s">
        <v>20</v>
      </c>
      <c r="I1722" s="8" t="s">
        <v>31</v>
      </c>
      <c r="J1722" s="8" t="s">
        <v>28</v>
      </c>
      <c r="K1722" s="8" t="s">
        <v>16</v>
      </c>
      <c r="L1722" s="8" t="s">
        <v>34</v>
      </c>
      <c r="M1722" s="8" t="s">
        <v>38</v>
      </c>
      <c r="N1722" s="9">
        <v>4</v>
      </c>
      <c r="O1722" s="10">
        <v>123.31</v>
      </c>
      <c r="P1722" s="11">
        <v>0</v>
      </c>
      <c r="Q1722" s="10">
        <v>69.02</v>
      </c>
      <c r="R1722" s="10">
        <f t="shared" si="104"/>
        <v>493.24</v>
      </c>
      <c r="S1722" s="10">
        <f t="shared" si="105"/>
        <v>276.08</v>
      </c>
      <c r="T1722" s="10">
        <f t="shared" si="106"/>
        <v>217.16000000000003</v>
      </c>
      <c r="U1722" s="12">
        <f t="shared" si="107"/>
        <v>0.44027248398345636</v>
      </c>
      <c r="V1722" s="9">
        <f>YEAR(SalesDataTable[[#This Row],[Order Date]])</f>
        <v>2026</v>
      </c>
      <c r="W1722" s="12" t="str">
        <f>"Q"&amp;ROUNDUP(MONTH(SalesDataTable[[#This Row],[Order Date]])/3,0)</f>
        <v>Q3</v>
      </c>
      <c r="X1722" s="9">
        <f>MONTH(SalesDataTable[[#This Row],[Order Date]])</f>
        <v>8</v>
      </c>
      <c r="Y1722" s="12" t="str">
        <f>TEXT(SalesDataTable[[#This Row],[Order Date]],"mmm")</f>
        <v>Aug</v>
      </c>
    </row>
    <row r="1723" spans="1:25" ht="16">
      <c r="A1723" s="7">
        <v>4172</v>
      </c>
      <c r="B1723" s="3">
        <v>46256</v>
      </c>
      <c r="C1723" s="2">
        <f>YEAR( SalesDataTable[[#This Row],[Order Date]])</f>
        <v>2026</v>
      </c>
      <c r="D1723" s="2">
        <f>ROUNDUP(MONTH(SalesDataTable[[#This Row],[Order Date]])/3,0)</f>
        <v>3</v>
      </c>
      <c r="E1723" s="2">
        <f>MONTH(SalesDataTable[[#This Row],[Order Date]])</f>
        <v>8</v>
      </c>
      <c r="F1723" s="2" t="str">
        <f>TEXT(SalesDataTable[[#This Row],[Order Date]],"mmm")</f>
        <v>Aug</v>
      </c>
      <c r="G1723" s="2">
        <f>DAY(SalesDataTable[[#This Row],[Order Date]])</f>
        <v>22</v>
      </c>
      <c r="H1723" s="8" t="s">
        <v>20</v>
      </c>
      <c r="I1723" s="8" t="s">
        <v>33</v>
      </c>
      <c r="J1723" s="8" t="s">
        <v>28</v>
      </c>
      <c r="K1723" s="8" t="s">
        <v>13</v>
      </c>
      <c r="L1723" s="8" t="s">
        <v>4</v>
      </c>
      <c r="M1723" s="8" t="s">
        <v>26</v>
      </c>
      <c r="N1723" s="9">
        <v>1</v>
      </c>
      <c r="O1723" s="10">
        <v>40.19</v>
      </c>
      <c r="P1723" s="11">
        <v>0.05</v>
      </c>
      <c r="Q1723" s="10">
        <v>16.78</v>
      </c>
      <c r="R1723" s="10">
        <f t="shared" si="104"/>
        <v>38.180499999999995</v>
      </c>
      <c r="S1723" s="10">
        <f t="shared" si="105"/>
        <v>16.78</v>
      </c>
      <c r="T1723" s="10">
        <f t="shared" si="106"/>
        <v>21.400499999999994</v>
      </c>
      <c r="U1723" s="12">
        <f t="shared" si="107"/>
        <v>0.56050863660769235</v>
      </c>
      <c r="V1723" s="9">
        <f>YEAR(SalesDataTable[[#This Row],[Order Date]])</f>
        <v>2026</v>
      </c>
      <c r="W1723" s="12" t="str">
        <f>"Q"&amp;ROUNDUP(MONTH(SalesDataTable[[#This Row],[Order Date]])/3,0)</f>
        <v>Q3</v>
      </c>
      <c r="X1723" s="9">
        <f>MONTH(SalesDataTable[[#This Row],[Order Date]])</f>
        <v>8</v>
      </c>
      <c r="Y1723" s="12" t="str">
        <f>TEXT(SalesDataTable[[#This Row],[Order Date]],"mmm")</f>
        <v>Aug</v>
      </c>
    </row>
    <row r="1724" spans="1:25" ht="16">
      <c r="A1724" s="7">
        <v>4265</v>
      </c>
      <c r="B1724" s="3">
        <v>46256</v>
      </c>
      <c r="C1724" s="2">
        <f>YEAR( SalesDataTable[[#This Row],[Order Date]])</f>
        <v>2026</v>
      </c>
      <c r="D1724" s="2">
        <f>ROUNDUP(MONTH(SalesDataTable[[#This Row],[Order Date]])/3,0)</f>
        <v>3</v>
      </c>
      <c r="E1724" s="2">
        <f>MONTH(SalesDataTable[[#This Row],[Order Date]])</f>
        <v>8</v>
      </c>
      <c r="F1724" s="2" t="str">
        <f>TEXT(SalesDataTable[[#This Row],[Order Date]],"mmm")</f>
        <v>Aug</v>
      </c>
      <c r="G1724" s="2">
        <f>DAY(SalesDataTable[[#This Row],[Order Date]])</f>
        <v>22</v>
      </c>
      <c r="H1724" s="8" t="s">
        <v>11</v>
      </c>
      <c r="I1724" s="8" t="s">
        <v>52</v>
      </c>
      <c r="J1724" s="8" t="s">
        <v>2</v>
      </c>
      <c r="K1724" s="8" t="s">
        <v>3</v>
      </c>
      <c r="L1724" s="8" t="s">
        <v>4</v>
      </c>
      <c r="M1724" s="8" t="s">
        <v>26</v>
      </c>
      <c r="N1724" s="9">
        <v>1</v>
      </c>
      <c r="O1724" s="10">
        <v>40.98</v>
      </c>
      <c r="P1724" s="11">
        <v>0.05</v>
      </c>
      <c r="Q1724" s="10">
        <v>16.600000000000001</v>
      </c>
      <c r="R1724" s="10">
        <f t="shared" si="104"/>
        <v>38.930999999999997</v>
      </c>
      <c r="S1724" s="10">
        <f t="shared" si="105"/>
        <v>16.600000000000001</v>
      </c>
      <c r="T1724" s="10">
        <f t="shared" si="106"/>
        <v>22.330999999999996</v>
      </c>
      <c r="U1724" s="12">
        <f t="shared" si="107"/>
        <v>0.57360458246641488</v>
      </c>
      <c r="V1724" s="9">
        <f>YEAR(SalesDataTable[[#This Row],[Order Date]])</f>
        <v>2026</v>
      </c>
      <c r="W1724" s="12" t="str">
        <f>"Q"&amp;ROUNDUP(MONTH(SalesDataTable[[#This Row],[Order Date]])/3,0)</f>
        <v>Q3</v>
      </c>
      <c r="X1724" s="9">
        <f>MONTH(SalesDataTable[[#This Row],[Order Date]])</f>
        <v>8</v>
      </c>
      <c r="Y1724" s="12" t="str">
        <f>TEXT(SalesDataTable[[#This Row],[Order Date]],"mmm")</f>
        <v>Aug</v>
      </c>
    </row>
    <row r="1725" spans="1:25" ht="16">
      <c r="A1725" s="7">
        <v>4321</v>
      </c>
      <c r="B1725" s="3">
        <v>46256</v>
      </c>
      <c r="C1725" s="2">
        <f>YEAR( SalesDataTable[[#This Row],[Order Date]])</f>
        <v>2026</v>
      </c>
      <c r="D1725" s="2">
        <f>ROUNDUP(MONTH(SalesDataTable[[#This Row],[Order Date]])/3,0)</f>
        <v>3</v>
      </c>
      <c r="E1725" s="2">
        <f>MONTH(SalesDataTable[[#This Row],[Order Date]])</f>
        <v>8</v>
      </c>
      <c r="F1725" s="2" t="str">
        <f>TEXT(SalesDataTable[[#This Row],[Order Date]],"mmm")</f>
        <v>Aug</v>
      </c>
      <c r="G1725" s="2">
        <f>DAY(SalesDataTable[[#This Row],[Order Date]])</f>
        <v>22</v>
      </c>
      <c r="H1725" s="8" t="s">
        <v>20</v>
      </c>
      <c r="I1725" s="8" t="s">
        <v>47</v>
      </c>
      <c r="J1725" s="8" t="s">
        <v>2</v>
      </c>
      <c r="K1725" s="8" t="s">
        <v>13</v>
      </c>
      <c r="L1725" s="8" t="s">
        <v>14</v>
      </c>
      <c r="M1725" s="8" t="s">
        <v>15</v>
      </c>
      <c r="N1725" s="9">
        <v>3</v>
      </c>
      <c r="O1725" s="10">
        <v>35.380000000000003</v>
      </c>
      <c r="P1725" s="11">
        <v>0</v>
      </c>
      <c r="Q1725" s="10">
        <v>13.91</v>
      </c>
      <c r="R1725" s="10">
        <f t="shared" si="104"/>
        <v>106.14000000000001</v>
      </c>
      <c r="S1725" s="10">
        <f t="shared" si="105"/>
        <v>41.730000000000004</v>
      </c>
      <c r="T1725" s="10">
        <f t="shared" si="106"/>
        <v>64.410000000000011</v>
      </c>
      <c r="U1725" s="12">
        <f t="shared" si="107"/>
        <v>0.60684002261164505</v>
      </c>
      <c r="V1725" s="9">
        <f>YEAR(SalesDataTable[[#This Row],[Order Date]])</f>
        <v>2026</v>
      </c>
      <c r="W1725" s="12" t="str">
        <f>"Q"&amp;ROUNDUP(MONTH(SalesDataTable[[#This Row],[Order Date]])/3,0)</f>
        <v>Q3</v>
      </c>
      <c r="X1725" s="9">
        <f>MONTH(SalesDataTable[[#This Row],[Order Date]])</f>
        <v>8</v>
      </c>
      <c r="Y1725" s="12" t="str">
        <f>TEXT(SalesDataTable[[#This Row],[Order Date]],"mmm")</f>
        <v>Aug</v>
      </c>
    </row>
    <row r="1726" spans="1:25" ht="16">
      <c r="A1726" s="7">
        <v>4975</v>
      </c>
      <c r="B1726" s="3">
        <v>46256</v>
      </c>
      <c r="C1726" s="2">
        <f>YEAR( SalesDataTable[[#This Row],[Order Date]])</f>
        <v>2026</v>
      </c>
      <c r="D1726" s="2">
        <f>ROUNDUP(MONTH(SalesDataTable[[#This Row],[Order Date]])/3,0)</f>
        <v>3</v>
      </c>
      <c r="E1726" s="2">
        <f>MONTH(SalesDataTable[[#This Row],[Order Date]])</f>
        <v>8</v>
      </c>
      <c r="F1726" s="2" t="str">
        <f>TEXT(SalesDataTable[[#This Row],[Order Date]],"mmm")</f>
        <v>Aug</v>
      </c>
      <c r="G1726" s="2">
        <f>DAY(SalesDataTable[[#This Row],[Order Date]])</f>
        <v>22</v>
      </c>
      <c r="H1726" s="8" t="s">
        <v>11</v>
      </c>
      <c r="I1726" s="8" t="s">
        <v>39</v>
      </c>
      <c r="J1726" s="8" t="s">
        <v>19</v>
      </c>
      <c r="K1726" s="8" t="s">
        <v>13</v>
      </c>
      <c r="L1726" s="8" t="s">
        <v>14</v>
      </c>
      <c r="M1726" s="8" t="s">
        <v>44</v>
      </c>
      <c r="N1726" s="9">
        <v>4</v>
      </c>
      <c r="O1726" s="10">
        <v>134.49</v>
      </c>
      <c r="P1726" s="11">
        <v>0</v>
      </c>
      <c r="Q1726" s="10">
        <v>68.17</v>
      </c>
      <c r="R1726" s="10">
        <f t="shared" si="104"/>
        <v>537.96</v>
      </c>
      <c r="S1726" s="10">
        <f t="shared" si="105"/>
        <v>272.68</v>
      </c>
      <c r="T1726" s="10">
        <f t="shared" si="106"/>
        <v>265.28000000000003</v>
      </c>
      <c r="U1726" s="12">
        <f t="shared" si="107"/>
        <v>0.49312216521674473</v>
      </c>
      <c r="V1726" s="9">
        <f>YEAR(SalesDataTable[[#This Row],[Order Date]])</f>
        <v>2026</v>
      </c>
      <c r="W1726" s="12" t="str">
        <f>"Q"&amp;ROUNDUP(MONTH(SalesDataTable[[#This Row],[Order Date]])/3,0)</f>
        <v>Q3</v>
      </c>
      <c r="X1726" s="9">
        <f>MONTH(SalesDataTable[[#This Row],[Order Date]])</f>
        <v>8</v>
      </c>
      <c r="Y1726" s="12" t="str">
        <f>TEXT(SalesDataTable[[#This Row],[Order Date]],"mmm")</f>
        <v>Aug</v>
      </c>
    </row>
    <row r="1727" spans="1:25" ht="16">
      <c r="A1727" s="7">
        <v>991</v>
      </c>
      <c r="B1727" s="3">
        <v>46257</v>
      </c>
      <c r="C1727" s="2">
        <f>YEAR( SalesDataTable[[#This Row],[Order Date]])</f>
        <v>2026</v>
      </c>
      <c r="D1727" s="2">
        <f>ROUNDUP(MONTH(SalesDataTable[[#This Row],[Order Date]])/3,0)</f>
        <v>3</v>
      </c>
      <c r="E1727" s="2">
        <f>MONTH(SalesDataTable[[#This Row],[Order Date]])</f>
        <v>8</v>
      </c>
      <c r="F1727" s="2" t="str">
        <f>TEXT(SalesDataTable[[#This Row],[Order Date]],"mmm")</f>
        <v>Aug</v>
      </c>
      <c r="G1727" s="2">
        <f>DAY(SalesDataTable[[#This Row],[Order Date]])</f>
        <v>23</v>
      </c>
      <c r="H1727" s="8" t="s">
        <v>11</v>
      </c>
      <c r="I1727" s="8" t="s">
        <v>18</v>
      </c>
      <c r="J1727" s="8" t="s">
        <v>8</v>
      </c>
      <c r="K1727" s="8" t="s">
        <v>16</v>
      </c>
      <c r="L1727" s="8" t="s">
        <v>9</v>
      </c>
      <c r="M1727" s="8" t="s">
        <v>17</v>
      </c>
      <c r="N1727" s="9">
        <v>4</v>
      </c>
      <c r="O1727" s="10">
        <v>145.30000000000001</v>
      </c>
      <c r="P1727" s="11">
        <v>0.15</v>
      </c>
      <c r="Q1727" s="10">
        <v>77.040000000000006</v>
      </c>
      <c r="R1727" s="10">
        <f t="shared" si="104"/>
        <v>494.02000000000004</v>
      </c>
      <c r="S1727" s="10">
        <f t="shared" si="105"/>
        <v>308.16000000000003</v>
      </c>
      <c r="T1727" s="10">
        <f t="shared" si="106"/>
        <v>185.86</v>
      </c>
      <c r="U1727" s="12">
        <f t="shared" si="107"/>
        <v>0.37621958625156876</v>
      </c>
      <c r="V1727" s="9">
        <f>YEAR(SalesDataTable[[#This Row],[Order Date]])</f>
        <v>2026</v>
      </c>
      <c r="W1727" s="12" t="str">
        <f>"Q"&amp;ROUNDUP(MONTH(SalesDataTable[[#This Row],[Order Date]])/3,0)</f>
        <v>Q3</v>
      </c>
      <c r="X1727" s="9">
        <f>MONTH(SalesDataTable[[#This Row],[Order Date]])</f>
        <v>8</v>
      </c>
      <c r="Y1727" s="12" t="str">
        <f>TEXT(SalesDataTable[[#This Row],[Order Date]],"mmm")</f>
        <v>Aug</v>
      </c>
    </row>
    <row r="1728" spans="1:25" ht="16">
      <c r="A1728" s="7">
        <v>1008</v>
      </c>
      <c r="B1728" s="3">
        <v>46257</v>
      </c>
      <c r="C1728" s="2">
        <f>YEAR( SalesDataTable[[#This Row],[Order Date]])</f>
        <v>2026</v>
      </c>
      <c r="D1728" s="2">
        <f>ROUNDUP(MONTH(SalesDataTable[[#This Row],[Order Date]])/3,0)</f>
        <v>3</v>
      </c>
      <c r="E1728" s="2">
        <f>MONTH(SalesDataTable[[#This Row],[Order Date]])</f>
        <v>8</v>
      </c>
      <c r="F1728" s="2" t="str">
        <f>TEXT(SalesDataTable[[#This Row],[Order Date]],"mmm")</f>
        <v>Aug</v>
      </c>
      <c r="G1728" s="2">
        <f>DAY(SalesDataTable[[#This Row],[Order Date]])</f>
        <v>23</v>
      </c>
      <c r="H1728" s="8" t="s">
        <v>20</v>
      </c>
      <c r="I1728" s="8" t="s">
        <v>21</v>
      </c>
      <c r="J1728" s="8" t="s">
        <v>8</v>
      </c>
      <c r="K1728" s="8" t="s">
        <v>16</v>
      </c>
      <c r="L1728" s="8" t="s">
        <v>14</v>
      </c>
      <c r="M1728" s="8" t="s">
        <v>48</v>
      </c>
      <c r="N1728" s="9">
        <v>10</v>
      </c>
      <c r="O1728" s="10">
        <v>164.55</v>
      </c>
      <c r="P1728" s="11">
        <v>0.1</v>
      </c>
      <c r="Q1728" s="10">
        <v>88.23</v>
      </c>
      <c r="R1728" s="10">
        <f t="shared" si="104"/>
        <v>1480.95</v>
      </c>
      <c r="S1728" s="10">
        <f t="shared" si="105"/>
        <v>882.30000000000007</v>
      </c>
      <c r="T1728" s="10">
        <f t="shared" si="106"/>
        <v>598.65</v>
      </c>
      <c r="U1728" s="12">
        <f t="shared" si="107"/>
        <v>0.40423376886458012</v>
      </c>
      <c r="V1728" s="9">
        <f>YEAR(SalesDataTable[[#This Row],[Order Date]])</f>
        <v>2026</v>
      </c>
      <c r="W1728" s="12" t="str">
        <f>"Q"&amp;ROUNDUP(MONTH(SalesDataTable[[#This Row],[Order Date]])/3,0)</f>
        <v>Q3</v>
      </c>
      <c r="X1728" s="9">
        <f>MONTH(SalesDataTable[[#This Row],[Order Date]])</f>
        <v>8</v>
      </c>
      <c r="Y1728" s="12" t="str">
        <f>TEXT(SalesDataTable[[#This Row],[Order Date]],"mmm")</f>
        <v>Aug</v>
      </c>
    </row>
    <row r="1729" spans="1:25" ht="16">
      <c r="A1729" s="7">
        <v>1083</v>
      </c>
      <c r="B1729" s="3">
        <v>46257</v>
      </c>
      <c r="C1729" s="2">
        <f>YEAR( SalesDataTable[[#This Row],[Order Date]])</f>
        <v>2026</v>
      </c>
      <c r="D1729" s="2">
        <f>ROUNDUP(MONTH(SalesDataTable[[#This Row],[Order Date]])/3,0)</f>
        <v>3</v>
      </c>
      <c r="E1729" s="2">
        <f>MONTH(SalesDataTable[[#This Row],[Order Date]])</f>
        <v>8</v>
      </c>
      <c r="F1729" s="2" t="str">
        <f>TEXT(SalesDataTable[[#This Row],[Order Date]],"mmm")</f>
        <v>Aug</v>
      </c>
      <c r="G1729" s="2">
        <f>DAY(SalesDataTable[[#This Row],[Order Date]])</f>
        <v>23</v>
      </c>
      <c r="H1729" s="8" t="s">
        <v>0</v>
      </c>
      <c r="I1729" s="8" t="s">
        <v>50</v>
      </c>
      <c r="J1729" s="8" t="s">
        <v>19</v>
      </c>
      <c r="K1729" s="8" t="s">
        <v>13</v>
      </c>
      <c r="L1729" s="8" t="s">
        <v>4</v>
      </c>
      <c r="M1729" s="8" t="s">
        <v>26</v>
      </c>
      <c r="N1729" s="9">
        <v>1</v>
      </c>
      <c r="O1729" s="10">
        <v>39.590000000000003</v>
      </c>
      <c r="P1729" s="11">
        <v>0</v>
      </c>
      <c r="Q1729" s="10">
        <v>16.899999999999999</v>
      </c>
      <c r="R1729" s="10">
        <f t="shared" si="104"/>
        <v>39.590000000000003</v>
      </c>
      <c r="S1729" s="10">
        <f t="shared" si="105"/>
        <v>16.899999999999999</v>
      </c>
      <c r="T1729" s="10">
        <f t="shared" si="106"/>
        <v>22.690000000000005</v>
      </c>
      <c r="U1729" s="12">
        <f t="shared" si="107"/>
        <v>0.57312452639555456</v>
      </c>
      <c r="V1729" s="9">
        <f>YEAR(SalesDataTable[[#This Row],[Order Date]])</f>
        <v>2026</v>
      </c>
      <c r="W1729" s="12" t="str">
        <f>"Q"&amp;ROUNDUP(MONTH(SalesDataTable[[#This Row],[Order Date]])/3,0)</f>
        <v>Q3</v>
      </c>
      <c r="X1729" s="9">
        <f>MONTH(SalesDataTable[[#This Row],[Order Date]])</f>
        <v>8</v>
      </c>
      <c r="Y1729" s="12" t="str">
        <f>TEXT(SalesDataTable[[#This Row],[Order Date]],"mmm")</f>
        <v>Aug</v>
      </c>
    </row>
    <row r="1730" spans="1:25" ht="16">
      <c r="A1730" s="7">
        <v>1553</v>
      </c>
      <c r="B1730" s="3">
        <v>46257</v>
      </c>
      <c r="C1730" s="2">
        <f>YEAR( SalesDataTable[[#This Row],[Order Date]])</f>
        <v>2026</v>
      </c>
      <c r="D1730" s="2">
        <f>ROUNDUP(MONTH(SalesDataTable[[#This Row],[Order Date]])/3,0)</f>
        <v>3</v>
      </c>
      <c r="E1730" s="2">
        <f>MONTH(SalesDataTable[[#This Row],[Order Date]])</f>
        <v>8</v>
      </c>
      <c r="F1730" s="2" t="str">
        <f>TEXT(SalesDataTable[[#This Row],[Order Date]],"mmm")</f>
        <v>Aug</v>
      </c>
      <c r="G1730" s="2">
        <f>DAY(SalesDataTable[[#This Row],[Order Date]])</f>
        <v>23</v>
      </c>
      <c r="H1730" s="8" t="s">
        <v>11</v>
      </c>
      <c r="I1730" s="8" t="s">
        <v>12</v>
      </c>
      <c r="J1730" s="8" t="s">
        <v>8</v>
      </c>
      <c r="K1730" s="8" t="s">
        <v>16</v>
      </c>
      <c r="L1730" s="8" t="s">
        <v>34</v>
      </c>
      <c r="M1730" s="8" t="s">
        <v>45</v>
      </c>
      <c r="N1730" s="9">
        <v>5</v>
      </c>
      <c r="O1730" s="10">
        <v>51.62</v>
      </c>
      <c r="P1730" s="11">
        <v>0.15</v>
      </c>
      <c r="Q1730" s="10">
        <v>22.6</v>
      </c>
      <c r="R1730" s="10">
        <f t="shared" ref="R1730:R1793" si="108">N1730*O1730*(1-P1730)</f>
        <v>219.38499999999996</v>
      </c>
      <c r="S1730" s="10">
        <f t="shared" ref="S1730:S1793" si="109">N1730*Q1730</f>
        <v>113</v>
      </c>
      <c r="T1730" s="10">
        <f t="shared" ref="T1730:T1793" si="110">R1730-S1730</f>
        <v>106.38499999999996</v>
      </c>
      <c r="U1730" s="12">
        <f t="shared" ref="U1730:U1793" si="111">IFERROR(T1730/R1730,0)</f>
        <v>0.48492376415889865</v>
      </c>
      <c r="V1730" s="9">
        <f>YEAR(SalesDataTable[[#This Row],[Order Date]])</f>
        <v>2026</v>
      </c>
      <c r="W1730" s="12" t="str">
        <f>"Q"&amp;ROUNDUP(MONTH(SalesDataTable[[#This Row],[Order Date]])/3,0)</f>
        <v>Q3</v>
      </c>
      <c r="X1730" s="9">
        <f>MONTH(SalesDataTable[[#This Row],[Order Date]])</f>
        <v>8</v>
      </c>
      <c r="Y1730" s="12" t="str">
        <f>TEXT(SalesDataTable[[#This Row],[Order Date]],"mmm")</f>
        <v>Aug</v>
      </c>
    </row>
    <row r="1731" spans="1:25" ht="16">
      <c r="A1731" s="7">
        <v>1579</v>
      </c>
      <c r="B1731" s="3">
        <v>46257</v>
      </c>
      <c r="C1731" s="2">
        <f>YEAR( SalesDataTable[[#This Row],[Order Date]])</f>
        <v>2026</v>
      </c>
      <c r="D1731" s="2">
        <f>ROUNDUP(MONTH(SalesDataTable[[#This Row],[Order Date]])/3,0)</f>
        <v>3</v>
      </c>
      <c r="E1731" s="2">
        <f>MONTH(SalesDataTable[[#This Row],[Order Date]])</f>
        <v>8</v>
      </c>
      <c r="F1731" s="2" t="str">
        <f>TEXT(SalesDataTable[[#This Row],[Order Date]],"mmm")</f>
        <v>Aug</v>
      </c>
      <c r="G1731" s="2">
        <f>DAY(SalesDataTable[[#This Row],[Order Date]])</f>
        <v>23</v>
      </c>
      <c r="H1731" s="8" t="s">
        <v>20</v>
      </c>
      <c r="I1731" s="8" t="s">
        <v>31</v>
      </c>
      <c r="J1731" s="8" t="s">
        <v>19</v>
      </c>
      <c r="K1731" s="8" t="s">
        <v>3</v>
      </c>
      <c r="L1731" s="8" t="s">
        <v>9</v>
      </c>
      <c r="M1731" s="8" t="s">
        <v>10</v>
      </c>
      <c r="N1731" s="9">
        <v>3</v>
      </c>
      <c r="O1731" s="10">
        <v>90.71</v>
      </c>
      <c r="P1731" s="11">
        <v>0</v>
      </c>
      <c r="Q1731" s="10">
        <v>45.57</v>
      </c>
      <c r="R1731" s="10">
        <f t="shared" si="108"/>
        <v>272.13</v>
      </c>
      <c r="S1731" s="10">
        <f t="shared" si="109"/>
        <v>136.71</v>
      </c>
      <c r="T1731" s="10">
        <f t="shared" si="110"/>
        <v>135.41999999999999</v>
      </c>
      <c r="U1731" s="12">
        <f t="shared" si="111"/>
        <v>0.49762980928232825</v>
      </c>
      <c r="V1731" s="9">
        <f>YEAR(SalesDataTable[[#This Row],[Order Date]])</f>
        <v>2026</v>
      </c>
      <c r="W1731" s="12" t="str">
        <f>"Q"&amp;ROUNDUP(MONTH(SalesDataTable[[#This Row],[Order Date]])/3,0)</f>
        <v>Q3</v>
      </c>
      <c r="X1731" s="9">
        <f>MONTH(SalesDataTable[[#This Row],[Order Date]])</f>
        <v>8</v>
      </c>
      <c r="Y1731" s="12" t="str">
        <f>TEXT(SalesDataTable[[#This Row],[Order Date]],"mmm")</f>
        <v>Aug</v>
      </c>
    </row>
    <row r="1732" spans="1:25" ht="16">
      <c r="A1732" s="7">
        <v>1732</v>
      </c>
      <c r="B1732" s="3">
        <v>46257</v>
      </c>
      <c r="C1732" s="2">
        <f>YEAR( SalesDataTable[[#This Row],[Order Date]])</f>
        <v>2026</v>
      </c>
      <c r="D1732" s="2">
        <f>ROUNDUP(MONTH(SalesDataTable[[#This Row],[Order Date]])/3,0)</f>
        <v>3</v>
      </c>
      <c r="E1732" s="2">
        <f>MONTH(SalesDataTable[[#This Row],[Order Date]])</f>
        <v>8</v>
      </c>
      <c r="F1732" s="2" t="str">
        <f>TEXT(SalesDataTable[[#This Row],[Order Date]],"mmm")</f>
        <v>Aug</v>
      </c>
      <c r="G1732" s="2">
        <f>DAY(SalesDataTable[[#This Row],[Order Date]])</f>
        <v>23</v>
      </c>
      <c r="H1732" s="8" t="s">
        <v>6</v>
      </c>
      <c r="I1732" s="8" t="s">
        <v>7</v>
      </c>
      <c r="J1732" s="8" t="s">
        <v>19</v>
      </c>
      <c r="K1732" s="8" t="s">
        <v>13</v>
      </c>
      <c r="L1732" s="8" t="s">
        <v>4</v>
      </c>
      <c r="M1732" s="8" t="s">
        <v>26</v>
      </c>
      <c r="N1732" s="9">
        <v>4</v>
      </c>
      <c r="O1732" s="10">
        <v>41.09</v>
      </c>
      <c r="P1732" s="11">
        <v>0</v>
      </c>
      <c r="Q1732" s="10">
        <v>17</v>
      </c>
      <c r="R1732" s="10">
        <f t="shared" si="108"/>
        <v>164.36</v>
      </c>
      <c r="S1732" s="10">
        <f t="shared" si="109"/>
        <v>68</v>
      </c>
      <c r="T1732" s="10">
        <f t="shared" si="110"/>
        <v>96.360000000000014</v>
      </c>
      <c r="U1732" s="12">
        <f t="shared" si="111"/>
        <v>0.58627403261134103</v>
      </c>
      <c r="V1732" s="9">
        <f>YEAR(SalesDataTable[[#This Row],[Order Date]])</f>
        <v>2026</v>
      </c>
      <c r="W1732" s="12" t="str">
        <f>"Q"&amp;ROUNDUP(MONTH(SalesDataTable[[#This Row],[Order Date]])/3,0)</f>
        <v>Q3</v>
      </c>
      <c r="X1732" s="9">
        <f>MONTH(SalesDataTable[[#This Row],[Order Date]])</f>
        <v>8</v>
      </c>
      <c r="Y1732" s="12" t="str">
        <f>TEXT(SalesDataTable[[#This Row],[Order Date]],"mmm")</f>
        <v>Aug</v>
      </c>
    </row>
    <row r="1733" spans="1:25" ht="16">
      <c r="A1733" s="7">
        <v>2083</v>
      </c>
      <c r="B1733" s="3">
        <v>46257</v>
      </c>
      <c r="C1733" s="2">
        <f>YEAR( SalesDataTable[[#This Row],[Order Date]])</f>
        <v>2026</v>
      </c>
      <c r="D1733" s="2">
        <f>ROUNDUP(MONTH(SalesDataTable[[#This Row],[Order Date]])/3,0)</f>
        <v>3</v>
      </c>
      <c r="E1733" s="2">
        <f>MONTH(SalesDataTable[[#This Row],[Order Date]])</f>
        <v>8</v>
      </c>
      <c r="F1733" s="2" t="str">
        <f>TEXT(SalesDataTable[[#This Row],[Order Date]],"mmm")</f>
        <v>Aug</v>
      </c>
      <c r="G1733" s="2">
        <f>DAY(SalesDataTable[[#This Row],[Order Date]])</f>
        <v>23</v>
      </c>
      <c r="H1733" s="8" t="s">
        <v>6</v>
      </c>
      <c r="I1733" s="8" t="s">
        <v>49</v>
      </c>
      <c r="J1733" s="8" t="s">
        <v>2</v>
      </c>
      <c r="K1733" s="8" t="s">
        <v>13</v>
      </c>
      <c r="L1733" s="8" t="s">
        <v>9</v>
      </c>
      <c r="M1733" s="8" t="s">
        <v>10</v>
      </c>
      <c r="N1733" s="9">
        <v>1</v>
      </c>
      <c r="O1733" s="10">
        <v>91.37</v>
      </c>
      <c r="P1733" s="11">
        <v>0</v>
      </c>
      <c r="Q1733" s="10">
        <v>46.73</v>
      </c>
      <c r="R1733" s="10">
        <f t="shared" si="108"/>
        <v>91.37</v>
      </c>
      <c r="S1733" s="10">
        <f t="shared" si="109"/>
        <v>46.73</v>
      </c>
      <c r="T1733" s="10">
        <f t="shared" si="110"/>
        <v>44.640000000000008</v>
      </c>
      <c r="U1733" s="12">
        <f t="shared" si="111"/>
        <v>0.48856298566269024</v>
      </c>
      <c r="V1733" s="9">
        <f>YEAR(SalesDataTable[[#This Row],[Order Date]])</f>
        <v>2026</v>
      </c>
      <c r="W1733" s="12" t="str">
        <f>"Q"&amp;ROUNDUP(MONTH(SalesDataTable[[#This Row],[Order Date]])/3,0)</f>
        <v>Q3</v>
      </c>
      <c r="X1733" s="9">
        <f>MONTH(SalesDataTable[[#This Row],[Order Date]])</f>
        <v>8</v>
      </c>
      <c r="Y1733" s="12" t="str">
        <f>TEXT(SalesDataTable[[#This Row],[Order Date]],"mmm")</f>
        <v>Aug</v>
      </c>
    </row>
    <row r="1734" spans="1:25" ht="16">
      <c r="A1734" s="7">
        <v>2176</v>
      </c>
      <c r="B1734" s="3">
        <v>46257</v>
      </c>
      <c r="C1734" s="2">
        <f>YEAR( SalesDataTable[[#This Row],[Order Date]])</f>
        <v>2026</v>
      </c>
      <c r="D1734" s="2">
        <f>ROUNDUP(MONTH(SalesDataTable[[#This Row],[Order Date]])/3,0)</f>
        <v>3</v>
      </c>
      <c r="E1734" s="2">
        <f>MONTH(SalesDataTable[[#This Row],[Order Date]])</f>
        <v>8</v>
      </c>
      <c r="F1734" s="2" t="str">
        <f>TEXT(SalesDataTable[[#This Row],[Order Date]],"mmm")</f>
        <v>Aug</v>
      </c>
      <c r="G1734" s="2">
        <f>DAY(SalesDataTable[[#This Row],[Order Date]])</f>
        <v>23</v>
      </c>
      <c r="H1734" s="8" t="s">
        <v>6</v>
      </c>
      <c r="I1734" s="8" t="s">
        <v>41</v>
      </c>
      <c r="J1734" s="8" t="s">
        <v>2</v>
      </c>
      <c r="K1734" s="8" t="s">
        <v>13</v>
      </c>
      <c r="L1734" s="8" t="s">
        <v>14</v>
      </c>
      <c r="M1734" s="8" t="s">
        <v>32</v>
      </c>
      <c r="N1734" s="9">
        <v>1</v>
      </c>
      <c r="O1734" s="10">
        <v>46.92</v>
      </c>
      <c r="P1734" s="11">
        <v>0</v>
      </c>
      <c r="Q1734" s="10">
        <v>18.3</v>
      </c>
      <c r="R1734" s="10">
        <f t="shared" si="108"/>
        <v>46.92</v>
      </c>
      <c r="S1734" s="10">
        <f t="shared" si="109"/>
        <v>18.3</v>
      </c>
      <c r="T1734" s="10">
        <f t="shared" si="110"/>
        <v>28.62</v>
      </c>
      <c r="U1734" s="12">
        <f t="shared" si="111"/>
        <v>0.60997442455242967</v>
      </c>
      <c r="V1734" s="9">
        <f>YEAR(SalesDataTable[[#This Row],[Order Date]])</f>
        <v>2026</v>
      </c>
      <c r="W1734" s="12" t="str">
        <f>"Q"&amp;ROUNDUP(MONTH(SalesDataTable[[#This Row],[Order Date]])/3,0)</f>
        <v>Q3</v>
      </c>
      <c r="X1734" s="9">
        <f>MONTH(SalesDataTable[[#This Row],[Order Date]])</f>
        <v>8</v>
      </c>
      <c r="Y1734" s="12" t="str">
        <f>TEXT(SalesDataTable[[#This Row],[Order Date]],"mmm")</f>
        <v>Aug</v>
      </c>
    </row>
    <row r="1735" spans="1:25" ht="16">
      <c r="A1735" s="7">
        <v>2723</v>
      </c>
      <c r="B1735" s="3">
        <v>46257</v>
      </c>
      <c r="C1735" s="2">
        <f>YEAR( SalesDataTable[[#This Row],[Order Date]])</f>
        <v>2026</v>
      </c>
      <c r="D1735" s="2">
        <f>ROUNDUP(MONTH(SalesDataTable[[#This Row],[Order Date]])/3,0)</f>
        <v>3</v>
      </c>
      <c r="E1735" s="2">
        <f>MONTH(SalesDataTable[[#This Row],[Order Date]])</f>
        <v>8</v>
      </c>
      <c r="F1735" s="2" t="str">
        <f>TEXT(SalesDataTable[[#This Row],[Order Date]],"mmm")</f>
        <v>Aug</v>
      </c>
      <c r="G1735" s="2">
        <f>DAY(SalesDataTable[[#This Row],[Order Date]])</f>
        <v>23</v>
      </c>
      <c r="H1735" s="8" t="s">
        <v>0</v>
      </c>
      <c r="I1735" s="8" t="s">
        <v>1</v>
      </c>
      <c r="J1735" s="8" t="s">
        <v>2</v>
      </c>
      <c r="K1735" s="8" t="s">
        <v>13</v>
      </c>
      <c r="L1735" s="8" t="s">
        <v>4</v>
      </c>
      <c r="M1735" s="8" t="s">
        <v>30</v>
      </c>
      <c r="N1735" s="9">
        <v>1</v>
      </c>
      <c r="O1735" s="10">
        <v>100.29</v>
      </c>
      <c r="P1735" s="11">
        <v>0.05</v>
      </c>
      <c r="Q1735" s="10">
        <v>49.82</v>
      </c>
      <c r="R1735" s="10">
        <f t="shared" si="108"/>
        <v>95.275500000000008</v>
      </c>
      <c r="S1735" s="10">
        <f t="shared" si="109"/>
        <v>49.82</v>
      </c>
      <c r="T1735" s="10">
        <f t="shared" si="110"/>
        <v>45.455500000000008</v>
      </c>
      <c r="U1735" s="12">
        <f t="shared" si="111"/>
        <v>0.47709537079312103</v>
      </c>
      <c r="V1735" s="9">
        <f>YEAR(SalesDataTable[[#This Row],[Order Date]])</f>
        <v>2026</v>
      </c>
      <c r="W1735" s="12" t="str">
        <f>"Q"&amp;ROUNDUP(MONTH(SalesDataTable[[#This Row],[Order Date]])/3,0)</f>
        <v>Q3</v>
      </c>
      <c r="X1735" s="9">
        <f>MONTH(SalesDataTable[[#This Row],[Order Date]])</f>
        <v>8</v>
      </c>
      <c r="Y1735" s="12" t="str">
        <f>TEXT(SalesDataTable[[#This Row],[Order Date]],"mmm")</f>
        <v>Aug</v>
      </c>
    </row>
    <row r="1736" spans="1:25" ht="16">
      <c r="A1736" s="7">
        <v>3299</v>
      </c>
      <c r="B1736" s="3">
        <v>46257</v>
      </c>
      <c r="C1736" s="2">
        <f>YEAR( SalesDataTable[[#This Row],[Order Date]])</f>
        <v>2026</v>
      </c>
      <c r="D1736" s="2">
        <f>ROUNDUP(MONTH(SalesDataTable[[#This Row],[Order Date]])/3,0)</f>
        <v>3</v>
      </c>
      <c r="E1736" s="2">
        <f>MONTH(SalesDataTable[[#This Row],[Order Date]])</f>
        <v>8</v>
      </c>
      <c r="F1736" s="2" t="str">
        <f>TEXT(SalesDataTable[[#This Row],[Order Date]],"mmm")</f>
        <v>Aug</v>
      </c>
      <c r="G1736" s="2">
        <f>DAY(SalesDataTable[[#This Row],[Order Date]])</f>
        <v>23</v>
      </c>
      <c r="H1736" s="8" t="s">
        <v>0</v>
      </c>
      <c r="I1736" s="8" t="s">
        <v>36</v>
      </c>
      <c r="J1736" s="8" t="s">
        <v>2</v>
      </c>
      <c r="K1736" s="8" t="s">
        <v>13</v>
      </c>
      <c r="L1736" s="8" t="s">
        <v>9</v>
      </c>
      <c r="M1736" s="8" t="s">
        <v>17</v>
      </c>
      <c r="N1736" s="9">
        <v>1</v>
      </c>
      <c r="O1736" s="10">
        <v>147.11000000000001</v>
      </c>
      <c r="P1736" s="11">
        <v>0.15</v>
      </c>
      <c r="Q1736" s="10">
        <v>79.599999999999994</v>
      </c>
      <c r="R1736" s="10">
        <f t="shared" si="108"/>
        <v>125.04350000000001</v>
      </c>
      <c r="S1736" s="10">
        <f t="shared" si="109"/>
        <v>79.599999999999994</v>
      </c>
      <c r="T1736" s="10">
        <f t="shared" si="110"/>
        <v>45.443500000000014</v>
      </c>
      <c r="U1736" s="12">
        <f t="shared" si="111"/>
        <v>0.36342152930780097</v>
      </c>
      <c r="V1736" s="9">
        <f>YEAR(SalesDataTable[[#This Row],[Order Date]])</f>
        <v>2026</v>
      </c>
      <c r="W1736" s="12" t="str">
        <f>"Q"&amp;ROUNDUP(MONTH(SalesDataTable[[#This Row],[Order Date]])/3,0)</f>
        <v>Q3</v>
      </c>
      <c r="X1736" s="9">
        <f>MONTH(SalesDataTable[[#This Row],[Order Date]])</f>
        <v>8</v>
      </c>
      <c r="Y1736" s="12" t="str">
        <f>TEXT(SalesDataTable[[#This Row],[Order Date]],"mmm")</f>
        <v>Aug</v>
      </c>
    </row>
    <row r="1737" spans="1:25" ht="16">
      <c r="A1737" s="7">
        <v>3398</v>
      </c>
      <c r="B1737" s="3">
        <v>46257</v>
      </c>
      <c r="C1737" s="2">
        <f>YEAR( SalesDataTable[[#This Row],[Order Date]])</f>
        <v>2026</v>
      </c>
      <c r="D1737" s="2">
        <f>ROUNDUP(MONTH(SalesDataTable[[#This Row],[Order Date]])/3,0)</f>
        <v>3</v>
      </c>
      <c r="E1737" s="2">
        <f>MONTH(SalesDataTable[[#This Row],[Order Date]])</f>
        <v>8</v>
      </c>
      <c r="F1737" s="2" t="str">
        <f>TEXT(SalesDataTable[[#This Row],[Order Date]],"mmm")</f>
        <v>Aug</v>
      </c>
      <c r="G1737" s="2">
        <f>DAY(SalesDataTable[[#This Row],[Order Date]])</f>
        <v>23</v>
      </c>
      <c r="H1737" s="8" t="s">
        <v>6</v>
      </c>
      <c r="I1737" s="8" t="s">
        <v>43</v>
      </c>
      <c r="J1737" s="8" t="s">
        <v>2</v>
      </c>
      <c r="K1737" s="8" t="s">
        <v>13</v>
      </c>
      <c r="L1737" s="8" t="s">
        <v>9</v>
      </c>
      <c r="M1737" s="8" t="s">
        <v>37</v>
      </c>
      <c r="N1737" s="9">
        <v>2</v>
      </c>
      <c r="O1737" s="10">
        <v>156.44999999999999</v>
      </c>
      <c r="P1737" s="11">
        <v>0</v>
      </c>
      <c r="Q1737" s="10">
        <v>80.13</v>
      </c>
      <c r="R1737" s="10">
        <f t="shared" si="108"/>
        <v>312.89999999999998</v>
      </c>
      <c r="S1737" s="10">
        <f t="shared" si="109"/>
        <v>160.26</v>
      </c>
      <c r="T1737" s="10">
        <f t="shared" si="110"/>
        <v>152.63999999999999</v>
      </c>
      <c r="U1737" s="12">
        <f t="shared" si="111"/>
        <v>0.487823585810163</v>
      </c>
      <c r="V1737" s="9">
        <f>YEAR(SalesDataTable[[#This Row],[Order Date]])</f>
        <v>2026</v>
      </c>
      <c r="W1737" s="12" t="str">
        <f>"Q"&amp;ROUNDUP(MONTH(SalesDataTable[[#This Row],[Order Date]])/3,0)</f>
        <v>Q3</v>
      </c>
      <c r="X1737" s="9">
        <f>MONTH(SalesDataTable[[#This Row],[Order Date]])</f>
        <v>8</v>
      </c>
      <c r="Y1737" s="12" t="str">
        <f>TEXT(SalesDataTable[[#This Row],[Order Date]],"mmm")</f>
        <v>Aug</v>
      </c>
    </row>
    <row r="1738" spans="1:25" ht="16">
      <c r="A1738" s="7">
        <v>4012</v>
      </c>
      <c r="B1738" s="3">
        <v>46257</v>
      </c>
      <c r="C1738" s="2">
        <f>YEAR( SalesDataTable[[#This Row],[Order Date]])</f>
        <v>2026</v>
      </c>
      <c r="D1738" s="2">
        <f>ROUNDUP(MONTH(SalesDataTable[[#This Row],[Order Date]])/3,0)</f>
        <v>3</v>
      </c>
      <c r="E1738" s="2">
        <f>MONTH(SalesDataTable[[#This Row],[Order Date]])</f>
        <v>8</v>
      </c>
      <c r="F1738" s="2" t="str">
        <f>TEXT(SalesDataTable[[#This Row],[Order Date]],"mmm")</f>
        <v>Aug</v>
      </c>
      <c r="G1738" s="2">
        <f>DAY(SalesDataTable[[#This Row],[Order Date]])</f>
        <v>23</v>
      </c>
      <c r="H1738" s="8" t="s">
        <v>6</v>
      </c>
      <c r="I1738" s="8" t="s">
        <v>49</v>
      </c>
      <c r="J1738" s="8" t="s">
        <v>2</v>
      </c>
      <c r="K1738" s="8" t="s">
        <v>13</v>
      </c>
      <c r="L1738" s="8" t="s">
        <v>9</v>
      </c>
      <c r="M1738" s="8" t="s">
        <v>46</v>
      </c>
      <c r="N1738" s="9">
        <v>2</v>
      </c>
      <c r="O1738" s="10">
        <v>72.97</v>
      </c>
      <c r="P1738" s="11">
        <v>0</v>
      </c>
      <c r="Q1738" s="10">
        <v>33.25</v>
      </c>
      <c r="R1738" s="10">
        <f t="shared" si="108"/>
        <v>145.94</v>
      </c>
      <c r="S1738" s="10">
        <f t="shared" si="109"/>
        <v>66.5</v>
      </c>
      <c r="T1738" s="10">
        <f t="shared" si="110"/>
        <v>79.44</v>
      </c>
      <c r="U1738" s="12">
        <f t="shared" si="111"/>
        <v>0.54433328765245992</v>
      </c>
      <c r="V1738" s="9">
        <f>YEAR(SalesDataTable[[#This Row],[Order Date]])</f>
        <v>2026</v>
      </c>
      <c r="W1738" s="12" t="str">
        <f>"Q"&amp;ROUNDUP(MONTH(SalesDataTable[[#This Row],[Order Date]])/3,0)</f>
        <v>Q3</v>
      </c>
      <c r="X1738" s="9">
        <f>MONTH(SalesDataTable[[#This Row],[Order Date]])</f>
        <v>8</v>
      </c>
      <c r="Y1738" s="12" t="str">
        <f>TEXT(SalesDataTable[[#This Row],[Order Date]],"mmm")</f>
        <v>Aug</v>
      </c>
    </row>
    <row r="1739" spans="1:25" ht="16">
      <c r="A1739" s="7">
        <v>4064</v>
      </c>
      <c r="B1739" s="3">
        <v>46257</v>
      </c>
      <c r="C1739" s="2">
        <f>YEAR( SalesDataTable[[#This Row],[Order Date]])</f>
        <v>2026</v>
      </c>
      <c r="D1739" s="2">
        <f>ROUNDUP(MONTH(SalesDataTable[[#This Row],[Order Date]])/3,0)</f>
        <v>3</v>
      </c>
      <c r="E1739" s="2">
        <f>MONTH(SalesDataTable[[#This Row],[Order Date]])</f>
        <v>8</v>
      </c>
      <c r="F1739" s="2" t="str">
        <f>TEXT(SalesDataTable[[#This Row],[Order Date]],"mmm")</f>
        <v>Aug</v>
      </c>
      <c r="G1739" s="2">
        <f>DAY(SalesDataTable[[#This Row],[Order Date]])</f>
        <v>23</v>
      </c>
      <c r="H1739" s="8" t="s">
        <v>20</v>
      </c>
      <c r="I1739" s="8" t="s">
        <v>31</v>
      </c>
      <c r="J1739" s="8" t="s">
        <v>28</v>
      </c>
      <c r="K1739" s="8" t="s">
        <v>3</v>
      </c>
      <c r="L1739" s="8" t="s">
        <v>34</v>
      </c>
      <c r="M1739" s="8" t="s">
        <v>45</v>
      </c>
      <c r="N1739" s="9">
        <v>2</v>
      </c>
      <c r="O1739" s="10">
        <v>51.63</v>
      </c>
      <c r="P1739" s="11">
        <v>0</v>
      </c>
      <c r="Q1739" s="10">
        <v>21.39</v>
      </c>
      <c r="R1739" s="10">
        <f t="shared" si="108"/>
        <v>103.26</v>
      </c>
      <c r="S1739" s="10">
        <f t="shared" si="109"/>
        <v>42.78</v>
      </c>
      <c r="T1739" s="10">
        <f t="shared" si="110"/>
        <v>60.480000000000004</v>
      </c>
      <c r="U1739" s="12">
        <f t="shared" si="111"/>
        <v>0.58570598489250436</v>
      </c>
      <c r="V1739" s="9">
        <f>YEAR(SalesDataTable[[#This Row],[Order Date]])</f>
        <v>2026</v>
      </c>
      <c r="W1739" s="12" t="str">
        <f>"Q"&amp;ROUNDUP(MONTH(SalesDataTable[[#This Row],[Order Date]])/3,0)</f>
        <v>Q3</v>
      </c>
      <c r="X1739" s="9">
        <f>MONTH(SalesDataTable[[#This Row],[Order Date]])</f>
        <v>8</v>
      </c>
      <c r="Y1739" s="12" t="str">
        <f>TEXT(SalesDataTable[[#This Row],[Order Date]],"mmm")</f>
        <v>Aug</v>
      </c>
    </row>
    <row r="1740" spans="1:25" ht="16">
      <c r="A1740" s="7">
        <v>4671</v>
      </c>
      <c r="B1740" s="3">
        <v>46257</v>
      </c>
      <c r="C1740" s="2">
        <f>YEAR( SalesDataTable[[#This Row],[Order Date]])</f>
        <v>2026</v>
      </c>
      <c r="D1740" s="2">
        <f>ROUNDUP(MONTH(SalesDataTable[[#This Row],[Order Date]])/3,0)</f>
        <v>3</v>
      </c>
      <c r="E1740" s="2">
        <f>MONTH(SalesDataTable[[#This Row],[Order Date]])</f>
        <v>8</v>
      </c>
      <c r="F1740" s="2" t="str">
        <f>TEXT(SalesDataTable[[#This Row],[Order Date]],"mmm")</f>
        <v>Aug</v>
      </c>
      <c r="G1740" s="2">
        <f>DAY(SalesDataTable[[#This Row],[Order Date]])</f>
        <v>23</v>
      </c>
      <c r="H1740" s="8" t="s">
        <v>6</v>
      </c>
      <c r="I1740" s="8" t="s">
        <v>43</v>
      </c>
      <c r="J1740" s="8" t="s">
        <v>8</v>
      </c>
      <c r="K1740" s="8" t="s">
        <v>3</v>
      </c>
      <c r="L1740" s="8" t="s">
        <v>4</v>
      </c>
      <c r="M1740" s="8" t="s">
        <v>30</v>
      </c>
      <c r="N1740" s="9">
        <v>8</v>
      </c>
      <c r="O1740" s="10">
        <v>100.06</v>
      </c>
      <c r="P1740" s="11">
        <v>0.05</v>
      </c>
      <c r="Q1740" s="10">
        <v>49.39</v>
      </c>
      <c r="R1740" s="10">
        <f t="shared" si="108"/>
        <v>760.45600000000002</v>
      </c>
      <c r="S1740" s="10">
        <f t="shared" si="109"/>
        <v>395.12</v>
      </c>
      <c r="T1740" s="10">
        <f t="shared" si="110"/>
        <v>365.33600000000001</v>
      </c>
      <c r="U1740" s="12">
        <f t="shared" si="111"/>
        <v>0.48041701295012468</v>
      </c>
      <c r="V1740" s="9">
        <f>YEAR(SalesDataTable[[#This Row],[Order Date]])</f>
        <v>2026</v>
      </c>
      <c r="W1740" s="12" t="str">
        <f>"Q"&amp;ROUNDUP(MONTH(SalesDataTable[[#This Row],[Order Date]])/3,0)</f>
        <v>Q3</v>
      </c>
      <c r="X1740" s="9">
        <f>MONTH(SalesDataTable[[#This Row],[Order Date]])</f>
        <v>8</v>
      </c>
      <c r="Y1740" s="12" t="str">
        <f>TEXT(SalesDataTable[[#This Row],[Order Date]],"mmm")</f>
        <v>Aug</v>
      </c>
    </row>
    <row r="1741" spans="1:25" ht="16">
      <c r="A1741" s="7">
        <v>1914</v>
      </c>
      <c r="B1741" s="3">
        <v>46258</v>
      </c>
      <c r="C1741" s="2">
        <f>YEAR( SalesDataTable[[#This Row],[Order Date]])</f>
        <v>2026</v>
      </c>
      <c r="D1741" s="2">
        <f>ROUNDUP(MONTH(SalesDataTable[[#This Row],[Order Date]])/3,0)</f>
        <v>3</v>
      </c>
      <c r="E1741" s="2">
        <f>MONTH(SalesDataTable[[#This Row],[Order Date]])</f>
        <v>8</v>
      </c>
      <c r="F1741" s="2" t="str">
        <f>TEXT(SalesDataTable[[#This Row],[Order Date]],"mmm")</f>
        <v>Aug</v>
      </c>
      <c r="G1741" s="2">
        <f>DAY(SalesDataTable[[#This Row],[Order Date]])</f>
        <v>24</v>
      </c>
      <c r="H1741" s="8" t="s">
        <v>20</v>
      </c>
      <c r="I1741" s="8" t="s">
        <v>33</v>
      </c>
      <c r="J1741" s="8" t="s">
        <v>19</v>
      </c>
      <c r="K1741" s="8" t="s">
        <v>3</v>
      </c>
      <c r="L1741" s="8" t="s">
        <v>23</v>
      </c>
      <c r="M1741" s="8" t="s">
        <v>40</v>
      </c>
      <c r="N1741" s="9">
        <v>4</v>
      </c>
      <c r="O1741" s="10">
        <v>83.2</v>
      </c>
      <c r="P1741" s="11">
        <v>0</v>
      </c>
      <c r="Q1741" s="10">
        <v>39.99</v>
      </c>
      <c r="R1741" s="10">
        <f t="shared" si="108"/>
        <v>332.8</v>
      </c>
      <c r="S1741" s="10">
        <f t="shared" si="109"/>
        <v>159.96</v>
      </c>
      <c r="T1741" s="10">
        <f t="shared" si="110"/>
        <v>172.84</v>
      </c>
      <c r="U1741" s="12">
        <f t="shared" si="111"/>
        <v>0.5193509615384615</v>
      </c>
      <c r="V1741" s="9">
        <f>YEAR(SalesDataTable[[#This Row],[Order Date]])</f>
        <v>2026</v>
      </c>
      <c r="W1741" s="12" t="str">
        <f>"Q"&amp;ROUNDUP(MONTH(SalesDataTable[[#This Row],[Order Date]])/3,0)</f>
        <v>Q3</v>
      </c>
      <c r="X1741" s="9">
        <f>MONTH(SalesDataTable[[#This Row],[Order Date]])</f>
        <v>8</v>
      </c>
      <c r="Y1741" s="12" t="str">
        <f>TEXT(SalesDataTable[[#This Row],[Order Date]],"mmm")</f>
        <v>Aug</v>
      </c>
    </row>
    <row r="1742" spans="1:25" ht="16">
      <c r="A1742" s="7">
        <v>1973</v>
      </c>
      <c r="B1742" s="3">
        <v>46258</v>
      </c>
      <c r="C1742" s="2">
        <f>YEAR( SalesDataTable[[#This Row],[Order Date]])</f>
        <v>2026</v>
      </c>
      <c r="D1742" s="2">
        <f>ROUNDUP(MONTH(SalesDataTable[[#This Row],[Order Date]])/3,0)</f>
        <v>3</v>
      </c>
      <c r="E1742" s="2">
        <f>MONTH(SalesDataTable[[#This Row],[Order Date]])</f>
        <v>8</v>
      </c>
      <c r="F1742" s="2" t="str">
        <f>TEXT(SalesDataTable[[#This Row],[Order Date]],"mmm")</f>
        <v>Aug</v>
      </c>
      <c r="G1742" s="2">
        <f>DAY(SalesDataTable[[#This Row],[Order Date]])</f>
        <v>24</v>
      </c>
      <c r="H1742" s="8" t="s">
        <v>0</v>
      </c>
      <c r="I1742" s="8" t="s">
        <v>1</v>
      </c>
      <c r="J1742" s="8" t="s">
        <v>2</v>
      </c>
      <c r="K1742" s="8" t="s">
        <v>13</v>
      </c>
      <c r="L1742" s="8" t="s">
        <v>34</v>
      </c>
      <c r="M1742" s="8" t="s">
        <v>45</v>
      </c>
      <c r="N1742" s="9">
        <v>3</v>
      </c>
      <c r="O1742" s="10">
        <v>51.29</v>
      </c>
      <c r="P1742" s="11">
        <v>0</v>
      </c>
      <c r="Q1742" s="10">
        <v>22.08</v>
      </c>
      <c r="R1742" s="10">
        <f t="shared" si="108"/>
        <v>153.87</v>
      </c>
      <c r="S1742" s="10">
        <f t="shared" si="109"/>
        <v>66.239999999999995</v>
      </c>
      <c r="T1742" s="10">
        <f t="shared" si="110"/>
        <v>87.63000000000001</v>
      </c>
      <c r="U1742" s="12">
        <f t="shared" si="111"/>
        <v>0.56950672645739919</v>
      </c>
      <c r="V1742" s="9">
        <f>YEAR(SalesDataTable[[#This Row],[Order Date]])</f>
        <v>2026</v>
      </c>
      <c r="W1742" s="12" t="str">
        <f>"Q"&amp;ROUNDUP(MONTH(SalesDataTable[[#This Row],[Order Date]])/3,0)</f>
        <v>Q3</v>
      </c>
      <c r="X1742" s="9">
        <f>MONTH(SalesDataTable[[#This Row],[Order Date]])</f>
        <v>8</v>
      </c>
      <c r="Y1742" s="12" t="str">
        <f>TEXT(SalesDataTable[[#This Row],[Order Date]],"mmm")</f>
        <v>Aug</v>
      </c>
    </row>
    <row r="1743" spans="1:25" ht="16">
      <c r="A1743" s="7">
        <v>2564</v>
      </c>
      <c r="B1743" s="3">
        <v>46258</v>
      </c>
      <c r="C1743" s="2">
        <f>YEAR( SalesDataTable[[#This Row],[Order Date]])</f>
        <v>2026</v>
      </c>
      <c r="D1743" s="2">
        <f>ROUNDUP(MONTH(SalesDataTable[[#This Row],[Order Date]])/3,0)</f>
        <v>3</v>
      </c>
      <c r="E1743" s="2">
        <f>MONTH(SalesDataTable[[#This Row],[Order Date]])</f>
        <v>8</v>
      </c>
      <c r="F1743" s="2" t="str">
        <f>TEXT(SalesDataTable[[#This Row],[Order Date]],"mmm")</f>
        <v>Aug</v>
      </c>
      <c r="G1743" s="2">
        <f>DAY(SalesDataTable[[#This Row],[Order Date]])</f>
        <v>24</v>
      </c>
      <c r="H1743" s="8" t="s">
        <v>11</v>
      </c>
      <c r="I1743" s="8" t="s">
        <v>18</v>
      </c>
      <c r="J1743" s="8" t="s">
        <v>2</v>
      </c>
      <c r="K1743" s="8" t="s">
        <v>3</v>
      </c>
      <c r="L1743" s="8" t="s">
        <v>23</v>
      </c>
      <c r="M1743" s="8" t="s">
        <v>29</v>
      </c>
      <c r="N1743" s="9">
        <v>1</v>
      </c>
      <c r="O1743" s="10">
        <v>200.2</v>
      </c>
      <c r="P1743" s="11">
        <v>0</v>
      </c>
      <c r="Q1743" s="10">
        <v>103.38</v>
      </c>
      <c r="R1743" s="10">
        <f t="shared" si="108"/>
        <v>200.2</v>
      </c>
      <c r="S1743" s="10">
        <f t="shared" si="109"/>
        <v>103.38</v>
      </c>
      <c r="T1743" s="10">
        <f t="shared" si="110"/>
        <v>96.82</v>
      </c>
      <c r="U1743" s="12">
        <f t="shared" si="111"/>
        <v>0.48361638361638359</v>
      </c>
      <c r="V1743" s="9">
        <f>YEAR(SalesDataTable[[#This Row],[Order Date]])</f>
        <v>2026</v>
      </c>
      <c r="W1743" s="12" t="str">
        <f>"Q"&amp;ROUNDUP(MONTH(SalesDataTable[[#This Row],[Order Date]])/3,0)</f>
        <v>Q3</v>
      </c>
      <c r="X1743" s="9">
        <f>MONTH(SalesDataTable[[#This Row],[Order Date]])</f>
        <v>8</v>
      </c>
      <c r="Y1743" s="12" t="str">
        <f>TEXT(SalesDataTable[[#This Row],[Order Date]],"mmm")</f>
        <v>Aug</v>
      </c>
    </row>
    <row r="1744" spans="1:25" ht="16">
      <c r="A1744" s="7">
        <v>2791</v>
      </c>
      <c r="B1744" s="3">
        <v>46258</v>
      </c>
      <c r="C1744" s="2">
        <f>YEAR( SalesDataTable[[#This Row],[Order Date]])</f>
        <v>2026</v>
      </c>
      <c r="D1744" s="2">
        <f>ROUNDUP(MONTH(SalesDataTable[[#This Row],[Order Date]])/3,0)</f>
        <v>3</v>
      </c>
      <c r="E1744" s="2">
        <f>MONTH(SalesDataTable[[#This Row],[Order Date]])</f>
        <v>8</v>
      </c>
      <c r="F1744" s="2" t="str">
        <f>TEXT(SalesDataTable[[#This Row],[Order Date]],"mmm")</f>
        <v>Aug</v>
      </c>
      <c r="G1744" s="2">
        <f>DAY(SalesDataTable[[#This Row],[Order Date]])</f>
        <v>24</v>
      </c>
      <c r="H1744" s="8" t="s">
        <v>0</v>
      </c>
      <c r="I1744" s="8" t="s">
        <v>50</v>
      </c>
      <c r="J1744" s="8" t="s">
        <v>19</v>
      </c>
      <c r="K1744" s="8" t="s">
        <v>16</v>
      </c>
      <c r="L1744" s="8" t="s">
        <v>34</v>
      </c>
      <c r="M1744" s="8" t="s">
        <v>42</v>
      </c>
      <c r="N1744" s="9">
        <v>2</v>
      </c>
      <c r="O1744" s="10">
        <v>36.869999999999997</v>
      </c>
      <c r="P1744" s="11">
        <v>0</v>
      </c>
      <c r="Q1744" s="10">
        <v>13.71</v>
      </c>
      <c r="R1744" s="10">
        <f t="shared" si="108"/>
        <v>73.739999999999995</v>
      </c>
      <c r="S1744" s="10">
        <f t="shared" si="109"/>
        <v>27.42</v>
      </c>
      <c r="T1744" s="10">
        <f t="shared" si="110"/>
        <v>46.319999999999993</v>
      </c>
      <c r="U1744" s="12">
        <f t="shared" si="111"/>
        <v>0.62815296989422287</v>
      </c>
      <c r="V1744" s="9">
        <f>YEAR(SalesDataTable[[#This Row],[Order Date]])</f>
        <v>2026</v>
      </c>
      <c r="W1744" s="12" t="str">
        <f>"Q"&amp;ROUNDUP(MONTH(SalesDataTable[[#This Row],[Order Date]])/3,0)</f>
        <v>Q3</v>
      </c>
      <c r="X1744" s="9">
        <f>MONTH(SalesDataTable[[#This Row],[Order Date]])</f>
        <v>8</v>
      </c>
      <c r="Y1744" s="12" t="str">
        <f>TEXT(SalesDataTable[[#This Row],[Order Date]],"mmm")</f>
        <v>Aug</v>
      </c>
    </row>
    <row r="1745" spans="1:25" ht="16">
      <c r="A1745" s="7">
        <v>3559</v>
      </c>
      <c r="B1745" s="3">
        <v>46258</v>
      </c>
      <c r="C1745" s="2">
        <f>YEAR( SalesDataTable[[#This Row],[Order Date]])</f>
        <v>2026</v>
      </c>
      <c r="D1745" s="2">
        <f>ROUNDUP(MONTH(SalesDataTable[[#This Row],[Order Date]])/3,0)</f>
        <v>3</v>
      </c>
      <c r="E1745" s="2">
        <f>MONTH(SalesDataTable[[#This Row],[Order Date]])</f>
        <v>8</v>
      </c>
      <c r="F1745" s="2" t="str">
        <f>TEXT(SalesDataTable[[#This Row],[Order Date]],"mmm")</f>
        <v>Aug</v>
      </c>
      <c r="G1745" s="2">
        <f>DAY(SalesDataTable[[#This Row],[Order Date]])</f>
        <v>24</v>
      </c>
      <c r="H1745" s="8" t="s">
        <v>20</v>
      </c>
      <c r="I1745" s="8" t="s">
        <v>33</v>
      </c>
      <c r="J1745" s="8" t="s">
        <v>2</v>
      </c>
      <c r="K1745" s="8" t="s">
        <v>3</v>
      </c>
      <c r="L1745" s="8" t="s">
        <v>34</v>
      </c>
      <c r="M1745" s="8" t="s">
        <v>42</v>
      </c>
      <c r="N1745" s="9">
        <v>1</v>
      </c>
      <c r="O1745" s="10">
        <v>36.28</v>
      </c>
      <c r="P1745" s="11">
        <v>0.1</v>
      </c>
      <c r="Q1745" s="10">
        <v>14.16</v>
      </c>
      <c r="R1745" s="10">
        <f t="shared" si="108"/>
        <v>32.652000000000001</v>
      </c>
      <c r="S1745" s="10">
        <f t="shared" si="109"/>
        <v>14.16</v>
      </c>
      <c r="T1745" s="10">
        <f t="shared" si="110"/>
        <v>18.492000000000001</v>
      </c>
      <c r="U1745" s="12">
        <f t="shared" si="111"/>
        <v>0.56633590591694227</v>
      </c>
      <c r="V1745" s="9">
        <f>YEAR(SalesDataTable[[#This Row],[Order Date]])</f>
        <v>2026</v>
      </c>
      <c r="W1745" s="12" t="str">
        <f>"Q"&amp;ROUNDUP(MONTH(SalesDataTable[[#This Row],[Order Date]])/3,0)</f>
        <v>Q3</v>
      </c>
      <c r="X1745" s="9">
        <f>MONTH(SalesDataTable[[#This Row],[Order Date]])</f>
        <v>8</v>
      </c>
      <c r="Y1745" s="12" t="str">
        <f>TEXT(SalesDataTable[[#This Row],[Order Date]],"mmm")</f>
        <v>Aug</v>
      </c>
    </row>
    <row r="1746" spans="1:25" ht="16">
      <c r="A1746" s="7">
        <v>3839</v>
      </c>
      <c r="B1746" s="3">
        <v>46258</v>
      </c>
      <c r="C1746" s="2">
        <f>YEAR( SalesDataTable[[#This Row],[Order Date]])</f>
        <v>2026</v>
      </c>
      <c r="D1746" s="2">
        <f>ROUNDUP(MONTH(SalesDataTable[[#This Row],[Order Date]])/3,0)</f>
        <v>3</v>
      </c>
      <c r="E1746" s="2">
        <f>MONTH(SalesDataTable[[#This Row],[Order Date]])</f>
        <v>8</v>
      </c>
      <c r="F1746" s="2" t="str">
        <f>TEXT(SalesDataTable[[#This Row],[Order Date]],"mmm")</f>
        <v>Aug</v>
      </c>
      <c r="G1746" s="2">
        <f>DAY(SalesDataTable[[#This Row],[Order Date]])</f>
        <v>24</v>
      </c>
      <c r="H1746" s="8" t="s">
        <v>0</v>
      </c>
      <c r="I1746" s="8" t="s">
        <v>50</v>
      </c>
      <c r="J1746" s="8" t="s">
        <v>28</v>
      </c>
      <c r="K1746" s="8" t="s">
        <v>3</v>
      </c>
      <c r="L1746" s="8" t="s">
        <v>9</v>
      </c>
      <c r="M1746" s="8" t="s">
        <v>10</v>
      </c>
      <c r="N1746" s="9">
        <v>2</v>
      </c>
      <c r="O1746" s="10">
        <v>93.88</v>
      </c>
      <c r="P1746" s="11">
        <v>0.05</v>
      </c>
      <c r="Q1746" s="10">
        <v>46.57</v>
      </c>
      <c r="R1746" s="10">
        <f t="shared" si="108"/>
        <v>178.37199999999999</v>
      </c>
      <c r="S1746" s="10">
        <f t="shared" si="109"/>
        <v>93.14</v>
      </c>
      <c r="T1746" s="10">
        <f t="shared" si="110"/>
        <v>85.231999999999985</v>
      </c>
      <c r="U1746" s="12">
        <f t="shared" si="111"/>
        <v>0.47783284371986628</v>
      </c>
      <c r="V1746" s="9">
        <f>YEAR(SalesDataTable[[#This Row],[Order Date]])</f>
        <v>2026</v>
      </c>
      <c r="W1746" s="12" t="str">
        <f>"Q"&amp;ROUNDUP(MONTH(SalesDataTable[[#This Row],[Order Date]])/3,0)</f>
        <v>Q3</v>
      </c>
      <c r="X1746" s="9">
        <f>MONTH(SalesDataTable[[#This Row],[Order Date]])</f>
        <v>8</v>
      </c>
      <c r="Y1746" s="12" t="str">
        <f>TEXT(SalesDataTable[[#This Row],[Order Date]],"mmm")</f>
        <v>Aug</v>
      </c>
    </row>
    <row r="1747" spans="1:25" ht="16">
      <c r="A1747" s="7">
        <v>4133</v>
      </c>
      <c r="B1747" s="3">
        <v>46258</v>
      </c>
      <c r="C1747" s="2">
        <f>YEAR( SalesDataTable[[#This Row],[Order Date]])</f>
        <v>2026</v>
      </c>
      <c r="D1747" s="2">
        <f>ROUNDUP(MONTH(SalesDataTable[[#This Row],[Order Date]])/3,0)</f>
        <v>3</v>
      </c>
      <c r="E1747" s="2">
        <f>MONTH(SalesDataTable[[#This Row],[Order Date]])</f>
        <v>8</v>
      </c>
      <c r="F1747" s="2" t="str">
        <f>TEXT(SalesDataTable[[#This Row],[Order Date]],"mmm")</f>
        <v>Aug</v>
      </c>
      <c r="G1747" s="2">
        <f>DAY(SalesDataTable[[#This Row],[Order Date]])</f>
        <v>24</v>
      </c>
      <c r="H1747" s="8" t="s">
        <v>20</v>
      </c>
      <c r="I1747" s="8" t="s">
        <v>21</v>
      </c>
      <c r="J1747" s="8" t="s">
        <v>2</v>
      </c>
      <c r="K1747" s="8" t="s">
        <v>13</v>
      </c>
      <c r="L1747" s="8" t="s">
        <v>23</v>
      </c>
      <c r="M1747" s="8" t="s">
        <v>29</v>
      </c>
      <c r="N1747" s="9">
        <v>1</v>
      </c>
      <c r="O1747" s="10">
        <v>192.67</v>
      </c>
      <c r="P1747" s="11">
        <v>0.05</v>
      </c>
      <c r="Q1747" s="10">
        <v>101.04</v>
      </c>
      <c r="R1747" s="10">
        <f t="shared" si="108"/>
        <v>183.03649999999999</v>
      </c>
      <c r="S1747" s="10">
        <f t="shared" si="109"/>
        <v>101.04</v>
      </c>
      <c r="T1747" s="10">
        <f t="shared" si="110"/>
        <v>81.996499999999983</v>
      </c>
      <c r="U1747" s="12">
        <f t="shared" si="111"/>
        <v>0.44797895501716867</v>
      </c>
      <c r="V1747" s="9">
        <f>YEAR(SalesDataTable[[#This Row],[Order Date]])</f>
        <v>2026</v>
      </c>
      <c r="W1747" s="12" t="str">
        <f>"Q"&amp;ROUNDUP(MONTH(SalesDataTable[[#This Row],[Order Date]])/3,0)</f>
        <v>Q3</v>
      </c>
      <c r="X1747" s="9">
        <f>MONTH(SalesDataTable[[#This Row],[Order Date]])</f>
        <v>8</v>
      </c>
      <c r="Y1747" s="12" t="str">
        <f>TEXT(SalesDataTable[[#This Row],[Order Date]],"mmm")</f>
        <v>Aug</v>
      </c>
    </row>
    <row r="1748" spans="1:25" ht="16">
      <c r="A1748" s="7">
        <v>4765</v>
      </c>
      <c r="B1748" s="3">
        <v>46258</v>
      </c>
      <c r="C1748" s="2">
        <f>YEAR( SalesDataTable[[#This Row],[Order Date]])</f>
        <v>2026</v>
      </c>
      <c r="D1748" s="2">
        <f>ROUNDUP(MONTH(SalesDataTable[[#This Row],[Order Date]])/3,0)</f>
        <v>3</v>
      </c>
      <c r="E1748" s="2">
        <f>MONTH(SalesDataTable[[#This Row],[Order Date]])</f>
        <v>8</v>
      </c>
      <c r="F1748" s="2" t="str">
        <f>TEXT(SalesDataTable[[#This Row],[Order Date]],"mmm")</f>
        <v>Aug</v>
      </c>
      <c r="G1748" s="2">
        <f>DAY(SalesDataTable[[#This Row],[Order Date]])</f>
        <v>24</v>
      </c>
      <c r="H1748" s="8" t="s">
        <v>0</v>
      </c>
      <c r="I1748" s="8" t="s">
        <v>50</v>
      </c>
      <c r="J1748" s="8" t="s">
        <v>2</v>
      </c>
      <c r="K1748" s="8" t="s">
        <v>13</v>
      </c>
      <c r="L1748" s="8" t="s">
        <v>4</v>
      </c>
      <c r="M1748" s="8" t="s">
        <v>5</v>
      </c>
      <c r="N1748" s="9">
        <v>1</v>
      </c>
      <c r="O1748" s="10">
        <v>80.099999999999994</v>
      </c>
      <c r="P1748" s="11">
        <v>0.05</v>
      </c>
      <c r="Q1748" s="10">
        <v>43.49</v>
      </c>
      <c r="R1748" s="10">
        <f t="shared" si="108"/>
        <v>76.094999999999985</v>
      </c>
      <c r="S1748" s="10">
        <f t="shared" si="109"/>
        <v>43.49</v>
      </c>
      <c r="T1748" s="10">
        <f t="shared" si="110"/>
        <v>32.604999999999983</v>
      </c>
      <c r="U1748" s="12">
        <f t="shared" si="111"/>
        <v>0.42847756094355727</v>
      </c>
      <c r="V1748" s="9">
        <f>YEAR(SalesDataTable[[#This Row],[Order Date]])</f>
        <v>2026</v>
      </c>
      <c r="W1748" s="12" t="str">
        <f>"Q"&amp;ROUNDUP(MONTH(SalesDataTable[[#This Row],[Order Date]])/3,0)</f>
        <v>Q3</v>
      </c>
      <c r="X1748" s="9">
        <f>MONTH(SalesDataTable[[#This Row],[Order Date]])</f>
        <v>8</v>
      </c>
      <c r="Y1748" s="12" t="str">
        <f>TEXT(SalesDataTable[[#This Row],[Order Date]],"mmm")</f>
        <v>Aug</v>
      </c>
    </row>
    <row r="1749" spans="1:25" ht="16">
      <c r="A1749" s="7">
        <v>1868</v>
      </c>
      <c r="B1749" s="3">
        <v>46259</v>
      </c>
      <c r="C1749" s="2">
        <f>YEAR( SalesDataTable[[#This Row],[Order Date]])</f>
        <v>2026</v>
      </c>
      <c r="D1749" s="2">
        <f>ROUNDUP(MONTH(SalesDataTable[[#This Row],[Order Date]])/3,0)</f>
        <v>3</v>
      </c>
      <c r="E1749" s="2">
        <f>MONTH(SalesDataTable[[#This Row],[Order Date]])</f>
        <v>8</v>
      </c>
      <c r="F1749" s="2" t="str">
        <f>TEXT(SalesDataTable[[#This Row],[Order Date]],"mmm")</f>
        <v>Aug</v>
      </c>
      <c r="G1749" s="2">
        <f>DAY(SalesDataTable[[#This Row],[Order Date]])</f>
        <v>25</v>
      </c>
      <c r="H1749" s="8" t="s">
        <v>20</v>
      </c>
      <c r="I1749" s="8" t="s">
        <v>33</v>
      </c>
      <c r="J1749" s="8" t="s">
        <v>28</v>
      </c>
      <c r="K1749" s="8" t="s">
        <v>3</v>
      </c>
      <c r="L1749" s="8" t="s">
        <v>9</v>
      </c>
      <c r="M1749" s="8" t="s">
        <v>17</v>
      </c>
      <c r="N1749" s="9">
        <v>1</v>
      </c>
      <c r="O1749" s="10">
        <v>145.02000000000001</v>
      </c>
      <c r="P1749" s="11">
        <v>0</v>
      </c>
      <c r="Q1749" s="10">
        <v>78.959999999999994</v>
      </c>
      <c r="R1749" s="10">
        <f t="shared" si="108"/>
        <v>145.02000000000001</v>
      </c>
      <c r="S1749" s="10">
        <f t="shared" si="109"/>
        <v>78.959999999999994</v>
      </c>
      <c r="T1749" s="10">
        <f t="shared" si="110"/>
        <v>66.060000000000016</v>
      </c>
      <c r="U1749" s="12">
        <f t="shared" si="111"/>
        <v>0.4555233760860572</v>
      </c>
      <c r="V1749" s="9">
        <f>YEAR(SalesDataTable[[#This Row],[Order Date]])</f>
        <v>2026</v>
      </c>
      <c r="W1749" s="12" t="str">
        <f>"Q"&amp;ROUNDUP(MONTH(SalesDataTable[[#This Row],[Order Date]])/3,0)</f>
        <v>Q3</v>
      </c>
      <c r="X1749" s="9">
        <f>MONTH(SalesDataTable[[#This Row],[Order Date]])</f>
        <v>8</v>
      </c>
      <c r="Y1749" s="12" t="str">
        <f>TEXT(SalesDataTable[[#This Row],[Order Date]],"mmm")</f>
        <v>Aug</v>
      </c>
    </row>
    <row r="1750" spans="1:25" ht="16">
      <c r="A1750" s="7">
        <v>987</v>
      </c>
      <c r="B1750" s="3">
        <v>46260</v>
      </c>
      <c r="C1750" s="2">
        <f>YEAR( SalesDataTable[[#This Row],[Order Date]])</f>
        <v>2026</v>
      </c>
      <c r="D1750" s="2">
        <f>ROUNDUP(MONTH(SalesDataTable[[#This Row],[Order Date]])/3,0)</f>
        <v>3</v>
      </c>
      <c r="E1750" s="2">
        <f>MONTH(SalesDataTable[[#This Row],[Order Date]])</f>
        <v>8</v>
      </c>
      <c r="F1750" s="2" t="str">
        <f>TEXT(SalesDataTable[[#This Row],[Order Date]],"mmm")</f>
        <v>Aug</v>
      </c>
      <c r="G1750" s="2">
        <f>DAY(SalesDataTable[[#This Row],[Order Date]])</f>
        <v>26</v>
      </c>
      <c r="H1750" s="8" t="s">
        <v>6</v>
      </c>
      <c r="I1750" s="8" t="s">
        <v>41</v>
      </c>
      <c r="J1750" s="8" t="s">
        <v>28</v>
      </c>
      <c r="K1750" s="8" t="s">
        <v>3</v>
      </c>
      <c r="L1750" s="8" t="s">
        <v>14</v>
      </c>
      <c r="M1750" s="8" t="s">
        <v>15</v>
      </c>
      <c r="N1750" s="9">
        <v>1</v>
      </c>
      <c r="O1750" s="10">
        <v>37</v>
      </c>
      <c r="P1750" s="11">
        <v>0.15</v>
      </c>
      <c r="Q1750" s="10">
        <v>13.68</v>
      </c>
      <c r="R1750" s="10">
        <f t="shared" si="108"/>
        <v>31.45</v>
      </c>
      <c r="S1750" s="10">
        <f t="shared" si="109"/>
        <v>13.68</v>
      </c>
      <c r="T1750" s="10">
        <f t="shared" si="110"/>
        <v>17.77</v>
      </c>
      <c r="U1750" s="12">
        <f t="shared" si="111"/>
        <v>0.56502384737678857</v>
      </c>
      <c r="V1750" s="9">
        <f>YEAR(SalesDataTable[[#This Row],[Order Date]])</f>
        <v>2026</v>
      </c>
      <c r="W1750" s="12" t="str">
        <f>"Q"&amp;ROUNDUP(MONTH(SalesDataTable[[#This Row],[Order Date]])/3,0)</f>
        <v>Q3</v>
      </c>
      <c r="X1750" s="9">
        <f>MONTH(SalesDataTable[[#This Row],[Order Date]])</f>
        <v>8</v>
      </c>
      <c r="Y1750" s="12" t="str">
        <f>TEXT(SalesDataTable[[#This Row],[Order Date]],"mmm")</f>
        <v>Aug</v>
      </c>
    </row>
    <row r="1751" spans="1:25" ht="16">
      <c r="A1751" s="7">
        <v>2503</v>
      </c>
      <c r="B1751" s="3">
        <v>46260</v>
      </c>
      <c r="C1751" s="2">
        <f>YEAR( SalesDataTable[[#This Row],[Order Date]])</f>
        <v>2026</v>
      </c>
      <c r="D1751" s="2">
        <f>ROUNDUP(MONTH(SalesDataTable[[#This Row],[Order Date]])/3,0)</f>
        <v>3</v>
      </c>
      <c r="E1751" s="2">
        <f>MONTH(SalesDataTable[[#This Row],[Order Date]])</f>
        <v>8</v>
      </c>
      <c r="F1751" s="2" t="str">
        <f>TEXT(SalesDataTable[[#This Row],[Order Date]],"mmm")</f>
        <v>Aug</v>
      </c>
      <c r="G1751" s="2">
        <f>DAY(SalesDataTable[[#This Row],[Order Date]])</f>
        <v>26</v>
      </c>
      <c r="H1751" s="8" t="s">
        <v>6</v>
      </c>
      <c r="I1751" s="8" t="s">
        <v>27</v>
      </c>
      <c r="J1751" s="8" t="s">
        <v>2</v>
      </c>
      <c r="K1751" s="8" t="s">
        <v>3</v>
      </c>
      <c r="L1751" s="8" t="s">
        <v>4</v>
      </c>
      <c r="M1751" s="8" t="s">
        <v>22</v>
      </c>
      <c r="N1751" s="9">
        <v>2</v>
      </c>
      <c r="O1751" s="10">
        <v>50.02</v>
      </c>
      <c r="P1751" s="11">
        <v>0</v>
      </c>
      <c r="Q1751" s="10">
        <v>21.99</v>
      </c>
      <c r="R1751" s="10">
        <f t="shared" si="108"/>
        <v>100.04</v>
      </c>
      <c r="S1751" s="10">
        <f t="shared" si="109"/>
        <v>43.98</v>
      </c>
      <c r="T1751" s="10">
        <f t="shared" si="110"/>
        <v>56.060000000000009</v>
      </c>
      <c r="U1751" s="12">
        <f t="shared" si="111"/>
        <v>0.56037584966013598</v>
      </c>
      <c r="V1751" s="9">
        <f>YEAR(SalesDataTable[[#This Row],[Order Date]])</f>
        <v>2026</v>
      </c>
      <c r="W1751" s="12" t="str">
        <f>"Q"&amp;ROUNDUP(MONTH(SalesDataTable[[#This Row],[Order Date]])/3,0)</f>
        <v>Q3</v>
      </c>
      <c r="X1751" s="9">
        <f>MONTH(SalesDataTable[[#This Row],[Order Date]])</f>
        <v>8</v>
      </c>
      <c r="Y1751" s="12" t="str">
        <f>TEXT(SalesDataTable[[#This Row],[Order Date]],"mmm")</f>
        <v>Aug</v>
      </c>
    </row>
    <row r="1752" spans="1:25" ht="16">
      <c r="A1752" s="7">
        <v>4928</v>
      </c>
      <c r="B1752" s="3">
        <v>46260</v>
      </c>
      <c r="C1752" s="2">
        <f>YEAR( SalesDataTable[[#This Row],[Order Date]])</f>
        <v>2026</v>
      </c>
      <c r="D1752" s="2">
        <f>ROUNDUP(MONTH(SalesDataTable[[#This Row],[Order Date]])/3,0)</f>
        <v>3</v>
      </c>
      <c r="E1752" s="2">
        <f>MONTH(SalesDataTable[[#This Row],[Order Date]])</f>
        <v>8</v>
      </c>
      <c r="F1752" s="2" t="str">
        <f>TEXT(SalesDataTable[[#This Row],[Order Date]],"mmm")</f>
        <v>Aug</v>
      </c>
      <c r="G1752" s="2">
        <f>DAY(SalesDataTable[[#This Row],[Order Date]])</f>
        <v>26</v>
      </c>
      <c r="H1752" s="8" t="s">
        <v>6</v>
      </c>
      <c r="I1752" s="8" t="s">
        <v>41</v>
      </c>
      <c r="J1752" s="8" t="s">
        <v>19</v>
      </c>
      <c r="K1752" s="8" t="s">
        <v>3</v>
      </c>
      <c r="L1752" s="8" t="s">
        <v>34</v>
      </c>
      <c r="M1752" s="8" t="s">
        <v>42</v>
      </c>
      <c r="N1752" s="9">
        <v>2</v>
      </c>
      <c r="O1752" s="10">
        <v>35.950000000000003</v>
      </c>
      <c r="P1752" s="11">
        <v>0.05</v>
      </c>
      <c r="Q1752" s="10">
        <v>13.93</v>
      </c>
      <c r="R1752" s="10">
        <f t="shared" si="108"/>
        <v>68.305000000000007</v>
      </c>
      <c r="S1752" s="10">
        <f t="shared" si="109"/>
        <v>27.86</v>
      </c>
      <c r="T1752" s="10">
        <f t="shared" si="110"/>
        <v>40.445000000000007</v>
      </c>
      <c r="U1752" s="12">
        <f t="shared" si="111"/>
        <v>0.59212356342873884</v>
      </c>
      <c r="V1752" s="9">
        <f>YEAR(SalesDataTable[[#This Row],[Order Date]])</f>
        <v>2026</v>
      </c>
      <c r="W1752" s="12" t="str">
        <f>"Q"&amp;ROUNDUP(MONTH(SalesDataTable[[#This Row],[Order Date]])/3,0)</f>
        <v>Q3</v>
      </c>
      <c r="X1752" s="9">
        <f>MONTH(SalesDataTable[[#This Row],[Order Date]])</f>
        <v>8</v>
      </c>
      <c r="Y1752" s="12" t="str">
        <f>TEXT(SalesDataTable[[#This Row],[Order Date]],"mmm")</f>
        <v>Aug</v>
      </c>
    </row>
    <row r="1753" spans="1:25" ht="16">
      <c r="A1753" s="7">
        <v>852</v>
      </c>
      <c r="B1753" s="3">
        <v>46261</v>
      </c>
      <c r="C1753" s="2">
        <f>YEAR( SalesDataTable[[#This Row],[Order Date]])</f>
        <v>2026</v>
      </c>
      <c r="D1753" s="2">
        <f>ROUNDUP(MONTH(SalesDataTable[[#This Row],[Order Date]])/3,0)</f>
        <v>3</v>
      </c>
      <c r="E1753" s="2">
        <f>MONTH(SalesDataTable[[#This Row],[Order Date]])</f>
        <v>8</v>
      </c>
      <c r="F1753" s="2" t="str">
        <f>TEXT(SalesDataTable[[#This Row],[Order Date]],"mmm")</f>
        <v>Aug</v>
      </c>
      <c r="G1753" s="2">
        <f>DAY(SalesDataTable[[#This Row],[Order Date]])</f>
        <v>27</v>
      </c>
      <c r="H1753" s="8" t="s">
        <v>0</v>
      </c>
      <c r="I1753" s="8" t="s">
        <v>36</v>
      </c>
      <c r="J1753" s="8" t="s">
        <v>2</v>
      </c>
      <c r="K1753" s="8" t="s">
        <v>13</v>
      </c>
      <c r="L1753" s="8" t="s">
        <v>14</v>
      </c>
      <c r="M1753" s="8" t="s">
        <v>32</v>
      </c>
      <c r="N1753" s="9">
        <v>3</v>
      </c>
      <c r="O1753" s="10">
        <v>45.84</v>
      </c>
      <c r="P1753" s="11">
        <v>0.15</v>
      </c>
      <c r="Q1753" s="10">
        <v>17.899999999999999</v>
      </c>
      <c r="R1753" s="10">
        <f t="shared" si="108"/>
        <v>116.89200000000001</v>
      </c>
      <c r="S1753" s="10">
        <f t="shared" si="109"/>
        <v>53.699999999999996</v>
      </c>
      <c r="T1753" s="10">
        <f t="shared" si="110"/>
        <v>63.192000000000014</v>
      </c>
      <c r="U1753" s="12">
        <f t="shared" si="111"/>
        <v>0.54060158094651478</v>
      </c>
      <c r="V1753" s="9">
        <f>YEAR(SalesDataTable[[#This Row],[Order Date]])</f>
        <v>2026</v>
      </c>
      <c r="W1753" s="12" t="str">
        <f>"Q"&amp;ROUNDUP(MONTH(SalesDataTable[[#This Row],[Order Date]])/3,0)</f>
        <v>Q3</v>
      </c>
      <c r="X1753" s="9">
        <f>MONTH(SalesDataTable[[#This Row],[Order Date]])</f>
        <v>8</v>
      </c>
      <c r="Y1753" s="12" t="str">
        <f>TEXT(SalesDataTable[[#This Row],[Order Date]],"mmm")</f>
        <v>Aug</v>
      </c>
    </row>
    <row r="1754" spans="1:25" ht="16">
      <c r="A1754" s="7">
        <v>2188</v>
      </c>
      <c r="B1754" s="3">
        <v>46261</v>
      </c>
      <c r="C1754" s="2">
        <f>YEAR( SalesDataTable[[#This Row],[Order Date]])</f>
        <v>2026</v>
      </c>
      <c r="D1754" s="2">
        <f>ROUNDUP(MONTH(SalesDataTable[[#This Row],[Order Date]])/3,0)</f>
        <v>3</v>
      </c>
      <c r="E1754" s="2">
        <f>MONTH(SalesDataTable[[#This Row],[Order Date]])</f>
        <v>8</v>
      </c>
      <c r="F1754" s="2" t="str">
        <f>TEXT(SalesDataTable[[#This Row],[Order Date]],"mmm")</f>
        <v>Aug</v>
      </c>
      <c r="G1754" s="2">
        <f>DAY(SalesDataTable[[#This Row],[Order Date]])</f>
        <v>27</v>
      </c>
      <c r="H1754" s="8" t="s">
        <v>6</v>
      </c>
      <c r="I1754" s="8" t="s">
        <v>27</v>
      </c>
      <c r="J1754" s="8" t="s">
        <v>2</v>
      </c>
      <c r="K1754" s="8" t="s">
        <v>13</v>
      </c>
      <c r="L1754" s="8" t="s">
        <v>23</v>
      </c>
      <c r="M1754" s="8" t="s">
        <v>40</v>
      </c>
      <c r="N1754" s="9">
        <v>1</v>
      </c>
      <c r="O1754" s="10">
        <v>83.23</v>
      </c>
      <c r="P1754" s="11">
        <v>0.1</v>
      </c>
      <c r="Q1754" s="10">
        <v>40.229999999999997</v>
      </c>
      <c r="R1754" s="10">
        <f t="shared" si="108"/>
        <v>74.907000000000011</v>
      </c>
      <c r="S1754" s="10">
        <f t="shared" si="109"/>
        <v>40.229999999999997</v>
      </c>
      <c r="T1754" s="10">
        <f t="shared" si="110"/>
        <v>34.677000000000014</v>
      </c>
      <c r="U1754" s="12">
        <f t="shared" si="111"/>
        <v>0.46293403820737727</v>
      </c>
      <c r="V1754" s="9">
        <f>YEAR(SalesDataTable[[#This Row],[Order Date]])</f>
        <v>2026</v>
      </c>
      <c r="W1754" s="12" t="str">
        <f>"Q"&amp;ROUNDUP(MONTH(SalesDataTable[[#This Row],[Order Date]])/3,0)</f>
        <v>Q3</v>
      </c>
      <c r="X1754" s="9">
        <f>MONTH(SalesDataTable[[#This Row],[Order Date]])</f>
        <v>8</v>
      </c>
      <c r="Y1754" s="12" t="str">
        <f>TEXT(SalesDataTable[[#This Row],[Order Date]],"mmm")</f>
        <v>Aug</v>
      </c>
    </row>
    <row r="1755" spans="1:25" ht="16">
      <c r="A1755" s="7">
        <v>2574</v>
      </c>
      <c r="B1755" s="3">
        <v>46261</v>
      </c>
      <c r="C1755" s="2">
        <f>YEAR( SalesDataTable[[#This Row],[Order Date]])</f>
        <v>2026</v>
      </c>
      <c r="D1755" s="2">
        <f>ROUNDUP(MONTH(SalesDataTable[[#This Row],[Order Date]])/3,0)</f>
        <v>3</v>
      </c>
      <c r="E1755" s="2">
        <f>MONTH(SalesDataTable[[#This Row],[Order Date]])</f>
        <v>8</v>
      </c>
      <c r="F1755" s="2" t="str">
        <f>TEXT(SalesDataTable[[#This Row],[Order Date]],"mmm")</f>
        <v>Aug</v>
      </c>
      <c r="G1755" s="2">
        <f>DAY(SalesDataTable[[#This Row],[Order Date]])</f>
        <v>27</v>
      </c>
      <c r="H1755" s="8" t="s">
        <v>0</v>
      </c>
      <c r="I1755" s="8" t="s">
        <v>36</v>
      </c>
      <c r="J1755" s="8" t="s">
        <v>19</v>
      </c>
      <c r="K1755" s="8" t="s">
        <v>13</v>
      </c>
      <c r="L1755" s="8" t="s">
        <v>4</v>
      </c>
      <c r="M1755" s="8" t="s">
        <v>30</v>
      </c>
      <c r="N1755" s="9">
        <v>1</v>
      </c>
      <c r="O1755" s="10">
        <v>104.33</v>
      </c>
      <c r="P1755" s="11">
        <v>0.1</v>
      </c>
      <c r="Q1755" s="10">
        <v>49.86</v>
      </c>
      <c r="R1755" s="10">
        <f t="shared" si="108"/>
        <v>93.897000000000006</v>
      </c>
      <c r="S1755" s="10">
        <f t="shared" si="109"/>
        <v>49.86</v>
      </c>
      <c r="T1755" s="10">
        <f t="shared" si="110"/>
        <v>44.037000000000006</v>
      </c>
      <c r="U1755" s="12">
        <f t="shared" si="111"/>
        <v>0.46899261957251032</v>
      </c>
      <c r="V1755" s="9">
        <f>YEAR(SalesDataTable[[#This Row],[Order Date]])</f>
        <v>2026</v>
      </c>
      <c r="W1755" s="12" t="str">
        <f>"Q"&amp;ROUNDUP(MONTH(SalesDataTable[[#This Row],[Order Date]])/3,0)</f>
        <v>Q3</v>
      </c>
      <c r="X1755" s="9">
        <f>MONTH(SalesDataTable[[#This Row],[Order Date]])</f>
        <v>8</v>
      </c>
      <c r="Y1755" s="12" t="str">
        <f>TEXT(SalesDataTable[[#This Row],[Order Date]],"mmm")</f>
        <v>Aug</v>
      </c>
    </row>
    <row r="1756" spans="1:25" ht="16">
      <c r="A1756" s="7">
        <v>2942</v>
      </c>
      <c r="B1756" s="3">
        <v>46261</v>
      </c>
      <c r="C1756" s="2">
        <f>YEAR( SalesDataTable[[#This Row],[Order Date]])</f>
        <v>2026</v>
      </c>
      <c r="D1756" s="2">
        <f>ROUNDUP(MONTH(SalesDataTable[[#This Row],[Order Date]])/3,0)</f>
        <v>3</v>
      </c>
      <c r="E1756" s="2">
        <f>MONTH(SalesDataTable[[#This Row],[Order Date]])</f>
        <v>8</v>
      </c>
      <c r="F1756" s="2" t="str">
        <f>TEXT(SalesDataTable[[#This Row],[Order Date]],"mmm")</f>
        <v>Aug</v>
      </c>
      <c r="G1756" s="2">
        <f>DAY(SalesDataTable[[#This Row],[Order Date]])</f>
        <v>27</v>
      </c>
      <c r="H1756" s="8" t="s">
        <v>6</v>
      </c>
      <c r="I1756" s="8" t="s">
        <v>27</v>
      </c>
      <c r="J1756" s="8" t="s">
        <v>2</v>
      </c>
      <c r="K1756" s="8" t="s">
        <v>13</v>
      </c>
      <c r="L1756" s="8" t="s">
        <v>9</v>
      </c>
      <c r="M1756" s="8" t="s">
        <v>37</v>
      </c>
      <c r="N1756" s="9">
        <v>1</v>
      </c>
      <c r="O1756" s="10">
        <v>156.94999999999999</v>
      </c>
      <c r="P1756" s="11">
        <v>0</v>
      </c>
      <c r="Q1756" s="10">
        <v>80.41</v>
      </c>
      <c r="R1756" s="10">
        <f t="shared" si="108"/>
        <v>156.94999999999999</v>
      </c>
      <c r="S1756" s="10">
        <f t="shared" si="109"/>
        <v>80.41</v>
      </c>
      <c r="T1756" s="10">
        <f t="shared" si="110"/>
        <v>76.539999999999992</v>
      </c>
      <c r="U1756" s="12">
        <f t="shared" si="111"/>
        <v>0.48767123287671232</v>
      </c>
      <c r="V1756" s="9">
        <f>YEAR(SalesDataTable[[#This Row],[Order Date]])</f>
        <v>2026</v>
      </c>
      <c r="W1756" s="12" t="str">
        <f>"Q"&amp;ROUNDUP(MONTH(SalesDataTable[[#This Row],[Order Date]])/3,0)</f>
        <v>Q3</v>
      </c>
      <c r="X1756" s="9">
        <f>MONTH(SalesDataTable[[#This Row],[Order Date]])</f>
        <v>8</v>
      </c>
      <c r="Y1756" s="12" t="str">
        <f>TEXT(SalesDataTable[[#This Row],[Order Date]],"mmm")</f>
        <v>Aug</v>
      </c>
    </row>
    <row r="1757" spans="1:25" ht="16">
      <c r="A1757" s="7">
        <v>3211</v>
      </c>
      <c r="B1757" s="3">
        <v>46261</v>
      </c>
      <c r="C1757" s="2">
        <f>YEAR( SalesDataTable[[#This Row],[Order Date]])</f>
        <v>2026</v>
      </c>
      <c r="D1757" s="2">
        <f>ROUNDUP(MONTH(SalesDataTable[[#This Row],[Order Date]])/3,0)</f>
        <v>3</v>
      </c>
      <c r="E1757" s="2">
        <f>MONTH(SalesDataTable[[#This Row],[Order Date]])</f>
        <v>8</v>
      </c>
      <c r="F1757" s="2" t="str">
        <f>TEXT(SalesDataTable[[#This Row],[Order Date]],"mmm")</f>
        <v>Aug</v>
      </c>
      <c r="G1757" s="2">
        <f>DAY(SalesDataTable[[#This Row],[Order Date]])</f>
        <v>27</v>
      </c>
      <c r="H1757" s="8" t="s">
        <v>6</v>
      </c>
      <c r="I1757" s="8" t="s">
        <v>49</v>
      </c>
      <c r="J1757" s="8" t="s">
        <v>19</v>
      </c>
      <c r="K1757" s="8" t="s">
        <v>16</v>
      </c>
      <c r="L1757" s="8" t="s">
        <v>4</v>
      </c>
      <c r="M1757" s="8" t="s">
        <v>26</v>
      </c>
      <c r="N1757" s="9">
        <v>3</v>
      </c>
      <c r="O1757" s="10">
        <v>41.33</v>
      </c>
      <c r="P1757" s="11">
        <v>0.05</v>
      </c>
      <c r="Q1757" s="10">
        <v>17</v>
      </c>
      <c r="R1757" s="10">
        <f t="shared" si="108"/>
        <v>117.79049999999999</v>
      </c>
      <c r="S1757" s="10">
        <f t="shared" si="109"/>
        <v>51</v>
      </c>
      <c r="T1757" s="10">
        <f t="shared" si="110"/>
        <v>66.790499999999994</v>
      </c>
      <c r="U1757" s="12">
        <f t="shared" si="111"/>
        <v>0.56702790123142355</v>
      </c>
      <c r="V1757" s="9">
        <f>YEAR(SalesDataTable[[#This Row],[Order Date]])</f>
        <v>2026</v>
      </c>
      <c r="W1757" s="12" t="str">
        <f>"Q"&amp;ROUNDUP(MONTH(SalesDataTable[[#This Row],[Order Date]])/3,0)</f>
        <v>Q3</v>
      </c>
      <c r="X1757" s="9">
        <f>MONTH(SalesDataTable[[#This Row],[Order Date]])</f>
        <v>8</v>
      </c>
      <c r="Y1757" s="12" t="str">
        <f>TEXT(SalesDataTable[[#This Row],[Order Date]],"mmm")</f>
        <v>Aug</v>
      </c>
    </row>
    <row r="1758" spans="1:25" ht="16">
      <c r="A1758" s="7">
        <v>3306</v>
      </c>
      <c r="B1758" s="3">
        <v>46261</v>
      </c>
      <c r="C1758" s="2">
        <f>YEAR( SalesDataTable[[#This Row],[Order Date]])</f>
        <v>2026</v>
      </c>
      <c r="D1758" s="2">
        <f>ROUNDUP(MONTH(SalesDataTable[[#This Row],[Order Date]])/3,0)</f>
        <v>3</v>
      </c>
      <c r="E1758" s="2">
        <f>MONTH(SalesDataTable[[#This Row],[Order Date]])</f>
        <v>8</v>
      </c>
      <c r="F1758" s="2" t="str">
        <f>TEXT(SalesDataTable[[#This Row],[Order Date]],"mmm")</f>
        <v>Aug</v>
      </c>
      <c r="G1758" s="2">
        <f>DAY(SalesDataTable[[#This Row],[Order Date]])</f>
        <v>27</v>
      </c>
      <c r="H1758" s="8" t="s">
        <v>0</v>
      </c>
      <c r="I1758" s="8" t="s">
        <v>50</v>
      </c>
      <c r="J1758" s="8" t="s">
        <v>2</v>
      </c>
      <c r="K1758" s="8" t="s">
        <v>16</v>
      </c>
      <c r="L1758" s="8" t="s">
        <v>14</v>
      </c>
      <c r="M1758" s="8" t="s">
        <v>15</v>
      </c>
      <c r="N1758" s="9">
        <v>1</v>
      </c>
      <c r="O1758" s="10">
        <v>35.590000000000003</v>
      </c>
      <c r="P1758" s="11">
        <v>0</v>
      </c>
      <c r="Q1758" s="10">
        <v>13.66</v>
      </c>
      <c r="R1758" s="10">
        <f t="shared" si="108"/>
        <v>35.590000000000003</v>
      </c>
      <c r="S1758" s="10">
        <f t="shared" si="109"/>
        <v>13.66</v>
      </c>
      <c r="T1758" s="10">
        <f t="shared" si="110"/>
        <v>21.930000000000003</v>
      </c>
      <c r="U1758" s="12">
        <f t="shared" si="111"/>
        <v>0.61618432143860635</v>
      </c>
      <c r="V1758" s="9">
        <f>YEAR(SalesDataTable[[#This Row],[Order Date]])</f>
        <v>2026</v>
      </c>
      <c r="W1758" s="12" t="str">
        <f>"Q"&amp;ROUNDUP(MONTH(SalesDataTable[[#This Row],[Order Date]])/3,0)</f>
        <v>Q3</v>
      </c>
      <c r="X1758" s="9">
        <f>MONTH(SalesDataTable[[#This Row],[Order Date]])</f>
        <v>8</v>
      </c>
      <c r="Y1758" s="12" t="str">
        <f>TEXT(SalesDataTable[[#This Row],[Order Date]],"mmm")</f>
        <v>Aug</v>
      </c>
    </row>
    <row r="1759" spans="1:25" ht="16">
      <c r="A1759" s="7">
        <v>3837</v>
      </c>
      <c r="B1759" s="3">
        <v>46261</v>
      </c>
      <c r="C1759" s="2">
        <f>YEAR( SalesDataTable[[#This Row],[Order Date]])</f>
        <v>2026</v>
      </c>
      <c r="D1759" s="2">
        <f>ROUNDUP(MONTH(SalesDataTable[[#This Row],[Order Date]])/3,0)</f>
        <v>3</v>
      </c>
      <c r="E1759" s="2">
        <f>MONTH(SalesDataTable[[#This Row],[Order Date]])</f>
        <v>8</v>
      </c>
      <c r="F1759" s="2" t="str">
        <f>TEXT(SalesDataTable[[#This Row],[Order Date]],"mmm")</f>
        <v>Aug</v>
      </c>
      <c r="G1759" s="2">
        <f>DAY(SalesDataTable[[#This Row],[Order Date]])</f>
        <v>27</v>
      </c>
      <c r="H1759" s="8" t="s">
        <v>20</v>
      </c>
      <c r="I1759" s="8" t="s">
        <v>33</v>
      </c>
      <c r="J1759" s="8" t="s">
        <v>2</v>
      </c>
      <c r="K1759" s="8" t="s">
        <v>3</v>
      </c>
      <c r="L1759" s="8" t="s">
        <v>23</v>
      </c>
      <c r="M1759" s="8" t="s">
        <v>24</v>
      </c>
      <c r="N1759" s="9">
        <v>2</v>
      </c>
      <c r="O1759" s="10">
        <v>335.87</v>
      </c>
      <c r="P1759" s="11">
        <v>0.1</v>
      </c>
      <c r="Q1759" s="10">
        <v>196.54</v>
      </c>
      <c r="R1759" s="10">
        <f t="shared" si="108"/>
        <v>604.56600000000003</v>
      </c>
      <c r="S1759" s="10">
        <f t="shared" si="109"/>
        <v>393.08</v>
      </c>
      <c r="T1759" s="10">
        <f t="shared" si="110"/>
        <v>211.48600000000005</v>
      </c>
      <c r="U1759" s="12">
        <f t="shared" si="111"/>
        <v>0.34981457773014035</v>
      </c>
      <c r="V1759" s="9">
        <f>YEAR(SalesDataTable[[#This Row],[Order Date]])</f>
        <v>2026</v>
      </c>
      <c r="W1759" s="12" t="str">
        <f>"Q"&amp;ROUNDUP(MONTH(SalesDataTable[[#This Row],[Order Date]])/3,0)</f>
        <v>Q3</v>
      </c>
      <c r="X1759" s="9">
        <f>MONTH(SalesDataTable[[#This Row],[Order Date]])</f>
        <v>8</v>
      </c>
      <c r="Y1759" s="12" t="str">
        <f>TEXT(SalesDataTable[[#This Row],[Order Date]],"mmm")</f>
        <v>Aug</v>
      </c>
    </row>
    <row r="1760" spans="1:25" ht="16">
      <c r="A1760" s="7">
        <v>4169</v>
      </c>
      <c r="B1760" s="3">
        <v>46261</v>
      </c>
      <c r="C1760" s="2">
        <f>YEAR( SalesDataTable[[#This Row],[Order Date]])</f>
        <v>2026</v>
      </c>
      <c r="D1760" s="2">
        <f>ROUNDUP(MONTH(SalesDataTable[[#This Row],[Order Date]])/3,0)</f>
        <v>3</v>
      </c>
      <c r="E1760" s="2">
        <f>MONTH(SalesDataTable[[#This Row],[Order Date]])</f>
        <v>8</v>
      </c>
      <c r="F1760" s="2" t="str">
        <f>TEXT(SalesDataTable[[#This Row],[Order Date]],"mmm")</f>
        <v>Aug</v>
      </c>
      <c r="G1760" s="2">
        <f>DAY(SalesDataTable[[#This Row],[Order Date]])</f>
        <v>27</v>
      </c>
      <c r="H1760" s="8" t="s">
        <v>20</v>
      </c>
      <c r="I1760" s="8" t="s">
        <v>47</v>
      </c>
      <c r="J1760" s="8" t="s">
        <v>2</v>
      </c>
      <c r="K1760" s="8" t="s">
        <v>13</v>
      </c>
      <c r="L1760" s="8" t="s">
        <v>34</v>
      </c>
      <c r="M1760" s="8" t="s">
        <v>45</v>
      </c>
      <c r="N1760" s="9">
        <v>1</v>
      </c>
      <c r="O1760" s="10">
        <v>50.7</v>
      </c>
      <c r="P1760" s="11">
        <v>0.05</v>
      </c>
      <c r="Q1760" s="10">
        <v>21.65</v>
      </c>
      <c r="R1760" s="10">
        <f t="shared" si="108"/>
        <v>48.164999999999999</v>
      </c>
      <c r="S1760" s="10">
        <f t="shared" si="109"/>
        <v>21.65</v>
      </c>
      <c r="T1760" s="10">
        <f t="shared" si="110"/>
        <v>26.515000000000001</v>
      </c>
      <c r="U1760" s="12">
        <f t="shared" si="111"/>
        <v>0.55050347762898377</v>
      </c>
      <c r="V1760" s="9">
        <f>YEAR(SalesDataTable[[#This Row],[Order Date]])</f>
        <v>2026</v>
      </c>
      <c r="W1760" s="12" t="str">
        <f>"Q"&amp;ROUNDUP(MONTH(SalesDataTable[[#This Row],[Order Date]])/3,0)</f>
        <v>Q3</v>
      </c>
      <c r="X1760" s="9">
        <f>MONTH(SalesDataTable[[#This Row],[Order Date]])</f>
        <v>8</v>
      </c>
      <c r="Y1760" s="12" t="str">
        <f>TEXT(SalesDataTable[[#This Row],[Order Date]],"mmm")</f>
        <v>Aug</v>
      </c>
    </row>
    <row r="1761" spans="1:25" ht="16">
      <c r="A1761" s="7">
        <v>4452</v>
      </c>
      <c r="B1761" s="3">
        <v>46261</v>
      </c>
      <c r="C1761" s="2">
        <f>YEAR( SalesDataTable[[#This Row],[Order Date]])</f>
        <v>2026</v>
      </c>
      <c r="D1761" s="2">
        <f>ROUNDUP(MONTH(SalesDataTable[[#This Row],[Order Date]])/3,0)</f>
        <v>3</v>
      </c>
      <c r="E1761" s="2">
        <f>MONTH(SalesDataTable[[#This Row],[Order Date]])</f>
        <v>8</v>
      </c>
      <c r="F1761" s="2" t="str">
        <f>TEXT(SalesDataTable[[#This Row],[Order Date]],"mmm")</f>
        <v>Aug</v>
      </c>
      <c r="G1761" s="2">
        <f>DAY(SalesDataTable[[#This Row],[Order Date]])</f>
        <v>27</v>
      </c>
      <c r="H1761" s="8" t="s">
        <v>11</v>
      </c>
      <c r="I1761" s="8" t="s">
        <v>12</v>
      </c>
      <c r="J1761" s="8" t="s">
        <v>28</v>
      </c>
      <c r="K1761" s="8" t="s">
        <v>13</v>
      </c>
      <c r="L1761" s="8" t="s">
        <v>9</v>
      </c>
      <c r="M1761" s="8" t="s">
        <v>37</v>
      </c>
      <c r="N1761" s="9">
        <v>3</v>
      </c>
      <c r="O1761" s="10">
        <v>152.76</v>
      </c>
      <c r="P1761" s="11">
        <v>0.1</v>
      </c>
      <c r="Q1761" s="10">
        <v>77.36</v>
      </c>
      <c r="R1761" s="10">
        <f t="shared" si="108"/>
        <v>412.452</v>
      </c>
      <c r="S1761" s="10">
        <f t="shared" si="109"/>
        <v>232.07999999999998</v>
      </c>
      <c r="T1761" s="10">
        <f t="shared" si="110"/>
        <v>180.37200000000001</v>
      </c>
      <c r="U1761" s="12">
        <f t="shared" si="111"/>
        <v>0.43731634226528182</v>
      </c>
      <c r="V1761" s="9">
        <f>YEAR(SalesDataTable[[#This Row],[Order Date]])</f>
        <v>2026</v>
      </c>
      <c r="W1761" s="12" t="str">
        <f>"Q"&amp;ROUNDUP(MONTH(SalesDataTable[[#This Row],[Order Date]])/3,0)</f>
        <v>Q3</v>
      </c>
      <c r="X1761" s="9">
        <f>MONTH(SalesDataTable[[#This Row],[Order Date]])</f>
        <v>8</v>
      </c>
      <c r="Y1761" s="12" t="str">
        <f>TEXT(SalesDataTable[[#This Row],[Order Date]],"mmm")</f>
        <v>Aug</v>
      </c>
    </row>
    <row r="1762" spans="1:25" ht="16">
      <c r="A1762" s="7">
        <v>4740</v>
      </c>
      <c r="B1762" s="3">
        <v>46261</v>
      </c>
      <c r="C1762" s="2">
        <f>YEAR( SalesDataTable[[#This Row],[Order Date]])</f>
        <v>2026</v>
      </c>
      <c r="D1762" s="2">
        <f>ROUNDUP(MONTH(SalesDataTable[[#This Row],[Order Date]])/3,0)</f>
        <v>3</v>
      </c>
      <c r="E1762" s="2">
        <f>MONTH(SalesDataTable[[#This Row],[Order Date]])</f>
        <v>8</v>
      </c>
      <c r="F1762" s="2" t="str">
        <f>TEXT(SalesDataTable[[#This Row],[Order Date]],"mmm")</f>
        <v>Aug</v>
      </c>
      <c r="G1762" s="2">
        <f>DAY(SalesDataTable[[#This Row],[Order Date]])</f>
        <v>27</v>
      </c>
      <c r="H1762" s="8" t="s">
        <v>0</v>
      </c>
      <c r="I1762" s="8" t="s">
        <v>50</v>
      </c>
      <c r="J1762" s="8" t="s">
        <v>8</v>
      </c>
      <c r="K1762" s="8" t="s">
        <v>3</v>
      </c>
      <c r="L1762" s="8" t="s">
        <v>9</v>
      </c>
      <c r="M1762" s="8" t="s">
        <v>46</v>
      </c>
      <c r="N1762" s="9">
        <v>5</v>
      </c>
      <c r="O1762" s="10">
        <v>72.78</v>
      </c>
      <c r="P1762" s="11">
        <v>0.1</v>
      </c>
      <c r="Q1762" s="10">
        <v>33.25</v>
      </c>
      <c r="R1762" s="10">
        <f t="shared" si="108"/>
        <v>327.51</v>
      </c>
      <c r="S1762" s="10">
        <f t="shared" si="109"/>
        <v>166.25</v>
      </c>
      <c r="T1762" s="10">
        <f t="shared" si="110"/>
        <v>161.26</v>
      </c>
      <c r="U1762" s="12">
        <f t="shared" si="111"/>
        <v>0.49238191200268694</v>
      </c>
      <c r="V1762" s="9">
        <f>YEAR(SalesDataTable[[#This Row],[Order Date]])</f>
        <v>2026</v>
      </c>
      <c r="W1762" s="12" t="str">
        <f>"Q"&amp;ROUNDUP(MONTH(SalesDataTable[[#This Row],[Order Date]])/3,0)</f>
        <v>Q3</v>
      </c>
      <c r="X1762" s="9">
        <f>MONTH(SalesDataTable[[#This Row],[Order Date]])</f>
        <v>8</v>
      </c>
      <c r="Y1762" s="12" t="str">
        <f>TEXT(SalesDataTable[[#This Row],[Order Date]],"mmm")</f>
        <v>Aug</v>
      </c>
    </row>
    <row r="1763" spans="1:25" ht="16">
      <c r="A1763" s="7">
        <v>5000</v>
      </c>
      <c r="B1763" s="3">
        <v>46261</v>
      </c>
      <c r="C1763" s="2">
        <f>YEAR( SalesDataTable[[#This Row],[Order Date]])</f>
        <v>2026</v>
      </c>
      <c r="D1763" s="2">
        <f>ROUNDUP(MONTH(SalesDataTable[[#This Row],[Order Date]])/3,0)</f>
        <v>3</v>
      </c>
      <c r="E1763" s="2">
        <f>MONTH(SalesDataTable[[#This Row],[Order Date]])</f>
        <v>8</v>
      </c>
      <c r="F1763" s="2" t="str">
        <f>TEXT(SalesDataTable[[#This Row],[Order Date]],"mmm")</f>
        <v>Aug</v>
      </c>
      <c r="G1763" s="2">
        <f>DAY(SalesDataTable[[#This Row],[Order Date]])</f>
        <v>27</v>
      </c>
      <c r="H1763" s="8" t="s">
        <v>6</v>
      </c>
      <c r="I1763" s="8" t="s">
        <v>43</v>
      </c>
      <c r="J1763" s="8" t="s">
        <v>28</v>
      </c>
      <c r="K1763" s="8" t="s">
        <v>13</v>
      </c>
      <c r="L1763" s="8" t="s">
        <v>14</v>
      </c>
      <c r="M1763" s="8" t="s">
        <v>15</v>
      </c>
      <c r="N1763" s="9">
        <v>2</v>
      </c>
      <c r="O1763" s="10">
        <v>37</v>
      </c>
      <c r="P1763" s="11">
        <v>0</v>
      </c>
      <c r="Q1763" s="10">
        <v>13.83</v>
      </c>
      <c r="R1763" s="10">
        <f t="shared" si="108"/>
        <v>74</v>
      </c>
      <c r="S1763" s="10">
        <f t="shared" si="109"/>
        <v>27.66</v>
      </c>
      <c r="T1763" s="10">
        <f t="shared" si="110"/>
        <v>46.34</v>
      </c>
      <c r="U1763" s="12">
        <f t="shared" si="111"/>
        <v>0.62621621621621626</v>
      </c>
      <c r="V1763" s="9">
        <f>YEAR(SalesDataTable[[#This Row],[Order Date]])</f>
        <v>2026</v>
      </c>
      <c r="W1763" s="12" t="str">
        <f>"Q"&amp;ROUNDUP(MONTH(SalesDataTable[[#This Row],[Order Date]])/3,0)</f>
        <v>Q3</v>
      </c>
      <c r="X1763" s="9">
        <f>MONTH(SalesDataTable[[#This Row],[Order Date]])</f>
        <v>8</v>
      </c>
      <c r="Y1763" s="12" t="str">
        <f>TEXT(SalesDataTable[[#This Row],[Order Date]],"mmm")</f>
        <v>Aug</v>
      </c>
    </row>
    <row r="1764" spans="1:25" ht="16">
      <c r="A1764" s="7">
        <v>5058</v>
      </c>
      <c r="B1764" s="3">
        <v>46261</v>
      </c>
      <c r="C1764" s="2">
        <f>YEAR( SalesDataTable[[#This Row],[Order Date]])</f>
        <v>2026</v>
      </c>
      <c r="D1764" s="2">
        <f>ROUNDUP(MONTH(SalesDataTable[[#This Row],[Order Date]])/3,0)</f>
        <v>3</v>
      </c>
      <c r="E1764" s="2">
        <f>MONTH(SalesDataTable[[#This Row],[Order Date]])</f>
        <v>8</v>
      </c>
      <c r="F1764" s="2" t="str">
        <f>TEXT(SalesDataTable[[#This Row],[Order Date]],"mmm")</f>
        <v>Aug</v>
      </c>
      <c r="G1764" s="2">
        <f>DAY(SalesDataTable[[#This Row],[Order Date]])</f>
        <v>27</v>
      </c>
      <c r="H1764" s="8" t="s">
        <v>6</v>
      </c>
      <c r="I1764" s="8" t="s">
        <v>41</v>
      </c>
      <c r="J1764" s="8" t="s">
        <v>8</v>
      </c>
      <c r="K1764" s="8" t="s">
        <v>16</v>
      </c>
      <c r="L1764" s="8" t="s">
        <v>4</v>
      </c>
      <c r="M1764" s="8" t="s">
        <v>26</v>
      </c>
      <c r="N1764" s="9">
        <v>6</v>
      </c>
      <c r="O1764" s="10">
        <v>41.33</v>
      </c>
      <c r="P1764" s="11">
        <v>0.2</v>
      </c>
      <c r="Q1764" s="10">
        <v>17.02</v>
      </c>
      <c r="R1764" s="10">
        <f t="shared" si="108"/>
        <v>198.38400000000001</v>
      </c>
      <c r="S1764" s="10">
        <f t="shared" si="109"/>
        <v>102.12</v>
      </c>
      <c r="T1764" s="10">
        <f t="shared" si="110"/>
        <v>96.26400000000001</v>
      </c>
      <c r="U1764" s="12">
        <f t="shared" si="111"/>
        <v>0.48524074522138883</v>
      </c>
      <c r="V1764" s="9">
        <f>YEAR(SalesDataTable[[#This Row],[Order Date]])</f>
        <v>2026</v>
      </c>
      <c r="W1764" s="12" t="str">
        <f>"Q"&amp;ROUNDUP(MONTH(SalesDataTable[[#This Row],[Order Date]])/3,0)</f>
        <v>Q3</v>
      </c>
      <c r="X1764" s="9">
        <f>MONTH(SalesDataTable[[#This Row],[Order Date]])</f>
        <v>8</v>
      </c>
      <c r="Y1764" s="12" t="str">
        <f>TEXT(SalesDataTable[[#This Row],[Order Date]],"mmm")</f>
        <v>Aug</v>
      </c>
    </row>
    <row r="1765" spans="1:25" ht="16">
      <c r="A1765" s="7">
        <v>496</v>
      </c>
      <c r="B1765" s="3">
        <v>46262</v>
      </c>
      <c r="C1765" s="2">
        <f>YEAR( SalesDataTable[[#This Row],[Order Date]])</f>
        <v>2026</v>
      </c>
      <c r="D1765" s="2">
        <f>ROUNDUP(MONTH(SalesDataTable[[#This Row],[Order Date]])/3,0)</f>
        <v>3</v>
      </c>
      <c r="E1765" s="2">
        <f>MONTH(SalesDataTable[[#This Row],[Order Date]])</f>
        <v>8</v>
      </c>
      <c r="F1765" s="2" t="str">
        <f>TEXT(SalesDataTable[[#This Row],[Order Date]],"mmm")</f>
        <v>Aug</v>
      </c>
      <c r="G1765" s="2">
        <f>DAY(SalesDataTable[[#This Row],[Order Date]])</f>
        <v>28</v>
      </c>
      <c r="H1765" s="8" t="s">
        <v>0</v>
      </c>
      <c r="I1765" s="8" t="s">
        <v>50</v>
      </c>
      <c r="J1765" s="8" t="s">
        <v>19</v>
      </c>
      <c r="K1765" s="8" t="s">
        <v>3</v>
      </c>
      <c r="L1765" s="8" t="s">
        <v>34</v>
      </c>
      <c r="M1765" s="8" t="s">
        <v>42</v>
      </c>
      <c r="N1765" s="9">
        <v>1</v>
      </c>
      <c r="O1765" s="10">
        <v>37.020000000000003</v>
      </c>
      <c r="P1765" s="11">
        <v>0</v>
      </c>
      <c r="Q1765" s="10">
        <v>13.64</v>
      </c>
      <c r="R1765" s="10">
        <f t="shared" si="108"/>
        <v>37.020000000000003</v>
      </c>
      <c r="S1765" s="10">
        <f t="shared" si="109"/>
        <v>13.64</v>
      </c>
      <c r="T1765" s="10">
        <f t="shared" si="110"/>
        <v>23.380000000000003</v>
      </c>
      <c r="U1765" s="12">
        <f t="shared" si="111"/>
        <v>0.63155051323608857</v>
      </c>
      <c r="V1765" s="9">
        <f>YEAR(SalesDataTable[[#This Row],[Order Date]])</f>
        <v>2026</v>
      </c>
      <c r="W1765" s="12" t="str">
        <f>"Q"&amp;ROUNDUP(MONTH(SalesDataTable[[#This Row],[Order Date]])/3,0)</f>
        <v>Q3</v>
      </c>
      <c r="X1765" s="9">
        <f>MONTH(SalesDataTable[[#This Row],[Order Date]])</f>
        <v>8</v>
      </c>
      <c r="Y1765" s="12" t="str">
        <f>TEXT(SalesDataTable[[#This Row],[Order Date]],"mmm")</f>
        <v>Aug</v>
      </c>
    </row>
    <row r="1766" spans="1:25" ht="16">
      <c r="A1766" s="7">
        <v>1343</v>
      </c>
      <c r="B1766" s="3">
        <v>46262</v>
      </c>
      <c r="C1766" s="2">
        <f>YEAR( SalesDataTable[[#This Row],[Order Date]])</f>
        <v>2026</v>
      </c>
      <c r="D1766" s="2">
        <f>ROUNDUP(MONTH(SalesDataTable[[#This Row],[Order Date]])/3,0)</f>
        <v>3</v>
      </c>
      <c r="E1766" s="2">
        <f>MONTH(SalesDataTable[[#This Row],[Order Date]])</f>
        <v>8</v>
      </c>
      <c r="F1766" s="2" t="str">
        <f>TEXT(SalesDataTable[[#This Row],[Order Date]],"mmm")</f>
        <v>Aug</v>
      </c>
      <c r="G1766" s="2">
        <f>DAY(SalesDataTable[[#This Row],[Order Date]])</f>
        <v>28</v>
      </c>
      <c r="H1766" s="8" t="s">
        <v>20</v>
      </c>
      <c r="I1766" s="8" t="s">
        <v>33</v>
      </c>
      <c r="J1766" s="8" t="s">
        <v>2</v>
      </c>
      <c r="K1766" s="8" t="s">
        <v>13</v>
      </c>
      <c r="L1766" s="8" t="s">
        <v>23</v>
      </c>
      <c r="M1766" s="8" t="s">
        <v>40</v>
      </c>
      <c r="N1766" s="9">
        <v>1</v>
      </c>
      <c r="O1766" s="10">
        <v>81.06</v>
      </c>
      <c r="P1766" s="11">
        <v>0</v>
      </c>
      <c r="Q1766" s="10">
        <v>38.43</v>
      </c>
      <c r="R1766" s="10">
        <f t="shared" si="108"/>
        <v>81.06</v>
      </c>
      <c r="S1766" s="10">
        <f t="shared" si="109"/>
        <v>38.43</v>
      </c>
      <c r="T1766" s="10">
        <f t="shared" si="110"/>
        <v>42.63</v>
      </c>
      <c r="U1766" s="12">
        <f t="shared" si="111"/>
        <v>0.52590673575129532</v>
      </c>
      <c r="V1766" s="9">
        <f>YEAR(SalesDataTable[[#This Row],[Order Date]])</f>
        <v>2026</v>
      </c>
      <c r="W1766" s="12" t="str">
        <f>"Q"&amp;ROUNDUP(MONTH(SalesDataTable[[#This Row],[Order Date]])/3,0)</f>
        <v>Q3</v>
      </c>
      <c r="X1766" s="9">
        <f>MONTH(SalesDataTable[[#This Row],[Order Date]])</f>
        <v>8</v>
      </c>
      <c r="Y1766" s="12" t="str">
        <f>TEXT(SalesDataTable[[#This Row],[Order Date]],"mmm")</f>
        <v>Aug</v>
      </c>
    </row>
    <row r="1767" spans="1:25" ht="16">
      <c r="A1767" s="7">
        <v>1455</v>
      </c>
      <c r="B1767" s="3">
        <v>46262</v>
      </c>
      <c r="C1767" s="2">
        <f>YEAR( SalesDataTable[[#This Row],[Order Date]])</f>
        <v>2026</v>
      </c>
      <c r="D1767" s="2">
        <f>ROUNDUP(MONTH(SalesDataTable[[#This Row],[Order Date]])/3,0)</f>
        <v>3</v>
      </c>
      <c r="E1767" s="2">
        <f>MONTH(SalesDataTable[[#This Row],[Order Date]])</f>
        <v>8</v>
      </c>
      <c r="F1767" s="2" t="str">
        <f>TEXT(SalesDataTable[[#This Row],[Order Date]],"mmm")</f>
        <v>Aug</v>
      </c>
      <c r="G1767" s="2">
        <f>DAY(SalesDataTable[[#This Row],[Order Date]])</f>
        <v>28</v>
      </c>
      <c r="H1767" s="8" t="s">
        <v>11</v>
      </c>
      <c r="I1767" s="8" t="s">
        <v>12</v>
      </c>
      <c r="J1767" s="8" t="s">
        <v>2</v>
      </c>
      <c r="K1767" s="8" t="s">
        <v>13</v>
      </c>
      <c r="L1767" s="8" t="s">
        <v>4</v>
      </c>
      <c r="M1767" s="8" t="s">
        <v>22</v>
      </c>
      <c r="N1767" s="9">
        <v>2</v>
      </c>
      <c r="O1767" s="10">
        <v>51.91</v>
      </c>
      <c r="P1767" s="11">
        <v>0</v>
      </c>
      <c r="Q1767" s="10">
        <v>21.94</v>
      </c>
      <c r="R1767" s="10">
        <f t="shared" si="108"/>
        <v>103.82</v>
      </c>
      <c r="S1767" s="10">
        <f t="shared" si="109"/>
        <v>43.88</v>
      </c>
      <c r="T1767" s="10">
        <f t="shared" si="110"/>
        <v>59.939999999999991</v>
      </c>
      <c r="U1767" s="12">
        <f t="shared" si="111"/>
        <v>0.57734540550953573</v>
      </c>
      <c r="V1767" s="9">
        <f>YEAR(SalesDataTable[[#This Row],[Order Date]])</f>
        <v>2026</v>
      </c>
      <c r="W1767" s="12" t="str">
        <f>"Q"&amp;ROUNDUP(MONTH(SalesDataTable[[#This Row],[Order Date]])/3,0)</f>
        <v>Q3</v>
      </c>
      <c r="X1767" s="9">
        <f>MONTH(SalesDataTable[[#This Row],[Order Date]])</f>
        <v>8</v>
      </c>
      <c r="Y1767" s="12" t="str">
        <f>TEXT(SalesDataTable[[#This Row],[Order Date]],"mmm")</f>
        <v>Aug</v>
      </c>
    </row>
    <row r="1768" spans="1:25" ht="16">
      <c r="A1768" s="7">
        <v>1632</v>
      </c>
      <c r="B1768" s="3">
        <v>46262</v>
      </c>
      <c r="C1768" s="2">
        <f>YEAR( SalesDataTable[[#This Row],[Order Date]])</f>
        <v>2026</v>
      </c>
      <c r="D1768" s="2">
        <f>ROUNDUP(MONTH(SalesDataTable[[#This Row],[Order Date]])/3,0)</f>
        <v>3</v>
      </c>
      <c r="E1768" s="2">
        <f>MONTH(SalesDataTable[[#This Row],[Order Date]])</f>
        <v>8</v>
      </c>
      <c r="F1768" s="2" t="str">
        <f>TEXT(SalesDataTable[[#This Row],[Order Date]],"mmm")</f>
        <v>Aug</v>
      </c>
      <c r="G1768" s="2">
        <f>DAY(SalesDataTable[[#This Row],[Order Date]])</f>
        <v>28</v>
      </c>
      <c r="H1768" s="8" t="s">
        <v>20</v>
      </c>
      <c r="I1768" s="8" t="s">
        <v>31</v>
      </c>
      <c r="J1768" s="8" t="s">
        <v>28</v>
      </c>
      <c r="K1768" s="8" t="s">
        <v>13</v>
      </c>
      <c r="L1768" s="8" t="s">
        <v>14</v>
      </c>
      <c r="M1768" s="8" t="s">
        <v>15</v>
      </c>
      <c r="N1768" s="9">
        <v>1</v>
      </c>
      <c r="O1768" s="10">
        <v>35.700000000000003</v>
      </c>
      <c r="P1768" s="11">
        <v>0.05</v>
      </c>
      <c r="Q1768" s="10">
        <v>13.45</v>
      </c>
      <c r="R1768" s="10">
        <f t="shared" si="108"/>
        <v>33.914999999999999</v>
      </c>
      <c r="S1768" s="10">
        <f t="shared" si="109"/>
        <v>13.45</v>
      </c>
      <c r="T1768" s="10">
        <f t="shared" si="110"/>
        <v>20.465</v>
      </c>
      <c r="U1768" s="12">
        <f t="shared" si="111"/>
        <v>0.60342031549461894</v>
      </c>
      <c r="V1768" s="9">
        <f>YEAR(SalesDataTable[[#This Row],[Order Date]])</f>
        <v>2026</v>
      </c>
      <c r="W1768" s="12" t="str">
        <f>"Q"&amp;ROUNDUP(MONTH(SalesDataTable[[#This Row],[Order Date]])/3,0)</f>
        <v>Q3</v>
      </c>
      <c r="X1768" s="9">
        <f>MONTH(SalesDataTable[[#This Row],[Order Date]])</f>
        <v>8</v>
      </c>
      <c r="Y1768" s="12" t="str">
        <f>TEXT(SalesDataTable[[#This Row],[Order Date]],"mmm")</f>
        <v>Aug</v>
      </c>
    </row>
    <row r="1769" spans="1:25" ht="16">
      <c r="A1769" s="7">
        <v>1817</v>
      </c>
      <c r="B1769" s="3">
        <v>46262</v>
      </c>
      <c r="C1769" s="2">
        <f>YEAR( SalesDataTable[[#This Row],[Order Date]])</f>
        <v>2026</v>
      </c>
      <c r="D1769" s="2">
        <f>ROUNDUP(MONTH(SalesDataTable[[#This Row],[Order Date]])/3,0)</f>
        <v>3</v>
      </c>
      <c r="E1769" s="2">
        <f>MONTH(SalesDataTable[[#This Row],[Order Date]])</f>
        <v>8</v>
      </c>
      <c r="F1769" s="2" t="str">
        <f>TEXT(SalesDataTable[[#This Row],[Order Date]],"mmm")</f>
        <v>Aug</v>
      </c>
      <c r="G1769" s="2">
        <f>DAY(SalesDataTable[[#This Row],[Order Date]])</f>
        <v>28</v>
      </c>
      <c r="H1769" s="8" t="s">
        <v>0</v>
      </c>
      <c r="I1769" s="8" t="s">
        <v>36</v>
      </c>
      <c r="J1769" s="8" t="s">
        <v>19</v>
      </c>
      <c r="K1769" s="8" t="s">
        <v>13</v>
      </c>
      <c r="L1769" s="8" t="s">
        <v>34</v>
      </c>
      <c r="M1769" s="8" t="s">
        <v>42</v>
      </c>
      <c r="N1769" s="9">
        <v>1</v>
      </c>
      <c r="O1769" s="10">
        <v>36.590000000000003</v>
      </c>
      <c r="P1769" s="11">
        <v>0.05</v>
      </c>
      <c r="Q1769" s="10">
        <v>14.15</v>
      </c>
      <c r="R1769" s="10">
        <f t="shared" si="108"/>
        <v>34.7605</v>
      </c>
      <c r="S1769" s="10">
        <f t="shared" si="109"/>
        <v>14.15</v>
      </c>
      <c r="T1769" s="10">
        <f t="shared" si="110"/>
        <v>20.610500000000002</v>
      </c>
      <c r="U1769" s="12">
        <f t="shared" si="111"/>
        <v>0.59292875534011313</v>
      </c>
      <c r="V1769" s="9">
        <f>YEAR(SalesDataTable[[#This Row],[Order Date]])</f>
        <v>2026</v>
      </c>
      <c r="W1769" s="12" t="str">
        <f>"Q"&amp;ROUNDUP(MONTH(SalesDataTable[[#This Row],[Order Date]])/3,0)</f>
        <v>Q3</v>
      </c>
      <c r="X1769" s="9">
        <f>MONTH(SalesDataTable[[#This Row],[Order Date]])</f>
        <v>8</v>
      </c>
      <c r="Y1769" s="12" t="str">
        <f>TEXT(SalesDataTable[[#This Row],[Order Date]],"mmm")</f>
        <v>Aug</v>
      </c>
    </row>
    <row r="1770" spans="1:25" ht="16">
      <c r="A1770" s="7">
        <v>2993</v>
      </c>
      <c r="B1770" s="3">
        <v>46262</v>
      </c>
      <c r="C1770" s="2">
        <f>YEAR( SalesDataTable[[#This Row],[Order Date]])</f>
        <v>2026</v>
      </c>
      <c r="D1770" s="2">
        <f>ROUNDUP(MONTH(SalesDataTable[[#This Row],[Order Date]])/3,0)</f>
        <v>3</v>
      </c>
      <c r="E1770" s="2">
        <f>MONTH(SalesDataTable[[#This Row],[Order Date]])</f>
        <v>8</v>
      </c>
      <c r="F1770" s="2" t="str">
        <f>TEXT(SalesDataTable[[#This Row],[Order Date]],"mmm")</f>
        <v>Aug</v>
      </c>
      <c r="G1770" s="2">
        <f>DAY(SalesDataTable[[#This Row],[Order Date]])</f>
        <v>28</v>
      </c>
      <c r="H1770" s="8" t="s">
        <v>6</v>
      </c>
      <c r="I1770" s="8" t="s">
        <v>43</v>
      </c>
      <c r="J1770" s="8" t="s">
        <v>8</v>
      </c>
      <c r="K1770" s="8" t="s">
        <v>16</v>
      </c>
      <c r="L1770" s="8" t="s">
        <v>14</v>
      </c>
      <c r="M1770" s="8" t="s">
        <v>15</v>
      </c>
      <c r="N1770" s="9">
        <v>3</v>
      </c>
      <c r="O1770" s="10">
        <v>35.520000000000003</v>
      </c>
      <c r="P1770" s="11">
        <v>0.1</v>
      </c>
      <c r="Q1770" s="10">
        <v>13.78</v>
      </c>
      <c r="R1770" s="10">
        <f t="shared" si="108"/>
        <v>95.904000000000011</v>
      </c>
      <c r="S1770" s="10">
        <f t="shared" si="109"/>
        <v>41.339999999999996</v>
      </c>
      <c r="T1770" s="10">
        <f t="shared" si="110"/>
        <v>54.564000000000014</v>
      </c>
      <c r="U1770" s="12">
        <f t="shared" si="111"/>
        <v>0.56894394394394399</v>
      </c>
      <c r="V1770" s="9">
        <f>YEAR(SalesDataTable[[#This Row],[Order Date]])</f>
        <v>2026</v>
      </c>
      <c r="W1770" s="12" t="str">
        <f>"Q"&amp;ROUNDUP(MONTH(SalesDataTable[[#This Row],[Order Date]])/3,0)</f>
        <v>Q3</v>
      </c>
      <c r="X1770" s="9">
        <f>MONTH(SalesDataTable[[#This Row],[Order Date]])</f>
        <v>8</v>
      </c>
      <c r="Y1770" s="12" t="str">
        <f>TEXT(SalesDataTable[[#This Row],[Order Date]],"mmm")</f>
        <v>Aug</v>
      </c>
    </row>
    <row r="1771" spans="1:25" ht="16">
      <c r="A1771" s="7">
        <v>4676</v>
      </c>
      <c r="B1771" s="3">
        <v>46262</v>
      </c>
      <c r="C1771" s="2">
        <f>YEAR( SalesDataTable[[#This Row],[Order Date]])</f>
        <v>2026</v>
      </c>
      <c r="D1771" s="2">
        <f>ROUNDUP(MONTH(SalesDataTable[[#This Row],[Order Date]])/3,0)</f>
        <v>3</v>
      </c>
      <c r="E1771" s="2">
        <f>MONTH(SalesDataTable[[#This Row],[Order Date]])</f>
        <v>8</v>
      </c>
      <c r="F1771" s="2" t="str">
        <f>TEXT(SalesDataTable[[#This Row],[Order Date]],"mmm")</f>
        <v>Aug</v>
      </c>
      <c r="G1771" s="2">
        <f>DAY(SalesDataTable[[#This Row],[Order Date]])</f>
        <v>28</v>
      </c>
      <c r="H1771" s="8" t="s">
        <v>20</v>
      </c>
      <c r="I1771" s="8" t="s">
        <v>47</v>
      </c>
      <c r="J1771" s="8" t="s">
        <v>19</v>
      </c>
      <c r="K1771" s="8" t="s">
        <v>13</v>
      </c>
      <c r="L1771" s="8" t="s">
        <v>4</v>
      </c>
      <c r="M1771" s="8" t="s">
        <v>5</v>
      </c>
      <c r="N1771" s="9">
        <v>2</v>
      </c>
      <c r="O1771" s="10">
        <v>81.88</v>
      </c>
      <c r="P1771" s="11">
        <v>0.1</v>
      </c>
      <c r="Q1771" s="10">
        <v>42.87</v>
      </c>
      <c r="R1771" s="10">
        <f t="shared" si="108"/>
        <v>147.38399999999999</v>
      </c>
      <c r="S1771" s="10">
        <f t="shared" si="109"/>
        <v>85.74</v>
      </c>
      <c r="T1771" s="10">
        <f t="shared" si="110"/>
        <v>61.643999999999991</v>
      </c>
      <c r="U1771" s="12">
        <f t="shared" si="111"/>
        <v>0.41825435596808336</v>
      </c>
      <c r="V1771" s="9">
        <f>YEAR(SalesDataTable[[#This Row],[Order Date]])</f>
        <v>2026</v>
      </c>
      <c r="W1771" s="12" t="str">
        <f>"Q"&amp;ROUNDUP(MONTH(SalesDataTable[[#This Row],[Order Date]])/3,0)</f>
        <v>Q3</v>
      </c>
      <c r="X1771" s="9">
        <f>MONTH(SalesDataTable[[#This Row],[Order Date]])</f>
        <v>8</v>
      </c>
      <c r="Y1771" s="12" t="str">
        <f>TEXT(SalesDataTable[[#This Row],[Order Date]],"mmm")</f>
        <v>Aug</v>
      </c>
    </row>
    <row r="1772" spans="1:25" ht="16">
      <c r="A1772" s="7">
        <v>5105</v>
      </c>
      <c r="B1772" s="3">
        <v>46262</v>
      </c>
      <c r="C1772" s="2">
        <f>YEAR( SalesDataTable[[#This Row],[Order Date]])</f>
        <v>2026</v>
      </c>
      <c r="D1772" s="2">
        <f>ROUNDUP(MONTH(SalesDataTable[[#This Row],[Order Date]])/3,0)</f>
        <v>3</v>
      </c>
      <c r="E1772" s="2">
        <f>MONTH(SalesDataTable[[#This Row],[Order Date]])</f>
        <v>8</v>
      </c>
      <c r="F1772" s="2" t="str">
        <f>TEXT(SalesDataTable[[#This Row],[Order Date]],"mmm")</f>
        <v>Aug</v>
      </c>
      <c r="G1772" s="2">
        <f>DAY(SalesDataTable[[#This Row],[Order Date]])</f>
        <v>28</v>
      </c>
      <c r="H1772" s="8" t="s">
        <v>20</v>
      </c>
      <c r="I1772" s="8" t="s">
        <v>31</v>
      </c>
      <c r="J1772" s="8" t="s">
        <v>2</v>
      </c>
      <c r="K1772" s="8" t="s">
        <v>16</v>
      </c>
      <c r="L1772" s="8" t="s">
        <v>14</v>
      </c>
      <c r="M1772" s="8" t="s">
        <v>32</v>
      </c>
      <c r="N1772" s="9">
        <v>4</v>
      </c>
      <c r="O1772" s="10">
        <v>46.54</v>
      </c>
      <c r="P1772" s="11">
        <v>0</v>
      </c>
      <c r="Q1772" s="10">
        <v>18.86</v>
      </c>
      <c r="R1772" s="10">
        <f t="shared" si="108"/>
        <v>186.16</v>
      </c>
      <c r="S1772" s="10">
        <f t="shared" si="109"/>
        <v>75.44</v>
      </c>
      <c r="T1772" s="10">
        <f t="shared" si="110"/>
        <v>110.72</v>
      </c>
      <c r="U1772" s="12">
        <f t="shared" si="111"/>
        <v>0.5947571981091534</v>
      </c>
      <c r="V1772" s="9">
        <f>YEAR(SalesDataTable[[#This Row],[Order Date]])</f>
        <v>2026</v>
      </c>
      <c r="W1772" s="12" t="str">
        <f>"Q"&amp;ROUNDUP(MONTH(SalesDataTable[[#This Row],[Order Date]])/3,0)</f>
        <v>Q3</v>
      </c>
      <c r="X1772" s="9">
        <f>MONTH(SalesDataTable[[#This Row],[Order Date]])</f>
        <v>8</v>
      </c>
      <c r="Y1772" s="12" t="str">
        <f>TEXT(SalesDataTable[[#This Row],[Order Date]],"mmm")</f>
        <v>Aug</v>
      </c>
    </row>
    <row r="1773" spans="1:25" ht="16">
      <c r="A1773" s="7">
        <v>223</v>
      </c>
      <c r="B1773" s="3">
        <v>46263</v>
      </c>
      <c r="C1773" s="2">
        <f>YEAR( SalesDataTable[[#This Row],[Order Date]])</f>
        <v>2026</v>
      </c>
      <c r="D1773" s="2">
        <f>ROUNDUP(MONTH(SalesDataTable[[#This Row],[Order Date]])/3,0)</f>
        <v>3</v>
      </c>
      <c r="E1773" s="2">
        <f>MONTH(SalesDataTable[[#This Row],[Order Date]])</f>
        <v>8</v>
      </c>
      <c r="F1773" s="2" t="str">
        <f>TEXT(SalesDataTable[[#This Row],[Order Date]],"mmm")</f>
        <v>Aug</v>
      </c>
      <c r="G1773" s="2">
        <f>DAY(SalesDataTable[[#This Row],[Order Date]])</f>
        <v>29</v>
      </c>
      <c r="H1773" s="8" t="s">
        <v>11</v>
      </c>
      <c r="I1773" s="8" t="s">
        <v>12</v>
      </c>
      <c r="J1773" s="8" t="s">
        <v>19</v>
      </c>
      <c r="K1773" s="8" t="s">
        <v>3</v>
      </c>
      <c r="L1773" s="8" t="s">
        <v>34</v>
      </c>
      <c r="M1773" s="8" t="s">
        <v>45</v>
      </c>
      <c r="N1773" s="9">
        <v>1</v>
      </c>
      <c r="O1773" s="10">
        <v>49.79</v>
      </c>
      <c r="P1773" s="11">
        <v>0</v>
      </c>
      <c r="Q1773" s="10">
        <v>21.43</v>
      </c>
      <c r="R1773" s="10">
        <f t="shared" si="108"/>
        <v>49.79</v>
      </c>
      <c r="S1773" s="10">
        <f t="shared" si="109"/>
        <v>21.43</v>
      </c>
      <c r="T1773" s="10">
        <f t="shared" si="110"/>
        <v>28.36</v>
      </c>
      <c r="U1773" s="12">
        <f t="shared" si="111"/>
        <v>0.56959228760795344</v>
      </c>
      <c r="V1773" s="9">
        <f>YEAR(SalesDataTable[[#This Row],[Order Date]])</f>
        <v>2026</v>
      </c>
      <c r="W1773" s="12" t="str">
        <f>"Q"&amp;ROUNDUP(MONTH(SalesDataTable[[#This Row],[Order Date]])/3,0)</f>
        <v>Q3</v>
      </c>
      <c r="X1773" s="9">
        <f>MONTH(SalesDataTable[[#This Row],[Order Date]])</f>
        <v>8</v>
      </c>
      <c r="Y1773" s="12" t="str">
        <f>TEXT(SalesDataTable[[#This Row],[Order Date]],"mmm")</f>
        <v>Aug</v>
      </c>
    </row>
    <row r="1774" spans="1:25" ht="16">
      <c r="A1774" s="7">
        <v>1023</v>
      </c>
      <c r="B1774" s="3">
        <v>46263</v>
      </c>
      <c r="C1774" s="2">
        <f>YEAR( SalesDataTable[[#This Row],[Order Date]])</f>
        <v>2026</v>
      </c>
      <c r="D1774" s="2">
        <f>ROUNDUP(MONTH(SalesDataTable[[#This Row],[Order Date]])/3,0)</f>
        <v>3</v>
      </c>
      <c r="E1774" s="2">
        <f>MONTH(SalesDataTable[[#This Row],[Order Date]])</f>
        <v>8</v>
      </c>
      <c r="F1774" s="2" t="str">
        <f>TEXT(SalesDataTable[[#This Row],[Order Date]],"mmm")</f>
        <v>Aug</v>
      </c>
      <c r="G1774" s="2">
        <f>DAY(SalesDataTable[[#This Row],[Order Date]])</f>
        <v>29</v>
      </c>
      <c r="H1774" s="8" t="s">
        <v>11</v>
      </c>
      <c r="I1774" s="8" t="s">
        <v>18</v>
      </c>
      <c r="J1774" s="8" t="s">
        <v>2</v>
      </c>
      <c r="K1774" s="8" t="s">
        <v>13</v>
      </c>
      <c r="L1774" s="8" t="s">
        <v>9</v>
      </c>
      <c r="M1774" s="8" t="s">
        <v>10</v>
      </c>
      <c r="N1774" s="9">
        <v>6</v>
      </c>
      <c r="O1774" s="10">
        <v>90.19</v>
      </c>
      <c r="P1774" s="11">
        <v>0</v>
      </c>
      <c r="Q1774" s="10">
        <v>45.61</v>
      </c>
      <c r="R1774" s="10">
        <f t="shared" si="108"/>
        <v>541.14</v>
      </c>
      <c r="S1774" s="10">
        <f t="shared" si="109"/>
        <v>273.65999999999997</v>
      </c>
      <c r="T1774" s="10">
        <f t="shared" si="110"/>
        <v>267.48</v>
      </c>
      <c r="U1774" s="12">
        <f t="shared" si="111"/>
        <v>0.4942898325756736</v>
      </c>
      <c r="V1774" s="9">
        <f>YEAR(SalesDataTable[[#This Row],[Order Date]])</f>
        <v>2026</v>
      </c>
      <c r="W1774" s="12" t="str">
        <f>"Q"&amp;ROUNDUP(MONTH(SalesDataTable[[#This Row],[Order Date]])/3,0)</f>
        <v>Q3</v>
      </c>
      <c r="X1774" s="9">
        <f>MONTH(SalesDataTable[[#This Row],[Order Date]])</f>
        <v>8</v>
      </c>
      <c r="Y1774" s="12" t="str">
        <f>TEXT(SalesDataTable[[#This Row],[Order Date]],"mmm")</f>
        <v>Aug</v>
      </c>
    </row>
    <row r="1775" spans="1:25" ht="16">
      <c r="A1775" s="7">
        <v>1694</v>
      </c>
      <c r="B1775" s="3">
        <v>46263</v>
      </c>
      <c r="C1775" s="2">
        <f>YEAR( SalesDataTable[[#This Row],[Order Date]])</f>
        <v>2026</v>
      </c>
      <c r="D1775" s="2">
        <f>ROUNDUP(MONTH(SalesDataTable[[#This Row],[Order Date]])/3,0)</f>
        <v>3</v>
      </c>
      <c r="E1775" s="2">
        <f>MONTH(SalesDataTable[[#This Row],[Order Date]])</f>
        <v>8</v>
      </c>
      <c r="F1775" s="2" t="str">
        <f>TEXT(SalesDataTable[[#This Row],[Order Date]],"mmm")</f>
        <v>Aug</v>
      </c>
      <c r="G1775" s="2">
        <f>DAY(SalesDataTable[[#This Row],[Order Date]])</f>
        <v>29</v>
      </c>
      <c r="H1775" s="8" t="s">
        <v>6</v>
      </c>
      <c r="I1775" s="8" t="s">
        <v>43</v>
      </c>
      <c r="J1775" s="8" t="s">
        <v>2</v>
      </c>
      <c r="K1775" s="8" t="s">
        <v>13</v>
      </c>
      <c r="L1775" s="8" t="s">
        <v>9</v>
      </c>
      <c r="M1775" s="8" t="s">
        <v>46</v>
      </c>
      <c r="N1775" s="9">
        <v>1</v>
      </c>
      <c r="O1775" s="10">
        <v>70.38</v>
      </c>
      <c r="P1775" s="11">
        <v>0.15</v>
      </c>
      <c r="Q1775" s="10">
        <v>32.64</v>
      </c>
      <c r="R1775" s="10">
        <f t="shared" si="108"/>
        <v>59.822999999999993</v>
      </c>
      <c r="S1775" s="10">
        <f t="shared" si="109"/>
        <v>32.64</v>
      </c>
      <c r="T1775" s="10">
        <f t="shared" si="110"/>
        <v>27.182999999999993</v>
      </c>
      <c r="U1775" s="12">
        <f t="shared" si="111"/>
        <v>0.45439045183290699</v>
      </c>
      <c r="V1775" s="9">
        <f>YEAR(SalesDataTable[[#This Row],[Order Date]])</f>
        <v>2026</v>
      </c>
      <c r="W1775" s="12" t="str">
        <f>"Q"&amp;ROUNDUP(MONTH(SalesDataTable[[#This Row],[Order Date]])/3,0)</f>
        <v>Q3</v>
      </c>
      <c r="X1775" s="9">
        <f>MONTH(SalesDataTable[[#This Row],[Order Date]])</f>
        <v>8</v>
      </c>
      <c r="Y1775" s="12" t="str">
        <f>TEXT(SalesDataTable[[#This Row],[Order Date]],"mmm")</f>
        <v>Aug</v>
      </c>
    </row>
    <row r="1776" spans="1:25" ht="16">
      <c r="A1776" s="7">
        <v>2006</v>
      </c>
      <c r="B1776" s="3">
        <v>46263</v>
      </c>
      <c r="C1776" s="2">
        <f>YEAR( SalesDataTable[[#This Row],[Order Date]])</f>
        <v>2026</v>
      </c>
      <c r="D1776" s="2">
        <f>ROUNDUP(MONTH(SalesDataTable[[#This Row],[Order Date]])/3,0)</f>
        <v>3</v>
      </c>
      <c r="E1776" s="2">
        <f>MONTH(SalesDataTable[[#This Row],[Order Date]])</f>
        <v>8</v>
      </c>
      <c r="F1776" s="2" t="str">
        <f>TEXT(SalesDataTable[[#This Row],[Order Date]],"mmm")</f>
        <v>Aug</v>
      </c>
      <c r="G1776" s="2">
        <f>DAY(SalesDataTable[[#This Row],[Order Date]])</f>
        <v>29</v>
      </c>
      <c r="H1776" s="8" t="s">
        <v>20</v>
      </c>
      <c r="I1776" s="8" t="s">
        <v>47</v>
      </c>
      <c r="J1776" s="8" t="s">
        <v>2</v>
      </c>
      <c r="K1776" s="8" t="s">
        <v>13</v>
      </c>
      <c r="L1776" s="8" t="s">
        <v>14</v>
      </c>
      <c r="M1776" s="8" t="s">
        <v>32</v>
      </c>
      <c r="N1776" s="9">
        <v>1</v>
      </c>
      <c r="O1776" s="10">
        <v>46.43</v>
      </c>
      <c r="P1776" s="11">
        <v>0</v>
      </c>
      <c r="Q1776" s="10">
        <v>18.2</v>
      </c>
      <c r="R1776" s="10">
        <f t="shared" si="108"/>
        <v>46.43</v>
      </c>
      <c r="S1776" s="10">
        <f t="shared" si="109"/>
        <v>18.2</v>
      </c>
      <c r="T1776" s="10">
        <f t="shared" si="110"/>
        <v>28.23</v>
      </c>
      <c r="U1776" s="12">
        <f t="shared" si="111"/>
        <v>0.60801206116734874</v>
      </c>
      <c r="V1776" s="9">
        <f>YEAR(SalesDataTable[[#This Row],[Order Date]])</f>
        <v>2026</v>
      </c>
      <c r="W1776" s="12" t="str">
        <f>"Q"&amp;ROUNDUP(MONTH(SalesDataTable[[#This Row],[Order Date]])/3,0)</f>
        <v>Q3</v>
      </c>
      <c r="X1776" s="9">
        <f>MONTH(SalesDataTable[[#This Row],[Order Date]])</f>
        <v>8</v>
      </c>
      <c r="Y1776" s="12" t="str">
        <f>TEXT(SalesDataTable[[#This Row],[Order Date]],"mmm")</f>
        <v>Aug</v>
      </c>
    </row>
    <row r="1777" spans="1:25" ht="16">
      <c r="A1777" s="7">
        <v>3026</v>
      </c>
      <c r="B1777" s="3">
        <v>46263</v>
      </c>
      <c r="C1777" s="2">
        <f>YEAR( SalesDataTable[[#This Row],[Order Date]])</f>
        <v>2026</v>
      </c>
      <c r="D1777" s="2">
        <f>ROUNDUP(MONTH(SalesDataTable[[#This Row],[Order Date]])/3,0)</f>
        <v>3</v>
      </c>
      <c r="E1777" s="2">
        <f>MONTH(SalesDataTable[[#This Row],[Order Date]])</f>
        <v>8</v>
      </c>
      <c r="F1777" s="2" t="str">
        <f>TEXT(SalesDataTable[[#This Row],[Order Date]],"mmm")</f>
        <v>Aug</v>
      </c>
      <c r="G1777" s="2">
        <f>DAY(SalesDataTable[[#This Row],[Order Date]])</f>
        <v>29</v>
      </c>
      <c r="H1777" s="8" t="s">
        <v>0</v>
      </c>
      <c r="I1777" s="8" t="s">
        <v>1</v>
      </c>
      <c r="J1777" s="8" t="s">
        <v>2</v>
      </c>
      <c r="K1777" s="8" t="s">
        <v>13</v>
      </c>
      <c r="L1777" s="8" t="s">
        <v>23</v>
      </c>
      <c r="M1777" s="8" t="s">
        <v>29</v>
      </c>
      <c r="N1777" s="9">
        <v>1</v>
      </c>
      <c r="O1777" s="10">
        <v>194.75</v>
      </c>
      <c r="P1777" s="11">
        <v>0.05</v>
      </c>
      <c r="Q1777" s="10">
        <v>105.94</v>
      </c>
      <c r="R1777" s="10">
        <f t="shared" si="108"/>
        <v>185.01249999999999</v>
      </c>
      <c r="S1777" s="10">
        <f t="shared" si="109"/>
        <v>105.94</v>
      </c>
      <c r="T1777" s="10">
        <f t="shared" si="110"/>
        <v>79.072499999999991</v>
      </c>
      <c r="U1777" s="12">
        <f t="shared" si="111"/>
        <v>0.42739004121343149</v>
      </c>
      <c r="V1777" s="9">
        <f>YEAR(SalesDataTable[[#This Row],[Order Date]])</f>
        <v>2026</v>
      </c>
      <c r="W1777" s="12" t="str">
        <f>"Q"&amp;ROUNDUP(MONTH(SalesDataTable[[#This Row],[Order Date]])/3,0)</f>
        <v>Q3</v>
      </c>
      <c r="X1777" s="9">
        <f>MONTH(SalesDataTable[[#This Row],[Order Date]])</f>
        <v>8</v>
      </c>
      <c r="Y1777" s="12" t="str">
        <f>TEXT(SalesDataTable[[#This Row],[Order Date]],"mmm")</f>
        <v>Aug</v>
      </c>
    </row>
    <row r="1778" spans="1:25" ht="16">
      <c r="A1778" s="7">
        <v>3057</v>
      </c>
      <c r="B1778" s="3">
        <v>46263</v>
      </c>
      <c r="C1778" s="2">
        <f>YEAR( SalesDataTable[[#This Row],[Order Date]])</f>
        <v>2026</v>
      </c>
      <c r="D1778" s="2">
        <f>ROUNDUP(MONTH(SalesDataTable[[#This Row],[Order Date]])/3,0)</f>
        <v>3</v>
      </c>
      <c r="E1778" s="2">
        <f>MONTH(SalesDataTable[[#This Row],[Order Date]])</f>
        <v>8</v>
      </c>
      <c r="F1778" s="2" t="str">
        <f>TEXT(SalesDataTable[[#This Row],[Order Date]],"mmm")</f>
        <v>Aug</v>
      </c>
      <c r="G1778" s="2">
        <f>DAY(SalesDataTable[[#This Row],[Order Date]])</f>
        <v>29</v>
      </c>
      <c r="H1778" s="8" t="s">
        <v>6</v>
      </c>
      <c r="I1778" s="8" t="s">
        <v>49</v>
      </c>
      <c r="J1778" s="8" t="s">
        <v>19</v>
      </c>
      <c r="K1778" s="8" t="s">
        <v>3</v>
      </c>
      <c r="L1778" s="8" t="s">
        <v>9</v>
      </c>
      <c r="M1778" s="8" t="s">
        <v>17</v>
      </c>
      <c r="N1778" s="9">
        <v>2</v>
      </c>
      <c r="O1778" s="10">
        <v>142.16</v>
      </c>
      <c r="P1778" s="11">
        <v>0</v>
      </c>
      <c r="Q1778" s="10">
        <v>79.36</v>
      </c>
      <c r="R1778" s="10">
        <f t="shared" si="108"/>
        <v>284.32</v>
      </c>
      <c r="S1778" s="10">
        <f t="shared" si="109"/>
        <v>158.72</v>
      </c>
      <c r="T1778" s="10">
        <f t="shared" si="110"/>
        <v>125.6</v>
      </c>
      <c r="U1778" s="12">
        <f t="shared" si="111"/>
        <v>0.44175576814856499</v>
      </c>
      <c r="V1778" s="9">
        <f>YEAR(SalesDataTable[[#This Row],[Order Date]])</f>
        <v>2026</v>
      </c>
      <c r="W1778" s="12" t="str">
        <f>"Q"&amp;ROUNDUP(MONTH(SalesDataTable[[#This Row],[Order Date]])/3,0)</f>
        <v>Q3</v>
      </c>
      <c r="X1778" s="9">
        <f>MONTH(SalesDataTable[[#This Row],[Order Date]])</f>
        <v>8</v>
      </c>
      <c r="Y1778" s="12" t="str">
        <f>TEXT(SalesDataTable[[#This Row],[Order Date]],"mmm")</f>
        <v>Aug</v>
      </c>
    </row>
    <row r="1779" spans="1:25" ht="16">
      <c r="A1779" s="7">
        <v>3112</v>
      </c>
      <c r="B1779" s="3">
        <v>46263</v>
      </c>
      <c r="C1779" s="2">
        <f>YEAR( SalesDataTable[[#This Row],[Order Date]])</f>
        <v>2026</v>
      </c>
      <c r="D1779" s="2">
        <f>ROUNDUP(MONTH(SalesDataTable[[#This Row],[Order Date]])/3,0)</f>
        <v>3</v>
      </c>
      <c r="E1779" s="2">
        <f>MONTH(SalesDataTable[[#This Row],[Order Date]])</f>
        <v>8</v>
      </c>
      <c r="F1779" s="2" t="str">
        <f>TEXT(SalesDataTable[[#This Row],[Order Date]],"mmm")</f>
        <v>Aug</v>
      </c>
      <c r="G1779" s="2">
        <f>DAY(SalesDataTable[[#This Row],[Order Date]])</f>
        <v>29</v>
      </c>
      <c r="H1779" s="8" t="s">
        <v>20</v>
      </c>
      <c r="I1779" s="8" t="s">
        <v>33</v>
      </c>
      <c r="J1779" s="8" t="s">
        <v>2</v>
      </c>
      <c r="K1779" s="8" t="s">
        <v>16</v>
      </c>
      <c r="L1779" s="8" t="s">
        <v>14</v>
      </c>
      <c r="M1779" s="8" t="s">
        <v>32</v>
      </c>
      <c r="N1779" s="9">
        <v>2</v>
      </c>
      <c r="O1779" s="10">
        <v>47.69</v>
      </c>
      <c r="P1779" s="11">
        <v>0.05</v>
      </c>
      <c r="Q1779" s="10">
        <v>18.8</v>
      </c>
      <c r="R1779" s="10">
        <f t="shared" si="108"/>
        <v>90.61099999999999</v>
      </c>
      <c r="S1779" s="10">
        <f t="shared" si="109"/>
        <v>37.6</v>
      </c>
      <c r="T1779" s="10">
        <f t="shared" si="110"/>
        <v>53.010999999999989</v>
      </c>
      <c r="U1779" s="12">
        <f t="shared" si="111"/>
        <v>0.58503934400900548</v>
      </c>
      <c r="V1779" s="9">
        <f>YEAR(SalesDataTable[[#This Row],[Order Date]])</f>
        <v>2026</v>
      </c>
      <c r="W1779" s="12" t="str">
        <f>"Q"&amp;ROUNDUP(MONTH(SalesDataTable[[#This Row],[Order Date]])/3,0)</f>
        <v>Q3</v>
      </c>
      <c r="X1779" s="9">
        <f>MONTH(SalesDataTable[[#This Row],[Order Date]])</f>
        <v>8</v>
      </c>
      <c r="Y1779" s="12" t="str">
        <f>TEXT(SalesDataTable[[#This Row],[Order Date]],"mmm")</f>
        <v>Aug</v>
      </c>
    </row>
    <row r="1780" spans="1:25" ht="16">
      <c r="A1780" s="7">
        <v>3137</v>
      </c>
      <c r="B1780" s="3">
        <v>46263</v>
      </c>
      <c r="C1780" s="2">
        <f>YEAR( SalesDataTable[[#This Row],[Order Date]])</f>
        <v>2026</v>
      </c>
      <c r="D1780" s="2">
        <f>ROUNDUP(MONTH(SalesDataTable[[#This Row],[Order Date]])/3,0)</f>
        <v>3</v>
      </c>
      <c r="E1780" s="2">
        <f>MONTH(SalesDataTable[[#This Row],[Order Date]])</f>
        <v>8</v>
      </c>
      <c r="F1780" s="2" t="str">
        <f>TEXT(SalesDataTable[[#This Row],[Order Date]],"mmm")</f>
        <v>Aug</v>
      </c>
      <c r="G1780" s="2">
        <f>DAY(SalesDataTable[[#This Row],[Order Date]])</f>
        <v>29</v>
      </c>
      <c r="H1780" s="8" t="s">
        <v>11</v>
      </c>
      <c r="I1780" s="8" t="s">
        <v>25</v>
      </c>
      <c r="J1780" s="8" t="s">
        <v>19</v>
      </c>
      <c r="K1780" s="8" t="s">
        <v>13</v>
      </c>
      <c r="L1780" s="8" t="s">
        <v>14</v>
      </c>
      <c r="M1780" s="8" t="s">
        <v>48</v>
      </c>
      <c r="N1780" s="9">
        <v>3</v>
      </c>
      <c r="O1780" s="10">
        <v>164.51</v>
      </c>
      <c r="P1780" s="11">
        <v>0</v>
      </c>
      <c r="Q1780" s="10">
        <v>86.76</v>
      </c>
      <c r="R1780" s="10">
        <f t="shared" si="108"/>
        <v>493.53</v>
      </c>
      <c r="S1780" s="10">
        <f t="shared" si="109"/>
        <v>260.28000000000003</v>
      </c>
      <c r="T1780" s="10">
        <f t="shared" si="110"/>
        <v>233.24999999999994</v>
      </c>
      <c r="U1780" s="12">
        <f t="shared" si="111"/>
        <v>0.47261564646526039</v>
      </c>
      <c r="V1780" s="9">
        <f>YEAR(SalesDataTable[[#This Row],[Order Date]])</f>
        <v>2026</v>
      </c>
      <c r="W1780" s="12" t="str">
        <f>"Q"&amp;ROUNDUP(MONTH(SalesDataTable[[#This Row],[Order Date]])/3,0)</f>
        <v>Q3</v>
      </c>
      <c r="X1780" s="9">
        <f>MONTH(SalesDataTable[[#This Row],[Order Date]])</f>
        <v>8</v>
      </c>
      <c r="Y1780" s="12" t="str">
        <f>TEXT(SalesDataTable[[#This Row],[Order Date]],"mmm")</f>
        <v>Aug</v>
      </c>
    </row>
    <row r="1781" spans="1:25" ht="16">
      <c r="A1781" s="7">
        <v>3983</v>
      </c>
      <c r="B1781" s="3">
        <v>46263</v>
      </c>
      <c r="C1781" s="2">
        <f>YEAR( SalesDataTable[[#This Row],[Order Date]])</f>
        <v>2026</v>
      </c>
      <c r="D1781" s="2">
        <f>ROUNDUP(MONTH(SalesDataTable[[#This Row],[Order Date]])/3,0)</f>
        <v>3</v>
      </c>
      <c r="E1781" s="2">
        <f>MONTH(SalesDataTable[[#This Row],[Order Date]])</f>
        <v>8</v>
      </c>
      <c r="F1781" s="2" t="str">
        <f>TEXT(SalesDataTable[[#This Row],[Order Date]],"mmm")</f>
        <v>Aug</v>
      </c>
      <c r="G1781" s="2">
        <f>DAY(SalesDataTable[[#This Row],[Order Date]])</f>
        <v>29</v>
      </c>
      <c r="H1781" s="8" t="s">
        <v>11</v>
      </c>
      <c r="I1781" s="8" t="s">
        <v>12</v>
      </c>
      <c r="J1781" s="8" t="s">
        <v>28</v>
      </c>
      <c r="K1781" s="8" t="s">
        <v>16</v>
      </c>
      <c r="L1781" s="8" t="s">
        <v>23</v>
      </c>
      <c r="M1781" s="8" t="s">
        <v>29</v>
      </c>
      <c r="N1781" s="9">
        <v>2</v>
      </c>
      <c r="O1781" s="10">
        <v>194.71</v>
      </c>
      <c r="P1781" s="11">
        <v>0.1</v>
      </c>
      <c r="Q1781" s="10">
        <v>105.57</v>
      </c>
      <c r="R1781" s="10">
        <f t="shared" si="108"/>
        <v>350.47800000000001</v>
      </c>
      <c r="S1781" s="10">
        <f t="shared" si="109"/>
        <v>211.14</v>
      </c>
      <c r="T1781" s="10">
        <f t="shared" si="110"/>
        <v>139.33800000000002</v>
      </c>
      <c r="U1781" s="12">
        <f t="shared" si="111"/>
        <v>0.39756561039494637</v>
      </c>
      <c r="V1781" s="9">
        <f>YEAR(SalesDataTable[[#This Row],[Order Date]])</f>
        <v>2026</v>
      </c>
      <c r="W1781" s="12" t="str">
        <f>"Q"&amp;ROUNDUP(MONTH(SalesDataTable[[#This Row],[Order Date]])/3,0)</f>
        <v>Q3</v>
      </c>
      <c r="X1781" s="9">
        <f>MONTH(SalesDataTable[[#This Row],[Order Date]])</f>
        <v>8</v>
      </c>
      <c r="Y1781" s="12" t="str">
        <f>TEXT(SalesDataTable[[#This Row],[Order Date]],"mmm")</f>
        <v>Aug</v>
      </c>
    </row>
    <row r="1782" spans="1:25" ht="16">
      <c r="A1782" s="7">
        <v>4016</v>
      </c>
      <c r="B1782" s="3">
        <v>46263</v>
      </c>
      <c r="C1782" s="2">
        <f>YEAR( SalesDataTable[[#This Row],[Order Date]])</f>
        <v>2026</v>
      </c>
      <c r="D1782" s="2">
        <f>ROUNDUP(MONTH(SalesDataTable[[#This Row],[Order Date]])/3,0)</f>
        <v>3</v>
      </c>
      <c r="E1782" s="2">
        <f>MONTH(SalesDataTable[[#This Row],[Order Date]])</f>
        <v>8</v>
      </c>
      <c r="F1782" s="2" t="str">
        <f>TEXT(SalesDataTable[[#This Row],[Order Date]],"mmm")</f>
        <v>Aug</v>
      </c>
      <c r="G1782" s="2">
        <f>DAY(SalesDataTable[[#This Row],[Order Date]])</f>
        <v>29</v>
      </c>
      <c r="H1782" s="8" t="s">
        <v>20</v>
      </c>
      <c r="I1782" s="8" t="s">
        <v>47</v>
      </c>
      <c r="J1782" s="8" t="s">
        <v>8</v>
      </c>
      <c r="K1782" s="8" t="s">
        <v>16</v>
      </c>
      <c r="L1782" s="8" t="s">
        <v>9</v>
      </c>
      <c r="M1782" s="8" t="s">
        <v>17</v>
      </c>
      <c r="N1782" s="9">
        <v>5</v>
      </c>
      <c r="O1782" s="10">
        <v>145.24</v>
      </c>
      <c r="P1782" s="11">
        <v>0.15</v>
      </c>
      <c r="Q1782" s="10">
        <v>77.69</v>
      </c>
      <c r="R1782" s="10">
        <f t="shared" si="108"/>
        <v>617.27</v>
      </c>
      <c r="S1782" s="10">
        <f t="shared" si="109"/>
        <v>388.45</v>
      </c>
      <c r="T1782" s="10">
        <f t="shared" si="110"/>
        <v>228.82</v>
      </c>
      <c r="U1782" s="12">
        <f t="shared" si="111"/>
        <v>0.37069677774717708</v>
      </c>
      <c r="V1782" s="9">
        <f>YEAR(SalesDataTable[[#This Row],[Order Date]])</f>
        <v>2026</v>
      </c>
      <c r="W1782" s="12" t="str">
        <f>"Q"&amp;ROUNDUP(MONTH(SalesDataTable[[#This Row],[Order Date]])/3,0)</f>
        <v>Q3</v>
      </c>
      <c r="X1782" s="9">
        <f>MONTH(SalesDataTable[[#This Row],[Order Date]])</f>
        <v>8</v>
      </c>
      <c r="Y1782" s="12" t="str">
        <f>TEXT(SalesDataTable[[#This Row],[Order Date]],"mmm")</f>
        <v>Aug</v>
      </c>
    </row>
    <row r="1783" spans="1:25" ht="16">
      <c r="A1783" s="7">
        <v>4340</v>
      </c>
      <c r="B1783" s="3">
        <v>46263</v>
      </c>
      <c r="C1783" s="2">
        <f>YEAR( SalesDataTable[[#This Row],[Order Date]])</f>
        <v>2026</v>
      </c>
      <c r="D1783" s="2">
        <f>ROUNDUP(MONTH(SalesDataTable[[#This Row],[Order Date]])/3,0)</f>
        <v>3</v>
      </c>
      <c r="E1783" s="2">
        <f>MONTH(SalesDataTable[[#This Row],[Order Date]])</f>
        <v>8</v>
      </c>
      <c r="F1783" s="2" t="str">
        <f>TEXT(SalesDataTable[[#This Row],[Order Date]],"mmm")</f>
        <v>Aug</v>
      </c>
      <c r="G1783" s="2">
        <f>DAY(SalesDataTable[[#This Row],[Order Date]])</f>
        <v>29</v>
      </c>
      <c r="H1783" s="8" t="s">
        <v>20</v>
      </c>
      <c r="I1783" s="8" t="s">
        <v>33</v>
      </c>
      <c r="J1783" s="8" t="s">
        <v>2</v>
      </c>
      <c r="K1783" s="8" t="s">
        <v>13</v>
      </c>
      <c r="L1783" s="8" t="s">
        <v>14</v>
      </c>
      <c r="M1783" s="8" t="s">
        <v>15</v>
      </c>
      <c r="N1783" s="9">
        <v>2</v>
      </c>
      <c r="O1783" s="10">
        <v>35.6</v>
      </c>
      <c r="P1783" s="11">
        <v>0.15</v>
      </c>
      <c r="Q1783" s="10">
        <v>13.67</v>
      </c>
      <c r="R1783" s="10">
        <f t="shared" si="108"/>
        <v>60.52</v>
      </c>
      <c r="S1783" s="10">
        <f t="shared" si="109"/>
        <v>27.34</v>
      </c>
      <c r="T1783" s="10">
        <f t="shared" si="110"/>
        <v>33.180000000000007</v>
      </c>
      <c r="U1783" s="12">
        <f t="shared" si="111"/>
        <v>0.54824851288830145</v>
      </c>
      <c r="V1783" s="9">
        <f>YEAR(SalesDataTable[[#This Row],[Order Date]])</f>
        <v>2026</v>
      </c>
      <c r="W1783" s="12" t="str">
        <f>"Q"&amp;ROUNDUP(MONTH(SalesDataTable[[#This Row],[Order Date]])/3,0)</f>
        <v>Q3</v>
      </c>
      <c r="X1783" s="9">
        <f>MONTH(SalesDataTable[[#This Row],[Order Date]])</f>
        <v>8</v>
      </c>
      <c r="Y1783" s="12" t="str">
        <f>TEXT(SalesDataTable[[#This Row],[Order Date]],"mmm")</f>
        <v>Aug</v>
      </c>
    </row>
    <row r="1784" spans="1:25" ht="16">
      <c r="A1784" s="7">
        <v>4640</v>
      </c>
      <c r="B1784" s="3">
        <v>46263</v>
      </c>
      <c r="C1784" s="2">
        <f>YEAR( SalesDataTable[[#This Row],[Order Date]])</f>
        <v>2026</v>
      </c>
      <c r="D1784" s="2">
        <f>ROUNDUP(MONTH(SalesDataTable[[#This Row],[Order Date]])/3,0)</f>
        <v>3</v>
      </c>
      <c r="E1784" s="2">
        <f>MONTH(SalesDataTable[[#This Row],[Order Date]])</f>
        <v>8</v>
      </c>
      <c r="F1784" s="2" t="str">
        <f>TEXT(SalesDataTable[[#This Row],[Order Date]],"mmm")</f>
        <v>Aug</v>
      </c>
      <c r="G1784" s="2">
        <f>DAY(SalesDataTable[[#This Row],[Order Date]])</f>
        <v>29</v>
      </c>
      <c r="H1784" s="8" t="s">
        <v>0</v>
      </c>
      <c r="I1784" s="8" t="s">
        <v>50</v>
      </c>
      <c r="J1784" s="8" t="s">
        <v>2</v>
      </c>
      <c r="K1784" s="8" t="s">
        <v>13</v>
      </c>
      <c r="L1784" s="8" t="s">
        <v>34</v>
      </c>
      <c r="M1784" s="8" t="s">
        <v>35</v>
      </c>
      <c r="N1784" s="9">
        <v>2</v>
      </c>
      <c r="O1784" s="10">
        <v>41.05</v>
      </c>
      <c r="P1784" s="11">
        <v>0.05</v>
      </c>
      <c r="Q1784" s="10">
        <v>14.47</v>
      </c>
      <c r="R1784" s="10">
        <f t="shared" si="108"/>
        <v>77.99499999999999</v>
      </c>
      <c r="S1784" s="10">
        <f t="shared" si="109"/>
        <v>28.94</v>
      </c>
      <c r="T1784" s="10">
        <f t="shared" si="110"/>
        <v>49.054999999999993</v>
      </c>
      <c r="U1784" s="12">
        <f t="shared" si="111"/>
        <v>0.62895057375472785</v>
      </c>
      <c r="V1784" s="9">
        <f>YEAR(SalesDataTable[[#This Row],[Order Date]])</f>
        <v>2026</v>
      </c>
      <c r="W1784" s="12" t="str">
        <f>"Q"&amp;ROUNDUP(MONTH(SalesDataTable[[#This Row],[Order Date]])/3,0)</f>
        <v>Q3</v>
      </c>
      <c r="X1784" s="9">
        <f>MONTH(SalesDataTable[[#This Row],[Order Date]])</f>
        <v>8</v>
      </c>
      <c r="Y1784" s="12" t="str">
        <f>TEXT(SalesDataTable[[#This Row],[Order Date]],"mmm")</f>
        <v>Aug</v>
      </c>
    </row>
    <row r="1785" spans="1:25" ht="16">
      <c r="A1785" s="7">
        <v>4733</v>
      </c>
      <c r="B1785" s="3">
        <v>46263</v>
      </c>
      <c r="C1785" s="2">
        <f>YEAR( SalesDataTable[[#This Row],[Order Date]])</f>
        <v>2026</v>
      </c>
      <c r="D1785" s="2">
        <f>ROUNDUP(MONTH(SalesDataTable[[#This Row],[Order Date]])/3,0)</f>
        <v>3</v>
      </c>
      <c r="E1785" s="2">
        <f>MONTH(SalesDataTable[[#This Row],[Order Date]])</f>
        <v>8</v>
      </c>
      <c r="F1785" s="2" t="str">
        <f>TEXT(SalesDataTable[[#This Row],[Order Date]],"mmm")</f>
        <v>Aug</v>
      </c>
      <c r="G1785" s="2">
        <f>DAY(SalesDataTable[[#This Row],[Order Date]])</f>
        <v>29</v>
      </c>
      <c r="H1785" s="8" t="s">
        <v>11</v>
      </c>
      <c r="I1785" s="8" t="s">
        <v>12</v>
      </c>
      <c r="J1785" s="8" t="s">
        <v>2</v>
      </c>
      <c r="K1785" s="8" t="s">
        <v>13</v>
      </c>
      <c r="L1785" s="8" t="s">
        <v>9</v>
      </c>
      <c r="M1785" s="8" t="s">
        <v>37</v>
      </c>
      <c r="N1785" s="9">
        <v>2</v>
      </c>
      <c r="O1785" s="10">
        <v>153.63999999999999</v>
      </c>
      <c r="P1785" s="11">
        <v>0.05</v>
      </c>
      <c r="Q1785" s="10">
        <v>77.709999999999994</v>
      </c>
      <c r="R1785" s="10">
        <f t="shared" si="108"/>
        <v>291.91599999999994</v>
      </c>
      <c r="S1785" s="10">
        <f t="shared" si="109"/>
        <v>155.41999999999999</v>
      </c>
      <c r="T1785" s="10">
        <f t="shared" si="110"/>
        <v>136.49599999999995</v>
      </c>
      <c r="U1785" s="12">
        <f t="shared" si="111"/>
        <v>0.46758656599843784</v>
      </c>
      <c r="V1785" s="9">
        <f>YEAR(SalesDataTable[[#This Row],[Order Date]])</f>
        <v>2026</v>
      </c>
      <c r="W1785" s="12" t="str">
        <f>"Q"&amp;ROUNDUP(MONTH(SalesDataTable[[#This Row],[Order Date]])/3,0)</f>
        <v>Q3</v>
      </c>
      <c r="X1785" s="9">
        <f>MONTH(SalesDataTable[[#This Row],[Order Date]])</f>
        <v>8</v>
      </c>
      <c r="Y1785" s="12" t="str">
        <f>TEXT(SalesDataTable[[#This Row],[Order Date]],"mmm")</f>
        <v>Aug</v>
      </c>
    </row>
    <row r="1786" spans="1:25" ht="16">
      <c r="A1786" s="7">
        <v>4827</v>
      </c>
      <c r="B1786" s="3">
        <v>46263</v>
      </c>
      <c r="C1786" s="2">
        <f>YEAR( SalesDataTable[[#This Row],[Order Date]])</f>
        <v>2026</v>
      </c>
      <c r="D1786" s="2">
        <f>ROUNDUP(MONTH(SalesDataTable[[#This Row],[Order Date]])/3,0)</f>
        <v>3</v>
      </c>
      <c r="E1786" s="2">
        <f>MONTH(SalesDataTable[[#This Row],[Order Date]])</f>
        <v>8</v>
      </c>
      <c r="F1786" s="2" t="str">
        <f>TEXT(SalesDataTable[[#This Row],[Order Date]],"mmm")</f>
        <v>Aug</v>
      </c>
      <c r="G1786" s="2">
        <f>DAY(SalesDataTable[[#This Row],[Order Date]])</f>
        <v>29</v>
      </c>
      <c r="H1786" s="8" t="s">
        <v>11</v>
      </c>
      <c r="I1786" s="8" t="s">
        <v>12</v>
      </c>
      <c r="J1786" s="8" t="s">
        <v>2</v>
      </c>
      <c r="K1786" s="8" t="s">
        <v>3</v>
      </c>
      <c r="L1786" s="8" t="s">
        <v>14</v>
      </c>
      <c r="M1786" s="8" t="s">
        <v>15</v>
      </c>
      <c r="N1786" s="9">
        <v>5</v>
      </c>
      <c r="O1786" s="10">
        <v>36.700000000000003</v>
      </c>
      <c r="P1786" s="11">
        <v>0</v>
      </c>
      <c r="Q1786" s="10">
        <v>13.45</v>
      </c>
      <c r="R1786" s="10">
        <f t="shared" si="108"/>
        <v>183.5</v>
      </c>
      <c r="S1786" s="10">
        <f t="shared" si="109"/>
        <v>67.25</v>
      </c>
      <c r="T1786" s="10">
        <f t="shared" si="110"/>
        <v>116.25</v>
      </c>
      <c r="U1786" s="12">
        <f t="shared" si="111"/>
        <v>0.63351498637602177</v>
      </c>
      <c r="V1786" s="9">
        <f>YEAR(SalesDataTable[[#This Row],[Order Date]])</f>
        <v>2026</v>
      </c>
      <c r="W1786" s="12" t="str">
        <f>"Q"&amp;ROUNDUP(MONTH(SalesDataTable[[#This Row],[Order Date]])/3,0)</f>
        <v>Q3</v>
      </c>
      <c r="X1786" s="9">
        <f>MONTH(SalesDataTable[[#This Row],[Order Date]])</f>
        <v>8</v>
      </c>
      <c r="Y1786" s="12" t="str">
        <f>TEXT(SalesDataTable[[#This Row],[Order Date]],"mmm")</f>
        <v>Aug</v>
      </c>
    </row>
    <row r="1787" spans="1:25" ht="16">
      <c r="A1787" s="7">
        <v>5180</v>
      </c>
      <c r="B1787" s="3">
        <v>46263</v>
      </c>
      <c r="C1787" s="2">
        <f>YEAR( SalesDataTable[[#This Row],[Order Date]])</f>
        <v>2026</v>
      </c>
      <c r="D1787" s="2">
        <f>ROUNDUP(MONTH(SalesDataTable[[#This Row],[Order Date]])/3,0)</f>
        <v>3</v>
      </c>
      <c r="E1787" s="2">
        <f>MONTH(SalesDataTable[[#This Row],[Order Date]])</f>
        <v>8</v>
      </c>
      <c r="F1787" s="2" t="str">
        <f>TEXT(SalesDataTable[[#This Row],[Order Date]],"mmm")</f>
        <v>Aug</v>
      </c>
      <c r="G1787" s="2">
        <f>DAY(SalesDataTable[[#This Row],[Order Date]])</f>
        <v>29</v>
      </c>
      <c r="H1787" s="8" t="s">
        <v>0</v>
      </c>
      <c r="I1787" s="8" t="s">
        <v>50</v>
      </c>
      <c r="J1787" s="8" t="s">
        <v>8</v>
      </c>
      <c r="K1787" s="8" t="s">
        <v>16</v>
      </c>
      <c r="L1787" s="8" t="s">
        <v>23</v>
      </c>
      <c r="M1787" s="8" t="s">
        <v>51</v>
      </c>
      <c r="N1787" s="9">
        <v>8</v>
      </c>
      <c r="O1787" s="10">
        <v>124</v>
      </c>
      <c r="P1787" s="11">
        <v>0.1</v>
      </c>
      <c r="Q1787" s="10">
        <v>61.85</v>
      </c>
      <c r="R1787" s="10">
        <f t="shared" si="108"/>
        <v>892.80000000000007</v>
      </c>
      <c r="S1787" s="10">
        <f t="shared" si="109"/>
        <v>494.8</v>
      </c>
      <c r="T1787" s="10">
        <f t="shared" si="110"/>
        <v>398.00000000000006</v>
      </c>
      <c r="U1787" s="12">
        <f t="shared" si="111"/>
        <v>0.44578853046594985</v>
      </c>
      <c r="V1787" s="9">
        <f>YEAR(SalesDataTable[[#This Row],[Order Date]])</f>
        <v>2026</v>
      </c>
      <c r="W1787" s="12" t="str">
        <f>"Q"&amp;ROUNDUP(MONTH(SalesDataTable[[#This Row],[Order Date]])/3,0)</f>
        <v>Q3</v>
      </c>
      <c r="X1787" s="9">
        <f>MONTH(SalesDataTable[[#This Row],[Order Date]])</f>
        <v>8</v>
      </c>
      <c r="Y1787" s="12" t="str">
        <f>TEXT(SalesDataTable[[#This Row],[Order Date]],"mmm")</f>
        <v>Aug</v>
      </c>
    </row>
    <row r="1788" spans="1:25" ht="16">
      <c r="A1788" s="7">
        <v>121</v>
      </c>
      <c r="B1788" s="3">
        <v>46264</v>
      </c>
      <c r="C1788" s="2">
        <f>YEAR( SalesDataTable[[#This Row],[Order Date]])</f>
        <v>2026</v>
      </c>
      <c r="D1788" s="2">
        <f>ROUNDUP(MONTH(SalesDataTable[[#This Row],[Order Date]])/3,0)</f>
        <v>3</v>
      </c>
      <c r="E1788" s="2">
        <f>MONTH(SalesDataTable[[#This Row],[Order Date]])</f>
        <v>8</v>
      </c>
      <c r="F1788" s="2" t="str">
        <f>TEXT(SalesDataTable[[#This Row],[Order Date]],"mmm")</f>
        <v>Aug</v>
      </c>
      <c r="G1788" s="2">
        <f>DAY(SalesDataTable[[#This Row],[Order Date]])</f>
        <v>30</v>
      </c>
      <c r="H1788" s="8" t="s">
        <v>6</v>
      </c>
      <c r="I1788" s="8" t="s">
        <v>7</v>
      </c>
      <c r="J1788" s="8" t="s">
        <v>28</v>
      </c>
      <c r="K1788" s="8" t="s">
        <v>13</v>
      </c>
      <c r="L1788" s="8" t="s">
        <v>4</v>
      </c>
      <c r="M1788" s="8" t="s">
        <v>5</v>
      </c>
      <c r="N1788" s="9">
        <v>1</v>
      </c>
      <c r="O1788" s="10">
        <v>81.23</v>
      </c>
      <c r="P1788" s="11">
        <v>0.1</v>
      </c>
      <c r="Q1788" s="10">
        <v>42.65</v>
      </c>
      <c r="R1788" s="10">
        <f t="shared" si="108"/>
        <v>73.106999999999999</v>
      </c>
      <c r="S1788" s="10">
        <f t="shared" si="109"/>
        <v>42.65</v>
      </c>
      <c r="T1788" s="10">
        <f t="shared" si="110"/>
        <v>30.457000000000001</v>
      </c>
      <c r="U1788" s="12">
        <f t="shared" si="111"/>
        <v>0.41660853269864723</v>
      </c>
      <c r="V1788" s="9">
        <f>YEAR(SalesDataTable[[#This Row],[Order Date]])</f>
        <v>2026</v>
      </c>
      <c r="W1788" s="12" t="str">
        <f>"Q"&amp;ROUNDUP(MONTH(SalesDataTable[[#This Row],[Order Date]])/3,0)</f>
        <v>Q3</v>
      </c>
      <c r="X1788" s="9">
        <f>MONTH(SalesDataTable[[#This Row],[Order Date]])</f>
        <v>8</v>
      </c>
      <c r="Y1788" s="12" t="str">
        <f>TEXT(SalesDataTable[[#This Row],[Order Date]],"mmm")</f>
        <v>Aug</v>
      </c>
    </row>
    <row r="1789" spans="1:25" ht="16">
      <c r="A1789" s="7">
        <v>618</v>
      </c>
      <c r="B1789" s="3">
        <v>46264</v>
      </c>
      <c r="C1789" s="2">
        <f>YEAR( SalesDataTable[[#This Row],[Order Date]])</f>
        <v>2026</v>
      </c>
      <c r="D1789" s="2">
        <f>ROUNDUP(MONTH(SalesDataTable[[#This Row],[Order Date]])/3,0)</f>
        <v>3</v>
      </c>
      <c r="E1789" s="2">
        <f>MONTH(SalesDataTable[[#This Row],[Order Date]])</f>
        <v>8</v>
      </c>
      <c r="F1789" s="2" t="str">
        <f>TEXT(SalesDataTable[[#This Row],[Order Date]],"mmm")</f>
        <v>Aug</v>
      </c>
      <c r="G1789" s="2">
        <f>DAY(SalesDataTable[[#This Row],[Order Date]])</f>
        <v>30</v>
      </c>
      <c r="H1789" s="8" t="s">
        <v>6</v>
      </c>
      <c r="I1789" s="8" t="s">
        <v>43</v>
      </c>
      <c r="J1789" s="8" t="s">
        <v>2</v>
      </c>
      <c r="K1789" s="8" t="s">
        <v>16</v>
      </c>
      <c r="L1789" s="8" t="s">
        <v>4</v>
      </c>
      <c r="M1789" s="8" t="s">
        <v>26</v>
      </c>
      <c r="N1789" s="9">
        <v>2</v>
      </c>
      <c r="O1789" s="10">
        <v>41.06</v>
      </c>
      <c r="P1789" s="11">
        <v>0.05</v>
      </c>
      <c r="Q1789" s="10">
        <v>16.559999999999999</v>
      </c>
      <c r="R1789" s="10">
        <f t="shared" si="108"/>
        <v>78.013999999999996</v>
      </c>
      <c r="S1789" s="10">
        <f t="shared" si="109"/>
        <v>33.119999999999997</v>
      </c>
      <c r="T1789" s="10">
        <f t="shared" si="110"/>
        <v>44.893999999999998</v>
      </c>
      <c r="U1789" s="12">
        <f t="shared" si="111"/>
        <v>0.5754608147255621</v>
      </c>
      <c r="V1789" s="9">
        <f>YEAR(SalesDataTable[[#This Row],[Order Date]])</f>
        <v>2026</v>
      </c>
      <c r="W1789" s="12" t="str">
        <f>"Q"&amp;ROUNDUP(MONTH(SalesDataTable[[#This Row],[Order Date]])/3,0)</f>
        <v>Q3</v>
      </c>
      <c r="X1789" s="9">
        <f>MONTH(SalesDataTable[[#This Row],[Order Date]])</f>
        <v>8</v>
      </c>
      <c r="Y1789" s="12" t="str">
        <f>TEXT(SalesDataTable[[#This Row],[Order Date]],"mmm")</f>
        <v>Aug</v>
      </c>
    </row>
    <row r="1790" spans="1:25" ht="16">
      <c r="A1790" s="7">
        <v>2860</v>
      </c>
      <c r="B1790" s="3">
        <v>46264</v>
      </c>
      <c r="C1790" s="2">
        <f>YEAR( SalesDataTable[[#This Row],[Order Date]])</f>
        <v>2026</v>
      </c>
      <c r="D1790" s="2">
        <f>ROUNDUP(MONTH(SalesDataTable[[#This Row],[Order Date]])/3,0)</f>
        <v>3</v>
      </c>
      <c r="E1790" s="2">
        <f>MONTH(SalesDataTable[[#This Row],[Order Date]])</f>
        <v>8</v>
      </c>
      <c r="F1790" s="2" t="str">
        <f>TEXT(SalesDataTable[[#This Row],[Order Date]],"mmm")</f>
        <v>Aug</v>
      </c>
      <c r="G1790" s="2">
        <f>DAY(SalesDataTable[[#This Row],[Order Date]])</f>
        <v>30</v>
      </c>
      <c r="H1790" s="8" t="s">
        <v>20</v>
      </c>
      <c r="I1790" s="8" t="s">
        <v>31</v>
      </c>
      <c r="J1790" s="8" t="s">
        <v>28</v>
      </c>
      <c r="K1790" s="8" t="s">
        <v>3</v>
      </c>
      <c r="L1790" s="8" t="s">
        <v>9</v>
      </c>
      <c r="M1790" s="8" t="s">
        <v>17</v>
      </c>
      <c r="N1790" s="9">
        <v>1</v>
      </c>
      <c r="O1790" s="10">
        <v>143.49</v>
      </c>
      <c r="P1790" s="11">
        <v>0.1</v>
      </c>
      <c r="Q1790" s="10">
        <v>80.72</v>
      </c>
      <c r="R1790" s="10">
        <f t="shared" si="108"/>
        <v>129.14100000000002</v>
      </c>
      <c r="S1790" s="10">
        <f t="shared" si="109"/>
        <v>80.72</v>
      </c>
      <c r="T1790" s="10">
        <f t="shared" si="110"/>
        <v>48.421000000000021</v>
      </c>
      <c r="U1790" s="12">
        <f t="shared" si="111"/>
        <v>0.3749467636149636</v>
      </c>
      <c r="V1790" s="9">
        <f>YEAR(SalesDataTable[[#This Row],[Order Date]])</f>
        <v>2026</v>
      </c>
      <c r="W1790" s="12" t="str">
        <f>"Q"&amp;ROUNDUP(MONTH(SalesDataTable[[#This Row],[Order Date]])/3,0)</f>
        <v>Q3</v>
      </c>
      <c r="X1790" s="9">
        <f>MONTH(SalesDataTable[[#This Row],[Order Date]])</f>
        <v>8</v>
      </c>
      <c r="Y1790" s="12" t="str">
        <f>TEXT(SalesDataTable[[#This Row],[Order Date]],"mmm")</f>
        <v>Aug</v>
      </c>
    </row>
    <row r="1791" spans="1:25" ht="16">
      <c r="A1791" s="7">
        <v>3768</v>
      </c>
      <c r="B1791" s="3">
        <v>46264</v>
      </c>
      <c r="C1791" s="2">
        <f>YEAR( SalesDataTable[[#This Row],[Order Date]])</f>
        <v>2026</v>
      </c>
      <c r="D1791" s="2">
        <f>ROUNDUP(MONTH(SalesDataTable[[#This Row],[Order Date]])/3,0)</f>
        <v>3</v>
      </c>
      <c r="E1791" s="2">
        <f>MONTH(SalesDataTable[[#This Row],[Order Date]])</f>
        <v>8</v>
      </c>
      <c r="F1791" s="2" t="str">
        <f>TEXT(SalesDataTable[[#This Row],[Order Date]],"mmm")</f>
        <v>Aug</v>
      </c>
      <c r="G1791" s="2">
        <f>DAY(SalesDataTable[[#This Row],[Order Date]])</f>
        <v>30</v>
      </c>
      <c r="H1791" s="8" t="s">
        <v>11</v>
      </c>
      <c r="I1791" s="8" t="s">
        <v>18</v>
      </c>
      <c r="J1791" s="8" t="s">
        <v>19</v>
      </c>
      <c r="K1791" s="8" t="s">
        <v>13</v>
      </c>
      <c r="L1791" s="8" t="s">
        <v>9</v>
      </c>
      <c r="M1791" s="8" t="s">
        <v>17</v>
      </c>
      <c r="N1791" s="9">
        <v>1</v>
      </c>
      <c r="O1791" s="10">
        <v>143.38</v>
      </c>
      <c r="P1791" s="11">
        <v>0</v>
      </c>
      <c r="Q1791" s="10">
        <v>78.37</v>
      </c>
      <c r="R1791" s="10">
        <f t="shared" si="108"/>
        <v>143.38</v>
      </c>
      <c r="S1791" s="10">
        <f t="shared" si="109"/>
        <v>78.37</v>
      </c>
      <c r="T1791" s="10">
        <f t="shared" si="110"/>
        <v>65.009999999999991</v>
      </c>
      <c r="U1791" s="12">
        <f t="shared" si="111"/>
        <v>0.45341051750592826</v>
      </c>
      <c r="V1791" s="9">
        <f>YEAR(SalesDataTable[[#This Row],[Order Date]])</f>
        <v>2026</v>
      </c>
      <c r="W1791" s="12" t="str">
        <f>"Q"&amp;ROUNDUP(MONTH(SalesDataTable[[#This Row],[Order Date]])/3,0)</f>
        <v>Q3</v>
      </c>
      <c r="X1791" s="9">
        <f>MONTH(SalesDataTable[[#This Row],[Order Date]])</f>
        <v>8</v>
      </c>
      <c r="Y1791" s="12" t="str">
        <f>TEXT(SalesDataTable[[#This Row],[Order Date]],"mmm")</f>
        <v>Aug</v>
      </c>
    </row>
    <row r="1792" spans="1:25" ht="16">
      <c r="A1792" s="7">
        <v>3987</v>
      </c>
      <c r="B1792" s="3">
        <v>46264</v>
      </c>
      <c r="C1792" s="2">
        <f>YEAR( SalesDataTable[[#This Row],[Order Date]])</f>
        <v>2026</v>
      </c>
      <c r="D1792" s="2">
        <f>ROUNDUP(MONTH(SalesDataTable[[#This Row],[Order Date]])/3,0)</f>
        <v>3</v>
      </c>
      <c r="E1792" s="2">
        <f>MONTH(SalesDataTable[[#This Row],[Order Date]])</f>
        <v>8</v>
      </c>
      <c r="F1792" s="2" t="str">
        <f>TEXT(SalesDataTable[[#This Row],[Order Date]],"mmm")</f>
        <v>Aug</v>
      </c>
      <c r="G1792" s="2">
        <f>DAY(SalesDataTable[[#This Row],[Order Date]])</f>
        <v>30</v>
      </c>
      <c r="H1792" s="8" t="s">
        <v>6</v>
      </c>
      <c r="I1792" s="8" t="s">
        <v>43</v>
      </c>
      <c r="J1792" s="8" t="s">
        <v>28</v>
      </c>
      <c r="K1792" s="8" t="s">
        <v>16</v>
      </c>
      <c r="L1792" s="8" t="s">
        <v>9</v>
      </c>
      <c r="M1792" s="8" t="s">
        <v>17</v>
      </c>
      <c r="N1792" s="9">
        <v>1</v>
      </c>
      <c r="O1792" s="10">
        <v>144.54</v>
      </c>
      <c r="P1792" s="11">
        <v>0</v>
      </c>
      <c r="Q1792" s="10">
        <v>78.77</v>
      </c>
      <c r="R1792" s="10">
        <f t="shared" si="108"/>
        <v>144.54</v>
      </c>
      <c r="S1792" s="10">
        <f t="shared" si="109"/>
        <v>78.77</v>
      </c>
      <c r="T1792" s="10">
        <f t="shared" si="110"/>
        <v>65.77</v>
      </c>
      <c r="U1792" s="12">
        <f t="shared" si="111"/>
        <v>0.45502974955029751</v>
      </c>
      <c r="V1792" s="9">
        <f>YEAR(SalesDataTable[[#This Row],[Order Date]])</f>
        <v>2026</v>
      </c>
      <c r="W1792" s="12" t="str">
        <f>"Q"&amp;ROUNDUP(MONTH(SalesDataTable[[#This Row],[Order Date]])/3,0)</f>
        <v>Q3</v>
      </c>
      <c r="X1792" s="9">
        <f>MONTH(SalesDataTable[[#This Row],[Order Date]])</f>
        <v>8</v>
      </c>
      <c r="Y1792" s="12" t="str">
        <f>TEXT(SalesDataTable[[#This Row],[Order Date]],"mmm")</f>
        <v>Aug</v>
      </c>
    </row>
    <row r="1793" spans="1:25" ht="16">
      <c r="A1793" s="7">
        <v>4990</v>
      </c>
      <c r="B1793" s="3">
        <v>46264</v>
      </c>
      <c r="C1793" s="2">
        <f>YEAR( SalesDataTable[[#This Row],[Order Date]])</f>
        <v>2026</v>
      </c>
      <c r="D1793" s="2">
        <f>ROUNDUP(MONTH(SalesDataTable[[#This Row],[Order Date]])/3,0)</f>
        <v>3</v>
      </c>
      <c r="E1793" s="2">
        <f>MONTH(SalesDataTable[[#This Row],[Order Date]])</f>
        <v>8</v>
      </c>
      <c r="F1793" s="2" t="str">
        <f>TEXT(SalesDataTable[[#This Row],[Order Date]],"mmm")</f>
        <v>Aug</v>
      </c>
      <c r="G1793" s="2">
        <f>DAY(SalesDataTable[[#This Row],[Order Date]])</f>
        <v>30</v>
      </c>
      <c r="H1793" s="8" t="s">
        <v>20</v>
      </c>
      <c r="I1793" s="8" t="s">
        <v>33</v>
      </c>
      <c r="J1793" s="8" t="s">
        <v>28</v>
      </c>
      <c r="K1793" s="8" t="s">
        <v>3</v>
      </c>
      <c r="L1793" s="8" t="s">
        <v>34</v>
      </c>
      <c r="M1793" s="8" t="s">
        <v>35</v>
      </c>
      <c r="N1793" s="9">
        <v>1</v>
      </c>
      <c r="O1793" s="10">
        <v>40.92</v>
      </c>
      <c r="P1793" s="11">
        <v>0.1</v>
      </c>
      <c r="Q1793" s="10">
        <v>14.94</v>
      </c>
      <c r="R1793" s="10">
        <f t="shared" si="108"/>
        <v>36.828000000000003</v>
      </c>
      <c r="S1793" s="10">
        <f t="shared" si="109"/>
        <v>14.94</v>
      </c>
      <c r="T1793" s="10">
        <f t="shared" si="110"/>
        <v>21.888000000000005</v>
      </c>
      <c r="U1793" s="12">
        <f t="shared" si="111"/>
        <v>0.59433040078201382</v>
      </c>
      <c r="V1793" s="9">
        <f>YEAR(SalesDataTable[[#This Row],[Order Date]])</f>
        <v>2026</v>
      </c>
      <c r="W1793" s="12" t="str">
        <f>"Q"&amp;ROUNDUP(MONTH(SalesDataTable[[#This Row],[Order Date]])/3,0)</f>
        <v>Q3</v>
      </c>
      <c r="X1793" s="9">
        <f>MONTH(SalesDataTable[[#This Row],[Order Date]])</f>
        <v>8</v>
      </c>
      <c r="Y1793" s="12" t="str">
        <f>TEXT(SalesDataTable[[#This Row],[Order Date]],"mmm")</f>
        <v>Aug</v>
      </c>
    </row>
    <row r="1794" spans="1:25" ht="16">
      <c r="A1794" s="7">
        <v>348</v>
      </c>
      <c r="B1794" s="3">
        <v>46265</v>
      </c>
      <c r="C1794" s="2">
        <f>YEAR( SalesDataTable[[#This Row],[Order Date]])</f>
        <v>2026</v>
      </c>
      <c r="D1794" s="2">
        <f>ROUNDUP(MONTH(SalesDataTable[[#This Row],[Order Date]])/3,0)</f>
        <v>3</v>
      </c>
      <c r="E1794" s="2">
        <f>MONTH(SalesDataTable[[#This Row],[Order Date]])</f>
        <v>8</v>
      </c>
      <c r="F1794" s="2" t="str">
        <f>TEXT(SalesDataTable[[#This Row],[Order Date]],"mmm")</f>
        <v>Aug</v>
      </c>
      <c r="G1794" s="2">
        <f>DAY(SalesDataTable[[#This Row],[Order Date]])</f>
        <v>31</v>
      </c>
      <c r="H1794" s="8" t="s">
        <v>6</v>
      </c>
      <c r="I1794" s="8" t="s">
        <v>43</v>
      </c>
      <c r="J1794" s="8" t="s">
        <v>8</v>
      </c>
      <c r="K1794" s="8" t="s">
        <v>16</v>
      </c>
      <c r="L1794" s="8" t="s">
        <v>9</v>
      </c>
      <c r="M1794" s="8" t="s">
        <v>37</v>
      </c>
      <c r="N1794" s="9">
        <v>5</v>
      </c>
      <c r="O1794" s="10">
        <v>151.21</v>
      </c>
      <c r="P1794" s="11">
        <v>0.15</v>
      </c>
      <c r="Q1794" s="10">
        <v>77.12</v>
      </c>
      <c r="R1794" s="10">
        <f t="shared" ref="R1794:R1857" si="112">N1794*O1794*(1-P1794)</f>
        <v>642.64250000000004</v>
      </c>
      <c r="S1794" s="10">
        <f t="shared" ref="S1794:S1857" si="113">N1794*Q1794</f>
        <v>385.6</v>
      </c>
      <c r="T1794" s="10">
        <f t="shared" ref="T1794:T1857" si="114">R1794-S1794</f>
        <v>257.04250000000002</v>
      </c>
      <c r="U1794" s="12">
        <f t="shared" ref="U1794:U1857" si="115">IFERROR(T1794/R1794,0)</f>
        <v>0.39997743691087967</v>
      </c>
      <c r="V1794" s="9">
        <f>YEAR(SalesDataTable[[#This Row],[Order Date]])</f>
        <v>2026</v>
      </c>
      <c r="W1794" s="12" t="str">
        <f>"Q"&amp;ROUNDUP(MONTH(SalesDataTable[[#This Row],[Order Date]])/3,0)</f>
        <v>Q3</v>
      </c>
      <c r="X1794" s="9">
        <f>MONTH(SalesDataTable[[#This Row],[Order Date]])</f>
        <v>8</v>
      </c>
      <c r="Y1794" s="12" t="str">
        <f>TEXT(SalesDataTable[[#This Row],[Order Date]],"mmm")</f>
        <v>Aug</v>
      </c>
    </row>
    <row r="1795" spans="1:25" ht="16">
      <c r="A1795" s="7">
        <v>1642</v>
      </c>
      <c r="B1795" s="3">
        <v>46265</v>
      </c>
      <c r="C1795" s="2">
        <f>YEAR( SalesDataTable[[#This Row],[Order Date]])</f>
        <v>2026</v>
      </c>
      <c r="D1795" s="2">
        <f>ROUNDUP(MONTH(SalesDataTable[[#This Row],[Order Date]])/3,0)</f>
        <v>3</v>
      </c>
      <c r="E1795" s="2">
        <f>MONTH(SalesDataTable[[#This Row],[Order Date]])</f>
        <v>8</v>
      </c>
      <c r="F1795" s="2" t="str">
        <f>TEXT(SalesDataTable[[#This Row],[Order Date]],"mmm")</f>
        <v>Aug</v>
      </c>
      <c r="G1795" s="2">
        <f>DAY(SalesDataTable[[#This Row],[Order Date]])</f>
        <v>31</v>
      </c>
      <c r="H1795" s="8" t="s">
        <v>20</v>
      </c>
      <c r="I1795" s="8" t="s">
        <v>33</v>
      </c>
      <c r="J1795" s="8" t="s">
        <v>28</v>
      </c>
      <c r="K1795" s="8" t="s">
        <v>13</v>
      </c>
      <c r="L1795" s="8" t="s">
        <v>34</v>
      </c>
      <c r="M1795" s="8" t="s">
        <v>35</v>
      </c>
      <c r="N1795" s="9">
        <v>1</v>
      </c>
      <c r="O1795" s="10">
        <v>40.770000000000003</v>
      </c>
      <c r="P1795" s="11">
        <v>0</v>
      </c>
      <c r="Q1795" s="10">
        <v>15.13</v>
      </c>
      <c r="R1795" s="10">
        <f t="shared" si="112"/>
        <v>40.770000000000003</v>
      </c>
      <c r="S1795" s="10">
        <f t="shared" si="113"/>
        <v>15.13</v>
      </c>
      <c r="T1795" s="10">
        <f t="shared" si="114"/>
        <v>25.64</v>
      </c>
      <c r="U1795" s="12">
        <f t="shared" si="115"/>
        <v>0.62889379445670834</v>
      </c>
      <c r="V1795" s="9">
        <f>YEAR(SalesDataTable[[#This Row],[Order Date]])</f>
        <v>2026</v>
      </c>
      <c r="W1795" s="12" t="str">
        <f>"Q"&amp;ROUNDUP(MONTH(SalesDataTable[[#This Row],[Order Date]])/3,0)</f>
        <v>Q3</v>
      </c>
      <c r="X1795" s="9">
        <f>MONTH(SalesDataTable[[#This Row],[Order Date]])</f>
        <v>8</v>
      </c>
      <c r="Y1795" s="12" t="str">
        <f>TEXT(SalesDataTable[[#This Row],[Order Date]],"mmm")</f>
        <v>Aug</v>
      </c>
    </row>
    <row r="1796" spans="1:25" ht="16">
      <c r="A1796" s="7">
        <v>2146</v>
      </c>
      <c r="B1796" s="3">
        <v>46265</v>
      </c>
      <c r="C1796" s="2">
        <f>YEAR( SalesDataTable[[#This Row],[Order Date]])</f>
        <v>2026</v>
      </c>
      <c r="D1796" s="2">
        <f>ROUNDUP(MONTH(SalesDataTable[[#This Row],[Order Date]])/3,0)</f>
        <v>3</v>
      </c>
      <c r="E1796" s="2">
        <f>MONTH(SalesDataTable[[#This Row],[Order Date]])</f>
        <v>8</v>
      </c>
      <c r="F1796" s="2" t="str">
        <f>TEXT(SalesDataTable[[#This Row],[Order Date]],"mmm")</f>
        <v>Aug</v>
      </c>
      <c r="G1796" s="2">
        <f>DAY(SalesDataTable[[#This Row],[Order Date]])</f>
        <v>31</v>
      </c>
      <c r="H1796" s="8" t="s">
        <v>0</v>
      </c>
      <c r="I1796" s="8" t="s">
        <v>1</v>
      </c>
      <c r="J1796" s="8" t="s">
        <v>28</v>
      </c>
      <c r="K1796" s="8" t="s">
        <v>13</v>
      </c>
      <c r="L1796" s="8" t="s">
        <v>34</v>
      </c>
      <c r="M1796" s="8" t="s">
        <v>42</v>
      </c>
      <c r="N1796" s="9">
        <v>1</v>
      </c>
      <c r="O1796" s="10">
        <v>35.47</v>
      </c>
      <c r="P1796" s="11">
        <v>0.05</v>
      </c>
      <c r="Q1796" s="10">
        <v>14.1</v>
      </c>
      <c r="R1796" s="10">
        <f t="shared" si="112"/>
        <v>33.6965</v>
      </c>
      <c r="S1796" s="10">
        <f t="shared" si="113"/>
        <v>14.1</v>
      </c>
      <c r="T1796" s="10">
        <f t="shared" si="114"/>
        <v>19.596499999999999</v>
      </c>
      <c r="U1796" s="12">
        <f t="shared" si="115"/>
        <v>0.58155891561438122</v>
      </c>
      <c r="V1796" s="9">
        <f>YEAR(SalesDataTable[[#This Row],[Order Date]])</f>
        <v>2026</v>
      </c>
      <c r="W1796" s="12" t="str">
        <f>"Q"&amp;ROUNDUP(MONTH(SalesDataTable[[#This Row],[Order Date]])/3,0)</f>
        <v>Q3</v>
      </c>
      <c r="X1796" s="9">
        <f>MONTH(SalesDataTable[[#This Row],[Order Date]])</f>
        <v>8</v>
      </c>
      <c r="Y1796" s="12" t="str">
        <f>TEXT(SalesDataTable[[#This Row],[Order Date]],"mmm")</f>
        <v>Aug</v>
      </c>
    </row>
    <row r="1797" spans="1:25" ht="16">
      <c r="A1797" s="7">
        <v>2629</v>
      </c>
      <c r="B1797" s="3">
        <v>46265</v>
      </c>
      <c r="C1797" s="2">
        <f>YEAR( SalesDataTable[[#This Row],[Order Date]])</f>
        <v>2026</v>
      </c>
      <c r="D1797" s="2">
        <f>ROUNDUP(MONTH(SalesDataTable[[#This Row],[Order Date]])/3,0)</f>
        <v>3</v>
      </c>
      <c r="E1797" s="2">
        <f>MONTH(SalesDataTable[[#This Row],[Order Date]])</f>
        <v>8</v>
      </c>
      <c r="F1797" s="2" t="str">
        <f>TEXT(SalesDataTable[[#This Row],[Order Date]],"mmm")</f>
        <v>Aug</v>
      </c>
      <c r="G1797" s="2">
        <f>DAY(SalesDataTable[[#This Row],[Order Date]])</f>
        <v>31</v>
      </c>
      <c r="H1797" s="8" t="s">
        <v>20</v>
      </c>
      <c r="I1797" s="8" t="s">
        <v>33</v>
      </c>
      <c r="J1797" s="8" t="s">
        <v>2</v>
      </c>
      <c r="K1797" s="8" t="s">
        <v>3</v>
      </c>
      <c r="L1797" s="8" t="s">
        <v>4</v>
      </c>
      <c r="M1797" s="8" t="s">
        <v>5</v>
      </c>
      <c r="N1797" s="9">
        <v>1</v>
      </c>
      <c r="O1797" s="10">
        <v>81.72</v>
      </c>
      <c r="P1797" s="11">
        <v>0</v>
      </c>
      <c r="Q1797" s="10">
        <v>42.38</v>
      </c>
      <c r="R1797" s="10">
        <f t="shared" si="112"/>
        <v>81.72</v>
      </c>
      <c r="S1797" s="10">
        <f t="shared" si="113"/>
        <v>42.38</v>
      </c>
      <c r="T1797" s="10">
        <f t="shared" si="114"/>
        <v>39.339999999999996</v>
      </c>
      <c r="U1797" s="12">
        <f t="shared" si="115"/>
        <v>0.48139990210474787</v>
      </c>
      <c r="V1797" s="9">
        <f>YEAR(SalesDataTable[[#This Row],[Order Date]])</f>
        <v>2026</v>
      </c>
      <c r="W1797" s="12" t="str">
        <f>"Q"&amp;ROUNDUP(MONTH(SalesDataTable[[#This Row],[Order Date]])/3,0)</f>
        <v>Q3</v>
      </c>
      <c r="X1797" s="9">
        <f>MONTH(SalesDataTable[[#This Row],[Order Date]])</f>
        <v>8</v>
      </c>
      <c r="Y1797" s="12" t="str">
        <f>TEXT(SalesDataTable[[#This Row],[Order Date]],"mmm")</f>
        <v>Aug</v>
      </c>
    </row>
    <row r="1798" spans="1:25" ht="16">
      <c r="A1798" s="7">
        <v>2870</v>
      </c>
      <c r="B1798" s="3">
        <v>46265</v>
      </c>
      <c r="C1798" s="2">
        <f>YEAR( SalesDataTable[[#This Row],[Order Date]])</f>
        <v>2026</v>
      </c>
      <c r="D1798" s="2">
        <f>ROUNDUP(MONTH(SalesDataTable[[#This Row],[Order Date]])/3,0)</f>
        <v>3</v>
      </c>
      <c r="E1798" s="2">
        <f>MONTH(SalesDataTable[[#This Row],[Order Date]])</f>
        <v>8</v>
      </c>
      <c r="F1798" s="2" t="str">
        <f>TEXT(SalesDataTable[[#This Row],[Order Date]],"mmm")</f>
        <v>Aug</v>
      </c>
      <c r="G1798" s="2">
        <f>DAY(SalesDataTable[[#This Row],[Order Date]])</f>
        <v>31</v>
      </c>
      <c r="H1798" s="8" t="s">
        <v>20</v>
      </c>
      <c r="I1798" s="8" t="s">
        <v>31</v>
      </c>
      <c r="J1798" s="8" t="s">
        <v>2</v>
      </c>
      <c r="K1798" s="8" t="s">
        <v>13</v>
      </c>
      <c r="L1798" s="8" t="s">
        <v>14</v>
      </c>
      <c r="M1798" s="8" t="s">
        <v>32</v>
      </c>
      <c r="N1798" s="9">
        <v>1</v>
      </c>
      <c r="O1798" s="10">
        <v>45.84</v>
      </c>
      <c r="P1798" s="11">
        <v>0</v>
      </c>
      <c r="Q1798" s="10">
        <v>17.84</v>
      </c>
      <c r="R1798" s="10">
        <f t="shared" si="112"/>
        <v>45.84</v>
      </c>
      <c r="S1798" s="10">
        <f t="shared" si="113"/>
        <v>17.84</v>
      </c>
      <c r="T1798" s="10">
        <f t="shared" si="114"/>
        <v>28.000000000000004</v>
      </c>
      <c r="U1798" s="12">
        <f t="shared" si="115"/>
        <v>0.61082024432809778</v>
      </c>
      <c r="V1798" s="9">
        <f>YEAR(SalesDataTable[[#This Row],[Order Date]])</f>
        <v>2026</v>
      </c>
      <c r="W1798" s="12" t="str">
        <f>"Q"&amp;ROUNDUP(MONTH(SalesDataTable[[#This Row],[Order Date]])/3,0)</f>
        <v>Q3</v>
      </c>
      <c r="X1798" s="9">
        <f>MONTH(SalesDataTable[[#This Row],[Order Date]])</f>
        <v>8</v>
      </c>
      <c r="Y1798" s="12" t="str">
        <f>TEXT(SalesDataTable[[#This Row],[Order Date]],"mmm")</f>
        <v>Aug</v>
      </c>
    </row>
    <row r="1799" spans="1:25" ht="16">
      <c r="A1799" s="7">
        <v>2975</v>
      </c>
      <c r="B1799" s="3">
        <v>46265</v>
      </c>
      <c r="C1799" s="2">
        <f>YEAR( SalesDataTable[[#This Row],[Order Date]])</f>
        <v>2026</v>
      </c>
      <c r="D1799" s="2">
        <f>ROUNDUP(MONTH(SalesDataTable[[#This Row],[Order Date]])/3,0)</f>
        <v>3</v>
      </c>
      <c r="E1799" s="2">
        <f>MONTH(SalesDataTable[[#This Row],[Order Date]])</f>
        <v>8</v>
      </c>
      <c r="F1799" s="2" t="str">
        <f>TEXT(SalesDataTable[[#This Row],[Order Date]],"mmm")</f>
        <v>Aug</v>
      </c>
      <c r="G1799" s="2">
        <f>DAY(SalesDataTable[[#This Row],[Order Date]])</f>
        <v>31</v>
      </c>
      <c r="H1799" s="8" t="s">
        <v>6</v>
      </c>
      <c r="I1799" s="8" t="s">
        <v>43</v>
      </c>
      <c r="J1799" s="8" t="s">
        <v>2</v>
      </c>
      <c r="K1799" s="8" t="s">
        <v>13</v>
      </c>
      <c r="L1799" s="8" t="s">
        <v>14</v>
      </c>
      <c r="M1799" s="8" t="s">
        <v>32</v>
      </c>
      <c r="N1799" s="9">
        <v>1</v>
      </c>
      <c r="O1799" s="10">
        <v>46.59</v>
      </c>
      <c r="P1799" s="11">
        <v>0</v>
      </c>
      <c r="Q1799" s="10">
        <v>18.47</v>
      </c>
      <c r="R1799" s="10">
        <f t="shared" si="112"/>
        <v>46.59</v>
      </c>
      <c r="S1799" s="10">
        <f t="shared" si="113"/>
        <v>18.47</v>
      </c>
      <c r="T1799" s="10">
        <f t="shared" si="114"/>
        <v>28.120000000000005</v>
      </c>
      <c r="U1799" s="12">
        <f t="shared" si="115"/>
        <v>0.60356299635114841</v>
      </c>
      <c r="V1799" s="9">
        <f>YEAR(SalesDataTable[[#This Row],[Order Date]])</f>
        <v>2026</v>
      </c>
      <c r="W1799" s="12" t="str">
        <f>"Q"&amp;ROUNDUP(MONTH(SalesDataTable[[#This Row],[Order Date]])/3,0)</f>
        <v>Q3</v>
      </c>
      <c r="X1799" s="9">
        <f>MONTH(SalesDataTable[[#This Row],[Order Date]])</f>
        <v>8</v>
      </c>
      <c r="Y1799" s="12" t="str">
        <f>TEXT(SalesDataTable[[#This Row],[Order Date]],"mmm")</f>
        <v>Aug</v>
      </c>
    </row>
    <row r="1800" spans="1:25" ht="16">
      <c r="A1800" s="7">
        <v>3163</v>
      </c>
      <c r="B1800" s="3">
        <v>46265</v>
      </c>
      <c r="C1800" s="2">
        <f>YEAR( SalesDataTable[[#This Row],[Order Date]])</f>
        <v>2026</v>
      </c>
      <c r="D1800" s="2">
        <f>ROUNDUP(MONTH(SalesDataTable[[#This Row],[Order Date]])/3,0)</f>
        <v>3</v>
      </c>
      <c r="E1800" s="2">
        <f>MONTH(SalesDataTable[[#This Row],[Order Date]])</f>
        <v>8</v>
      </c>
      <c r="F1800" s="2" t="str">
        <f>TEXT(SalesDataTable[[#This Row],[Order Date]],"mmm")</f>
        <v>Aug</v>
      </c>
      <c r="G1800" s="2">
        <f>DAY(SalesDataTable[[#This Row],[Order Date]])</f>
        <v>31</v>
      </c>
      <c r="H1800" s="8" t="s">
        <v>0</v>
      </c>
      <c r="I1800" s="8" t="s">
        <v>50</v>
      </c>
      <c r="J1800" s="8" t="s">
        <v>19</v>
      </c>
      <c r="K1800" s="8" t="s">
        <v>16</v>
      </c>
      <c r="L1800" s="8" t="s">
        <v>9</v>
      </c>
      <c r="M1800" s="8" t="s">
        <v>46</v>
      </c>
      <c r="N1800" s="9">
        <v>1</v>
      </c>
      <c r="O1800" s="10">
        <v>69.959999999999994</v>
      </c>
      <c r="P1800" s="11">
        <v>0</v>
      </c>
      <c r="Q1800" s="10">
        <v>32.340000000000003</v>
      </c>
      <c r="R1800" s="10">
        <f t="shared" si="112"/>
        <v>69.959999999999994</v>
      </c>
      <c r="S1800" s="10">
        <f t="shared" si="113"/>
        <v>32.340000000000003</v>
      </c>
      <c r="T1800" s="10">
        <f t="shared" si="114"/>
        <v>37.61999999999999</v>
      </c>
      <c r="U1800" s="12">
        <f t="shared" si="115"/>
        <v>0.53773584905660365</v>
      </c>
      <c r="V1800" s="9">
        <f>YEAR(SalesDataTable[[#This Row],[Order Date]])</f>
        <v>2026</v>
      </c>
      <c r="W1800" s="12" t="str">
        <f>"Q"&amp;ROUNDUP(MONTH(SalesDataTable[[#This Row],[Order Date]])/3,0)</f>
        <v>Q3</v>
      </c>
      <c r="X1800" s="9">
        <f>MONTH(SalesDataTable[[#This Row],[Order Date]])</f>
        <v>8</v>
      </c>
      <c r="Y1800" s="12" t="str">
        <f>TEXT(SalesDataTable[[#This Row],[Order Date]],"mmm")</f>
        <v>Aug</v>
      </c>
    </row>
    <row r="1801" spans="1:25" ht="16">
      <c r="A1801" s="7">
        <v>94</v>
      </c>
      <c r="B1801" s="3">
        <v>46266</v>
      </c>
      <c r="C1801" s="2">
        <f>YEAR( SalesDataTable[[#This Row],[Order Date]])</f>
        <v>2026</v>
      </c>
      <c r="D1801" s="2">
        <f>ROUNDUP(MONTH(SalesDataTable[[#This Row],[Order Date]])/3,0)</f>
        <v>3</v>
      </c>
      <c r="E1801" s="2">
        <f>MONTH(SalesDataTable[[#This Row],[Order Date]])</f>
        <v>9</v>
      </c>
      <c r="F1801" s="2" t="str">
        <f>TEXT(SalesDataTable[[#This Row],[Order Date]],"mmm")</f>
        <v>Sep</v>
      </c>
      <c r="G1801" s="2">
        <f>DAY(SalesDataTable[[#This Row],[Order Date]])</f>
        <v>1</v>
      </c>
      <c r="H1801" s="8" t="s">
        <v>6</v>
      </c>
      <c r="I1801" s="8" t="s">
        <v>27</v>
      </c>
      <c r="J1801" s="8" t="s">
        <v>19</v>
      </c>
      <c r="K1801" s="8" t="s">
        <v>3</v>
      </c>
      <c r="L1801" s="8" t="s">
        <v>4</v>
      </c>
      <c r="M1801" s="8" t="s">
        <v>22</v>
      </c>
      <c r="N1801" s="9">
        <v>5</v>
      </c>
      <c r="O1801" s="10">
        <v>50.76</v>
      </c>
      <c r="P1801" s="11">
        <v>0</v>
      </c>
      <c r="Q1801" s="10">
        <v>22.89</v>
      </c>
      <c r="R1801" s="10">
        <f t="shared" si="112"/>
        <v>253.79999999999998</v>
      </c>
      <c r="S1801" s="10">
        <f t="shared" si="113"/>
        <v>114.45</v>
      </c>
      <c r="T1801" s="10">
        <f t="shared" si="114"/>
        <v>139.34999999999997</v>
      </c>
      <c r="U1801" s="12">
        <f t="shared" si="115"/>
        <v>0.54905437352245856</v>
      </c>
      <c r="V1801" s="9">
        <f>YEAR(SalesDataTable[[#This Row],[Order Date]])</f>
        <v>2026</v>
      </c>
      <c r="W1801" s="12" t="str">
        <f>"Q"&amp;ROUNDUP(MONTH(SalesDataTable[[#This Row],[Order Date]])/3,0)</f>
        <v>Q3</v>
      </c>
      <c r="X1801" s="9">
        <f>MONTH(SalesDataTable[[#This Row],[Order Date]])</f>
        <v>9</v>
      </c>
      <c r="Y1801" s="12" t="str">
        <f>TEXT(SalesDataTable[[#This Row],[Order Date]],"mmm")</f>
        <v>Sep</v>
      </c>
    </row>
    <row r="1802" spans="1:25" ht="16">
      <c r="A1802" s="7">
        <v>271</v>
      </c>
      <c r="B1802" s="3">
        <v>46266</v>
      </c>
      <c r="C1802" s="2">
        <f>YEAR( SalesDataTable[[#This Row],[Order Date]])</f>
        <v>2026</v>
      </c>
      <c r="D1802" s="2">
        <f>ROUNDUP(MONTH(SalesDataTable[[#This Row],[Order Date]])/3,0)</f>
        <v>3</v>
      </c>
      <c r="E1802" s="2">
        <f>MONTH(SalesDataTable[[#This Row],[Order Date]])</f>
        <v>9</v>
      </c>
      <c r="F1802" s="2" t="str">
        <f>TEXT(SalesDataTable[[#This Row],[Order Date]],"mmm")</f>
        <v>Sep</v>
      </c>
      <c r="G1802" s="2">
        <f>DAY(SalesDataTable[[#This Row],[Order Date]])</f>
        <v>1</v>
      </c>
      <c r="H1802" s="8" t="s">
        <v>6</v>
      </c>
      <c r="I1802" s="8" t="s">
        <v>43</v>
      </c>
      <c r="J1802" s="8" t="s">
        <v>28</v>
      </c>
      <c r="K1802" s="8" t="s">
        <v>3</v>
      </c>
      <c r="L1802" s="8" t="s">
        <v>9</v>
      </c>
      <c r="M1802" s="8" t="s">
        <v>10</v>
      </c>
      <c r="N1802" s="9">
        <v>1</v>
      </c>
      <c r="O1802" s="10">
        <v>94.29</v>
      </c>
      <c r="P1802" s="11">
        <v>0.1</v>
      </c>
      <c r="Q1802" s="10">
        <v>45.12</v>
      </c>
      <c r="R1802" s="10">
        <f t="shared" si="112"/>
        <v>84.861000000000004</v>
      </c>
      <c r="S1802" s="10">
        <f t="shared" si="113"/>
        <v>45.12</v>
      </c>
      <c r="T1802" s="10">
        <f t="shared" si="114"/>
        <v>39.741000000000007</v>
      </c>
      <c r="U1802" s="12">
        <f t="shared" si="115"/>
        <v>0.46830699614663984</v>
      </c>
      <c r="V1802" s="9">
        <f>YEAR(SalesDataTable[[#This Row],[Order Date]])</f>
        <v>2026</v>
      </c>
      <c r="W1802" s="12" t="str">
        <f>"Q"&amp;ROUNDUP(MONTH(SalesDataTable[[#This Row],[Order Date]])/3,0)</f>
        <v>Q3</v>
      </c>
      <c r="X1802" s="9">
        <f>MONTH(SalesDataTable[[#This Row],[Order Date]])</f>
        <v>9</v>
      </c>
      <c r="Y1802" s="12" t="str">
        <f>TEXT(SalesDataTable[[#This Row],[Order Date]],"mmm")</f>
        <v>Sep</v>
      </c>
    </row>
    <row r="1803" spans="1:25" ht="16">
      <c r="A1803" s="7">
        <v>1481</v>
      </c>
      <c r="B1803" s="3">
        <v>46266</v>
      </c>
      <c r="C1803" s="2">
        <f>YEAR( SalesDataTable[[#This Row],[Order Date]])</f>
        <v>2026</v>
      </c>
      <c r="D1803" s="2">
        <f>ROUNDUP(MONTH(SalesDataTable[[#This Row],[Order Date]])/3,0)</f>
        <v>3</v>
      </c>
      <c r="E1803" s="2">
        <f>MONTH(SalesDataTable[[#This Row],[Order Date]])</f>
        <v>9</v>
      </c>
      <c r="F1803" s="2" t="str">
        <f>TEXT(SalesDataTable[[#This Row],[Order Date]],"mmm")</f>
        <v>Sep</v>
      </c>
      <c r="G1803" s="2">
        <f>DAY(SalesDataTable[[#This Row],[Order Date]])</f>
        <v>1</v>
      </c>
      <c r="H1803" s="8" t="s">
        <v>6</v>
      </c>
      <c r="I1803" s="8" t="s">
        <v>43</v>
      </c>
      <c r="J1803" s="8" t="s">
        <v>8</v>
      </c>
      <c r="K1803" s="8" t="s">
        <v>16</v>
      </c>
      <c r="L1803" s="8" t="s">
        <v>4</v>
      </c>
      <c r="M1803" s="8" t="s">
        <v>5</v>
      </c>
      <c r="N1803" s="9">
        <v>6</v>
      </c>
      <c r="O1803" s="10">
        <v>81.430000000000007</v>
      </c>
      <c r="P1803" s="11">
        <v>0.05</v>
      </c>
      <c r="Q1803" s="10">
        <v>42.24</v>
      </c>
      <c r="R1803" s="10">
        <f t="shared" si="112"/>
        <v>464.15100000000001</v>
      </c>
      <c r="S1803" s="10">
        <f t="shared" si="113"/>
        <v>253.44</v>
      </c>
      <c r="T1803" s="10">
        <f t="shared" si="114"/>
        <v>210.71100000000001</v>
      </c>
      <c r="U1803" s="12">
        <f t="shared" si="115"/>
        <v>0.45397079829624415</v>
      </c>
      <c r="V1803" s="9">
        <f>YEAR(SalesDataTable[[#This Row],[Order Date]])</f>
        <v>2026</v>
      </c>
      <c r="W1803" s="12" t="str">
        <f>"Q"&amp;ROUNDUP(MONTH(SalesDataTable[[#This Row],[Order Date]])/3,0)</f>
        <v>Q3</v>
      </c>
      <c r="X1803" s="9">
        <f>MONTH(SalesDataTable[[#This Row],[Order Date]])</f>
        <v>9</v>
      </c>
      <c r="Y1803" s="12" t="str">
        <f>TEXT(SalesDataTable[[#This Row],[Order Date]],"mmm")</f>
        <v>Sep</v>
      </c>
    </row>
    <row r="1804" spans="1:25" ht="16">
      <c r="A1804" s="7">
        <v>1663</v>
      </c>
      <c r="B1804" s="3">
        <v>46266</v>
      </c>
      <c r="C1804" s="2">
        <f>YEAR( SalesDataTable[[#This Row],[Order Date]])</f>
        <v>2026</v>
      </c>
      <c r="D1804" s="2">
        <f>ROUNDUP(MONTH(SalesDataTable[[#This Row],[Order Date]])/3,0)</f>
        <v>3</v>
      </c>
      <c r="E1804" s="2">
        <f>MONTH(SalesDataTable[[#This Row],[Order Date]])</f>
        <v>9</v>
      </c>
      <c r="F1804" s="2" t="str">
        <f>TEXT(SalesDataTable[[#This Row],[Order Date]],"mmm")</f>
        <v>Sep</v>
      </c>
      <c r="G1804" s="2">
        <f>DAY(SalesDataTable[[#This Row],[Order Date]])</f>
        <v>1</v>
      </c>
      <c r="H1804" s="8" t="s">
        <v>11</v>
      </c>
      <c r="I1804" s="8" t="s">
        <v>25</v>
      </c>
      <c r="J1804" s="8" t="s">
        <v>2</v>
      </c>
      <c r="K1804" s="8" t="s">
        <v>3</v>
      </c>
      <c r="L1804" s="8" t="s">
        <v>14</v>
      </c>
      <c r="M1804" s="8" t="s">
        <v>32</v>
      </c>
      <c r="N1804" s="9">
        <v>1</v>
      </c>
      <c r="O1804" s="10">
        <v>45.54</v>
      </c>
      <c r="P1804" s="11">
        <v>0.1</v>
      </c>
      <c r="Q1804" s="10">
        <v>18.440000000000001</v>
      </c>
      <c r="R1804" s="10">
        <f t="shared" si="112"/>
        <v>40.985999999999997</v>
      </c>
      <c r="S1804" s="10">
        <f t="shared" si="113"/>
        <v>18.440000000000001</v>
      </c>
      <c r="T1804" s="10">
        <f t="shared" si="114"/>
        <v>22.545999999999996</v>
      </c>
      <c r="U1804" s="12">
        <f t="shared" si="115"/>
        <v>0.5500902747279558</v>
      </c>
      <c r="V1804" s="9">
        <f>YEAR(SalesDataTable[[#This Row],[Order Date]])</f>
        <v>2026</v>
      </c>
      <c r="W1804" s="12" t="str">
        <f>"Q"&amp;ROUNDUP(MONTH(SalesDataTable[[#This Row],[Order Date]])/3,0)</f>
        <v>Q3</v>
      </c>
      <c r="X1804" s="9">
        <f>MONTH(SalesDataTable[[#This Row],[Order Date]])</f>
        <v>9</v>
      </c>
      <c r="Y1804" s="12" t="str">
        <f>TEXT(SalesDataTable[[#This Row],[Order Date]],"mmm")</f>
        <v>Sep</v>
      </c>
    </row>
    <row r="1805" spans="1:25" ht="16">
      <c r="A1805" s="7">
        <v>2866</v>
      </c>
      <c r="B1805" s="3">
        <v>46266</v>
      </c>
      <c r="C1805" s="2">
        <f>YEAR( SalesDataTable[[#This Row],[Order Date]])</f>
        <v>2026</v>
      </c>
      <c r="D1805" s="2">
        <f>ROUNDUP(MONTH(SalesDataTable[[#This Row],[Order Date]])/3,0)</f>
        <v>3</v>
      </c>
      <c r="E1805" s="2">
        <f>MONTH(SalesDataTable[[#This Row],[Order Date]])</f>
        <v>9</v>
      </c>
      <c r="F1805" s="2" t="str">
        <f>TEXT(SalesDataTable[[#This Row],[Order Date]],"mmm")</f>
        <v>Sep</v>
      </c>
      <c r="G1805" s="2">
        <f>DAY(SalesDataTable[[#This Row],[Order Date]])</f>
        <v>1</v>
      </c>
      <c r="H1805" s="8" t="s">
        <v>0</v>
      </c>
      <c r="I1805" s="8" t="s">
        <v>50</v>
      </c>
      <c r="J1805" s="8" t="s">
        <v>28</v>
      </c>
      <c r="K1805" s="8" t="s">
        <v>3</v>
      </c>
      <c r="L1805" s="8" t="s">
        <v>9</v>
      </c>
      <c r="M1805" s="8" t="s">
        <v>37</v>
      </c>
      <c r="N1805" s="9">
        <v>2</v>
      </c>
      <c r="O1805" s="10">
        <v>156.63999999999999</v>
      </c>
      <c r="P1805" s="11">
        <v>0.1</v>
      </c>
      <c r="Q1805" s="10">
        <v>80.09</v>
      </c>
      <c r="R1805" s="10">
        <f t="shared" si="112"/>
        <v>281.952</v>
      </c>
      <c r="S1805" s="10">
        <f t="shared" si="113"/>
        <v>160.18</v>
      </c>
      <c r="T1805" s="10">
        <f t="shared" si="114"/>
        <v>121.77199999999999</v>
      </c>
      <c r="U1805" s="12">
        <f t="shared" si="115"/>
        <v>0.43188911587787987</v>
      </c>
      <c r="V1805" s="9">
        <f>YEAR(SalesDataTable[[#This Row],[Order Date]])</f>
        <v>2026</v>
      </c>
      <c r="W1805" s="12" t="str">
        <f>"Q"&amp;ROUNDUP(MONTH(SalesDataTable[[#This Row],[Order Date]])/3,0)</f>
        <v>Q3</v>
      </c>
      <c r="X1805" s="9">
        <f>MONTH(SalesDataTable[[#This Row],[Order Date]])</f>
        <v>9</v>
      </c>
      <c r="Y1805" s="12" t="str">
        <f>TEXT(SalesDataTable[[#This Row],[Order Date]],"mmm")</f>
        <v>Sep</v>
      </c>
    </row>
    <row r="1806" spans="1:25" ht="16">
      <c r="A1806" s="7">
        <v>3288</v>
      </c>
      <c r="B1806" s="3">
        <v>46266</v>
      </c>
      <c r="C1806" s="2">
        <f>YEAR( SalesDataTable[[#This Row],[Order Date]])</f>
        <v>2026</v>
      </c>
      <c r="D1806" s="2">
        <f>ROUNDUP(MONTH(SalesDataTable[[#This Row],[Order Date]])/3,0)</f>
        <v>3</v>
      </c>
      <c r="E1806" s="2">
        <f>MONTH(SalesDataTable[[#This Row],[Order Date]])</f>
        <v>9</v>
      </c>
      <c r="F1806" s="2" t="str">
        <f>TEXT(SalesDataTable[[#This Row],[Order Date]],"mmm")</f>
        <v>Sep</v>
      </c>
      <c r="G1806" s="2">
        <f>DAY(SalesDataTable[[#This Row],[Order Date]])</f>
        <v>1</v>
      </c>
      <c r="H1806" s="8" t="s">
        <v>20</v>
      </c>
      <c r="I1806" s="8" t="s">
        <v>31</v>
      </c>
      <c r="J1806" s="8" t="s">
        <v>28</v>
      </c>
      <c r="K1806" s="8" t="s">
        <v>16</v>
      </c>
      <c r="L1806" s="8" t="s">
        <v>9</v>
      </c>
      <c r="M1806" s="8" t="s">
        <v>46</v>
      </c>
      <c r="N1806" s="9">
        <v>1</v>
      </c>
      <c r="O1806" s="10">
        <v>72.81</v>
      </c>
      <c r="P1806" s="11">
        <v>0</v>
      </c>
      <c r="Q1806" s="10">
        <v>32.299999999999997</v>
      </c>
      <c r="R1806" s="10">
        <f t="shared" si="112"/>
        <v>72.81</v>
      </c>
      <c r="S1806" s="10">
        <f t="shared" si="113"/>
        <v>32.299999999999997</v>
      </c>
      <c r="T1806" s="10">
        <f t="shared" si="114"/>
        <v>40.510000000000005</v>
      </c>
      <c r="U1806" s="12">
        <f t="shared" si="115"/>
        <v>0.55637961818431536</v>
      </c>
      <c r="V1806" s="9">
        <f>YEAR(SalesDataTable[[#This Row],[Order Date]])</f>
        <v>2026</v>
      </c>
      <c r="W1806" s="12" t="str">
        <f>"Q"&amp;ROUNDUP(MONTH(SalesDataTable[[#This Row],[Order Date]])/3,0)</f>
        <v>Q3</v>
      </c>
      <c r="X1806" s="9">
        <f>MONTH(SalesDataTable[[#This Row],[Order Date]])</f>
        <v>9</v>
      </c>
      <c r="Y1806" s="12" t="str">
        <f>TEXT(SalesDataTable[[#This Row],[Order Date]],"mmm")</f>
        <v>Sep</v>
      </c>
    </row>
    <row r="1807" spans="1:25" ht="16">
      <c r="A1807" s="7">
        <v>3426</v>
      </c>
      <c r="B1807" s="3">
        <v>46266</v>
      </c>
      <c r="C1807" s="2">
        <f>YEAR( SalesDataTable[[#This Row],[Order Date]])</f>
        <v>2026</v>
      </c>
      <c r="D1807" s="2">
        <f>ROUNDUP(MONTH(SalesDataTable[[#This Row],[Order Date]])/3,0)</f>
        <v>3</v>
      </c>
      <c r="E1807" s="2">
        <f>MONTH(SalesDataTable[[#This Row],[Order Date]])</f>
        <v>9</v>
      </c>
      <c r="F1807" s="2" t="str">
        <f>TEXT(SalesDataTable[[#This Row],[Order Date]],"mmm")</f>
        <v>Sep</v>
      </c>
      <c r="G1807" s="2">
        <f>DAY(SalesDataTable[[#This Row],[Order Date]])</f>
        <v>1</v>
      </c>
      <c r="H1807" s="8" t="s">
        <v>6</v>
      </c>
      <c r="I1807" s="8" t="s">
        <v>41</v>
      </c>
      <c r="J1807" s="8" t="s">
        <v>19</v>
      </c>
      <c r="K1807" s="8" t="s">
        <v>13</v>
      </c>
      <c r="L1807" s="8" t="s">
        <v>23</v>
      </c>
      <c r="M1807" s="8" t="s">
        <v>40</v>
      </c>
      <c r="N1807" s="9">
        <v>6</v>
      </c>
      <c r="O1807" s="10">
        <v>80.319999999999993</v>
      </c>
      <c r="P1807" s="11">
        <v>0</v>
      </c>
      <c r="Q1807" s="10">
        <v>38.42</v>
      </c>
      <c r="R1807" s="10">
        <f t="shared" si="112"/>
        <v>481.91999999999996</v>
      </c>
      <c r="S1807" s="10">
        <f t="shared" si="113"/>
        <v>230.52</v>
      </c>
      <c r="T1807" s="10">
        <f t="shared" si="114"/>
        <v>251.39999999999995</v>
      </c>
      <c r="U1807" s="12">
        <f t="shared" si="115"/>
        <v>0.52166334661354574</v>
      </c>
      <c r="V1807" s="9">
        <f>YEAR(SalesDataTable[[#This Row],[Order Date]])</f>
        <v>2026</v>
      </c>
      <c r="W1807" s="12" t="str">
        <f>"Q"&amp;ROUNDUP(MONTH(SalesDataTable[[#This Row],[Order Date]])/3,0)</f>
        <v>Q3</v>
      </c>
      <c r="X1807" s="9">
        <f>MONTH(SalesDataTable[[#This Row],[Order Date]])</f>
        <v>9</v>
      </c>
      <c r="Y1807" s="12" t="str">
        <f>TEXT(SalesDataTable[[#This Row],[Order Date]],"mmm")</f>
        <v>Sep</v>
      </c>
    </row>
    <row r="1808" spans="1:25" ht="16">
      <c r="A1808" s="7">
        <v>4826</v>
      </c>
      <c r="B1808" s="3">
        <v>46266</v>
      </c>
      <c r="C1808" s="2">
        <f>YEAR( SalesDataTable[[#This Row],[Order Date]])</f>
        <v>2026</v>
      </c>
      <c r="D1808" s="2">
        <f>ROUNDUP(MONTH(SalesDataTable[[#This Row],[Order Date]])/3,0)</f>
        <v>3</v>
      </c>
      <c r="E1808" s="2">
        <f>MONTH(SalesDataTable[[#This Row],[Order Date]])</f>
        <v>9</v>
      </c>
      <c r="F1808" s="2" t="str">
        <f>TEXT(SalesDataTable[[#This Row],[Order Date]],"mmm")</f>
        <v>Sep</v>
      </c>
      <c r="G1808" s="2">
        <f>DAY(SalesDataTable[[#This Row],[Order Date]])</f>
        <v>1</v>
      </c>
      <c r="H1808" s="8" t="s">
        <v>20</v>
      </c>
      <c r="I1808" s="8" t="s">
        <v>47</v>
      </c>
      <c r="J1808" s="8" t="s">
        <v>19</v>
      </c>
      <c r="K1808" s="8" t="s">
        <v>3</v>
      </c>
      <c r="L1808" s="8" t="s">
        <v>14</v>
      </c>
      <c r="M1808" s="8" t="s">
        <v>48</v>
      </c>
      <c r="N1808" s="9">
        <v>5</v>
      </c>
      <c r="O1808" s="10">
        <v>166.81</v>
      </c>
      <c r="P1808" s="11">
        <v>0.05</v>
      </c>
      <c r="Q1808" s="10">
        <v>89.24</v>
      </c>
      <c r="R1808" s="10">
        <f t="shared" si="112"/>
        <v>792.34749999999997</v>
      </c>
      <c r="S1808" s="10">
        <f t="shared" si="113"/>
        <v>446.2</v>
      </c>
      <c r="T1808" s="10">
        <f t="shared" si="114"/>
        <v>346.14749999999998</v>
      </c>
      <c r="U1808" s="12">
        <f t="shared" si="115"/>
        <v>0.43686324497774021</v>
      </c>
      <c r="V1808" s="9">
        <f>YEAR(SalesDataTable[[#This Row],[Order Date]])</f>
        <v>2026</v>
      </c>
      <c r="W1808" s="12" t="str">
        <f>"Q"&amp;ROUNDUP(MONTH(SalesDataTable[[#This Row],[Order Date]])/3,0)</f>
        <v>Q3</v>
      </c>
      <c r="X1808" s="9">
        <f>MONTH(SalesDataTable[[#This Row],[Order Date]])</f>
        <v>9</v>
      </c>
      <c r="Y1808" s="12" t="str">
        <f>TEXT(SalesDataTable[[#This Row],[Order Date]],"mmm")</f>
        <v>Sep</v>
      </c>
    </row>
    <row r="1809" spans="1:25" ht="16">
      <c r="A1809" s="7">
        <v>662</v>
      </c>
      <c r="B1809" s="3">
        <v>46267</v>
      </c>
      <c r="C1809" s="2">
        <f>YEAR( SalesDataTable[[#This Row],[Order Date]])</f>
        <v>2026</v>
      </c>
      <c r="D1809" s="2">
        <f>ROUNDUP(MONTH(SalesDataTable[[#This Row],[Order Date]])/3,0)</f>
        <v>3</v>
      </c>
      <c r="E1809" s="2">
        <f>MONTH(SalesDataTable[[#This Row],[Order Date]])</f>
        <v>9</v>
      </c>
      <c r="F1809" s="2" t="str">
        <f>TEXT(SalesDataTable[[#This Row],[Order Date]],"mmm")</f>
        <v>Sep</v>
      </c>
      <c r="G1809" s="2">
        <f>DAY(SalesDataTable[[#This Row],[Order Date]])</f>
        <v>2</v>
      </c>
      <c r="H1809" s="8" t="s">
        <v>20</v>
      </c>
      <c r="I1809" s="8" t="s">
        <v>47</v>
      </c>
      <c r="J1809" s="8" t="s">
        <v>2</v>
      </c>
      <c r="K1809" s="8" t="s">
        <v>13</v>
      </c>
      <c r="L1809" s="8" t="s">
        <v>34</v>
      </c>
      <c r="M1809" s="8" t="s">
        <v>35</v>
      </c>
      <c r="N1809" s="9">
        <v>1</v>
      </c>
      <c r="O1809" s="10">
        <v>40.56</v>
      </c>
      <c r="P1809" s="11">
        <v>0.15</v>
      </c>
      <c r="Q1809" s="10">
        <v>14.28</v>
      </c>
      <c r="R1809" s="10">
        <f t="shared" si="112"/>
        <v>34.475999999999999</v>
      </c>
      <c r="S1809" s="10">
        <f t="shared" si="113"/>
        <v>14.28</v>
      </c>
      <c r="T1809" s="10">
        <f t="shared" si="114"/>
        <v>20.195999999999998</v>
      </c>
      <c r="U1809" s="12">
        <f t="shared" si="115"/>
        <v>0.58579881656804733</v>
      </c>
      <c r="V1809" s="9">
        <f>YEAR(SalesDataTable[[#This Row],[Order Date]])</f>
        <v>2026</v>
      </c>
      <c r="W1809" s="12" t="str">
        <f>"Q"&amp;ROUNDUP(MONTH(SalesDataTable[[#This Row],[Order Date]])/3,0)</f>
        <v>Q3</v>
      </c>
      <c r="X1809" s="9">
        <f>MONTH(SalesDataTable[[#This Row],[Order Date]])</f>
        <v>9</v>
      </c>
      <c r="Y1809" s="12" t="str">
        <f>TEXT(SalesDataTable[[#This Row],[Order Date]],"mmm")</f>
        <v>Sep</v>
      </c>
    </row>
    <row r="1810" spans="1:25" ht="16">
      <c r="A1810" s="7">
        <v>1393</v>
      </c>
      <c r="B1810" s="3">
        <v>46267</v>
      </c>
      <c r="C1810" s="2">
        <f>YEAR( SalesDataTable[[#This Row],[Order Date]])</f>
        <v>2026</v>
      </c>
      <c r="D1810" s="2">
        <f>ROUNDUP(MONTH(SalesDataTable[[#This Row],[Order Date]])/3,0)</f>
        <v>3</v>
      </c>
      <c r="E1810" s="2">
        <f>MONTH(SalesDataTable[[#This Row],[Order Date]])</f>
        <v>9</v>
      </c>
      <c r="F1810" s="2" t="str">
        <f>TEXT(SalesDataTable[[#This Row],[Order Date]],"mmm")</f>
        <v>Sep</v>
      </c>
      <c r="G1810" s="2">
        <f>DAY(SalesDataTable[[#This Row],[Order Date]])</f>
        <v>2</v>
      </c>
      <c r="H1810" s="8" t="s">
        <v>11</v>
      </c>
      <c r="I1810" s="8" t="s">
        <v>52</v>
      </c>
      <c r="J1810" s="8" t="s">
        <v>2</v>
      </c>
      <c r="K1810" s="8" t="s">
        <v>3</v>
      </c>
      <c r="L1810" s="8" t="s">
        <v>14</v>
      </c>
      <c r="M1810" s="8" t="s">
        <v>48</v>
      </c>
      <c r="N1810" s="9">
        <v>2</v>
      </c>
      <c r="O1810" s="10">
        <v>162.4</v>
      </c>
      <c r="P1810" s="11">
        <v>0.1</v>
      </c>
      <c r="Q1810" s="10">
        <v>88.04</v>
      </c>
      <c r="R1810" s="10">
        <f t="shared" si="112"/>
        <v>292.32</v>
      </c>
      <c r="S1810" s="10">
        <f t="shared" si="113"/>
        <v>176.08</v>
      </c>
      <c r="T1810" s="10">
        <f t="shared" si="114"/>
        <v>116.23999999999998</v>
      </c>
      <c r="U1810" s="12">
        <f t="shared" si="115"/>
        <v>0.39764641488779412</v>
      </c>
      <c r="V1810" s="9">
        <f>YEAR(SalesDataTable[[#This Row],[Order Date]])</f>
        <v>2026</v>
      </c>
      <c r="W1810" s="12" t="str">
        <f>"Q"&amp;ROUNDUP(MONTH(SalesDataTable[[#This Row],[Order Date]])/3,0)</f>
        <v>Q3</v>
      </c>
      <c r="X1810" s="9">
        <f>MONTH(SalesDataTable[[#This Row],[Order Date]])</f>
        <v>9</v>
      </c>
      <c r="Y1810" s="12" t="str">
        <f>TEXT(SalesDataTable[[#This Row],[Order Date]],"mmm")</f>
        <v>Sep</v>
      </c>
    </row>
    <row r="1811" spans="1:25" ht="16">
      <c r="A1811" s="7">
        <v>1568</v>
      </c>
      <c r="B1811" s="3">
        <v>46267</v>
      </c>
      <c r="C1811" s="2">
        <f>YEAR( SalesDataTable[[#This Row],[Order Date]])</f>
        <v>2026</v>
      </c>
      <c r="D1811" s="2">
        <f>ROUNDUP(MONTH(SalesDataTable[[#This Row],[Order Date]])/3,0)</f>
        <v>3</v>
      </c>
      <c r="E1811" s="2">
        <f>MONTH(SalesDataTable[[#This Row],[Order Date]])</f>
        <v>9</v>
      </c>
      <c r="F1811" s="2" t="str">
        <f>TEXT(SalesDataTable[[#This Row],[Order Date]],"mmm")</f>
        <v>Sep</v>
      </c>
      <c r="G1811" s="2">
        <f>DAY(SalesDataTable[[#This Row],[Order Date]])</f>
        <v>2</v>
      </c>
      <c r="H1811" s="8" t="s">
        <v>0</v>
      </c>
      <c r="I1811" s="8" t="s">
        <v>50</v>
      </c>
      <c r="J1811" s="8" t="s">
        <v>19</v>
      </c>
      <c r="K1811" s="8" t="s">
        <v>3</v>
      </c>
      <c r="L1811" s="8" t="s">
        <v>34</v>
      </c>
      <c r="M1811" s="8" t="s">
        <v>38</v>
      </c>
      <c r="N1811" s="9">
        <v>5</v>
      </c>
      <c r="O1811" s="10">
        <v>123.09</v>
      </c>
      <c r="P1811" s="11">
        <v>0</v>
      </c>
      <c r="Q1811" s="10">
        <v>70.3</v>
      </c>
      <c r="R1811" s="10">
        <f t="shared" si="112"/>
        <v>615.45000000000005</v>
      </c>
      <c r="S1811" s="10">
        <f t="shared" si="113"/>
        <v>351.5</v>
      </c>
      <c r="T1811" s="10">
        <f t="shared" si="114"/>
        <v>263.95000000000005</v>
      </c>
      <c r="U1811" s="12">
        <f t="shared" si="115"/>
        <v>0.42887318222438869</v>
      </c>
      <c r="V1811" s="9">
        <f>YEAR(SalesDataTable[[#This Row],[Order Date]])</f>
        <v>2026</v>
      </c>
      <c r="W1811" s="12" t="str">
        <f>"Q"&amp;ROUNDUP(MONTH(SalesDataTable[[#This Row],[Order Date]])/3,0)</f>
        <v>Q3</v>
      </c>
      <c r="X1811" s="9">
        <f>MONTH(SalesDataTable[[#This Row],[Order Date]])</f>
        <v>9</v>
      </c>
      <c r="Y1811" s="12" t="str">
        <f>TEXT(SalesDataTable[[#This Row],[Order Date]],"mmm")</f>
        <v>Sep</v>
      </c>
    </row>
    <row r="1812" spans="1:25" ht="16">
      <c r="A1812" s="7">
        <v>2428</v>
      </c>
      <c r="B1812" s="3">
        <v>46267</v>
      </c>
      <c r="C1812" s="2">
        <f>YEAR( SalesDataTable[[#This Row],[Order Date]])</f>
        <v>2026</v>
      </c>
      <c r="D1812" s="2">
        <f>ROUNDUP(MONTH(SalesDataTable[[#This Row],[Order Date]])/3,0)</f>
        <v>3</v>
      </c>
      <c r="E1812" s="2">
        <f>MONTH(SalesDataTable[[#This Row],[Order Date]])</f>
        <v>9</v>
      </c>
      <c r="F1812" s="2" t="str">
        <f>TEXT(SalesDataTable[[#This Row],[Order Date]],"mmm")</f>
        <v>Sep</v>
      </c>
      <c r="G1812" s="2">
        <f>DAY(SalesDataTable[[#This Row],[Order Date]])</f>
        <v>2</v>
      </c>
      <c r="H1812" s="8" t="s">
        <v>6</v>
      </c>
      <c r="I1812" s="8" t="s">
        <v>27</v>
      </c>
      <c r="J1812" s="8" t="s">
        <v>28</v>
      </c>
      <c r="K1812" s="8" t="s">
        <v>13</v>
      </c>
      <c r="L1812" s="8" t="s">
        <v>14</v>
      </c>
      <c r="M1812" s="8" t="s">
        <v>15</v>
      </c>
      <c r="N1812" s="9">
        <v>1</v>
      </c>
      <c r="O1812" s="10">
        <v>36.69</v>
      </c>
      <c r="P1812" s="11">
        <v>0</v>
      </c>
      <c r="Q1812" s="10">
        <v>13.92</v>
      </c>
      <c r="R1812" s="10">
        <f t="shared" si="112"/>
        <v>36.69</v>
      </c>
      <c r="S1812" s="10">
        <f t="shared" si="113"/>
        <v>13.92</v>
      </c>
      <c r="T1812" s="10">
        <f t="shared" si="114"/>
        <v>22.769999999999996</v>
      </c>
      <c r="U1812" s="12">
        <f t="shared" si="115"/>
        <v>0.6206050695012264</v>
      </c>
      <c r="V1812" s="9">
        <f>YEAR(SalesDataTable[[#This Row],[Order Date]])</f>
        <v>2026</v>
      </c>
      <c r="W1812" s="12" t="str">
        <f>"Q"&amp;ROUNDUP(MONTH(SalesDataTable[[#This Row],[Order Date]])/3,0)</f>
        <v>Q3</v>
      </c>
      <c r="X1812" s="9">
        <f>MONTH(SalesDataTable[[#This Row],[Order Date]])</f>
        <v>9</v>
      </c>
      <c r="Y1812" s="12" t="str">
        <f>TEXT(SalesDataTable[[#This Row],[Order Date]],"mmm")</f>
        <v>Sep</v>
      </c>
    </row>
    <row r="1813" spans="1:25" ht="16">
      <c r="A1813" s="7">
        <v>2890</v>
      </c>
      <c r="B1813" s="3">
        <v>46267</v>
      </c>
      <c r="C1813" s="2">
        <f>YEAR( SalesDataTable[[#This Row],[Order Date]])</f>
        <v>2026</v>
      </c>
      <c r="D1813" s="2">
        <f>ROUNDUP(MONTH(SalesDataTable[[#This Row],[Order Date]])/3,0)</f>
        <v>3</v>
      </c>
      <c r="E1813" s="2">
        <f>MONTH(SalesDataTable[[#This Row],[Order Date]])</f>
        <v>9</v>
      </c>
      <c r="F1813" s="2" t="str">
        <f>TEXT(SalesDataTable[[#This Row],[Order Date]],"mmm")</f>
        <v>Sep</v>
      </c>
      <c r="G1813" s="2">
        <f>DAY(SalesDataTable[[#This Row],[Order Date]])</f>
        <v>2</v>
      </c>
      <c r="H1813" s="8" t="s">
        <v>11</v>
      </c>
      <c r="I1813" s="8" t="s">
        <v>18</v>
      </c>
      <c r="J1813" s="8" t="s">
        <v>2</v>
      </c>
      <c r="K1813" s="8" t="s">
        <v>16</v>
      </c>
      <c r="L1813" s="8" t="s">
        <v>14</v>
      </c>
      <c r="M1813" s="8" t="s">
        <v>44</v>
      </c>
      <c r="N1813" s="9">
        <v>4</v>
      </c>
      <c r="O1813" s="10">
        <v>130.43</v>
      </c>
      <c r="P1813" s="11">
        <v>0</v>
      </c>
      <c r="Q1813" s="10">
        <v>66.849999999999994</v>
      </c>
      <c r="R1813" s="10">
        <f t="shared" si="112"/>
        <v>521.72</v>
      </c>
      <c r="S1813" s="10">
        <f t="shared" si="113"/>
        <v>267.39999999999998</v>
      </c>
      <c r="T1813" s="10">
        <f t="shared" si="114"/>
        <v>254.32000000000005</v>
      </c>
      <c r="U1813" s="12">
        <f t="shared" si="115"/>
        <v>0.48746454036648018</v>
      </c>
      <c r="V1813" s="9">
        <f>YEAR(SalesDataTable[[#This Row],[Order Date]])</f>
        <v>2026</v>
      </c>
      <c r="W1813" s="12" t="str">
        <f>"Q"&amp;ROUNDUP(MONTH(SalesDataTable[[#This Row],[Order Date]])/3,0)</f>
        <v>Q3</v>
      </c>
      <c r="X1813" s="9">
        <f>MONTH(SalesDataTable[[#This Row],[Order Date]])</f>
        <v>9</v>
      </c>
      <c r="Y1813" s="12" t="str">
        <f>TEXT(SalesDataTable[[#This Row],[Order Date]],"mmm")</f>
        <v>Sep</v>
      </c>
    </row>
    <row r="1814" spans="1:25" ht="16">
      <c r="A1814" s="7">
        <v>2108</v>
      </c>
      <c r="B1814" s="3">
        <v>46268</v>
      </c>
      <c r="C1814" s="2">
        <f>YEAR( SalesDataTable[[#This Row],[Order Date]])</f>
        <v>2026</v>
      </c>
      <c r="D1814" s="2">
        <f>ROUNDUP(MONTH(SalesDataTable[[#This Row],[Order Date]])/3,0)</f>
        <v>3</v>
      </c>
      <c r="E1814" s="2">
        <f>MONTH(SalesDataTable[[#This Row],[Order Date]])</f>
        <v>9</v>
      </c>
      <c r="F1814" s="2" t="str">
        <f>TEXT(SalesDataTable[[#This Row],[Order Date]],"mmm")</f>
        <v>Sep</v>
      </c>
      <c r="G1814" s="2">
        <f>DAY(SalesDataTable[[#This Row],[Order Date]])</f>
        <v>3</v>
      </c>
      <c r="H1814" s="8" t="s">
        <v>6</v>
      </c>
      <c r="I1814" s="8" t="s">
        <v>41</v>
      </c>
      <c r="J1814" s="8" t="s">
        <v>2</v>
      </c>
      <c r="K1814" s="8" t="s">
        <v>3</v>
      </c>
      <c r="L1814" s="8" t="s">
        <v>9</v>
      </c>
      <c r="M1814" s="8" t="s">
        <v>17</v>
      </c>
      <c r="N1814" s="9">
        <v>1</v>
      </c>
      <c r="O1814" s="10">
        <v>146.13999999999999</v>
      </c>
      <c r="P1814" s="11">
        <v>0</v>
      </c>
      <c r="Q1814" s="10">
        <v>81.040000000000006</v>
      </c>
      <c r="R1814" s="10">
        <f t="shared" si="112"/>
        <v>146.13999999999999</v>
      </c>
      <c r="S1814" s="10">
        <f t="shared" si="113"/>
        <v>81.040000000000006</v>
      </c>
      <c r="T1814" s="10">
        <f t="shared" si="114"/>
        <v>65.09999999999998</v>
      </c>
      <c r="U1814" s="12">
        <f t="shared" si="115"/>
        <v>0.44546325441357593</v>
      </c>
      <c r="V1814" s="9">
        <f>YEAR(SalesDataTable[[#This Row],[Order Date]])</f>
        <v>2026</v>
      </c>
      <c r="W1814" s="12" t="str">
        <f>"Q"&amp;ROUNDUP(MONTH(SalesDataTable[[#This Row],[Order Date]])/3,0)</f>
        <v>Q3</v>
      </c>
      <c r="X1814" s="9">
        <f>MONTH(SalesDataTable[[#This Row],[Order Date]])</f>
        <v>9</v>
      </c>
      <c r="Y1814" s="12" t="str">
        <f>TEXT(SalesDataTable[[#This Row],[Order Date]],"mmm")</f>
        <v>Sep</v>
      </c>
    </row>
    <row r="1815" spans="1:25" ht="16">
      <c r="A1815" s="7">
        <v>2340</v>
      </c>
      <c r="B1815" s="3">
        <v>46268</v>
      </c>
      <c r="C1815" s="2">
        <f>YEAR( SalesDataTable[[#This Row],[Order Date]])</f>
        <v>2026</v>
      </c>
      <c r="D1815" s="2">
        <f>ROUNDUP(MONTH(SalesDataTable[[#This Row],[Order Date]])/3,0)</f>
        <v>3</v>
      </c>
      <c r="E1815" s="2">
        <f>MONTH(SalesDataTable[[#This Row],[Order Date]])</f>
        <v>9</v>
      </c>
      <c r="F1815" s="2" t="str">
        <f>TEXT(SalesDataTable[[#This Row],[Order Date]],"mmm")</f>
        <v>Sep</v>
      </c>
      <c r="G1815" s="2">
        <f>DAY(SalesDataTable[[#This Row],[Order Date]])</f>
        <v>3</v>
      </c>
      <c r="H1815" s="8" t="s">
        <v>6</v>
      </c>
      <c r="I1815" s="8" t="s">
        <v>49</v>
      </c>
      <c r="J1815" s="8" t="s">
        <v>19</v>
      </c>
      <c r="K1815" s="8" t="s">
        <v>13</v>
      </c>
      <c r="L1815" s="8" t="s">
        <v>23</v>
      </c>
      <c r="M1815" s="8" t="s">
        <v>24</v>
      </c>
      <c r="N1815" s="9">
        <v>4</v>
      </c>
      <c r="O1815" s="10">
        <v>332.93</v>
      </c>
      <c r="P1815" s="11">
        <v>0</v>
      </c>
      <c r="Q1815" s="10">
        <v>193.56</v>
      </c>
      <c r="R1815" s="10">
        <f t="shared" si="112"/>
        <v>1331.72</v>
      </c>
      <c r="S1815" s="10">
        <f t="shared" si="113"/>
        <v>774.24</v>
      </c>
      <c r="T1815" s="10">
        <f t="shared" si="114"/>
        <v>557.48</v>
      </c>
      <c r="U1815" s="12">
        <f t="shared" si="115"/>
        <v>0.41861652599645571</v>
      </c>
      <c r="V1815" s="9">
        <f>YEAR(SalesDataTable[[#This Row],[Order Date]])</f>
        <v>2026</v>
      </c>
      <c r="W1815" s="12" t="str">
        <f>"Q"&amp;ROUNDUP(MONTH(SalesDataTable[[#This Row],[Order Date]])/3,0)</f>
        <v>Q3</v>
      </c>
      <c r="X1815" s="9">
        <f>MONTH(SalesDataTable[[#This Row],[Order Date]])</f>
        <v>9</v>
      </c>
      <c r="Y1815" s="12" t="str">
        <f>TEXT(SalesDataTable[[#This Row],[Order Date]],"mmm")</f>
        <v>Sep</v>
      </c>
    </row>
    <row r="1816" spans="1:25" ht="16">
      <c r="A1816" s="7">
        <v>3078</v>
      </c>
      <c r="B1816" s="3">
        <v>46268</v>
      </c>
      <c r="C1816" s="2">
        <f>YEAR( SalesDataTable[[#This Row],[Order Date]])</f>
        <v>2026</v>
      </c>
      <c r="D1816" s="2">
        <f>ROUNDUP(MONTH(SalesDataTable[[#This Row],[Order Date]])/3,0)</f>
        <v>3</v>
      </c>
      <c r="E1816" s="2">
        <f>MONTH(SalesDataTable[[#This Row],[Order Date]])</f>
        <v>9</v>
      </c>
      <c r="F1816" s="2" t="str">
        <f>TEXT(SalesDataTable[[#This Row],[Order Date]],"mmm")</f>
        <v>Sep</v>
      </c>
      <c r="G1816" s="2">
        <f>DAY(SalesDataTable[[#This Row],[Order Date]])</f>
        <v>3</v>
      </c>
      <c r="H1816" s="8" t="s">
        <v>6</v>
      </c>
      <c r="I1816" s="8" t="s">
        <v>49</v>
      </c>
      <c r="J1816" s="8" t="s">
        <v>19</v>
      </c>
      <c r="K1816" s="8" t="s">
        <v>16</v>
      </c>
      <c r="L1816" s="8" t="s">
        <v>23</v>
      </c>
      <c r="M1816" s="8" t="s">
        <v>51</v>
      </c>
      <c r="N1816" s="9">
        <v>4</v>
      </c>
      <c r="O1816" s="10">
        <v>122.43</v>
      </c>
      <c r="P1816" s="11">
        <v>0</v>
      </c>
      <c r="Q1816" s="10">
        <v>61.5</v>
      </c>
      <c r="R1816" s="10">
        <f t="shared" si="112"/>
        <v>489.72</v>
      </c>
      <c r="S1816" s="10">
        <f t="shared" si="113"/>
        <v>246</v>
      </c>
      <c r="T1816" s="10">
        <f t="shared" si="114"/>
        <v>243.72000000000003</v>
      </c>
      <c r="U1816" s="12">
        <f t="shared" si="115"/>
        <v>0.49767213918157316</v>
      </c>
      <c r="V1816" s="9">
        <f>YEAR(SalesDataTable[[#This Row],[Order Date]])</f>
        <v>2026</v>
      </c>
      <c r="W1816" s="12" t="str">
        <f>"Q"&amp;ROUNDUP(MONTH(SalesDataTable[[#This Row],[Order Date]])/3,0)</f>
        <v>Q3</v>
      </c>
      <c r="X1816" s="9">
        <f>MONTH(SalesDataTable[[#This Row],[Order Date]])</f>
        <v>9</v>
      </c>
      <c r="Y1816" s="12" t="str">
        <f>TEXT(SalesDataTable[[#This Row],[Order Date]],"mmm")</f>
        <v>Sep</v>
      </c>
    </row>
    <row r="1817" spans="1:25" ht="16">
      <c r="A1817" s="7">
        <v>3575</v>
      </c>
      <c r="B1817" s="3">
        <v>46268</v>
      </c>
      <c r="C1817" s="2">
        <f>YEAR( SalesDataTable[[#This Row],[Order Date]])</f>
        <v>2026</v>
      </c>
      <c r="D1817" s="2">
        <f>ROUNDUP(MONTH(SalesDataTable[[#This Row],[Order Date]])/3,0)</f>
        <v>3</v>
      </c>
      <c r="E1817" s="2">
        <f>MONTH(SalesDataTable[[#This Row],[Order Date]])</f>
        <v>9</v>
      </c>
      <c r="F1817" s="2" t="str">
        <f>TEXT(SalesDataTable[[#This Row],[Order Date]],"mmm")</f>
        <v>Sep</v>
      </c>
      <c r="G1817" s="2">
        <f>DAY(SalesDataTable[[#This Row],[Order Date]])</f>
        <v>3</v>
      </c>
      <c r="H1817" s="8" t="s">
        <v>11</v>
      </c>
      <c r="I1817" s="8" t="s">
        <v>12</v>
      </c>
      <c r="J1817" s="8" t="s">
        <v>28</v>
      </c>
      <c r="K1817" s="8" t="s">
        <v>3</v>
      </c>
      <c r="L1817" s="8" t="s">
        <v>4</v>
      </c>
      <c r="M1817" s="8" t="s">
        <v>5</v>
      </c>
      <c r="N1817" s="9">
        <v>3</v>
      </c>
      <c r="O1817" s="10">
        <v>81.12</v>
      </c>
      <c r="P1817" s="11">
        <v>0.1</v>
      </c>
      <c r="Q1817" s="10">
        <v>41.78</v>
      </c>
      <c r="R1817" s="10">
        <f t="shared" si="112"/>
        <v>219.02400000000003</v>
      </c>
      <c r="S1817" s="10">
        <f t="shared" si="113"/>
        <v>125.34</v>
      </c>
      <c r="T1817" s="10">
        <f t="shared" si="114"/>
        <v>93.684000000000026</v>
      </c>
      <c r="U1817" s="12">
        <f t="shared" si="115"/>
        <v>0.42773394696471628</v>
      </c>
      <c r="V1817" s="9">
        <f>YEAR(SalesDataTable[[#This Row],[Order Date]])</f>
        <v>2026</v>
      </c>
      <c r="W1817" s="12" t="str">
        <f>"Q"&amp;ROUNDUP(MONTH(SalesDataTable[[#This Row],[Order Date]])/3,0)</f>
        <v>Q3</v>
      </c>
      <c r="X1817" s="9">
        <f>MONTH(SalesDataTable[[#This Row],[Order Date]])</f>
        <v>9</v>
      </c>
      <c r="Y1817" s="12" t="str">
        <f>TEXT(SalesDataTable[[#This Row],[Order Date]],"mmm")</f>
        <v>Sep</v>
      </c>
    </row>
    <row r="1818" spans="1:25" ht="16">
      <c r="A1818" s="7">
        <v>3700</v>
      </c>
      <c r="B1818" s="3">
        <v>46268</v>
      </c>
      <c r="C1818" s="2">
        <f>YEAR( SalesDataTable[[#This Row],[Order Date]])</f>
        <v>2026</v>
      </c>
      <c r="D1818" s="2">
        <f>ROUNDUP(MONTH(SalesDataTable[[#This Row],[Order Date]])/3,0)</f>
        <v>3</v>
      </c>
      <c r="E1818" s="2">
        <f>MONTH(SalesDataTable[[#This Row],[Order Date]])</f>
        <v>9</v>
      </c>
      <c r="F1818" s="2" t="str">
        <f>TEXT(SalesDataTable[[#This Row],[Order Date]],"mmm")</f>
        <v>Sep</v>
      </c>
      <c r="G1818" s="2">
        <f>DAY(SalesDataTable[[#This Row],[Order Date]])</f>
        <v>3</v>
      </c>
      <c r="H1818" s="8" t="s">
        <v>6</v>
      </c>
      <c r="I1818" s="8" t="s">
        <v>49</v>
      </c>
      <c r="J1818" s="8" t="s">
        <v>2</v>
      </c>
      <c r="K1818" s="8" t="s">
        <v>3</v>
      </c>
      <c r="L1818" s="8" t="s">
        <v>14</v>
      </c>
      <c r="M1818" s="8" t="s">
        <v>48</v>
      </c>
      <c r="N1818" s="9">
        <v>1</v>
      </c>
      <c r="O1818" s="10">
        <v>168.54</v>
      </c>
      <c r="P1818" s="11">
        <v>0.05</v>
      </c>
      <c r="Q1818" s="10">
        <v>87.82</v>
      </c>
      <c r="R1818" s="10">
        <f t="shared" si="112"/>
        <v>160.11299999999997</v>
      </c>
      <c r="S1818" s="10">
        <f t="shared" si="113"/>
        <v>87.82</v>
      </c>
      <c r="T1818" s="10">
        <f t="shared" si="114"/>
        <v>72.292999999999978</v>
      </c>
      <c r="U1818" s="12">
        <f t="shared" si="115"/>
        <v>0.45151236938911887</v>
      </c>
      <c r="V1818" s="9">
        <f>YEAR(SalesDataTable[[#This Row],[Order Date]])</f>
        <v>2026</v>
      </c>
      <c r="W1818" s="12" t="str">
        <f>"Q"&amp;ROUNDUP(MONTH(SalesDataTable[[#This Row],[Order Date]])/3,0)</f>
        <v>Q3</v>
      </c>
      <c r="X1818" s="9">
        <f>MONTH(SalesDataTable[[#This Row],[Order Date]])</f>
        <v>9</v>
      </c>
      <c r="Y1818" s="12" t="str">
        <f>TEXT(SalesDataTable[[#This Row],[Order Date]],"mmm")</f>
        <v>Sep</v>
      </c>
    </row>
    <row r="1819" spans="1:25" ht="16">
      <c r="A1819" s="7">
        <v>3762</v>
      </c>
      <c r="B1819" s="3">
        <v>46268</v>
      </c>
      <c r="C1819" s="2">
        <f>YEAR( SalesDataTable[[#This Row],[Order Date]])</f>
        <v>2026</v>
      </c>
      <c r="D1819" s="2">
        <f>ROUNDUP(MONTH(SalesDataTable[[#This Row],[Order Date]])/3,0)</f>
        <v>3</v>
      </c>
      <c r="E1819" s="2">
        <f>MONTH(SalesDataTable[[#This Row],[Order Date]])</f>
        <v>9</v>
      </c>
      <c r="F1819" s="2" t="str">
        <f>TEXT(SalesDataTable[[#This Row],[Order Date]],"mmm")</f>
        <v>Sep</v>
      </c>
      <c r="G1819" s="2">
        <f>DAY(SalesDataTable[[#This Row],[Order Date]])</f>
        <v>3</v>
      </c>
      <c r="H1819" s="8" t="s">
        <v>0</v>
      </c>
      <c r="I1819" s="8" t="s">
        <v>1</v>
      </c>
      <c r="J1819" s="8" t="s">
        <v>19</v>
      </c>
      <c r="K1819" s="8" t="s">
        <v>13</v>
      </c>
      <c r="L1819" s="8" t="s">
        <v>4</v>
      </c>
      <c r="M1819" s="8" t="s">
        <v>26</v>
      </c>
      <c r="N1819" s="9">
        <v>4</v>
      </c>
      <c r="O1819" s="10">
        <v>39.61</v>
      </c>
      <c r="P1819" s="11">
        <v>0.1</v>
      </c>
      <c r="Q1819" s="10">
        <v>16.829999999999998</v>
      </c>
      <c r="R1819" s="10">
        <f t="shared" si="112"/>
        <v>142.596</v>
      </c>
      <c r="S1819" s="10">
        <f t="shared" si="113"/>
        <v>67.319999999999993</v>
      </c>
      <c r="T1819" s="10">
        <f t="shared" si="114"/>
        <v>75.27600000000001</v>
      </c>
      <c r="U1819" s="12">
        <f t="shared" si="115"/>
        <v>0.52789699570815452</v>
      </c>
      <c r="V1819" s="9">
        <f>YEAR(SalesDataTable[[#This Row],[Order Date]])</f>
        <v>2026</v>
      </c>
      <c r="W1819" s="12" t="str">
        <f>"Q"&amp;ROUNDUP(MONTH(SalesDataTable[[#This Row],[Order Date]])/3,0)</f>
        <v>Q3</v>
      </c>
      <c r="X1819" s="9">
        <f>MONTH(SalesDataTable[[#This Row],[Order Date]])</f>
        <v>9</v>
      </c>
      <c r="Y1819" s="12" t="str">
        <f>TEXT(SalesDataTable[[#This Row],[Order Date]],"mmm")</f>
        <v>Sep</v>
      </c>
    </row>
    <row r="1820" spans="1:25" ht="16">
      <c r="A1820" s="7">
        <v>2790</v>
      </c>
      <c r="B1820" s="3">
        <v>46269</v>
      </c>
      <c r="C1820" s="2">
        <f>YEAR( SalesDataTable[[#This Row],[Order Date]])</f>
        <v>2026</v>
      </c>
      <c r="D1820" s="2">
        <f>ROUNDUP(MONTH(SalesDataTable[[#This Row],[Order Date]])/3,0)</f>
        <v>3</v>
      </c>
      <c r="E1820" s="2">
        <f>MONTH(SalesDataTable[[#This Row],[Order Date]])</f>
        <v>9</v>
      </c>
      <c r="F1820" s="2" t="str">
        <f>TEXT(SalesDataTable[[#This Row],[Order Date]],"mmm")</f>
        <v>Sep</v>
      </c>
      <c r="G1820" s="2">
        <f>DAY(SalesDataTable[[#This Row],[Order Date]])</f>
        <v>4</v>
      </c>
      <c r="H1820" s="8" t="s">
        <v>20</v>
      </c>
      <c r="I1820" s="8" t="s">
        <v>33</v>
      </c>
      <c r="J1820" s="8" t="s">
        <v>2</v>
      </c>
      <c r="K1820" s="8" t="s">
        <v>3</v>
      </c>
      <c r="L1820" s="8" t="s">
        <v>34</v>
      </c>
      <c r="M1820" s="8" t="s">
        <v>35</v>
      </c>
      <c r="N1820" s="9">
        <v>1</v>
      </c>
      <c r="O1820" s="10">
        <v>39.85</v>
      </c>
      <c r="P1820" s="11">
        <v>0.1</v>
      </c>
      <c r="Q1820" s="10">
        <v>14.96</v>
      </c>
      <c r="R1820" s="10">
        <f t="shared" si="112"/>
        <v>35.865000000000002</v>
      </c>
      <c r="S1820" s="10">
        <f t="shared" si="113"/>
        <v>14.96</v>
      </c>
      <c r="T1820" s="10">
        <f t="shared" si="114"/>
        <v>20.905000000000001</v>
      </c>
      <c r="U1820" s="12">
        <f t="shared" si="115"/>
        <v>0.58288024536456151</v>
      </c>
      <c r="V1820" s="9">
        <f>YEAR(SalesDataTable[[#This Row],[Order Date]])</f>
        <v>2026</v>
      </c>
      <c r="W1820" s="12" t="str">
        <f>"Q"&amp;ROUNDUP(MONTH(SalesDataTable[[#This Row],[Order Date]])/3,0)</f>
        <v>Q3</v>
      </c>
      <c r="X1820" s="9">
        <f>MONTH(SalesDataTable[[#This Row],[Order Date]])</f>
        <v>9</v>
      </c>
      <c r="Y1820" s="12" t="str">
        <f>TEXT(SalesDataTable[[#This Row],[Order Date]],"mmm")</f>
        <v>Sep</v>
      </c>
    </row>
    <row r="1821" spans="1:25" ht="16">
      <c r="A1821" s="7">
        <v>4149</v>
      </c>
      <c r="B1821" s="3">
        <v>46269</v>
      </c>
      <c r="C1821" s="2">
        <f>YEAR( SalesDataTable[[#This Row],[Order Date]])</f>
        <v>2026</v>
      </c>
      <c r="D1821" s="2">
        <f>ROUNDUP(MONTH(SalesDataTable[[#This Row],[Order Date]])/3,0)</f>
        <v>3</v>
      </c>
      <c r="E1821" s="2">
        <f>MONTH(SalesDataTable[[#This Row],[Order Date]])</f>
        <v>9</v>
      </c>
      <c r="F1821" s="2" t="str">
        <f>TEXT(SalesDataTable[[#This Row],[Order Date]],"mmm")</f>
        <v>Sep</v>
      </c>
      <c r="G1821" s="2">
        <f>DAY(SalesDataTable[[#This Row],[Order Date]])</f>
        <v>4</v>
      </c>
      <c r="H1821" s="8" t="s">
        <v>20</v>
      </c>
      <c r="I1821" s="8" t="s">
        <v>33</v>
      </c>
      <c r="J1821" s="8" t="s">
        <v>2</v>
      </c>
      <c r="K1821" s="8" t="s">
        <v>13</v>
      </c>
      <c r="L1821" s="8" t="s">
        <v>34</v>
      </c>
      <c r="M1821" s="8" t="s">
        <v>35</v>
      </c>
      <c r="N1821" s="9">
        <v>1</v>
      </c>
      <c r="O1821" s="10">
        <v>40.51</v>
      </c>
      <c r="P1821" s="11">
        <v>0.05</v>
      </c>
      <c r="Q1821" s="10">
        <v>14.7</v>
      </c>
      <c r="R1821" s="10">
        <f t="shared" si="112"/>
        <v>38.484499999999997</v>
      </c>
      <c r="S1821" s="10">
        <f t="shared" si="113"/>
        <v>14.7</v>
      </c>
      <c r="T1821" s="10">
        <f t="shared" si="114"/>
        <v>23.784499999999998</v>
      </c>
      <c r="U1821" s="12">
        <f t="shared" si="115"/>
        <v>0.6180280372617547</v>
      </c>
      <c r="V1821" s="9">
        <f>YEAR(SalesDataTable[[#This Row],[Order Date]])</f>
        <v>2026</v>
      </c>
      <c r="W1821" s="12" t="str">
        <f>"Q"&amp;ROUNDUP(MONTH(SalesDataTable[[#This Row],[Order Date]])/3,0)</f>
        <v>Q3</v>
      </c>
      <c r="X1821" s="9">
        <f>MONTH(SalesDataTable[[#This Row],[Order Date]])</f>
        <v>9</v>
      </c>
      <c r="Y1821" s="12" t="str">
        <f>TEXT(SalesDataTable[[#This Row],[Order Date]],"mmm")</f>
        <v>Sep</v>
      </c>
    </row>
    <row r="1822" spans="1:25" ht="16">
      <c r="A1822" s="7">
        <v>1955</v>
      </c>
      <c r="B1822" s="3">
        <v>46270</v>
      </c>
      <c r="C1822" s="2">
        <f>YEAR( SalesDataTable[[#This Row],[Order Date]])</f>
        <v>2026</v>
      </c>
      <c r="D1822" s="2">
        <f>ROUNDUP(MONTH(SalesDataTable[[#This Row],[Order Date]])/3,0)</f>
        <v>3</v>
      </c>
      <c r="E1822" s="2">
        <f>MONTH(SalesDataTable[[#This Row],[Order Date]])</f>
        <v>9</v>
      </c>
      <c r="F1822" s="2" t="str">
        <f>TEXT(SalesDataTable[[#This Row],[Order Date]],"mmm")</f>
        <v>Sep</v>
      </c>
      <c r="G1822" s="2">
        <f>DAY(SalesDataTable[[#This Row],[Order Date]])</f>
        <v>5</v>
      </c>
      <c r="H1822" s="8" t="s">
        <v>6</v>
      </c>
      <c r="I1822" s="8" t="s">
        <v>43</v>
      </c>
      <c r="J1822" s="8" t="s">
        <v>2</v>
      </c>
      <c r="K1822" s="8" t="s">
        <v>3</v>
      </c>
      <c r="L1822" s="8" t="s">
        <v>23</v>
      </c>
      <c r="M1822" s="8" t="s">
        <v>51</v>
      </c>
      <c r="N1822" s="9">
        <v>1</v>
      </c>
      <c r="O1822" s="10">
        <v>121.59</v>
      </c>
      <c r="P1822" s="11">
        <v>0</v>
      </c>
      <c r="Q1822" s="10">
        <v>62.44</v>
      </c>
      <c r="R1822" s="10">
        <f t="shared" si="112"/>
        <v>121.59</v>
      </c>
      <c r="S1822" s="10">
        <f t="shared" si="113"/>
        <v>62.44</v>
      </c>
      <c r="T1822" s="10">
        <f t="shared" si="114"/>
        <v>59.150000000000006</v>
      </c>
      <c r="U1822" s="12">
        <f t="shared" si="115"/>
        <v>0.4864709268854347</v>
      </c>
      <c r="V1822" s="9">
        <f>YEAR(SalesDataTable[[#This Row],[Order Date]])</f>
        <v>2026</v>
      </c>
      <c r="W1822" s="12" t="str">
        <f>"Q"&amp;ROUNDUP(MONTH(SalesDataTable[[#This Row],[Order Date]])/3,0)</f>
        <v>Q3</v>
      </c>
      <c r="X1822" s="9">
        <f>MONTH(SalesDataTable[[#This Row],[Order Date]])</f>
        <v>9</v>
      </c>
      <c r="Y1822" s="12" t="str">
        <f>TEXT(SalesDataTable[[#This Row],[Order Date]],"mmm")</f>
        <v>Sep</v>
      </c>
    </row>
    <row r="1823" spans="1:25" ht="16">
      <c r="A1823" s="7">
        <v>2077</v>
      </c>
      <c r="B1823" s="3">
        <v>46270</v>
      </c>
      <c r="C1823" s="2">
        <f>YEAR( SalesDataTable[[#This Row],[Order Date]])</f>
        <v>2026</v>
      </c>
      <c r="D1823" s="2">
        <f>ROUNDUP(MONTH(SalesDataTable[[#This Row],[Order Date]])/3,0)</f>
        <v>3</v>
      </c>
      <c r="E1823" s="2">
        <f>MONTH(SalesDataTable[[#This Row],[Order Date]])</f>
        <v>9</v>
      </c>
      <c r="F1823" s="2" t="str">
        <f>TEXT(SalesDataTable[[#This Row],[Order Date]],"mmm")</f>
        <v>Sep</v>
      </c>
      <c r="G1823" s="2">
        <f>DAY(SalesDataTable[[#This Row],[Order Date]])</f>
        <v>5</v>
      </c>
      <c r="H1823" s="8" t="s">
        <v>20</v>
      </c>
      <c r="I1823" s="8" t="s">
        <v>33</v>
      </c>
      <c r="J1823" s="8" t="s">
        <v>8</v>
      </c>
      <c r="K1823" s="8" t="s">
        <v>16</v>
      </c>
      <c r="L1823" s="8" t="s">
        <v>9</v>
      </c>
      <c r="M1823" s="8" t="s">
        <v>37</v>
      </c>
      <c r="N1823" s="9">
        <v>4</v>
      </c>
      <c r="O1823" s="10">
        <v>152.99</v>
      </c>
      <c r="P1823" s="11">
        <v>0.15</v>
      </c>
      <c r="Q1823" s="10">
        <v>77.12</v>
      </c>
      <c r="R1823" s="10">
        <f t="shared" si="112"/>
        <v>520.16600000000005</v>
      </c>
      <c r="S1823" s="10">
        <f t="shared" si="113"/>
        <v>308.48</v>
      </c>
      <c r="T1823" s="10">
        <f t="shared" si="114"/>
        <v>211.68600000000004</v>
      </c>
      <c r="U1823" s="12">
        <f t="shared" si="115"/>
        <v>0.40695854784818697</v>
      </c>
      <c r="V1823" s="9">
        <f>YEAR(SalesDataTable[[#This Row],[Order Date]])</f>
        <v>2026</v>
      </c>
      <c r="W1823" s="12" t="str">
        <f>"Q"&amp;ROUNDUP(MONTH(SalesDataTable[[#This Row],[Order Date]])/3,0)</f>
        <v>Q3</v>
      </c>
      <c r="X1823" s="9">
        <f>MONTH(SalesDataTable[[#This Row],[Order Date]])</f>
        <v>9</v>
      </c>
      <c r="Y1823" s="12" t="str">
        <f>TEXT(SalesDataTable[[#This Row],[Order Date]],"mmm")</f>
        <v>Sep</v>
      </c>
    </row>
    <row r="1824" spans="1:25" ht="16">
      <c r="A1824" s="7">
        <v>2879</v>
      </c>
      <c r="B1824" s="3">
        <v>46270</v>
      </c>
      <c r="C1824" s="2">
        <f>YEAR( SalesDataTable[[#This Row],[Order Date]])</f>
        <v>2026</v>
      </c>
      <c r="D1824" s="2">
        <f>ROUNDUP(MONTH(SalesDataTable[[#This Row],[Order Date]])/3,0)</f>
        <v>3</v>
      </c>
      <c r="E1824" s="2">
        <f>MONTH(SalesDataTable[[#This Row],[Order Date]])</f>
        <v>9</v>
      </c>
      <c r="F1824" s="2" t="str">
        <f>TEXT(SalesDataTable[[#This Row],[Order Date]],"mmm")</f>
        <v>Sep</v>
      </c>
      <c r="G1824" s="2">
        <f>DAY(SalesDataTable[[#This Row],[Order Date]])</f>
        <v>5</v>
      </c>
      <c r="H1824" s="8" t="s">
        <v>11</v>
      </c>
      <c r="I1824" s="8" t="s">
        <v>39</v>
      </c>
      <c r="J1824" s="8" t="s">
        <v>2</v>
      </c>
      <c r="K1824" s="8" t="s">
        <v>16</v>
      </c>
      <c r="L1824" s="8" t="s">
        <v>14</v>
      </c>
      <c r="M1824" s="8" t="s">
        <v>15</v>
      </c>
      <c r="N1824" s="9">
        <v>3</v>
      </c>
      <c r="O1824" s="10">
        <v>36.19</v>
      </c>
      <c r="P1824" s="11">
        <v>0.1</v>
      </c>
      <c r="Q1824" s="10">
        <v>13.97</v>
      </c>
      <c r="R1824" s="10">
        <f t="shared" si="112"/>
        <v>97.712999999999994</v>
      </c>
      <c r="S1824" s="10">
        <f t="shared" si="113"/>
        <v>41.910000000000004</v>
      </c>
      <c r="T1824" s="10">
        <f t="shared" si="114"/>
        <v>55.80299999999999</v>
      </c>
      <c r="U1824" s="12">
        <f t="shared" si="115"/>
        <v>0.57109084768659235</v>
      </c>
      <c r="V1824" s="9">
        <f>YEAR(SalesDataTable[[#This Row],[Order Date]])</f>
        <v>2026</v>
      </c>
      <c r="W1824" s="12" t="str">
        <f>"Q"&amp;ROUNDUP(MONTH(SalesDataTable[[#This Row],[Order Date]])/3,0)</f>
        <v>Q3</v>
      </c>
      <c r="X1824" s="9">
        <f>MONTH(SalesDataTable[[#This Row],[Order Date]])</f>
        <v>9</v>
      </c>
      <c r="Y1824" s="12" t="str">
        <f>TEXT(SalesDataTable[[#This Row],[Order Date]],"mmm")</f>
        <v>Sep</v>
      </c>
    </row>
    <row r="1825" spans="1:25" ht="16">
      <c r="A1825" s="7">
        <v>3353</v>
      </c>
      <c r="B1825" s="3">
        <v>46270</v>
      </c>
      <c r="C1825" s="2">
        <f>YEAR( SalesDataTable[[#This Row],[Order Date]])</f>
        <v>2026</v>
      </c>
      <c r="D1825" s="2">
        <f>ROUNDUP(MONTH(SalesDataTable[[#This Row],[Order Date]])/3,0)</f>
        <v>3</v>
      </c>
      <c r="E1825" s="2">
        <f>MONTH(SalesDataTable[[#This Row],[Order Date]])</f>
        <v>9</v>
      </c>
      <c r="F1825" s="2" t="str">
        <f>TEXT(SalesDataTable[[#This Row],[Order Date]],"mmm")</f>
        <v>Sep</v>
      </c>
      <c r="G1825" s="2">
        <f>DAY(SalesDataTable[[#This Row],[Order Date]])</f>
        <v>5</v>
      </c>
      <c r="H1825" s="8" t="s">
        <v>11</v>
      </c>
      <c r="I1825" s="8" t="s">
        <v>52</v>
      </c>
      <c r="J1825" s="8" t="s">
        <v>19</v>
      </c>
      <c r="K1825" s="8" t="s">
        <v>13</v>
      </c>
      <c r="L1825" s="8" t="s">
        <v>9</v>
      </c>
      <c r="M1825" s="8" t="s">
        <v>17</v>
      </c>
      <c r="N1825" s="9">
        <v>2</v>
      </c>
      <c r="O1825" s="10">
        <v>142.44</v>
      </c>
      <c r="P1825" s="11">
        <v>0</v>
      </c>
      <c r="Q1825" s="10">
        <v>77.33</v>
      </c>
      <c r="R1825" s="10">
        <f t="shared" si="112"/>
        <v>284.88</v>
      </c>
      <c r="S1825" s="10">
        <f t="shared" si="113"/>
        <v>154.66</v>
      </c>
      <c r="T1825" s="10">
        <f t="shared" si="114"/>
        <v>130.22</v>
      </c>
      <c r="U1825" s="12">
        <f t="shared" si="115"/>
        <v>0.45710474585790506</v>
      </c>
      <c r="V1825" s="9">
        <f>YEAR(SalesDataTable[[#This Row],[Order Date]])</f>
        <v>2026</v>
      </c>
      <c r="W1825" s="12" t="str">
        <f>"Q"&amp;ROUNDUP(MONTH(SalesDataTable[[#This Row],[Order Date]])/3,0)</f>
        <v>Q3</v>
      </c>
      <c r="X1825" s="9">
        <f>MONTH(SalesDataTable[[#This Row],[Order Date]])</f>
        <v>9</v>
      </c>
      <c r="Y1825" s="12" t="str">
        <f>TEXT(SalesDataTable[[#This Row],[Order Date]],"mmm")</f>
        <v>Sep</v>
      </c>
    </row>
    <row r="1826" spans="1:25" ht="16">
      <c r="A1826" s="7">
        <v>3514</v>
      </c>
      <c r="B1826" s="3">
        <v>46270</v>
      </c>
      <c r="C1826" s="2">
        <f>YEAR( SalesDataTable[[#This Row],[Order Date]])</f>
        <v>2026</v>
      </c>
      <c r="D1826" s="2">
        <f>ROUNDUP(MONTH(SalesDataTable[[#This Row],[Order Date]])/3,0)</f>
        <v>3</v>
      </c>
      <c r="E1826" s="2">
        <f>MONTH(SalesDataTable[[#This Row],[Order Date]])</f>
        <v>9</v>
      </c>
      <c r="F1826" s="2" t="str">
        <f>TEXT(SalesDataTable[[#This Row],[Order Date]],"mmm")</f>
        <v>Sep</v>
      </c>
      <c r="G1826" s="2">
        <f>DAY(SalesDataTable[[#This Row],[Order Date]])</f>
        <v>5</v>
      </c>
      <c r="H1826" s="8" t="s">
        <v>6</v>
      </c>
      <c r="I1826" s="8" t="s">
        <v>27</v>
      </c>
      <c r="J1826" s="8" t="s">
        <v>2</v>
      </c>
      <c r="K1826" s="8" t="s">
        <v>13</v>
      </c>
      <c r="L1826" s="8" t="s">
        <v>14</v>
      </c>
      <c r="M1826" s="8" t="s">
        <v>44</v>
      </c>
      <c r="N1826" s="9">
        <v>2</v>
      </c>
      <c r="O1826" s="10">
        <v>133.81</v>
      </c>
      <c r="P1826" s="11">
        <v>0</v>
      </c>
      <c r="Q1826" s="10">
        <v>66.78</v>
      </c>
      <c r="R1826" s="10">
        <f t="shared" si="112"/>
        <v>267.62</v>
      </c>
      <c r="S1826" s="10">
        <f t="shared" si="113"/>
        <v>133.56</v>
      </c>
      <c r="T1826" s="10">
        <f t="shared" si="114"/>
        <v>134.06</v>
      </c>
      <c r="U1826" s="12">
        <f t="shared" si="115"/>
        <v>0.5009341603766535</v>
      </c>
      <c r="V1826" s="9">
        <f>YEAR(SalesDataTable[[#This Row],[Order Date]])</f>
        <v>2026</v>
      </c>
      <c r="W1826" s="12" t="str">
        <f>"Q"&amp;ROUNDUP(MONTH(SalesDataTable[[#This Row],[Order Date]])/3,0)</f>
        <v>Q3</v>
      </c>
      <c r="X1826" s="9">
        <f>MONTH(SalesDataTable[[#This Row],[Order Date]])</f>
        <v>9</v>
      </c>
      <c r="Y1826" s="12" t="str">
        <f>TEXT(SalesDataTable[[#This Row],[Order Date]],"mmm")</f>
        <v>Sep</v>
      </c>
    </row>
    <row r="1827" spans="1:25" ht="16">
      <c r="A1827" s="7">
        <v>3964</v>
      </c>
      <c r="B1827" s="3">
        <v>46270</v>
      </c>
      <c r="C1827" s="2">
        <f>YEAR( SalesDataTable[[#This Row],[Order Date]])</f>
        <v>2026</v>
      </c>
      <c r="D1827" s="2">
        <f>ROUNDUP(MONTH(SalesDataTable[[#This Row],[Order Date]])/3,0)</f>
        <v>3</v>
      </c>
      <c r="E1827" s="2">
        <f>MONTH(SalesDataTable[[#This Row],[Order Date]])</f>
        <v>9</v>
      </c>
      <c r="F1827" s="2" t="str">
        <f>TEXT(SalesDataTable[[#This Row],[Order Date]],"mmm")</f>
        <v>Sep</v>
      </c>
      <c r="G1827" s="2">
        <f>DAY(SalesDataTable[[#This Row],[Order Date]])</f>
        <v>5</v>
      </c>
      <c r="H1827" s="8" t="s">
        <v>6</v>
      </c>
      <c r="I1827" s="8" t="s">
        <v>43</v>
      </c>
      <c r="J1827" s="8" t="s">
        <v>19</v>
      </c>
      <c r="K1827" s="8" t="s">
        <v>13</v>
      </c>
      <c r="L1827" s="8" t="s">
        <v>34</v>
      </c>
      <c r="M1827" s="8" t="s">
        <v>35</v>
      </c>
      <c r="N1827" s="9">
        <v>2</v>
      </c>
      <c r="O1827" s="10">
        <v>40.49</v>
      </c>
      <c r="P1827" s="11">
        <v>0.15</v>
      </c>
      <c r="Q1827" s="10">
        <v>14.32</v>
      </c>
      <c r="R1827" s="10">
        <f t="shared" si="112"/>
        <v>68.832999999999998</v>
      </c>
      <c r="S1827" s="10">
        <f t="shared" si="113"/>
        <v>28.64</v>
      </c>
      <c r="T1827" s="10">
        <f t="shared" si="114"/>
        <v>40.192999999999998</v>
      </c>
      <c r="U1827" s="12">
        <f t="shared" si="115"/>
        <v>0.58392050324698908</v>
      </c>
      <c r="V1827" s="9">
        <f>YEAR(SalesDataTable[[#This Row],[Order Date]])</f>
        <v>2026</v>
      </c>
      <c r="W1827" s="12" t="str">
        <f>"Q"&amp;ROUNDUP(MONTH(SalesDataTable[[#This Row],[Order Date]])/3,0)</f>
        <v>Q3</v>
      </c>
      <c r="X1827" s="9">
        <f>MONTH(SalesDataTable[[#This Row],[Order Date]])</f>
        <v>9</v>
      </c>
      <c r="Y1827" s="12" t="str">
        <f>TEXT(SalesDataTable[[#This Row],[Order Date]],"mmm")</f>
        <v>Sep</v>
      </c>
    </row>
    <row r="1828" spans="1:25" ht="16">
      <c r="A1828" s="7">
        <v>4599</v>
      </c>
      <c r="B1828" s="3">
        <v>46270</v>
      </c>
      <c r="C1828" s="2">
        <f>YEAR( SalesDataTable[[#This Row],[Order Date]])</f>
        <v>2026</v>
      </c>
      <c r="D1828" s="2">
        <f>ROUNDUP(MONTH(SalesDataTable[[#This Row],[Order Date]])/3,0)</f>
        <v>3</v>
      </c>
      <c r="E1828" s="2">
        <f>MONTH(SalesDataTable[[#This Row],[Order Date]])</f>
        <v>9</v>
      </c>
      <c r="F1828" s="2" t="str">
        <f>TEXT(SalesDataTable[[#This Row],[Order Date]],"mmm")</f>
        <v>Sep</v>
      </c>
      <c r="G1828" s="2">
        <f>DAY(SalesDataTable[[#This Row],[Order Date]])</f>
        <v>5</v>
      </c>
      <c r="H1828" s="8" t="s">
        <v>11</v>
      </c>
      <c r="I1828" s="8" t="s">
        <v>12</v>
      </c>
      <c r="J1828" s="8" t="s">
        <v>2</v>
      </c>
      <c r="K1828" s="8" t="s">
        <v>16</v>
      </c>
      <c r="L1828" s="8" t="s">
        <v>23</v>
      </c>
      <c r="M1828" s="8" t="s">
        <v>29</v>
      </c>
      <c r="N1828" s="9">
        <v>4</v>
      </c>
      <c r="O1828" s="10">
        <v>198.1</v>
      </c>
      <c r="P1828" s="11">
        <v>0</v>
      </c>
      <c r="Q1828" s="10">
        <v>101.61</v>
      </c>
      <c r="R1828" s="10">
        <f t="shared" si="112"/>
        <v>792.4</v>
      </c>
      <c r="S1828" s="10">
        <f t="shared" si="113"/>
        <v>406.44</v>
      </c>
      <c r="T1828" s="10">
        <f t="shared" si="114"/>
        <v>385.96</v>
      </c>
      <c r="U1828" s="12">
        <f t="shared" si="115"/>
        <v>0.48707723372034323</v>
      </c>
      <c r="V1828" s="9">
        <f>YEAR(SalesDataTable[[#This Row],[Order Date]])</f>
        <v>2026</v>
      </c>
      <c r="W1828" s="12" t="str">
        <f>"Q"&amp;ROUNDUP(MONTH(SalesDataTable[[#This Row],[Order Date]])/3,0)</f>
        <v>Q3</v>
      </c>
      <c r="X1828" s="9">
        <f>MONTH(SalesDataTable[[#This Row],[Order Date]])</f>
        <v>9</v>
      </c>
      <c r="Y1828" s="12" t="str">
        <f>TEXT(SalesDataTable[[#This Row],[Order Date]],"mmm")</f>
        <v>Sep</v>
      </c>
    </row>
    <row r="1829" spans="1:25" ht="16">
      <c r="A1829" s="7">
        <v>5030</v>
      </c>
      <c r="B1829" s="3">
        <v>46270</v>
      </c>
      <c r="C1829" s="2">
        <f>YEAR( SalesDataTable[[#This Row],[Order Date]])</f>
        <v>2026</v>
      </c>
      <c r="D1829" s="2">
        <f>ROUNDUP(MONTH(SalesDataTable[[#This Row],[Order Date]])/3,0)</f>
        <v>3</v>
      </c>
      <c r="E1829" s="2">
        <f>MONTH(SalesDataTable[[#This Row],[Order Date]])</f>
        <v>9</v>
      </c>
      <c r="F1829" s="2" t="str">
        <f>TEXT(SalesDataTable[[#This Row],[Order Date]],"mmm")</f>
        <v>Sep</v>
      </c>
      <c r="G1829" s="2">
        <f>DAY(SalesDataTable[[#This Row],[Order Date]])</f>
        <v>5</v>
      </c>
      <c r="H1829" s="8" t="s">
        <v>6</v>
      </c>
      <c r="I1829" s="8" t="s">
        <v>43</v>
      </c>
      <c r="J1829" s="8" t="s">
        <v>19</v>
      </c>
      <c r="K1829" s="8" t="s">
        <v>13</v>
      </c>
      <c r="L1829" s="8" t="s">
        <v>4</v>
      </c>
      <c r="M1829" s="8" t="s">
        <v>5</v>
      </c>
      <c r="N1829" s="9">
        <v>1</v>
      </c>
      <c r="O1829" s="10">
        <v>83.73</v>
      </c>
      <c r="P1829" s="11">
        <v>0.15</v>
      </c>
      <c r="Q1829" s="10">
        <v>43.34</v>
      </c>
      <c r="R1829" s="10">
        <f t="shared" si="112"/>
        <v>71.170500000000004</v>
      </c>
      <c r="S1829" s="10">
        <f t="shared" si="113"/>
        <v>43.34</v>
      </c>
      <c r="T1829" s="10">
        <f t="shared" si="114"/>
        <v>27.830500000000001</v>
      </c>
      <c r="U1829" s="12">
        <f t="shared" si="115"/>
        <v>0.39103982689457006</v>
      </c>
      <c r="V1829" s="9">
        <f>YEAR(SalesDataTable[[#This Row],[Order Date]])</f>
        <v>2026</v>
      </c>
      <c r="W1829" s="12" t="str">
        <f>"Q"&amp;ROUNDUP(MONTH(SalesDataTable[[#This Row],[Order Date]])/3,0)</f>
        <v>Q3</v>
      </c>
      <c r="X1829" s="9">
        <f>MONTH(SalesDataTable[[#This Row],[Order Date]])</f>
        <v>9</v>
      </c>
      <c r="Y1829" s="12" t="str">
        <f>TEXT(SalesDataTable[[#This Row],[Order Date]],"mmm")</f>
        <v>Sep</v>
      </c>
    </row>
    <row r="1830" spans="1:25" ht="16">
      <c r="A1830" s="7">
        <v>1593</v>
      </c>
      <c r="B1830" s="3">
        <v>46271</v>
      </c>
      <c r="C1830" s="2">
        <f>YEAR( SalesDataTable[[#This Row],[Order Date]])</f>
        <v>2026</v>
      </c>
      <c r="D1830" s="2">
        <f>ROUNDUP(MONTH(SalesDataTable[[#This Row],[Order Date]])/3,0)</f>
        <v>3</v>
      </c>
      <c r="E1830" s="2">
        <f>MONTH(SalesDataTable[[#This Row],[Order Date]])</f>
        <v>9</v>
      </c>
      <c r="F1830" s="2" t="str">
        <f>TEXT(SalesDataTable[[#This Row],[Order Date]],"mmm")</f>
        <v>Sep</v>
      </c>
      <c r="G1830" s="2">
        <f>DAY(SalesDataTable[[#This Row],[Order Date]])</f>
        <v>6</v>
      </c>
      <c r="H1830" s="8" t="s">
        <v>6</v>
      </c>
      <c r="I1830" s="8" t="s">
        <v>49</v>
      </c>
      <c r="J1830" s="8" t="s">
        <v>19</v>
      </c>
      <c r="K1830" s="8" t="s">
        <v>13</v>
      </c>
      <c r="L1830" s="8" t="s">
        <v>23</v>
      </c>
      <c r="M1830" s="8" t="s">
        <v>29</v>
      </c>
      <c r="N1830" s="9">
        <v>2</v>
      </c>
      <c r="O1830" s="10">
        <v>194.92</v>
      </c>
      <c r="P1830" s="11">
        <v>0</v>
      </c>
      <c r="Q1830" s="10">
        <v>102.66</v>
      </c>
      <c r="R1830" s="10">
        <f t="shared" si="112"/>
        <v>389.84</v>
      </c>
      <c r="S1830" s="10">
        <f t="shared" si="113"/>
        <v>205.32</v>
      </c>
      <c r="T1830" s="10">
        <f t="shared" si="114"/>
        <v>184.51999999999998</v>
      </c>
      <c r="U1830" s="12">
        <f t="shared" si="115"/>
        <v>0.47332238867227577</v>
      </c>
      <c r="V1830" s="9">
        <f>YEAR(SalesDataTable[[#This Row],[Order Date]])</f>
        <v>2026</v>
      </c>
      <c r="W1830" s="12" t="str">
        <f>"Q"&amp;ROUNDUP(MONTH(SalesDataTable[[#This Row],[Order Date]])/3,0)</f>
        <v>Q3</v>
      </c>
      <c r="X1830" s="9">
        <f>MONTH(SalesDataTable[[#This Row],[Order Date]])</f>
        <v>9</v>
      </c>
      <c r="Y1830" s="12" t="str">
        <f>TEXT(SalesDataTable[[#This Row],[Order Date]],"mmm")</f>
        <v>Sep</v>
      </c>
    </row>
    <row r="1831" spans="1:25" ht="16">
      <c r="A1831" s="7">
        <v>1818</v>
      </c>
      <c r="B1831" s="3">
        <v>46271</v>
      </c>
      <c r="C1831" s="2">
        <f>YEAR( SalesDataTable[[#This Row],[Order Date]])</f>
        <v>2026</v>
      </c>
      <c r="D1831" s="2">
        <f>ROUNDUP(MONTH(SalesDataTable[[#This Row],[Order Date]])/3,0)</f>
        <v>3</v>
      </c>
      <c r="E1831" s="2">
        <f>MONTH(SalesDataTable[[#This Row],[Order Date]])</f>
        <v>9</v>
      </c>
      <c r="F1831" s="2" t="str">
        <f>TEXT(SalesDataTable[[#This Row],[Order Date]],"mmm")</f>
        <v>Sep</v>
      </c>
      <c r="G1831" s="2">
        <f>DAY(SalesDataTable[[#This Row],[Order Date]])</f>
        <v>6</v>
      </c>
      <c r="H1831" s="8" t="s">
        <v>6</v>
      </c>
      <c r="I1831" s="8" t="s">
        <v>43</v>
      </c>
      <c r="J1831" s="8" t="s">
        <v>19</v>
      </c>
      <c r="K1831" s="8" t="s">
        <v>13</v>
      </c>
      <c r="L1831" s="8" t="s">
        <v>14</v>
      </c>
      <c r="M1831" s="8" t="s">
        <v>48</v>
      </c>
      <c r="N1831" s="9">
        <v>1</v>
      </c>
      <c r="O1831" s="10">
        <v>161.03</v>
      </c>
      <c r="P1831" s="11">
        <v>0</v>
      </c>
      <c r="Q1831" s="10">
        <v>89.86</v>
      </c>
      <c r="R1831" s="10">
        <f t="shared" si="112"/>
        <v>161.03</v>
      </c>
      <c r="S1831" s="10">
        <f t="shared" si="113"/>
        <v>89.86</v>
      </c>
      <c r="T1831" s="10">
        <f t="shared" si="114"/>
        <v>71.17</v>
      </c>
      <c r="U1831" s="12">
        <f t="shared" si="115"/>
        <v>0.44196733527914056</v>
      </c>
      <c r="V1831" s="9">
        <f>YEAR(SalesDataTable[[#This Row],[Order Date]])</f>
        <v>2026</v>
      </c>
      <c r="W1831" s="12" t="str">
        <f>"Q"&amp;ROUNDUP(MONTH(SalesDataTable[[#This Row],[Order Date]])/3,0)</f>
        <v>Q3</v>
      </c>
      <c r="X1831" s="9">
        <f>MONTH(SalesDataTable[[#This Row],[Order Date]])</f>
        <v>9</v>
      </c>
      <c r="Y1831" s="12" t="str">
        <f>TEXT(SalesDataTable[[#This Row],[Order Date]],"mmm")</f>
        <v>Sep</v>
      </c>
    </row>
    <row r="1832" spans="1:25" ht="16">
      <c r="A1832" s="7">
        <v>2370</v>
      </c>
      <c r="B1832" s="3">
        <v>46271</v>
      </c>
      <c r="C1832" s="2">
        <f>YEAR( SalesDataTable[[#This Row],[Order Date]])</f>
        <v>2026</v>
      </c>
      <c r="D1832" s="2">
        <f>ROUNDUP(MONTH(SalesDataTable[[#This Row],[Order Date]])/3,0)</f>
        <v>3</v>
      </c>
      <c r="E1832" s="2">
        <f>MONTH(SalesDataTable[[#This Row],[Order Date]])</f>
        <v>9</v>
      </c>
      <c r="F1832" s="2" t="str">
        <f>TEXT(SalesDataTable[[#This Row],[Order Date]],"mmm")</f>
        <v>Sep</v>
      </c>
      <c r="G1832" s="2">
        <f>DAY(SalesDataTable[[#This Row],[Order Date]])</f>
        <v>6</v>
      </c>
      <c r="H1832" s="8" t="s">
        <v>20</v>
      </c>
      <c r="I1832" s="8" t="s">
        <v>21</v>
      </c>
      <c r="J1832" s="8" t="s">
        <v>28</v>
      </c>
      <c r="K1832" s="8" t="s">
        <v>13</v>
      </c>
      <c r="L1832" s="8" t="s">
        <v>34</v>
      </c>
      <c r="M1832" s="8" t="s">
        <v>42</v>
      </c>
      <c r="N1832" s="9">
        <v>1</v>
      </c>
      <c r="O1832" s="10">
        <v>35.68</v>
      </c>
      <c r="P1832" s="11">
        <v>0.05</v>
      </c>
      <c r="Q1832" s="10">
        <v>13.76</v>
      </c>
      <c r="R1832" s="10">
        <f t="shared" si="112"/>
        <v>33.896000000000001</v>
      </c>
      <c r="S1832" s="10">
        <f t="shared" si="113"/>
        <v>13.76</v>
      </c>
      <c r="T1832" s="10">
        <f t="shared" si="114"/>
        <v>20.136000000000003</v>
      </c>
      <c r="U1832" s="12">
        <f t="shared" si="115"/>
        <v>0.59405239556289835</v>
      </c>
      <c r="V1832" s="9">
        <f>YEAR(SalesDataTable[[#This Row],[Order Date]])</f>
        <v>2026</v>
      </c>
      <c r="W1832" s="12" t="str">
        <f>"Q"&amp;ROUNDUP(MONTH(SalesDataTable[[#This Row],[Order Date]])/3,0)</f>
        <v>Q3</v>
      </c>
      <c r="X1832" s="9">
        <f>MONTH(SalesDataTable[[#This Row],[Order Date]])</f>
        <v>9</v>
      </c>
      <c r="Y1832" s="12" t="str">
        <f>TEXT(SalesDataTable[[#This Row],[Order Date]],"mmm")</f>
        <v>Sep</v>
      </c>
    </row>
    <row r="1833" spans="1:25" ht="16">
      <c r="A1833" s="7">
        <v>2726</v>
      </c>
      <c r="B1833" s="3">
        <v>46271</v>
      </c>
      <c r="C1833" s="2">
        <f>YEAR( SalesDataTable[[#This Row],[Order Date]])</f>
        <v>2026</v>
      </c>
      <c r="D1833" s="2">
        <f>ROUNDUP(MONTH(SalesDataTable[[#This Row],[Order Date]])/3,0)</f>
        <v>3</v>
      </c>
      <c r="E1833" s="2">
        <f>MONTH(SalesDataTable[[#This Row],[Order Date]])</f>
        <v>9</v>
      </c>
      <c r="F1833" s="2" t="str">
        <f>TEXT(SalesDataTable[[#This Row],[Order Date]],"mmm")</f>
        <v>Sep</v>
      </c>
      <c r="G1833" s="2">
        <f>DAY(SalesDataTable[[#This Row],[Order Date]])</f>
        <v>6</v>
      </c>
      <c r="H1833" s="8" t="s">
        <v>6</v>
      </c>
      <c r="I1833" s="8" t="s">
        <v>27</v>
      </c>
      <c r="J1833" s="8" t="s">
        <v>2</v>
      </c>
      <c r="K1833" s="8" t="s">
        <v>13</v>
      </c>
      <c r="L1833" s="8" t="s">
        <v>4</v>
      </c>
      <c r="M1833" s="8" t="s">
        <v>26</v>
      </c>
      <c r="N1833" s="9">
        <v>1</v>
      </c>
      <c r="O1833" s="10">
        <v>39.68</v>
      </c>
      <c r="P1833" s="11">
        <v>0.05</v>
      </c>
      <c r="Q1833" s="10">
        <v>16.63</v>
      </c>
      <c r="R1833" s="10">
        <f t="shared" si="112"/>
        <v>37.695999999999998</v>
      </c>
      <c r="S1833" s="10">
        <f t="shared" si="113"/>
        <v>16.63</v>
      </c>
      <c r="T1833" s="10">
        <f t="shared" si="114"/>
        <v>21.065999999999999</v>
      </c>
      <c r="U1833" s="12">
        <f t="shared" si="115"/>
        <v>0.55883913412563668</v>
      </c>
      <c r="V1833" s="9">
        <f>YEAR(SalesDataTable[[#This Row],[Order Date]])</f>
        <v>2026</v>
      </c>
      <c r="W1833" s="12" t="str">
        <f>"Q"&amp;ROUNDUP(MONTH(SalesDataTable[[#This Row],[Order Date]])/3,0)</f>
        <v>Q3</v>
      </c>
      <c r="X1833" s="9">
        <f>MONTH(SalesDataTable[[#This Row],[Order Date]])</f>
        <v>9</v>
      </c>
      <c r="Y1833" s="12" t="str">
        <f>TEXT(SalesDataTable[[#This Row],[Order Date]],"mmm")</f>
        <v>Sep</v>
      </c>
    </row>
    <row r="1834" spans="1:25" ht="16">
      <c r="A1834" s="7">
        <v>2755</v>
      </c>
      <c r="B1834" s="3">
        <v>46271</v>
      </c>
      <c r="C1834" s="2">
        <f>YEAR( SalesDataTable[[#This Row],[Order Date]])</f>
        <v>2026</v>
      </c>
      <c r="D1834" s="2">
        <f>ROUNDUP(MONTH(SalesDataTable[[#This Row],[Order Date]])/3,0)</f>
        <v>3</v>
      </c>
      <c r="E1834" s="2">
        <f>MONTH(SalesDataTable[[#This Row],[Order Date]])</f>
        <v>9</v>
      </c>
      <c r="F1834" s="2" t="str">
        <f>TEXT(SalesDataTable[[#This Row],[Order Date]],"mmm")</f>
        <v>Sep</v>
      </c>
      <c r="G1834" s="2">
        <f>DAY(SalesDataTable[[#This Row],[Order Date]])</f>
        <v>6</v>
      </c>
      <c r="H1834" s="8" t="s">
        <v>11</v>
      </c>
      <c r="I1834" s="8" t="s">
        <v>39</v>
      </c>
      <c r="J1834" s="8" t="s">
        <v>2</v>
      </c>
      <c r="K1834" s="8" t="s">
        <v>13</v>
      </c>
      <c r="L1834" s="8" t="s">
        <v>9</v>
      </c>
      <c r="M1834" s="8" t="s">
        <v>17</v>
      </c>
      <c r="N1834" s="9">
        <v>3</v>
      </c>
      <c r="O1834" s="10">
        <v>146.22</v>
      </c>
      <c r="P1834" s="11">
        <v>0</v>
      </c>
      <c r="Q1834" s="10">
        <v>80.13</v>
      </c>
      <c r="R1834" s="10">
        <f t="shared" si="112"/>
        <v>438.65999999999997</v>
      </c>
      <c r="S1834" s="10">
        <f t="shared" si="113"/>
        <v>240.39</v>
      </c>
      <c r="T1834" s="10">
        <f t="shared" si="114"/>
        <v>198.26999999999998</v>
      </c>
      <c r="U1834" s="12">
        <f t="shared" si="115"/>
        <v>0.4519901518260156</v>
      </c>
      <c r="V1834" s="9">
        <f>YEAR(SalesDataTable[[#This Row],[Order Date]])</f>
        <v>2026</v>
      </c>
      <c r="W1834" s="12" t="str">
        <f>"Q"&amp;ROUNDUP(MONTH(SalesDataTable[[#This Row],[Order Date]])/3,0)</f>
        <v>Q3</v>
      </c>
      <c r="X1834" s="9">
        <f>MONTH(SalesDataTable[[#This Row],[Order Date]])</f>
        <v>9</v>
      </c>
      <c r="Y1834" s="12" t="str">
        <f>TEXT(SalesDataTable[[#This Row],[Order Date]],"mmm")</f>
        <v>Sep</v>
      </c>
    </row>
    <row r="1835" spans="1:25" ht="16">
      <c r="A1835" s="7">
        <v>3187</v>
      </c>
      <c r="B1835" s="3">
        <v>46271</v>
      </c>
      <c r="C1835" s="2">
        <f>YEAR( SalesDataTable[[#This Row],[Order Date]])</f>
        <v>2026</v>
      </c>
      <c r="D1835" s="2">
        <f>ROUNDUP(MONTH(SalesDataTable[[#This Row],[Order Date]])/3,0)</f>
        <v>3</v>
      </c>
      <c r="E1835" s="2">
        <f>MONTH(SalesDataTable[[#This Row],[Order Date]])</f>
        <v>9</v>
      </c>
      <c r="F1835" s="2" t="str">
        <f>TEXT(SalesDataTable[[#This Row],[Order Date]],"mmm")</f>
        <v>Sep</v>
      </c>
      <c r="G1835" s="2">
        <f>DAY(SalesDataTable[[#This Row],[Order Date]])</f>
        <v>6</v>
      </c>
      <c r="H1835" s="8" t="s">
        <v>20</v>
      </c>
      <c r="I1835" s="8" t="s">
        <v>31</v>
      </c>
      <c r="J1835" s="8" t="s">
        <v>19</v>
      </c>
      <c r="K1835" s="8" t="s">
        <v>3</v>
      </c>
      <c r="L1835" s="8" t="s">
        <v>9</v>
      </c>
      <c r="M1835" s="8" t="s">
        <v>46</v>
      </c>
      <c r="N1835" s="9">
        <v>1</v>
      </c>
      <c r="O1835" s="10">
        <v>71.680000000000007</v>
      </c>
      <c r="P1835" s="11">
        <v>0</v>
      </c>
      <c r="Q1835" s="10">
        <v>31.87</v>
      </c>
      <c r="R1835" s="10">
        <f t="shared" si="112"/>
        <v>71.680000000000007</v>
      </c>
      <c r="S1835" s="10">
        <f t="shared" si="113"/>
        <v>31.87</v>
      </c>
      <c r="T1835" s="10">
        <f t="shared" si="114"/>
        <v>39.81</v>
      </c>
      <c r="U1835" s="12">
        <f t="shared" si="115"/>
        <v>0.5553850446428571</v>
      </c>
      <c r="V1835" s="9">
        <f>YEAR(SalesDataTable[[#This Row],[Order Date]])</f>
        <v>2026</v>
      </c>
      <c r="W1835" s="12" t="str">
        <f>"Q"&amp;ROUNDUP(MONTH(SalesDataTable[[#This Row],[Order Date]])/3,0)</f>
        <v>Q3</v>
      </c>
      <c r="X1835" s="9">
        <f>MONTH(SalesDataTable[[#This Row],[Order Date]])</f>
        <v>9</v>
      </c>
      <c r="Y1835" s="12" t="str">
        <f>TEXT(SalesDataTable[[#This Row],[Order Date]],"mmm")</f>
        <v>Sep</v>
      </c>
    </row>
    <row r="1836" spans="1:25" ht="16">
      <c r="A1836" s="7">
        <v>3471</v>
      </c>
      <c r="B1836" s="3">
        <v>46271</v>
      </c>
      <c r="C1836" s="2">
        <f>YEAR( SalesDataTable[[#This Row],[Order Date]])</f>
        <v>2026</v>
      </c>
      <c r="D1836" s="2">
        <f>ROUNDUP(MONTH(SalesDataTable[[#This Row],[Order Date]])/3,0)</f>
        <v>3</v>
      </c>
      <c r="E1836" s="2">
        <f>MONTH(SalesDataTable[[#This Row],[Order Date]])</f>
        <v>9</v>
      </c>
      <c r="F1836" s="2" t="str">
        <f>TEXT(SalesDataTable[[#This Row],[Order Date]],"mmm")</f>
        <v>Sep</v>
      </c>
      <c r="G1836" s="2">
        <f>DAY(SalesDataTable[[#This Row],[Order Date]])</f>
        <v>6</v>
      </c>
      <c r="H1836" s="8" t="s">
        <v>11</v>
      </c>
      <c r="I1836" s="8" t="s">
        <v>39</v>
      </c>
      <c r="J1836" s="8" t="s">
        <v>28</v>
      </c>
      <c r="K1836" s="8" t="s">
        <v>13</v>
      </c>
      <c r="L1836" s="8" t="s">
        <v>34</v>
      </c>
      <c r="M1836" s="8" t="s">
        <v>45</v>
      </c>
      <c r="N1836" s="9">
        <v>2</v>
      </c>
      <c r="O1836" s="10">
        <v>51.77</v>
      </c>
      <c r="P1836" s="11">
        <v>0</v>
      </c>
      <c r="Q1836" s="10">
        <v>21.46</v>
      </c>
      <c r="R1836" s="10">
        <f t="shared" si="112"/>
        <v>103.54</v>
      </c>
      <c r="S1836" s="10">
        <f t="shared" si="113"/>
        <v>42.92</v>
      </c>
      <c r="T1836" s="10">
        <f t="shared" si="114"/>
        <v>60.620000000000005</v>
      </c>
      <c r="U1836" s="12">
        <f t="shared" si="115"/>
        <v>0.58547421286459345</v>
      </c>
      <c r="V1836" s="9">
        <f>YEAR(SalesDataTable[[#This Row],[Order Date]])</f>
        <v>2026</v>
      </c>
      <c r="W1836" s="12" t="str">
        <f>"Q"&amp;ROUNDUP(MONTH(SalesDataTable[[#This Row],[Order Date]])/3,0)</f>
        <v>Q3</v>
      </c>
      <c r="X1836" s="9">
        <f>MONTH(SalesDataTable[[#This Row],[Order Date]])</f>
        <v>9</v>
      </c>
      <c r="Y1836" s="12" t="str">
        <f>TEXT(SalesDataTable[[#This Row],[Order Date]],"mmm")</f>
        <v>Sep</v>
      </c>
    </row>
    <row r="1837" spans="1:25" ht="16">
      <c r="A1837" s="7">
        <v>3529</v>
      </c>
      <c r="B1837" s="3">
        <v>46271</v>
      </c>
      <c r="C1837" s="2">
        <f>YEAR( SalesDataTable[[#This Row],[Order Date]])</f>
        <v>2026</v>
      </c>
      <c r="D1837" s="2">
        <f>ROUNDUP(MONTH(SalesDataTable[[#This Row],[Order Date]])/3,0)</f>
        <v>3</v>
      </c>
      <c r="E1837" s="2">
        <f>MONTH(SalesDataTable[[#This Row],[Order Date]])</f>
        <v>9</v>
      </c>
      <c r="F1837" s="2" t="str">
        <f>TEXT(SalesDataTable[[#This Row],[Order Date]],"mmm")</f>
        <v>Sep</v>
      </c>
      <c r="G1837" s="2">
        <f>DAY(SalesDataTable[[#This Row],[Order Date]])</f>
        <v>6</v>
      </c>
      <c r="H1837" s="8" t="s">
        <v>11</v>
      </c>
      <c r="I1837" s="8" t="s">
        <v>25</v>
      </c>
      <c r="J1837" s="8" t="s">
        <v>8</v>
      </c>
      <c r="K1837" s="8" t="s">
        <v>3</v>
      </c>
      <c r="L1837" s="8" t="s">
        <v>34</v>
      </c>
      <c r="M1837" s="8" t="s">
        <v>35</v>
      </c>
      <c r="N1837" s="9">
        <v>4</v>
      </c>
      <c r="O1837" s="10">
        <v>39.4</v>
      </c>
      <c r="P1837" s="11">
        <v>0.15</v>
      </c>
      <c r="Q1837" s="10">
        <v>14.95</v>
      </c>
      <c r="R1837" s="10">
        <f t="shared" si="112"/>
        <v>133.95999999999998</v>
      </c>
      <c r="S1837" s="10">
        <f t="shared" si="113"/>
        <v>59.8</v>
      </c>
      <c r="T1837" s="10">
        <f t="shared" si="114"/>
        <v>74.159999999999982</v>
      </c>
      <c r="U1837" s="12">
        <f t="shared" si="115"/>
        <v>0.55359808898178553</v>
      </c>
      <c r="V1837" s="9">
        <f>YEAR(SalesDataTable[[#This Row],[Order Date]])</f>
        <v>2026</v>
      </c>
      <c r="W1837" s="12" t="str">
        <f>"Q"&amp;ROUNDUP(MONTH(SalesDataTable[[#This Row],[Order Date]])/3,0)</f>
        <v>Q3</v>
      </c>
      <c r="X1837" s="9">
        <f>MONTH(SalesDataTable[[#This Row],[Order Date]])</f>
        <v>9</v>
      </c>
      <c r="Y1837" s="12" t="str">
        <f>TEXT(SalesDataTable[[#This Row],[Order Date]],"mmm")</f>
        <v>Sep</v>
      </c>
    </row>
    <row r="1838" spans="1:25" ht="16">
      <c r="A1838" s="7">
        <v>3549</v>
      </c>
      <c r="B1838" s="3">
        <v>46271</v>
      </c>
      <c r="C1838" s="2">
        <f>YEAR( SalesDataTable[[#This Row],[Order Date]])</f>
        <v>2026</v>
      </c>
      <c r="D1838" s="2">
        <f>ROUNDUP(MONTH(SalesDataTable[[#This Row],[Order Date]])/3,0)</f>
        <v>3</v>
      </c>
      <c r="E1838" s="2">
        <f>MONTH(SalesDataTable[[#This Row],[Order Date]])</f>
        <v>9</v>
      </c>
      <c r="F1838" s="2" t="str">
        <f>TEXT(SalesDataTable[[#This Row],[Order Date]],"mmm")</f>
        <v>Sep</v>
      </c>
      <c r="G1838" s="2">
        <f>DAY(SalesDataTable[[#This Row],[Order Date]])</f>
        <v>6</v>
      </c>
      <c r="H1838" s="8" t="s">
        <v>20</v>
      </c>
      <c r="I1838" s="8" t="s">
        <v>33</v>
      </c>
      <c r="J1838" s="8" t="s">
        <v>2</v>
      </c>
      <c r="K1838" s="8" t="s">
        <v>13</v>
      </c>
      <c r="L1838" s="8" t="s">
        <v>14</v>
      </c>
      <c r="M1838" s="8" t="s">
        <v>32</v>
      </c>
      <c r="N1838" s="9">
        <v>1</v>
      </c>
      <c r="O1838" s="10">
        <v>47.17</v>
      </c>
      <c r="P1838" s="11">
        <v>0</v>
      </c>
      <c r="Q1838" s="10">
        <v>18.64</v>
      </c>
      <c r="R1838" s="10">
        <f t="shared" si="112"/>
        <v>47.17</v>
      </c>
      <c r="S1838" s="10">
        <f t="shared" si="113"/>
        <v>18.64</v>
      </c>
      <c r="T1838" s="10">
        <f t="shared" si="114"/>
        <v>28.53</v>
      </c>
      <c r="U1838" s="12">
        <f t="shared" si="115"/>
        <v>0.60483358066567738</v>
      </c>
      <c r="V1838" s="9">
        <f>YEAR(SalesDataTable[[#This Row],[Order Date]])</f>
        <v>2026</v>
      </c>
      <c r="W1838" s="12" t="str">
        <f>"Q"&amp;ROUNDUP(MONTH(SalesDataTable[[#This Row],[Order Date]])/3,0)</f>
        <v>Q3</v>
      </c>
      <c r="X1838" s="9">
        <f>MONTH(SalesDataTable[[#This Row],[Order Date]])</f>
        <v>9</v>
      </c>
      <c r="Y1838" s="12" t="str">
        <f>TEXT(SalesDataTable[[#This Row],[Order Date]],"mmm")</f>
        <v>Sep</v>
      </c>
    </row>
    <row r="1839" spans="1:25" ht="16">
      <c r="A1839" s="7">
        <v>4003</v>
      </c>
      <c r="B1839" s="3">
        <v>46271</v>
      </c>
      <c r="C1839" s="2">
        <f>YEAR( SalesDataTable[[#This Row],[Order Date]])</f>
        <v>2026</v>
      </c>
      <c r="D1839" s="2">
        <f>ROUNDUP(MONTH(SalesDataTable[[#This Row],[Order Date]])/3,0)</f>
        <v>3</v>
      </c>
      <c r="E1839" s="2">
        <f>MONTH(SalesDataTable[[#This Row],[Order Date]])</f>
        <v>9</v>
      </c>
      <c r="F1839" s="2" t="str">
        <f>TEXT(SalesDataTable[[#This Row],[Order Date]],"mmm")</f>
        <v>Sep</v>
      </c>
      <c r="G1839" s="2">
        <f>DAY(SalesDataTable[[#This Row],[Order Date]])</f>
        <v>6</v>
      </c>
      <c r="H1839" s="8" t="s">
        <v>20</v>
      </c>
      <c r="I1839" s="8" t="s">
        <v>21</v>
      </c>
      <c r="J1839" s="8" t="s">
        <v>28</v>
      </c>
      <c r="K1839" s="8" t="s">
        <v>3</v>
      </c>
      <c r="L1839" s="8" t="s">
        <v>34</v>
      </c>
      <c r="M1839" s="8" t="s">
        <v>45</v>
      </c>
      <c r="N1839" s="9">
        <v>2</v>
      </c>
      <c r="O1839" s="10">
        <v>50.41</v>
      </c>
      <c r="P1839" s="11">
        <v>0.1</v>
      </c>
      <c r="Q1839" s="10">
        <v>22.05</v>
      </c>
      <c r="R1839" s="10">
        <f t="shared" si="112"/>
        <v>90.738</v>
      </c>
      <c r="S1839" s="10">
        <f t="shared" si="113"/>
        <v>44.1</v>
      </c>
      <c r="T1839" s="10">
        <f t="shared" si="114"/>
        <v>46.637999999999998</v>
      </c>
      <c r="U1839" s="12">
        <f t="shared" si="115"/>
        <v>0.51398532037294187</v>
      </c>
      <c r="V1839" s="9">
        <f>YEAR(SalesDataTable[[#This Row],[Order Date]])</f>
        <v>2026</v>
      </c>
      <c r="W1839" s="12" t="str">
        <f>"Q"&amp;ROUNDUP(MONTH(SalesDataTable[[#This Row],[Order Date]])/3,0)</f>
        <v>Q3</v>
      </c>
      <c r="X1839" s="9">
        <f>MONTH(SalesDataTable[[#This Row],[Order Date]])</f>
        <v>9</v>
      </c>
      <c r="Y1839" s="12" t="str">
        <f>TEXT(SalesDataTable[[#This Row],[Order Date]],"mmm")</f>
        <v>Sep</v>
      </c>
    </row>
    <row r="1840" spans="1:25" ht="16">
      <c r="A1840" s="7">
        <v>4613</v>
      </c>
      <c r="B1840" s="3">
        <v>46271</v>
      </c>
      <c r="C1840" s="2">
        <f>YEAR( SalesDataTable[[#This Row],[Order Date]])</f>
        <v>2026</v>
      </c>
      <c r="D1840" s="2">
        <f>ROUNDUP(MONTH(SalesDataTable[[#This Row],[Order Date]])/3,0)</f>
        <v>3</v>
      </c>
      <c r="E1840" s="2">
        <f>MONTH(SalesDataTable[[#This Row],[Order Date]])</f>
        <v>9</v>
      </c>
      <c r="F1840" s="2" t="str">
        <f>TEXT(SalesDataTable[[#This Row],[Order Date]],"mmm")</f>
        <v>Sep</v>
      </c>
      <c r="G1840" s="2">
        <f>DAY(SalesDataTable[[#This Row],[Order Date]])</f>
        <v>6</v>
      </c>
      <c r="H1840" s="8" t="s">
        <v>20</v>
      </c>
      <c r="I1840" s="8" t="s">
        <v>47</v>
      </c>
      <c r="J1840" s="8" t="s">
        <v>2</v>
      </c>
      <c r="K1840" s="8" t="s">
        <v>16</v>
      </c>
      <c r="L1840" s="8" t="s">
        <v>4</v>
      </c>
      <c r="M1840" s="8" t="s">
        <v>5</v>
      </c>
      <c r="N1840" s="9">
        <v>4</v>
      </c>
      <c r="O1840" s="10">
        <v>80.38</v>
      </c>
      <c r="P1840" s="11">
        <v>0.1</v>
      </c>
      <c r="Q1840" s="10">
        <v>42.55</v>
      </c>
      <c r="R1840" s="10">
        <f t="shared" si="112"/>
        <v>289.36799999999999</v>
      </c>
      <c r="S1840" s="10">
        <f t="shared" si="113"/>
        <v>170.2</v>
      </c>
      <c r="T1840" s="10">
        <f t="shared" si="114"/>
        <v>119.16800000000001</v>
      </c>
      <c r="U1840" s="12">
        <f t="shared" si="115"/>
        <v>0.41182162505874875</v>
      </c>
      <c r="V1840" s="9">
        <f>YEAR(SalesDataTable[[#This Row],[Order Date]])</f>
        <v>2026</v>
      </c>
      <c r="W1840" s="12" t="str">
        <f>"Q"&amp;ROUNDUP(MONTH(SalesDataTable[[#This Row],[Order Date]])/3,0)</f>
        <v>Q3</v>
      </c>
      <c r="X1840" s="9">
        <f>MONTH(SalesDataTable[[#This Row],[Order Date]])</f>
        <v>9</v>
      </c>
      <c r="Y1840" s="12" t="str">
        <f>TEXT(SalesDataTable[[#This Row],[Order Date]],"mmm")</f>
        <v>Sep</v>
      </c>
    </row>
    <row r="1841" spans="1:25" ht="16">
      <c r="A1841" s="7">
        <v>75</v>
      </c>
      <c r="B1841" s="3">
        <v>46272</v>
      </c>
      <c r="C1841" s="2">
        <f>YEAR( SalesDataTable[[#This Row],[Order Date]])</f>
        <v>2026</v>
      </c>
      <c r="D1841" s="2">
        <f>ROUNDUP(MONTH(SalesDataTable[[#This Row],[Order Date]])/3,0)</f>
        <v>3</v>
      </c>
      <c r="E1841" s="2">
        <f>MONTH(SalesDataTable[[#This Row],[Order Date]])</f>
        <v>9</v>
      </c>
      <c r="F1841" s="2" t="str">
        <f>TEXT(SalesDataTable[[#This Row],[Order Date]],"mmm")</f>
        <v>Sep</v>
      </c>
      <c r="G1841" s="2">
        <f>DAY(SalesDataTable[[#This Row],[Order Date]])</f>
        <v>7</v>
      </c>
      <c r="H1841" s="8" t="s">
        <v>0</v>
      </c>
      <c r="I1841" s="8" t="s">
        <v>1</v>
      </c>
      <c r="J1841" s="8" t="s">
        <v>2</v>
      </c>
      <c r="K1841" s="8" t="s">
        <v>16</v>
      </c>
      <c r="L1841" s="8" t="s">
        <v>34</v>
      </c>
      <c r="M1841" s="8" t="s">
        <v>35</v>
      </c>
      <c r="N1841" s="9">
        <v>2</v>
      </c>
      <c r="O1841" s="10">
        <v>40.78</v>
      </c>
      <c r="P1841" s="11">
        <v>0</v>
      </c>
      <c r="Q1841" s="10">
        <v>15.04</v>
      </c>
      <c r="R1841" s="10">
        <f t="shared" si="112"/>
        <v>81.56</v>
      </c>
      <c r="S1841" s="10">
        <f t="shared" si="113"/>
        <v>30.08</v>
      </c>
      <c r="T1841" s="10">
        <f t="shared" si="114"/>
        <v>51.480000000000004</v>
      </c>
      <c r="U1841" s="12">
        <f t="shared" si="115"/>
        <v>0.63119176066699367</v>
      </c>
      <c r="V1841" s="9">
        <f>YEAR(SalesDataTable[[#This Row],[Order Date]])</f>
        <v>2026</v>
      </c>
      <c r="W1841" s="12" t="str">
        <f>"Q"&amp;ROUNDUP(MONTH(SalesDataTable[[#This Row],[Order Date]])/3,0)</f>
        <v>Q3</v>
      </c>
      <c r="X1841" s="9">
        <f>MONTH(SalesDataTable[[#This Row],[Order Date]])</f>
        <v>9</v>
      </c>
      <c r="Y1841" s="12" t="str">
        <f>TEXT(SalesDataTable[[#This Row],[Order Date]],"mmm")</f>
        <v>Sep</v>
      </c>
    </row>
    <row r="1842" spans="1:25" ht="16">
      <c r="A1842" s="7">
        <v>601</v>
      </c>
      <c r="B1842" s="3">
        <v>46272</v>
      </c>
      <c r="C1842" s="2">
        <f>YEAR( SalesDataTable[[#This Row],[Order Date]])</f>
        <v>2026</v>
      </c>
      <c r="D1842" s="2">
        <f>ROUNDUP(MONTH(SalesDataTable[[#This Row],[Order Date]])/3,0)</f>
        <v>3</v>
      </c>
      <c r="E1842" s="2">
        <f>MONTH(SalesDataTable[[#This Row],[Order Date]])</f>
        <v>9</v>
      </c>
      <c r="F1842" s="2" t="str">
        <f>TEXT(SalesDataTable[[#This Row],[Order Date]],"mmm")</f>
        <v>Sep</v>
      </c>
      <c r="G1842" s="2">
        <f>DAY(SalesDataTable[[#This Row],[Order Date]])</f>
        <v>7</v>
      </c>
      <c r="H1842" s="8" t="s">
        <v>6</v>
      </c>
      <c r="I1842" s="8" t="s">
        <v>43</v>
      </c>
      <c r="J1842" s="8" t="s">
        <v>2</v>
      </c>
      <c r="K1842" s="8" t="s">
        <v>3</v>
      </c>
      <c r="L1842" s="8" t="s">
        <v>9</v>
      </c>
      <c r="M1842" s="8" t="s">
        <v>17</v>
      </c>
      <c r="N1842" s="9">
        <v>1</v>
      </c>
      <c r="O1842" s="10">
        <v>141.69</v>
      </c>
      <c r="P1842" s="11">
        <v>0</v>
      </c>
      <c r="Q1842" s="10">
        <v>80.34</v>
      </c>
      <c r="R1842" s="10">
        <f t="shared" si="112"/>
        <v>141.69</v>
      </c>
      <c r="S1842" s="10">
        <f t="shared" si="113"/>
        <v>80.34</v>
      </c>
      <c r="T1842" s="10">
        <f t="shared" si="114"/>
        <v>61.349999999999994</v>
      </c>
      <c r="U1842" s="12">
        <f t="shared" si="115"/>
        <v>0.43298750793986868</v>
      </c>
      <c r="V1842" s="9">
        <f>YEAR(SalesDataTable[[#This Row],[Order Date]])</f>
        <v>2026</v>
      </c>
      <c r="W1842" s="12" t="str">
        <f>"Q"&amp;ROUNDUP(MONTH(SalesDataTable[[#This Row],[Order Date]])/3,0)</f>
        <v>Q3</v>
      </c>
      <c r="X1842" s="9">
        <f>MONTH(SalesDataTable[[#This Row],[Order Date]])</f>
        <v>9</v>
      </c>
      <c r="Y1842" s="12" t="str">
        <f>TEXT(SalesDataTable[[#This Row],[Order Date]],"mmm")</f>
        <v>Sep</v>
      </c>
    </row>
    <row r="1843" spans="1:25" ht="16">
      <c r="A1843" s="7">
        <v>1617</v>
      </c>
      <c r="B1843" s="3">
        <v>46272</v>
      </c>
      <c r="C1843" s="2">
        <f>YEAR( SalesDataTable[[#This Row],[Order Date]])</f>
        <v>2026</v>
      </c>
      <c r="D1843" s="2">
        <f>ROUNDUP(MONTH(SalesDataTable[[#This Row],[Order Date]])/3,0)</f>
        <v>3</v>
      </c>
      <c r="E1843" s="2">
        <f>MONTH(SalesDataTable[[#This Row],[Order Date]])</f>
        <v>9</v>
      </c>
      <c r="F1843" s="2" t="str">
        <f>TEXT(SalesDataTable[[#This Row],[Order Date]],"mmm")</f>
        <v>Sep</v>
      </c>
      <c r="G1843" s="2">
        <f>DAY(SalesDataTable[[#This Row],[Order Date]])</f>
        <v>7</v>
      </c>
      <c r="H1843" s="8" t="s">
        <v>20</v>
      </c>
      <c r="I1843" s="8" t="s">
        <v>33</v>
      </c>
      <c r="J1843" s="8" t="s">
        <v>2</v>
      </c>
      <c r="K1843" s="8" t="s">
        <v>13</v>
      </c>
      <c r="L1843" s="8" t="s">
        <v>23</v>
      </c>
      <c r="M1843" s="8" t="s">
        <v>40</v>
      </c>
      <c r="N1843" s="9">
        <v>1</v>
      </c>
      <c r="O1843" s="10">
        <v>83.28</v>
      </c>
      <c r="P1843" s="11">
        <v>0.1</v>
      </c>
      <c r="Q1843" s="10">
        <v>39.75</v>
      </c>
      <c r="R1843" s="10">
        <f t="shared" si="112"/>
        <v>74.951999999999998</v>
      </c>
      <c r="S1843" s="10">
        <f t="shared" si="113"/>
        <v>39.75</v>
      </c>
      <c r="T1843" s="10">
        <f t="shared" si="114"/>
        <v>35.201999999999998</v>
      </c>
      <c r="U1843" s="12">
        <f t="shared" si="115"/>
        <v>0.46966058277297468</v>
      </c>
      <c r="V1843" s="9">
        <f>YEAR(SalesDataTable[[#This Row],[Order Date]])</f>
        <v>2026</v>
      </c>
      <c r="W1843" s="12" t="str">
        <f>"Q"&amp;ROUNDUP(MONTH(SalesDataTable[[#This Row],[Order Date]])/3,0)</f>
        <v>Q3</v>
      </c>
      <c r="X1843" s="9">
        <f>MONTH(SalesDataTable[[#This Row],[Order Date]])</f>
        <v>9</v>
      </c>
      <c r="Y1843" s="12" t="str">
        <f>TEXT(SalesDataTable[[#This Row],[Order Date]],"mmm")</f>
        <v>Sep</v>
      </c>
    </row>
    <row r="1844" spans="1:25" ht="16">
      <c r="A1844" s="7">
        <v>2305</v>
      </c>
      <c r="B1844" s="3">
        <v>46272</v>
      </c>
      <c r="C1844" s="2">
        <f>YEAR( SalesDataTable[[#This Row],[Order Date]])</f>
        <v>2026</v>
      </c>
      <c r="D1844" s="2">
        <f>ROUNDUP(MONTH(SalesDataTable[[#This Row],[Order Date]])/3,0)</f>
        <v>3</v>
      </c>
      <c r="E1844" s="2">
        <f>MONTH(SalesDataTable[[#This Row],[Order Date]])</f>
        <v>9</v>
      </c>
      <c r="F1844" s="2" t="str">
        <f>TEXT(SalesDataTable[[#This Row],[Order Date]],"mmm")</f>
        <v>Sep</v>
      </c>
      <c r="G1844" s="2">
        <f>DAY(SalesDataTable[[#This Row],[Order Date]])</f>
        <v>7</v>
      </c>
      <c r="H1844" s="8" t="s">
        <v>20</v>
      </c>
      <c r="I1844" s="8" t="s">
        <v>31</v>
      </c>
      <c r="J1844" s="8" t="s">
        <v>28</v>
      </c>
      <c r="K1844" s="8" t="s">
        <v>3</v>
      </c>
      <c r="L1844" s="8" t="s">
        <v>23</v>
      </c>
      <c r="M1844" s="8" t="s">
        <v>40</v>
      </c>
      <c r="N1844" s="9">
        <v>2</v>
      </c>
      <c r="O1844" s="10">
        <v>82.43</v>
      </c>
      <c r="P1844" s="11">
        <v>0</v>
      </c>
      <c r="Q1844" s="10">
        <v>40.51</v>
      </c>
      <c r="R1844" s="10">
        <f t="shared" si="112"/>
        <v>164.86</v>
      </c>
      <c r="S1844" s="10">
        <f t="shared" si="113"/>
        <v>81.02</v>
      </c>
      <c r="T1844" s="10">
        <f t="shared" si="114"/>
        <v>83.840000000000018</v>
      </c>
      <c r="U1844" s="12">
        <f t="shared" si="115"/>
        <v>0.50855271139148372</v>
      </c>
      <c r="V1844" s="9">
        <f>YEAR(SalesDataTable[[#This Row],[Order Date]])</f>
        <v>2026</v>
      </c>
      <c r="W1844" s="12" t="str">
        <f>"Q"&amp;ROUNDUP(MONTH(SalesDataTable[[#This Row],[Order Date]])/3,0)</f>
        <v>Q3</v>
      </c>
      <c r="X1844" s="9">
        <f>MONTH(SalesDataTable[[#This Row],[Order Date]])</f>
        <v>9</v>
      </c>
      <c r="Y1844" s="12" t="str">
        <f>TEXT(SalesDataTable[[#This Row],[Order Date]],"mmm")</f>
        <v>Sep</v>
      </c>
    </row>
    <row r="1845" spans="1:25" ht="16">
      <c r="A1845" s="7">
        <v>2344</v>
      </c>
      <c r="B1845" s="3">
        <v>46272</v>
      </c>
      <c r="C1845" s="2">
        <f>YEAR( SalesDataTable[[#This Row],[Order Date]])</f>
        <v>2026</v>
      </c>
      <c r="D1845" s="2">
        <f>ROUNDUP(MONTH(SalesDataTable[[#This Row],[Order Date]])/3,0)</f>
        <v>3</v>
      </c>
      <c r="E1845" s="2">
        <f>MONTH(SalesDataTable[[#This Row],[Order Date]])</f>
        <v>9</v>
      </c>
      <c r="F1845" s="2" t="str">
        <f>TEXT(SalesDataTable[[#This Row],[Order Date]],"mmm")</f>
        <v>Sep</v>
      </c>
      <c r="G1845" s="2">
        <f>DAY(SalesDataTable[[#This Row],[Order Date]])</f>
        <v>7</v>
      </c>
      <c r="H1845" s="8" t="s">
        <v>0</v>
      </c>
      <c r="I1845" s="8" t="s">
        <v>50</v>
      </c>
      <c r="J1845" s="8" t="s">
        <v>28</v>
      </c>
      <c r="K1845" s="8" t="s">
        <v>13</v>
      </c>
      <c r="L1845" s="8" t="s">
        <v>34</v>
      </c>
      <c r="M1845" s="8" t="s">
        <v>42</v>
      </c>
      <c r="N1845" s="9">
        <v>4</v>
      </c>
      <c r="O1845" s="10">
        <v>36.380000000000003</v>
      </c>
      <c r="P1845" s="11">
        <v>0</v>
      </c>
      <c r="Q1845" s="10">
        <v>14.16</v>
      </c>
      <c r="R1845" s="10">
        <f t="shared" si="112"/>
        <v>145.52000000000001</v>
      </c>
      <c r="S1845" s="10">
        <f t="shared" si="113"/>
        <v>56.64</v>
      </c>
      <c r="T1845" s="10">
        <f t="shared" si="114"/>
        <v>88.88000000000001</v>
      </c>
      <c r="U1845" s="12">
        <f t="shared" si="115"/>
        <v>0.61077515118196812</v>
      </c>
      <c r="V1845" s="9">
        <f>YEAR(SalesDataTable[[#This Row],[Order Date]])</f>
        <v>2026</v>
      </c>
      <c r="W1845" s="12" t="str">
        <f>"Q"&amp;ROUNDUP(MONTH(SalesDataTable[[#This Row],[Order Date]])/3,0)</f>
        <v>Q3</v>
      </c>
      <c r="X1845" s="9">
        <f>MONTH(SalesDataTable[[#This Row],[Order Date]])</f>
        <v>9</v>
      </c>
      <c r="Y1845" s="12" t="str">
        <f>TEXT(SalesDataTable[[#This Row],[Order Date]],"mmm")</f>
        <v>Sep</v>
      </c>
    </row>
    <row r="1846" spans="1:25" ht="16">
      <c r="A1846" s="7">
        <v>2601</v>
      </c>
      <c r="B1846" s="3">
        <v>46272</v>
      </c>
      <c r="C1846" s="2">
        <f>YEAR( SalesDataTable[[#This Row],[Order Date]])</f>
        <v>2026</v>
      </c>
      <c r="D1846" s="2">
        <f>ROUNDUP(MONTH(SalesDataTable[[#This Row],[Order Date]])/3,0)</f>
        <v>3</v>
      </c>
      <c r="E1846" s="2">
        <f>MONTH(SalesDataTable[[#This Row],[Order Date]])</f>
        <v>9</v>
      </c>
      <c r="F1846" s="2" t="str">
        <f>TEXT(SalesDataTable[[#This Row],[Order Date]],"mmm")</f>
        <v>Sep</v>
      </c>
      <c r="G1846" s="2">
        <f>DAY(SalesDataTable[[#This Row],[Order Date]])</f>
        <v>7</v>
      </c>
      <c r="H1846" s="8" t="s">
        <v>6</v>
      </c>
      <c r="I1846" s="8" t="s">
        <v>41</v>
      </c>
      <c r="J1846" s="8" t="s">
        <v>2</v>
      </c>
      <c r="K1846" s="8" t="s">
        <v>13</v>
      </c>
      <c r="L1846" s="8" t="s">
        <v>4</v>
      </c>
      <c r="M1846" s="8" t="s">
        <v>5</v>
      </c>
      <c r="N1846" s="9">
        <v>1</v>
      </c>
      <c r="O1846" s="10">
        <v>82.86</v>
      </c>
      <c r="P1846" s="11">
        <v>0</v>
      </c>
      <c r="Q1846" s="10">
        <v>43.33</v>
      </c>
      <c r="R1846" s="10">
        <f t="shared" si="112"/>
        <v>82.86</v>
      </c>
      <c r="S1846" s="10">
        <f t="shared" si="113"/>
        <v>43.33</v>
      </c>
      <c r="T1846" s="10">
        <f t="shared" si="114"/>
        <v>39.53</v>
      </c>
      <c r="U1846" s="12">
        <f t="shared" si="115"/>
        <v>0.47706975621530295</v>
      </c>
      <c r="V1846" s="9">
        <f>YEAR(SalesDataTable[[#This Row],[Order Date]])</f>
        <v>2026</v>
      </c>
      <c r="W1846" s="12" t="str">
        <f>"Q"&amp;ROUNDUP(MONTH(SalesDataTable[[#This Row],[Order Date]])/3,0)</f>
        <v>Q3</v>
      </c>
      <c r="X1846" s="9">
        <f>MONTH(SalesDataTable[[#This Row],[Order Date]])</f>
        <v>9</v>
      </c>
      <c r="Y1846" s="12" t="str">
        <f>TEXT(SalesDataTable[[#This Row],[Order Date]],"mmm")</f>
        <v>Sep</v>
      </c>
    </row>
    <row r="1847" spans="1:25" ht="16">
      <c r="A1847" s="7">
        <v>2831</v>
      </c>
      <c r="B1847" s="3">
        <v>46272</v>
      </c>
      <c r="C1847" s="2">
        <f>YEAR( SalesDataTable[[#This Row],[Order Date]])</f>
        <v>2026</v>
      </c>
      <c r="D1847" s="2">
        <f>ROUNDUP(MONTH(SalesDataTable[[#This Row],[Order Date]])/3,0)</f>
        <v>3</v>
      </c>
      <c r="E1847" s="2">
        <f>MONTH(SalesDataTable[[#This Row],[Order Date]])</f>
        <v>9</v>
      </c>
      <c r="F1847" s="2" t="str">
        <f>TEXT(SalesDataTable[[#This Row],[Order Date]],"mmm")</f>
        <v>Sep</v>
      </c>
      <c r="G1847" s="2">
        <f>DAY(SalesDataTable[[#This Row],[Order Date]])</f>
        <v>7</v>
      </c>
      <c r="H1847" s="8" t="s">
        <v>0</v>
      </c>
      <c r="I1847" s="8" t="s">
        <v>36</v>
      </c>
      <c r="J1847" s="8" t="s">
        <v>2</v>
      </c>
      <c r="K1847" s="8" t="s">
        <v>13</v>
      </c>
      <c r="L1847" s="8" t="s">
        <v>14</v>
      </c>
      <c r="M1847" s="8" t="s">
        <v>32</v>
      </c>
      <c r="N1847" s="9">
        <v>1</v>
      </c>
      <c r="O1847" s="10">
        <v>46.44</v>
      </c>
      <c r="P1847" s="11">
        <v>0.05</v>
      </c>
      <c r="Q1847" s="10">
        <v>17.88</v>
      </c>
      <c r="R1847" s="10">
        <f t="shared" si="112"/>
        <v>44.117999999999995</v>
      </c>
      <c r="S1847" s="10">
        <f t="shared" si="113"/>
        <v>17.88</v>
      </c>
      <c r="T1847" s="10">
        <f t="shared" si="114"/>
        <v>26.237999999999996</v>
      </c>
      <c r="U1847" s="12">
        <f t="shared" si="115"/>
        <v>0.59472324221406225</v>
      </c>
      <c r="V1847" s="9">
        <f>YEAR(SalesDataTable[[#This Row],[Order Date]])</f>
        <v>2026</v>
      </c>
      <c r="W1847" s="12" t="str">
        <f>"Q"&amp;ROUNDUP(MONTH(SalesDataTable[[#This Row],[Order Date]])/3,0)</f>
        <v>Q3</v>
      </c>
      <c r="X1847" s="9">
        <f>MONTH(SalesDataTable[[#This Row],[Order Date]])</f>
        <v>9</v>
      </c>
      <c r="Y1847" s="12" t="str">
        <f>TEXT(SalesDataTable[[#This Row],[Order Date]],"mmm")</f>
        <v>Sep</v>
      </c>
    </row>
    <row r="1848" spans="1:25" ht="16">
      <c r="A1848" s="7">
        <v>2845</v>
      </c>
      <c r="B1848" s="3">
        <v>46272</v>
      </c>
      <c r="C1848" s="2">
        <f>YEAR( SalesDataTable[[#This Row],[Order Date]])</f>
        <v>2026</v>
      </c>
      <c r="D1848" s="2">
        <f>ROUNDUP(MONTH(SalesDataTable[[#This Row],[Order Date]])/3,0)</f>
        <v>3</v>
      </c>
      <c r="E1848" s="2">
        <f>MONTH(SalesDataTable[[#This Row],[Order Date]])</f>
        <v>9</v>
      </c>
      <c r="F1848" s="2" t="str">
        <f>TEXT(SalesDataTable[[#This Row],[Order Date]],"mmm")</f>
        <v>Sep</v>
      </c>
      <c r="G1848" s="2">
        <f>DAY(SalesDataTable[[#This Row],[Order Date]])</f>
        <v>7</v>
      </c>
      <c r="H1848" s="8" t="s">
        <v>0</v>
      </c>
      <c r="I1848" s="8" t="s">
        <v>1</v>
      </c>
      <c r="J1848" s="8" t="s">
        <v>8</v>
      </c>
      <c r="K1848" s="8" t="s">
        <v>16</v>
      </c>
      <c r="L1848" s="8" t="s">
        <v>14</v>
      </c>
      <c r="M1848" s="8" t="s">
        <v>44</v>
      </c>
      <c r="N1848" s="9">
        <v>4</v>
      </c>
      <c r="O1848" s="10">
        <v>133.26</v>
      </c>
      <c r="P1848" s="11">
        <v>0.1</v>
      </c>
      <c r="Q1848" s="10">
        <v>68.77</v>
      </c>
      <c r="R1848" s="10">
        <f t="shared" si="112"/>
        <v>479.73599999999999</v>
      </c>
      <c r="S1848" s="10">
        <f t="shared" si="113"/>
        <v>275.08</v>
      </c>
      <c r="T1848" s="10">
        <f t="shared" si="114"/>
        <v>204.65600000000001</v>
      </c>
      <c r="U1848" s="12">
        <f t="shared" si="115"/>
        <v>0.42660129738022579</v>
      </c>
      <c r="V1848" s="9">
        <f>YEAR(SalesDataTable[[#This Row],[Order Date]])</f>
        <v>2026</v>
      </c>
      <c r="W1848" s="12" t="str">
        <f>"Q"&amp;ROUNDUP(MONTH(SalesDataTable[[#This Row],[Order Date]])/3,0)</f>
        <v>Q3</v>
      </c>
      <c r="X1848" s="9">
        <f>MONTH(SalesDataTable[[#This Row],[Order Date]])</f>
        <v>9</v>
      </c>
      <c r="Y1848" s="12" t="str">
        <f>TEXT(SalesDataTable[[#This Row],[Order Date]],"mmm")</f>
        <v>Sep</v>
      </c>
    </row>
    <row r="1849" spans="1:25" ht="16">
      <c r="A1849" s="7">
        <v>3679</v>
      </c>
      <c r="B1849" s="3">
        <v>46272</v>
      </c>
      <c r="C1849" s="2">
        <f>YEAR( SalesDataTable[[#This Row],[Order Date]])</f>
        <v>2026</v>
      </c>
      <c r="D1849" s="2">
        <f>ROUNDUP(MONTH(SalesDataTable[[#This Row],[Order Date]])/3,0)</f>
        <v>3</v>
      </c>
      <c r="E1849" s="2">
        <f>MONTH(SalesDataTable[[#This Row],[Order Date]])</f>
        <v>9</v>
      </c>
      <c r="F1849" s="2" t="str">
        <f>TEXT(SalesDataTable[[#This Row],[Order Date]],"mmm")</f>
        <v>Sep</v>
      </c>
      <c r="G1849" s="2">
        <f>DAY(SalesDataTable[[#This Row],[Order Date]])</f>
        <v>7</v>
      </c>
      <c r="H1849" s="8" t="s">
        <v>6</v>
      </c>
      <c r="I1849" s="8" t="s">
        <v>43</v>
      </c>
      <c r="J1849" s="8" t="s">
        <v>28</v>
      </c>
      <c r="K1849" s="8" t="s">
        <v>13</v>
      </c>
      <c r="L1849" s="8" t="s">
        <v>9</v>
      </c>
      <c r="M1849" s="8" t="s">
        <v>17</v>
      </c>
      <c r="N1849" s="9">
        <v>1</v>
      </c>
      <c r="O1849" s="10">
        <v>147.36000000000001</v>
      </c>
      <c r="P1849" s="11">
        <v>0</v>
      </c>
      <c r="Q1849" s="10">
        <v>81.599999999999994</v>
      </c>
      <c r="R1849" s="10">
        <f t="shared" si="112"/>
        <v>147.36000000000001</v>
      </c>
      <c r="S1849" s="10">
        <f t="shared" si="113"/>
        <v>81.599999999999994</v>
      </c>
      <c r="T1849" s="10">
        <f t="shared" si="114"/>
        <v>65.760000000000019</v>
      </c>
      <c r="U1849" s="12">
        <f t="shared" si="115"/>
        <v>0.44625407166123787</v>
      </c>
      <c r="V1849" s="9">
        <f>YEAR(SalesDataTable[[#This Row],[Order Date]])</f>
        <v>2026</v>
      </c>
      <c r="W1849" s="12" t="str">
        <f>"Q"&amp;ROUNDUP(MONTH(SalesDataTable[[#This Row],[Order Date]])/3,0)</f>
        <v>Q3</v>
      </c>
      <c r="X1849" s="9">
        <f>MONTH(SalesDataTable[[#This Row],[Order Date]])</f>
        <v>9</v>
      </c>
      <c r="Y1849" s="12" t="str">
        <f>TEXT(SalesDataTable[[#This Row],[Order Date]],"mmm")</f>
        <v>Sep</v>
      </c>
    </row>
    <row r="1850" spans="1:25" ht="16">
      <c r="A1850" s="7">
        <v>3828</v>
      </c>
      <c r="B1850" s="3">
        <v>46272</v>
      </c>
      <c r="C1850" s="2">
        <f>YEAR( SalesDataTable[[#This Row],[Order Date]])</f>
        <v>2026</v>
      </c>
      <c r="D1850" s="2">
        <f>ROUNDUP(MONTH(SalesDataTable[[#This Row],[Order Date]])/3,0)</f>
        <v>3</v>
      </c>
      <c r="E1850" s="2">
        <f>MONTH(SalesDataTable[[#This Row],[Order Date]])</f>
        <v>9</v>
      </c>
      <c r="F1850" s="2" t="str">
        <f>TEXT(SalesDataTable[[#This Row],[Order Date]],"mmm")</f>
        <v>Sep</v>
      </c>
      <c r="G1850" s="2">
        <f>DAY(SalesDataTable[[#This Row],[Order Date]])</f>
        <v>7</v>
      </c>
      <c r="H1850" s="8" t="s">
        <v>0</v>
      </c>
      <c r="I1850" s="8" t="s">
        <v>1</v>
      </c>
      <c r="J1850" s="8" t="s">
        <v>2</v>
      </c>
      <c r="K1850" s="8" t="s">
        <v>13</v>
      </c>
      <c r="L1850" s="8" t="s">
        <v>14</v>
      </c>
      <c r="M1850" s="8" t="s">
        <v>48</v>
      </c>
      <c r="N1850" s="9">
        <v>2</v>
      </c>
      <c r="O1850" s="10">
        <v>166.13</v>
      </c>
      <c r="P1850" s="11">
        <v>0.15</v>
      </c>
      <c r="Q1850" s="10">
        <v>86.71</v>
      </c>
      <c r="R1850" s="10">
        <f t="shared" si="112"/>
        <v>282.42099999999999</v>
      </c>
      <c r="S1850" s="10">
        <f t="shared" si="113"/>
        <v>173.42</v>
      </c>
      <c r="T1850" s="10">
        <f t="shared" si="114"/>
        <v>109.001</v>
      </c>
      <c r="U1850" s="12">
        <f t="shared" si="115"/>
        <v>0.38595217777714835</v>
      </c>
      <c r="V1850" s="9">
        <f>YEAR(SalesDataTable[[#This Row],[Order Date]])</f>
        <v>2026</v>
      </c>
      <c r="W1850" s="12" t="str">
        <f>"Q"&amp;ROUNDUP(MONTH(SalesDataTable[[#This Row],[Order Date]])/3,0)</f>
        <v>Q3</v>
      </c>
      <c r="X1850" s="9">
        <f>MONTH(SalesDataTable[[#This Row],[Order Date]])</f>
        <v>9</v>
      </c>
      <c r="Y1850" s="12" t="str">
        <f>TEXT(SalesDataTable[[#This Row],[Order Date]],"mmm")</f>
        <v>Sep</v>
      </c>
    </row>
    <row r="1851" spans="1:25" ht="16">
      <c r="A1851" s="7">
        <v>4226</v>
      </c>
      <c r="B1851" s="3">
        <v>46272</v>
      </c>
      <c r="C1851" s="2">
        <f>YEAR( SalesDataTable[[#This Row],[Order Date]])</f>
        <v>2026</v>
      </c>
      <c r="D1851" s="2">
        <f>ROUNDUP(MONTH(SalesDataTable[[#This Row],[Order Date]])/3,0)</f>
        <v>3</v>
      </c>
      <c r="E1851" s="2">
        <f>MONTH(SalesDataTable[[#This Row],[Order Date]])</f>
        <v>9</v>
      </c>
      <c r="F1851" s="2" t="str">
        <f>TEXT(SalesDataTable[[#This Row],[Order Date]],"mmm")</f>
        <v>Sep</v>
      </c>
      <c r="G1851" s="2">
        <f>DAY(SalesDataTable[[#This Row],[Order Date]])</f>
        <v>7</v>
      </c>
      <c r="H1851" s="8" t="s">
        <v>11</v>
      </c>
      <c r="I1851" s="8" t="s">
        <v>18</v>
      </c>
      <c r="J1851" s="8" t="s">
        <v>2</v>
      </c>
      <c r="K1851" s="8" t="s">
        <v>13</v>
      </c>
      <c r="L1851" s="8" t="s">
        <v>34</v>
      </c>
      <c r="M1851" s="8" t="s">
        <v>45</v>
      </c>
      <c r="N1851" s="9">
        <v>1</v>
      </c>
      <c r="O1851" s="10">
        <v>51.74</v>
      </c>
      <c r="P1851" s="11">
        <v>0</v>
      </c>
      <c r="Q1851" s="10">
        <v>22.45</v>
      </c>
      <c r="R1851" s="10">
        <f t="shared" si="112"/>
        <v>51.74</v>
      </c>
      <c r="S1851" s="10">
        <f t="shared" si="113"/>
        <v>22.45</v>
      </c>
      <c r="T1851" s="10">
        <f t="shared" si="114"/>
        <v>29.290000000000003</v>
      </c>
      <c r="U1851" s="12">
        <f t="shared" si="115"/>
        <v>0.56609972941631237</v>
      </c>
      <c r="V1851" s="9">
        <f>YEAR(SalesDataTable[[#This Row],[Order Date]])</f>
        <v>2026</v>
      </c>
      <c r="W1851" s="12" t="str">
        <f>"Q"&amp;ROUNDUP(MONTH(SalesDataTable[[#This Row],[Order Date]])/3,0)</f>
        <v>Q3</v>
      </c>
      <c r="X1851" s="9">
        <f>MONTH(SalesDataTable[[#This Row],[Order Date]])</f>
        <v>9</v>
      </c>
      <c r="Y1851" s="12" t="str">
        <f>TEXT(SalesDataTable[[#This Row],[Order Date]],"mmm")</f>
        <v>Sep</v>
      </c>
    </row>
    <row r="1852" spans="1:25" ht="16">
      <c r="A1852" s="7">
        <v>58</v>
      </c>
      <c r="B1852" s="3">
        <v>46273</v>
      </c>
      <c r="C1852" s="2">
        <f>YEAR( SalesDataTable[[#This Row],[Order Date]])</f>
        <v>2026</v>
      </c>
      <c r="D1852" s="2">
        <f>ROUNDUP(MONTH(SalesDataTable[[#This Row],[Order Date]])/3,0)</f>
        <v>3</v>
      </c>
      <c r="E1852" s="2">
        <f>MONTH(SalesDataTable[[#This Row],[Order Date]])</f>
        <v>9</v>
      </c>
      <c r="F1852" s="2" t="str">
        <f>TEXT(SalesDataTable[[#This Row],[Order Date]],"mmm")</f>
        <v>Sep</v>
      </c>
      <c r="G1852" s="2">
        <f>DAY(SalesDataTable[[#This Row],[Order Date]])</f>
        <v>8</v>
      </c>
      <c r="H1852" s="8" t="s">
        <v>0</v>
      </c>
      <c r="I1852" s="8" t="s">
        <v>1</v>
      </c>
      <c r="J1852" s="8" t="s">
        <v>19</v>
      </c>
      <c r="K1852" s="8" t="s">
        <v>3</v>
      </c>
      <c r="L1852" s="8" t="s">
        <v>9</v>
      </c>
      <c r="M1852" s="8" t="s">
        <v>46</v>
      </c>
      <c r="N1852" s="9">
        <v>1</v>
      </c>
      <c r="O1852" s="10">
        <v>71.7</v>
      </c>
      <c r="P1852" s="11">
        <v>0</v>
      </c>
      <c r="Q1852" s="10">
        <v>32</v>
      </c>
      <c r="R1852" s="10">
        <f t="shared" si="112"/>
        <v>71.7</v>
      </c>
      <c r="S1852" s="10">
        <f t="shared" si="113"/>
        <v>32</v>
      </c>
      <c r="T1852" s="10">
        <f t="shared" si="114"/>
        <v>39.700000000000003</v>
      </c>
      <c r="U1852" s="12">
        <f t="shared" si="115"/>
        <v>0.55369595536959559</v>
      </c>
      <c r="V1852" s="9">
        <f>YEAR(SalesDataTable[[#This Row],[Order Date]])</f>
        <v>2026</v>
      </c>
      <c r="W1852" s="12" t="str">
        <f>"Q"&amp;ROUNDUP(MONTH(SalesDataTable[[#This Row],[Order Date]])/3,0)</f>
        <v>Q3</v>
      </c>
      <c r="X1852" s="9">
        <f>MONTH(SalesDataTable[[#This Row],[Order Date]])</f>
        <v>9</v>
      </c>
      <c r="Y1852" s="12" t="str">
        <f>TEXT(SalesDataTable[[#This Row],[Order Date]],"mmm")</f>
        <v>Sep</v>
      </c>
    </row>
    <row r="1853" spans="1:25" ht="16">
      <c r="A1853" s="7">
        <v>1224</v>
      </c>
      <c r="B1853" s="3">
        <v>46273</v>
      </c>
      <c r="C1853" s="2">
        <f>YEAR( SalesDataTable[[#This Row],[Order Date]])</f>
        <v>2026</v>
      </c>
      <c r="D1853" s="2">
        <f>ROUNDUP(MONTH(SalesDataTable[[#This Row],[Order Date]])/3,0)</f>
        <v>3</v>
      </c>
      <c r="E1853" s="2">
        <f>MONTH(SalesDataTable[[#This Row],[Order Date]])</f>
        <v>9</v>
      </c>
      <c r="F1853" s="2" t="str">
        <f>TEXT(SalesDataTable[[#This Row],[Order Date]],"mmm")</f>
        <v>Sep</v>
      </c>
      <c r="G1853" s="2">
        <f>DAY(SalesDataTable[[#This Row],[Order Date]])</f>
        <v>8</v>
      </c>
      <c r="H1853" s="8" t="s">
        <v>11</v>
      </c>
      <c r="I1853" s="8" t="s">
        <v>12</v>
      </c>
      <c r="J1853" s="8" t="s">
        <v>2</v>
      </c>
      <c r="K1853" s="8" t="s">
        <v>3</v>
      </c>
      <c r="L1853" s="8" t="s">
        <v>4</v>
      </c>
      <c r="M1853" s="8" t="s">
        <v>26</v>
      </c>
      <c r="N1853" s="9">
        <v>2</v>
      </c>
      <c r="O1853" s="10">
        <v>39.409999999999997</v>
      </c>
      <c r="P1853" s="11">
        <v>0.05</v>
      </c>
      <c r="Q1853" s="10">
        <v>17.12</v>
      </c>
      <c r="R1853" s="10">
        <f t="shared" si="112"/>
        <v>74.878999999999991</v>
      </c>
      <c r="S1853" s="10">
        <f t="shared" si="113"/>
        <v>34.24</v>
      </c>
      <c r="T1853" s="10">
        <f t="shared" si="114"/>
        <v>40.638999999999989</v>
      </c>
      <c r="U1853" s="12">
        <f t="shared" si="115"/>
        <v>0.54272893601677363</v>
      </c>
      <c r="V1853" s="9">
        <f>YEAR(SalesDataTable[[#This Row],[Order Date]])</f>
        <v>2026</v>
      </c>
      <c r="W1853" s="12" t="str">
        <f>"Q"&amp;ROUNDUP(MONTH(SalesDataTable[[#This Row],[Order Date]])/3,0)</f>
        <v>Q3</v>
      </c>
      <c r="X1853" s="9">
        <f>MONTH(SalesDataTable[[#This Row],[Order Date]])</f>
        <v>9</v>
      </c>
      <c r="Y1853" s="12" t="str">
        <f>TEXT(SalesDataTable[[#This Row],[Order Date]],"mmm")</f>
        <v>Sep</v>
      </c>
    </row>
    <row r="1854" spans="1:25" ht="16">
      <c r="A1854" s="7">
        <v>4345</v>
      </c>
      <c r="B1854" s="3">
        <v>46273</v>
      </c>
      <c r="C1854" s="2">
        <f>YEAR( SalesDataTable[[#This Row],[Order Date]])</f>
        <v>2026</v>
      </c>
      <c r="D1854" s="2">
        <f>ROUNDUP(MONTH(SalesDataTable[[#This Row],[Order Date]])/3,0)</f>
        <v>3</v>
      </c>
      <c r="E1854" s="2">
        <f>MONTH(SalesDataTable[[#This Row],[Order Date]])</f>
        <v>9</v>
      </c>
      <c r="F1854" s="2" t="str">
        <f>TEXT(SalesDataTable[[#This Row],[Order Date]],"mmm")</f>
        <v>Sep</v>
      </c>
      <c r="G1854" s="2">
        <f>DAY(SalesDataTable[[#This Row],[Order Date]])</f>
        <v>8</v>
      </c>
      <c r="H1854" s="8" t="s">
        <v>0</v>
      </c>
      <c r="I1854" s="8" t="s">
        <v>36</v>
      </c>
      <c r="J1854" s="8" t="s">
        <v>2</v>
      </c>
      <c r="K1854" s="8" t="s">
        <v>13</v>
      </c>
      <c r="L1854" s="8" t="s">
        <v>23</v>
      </c>
      <c r="M1854" s="8" t="s">
        <v>24</v>
      </c>
      <c r="N1854" s="9">
        <v>2</v>
      </c>
      <c r="O1854" s="10">
        <v>345.33</v>
      </c>
      <c r="P1854" s="11">
        <v>0</v>
      </c>
      <c r="Q1854" s="10">
        <v>198.22</v>
      </c>
      <c r="R1854" s="10">
        <f t="shared" si="112"/>
        <v>690.66</v>
      </c>
      <c r="S1854" s="10">
        <f t="shared" si="113"/>
        <v>396.44</v>
      </c>
      <c r="T1854" s="10">
        <f t="shared" si="114"/>
        <v>294.21999999999997</v>
      </c>
      <c r="U1854" s="12">
        <f t="shared" si="115"/>
        <v>0.42599832044710856</v>
      </c>
      <c r="V1854" s="9">
        <f>YEAR(SalesDataTable[[#This Row],[Order Date]])</f>
        <v>2026</v>
      </c>
      <c r="W1854" s="12" t="str">
        <f>"Q"&amp;ROUNDUP(MONTH(SalesDataTable[[#This Row],[Order Date]])/3,0)</f>
        <v>Q3</v>
      </c>
      <c r="X1854" s="9">
        <f>MONTH(SalesDataTable[[#This Row],[Order Date]])</f>
        <v>9</v>
      </c>
      <c r="Y1854" s="12" t="str">
        <f>TEXT(SalesDataTable[[#This Row],[Order Date]],"mmm")</f>
        <v>Sep</v>
      </c>
    </row>
    <row r="1855" spans="1:25" ht="16">
      <c r="A1855" s="7">
        <v>1069</v>
      </c>
      <c r="B1855" s="3">
        <v>46274</v>
      </c>
      <c r="C1855" s="2">
        <f>YEAR( SalesDataTable[[#This Row],[Order Date]])</f>
        <v>2026</v>
      </c>
      <c r="D1855" s="2">
        <f>ROUNDUP(MONTH(SalesDataTable[[#This Row],[Order Date]])/3,0)</f>
        <v>3</v>
      </c>
      <c r="E1855" s="2">
        <f>MONTH(SalesDataTable[[#This Row],[Order Date]])</f>
        <v>9</v>
      </c>
      <c r="F1855" s="2" t="str">
        <f>TEXT(SalesDataTable[[#This Row],[Order Date]],"mmm")</f>
        <v>Sep</v>
      </c>
      <c r="G1855" s="2">
        <f>DAY(SalesDataTable[[#This Row],[Order Date]])</f>
        <v>9</v>
      </c>
      <c r="H1855" s="8" t="s">
        <v>20</v>
      </c>
      <c r="I1855" s="8" t="s">
        <v>47</v>
      </c>
      <c r="J1855" s="8" t="s">
        <v>2</v>
      </c>
      <c r="K1855" s="8" t="s">
        <v>3</v>
      </c>
      <c r="L1855" s="8" t="s">
        <v>9</v>
      </c>
      <c r="M1855" s="8" t="s">
        <v>17</v>
      </c>
      <c r="N1855" s="9">
        <v>1</v>
      </c>
      <c r="O1855" s="10">
        <v>145.33000000000001</v>
      </c>
      <c r="P1855" s="11">
        <v>0.1</v>
      </c>
      <c r="Q1855" s="10">
        <v>80.97</v>
      </c>
      <c r="R1855" s="10">
        <f t="shared" si="112"/>
        <v>130.79700000000003</v>
      </c>
      <c r="S1855" s="10">
        <f t="shared" si="113"/>
        <v>80.97</v>
      </c>
      <c r="T1855" s="10">
        <f t="shared" si="114"/>
        <v>49.827000000000027</v>
      </c>
      <c r="U1855" s="12">
        <f t="shared" si="115"/>
        <v>0.3809491043372556</v>
      </c>
      <c r="V1855" s="9">
        <f>YEAR(SalesDataTable[[#This Row],[Order Date]])</f>
        <v>2026</v>
      </c>
      <c r="W1855" s="12" t="str">
        <f>"Q"&amp;ROUNDUP(MONTH(SalesDataTable[[#This Row],[Order Date]])/3,0)</f>
        <v>Q3</v>
      </c>
      <c r="X1855" s="9">
        <f>MONTH(SalesDataTable[[#This Row],[Order Date]])</f>
        <v>9</v>
      </c>
      <c r="Y1855" s="12" t="str">
        <f>TEXT(SalesDataTable[[#This Row],[Order Date]],"mmm")</f>
        <v>Sep</v>
      </c>
    </row>
    <row r="1856" spans="1:25" ht="16">
      <c r="A1856" s="7">
        <v>1489</v>
      </c>
      <c r="B1856" s="3">
        <v>46274</v>
      </c>
      <c r="C1856" s="2">
        <f>YEAR( SalesDataTable[[#This Row],[Order Date]])</f>
        <v>2026</v>
      </c>
      <c r="D1856" s="2">
        <f>ROUNDUP(MONTH(SalesDataTable[[#This Row],[Order Date]])/3,0)</f>
        <v>3</v>
      </c>
      <c r="E1856" s="2">
        <f>MONTH(SalesDataTable[[#This Row],[Order Date]])</f>
        <v>9</v>
      </c>
      <c r="F1856" s="2" t="str">
        <f>TEXT(SalesDataTable[[#This Row],[Order Date]],"mmm")</f>
        <v>Sep</v>
      </c>
      <c r="G1856" s="2">
        <f>DAY(SalesDataTable[[#This Row],[Order Date]])</f>
        <v>9</v>
      </c>
      <c r="H1856" s="8" t="s">
        <v>0</v>
      </c>
      <c r="I1856" s="8" t="s">
        <v>1</v>
      </c>
      <c r="J1856" s="8" t="s">
        <v>2</v>
      </c>
      <c r="K1856" s="8" t="s">
        <v>3</v>
      </c>
      <c r="L1856" s="8" t="s">
        <v>4</v>
      </c>
      <c r="M1856" s="8" t="s">
        <v>22</v>
      </c>
      <c r="N1856" s="9">
        <v>3</v>
      </c>
      <c r="O1856" s="10">
        <v>50.03</v>
      </c>
      <c r="P1856" s="11">
        <v>0.1</v>
      </c>
      <c r="Q1856" s="10">
        <v>22.89</v>
      </c>
      <c r="R1856" s="10">
        <f t="shared" si="112"/>
        <v>135.08100000000002</v>
      </c>
      <c r="S1856" s="10">
        <f t="shared" si="113"/>
        <v>68.67</v>
      </c>
      <c r="T1856" s="10">
        <f t="shared" si="114"/>
        <v>66.411000000000016</v>
      </c>
      <c r="U1856" s="12">
        <f t="shared" si="115"/>
        <v>0.49163835032313952</v>
      </c>
      <c r="V1856" s="9">
        <f>YEAR(SalesDataTable[[#This Row],[Order Date]])</f>
        <v>2026</v>
      </c>
      <c r="W1856" s="12" t="str">
        <f>"Q"&amp;ROUNDUP(MONTH(SalesDataTable[[#This Row],[Order Date]])/3,0)</f>
        <v>Q3</v>
      </c>
      <c r="X1856" s="9">
        <f>MONTH(SalesDataTable[[#This Row],[Order Date]])</f>
        <v>9</v>
      </c>
      <c r="Y1856" s="12" t="str">
        <f>TEXT(SalesDataTable[[#This Row],[Order Date]],"mmm")</f>
        <v>Sep</v>
      </c>
    </row>
    <row r="1857" spans="1:25" ht="16">
      <c r="A1857" s="7">
        <v>2045</v>
      </c>
      <c r="B1857" s="3">
        <v>46274</v>
      </c>
      <c r="C1857" s="2">
        <f>YEAR( SalesDataTable[[#This Row],[Order Date]])</f>
        <v>2026</v>
      </c>
      <c r="D1857" s="2">
        <f>ROUNDUP(MONTH(SalesDataTable[[#This Row],[Order Date]])/3,0)</f>
        <v>3</v>
      </c>
      <c r="E1857" s="2">
        <f>MONTH(SalesDataTable[[#This Row],[Order Date]])</f>
        <v>9</v>
      </c>
      <c r="F1857" s="2" t="str">
        <f>TEXT(SalesDataTable[[#This Row],[Order Date]],"mmm")</f>
        <v>Sep</v>
      </c>
      <c r="G1857" s="2">
        <f>DAY(SalesDataTable[[#This Row],[Order Date]])</f>
        <v>9</v>
      </c>
      <c r="H1857" s="8" t="s">
        <v>6</v>
      </c>
      <c r="I1857" s="8" t="s">
        <v>7</v>
      </c>
      <c r="J1857" s="8" t="s">
        <v>28</v>
      </c>
      <c r="K1857" s="8" t="s">
        <v>3</v>
      </c>
      <c r="L1857" s="8" t="s">
        <v>14</v>
      </c>
      <c r="M1857" s="8" t="s">
        <v>15</v>
      </c>
      <c r="N1857" s="9">
        <v>1</v>
      </c>
      <c r="O1857" s="10">
        <v>35.68</v>
      </c>
      <c r="P1857" s="11">
        <v>0.05</v>
      </c>
      <c r="Q1857" s="10">
        <v>13.37</v>
      </c>
      <c r="R1857" s="10">
        <f t="shared" si="112"/>
        <v>33.896000000000001</v>
      </c>
      <c r="S1857" s="10">
        <f t="shared" si="113"/>
        <v>13.37</v>
      </c>
      <c r="T1857" s="10">
        <f t="shared" si="114"/>
        <v>20.526000000000003</v>
      </c>
      <c r="U1857" s="12">
        <f t="shared" si="115"/>
        <v>0.60555817795610112</v>
      </c>
      <c r="V1857" s="9">
        <f>YEAR(SalesDataTable[[#This Row],[Order Date]])</f>
        <v>2026</v>
      </c>
      <c r="W1857" s="12" t="str">
        <f>"Q"&amp;ROUNDUP(MONTH(SalesDataTable[[#This Row],[Order Date]])/3,0)</f>
        <v>Q3</v>
      </c>
      <c r="X1857" s="9">
        <f>MONTH(SalesDataTable[[#This Row],[Order Date]])</f>
        <v>9</v>
      </c>
      <c r="Y1857" s="12" t="str">
        <f>TEXT(SalesDataTable[[#This Row],[Order Date]],"mmm")</f>
        <v>Sep</v>
      </c>
    </row>
    <row r="1858" spans="1:25" ht="16">
      <c r="A1858" s="7">
        <v>2610</v>
      </c>
      <c r="B1858" s="3">
        <v>46274</v>
      </c>
      <c r="C1858" s="2">
        <f>YEAR( SalesDataTable[[#This Row],[Order Date]])</f>
        <v>2026</v>
      </c>
      <c r="D1858" s="2">
        <f>ROUNDUP(MONTH(SalesDataTable[[#This Row],[Order Date]])/3,0)</f>
        <v>3</v>
      </c>
      <c r="E1858" s="2">
        <f>MONTH(SalesDataTable[[#This Row],[Order Date]])</f>
        <v>9</v>
      </c>
      <c r="F1858" s="2" t="str">
        <f>TEXT(SalesDataTable[[#This Row],[Order Date]],"mmm")</f>
        <v>Sep</v>
      </c>
      <c r="G1858" s="2">
        <f>DAY(SalesDataTable[[#This Row],[Order Date]])</f>
        <v>9</v>
      </c>
      <c r="H1858" s="8" t="s">
        <v>20</v>
      </c>
      <c r="I1858" s="8" t="s">
        <v>33</v>
      </c>
      <c r="J1858" s="8" t="s">
        <v>2</v>
      </c>
      <c r="K1858" s="8" t="s">
        <v>3</v>
      </c>
      <c r="L1858" s="8" t="s">
        <v>23</v>
      </c>
      <c r="M1858" s="8" t="s">
        <v>24</v>
      </c>
      <c r="N1858" s="9">
        <v>1</v>
      </c>
      <c r="O1858" s="10">
        <v>341.87</v>
      </c>
      <c r="P1858" s="11">
        <v>0.1</v>
      </c>
      <c r="Q1858" s="10">
        <v>190.66</v>
      </c>
      <c r="R1858" s="10">
        <f t="shared" ref="R1858:R1921" si="116">N1858*O1858*(1-P1858)</f>
        <v>307.68299999999999</v>
      </c>
      <c r="S1858" s="10">
        <f t="shared" ref="S1858:S1921" si="117">N1858*Q1858</f>
        <v>190.66</v>
      </c>
      <c r="T1858" s="10">
        <f t="shared" ref="T1858:T1921" si="118">R1858-S1858</f>
        <v>117.023</v>
      </c>
      <c r="U1858" s="12">
        <f t="shared" ref="U1858:U1921" si="119">IFERROR(T1858/R1858,0)</f>
        <v>0.38033625517171893</v>
      </c>
      <c r="V1858" s="9">
        <f>YEAR(SalesDataTable[[#This Row],[Order Date]])</f>
        <v>2026</v>
      </c>
      <c r="W1858" s="12" t="str">
        <f>"Q"&amp;ROUNDUP(MONTH(SalesDataTable[[#This Row],[Order Date]])/3,0)</f>
        <v>Q3</v>
      </c>
      <c r="X1858" s="9">
        <f>MONTH(SalesDataTable[[#This Row],[Order Date]])</f>
        <v>9</v>
      </c>
      <c r="Y1858" s="12" t="str">
        <f>TEXT(SalesDataTable[[#This Row],[Order Date]],"mmm")</f>
        <v>Sep</v>
      </c>
    </row>
    <row r="1859" spans="1:25" ht="16">
      <c r="A1859" s="7">
        <v>4210</v>
      </c>
      <c r="B1859" s="3">
        <v>46274</v>
      </c>
      <c r="C1859" s="2">
        <f>YEAR( SalesDataTable[[#This Row],[Order Date]])</f>
        <v>2026</v>
      </c>
      <c r="D1859" s="2">
        <f>ROUNDUP(MONTH(SalesDataTable[[#This Row],[Order Date]])/3,0)</f>
        <v>3</v>
      </c>
      <c r="E1859" s="2">
        <f>MONTH(SalesDataTable[[#This Row],[Order Date]])</f>
        <v>9</v>
      </c>
      <c r="F1859" s="2" t="str">
        <f>TEXT(SalesDataTable[[#This Row],[Order Date]],"mmm")</f>
        <v>Sep</v>
      </c>
      <c r="G1859" s="2">
        <f>DAY(SalesDataTable[[#This Row],[Order Date]])</f>
        <v>9</v>
      </c>
      <c r="H1859" s="8" t="s">
        <v>6</v>
      </c>
      <c r="I1859" s="8" t="s">
        <v>27</v>
      </c>
      <c r="J1859" s="8" t="s">
        <v>2</v>
      </c>
      <c r="K1859" s="8" t="s">
        <v>3</v>
      </c>
      <c r="L1859" s="8" t="s">
        <v>14</v>
      </c>
      <c r="M1859" s="8" t="s">
        <v>48</v>
      </c>
      <c r="N1859" s="9">
        <v>1</v>
      </c>
      <c r="O1859" s="10">
        <v>164.6</v>
      </c>
      <c r="P1859" s="11">
        <v>0</v>
      </c>
      <c r="Q1859" s="10">
        <v>87.21</v>
      </c>
      <c r="R1859" s="10">
        <f t="shared" si="116"/>
        <v>164.6</v>
      </c>
      <c r="S1859" s="10">
        <f t="shared" si="117"/>
        <v>87.21</v>
      </c>
      <c r="T1859" s="10">
        <f t="shared" si="118"/>
        <v>77.39</v>
      </c>
      <c r="U1859" s="12">
        <f t="shared" si="119"/>
        <v>0.47017010935601461</v>
      </c>
      <c r="V1859" s="9">
        <f>YEAR(SalesDataTable[[#This Row],[Order Date]])</f>
        <v>2026</v>
      </c>
      <c r="W1859" s="12" t="str">
        <f>"Q"&amp;ROUNDUP(MONTH(SalesDataTable[[#This Row],[Order Date]])/3,0)</f>
        <v>Q3</v>
      </c>
      <c r="X1859" s="9">
        <f>MONTH(SalesDataTable[[#This Row],[Order Date]])</f>
        <v>9</v>
      </c>
      <c r="Y1859" s="12" t="str">
        <f>TEXT(SalesDataTable[[#This Row],[Order Date]],"mmm")</f>
        <v>Sep</v>
      </c>
    </row>
    <row r="1860" spans="1:25" ht="16">
      <c r="A1860" s="7">
        <v>4584</v>
      </c>
      <c r="B1860" s="3">
        <v>46274</v>
      </c>
      <c r="C1860" s="2">
        <f>YEAR( SalesDataTable[[#This Row],[Order Date]])</f>
        <v>2026</v>
      </c>
      <c r="D1860" s="2">
        <f>ROUNDUP(MONTH(SalesDataTable[[#This Row],[Order Date]])/3,0)</f>
        <v>3</v>
      </c>
      <c r="E1860" s="2">
        <f>MONTH(SalesDataTable[[#This Row],[Order Date]])</f>
        <v>9</v>
      </c>
      <c r="F1860" s="2" t="str">
        <f>TEXT(SalesDataTable[[#This Row],[Order Date]],"mmm")</f>
        <v>Sep</v>
      </c>
      <c r="G1860" s="2">
        <f>DAY(SalesDataTable[[#This Row],[Order Date]])</f>
        <v>9</v>
      </c>
      <c r="H1860" s="8" t="s">
        <v>20</v>
      </c>
      <c r="I1860" s="8" t="s">
        <v>33</v>
      </c>
      <c r="J1860" s="8" t="s">
        <v>2</v>
      </c>
      <c r="K1860" s="8" t="s">
        <v>3</v>
      </c>
      <c r="L1860" s="8" t="s">
        <v>34</v>
      </c>
      <c r="M1860" s="8" t="s">
        <v>35</v>
      </c>
      <c r="N1860" s="9">
        <v>2</v>
      </c>
      <c r="O1860" s="10">
        <v>41.24</v>
      </c>
      <c r="P1860" s="11">
        <v>0</v>
      </c>
      <c r="Q1860" s="10">
        <v>14.46</v>
      </c>
      <c r="R1860" s="10">
        <f t="shared" si="116"/>
        <v>82.48</v>
      </c>
      <c r="S1860" s="10">
        <f t="shared" si="117"/>
        <v>28.92</v>
      </c>
      <c r="T1860" s="10">
        <f t="shared" si="118"/>
        <v>53.56</v>
      </c>
      <c r="U1860" s="12">
        <f t="shared" si="119"/>
        <v>0.64936954413191073</v>
      </c>
      <c r="V1860" s="9">
        <f>YEAR(SalesDataTable[[#This Row],[Order Date]])</f>
        <v>2026</v>
      </c>
      <c r="W1860" s="12" t="str">
        <f>"Q"&amp;ROUNDUP(MONTH(SalesDataTable[[#This Row],[Order Date]])/3,0)</f>
        <v>Q3</v>
      </c>
      <c r="X1860" s="9">
        <f>MONTH(SalesDataTable[[#This Row],[Order Date]])</f>
        <v>9</v>
      </c>
      <c r="Y1860" s="12" t="str">
        <f>TEXT(SalesDataTable[[#This Row],[Order Date]],"mmm")</f>
        <v>Sep</v>
      </c>
    </row>
    <row r="1861" spans="1:25" ht="16">
      <c r="A1861" s="7">
        <v>44</v>
      </c>
      <c r="B1861" s="3">
        <v>46275</v>
      </c>
      <c r="C1861" s="2">
        <f>YEAR( SalesDataTable[[#This Row],[Order Date]])</f>
        <v>2026</v>
      </c>
      <c r="D1861" s="2">
        <f>ROUNDUP(MONTH(SalesDataTable[[#This Row],[Order Date]])/3,0)</f>
        <v>3</v>
      </c>
      <c r="E1861" s="2">
        <f>MONTH(SalesDataTable[[#This Row],[Order Date]])</f>
        <v>9</v>
      </c>
      <c r="F1861" s="2" t="str">
        <f>TEXT(SalesDataTable[[#This Row],[Order Date]],"mmm")</f>
        <v>Sep</v>
      </c>
      <c r="G1861" s="2">
        <f>DAY(SalesDataTable[[#This Row],[Order Date]])</f>
        <v>10</v>
      </c>
      <c r="H1861" s="8" t="s">
        <v>11</v>
      </c>
      <c r="I1861" s="8" t="s">
        <v>39</v>
      </c>
      <c r="J1861" s="8" t="s">
        <v>19</v>
      </c>
      <c r="K1861" s="8" t="s">
        <v>13</v>
      </c>
      <c r="L1861" s="8" t="s">
        <v>4</v>
      </c>
      <c r="M1861" s="8" t="s">
        <v>26</v>
      </c>
      <c r="N1861" s="9">
        <v>1</v>
      </c>
      <c r="O1861" s="10">
        <v>40.1</v>
      </c>
      <c r="P1861" s="11">
        <v>0</v>
      </c>
      <c r="Q1861" s="10">
        <v>16.920000000000002</v>
      </c>
      <c r="R1861" s="10">
        <f t="shared" si="116"/>
        <v>40.1</v>
      </c>
      <c r="S1861" s="10">
        <f t="shared" si="117"/>
        <v>16.920000000000002</v>
      </c>
      <c r="T1861" s="10">
        <f t="shared" si="118"/>
        <v>23.18</v>
      </c>
      <c r="U1861" s="12">
        <f t="shared" si="119"/>
        <v>0.57805486284289276</v>
      </c>
      <c r="V1861" s="9">
        <f>YEAR(SalesDataTable[[#This Row],[Order Date]])</f>
        <v>2026</v>
      </c>
      <c r="W1861" s="12" t="str">
        <f>"Q"&amp;ROUNDUP(MONTH(SalesDataTable[[#This Row],[Order Date]])/3,0)</f>
        <v>Q3</v>
      </c>
      <c r="X1861" s="9">
        <f>MONTH(SalesDataTable[[#This Row],[Order Date]])</f>
        <v>9</v>
      </c>
      <c r="Y1861" s="12" t="str">
        <f>TEXT(SalesDataTable[[#This Row],[Order Date]],"mmm")</f>
        <v>Sep</v>
      </c>
    </row>
    <row r="1862" spans="1:25" ht="16">
      <c r="A1862" s="7">
        <v>97</v>
      </c>
      <c r="B1862" s="3">
        <v>46275</v>
      </c>
      <c r="C1862" s="2">
        <f>YEAR( SalesDataTable[[#This Row],[Order Date]])</f>
        <v>2026</v>
      </c>
      <c r="D1862" s="2">
        <f>ROUNDUP(MONTH(SalesDataTable[[#This Row],[Order Date]])/3,0)</f>
        <v>3</v>
      </c>
      <c r="E1862" s="2">
        <f>MONTH(SalesDataTable[[#This Row],[Order Date]])</f>
        <v>9</v>
      </c>
      <c r="F1862" s="2" t="str">
        <f>TEXT(SalesDataTable[[#This Row],[Order Date]],"mmm")</f>
        <v>Sep</v>
      </c>
      <c r="G1862" s="2">
        <f>DAY(SalesDataTable[[#This Row],[Order Date]])</f>
        <v>10</v>
      </c>
      <c r="H1862" s="8" t="s">
        <v>6</v>
      </c>
      <c r="I1862" s="8" t="s">
        <v>27</v>
      </c>
      <c r="J1862" s="8" t="s">
        <v>2</v>
      </c>
      <c r="K1862" s="8" t="s">
        <v>13</v>
      </c>
      <c r="L1862" s="8" t="s">
        <v>23</v>
      </c>
      <c r="M1862" s="8" t="s">
        <v>40</v>
      </c>
      <c r="N1862" s="9">
        <v>2</v>
      </c>
      <c r="O1862" s="10">
        <v>80.239999999999995</v>
      </c>
      <c r="P1862" s="11">
        <v>0</v>
      </c>
      <c r="Q1862" s="10">
        <v>40.5</v>
      </c>
      <c r="R1862" s="10">
        <f t="shared" si="116"/>
        <v>160.47999999999999</v>
      </c>
      <c r="S1862" s="10">
        <f t="shared" si="117"/>
        <v>81</v>
      </c>
      <c r="T1862" s="10">
        <f t="shared" si="118"/>
        <v>79.47999999999999</v>
      </c>
      <c r="U1862" s="12">
        <f t="shared" si="119"/>
        <v>0.49526420737786636</v>
      </c>
      <c r="V1862" s="9">
        <f>YEAR(SalesDataTable[[#This Row],[Order Date]])</f>
        <v>2026</v>
      </c>
      <c r="W1862" s="12" t="str">
        <f>"Q"&amp;ROUNDUP(MONTH(SalesDataTable[[#This Row],[Order Date]])/3,0)</f>
        <v>Q3</v>
      </c>
      <c r="X1862" s="9">
        <f>MONTH(SalesDataTable[[#This Row],[Order Date]])</f>
        <v>9</v>
      </c>
      <c r="Y1862" s="12" t="str">
        <f>TEXT(SalesDataTable[[#This Row],[Order Date]],"mmm")</f>
        <v>Sep</v>
      </c>
    </row>
    <row r="1863" spans="1:25" ht="16">
      <c r="A1863" s="7">
        <v>1015</v>
      </c>
      <c r="B1863" s="3">
        <v>46275</v>
      </c>
      <c r="C1863" s="2">
        <f>YEAR( SalesDataTable[[#This Row],[Order Date]])</f>
        <v>2026</v>
      </c>
      <c r="D1863" s="2">
        <f>ROUNDUP(MONTH(SalesDataTable[[#This Row],[Order Date]])/3,0)</f>
        <v>3</v>
      </c>
      <c r="E1863" s="2">
        <f>MONTH(SalesDataTable[[#This Row],[Order Date]])</f>
        <v>9</v>
      </c>
      <c r="F1863" s="2" t="str">
        <f>TEXT(SalesDataTable[[#This Row],[Order Date]],"mmm")</f>
        <v>Sep</v>
      </c>
      <c r="G1863" s="2">
        <f>DAY(SalesDataTable[[#This Row],[Order Date]])</f>
        <v>10</v>
      </c>
      <c r="H1863" s="8" t="s">
        <v>11</v>
      </c>
      <c r="I1863" s="8" t="s">
        <v>18</v>
      </c>
      <c r="J1863" s="8" t="s">
        <v>2</v>
      </c>
      <c r="K1863" s="8" t="s">
        <v>13</v>
      </c>
      <c r="L1863" s="8" t="s">
        <v>9</v>
      </c>
      <c r="M1863" s="8" t="s">
        <v>37</v>
      </c>
      <c r="N1863" s="9">
        <v>4</v>
      </c>
      <c r="O1863" s="10">
        <v>151.01</v>
      </c>
      <c r="P1863" s="11">
        <v>0</v>
      </c>
      <c r="Q1863" s="10">
        <v>80.569999999999993</v>
      </c>
      <c r="R1863" s="10">
        <f t="shared" si="116"/>
        <v>604.04</v>
      </c>
      <c r="S1863" s="10">
        <f t="shared" si="117"/>
        <v>322.27999999999997</v>
      </c>
      <c r="T1863" s="10">
        <f t="shared" si="118"/>
        <v>281.76</v>
      </c>
      <c r="U1863" s="12">
        <f t="shared" si="119"/>
        <v>0.46645917488908023</v>
      </c>
      <c r="V1863" s="9">
        <f>YEAR(SalesDataTable[[#This Row],[Order Date]])</f>
        <v>2026</v>
      </c>
      <c r="W1863" s="12" t="str">
        <f>"Q"&amp;ROUNDUP(MONTH(SalesDataTable[[#This Row],[Order Date]])/3,0)</f>
        <v>Q3</v>
      </c>
      <c r="X1863" s="9">
        <f>MONTH(SalesDataTable[[#This Row],[Order Date]])</f>
        <v>9</v>
      </c>
      <c r="Y1863" s="12" t="str">
        <f>TEXT(SalesDataTable[[#This Row],[Order Date]],"mmm")</f>
        <v>Sep</v>
      </c>
    </row>
    <row r="1864" spans="1:25" ht="16">
      <c r="A1864" s="7">
        <v>1128</v>
      </c>
      <c r="B1864" s="3">
        <v>46275</v>
      </c>
      <c r="C1864" s="2">
        <f>YEAR( SalesDataTable[[#This Row],[Order Date]])</f>
        <v>2026</v>
      </c>
      <c r="D1864" s="2">
        <f>ROUNDUP(MONTH(SalesDataTable[[#This Row],[Order Date]])/3,0)</f>
        <v>3</v>
      </c>
      <c r="E1864" s="2">
        <f>MONTH(SalesDataTable[[#This Row],[Order Date]])</f>
        <v>9</v>
      </c>
      <c r="F1864" s="2" t="str">
        <f>TEXT(SalesDataTable[[#This Row],[Order Date]],"mmm")</f>
        <v>Sep</v>
      </c>
      <c r="G1864" s="2">
        <f>DAY(SalesDataTable[[#This Row],[Order Date]])</f>
        <v>10</v>
      </c>
      <c r="H1864" s="8" t="s">
        <v>0</v>
      </c>
      <c r="I1864" s="8" t="s">
        <v>50</v>
      </c>
      <c r="J1864" s="8" t="s">
        <v>28</v>
      </c>
      <c r="K1864" s="8" t="s">
        <v>3</v>
      </c>
      <c r="L1864" s="8" t="s">
        <v>4</v>
      </c>
      <c r="M1864" s="8" t="s">
        <v>22</v>
      </c>
      <c r="N1864" s="9">
        <v>1</v>
      </c>
      <c r="O1864" s="10">
        <v>51.32</v>
      </c>
      <c r="P1864" s="11">
        <v>0.1</v>
      </c>
      <c r="Q1864" s="10">
        <v>22.67</v>
      </c>
      <c r="R1864" s="10">
        <f t="shared" si="116"/>
        <v>46.188000000000002</v>
      </c>
      <c r="S1864" s="10">
        <f t="shared" si="117"/>
        <v>22.67</v>
      </c>
      <c r="T1864" s="10">
        <f t="shared" si="118"/>
        <v>23.518000000000001</v>
      </c>
      <c r="U1864" s="12">
        <f t="shared" si="119"/>
        <v>0.50917987356023209</v>
      </c>
      <c r="V1864" s="9">
        <f>YEAR(SalesDataTable[[#This Row],[Order Date]])</f>
        <v>2026</v>
      </c>
      <c r="W1864" s="12" t="str">
        <f>"Q"&amp;ROUNDUP(MONTH(SalesDataTable[[#This Row],[Order Date]])/3,0)</f>
        <v>Q3</v>
      </c>
      <c r="X1864" s="9">
        <f>MONTH(SalesDataTable[[#This Row],[Order Date]])</f>
        <v>9</v>
      </c>
      <c r="Y1864" s="12" t="str">
        <f>TEXT(SalesDataTable[[#This Row],[Order Date]],"mmm")</f>
        <v>Sep</v>
      </c>
    </row>
    <row r="1865" spans="1:25" ht="16">
      <c r="A1865" s="7">
        <v>3548</v>
      </c>
      <c r="B1865" s="3">
        <v>46275</v>
      </c>
      <c r="C1865" s="2">
        <f>YEAR( SalesDataTable[[#This Row],[Order Date]])</f>
        <v>2026</v>
      </c>
      <c r="D1865" s="2">
        <f>ROUNDUP(MONTH(SalesDataTable[[#This Row],[Order Date]])/3,0)</f>
        <v>3</v>
      </c>
      <c r="E1865" s="2">
        <f>MONTH(SalesDataTable[[#This Row],[Order Date]])</f>
        <v>9</v>
      </c>
      <c r="F1865" s="2" t="str">
        <f>TEXT(SalesDataTable[[#This Row],[Order Date]],"mmm")</f>
        <v>Sep</v>
      </c>
      <c r="G1865" s="2">
        <f>DAY(SalesDataTable[[#This Row],[Order Date]])</f>
        <v>10</v>
      </c>
      <c r="H1865" s="8" t="s">
        <v>20</v>
      </c>
      <c r="I1865" s="8" t="s">
        <v>31</v>
      </c>
      <c r="J1865" s="8" t="s">
        <v>19</v>
      </c>
      <c r="K1865" s="8" t="s">
        <v>3</v>
      </c>
      <c r="L1865" s="8" t="s">
        <v>9</v>
      </c>
      <c r="M1865" s="8" t="s">
        <v>46</v>
      </c>
      <c r="N1865" s="9">
        <v>2</v>
      </c>
      <c r="O1865" s="10">
        <v>72.61</v>
      </c>
      <c r="P1865" s="11">
        <v>0</v>
      </c>
      <c r="Q1865" s="10">
        <v>32.68</v>
      </c>
      <c r="R1865" s="10">
        <f t="shared" si="116"/>
        <v>145.22</v>
      </c>
      <c r="S1865" s="10">
        <f t="shared" si="117"/>
        <v>65.36</v>
      </c>
      <c r="T1865" s="10">
        <f t="shared" si="118"/>
        <v>79.86</v>
      </c>
      <c r="U1865" s="12">
        <f t="shared" si="119"/>
        <v>0.54992425285773305</v>
      </c>
      <c r="V1865" s="9">
        <f>YEAR(SalesDataTable[[#This Row],[Order Date]])</f>
        <v>2026</v>
      </c>
      <c r="W1865" s="12" t="str">
        <f>"Q"&amp;ROUNDUP(MONTH(SalesDataTable[[#This Row],[Order Date]])/3,0)</f>
        <v>Q3</v>
      </c>
      <c r="X1865" s="9">
        <f>MONTH(SalesDataTable[[#This Row],[Order Date]])</f>
        <v>9</v>
      </c>
      <c r="Y1865" s="12" t="str">
        <f>TEXT(SalesDataTable[[#This Row],[Order Date]],"mmm")</f>
        <v>Sep</v>
      </c>
    </row>
    <row r="1866" spans="1:25" ht="16">
      <c r="A1866" s="7">
        <v>242</v>
      </c>
      <c r="B1866" s="3">
        <v>46276</v>
      </c>
      <c r="C1866" s="2">
        <f>YEAR( SalesDataTable[[#This Row],[Order Date]])</f>
        <v>2026</v>
      </c>
      <c r="D1866" s="2">
        <f>ROUNDUP(MONTH(SalesDataTable[[#This Row],[Order Date]])/3,0)</f>
        <v>3</v>
      </c>
      <c r="E1866" s="2">
        <f>MONTH(SalesDataTable[[#This Row],[Order Date]])</f>
        <v>9</v>
      </c>
      <c r="F1866" s="2" t="str">
        <f>TEXT(SalesDataTable[[#This Row],[Order Date]],"mmm")</f>
        <v>Sep</v>
      </c>
      <c r="G1866" s="2">
        <f>DAY(SalesDataTable[[#This Row],[Order Date]])</f>
        <v>11</v>
      </c>
      <c r="H1866" s="8" t="s">
        <v>20</v>
      </c>
      <c r="I1866" s="8" t="s">
        <v>47</v>
      </c>
      <c r="J1866" s="8" t="s">
        <v>28</v>
      </c>
      <c r="K1866" s="8" t="s">
        <v>16</v>
      </c>
      <c r="L1866" s="8" t="s">
        <v>34</v>
      </c>
      <c r="M1866" s="8" t="s">
        <v>35</v>
      </c>
      <c r="N1866" s="9">
        <v>5</v>
      </c>
      <c r="O1866" s="10">
        <v>40.94</v>
      </c>
      <c r="P1866" s="11">
        <v>0</v>
      </c>
      <c r="Q1866" s="10">
        <v>14.78</v>
      </c>
      <c r="R1866" s="10">
        <f t="shared" si="116"/>
        <v>204.7</v>
      </c>
      <c r="S1866" s="10">
        <f t="shared" si="117"/>
        <v>73.899999999999991</v>
      </c>
      <c r="T1866" s="10">
        <f t="shared" si="118"/>
        <v>130.80000000000001</v>
      </c>
      <c r="U1866" s="12">
        <f t="shared" si="119"/>
        <v>0.6389838788470934</v>
      </c>
      <c r="V1866" s="9">
        <f>YEAR(SalesDataTable[[#This Row],[Order Date]])</f>
        <v>2026</v>
      </c>
      <c r="W1866" s="12" t="str">
        <f>"Q"&amp;ROUNDUP(MONTH(SalesDataTable[[#This Row],[Order Date]])/3,0)</f>
        <v>Q3</v>
      </c>
      <c r="X1866" s="9">
        <f>MONTH(SalesDataTable[[#This Row],[Order Date]])</f>
        <v>9</v>
      </c>
      <c r="Y1866" s="12" t="str">
        <f>TEXT(SalesDataTable[[#This Row],[Order Date]],"mmm")</f>
        <v>Sep</v>
      </c>
    </row>
    <row r="1867" spans="1:25" ht="16">
      <c r="A1867" s="7">
        <v>784</v>
      </c>
      <c r="B1867" s="3">
        <v>46276</v>
      </c>
      <c r="C1867" s="2">
        <f>YEAR( SalesDataTable[[#This Row],[Order Date]])</f>
        <v>2026</v>
      </c>
      <c r="D1867" s="2">
        <f>ROUNDUP(MONTH(SalesDataTable[[#This Row],[Order Date]])/3,0)</f>
        <v>3</v>
      </c>
      <c r="E1867" s="2">
        <f>MONTH(SalesDataTable[[#This Row],[Order Date]])</f>
        <v>9</v>
      </c>
      <c r="F1867" s="2" t="str">
        <f>TEXT(SalesDataTable[[#This Row],[Order Date]],"mmm")</f>
        <v>Sep</v>
      </c>
      <c r="G1867" s="2">
        <f>DAY(SalesDataTable[[#This Row],[Order Date]])</f>
        <v>11</v>
      </c>
      <c r="H1867" s="8" t="s">
        <v>11</v>
      </c>
      <c r="I1867" s="8" t="s">
        <v>52</v>
      </c>
      <c r="J1867" s="8" t="s">
        <v>28</v>
      </c>
      <c r="K1867" s="8" t="s">
        <v>13</v>
      </c>
      <c r="L1867" s="8" t="s">
        <v>4</v>
      </c>
      <c r="M1867" s="8" t="s">
        <v>5</v>
      </c>
      <c r="N1867" s="9">
        <v>4</v>
      </c>
      <c r="O1867" s="10">
        <v>81.69</v>
      </c>
      <c r="P1867" s="11">
        <v>0</v>
      </c>
      <c r="Q1867" s="10">
        <v>42.23</v>
      </c>
      <c r="R1867" s="10">
        <f t="shared" si="116"/>
        <v>326.76</v>
      </c>
      <c r="S1867" s="10">
        <f t="shared" si="117"/>
        <v>168.92</v>
      </c>
      <c r="T1867" s="10">
        <f t="shared" si="118"/>
        <v>157.84</v>
      </c>
      <c r="U1867" s="12">
        <f t="shared" si="119"/>
        <v>0.48304566042355246</v>
      </c>
      <c r="V1867" s="9">
        <f>YEAR(SalesDataTable[[#This Row],[Order Date]])</f>
        <v>2026</v>
      </c>
      <c r="W1867" s="12" t="str">
        <f>"Q"&amp;ROUNDUP(MONTH(SalesDataTable[[#This Row],[Order Date]])/3,0)</f>
        <v>Q3</v>
      </c>
      <c r="X1867" s="9">
        <f>MONTH(SalesDataTable[[#This Row],[Order Date]])</f>
        <v>9</v>
      </c>
      <c r="Y1867" s="12" t="str">
        <f>TEXT(SalesDataTable[[#This Row],[Order Date]],"mmm")</f>
        <v>Sep</v>
      </c>
    </row>
    <row r="1868" spans="1:25" ht="16">
      <c r="A1868" s="7">
        <v>1535</v>
      </c>
      <c r="B1868" s="3">
        <v>46276</v>
      </c>
      <c r="C1868" s="2">
        <f>YEAR( SalesDataTable[[#This Row],[Order Date]])</f>
        <v>2026</v>
      </c>
      <c r="D1868" s="2">
        <f>ROUNDUP(MONTH(SalesDataTable[[#This Row],[Order Date]])/3,0)</f>
        <v>3</v>
      </c>
      <c r="E1868" s="2">
        <f>MONTH(SalesDataTable[[#This Row],[Order Date]])</f>
        <v>9</v>
      </c>
      <c r="F1868" s="2" t="str">
        <f>TEXT(SalesDataTable[[#This Row],[Order Date]],"mmm")</f>
        <v>Sep</v>
      </c>
      <c r="G1868" s="2">
        <f>DAY(SalesDataTable[[#This Row],[Order Date]])</f>
        <v>11</v>
      </c>
      <c r="H1868" s="8" t="s">
        <v>0</v>
      </c>
      <c r="I1868" s="8" t="s">
        <v>50</v>
      </c>
      <c r="J1868" s="8" t="s">
        <v>19</v>
      </c>
      <c r="K1868" s="8" t="s">
        <v>13</v>
      </c>
      <c r="L1868" s="8" t="s">
        <v>4</v>
      </c>
      <c r="M1868" s="8" t="s">
        <v>22</v>
      </c>
      <c r="N1868" s="9">
        <v>1</v>
      </c>
      <c r="O1868" s="10">
        <v>51.25</v>
      </c>
      <c r="P1868" s="11">
        <v>0.05</v>
      </c>
      <c r="Q1868" s="10">
        <v>21.99</v>
      </c>
      <c r="R1868" s="10">
        <f t="shared" si="116"/>
        <v>48.6875</v>
      </c>
      <c r="S1868" s="10">
        <f t="shared" si="117"/>
        <v>21.99</v>
      </c>
      <c r="T1868" s="10">
        <f t="shared" si="118"/>
        <v>26.697500000000002</v>
      </c>
      <c r="U1868" s="12">
        <f t="shared" si="119"/>
        <v>0.54834403080872918</v>
      </c>
      <c r="V1868" s="9">
        <f>YEAR(SalesDataTable[[#This Row],[Order Date]])</f>
        <v>2026</v>
      </c>
      <c r="W1868" s="12" t="str">
        <f>"Q"&amp;ROUNDUP(MONTH(SalesDataTable[[#This Row],[Order Date]])/3,0)</f>
        <v>Q3</v>
      </c>
      <c r="X1868" s="9">
        <f>MONTH(SalesDataTable[[#This Row],[Order Date]])</f>
        <v>9</v>
      </c>
      <c r="Y1868" s="12" t="str">
        <f>TEXT(SalesDataTable[[#This Row],[Order Date]],"mmm")</f>
        <v>Sep</v>
      </c>
    </row>
    <row r="1869" spans="1:25" ht="16">
      <c r="A1869" s="7">
        <v>1687</v>
      </c>
      <c r="B1869" s="3">
        <v>46276</v>
      </c>
      <c r="C1869" s="2">
        <f>YEAR( SalesDataTable[[#This Row],[Order Date]])</f>
        <v>2026</v>
      </c>
      <c r="D1869" s="2">
        <f>ROUNDUP(MONTH(SalesDataTable[[#This Row],[Order Date]])/3,0)</f>
        <v>3</v>
      </c>
      <c r="E1869" s="2">
        <f>MONTH(SalesDataTable[[#This Row],[Order Date]])</f>
        <v>9</v>
      </c>
      <c r="F1869" s="2" t="str">
        <f>TEXT(SalesDataTable[[#This Row],[Order Date]],"mmm")</f>
        <v>Sep</v>
      </c>
      <c r="G1869" s="2">
        <f>DAY(SalesDataTable[[#This Row],[Order Date]])</f>
        <v>11</v>
      </c>
      <c r="H1869" s="8" t="s">
        <v>11</v>
      </c>
      <c r="I1869" s="8" t="s">
        <v>52</v>
      </c>
      <c r="J1869" s="8" t="s">
        <v>2</v>
      </c>
      <c r="K1869" s="8" t="s">
        <v>3</v>
      </c>
      <c r="L1869" s="8" t="s">
        <v>34</v>
      </c>
      <c r="M1869" s="8" t="s">
        <v>45</v>
      </c>
      <c r="N1869" s="9">
        <v>1</v>
      </c>
      <c r="O1869" s="10">
        <v>50.78</v>
      </c>
      <c r="P1869" s="11">
        <v>0.05</v>
      </c>
      <c r="Q1869" s="10">
        <v>22.52</v>
      </c>
      <c r="R1869" s="10">
        <f t="shared" si="116"/>
        <v>48.241</v>
      </c>
      <c r="S1869" s="10">
        <f t="shared" si="117"/>
        <v>22.52</v>
      </c>
      <c r="T1869" s="10">
        <f t="shared" si="118"/>
        <v>25.721</v>
      </c>
      <c r="U1869" s="12">
        <f t="shared" si="119"/>
        <v>0.5331771729441761</v>
      </c>
      <c r="V1869" s="9">
        <f>YEAR(SalesDataTable[[#This Row],[Order Date]])</f>
        <v>2026</v>
      </c>
      <c r="W1869" s="12" t="str">
        <f>"Q"&amp;ROUNDUP(MONTH(SalesDataTable[[#This Row],[Order Date]])/3,0)</f>
        <v>Q3</v>
      </c>
      <c r="X1869" s="9">
        <f>MONTH(SalesDataTable[[#This Row],[Order Date]])</f>
        <v>9</v>
      </c>
      <c r="Y1869" s="12" t="str">
        <f>TEXT(SalesDataTable[[#This Row],[Order Date]],"mmm")</f>
        <v>Sep</v>
      </c>
    </row>
    <row r="1870" spans="1:25" ht="16">
      <c r="A1870" s="7">
        <v>2162</v>
      </c>
      <c r="B1870" s="3">
        <v>46276</v>
      </c>
      <c r="C1870" s="2">
        <f>YEAR( SalesDataTable[[#This Row],[Order Date]])</f>
        <v>2026</v>
      </c>
      <c r="D1870" s="2">
        <f>ROUNDUP(MONTH(SalesDataTable[[#This Row],[Order Date]])/3,0)</f>
        <v>3</v>
      </c>
      <c r="E1870" s="2">
        <f>MONTH(SalesDataTable[[#This Row],[Order Date]])</f>
        <v>9</v>
      </c>
      <c r="F1870" s="2" t="str">
        <f>TEXT(SalesDataTable[[#This Row],[Order Date]],"mmm")</f>
        <v>Sep</v>
      </c>
      <c r="G1870" s="2">
        <f>DAY(SalesDataTable[[#This Row],[Order Date]])</f>
        <v>11</v>
      </c>
      <c r="H1870" s="8" t="s">
        <v>6</v>
      </c>
      <c r="I1870" s="8" t="s">
        <v>7</v>
      </c>
      <c r="J1870" s="8" t="s">
        <v>2</v>
      </c>
      <c r="K1870" s="8" t="s">
        <v>13</v>
      </c>
      <c r="L1870" s="8" t="s">
        <v>14</v>
      </c>
      <c r="M1870" s="8" t="s">
        <v>44</v>
      </c>
      <c r="N1870" s="9">
        <v>1</v>
      </c>
      <c r="O1870" s="10">
        <v>133.31</v>
      </c>
      <c r="P1870" s="11">
        <v>0.05</v>
      </c>
      <c r="Q1870" s="10">
        <v>67.790000000000006</v>
      </c>
      <c r="R1870" s="10">
        <f t="shared" si="116"/>
        <v>126.64449999999999</v>
      </c>
      <c r="S1870" s="10">
        <f t="shared" si="117"/>
        <v>67.790000000000006</v>
      </c>
      <c r="T1870" s="10">
        <f t="shared" si="118"/>
        <v>58.854499999999987</v>
      </c>
      <c r="U1870" s="12">
        <f t="shared" si="119"/>
        <v>0.46472211584395684</v>
      </c>
      <c r="V1870" s="9">
        <f>YEAR(SalesDataTable[[#This Row],[Order Date]])</f>
        <v>2026</v>
      </c>
      <c r="W1870" s="12" t="str">
        <f>"Q"&amp;ROUNDUP(MONTH(SalesDataTable[[#This Row],[Order Date]])/3,0)</f>
        <v>Q3</v>
      </c>
      <c r="X1870" s="9">
        <f>MONTH(SalesDataTable[[#This Row],[Order Date]])</f>
        <v>9</v>
      </c>
      <c r="Y1870" s="12" t="str">
        <f>TEXT(SalesDataTable[[#This Row],[Order Date]],"mmm")</f>
        <v>Sep</v>
      </c>
    </row>
    <row r="1871" spans="1:25" ht="16">
      <c r="A1871" s="7">
        <v>2307</v>
      </c>
      <c r="B1871" s="3">
        <v>46276</v>
      </c>
      <c r="C1871" s="2">
        <f>YEAR( SalesDataTable[[#This Row],[Order Date]])</f>
        <v>2026</v>
      </c>
      <c r="D1871" s="2">
        <f>ROUNDUP(MONTH(SalesDataTable[[#This Row],[Order Date]])/3,0)</f>
        <v>3</v>
      </c>
      <c r="E1871" s="2">
        <f>MONTH(SalesDataTable[[#This Row],[Order Date]])</f>
        <v>9</v>
      </c>
      <c r="F1871" s="2" t="str">
        <f>TEXT(SalesDataTable[[#This Row],[Order Date]],"mmm")</f>
        <v>Sep</v>
      </c>
      <c r="G1871" s="2">
        <f>DAY(SalesDataTable[[#This Row],[Order Date]])</f>
        <v>11</v>
      </c>
      <c r="H1871" s="8" t="s">
        <v>11</v>
      </c>
      <c r="I1871" s="8" t="s">
        <v>12</v>
      </c>
      <c r="J1871" s="8" t="s">
        <v>2</v>
      </c>
      <c r="K1871" s="8" t="s">
        <v>3</v>
      </c>
      <c r="L1871" s="8" t="s">
        <v>14</v>
      </c>
      <c r="M1871" s="8" t="s">
        <v>48</v>
      </c>
      <c r="N1871" s="9">
        <v>1</v>
      </c>
      <c r="O1871" s="10">
        <v>162.06</v>
      </c>
      <c r="P1871" s="11">
        <v>0</v>
      </c>
      <c r="Q1871" s="10">
        <v>86.95</v>
      </c>
      <c r="R1871" s="10">
        <f t="shared" si="116"/>
        <v>162.06</v>
      </c>
      <c r="S1871" s="10">
        <f t="shared" si="117"/>
        <v>86.95</v>
      </c>
      <c r="T1871" s="10">
        <f t="shared" si="118"/>
        <v>75.11</v>
      </c>
      <c r="U1871" s="12">
        <f t="shared" si="119"/>
        <v>0.4634703196347032</v>
      </c>
      <c r="V1871" s="9">
        <f>YEAR(SalesDataTable[[#This Row],[Order Date]])</f>
        <v>2026</v>
      </c>
      <c r="W1871" s="12" t="str">
        <f>"Q"&amp;ROUNDUP(MONTH(SalesDataTable[[#This Row],[Order Date]])/3,0)</f>
        <v>Q3</v>
      </c>
      <c r="X1871" s="9">
        <f>MONTH(SalesDataTable[[#This Row],[Order Date]])</f>
        <v>9</v>
      </c>
      <c r="Y1871" s="12" t="str">
        <f>TEXT(SalesDataTable[[#This Row],[Order Date]],"mmm")</f>
        <v>Sep</v>
      </c>
    </row>
    <row r="1872" spans="1:25" ht="16">
      <c r="A1872" s="7">
        <v>3976</v>
      </c>
      <c r="B1872" s="3">
        <v>46276</v>
      </c>
      <c r="C1872" s="2">
        <f>YEAR( SalesDataTable[[#This Row],[Order Date]])</f>
        <v>2026</v>
      </c>
      <c r="D1872" s="2">
        <f>ROUNDUP(MONTH(SalesDataTable[[#This Row],[Order Date]])/3,0)</f>
        <v>3</v>
      </c>
      <c r="E1872" s="2">
        <f>MONTH(SalesDataTable[[#This Row],[Order Date]])</f>
        <v>9</v>
      </c>
      <c r="F1872" s="2" t="str">
        <f>TEXT(SalesDataTable[[#This Row],[Order Date]],"mmm")</f>
        <v>Sep</v>
      </c>
      <c r="G1872" s="2">
        <f>DAY(SalesDataTable[[#This Row],[Order Date]])</f>
        <v>11</v>
      </c>
      <c r="H1872" s="8" t="s">
        <v>11</v>
      </c>
      <c r="I1872" s="8" t="s">
        <v>25</v>
      </c>
      <c r="J1872" s="8" t="s">
        <v>19</v>
      </c>
      <c r="K1872" s="8" t="s">
        <v>3</v>
      </c>
      <c r="L1872" s="8" t="s">
        <v>14</v>
      </c>
      <c r="M1872" s="8" t="s">
        <v>15</v>
      </c>
      <c r="N1872" s="9">
        <v>2</v>
      </c>
      <c r="O1872" s="10">
        <v>37.03</v>
      </c>
      <c r="P1872" s="11">
        <v>0.1</v>
      </c>
      <c r="Q1872" s="10">
        <v>13.46</v>
      </c>
      <c r="R1872" s="10">
        <f t="shared" si="116"/>
        <v>66.654000000000011</v>
      </c>
      <c r="S1872" s="10">
        <f t="shared" si="117"/>
        <v>26.92</v>
      </c>
      <c r="T1872" s="10">
        <f t="shared" si="118"/>
        <v>39.734000000000009</v>
      </c>
      <c r="U1872" s="12">
        <f t="shared" si="119"/>
        <v>0.59612326342004984</v>
      </c>
      <c r="V1872" s="9">
        <f>YEAR(SalesDataTable[[#This Row],[Order Date]])</f>
        <v>2026</v>
      </c>
      <c r="W1872" s="12" t="str">
        <f>"Q"&amp;ROUNDUP(MONTH(SalesDataTable[[#This Row],[Order Date]])/3,0)</f>
        <v>Q3</v>
      </c>
      <c r="X1872" s="9">
        <f>MONTH(SalesDataTable[[#This Row],[Order Date]])</f>
        <v>9</v>
      </c>
      <c r="Y1872" s="12" t="str">
        <f>TEXT(SalesDataTable[[#This Row],[Order Date]],"mmm")</f>
        <v>Sep</v>
      </c>
    </row>
    <row r="1873" spans="1:25" ht="16">
      <c r="A1873" s="7">
        <v>5066</v>
      </c>
      <c r="B1873" s="3">
        <v>46276</v>
      </c>
      <c r="C1873" s="2">
        <f>YEAR( SalesDataTable[[#This Row],[Order Date]])</f>
        <v>2026</v>
      </c>
      <c r="D1873" s="2">
        <f>ROUNDUP(MONTH(SalesDataTable[[#This Row],[Order Date]])/3,0)</f>
        <v>3</v>
      </c>
      <c r="E1873" s="2">
        <f>MONTH(SalesDataTable[[#This Row],[Order Date]])</f>
        <v>9</v>
      </c>
      <c r="F1873" s="2" t="str">
        <f>TEXT(SalesDataTable[[#This Row],[Order Date]],"mmm")</f>
        <v>Sep</v>
      </c>
      <c r="G1873" s="2">
        <f>DAY(SalesDataTable[[#This Row],[Order Date]])</f>
        <v>11</v>
      </c>
      <c r="H1873" s="8" t="s">
        <v>6</v>
      </c>
      <c r="I1873" s="8" t="s">
        <v>41</v>
      </c>
      <c r="J1873" s="8" t="s">
        <v>2</v>
      </c>
      <c r="K1873" s="8" t="s">
        <v>13</v>
      </c>
      <c r="L1873" s="8" t="s">
        <v>23</v>
      </c>
      <c r="M1873" s="8" t="s">
        <v>24</v>
      </c>
      <c r="N1873" s="9">
        <v>1</v>
      </c>
      <c r="O1873" s="10">
        <v>338.01</v>
      </c>
      <c r="P1873" s="11">
        <v>0</v>
      </c>
      <c r="Q1873" s="10">
        <v>190.89</v>
      </c>
      <c r="R1873" s="10">
        <f t="shared" si="116"/>
        <v>338.01</v>
      </c>
      <c r="S1873" s="10">
        <f t="shared" si="117"/>
        <v>190.89</v>
      </c>
      <c r="T1873" s="10">
        <f t="shared" si="118"/>
        <v>147.12</v>
      </c>
      <c r="U1873" s="12">
        <f t="shared" si="119"/>
        <v>0.43525339486997427</v>
      </c>
      <c r="V1873" s="9">
        <f>YEAR(SalesDataTable[[#This Row],[Order Date]])</f>
        <v>2026</v>
      </c>
      <c r="W1873" s="12" t="str">
        <f>"Q"&amp;ROUNDUP(MONTH(SalesDataTable[[#This Row],[Order Date]])/3,0)</f>
        <v>Q3</v>
      </c>
      <c r="X1873" s="9">
        <f>MONTH(SalesDataTable[[#This Row],[Order Date]])</f>
        <v>9</v>
      </c>
      <c r="Y1873" s="12" t="str">
        <f>TEXT(SalesDataTable[[#This Row],[Order Date]],"mmm")</f>
        <v>Sep</v>
      </c>
    </row>
    <row r="1874" spans="1:25" ht="16">
      <c r="A1874" s="7">
        <v>78</v>
      </c>
      <c r="B1874" s="3">
        <v>46277</v>
      </c>
      <c r="C1874" s="2">
        <f>YEAR( SalesDataTable[[#This Row],[Order Date]])</f>
        <v>2026</v>
      </c>
      <c r="D1874" s="2">
        <f>ROUNDUP(MONTH(SalesDataTable[[#This Row],[Order Date]])/3,0)</f>
        <v>3</v>
      </c>
      <c r="E1874" s="2">
        <f>MONTH(SalesDataTable[[#This Row],[Order Date]])</f>
        <v>9</v>
      </c>
      <c r="F1874" s="2" t="str">
        <f>TEXT(SalesDataTable[[#This Row],[Order Date]],"mmm")</f>
        <v>Sep</v>
      </c>
      <c r="G1874" s="2">
        <f>DAY(SalesDataTable[[#This Row],[Order Date]])</f>
        <v>12</v>
      </c>
      <c r="H1874" s="8" t="s">
        <v>20</v>
      </c>
      <c r="I1874" s="8" t="s">
        <v>47</v>
      </c>
      <c r="J1874" s="8" t="s">
        <v>2</v>
      </c>
      <c r="K1874" s="8" t="s">
        <v>13</v>
      </c>
      <c r="L1874" s="8" t="s">
        <v>34</v>
      </c>
      <c r="M1874" s="8" t="s">
        <v>35</v>
      </c>
      <c r="N1874" s="9">
        <v>5</v>
      </c>
      <c r="O1874" s="10">
        <v>40.78</v>
      </c>
      <c r="P1874" s="11">
        <v>0.05</v>
      </c>
      <c r="Q1874" s="10">
        <v>14.94</v>
      </c>
      <c r="R1874" s="10">
        <f t="shared" si="116"/>
        <v>193.70499999999998</v>
      </c>
      <c r="S1874" s="10">
        <f t="shared" si="117"/>
        <v>74.7</v>
      </c>
      <c r="T1874" s="10">
        <f t="shared" si="118"/>
        <v>119.00499999999998</v>
      </c>
      <c r="U1874" s="12">
        <f t="shared" si="119"/>
        <v>0.61436204537828132</v>
      </c>
      <c r="V1874" s="9">
        <f>YEAR(SalesDataTable[[#This Row],[Order Date]])</f>
        <v>2026</v>
      </c>
      <c r="W1874" s="12" t="str">
        <f>"Q"&amp;ROUNDUP(MONTH(SalesDataTable[[#This Row],[Order Date]])/3,0)</f>
        <v>Q3</v>
      </c>
      <c r="X1874" s="9">
        <f>MONTH(SalesDataTable[[#This Row],[Order Date]])</f>
        <v>9</v>
      </c>
      <c r="Y1874" s="12" t="str">
        <f>TEXT(SalesDataTable[[#This Row],[Order Date]],"mmm")</f>
        <v>Sep</v>
      </c>
    </row>
    <row r="1875" spans="1:25" ht="16">
      <c r="A1875" s="7">
        <v>354</v>
      </c>
      <c r="B1875" s="3">
        <v>46277</v>
      </c>
      <c r="C1875" s="2">
        <f>YEAR( SalesDataTable[[#This Row],[Order Date]])</f>
        <v>2026</v>
      </c>
      <c r="D1875" s="2">
        <f>ROUNDUP(MONTH(SalesDataTable[[#This Row],[Order Date]])/3,0)</f>
        <v>3</v>
      </c>
      <c r="E1875" s="2">
        <f>MONTH(SalesDataTable[[#This Row],[Order Date]])</f>
        <v>9</v>
      </c>
      <c r="F1875" s="2" t="str">
        <f>TEXT(SalesDataTable[[#This Row],[Order Date]],"mmm")</f>
        <v>Sep</v>
      </c>
      <c r="G1875" s="2">
        <f>DAY(SalesDataTable[[#This Row],[Order Date]])</f>
        <v>12</v>
      </c>
      <c r="H1875" s="8" t="s">
        <v>11</v>
      </c>
      <c r="I1875" s="8" t="s">
        <v>52</v>
      </c>
      <c r="J1875" s="8" t="s">
        <v>2</v>
      </c>
      <c r="K1875" s="8" t="s">
        <v>3</v>
      </c>
      <c r="L1875" s="8" t="s">
        <v>4</v>
      </c>
      <c r="M1875" s="8" t="s">
        <v>22</v>
      </c>
      <c r="N1875" s="9">
        <v>4</v>
      </c>
      <c r="O1875" s="10">
        <v>51.47</v>
      </c>
      <c r="P1875" s="11">
        <v>0</v>
      </c>
      <c r="Q1875" s="10">
        <v>21.9</v>
      </c>
      <c r="R1875" s="10">
        <f t="shared" si="116"/>
        <v>205.88</v>
      </c>
      <c r="S1875" s="10">
        <f t="shared" si="117"/>
        <v>87.6</v>
      </c>
      <c r="T1875" s="10">
        <f t="shared" si="118"/>
        <v>118.28</v>
      </c>
      <c r="U1875" s="12">
        <f t="shared" si="119"/>
        <v>0.57450942296483387</v>
      </c>
      <c r="V1875" s="9">
        <f>YEAR(SalesDataTable[[#This Row],[Order Date]])</f>
        <v>2026</v>
      </c>
      <c r="W1875" s="12" t="str">
        <f>"Q"&amp;ROUNDUP(MONTH(SalesDataTable[[#This Row],[Order Date]])/3,0)</f>
        <v>Q3</v>
      </c>
      <c r="X1875" s="9">
        <f>MONTH(SalesDataTable[[#This Row],[Order Date]])</f>
        <v>9</v>
      </c>
      <c r="Y1875" s="12" t="str">
        <f>TEXT(SalesDataTable[[#This Row],[Order Date]],"mmm")</f>
        <v>Sep</v>
      </c>
    </row>
    <row r="1876" spans="1:25" ht="16">
      <c r="A1876" s="7">
        <v>1738</v>
      </c>
      <c r="B1876" s="3">
        <v>46277</v>
      </c>
      <c r="C1876" s="2">
        <f>YEAR( SalesDataTable[[#This Row],[Order Date]])</f>
        <v>2026</v>
      </c>
      <c r="D1876" s="2">
        <f>ROUNDUP(MONTH(SalesDataTable[[#This Row],[Order Date]])/3,0)</f>
        <v>3</v>
      </c>
      <c r="E1876" s="2">
        <f>MONTH(SalesDataTable[[#This Row],[Order Date]])</f>
        <v>9</v>
      </c>
      <c r="F1876" s="2" t="str">
        <f>TEXT(SalesDataTable[[#This Row],[Order Date]],"mmm")</f>
        <v>Sep</v>
      </c>
      <c r="G1876" s="2">
        <f>DAY(SalesDataTable[[#This Row],[Order Date]])</f>
        <v>12</v>
      </c>
      <c r="H1876" s="8" t="s">
        <v>0</v>
      </c>
      <c r="I1876" s="8" t="s">
        <v>50</v>
      </c>
      <c r="J1876" s="8" t="s">
        <v>8</v>
      </c>
      <c r="K1876" s="8" t="s">
        <v>16</v>
      </c>
      <c r="L1876" s="8" t="s">
        <v>9</v>
      </c>
      <c r="M1876" s="8" t="s">
        <v>17</v>
      </c>
      <c r="N1876" s="9">
        <v>10</v>
      </c>
      <c r="O1876" s="10">
        <v>144.4</v>
      </c>
      <c r="P1876" s="11">
        <v>0.1</v>
      </c>
      <c r="Q1876" s="10">
        <v>81.069999999999993</v>
      </c>
      <c r="R1876" s="10">
        <f t="shared" si="116"/>
        <v>1299.6000000000001</v>
      </c>
      <c r="S1876" s="10">
        <f t="shared" si="117"/>
        <v>810.69999999999993</v>
      </c>
      <c r="T1876" s="10">
        <f t="shared" si="118"/>
        <v>488.9000000000002</v>
      </c>
      <c r="U1876" s="12">
        <f t="shared" si="119"/>
        <v>0.37619267466912909</v>
      </c>
      <c r="V1876" s="9">
        <f>YEAR(SalesDataTable[[#This Row],[Order Date]])</f>
        <v>2026</v>
      </c>
      <c r="W1876" s="12" t="str">
        <f>"Q"&amp;ROUNDUP(MONTH(SalesDataTable[[#This Row],[Order Date]])/3,0)</f>
        <v>Q3</v>
      </c>
      <c r="X1876" s="9">
        <f>MONTH(SalesDataTable[[#This Row],[Order Date]])</f>
        <v>9</v>
      </c>
      <c r="Y1876" s="12" t="str">
        <f>TEXT(SalesDataTable[[#This Row],[Order Date]],"mmm")</f>
        <v>Sep</v>
      </c>
    </row>
    <row r="1877" spans="1:25" ht="16">
      <c r="A1877" s="7">
        <v>1900</v>
      </c>
      <c r="B1877" s="3">
        <v>46277</v>
      </c>
      <c r="C1877" s="2">
        <f>YEAR( SalesDataTable[[#This Row],[Order Date]])</f>
        <v>2026</v>
      </c>
      <c r="D1877" s="2">
        <f>ROUNDUP(MONTH(SalesDataTable[[#This Row],[Order Date]])/3,0)</f>
        <v>3</v>
      </c>
      <c r="E1877" s="2">
        <f>MONTH(SalesDataTable[[#This Row],[Order Date]])</f>
        <v>9</v>
      </c>
      <c r="F1877" s="2" t="str">
        <f>TEXT(SalesDataTable[[#This Row],[Order Date]],"mmm")</f>
        <v>Sep</v>
      </c>
      <c r="G1877" s="2">
        <f>DAY(SalesDataTable[[#This Row],[Order Date]])</f>
        <v>12</v>
      </c>
      <c r="H1877" s="8" t="s">
        <v>6</v>
      </c>
      <c r="I1877" s="8" t="s">
        <v>27</v>
      </c>
      <c r="J1877" s="8" t="s">
        <v>19</v>
      </c>
      <c r="K1877" s="8" t="s">
        <v>13</v>
      </c>
      <c r="L1877" s="8" t="s">
        <v>34</v>
      </c>
      <c r="M1877" s="8" t="s">
        <v>45</v>
      </c>
      <c r="N1877" s="9">
        <v>1</v>
      </c>
      <c r="O1877" s="10">
        <v>51.34</v>
      </c>
      <c r="P1877" s="11">
        <v>0.1</v>
      </c>
      <c r="Q1877" s="10">
        <v>22.63</v>
      </c>
      <c r="R1877" s="10">
        <f t="shared" si="116"/>
        <v>46.206000000000003</v>
      </c>
      <c r="S1877" s="10">
        <f t="shared" si="117"/>
        <v>22.63</v>
      </c>
      <c r="T1877" s="10">
        <f t="shared" si="118"/>
        <v>23.576000000000004</v>
      </c>
      <c r="U1877" s="12">
        <f t="shared" si="119"/>
        <v>0.51023676578799293</v>
      </c>
      <c r="V1877" s="9">
        <f>YEAR(SalesDataTable[[#This Row],[Order Date]])</f>
        <v>2026</v>
      </c>
      <c r="W1877" s="12" t="str">
        <f>"Q"&amp;ROUNDUP(MONTH(SalesDataTable[[#This Row],[Order Date]])/3,0)</f>
        <v>Q3</v>
      </c>
      <c r="X1877" s="9">
        <f>MONTH(SalesDataTable[[#This Row],[Order Date]])</f>
        <v>9</v>
      </c>
      <c r="Y1877" s="12" t="str">
        <f>TEXT(SalesDataTable[[#This Row],[Order Date]],"mmm")</f>
        <v>Sep</v>
      </c>
    </row>
    <row r="1878" spans="1:25" ht="16">
      <c r="A1878" s="7">
        <v>3375</v>
      </c>
      <c r="B1878" s="3">
        <v>46277</v>
      </c>
      <c r="C1878" s="2">
        <f>YEAR( SalesDataTable[[#This Row],[Order Date]])</f>
        <v>2026</v>
      </c>
      <c r="D1878" s="2">
        <f>ROUNDUP(MONTH(SalesDataTable[[#This Row],[Order Date]])/3,0)</f>
        <v>3</v>
      </c>
      <c r="E1878" s="2">
        <f>MONTH(SalesDataTable[[#This Row],[Order Date]])</f>
        <v>9</v>
      </c>
      <c r="F1878" s="2" t="str">
        <f>TEXT(SalesDataTable[[#This Row],[Order Date]],"mmm")</f>
        <v>Sep</v>
      </c>
      <c r="G1878" s="2">
        <f>DAY(SalesDataTable[[#This Row],[Order Date]])</f>
        <v>12</v>
      </c>
      <c r="H1878" s="8" t="s">
        <v>6</v>
      </c>
      <c r="I1878" s="8" t="s">
        <v>7</v>
      </c>
      <c r="J1878" s="8" t="s">
        <v>8</v>
      </c>
      <c r="K1878" s="8" t="s">
        <v>3</v>
      </c>
      <c r="L1878" s="8" t="s">
        <v>14</v>
      </c>
      <c r="M1878" s="8" t="s">
        <v>32</v>
      </c>
      <c r="N1878" s="9">
        <v>6</v>
      </c>
      <c r="O1878" s="10">
        <v>47.72</v>
      </c>
      <c r="P1878" s="11">
        <v>0.1</v>
      </c>
      <c r="Q1878" s="10">
        <v>18.41</v>
      </c>
      <c r="R1878" s="10">
        <f t="shared" si="116"/>
        <v>257.68799999999999</v>
      </c>
      <c r="S1878" s="10">
        <f t="shared" si="117"/>
        <v>110.46000000000001</v>
      </c>
      <c r="T1878" s="10">
        <f t="shared" si="118"/>
        <v>147.22799999999998</v>
      </c>
      <c r="U1878" s="12">
        <f t="shared" si="119"/>
        <v>0.57134208810654741</v>
      </c>
      <c r="V1878" s="9">
        <f>YEAR(SalesDataTable[[#This Row],[Order Date]])</f>
        <v>2026</v>
      </c>
      <c r="W1878" s="12" t="str">
        <f>"Q"&amp;ROUNDUP(MONTH(SalesDataTable[[#This Row],[Order Date]])/3,0)</f>
        <v>Q3</v>
      </c>
      <c r="X1878" s="9">
        <f>MONTH(SalesDataTable[[#This Row],[Order Date]])</f>
        <v>9</v>
      </c>
      <c r="Y1878" s="12" t="str">
        <f>TEXT(SalesDataTable[[#This Row],[Order Date]],"mmm")</f>
        <v>Sep</v>
      </c>
    </row>
    <row r="1879" spans="1:25" ht="16">
      <c r="A1879" s="7">
        <v>3567</v>
      </c>
      <c r="B1879" s="3">
        <v>46277</v>
      </c>
      <c r="C1879" s="2">
        <f>YEAR( SalesDataTable[[#This Row],[Order Date]])</f>
        <v>2026</v>
      </c>
      <c r="D1879" s="2">
        <f>ROUNDUP(MONTH(SalesDataTable[[#This Row],[Order Date]])/3,0)</f>
        <v>3</v>
      </c>
      <c r="E1879" s="2">
        <f>MONTH(SalesDataTable[[#This Row],[Order Date]])</f>
        <v>9</v>
      </c>
      <c r="F1879" s="2" t="str">
        <f>TEXT(SalesDataTable[[#This Row],[Order Date]],"mmm")</f>
        <v>Sep</v>
      </c>
      <c r="G1879" s="2">
        <f>DAY(SalesDataTable[[#This Row],[Order Date]])</f>
        <v>12</v>
      </c>
      <c r="H1879" s="8" t="s">
        <v>6</v>
      </c>
      <c r="I1879" s="8" t="s">
        <v>41</v>
      </c>
      <c r="J1879" s="8" t="s">
        <v>2</v>
      </c>
      <c r="K1879" s="8" t="s">
        <v>16</v>
      </c>
      <c r="L1879" s="8" t="s">
        <v>23</v>
      </c>
      <c r="M1879" s="8" t="s">
        <v>40</v>
      </c>
      <c r="N1879" s="9">
        <v>1</v>
      </c>
      <c r="O1879" s="10">
        <v>81.489999999999995</v>
      </c>
      <c r="P1879" s="11">
        <v>0.1</v>
      </c>
      <c r="Q1879" s="10">
        <v>38.83</v>
      </c>
      <c r="R1879" s="10">
        <f t="shared" si="116"/>
        <v>73.340999999999994</v>
      </c>
      <c r="S1879" s="10">
        <f t="shared" si="117"/>
        <v>38.83</v>
      </c>
      <c r="T1879" s="10">
        <f t="shared" si="118"/>
        <v>34.510999999999996</v>
      </c>
      <c r="U1879" s="12">
        <f t="shared" si="119"/>
        <v>0.47055535103148305</v>
      </c>
      <c r="V1879" s="9">
        <f>YEAR(SalesDataTable[[#This Row],[Order Date]])</f>
        <v>2026</v>
      </c>
      <c r="W1879" s="12" t="str">
        <f>"Q"&amp;ROUNDUP(MONTH(SalesDataTable[[#This Row],[Order Date]])/3,0)</f>
        <v>Q3</v>
      </c>
      <c r="X1879" s="9">
        <f>MONTH(SalesDataTable[[#This Row],[Order Date]])</f>
        <v>9</v>
      </c>
      <c r="Y1879" s="12" t="str">
        <f>TEXT(SalesDataTable[[#This Row],[Order Date]],"mmm")</f>
        <v>Sep</v>
      </c>
    </row>
    <row r="1880" spans="1:25" ht="16">
      <c r="A1880" s="7">
        <v>4106</v>
      </c>
      <c r="B1880" s="3">
        <v>46277</v>
      </c>
      <c r="C1880" s="2">
        <f>YEAR( SalesDataTable[[#This Row],[Order Date]])</f>
        <v>2026</v>
      </c>
      <c r="D1880" s="2">
        <f>ROUNDUP(MONTH(SalesDataTable[[#This Row],[Order Date]])/3,0)</f>
        <v>3</v>
      </c>
      <c r="E1880" s="2">
        <f>MONTH(SalesDataTable[[#This Row],[Order Date]])</f>
        <v>9</v>
      </c>
      <c r="F1880" s="2" t="str">
        <f>TEXT(SalesDataTable[[#This Row],[Order Date]],"mmm")</f>
        <v>Sep</v>
      </c>
      <c r="G1880" s="2">
        <f>DAY(SalesDataTable[[#This Row],[Order Date]])</f>
        <v>12</v>
      </c>
      <c r="H1880" s="8" t="s">
        <v>6</v>
      </c>
      <c r="I1880" s="8" t="s">
        <v>27</v>
      </c>
      <c r="J1880" s="8" t="s">
        <v>19</v>
      </c>
      <c r="K1880" s="8" t="s">
        <v>3</v>
      </c>
      <c r="L1880" s="8" t="s">
        <v>4</v>
      </c>
      <c r="M1880" s="8" t="s">
        <v>26</v>
      </c>
      <c r="N1880" s="9">
        <v>2</v>
      </c>
      <c r="O1880" s="10">
        <v>39.700000000000003</v>
      </c>
      <c r="P1880" s="11">
        <v>0</v>
      </c>
      <c r="Q1880" s="10">
        <v>16.32</v>
      </c>
      <c r="R1880" s="10">
        <f t="shared" si="116"/>
        <v>79.400000000000006</v>
      </c>
      <c r="S1880" s="10">
        <f t="shared" si="117"/>
        <v>32.64</v>
      </c>
      <c r="T1880" s="10">
        <f t="shared" si="118"/>
        <v>46.760000000000005</v>
      </c>
      <c r="U1880" s="12">
        <f t="shared" si="119"/>
        <v>0.58891687657430736</v>
      </c>
      <c r="V1880" s="9">
        <f>YEAR(SalesDataTable[[#This Row],[Order Date]])</f>
        <v>2026</v>
      </c>
      <c r="W1880" s="12" t="str">
        <f>"Q"&amp;ROUNDUP(MONTH(SalesDataTable[[#This Row],[Order Date]])/3,0)</f>
        <v>Q3</v>
      </c>
      <c r="X1880" s="9">
        <f>MONTH(SalesDataTable[[#This Row],[Order Date]])</f>
        <v>9</v>
      </c>
      <c r="Y1880" s="12" t="str">
        <f>TEXT(SalesDataTable[[#This Row],[Order Date]],"mmm")</f>
        <v>Sep</v>
      </c>
    </row>
    <row r="1881" spans="1:25" ht="16">
      <c r="A1881" s="7">
        <v>4293</v>
      </c>
      <c r="B1881" s="3">
        <v>46277</v>
      </c>
      <c r="C1881" s="2">
        <f>YEAR( SalesDataTable[[#This Row],[Order Date]])</f>
        <v>2026</v>
      </c>
      <c r="D1881" s="2">
        <f>ROUNDUP(MONTH(SalesDataTable[[#This Row],[Order Date]])/3,0)</f>
        <v>3</v>
      </c>
      <c r="E1881" s="2">
        <f>MONTH(SalesDataTable[[#This Row],[Order Date]])</f>
        <v>9</v>
      </c>
      <c r="F1881" s="2" t="str">
        <f>TEXT(SalesDataTable[[#This Row],[Order Date]],"mmm")</f>
        <v>Sep</v>
      </c>
      <c r="G1881" s="2">
        <f>DAY(SalesDataTable[[#This Row],[Order Date]])</f>
        <v>12</v>
      </c>
      <c r="H1881" s="8" t="s">
        <v>6</v>
      </c>
      <c r="I1881" s="8" t="s">
        <v>43</v>
      </c>
      <c r="J1881" s="8" t="s">
        <v>8</v>
      </c>
      <c r="K1881" s="8" t="s">
        <v>13</v>
      </c>
      <c r="L1881" s="8" t="s">
        <v>23</v>
      </c>
      <c r="M1881" s="8" t="s">
        <v>24</v>
      </c>
      <c r="N1881" s="9">
        <v>4</v>
      </c>
      <c r="O1881" s="10">
        <v>344.67</v>
      </c>
      <c r="P1881" s="11">
        <v>0.1</v>
      </c>
      <c r="Q1881" s="10">
        <v>195.35</v>
      </c>
      <c r="R1881" s="10">
        <f t="shared" si="116"/>
        <v>1240.8120000000001</v>
      </c>
      <c r="S1881" s="10">
        <f t="shared" si="117"/>
        <v>781.4</v>
      </c>
      <c r="T1881" s="10">
        <f t="shared" si="118"/>
        <v>459.41200000000015</v>
      </c>
      <c r="U1881" s="12">
        <f t="shared" si="119"/>
        <v>0.37025109363868186</v>
      </c>
      <c r="V1881" s="9">
        <f>YEAR(SalesDataTable[[#This Row],[Order Date]])</f>
        <v>2026</v>
      </c>
      <c r="W1881" s="12" t="str">
        <f>"Q"&amp;ROUNDUP(MONTH(SalesDataTable[[#This Row],[Order Date]])/3,0)</f>
        <v>Q3</v>
      </c>
      <c r="X1881" s="9">
        <f>MONTH(SalesDataTable[[#This Row],[Order Date]])</f>
        <v>9</v>
      </c>
      <c r="Y1881" s="12" t="str">
        <f>TEXT(SalesDataTable[[#This Row],[Order Date]],"mmm")</f>
        <v>Sep</v>
      </c>
    </row>
    <row r="1882" spans="1:25" ht="16">
      <c r="A1882" s="7">
        <v>4859</v>
      </c>
      <c r="B1882" s="3">
        <v>46277</v>
      </c>
      <c r="C1882" s="2">
        <f>YEAR( SalesDataTable[[#This Row],[Order Date]])</f>
        <v>2026</v>
      </c>
      <c r="D1882" s="2">
        <f>ROUNDUP(MONTH(SalesDataTable[[#This Row],[Order Date]])/3,0)</f>
        <v>3</v>
      </c>
      <c r="E1882" s="2">
        <f>MONTH(SalesDataTable[[#This Row],[Order Date]])</f>
        <v>9</v>
      </c>
      <c r="F1882" s="2" t="str">
        <f>TEXT(SalesDataTable[[#This Row],[Order Date]],"mmm")</f>
        <v>Sep</v>
      </c>
      <c r="G1882" s="2">
        <f>DAY(SalesDataTable[[#This Row],[Order Date]])</f>
        <v>12</v>
      </c>
      <c r="H1882" s="8" t="s">
        <v>0</v>
      </c>
      <c r="I1882" s="8" t="s">
        <v>1</v>
      </c>
      <c r="J1882" s="8" t="s">
        <v>2</v>
      </c>
      <c r="K1882" s="8" t="s">
        <v>3</v>
      </c>
      <c r="L1882" s="8" t="s">
        <v>4</v>
      </c>
      <c r="M1882" s="8" t="s">
        <v>5</v>
      </c>
      <c r="N1882" s="9">
        <v>1</v>
      </c>
      <c r="O1882" s="10">
        <v>80.39</v>
      </c>
      <c r="P1882" s="11">
        <v>0</v>
      </c>
      <c r="Q1882" s="10">
        <v>42.85</v>
      </c>
      <c r="R1882" s="10">
        <f t="shared" si="116"/>
        <v>80.39</v>
      </c>
      <c r="S1882" s="10">
        <f t="shared" si="117"/>
        <v>42.85</v>
      </c>
      <c r="T1882" s="10">
        <f t="shared" si="118"/>
        <v>37.54</v>
      </c>
      <c r="U1882" s="12">
        <f t="shared" si="119"/>
        <v>0.46697350416718497</v>
      </c>
      <c r="V1882" s="9">
        <f>YEAR(SalesDataTable[[#This Row],[Order Date]])</f>
        <v>2026</v>
      </c>
      <c r="W1882" s="12" t="str">
        <f>"Q"&amp;ROUNDUP(MONTH(SalesDataTable[[#This Row],[Order Date]])/3,0)</f>
        <v>Q3</v>
      </c>
      <c r="X1882" s="9">
        <f>MONTH(SalesDataTable[[#This Row],[Order Date]])</f>
        <v>9</v>
      </c>
      <c r="Y1882" s="12" t="str">
        <f>TEXT(SalesDataTable[[#This Row],[Order Date]],"mmm")</f>
        <v>Sep</v>
      </c>
    </row>
    <row r="1883" spans="1:25" ht="16">
      <c r="A1883" s="7">
        <v>770</v>
      </c>
      <c r="B1883" s="3">
        <v>46278</v>
      </c>
      <c r="C1883" s="2">
        <f>YEAR( SalesDataTable[[#This Row],[Order Date]])</f>
        <v>2026</v>
      </c>
      <c r="D1883" s="2">
        <f>ROUNDUP(MONTH(SalesDataTable[[#This Row],[Order Date]])/3,0)</f>
        <v>3</v>
      </c>
      <c r="E1883" s="2">
        <f>MONTH(SalesDataTable[[#This Row],[Order Date]])</f>
        <v>9</v>
      </c>
      <c r="F1883" s="2" t="str">
        <f>TEXT(SalesDataTable[[#This Row],[Order Date]],"mmm")</f>
        <v>Sep</v>
      </c>
      <c r="G1883" s="2">
        <f>DAY(SalesDataTable[[#This Row],[Order Date]])</f>
        <v>13</v>
      </c>
      <c r="H1883" s="8" t="s">
        <v>11</v>
      </c>
      <c r="I1883" s="8" t="s">
        <v>18</v>
      </c>
      <c r="J1883" s="8" t="s">
        <v>19</v>
      </c>
      <c r="K1883" s="8" t="s">
        <v>3</v>
      </c>
      <c r="L1883" s="8" t="s">
        <v>9</v>
      </c>
      <c r="M1883" s="8" t="s">
        <v>17</v>
      </c>
      <c r="N1883" s="9">
        <v>1</v>
      </c>
      <c r="O1883" s="10">
        <v>143.66999999999999</v>
      </c>
      <c r="P1883" s="11">
        <v>0.1</v>
      </c>
      <c r="Q1883" s="10">
        <v>79.89</v>
      </c>
      <c r="R1883" s="10">
        <f t="shared" si="116"/>
        <v>129.303</v>
      </c>
      <c r="S1883" s="10">
        <f t="shared" si="117"/>
        <v>79.89</v>
      </c>
      <c r="T1883" s="10">
        <f t="shared" si="118"/>
        <v>49.412999999999997</v>
      </c>
      <c r="U1883" s="12">
        <f t="shared" si="119"/>
        <v>0.38214890605786406</v>
      </c>
      <c r="V1883" s="9">
        <f>YEAR(SalesDataTable[[#This Row],[Order Date]])</f>
        <v>2026</v>
      </c>
      <c r="W1883" s="12" t="str">
        <f>"Q"&amp;ROUNDUP(MONTH(SalesDataTable[[#This Row],[Order Date]])/3,0)</f>
        <v>Q3</v>
      </c>
      <c r="X1883" s="9">
        <f>MONTH(SalesDataTable[[#This Row],[Order Date]])</f>
        <v>9</v>
      </c>
      <c r="Y1883" s="12" t="str">
        <f>TEXT(SalesDataTable[[#This Row],[Order Date]],"mmm")</f>
        <v>Sep</v>
      </c>
    </row>
    <row r="1884" spans="1:25" ht="16">
      <c r="A1884" s="7">
        <v>1375</v>
      </c>
      <c r="B1884" s="3">
        <v>46278</v>
      </c>
      <c r="C1884" s="2">
        <f>YEAR( SalesDataTable[[#This Row],[Order Date]])</f>
        <v>2026</v>
      </c>
      <c r="D1884" s="2">
        <f>ROUNDUP(MONTH(SalesDataTable[[#This Row],[Order Date]])/3,0)</f>
        <v>3</v>
      </c>
      <c r="E1884" s="2">
        <f>MONTH(SalesDataTable[[#This Row],[Order Date]])</f>
        <v>9</v>
      </c>
      <c r="F1884" s="2" t="str">
        <f>TEXT(SalesDataTable[[#This Row],[Order Date]],"mmm")</f>
        <v>Sep</v>
      </c>
      <c r="G1884" s="2">
        <f>DAY(SalesDataTable[[#This Row],[Order Date]])</f>
        <v>13</v>
      </c>
      <c r="H1884" s="8" t="s">
        <v>6</v>
      </c>
      <c r="I1884" s="8" t="s">
        <v>43</v>
      </c>
      <c r="J1884" s="8" t="s">
        <v>19</v>
      </c>
      <c r="K1884" s="8" t="s">
        <v>3</v>
      </c>
      <c r="L1884" s="8" t="s">
        <v>14</v>
      </c>
      <c r="M1884" s="8" t="s">
        <v>15</v>
      </c>
      <c r="N1884" s="9">
        <v>1</v>
      </c>
      <c r="O1884" s="10">
        <v>35.86</v>
      </c>
      <c r="P1884" s="11">
        <v>0</v>
      </c>
      <c r="Q1884" s="10">
        <v>13.33</v>
      </c>
      <c r="R1884" s="10">
        <f t="shared" si="116"/>
        <v>35.86</v>
      </c>
      <c r="S1884" s="10">
        <f t="shared" si="117"/>
        <v>13.33</v>
      </c>
      <c r="T1884" s="10">
        <f t="shared" si="118"/>
        <v>22.53</v>
      </c>
      <c r="U1884" s="12">
        <f t="shared" si="119"/>
        <v>0.62827663134411604</v>
      </c>
      <c r="V1884" s="9">
        <f>YEAR(SalesDataTable[[#This Row],[Order Date]])</f>
        <v>2026</v>
      </c>
      <c r="W1884" s="12" t="str">
        <f>"Q"&amp;ROUNDUP(MONTH(SalesDataTable[[#This Row],[Order Date]])/3,0)</f>
        <v>Q3</v>
      </c>
      <c r="X1884" s="9">
        <f>MONTH(SalesDataTable[[#This Row],[Order Date]])</f>
        <v>9</v>
      </c>
      <c r="Y1884" s="12" t="str">
        <f>TEXT(SalesDataTable[[#This Row],[Order Date]],"mmm")</f>
        <v>Sep</v>
      </c>
    </row>
    <row r="1885" spans="1:25" ht="16">
      <c r="A1885" s="7">
        <v>2063</v>
      </c>
      <c r="B1885" s="3">
        <v>46278</v>
      </c>
      <c r="C1885" s="2">
        <f>YEAR( SalesDataTable[[#This Row],[Order Date]])</f>
        <v>2026</v>
      </c>
      <c r="D1885" s="2">
        <f>ROUNDUP(MONTH(SalesDataTable[[#This Row],[Order Date]])/3,0)</f>
        <v>3</v>
      </c>
      <c r="E1885" s="2">
        <f>MONTH(SalesDataTable[[#This Row],[Order Date]])</f>
        <v>9</v>
      </c>
      <c r="F1885" s="2" t="str">
        <f>TEXT(SalesDataTable[[#This Row],[Order Date]],"mmm")</f>
        <v>Sep</v>
      </c>
      <c r="G1885" s="2">
        <f>DAY(SalesDataTable[[#This Row],[Order Date]])</f>
        <v>13</v>
      </c>
      <c r="H1885" s="8" t="s">
        <v>6</v>
      </c>
      <c r="I1885" s="8" t="s">
        <v>49</v>
      </c>
      <c r="J1885" s="8" t="s">
        <v>19</v>
      </c>
      <c r="K1885" s="8" t="s">
        <v>3</v>
      </c>
      <c r="L1885" s="8" t="s">
        <v>14</v>
      </c>
      <c r="M1885" s="8" t="s">
        <v>44</v>
      </c>
      <c r="N1885" s="9">
        <v>3</v>
      </c>
      <c r="O1885" s="10">
        <v>130.28</v>
      </c>
      <c r="P1885" s="11">
        <v>0.1</v>
      </c>
      <c r="Q1885" s="10">
        <v>65.33</v>
      </c>
      <c r="R1885" s="10">
        <f t="shared" si="116"/>
        <v>351.75600000000003</v>
      </c>
      <c r="S1885" s="10">
        <f t="shared" si="117"/>
        <v>195.99</v>
      </c>
      <c r="T1885" s="10">
        <f t="shared" si="118"/>
        <v>155.76600000000002</v>
      </c>
      <c r="U1885" s="12">
        <f t="shared" si="119"/>
        <v>0.44282400300208102</v>
      </c>
      <c r="V1885" s="9">
        <f>YEAR(SalesDataTable[[#This Row],[Order Date]])</f>
        <v>2026</v>
      </c>
      <c r="W1885" s="12" t="str">
        <f>"Q"&amp;ROUNDUP(MONTH(SalesDataTable[[#This Row],[Order Date]])/3,0)</f>
        <v>Q3</v>
      </c>
      <c r="X1885" s="9">
        <f>MONTH(SalesDataTable[[#This Row],[Order Date]])</f>
        <v>9</v>
      </c>
      <c r="Y1885" s="12" t="str">
        <f>TEXT(SalesDataTable[[#This Row],[Order Date]],"mmm")</f>
        <v>Sep</v>
      </c>
    </row>
    <row r="1886" spans="1:25" ht="16">
      <c r="A1886" s="7">
        <v>2563</v>
      </c>
      <c r="B1886" s="3">
        <v>46278</v>
      </c>
      <c r="C1886" s="2">
        <f>YEAR( SalesDataTable[[#This Row],[Order Date]])</f>
        <v>2026</v>
      </c>
      <c r="D1886" s="2">
        <f>ROUNDUP(MONTH(SalesDataTable[[#This Row],[Order Date]])/3,0)</f>
        <v>3</v>
      </c>
      <c r="E1886" s="2">
        <f>MONTH(SalesDataTable[[#This Row],[Order Date]])</f>
        <v>9</v>
      </c>
      <c r="F1886" s="2" t="str">
        <f>TEXT(SalesDataTable[[#This Row],[Order Date]],"mmm")</f>
        <v>Sep</v>
      </c>
      <c r="G1886" s="2">
        <f>DAY(SalesDataTable[[#This Row],[Order Date]])</f>
        <v>13</v>
      </c>
      <c r="H1886" s="8" t="s">
        <v>6</v>
      </c>
      <c r="I1886" s="8" t="s">
        <v>27</v>
      </c>
      <c r="J1886" s="8" t="s">
        <v>28</v>
      </c>
      <c r="K1886" s="8" t="s">
        <v>3</v>
      </c>
      <c r="L1886" s="8" t="s">
        <v>9</v>
      </c>
      <c r="M1886" s="8" t="s">
        <v>37</v>
      </c>
      <c r="N1886" s="9">
        <v>1</v>
      </c>
      <c r="O1886" s="10">
        <v>157.88999999999999</v>
      </c>
      <c r="P1886" s="11">
        <v>0.1</v>
      </c>
      <c r="Q1886" s="10">
        <v>78.209999999999994</v>
      </c>
      <c r="R1886" s="10">
        <f t="shared" si="116"/>
        <v>142.101</v>
      </c>
      <c r="S1886" s="10">
        <f t="shared" si="117"/>
        <v>78.209999999999994</v>
      </c>
      <c r="T1886" s="10">
        <f t="shared" si="118"/>
        <v>63.891000000000005</v>
      </c>
      <c r="U1886" s="12">
        <f t="shared" si="119"/>
        <v>0.44961682183798851</v>
      </c>
      <c r="V1886" s="9">
        <f>YEAR(SalesDataTable[[#This Row],[Order Date]])</f>
        <v>2026</v>
      </c>
      <c r="W1886" s="12" t="str">
        <f>"Q"&amp;ROUNDUP(MONTH(SalesDataTable[[#This Row],[Order Date]])/3,0)</f>
        <v>Q3</v>
      </c>
      <c r="X1886" s="9">
        <f>MONTH(SalesDataTable[[#This Row],[Order Date]])</f>
        <v>9</v>
      </c>
      <c r="Y1886" s="12" t="str">
        <f>TEXT(SalesDataTable[[#This Row],[Order Date]],"mmm")</f>
        <v>Sep</v>
      </c>
    </row>
    <row r="1887" spans="1:25" ht="16">
      <c r="A1887" s="7">
        <v>2786</v>
      </c>
      <c r="B1887" s="3">
        <v>46278</v>
      </c>
      <c r="C1887" s="2">
        <f>YEAR( SalesDataTable[[#This Row],[Order Date]])</f>
        <v>2026</v>
      </c>
      <c r="D1887" s="2">
        <f>ROUNDUP(MONTH(SalesDataTable[[#This Row],[Order Date]])/3,0)</f>
        <v>3</v>
      </c>
      <c r="E1887" s="2">
        <f>MONTH(SalesDataTable[[#This Row],[Order Date]])</f>
        <v>9</v>
      </c>
      <c r="F1887" s="2" t="str">
        <f>TEXT(SalesDataTable[[#This Row],[Order Date]],"mmm")</f>
        <v>Sep</v>
      </c>
      <c r="G1887" s="2">
        <f>DAY(SalesDataTable[[#This Row],[Order Date]])</f>
        <v>13</v>
      </c>
      <c r="H1887" s="8" t="s">
        <v>20</v>
      </c>
      <c r="I1887" s="8" t="s">
        <v>33</v>
      </c>
      <c r="J1887" s="8" t="s">
        <v>2</v>
      </c>
      <c r="K1887" s="8" t="s">
        <v>13</v>
      </c>
      <c r="L1887" s="8" t="s">
        <v>34</v>
      </c>
      <c r="M1887" s="8" t="s">
        <v>35</v>
      </c>
      <c r="N1887" s="9">
        <v>2</v>
      </c>
      <c r="O1887" s="10">
        <v>40.83</v>
      </c>
      <c r="P1887" s="11">
        <v>0</v>
      </c>
      <c r="Q1887" s="10">
        <v>14.56</v>
      </c>
      <c r="R1887" s="10">
        <f t="shared" si="116"/>
        <v>81.66</v>
      </c>
      <c r="S1887" s="10">
        <f t="shared" si="117"/>
        <v>29.12</v>
      </c>
      <c r="T1887" s="10">
        <f t="shared" si="118"/>
        <v>52.539999999999992</v>
      </c>
      <c r="U1887" s="12">
        <f t="shared" si="119"/>
        <v>0.64339946118050451</v>
      </c>
      <c r="V1887" s="9">
        <f>YEAR(SalesDataTable[[#This Row],[Order Date]])</f>
        <v>2026</v>
      </c>
      <c r="W1887" s="12" t="str">
        <f>"Q"&amp;ROUNDUP(MONTH(SalesDataTable[[#This Row],[Order Date]])/3,0)</f>
        <v>Q3</v>
      </c>
      <c r="X1887" s="9">
        <f>MONTH(SalesDataTable[[#This Row],[Order Date]])</f>
        <v>9</v>
      </c>
      <c r="Y1887" s="12" t="str">
        <f>TEXT(SalesDataTable[[#This Row],[Order Date]],"mmm")</f>
        <v>Sep</v>
      </c>
    </row>
    <row r="1888" spans="1:25" ht="16">
      <c r="A1888" s="7">
        <v>3269</v>
      </c>
      <c r="B1888" s="3">
        <v>46278</v>
      </c>
      <c r="C1888" s="2">
        <f>YEAR( SalesDataTable[[#This Row],[Order Date]])</f>
        <v>2026</v>
      </c>
      <c r="D1888" s="2">
        <f>ROUNDUP(MONTH(SalesDataTable[[#This Row],[Order Date]])/3,0)</f>
        <v>3</v>
      </c>
      <c r="E1888" s="2">
        <f>MONTH(SalesDataTable[[#This Row],[Order Date]])</f>
        <v>9</v>
      </c>
      <c r="F1888" s="2" t="str">
        <f>TEXT(SalesDataTable[[#This Row],[Order Date]],"mmm")</f>
        <v>Sep</v>
      </c>
      <c r="G1888" s="2">
        <f>DAY(SalesDataTable[[#This Row],[Order Date]])</f>
        <v>13</v>
      </c>
      <c r="H1888" s="8" t="s">
        <v>11</v>
      </c>
      <c r="I1888" s="8" t="s">
        <v>52</v>
      </c>
      <c r="J1888" s="8" t="s">
        <v>19</v>
      </c>
      <c r="K1888" s="8" t="s">
        <v>13</v>
      </c>
      <c r="L1888" s="8" t="s">
        <v>34</v>
      </c>
      <c r="M1888" s="8" t="s">
        <v>42</v>
      </c>
      <c r="N1888" s="9">
        <v>2</v>
      </c>
      <c r="O1888" s="10">
        <v>37.119999999999997</v>
      </c>
      <c r="P1888" s="11">
        <v>0</v>
      </c>
      <c r="Q1888" s="10">
        <v>14.26</v>
      </c>
      <c r="R1888" s="10">
        <f t="shared" si="116"/>
        <v>74.239999999999995</v>
      </c>
      <c r="S1888" s="10">
        <f t="shared" si="117"/>
        <v>28.52</v>
      </c>
      <c r="T1888" s="10">
        <f t="shared" si="118"/>
        <v>45.72</v>
      </c>
      <c r="U1888" s="12">
        <f t="shared" si="119"/>
        <v>0.61584051724137934</v>
      </c>
      <c r="V1888" s="9">
        <f>YEAR(SalesDataTable[[#This Row],[Order Date]])</f>
        <v>2026</v>
      </c>
      <c r="W1888" s="12" t="str">
        <f>"Q"&amp;ROUNDUP(MONTH(SalesDataTable[[#This Row],[Order Date]])/3,0)</f>
        <v>Q3</v>
      </c>
      <c r="X1888" s="9">
        <f>MONTH(SalesDataTable[[#This Row],[Order Date]])</f>
        <v>9</v>
      </c>
      <c r="Y1888" s="12" t="str">
        <f>TEXT(SalesDataTable[[#This Row],[Order Date]],"mmm")</f>
        <v>Sep</v>
      </c>
    </row>
    <row r="1889" spans="1:25" ht="16">
      <c r="A1889" s="7">
        <v>3346</v>
      </c>
      <c r="B1889" s="3">
        <v>46278</v>
      </c>
      <c r="C1889" s="2">
        <f>YEAR( SalesDataTable[[#This Row],[Order Date]])</f>
        <v>2026</v>
      </c>
      <c r="D1889" s="2">
        <f>ROUNDUP(MONTH(SalesDataTable[[#This Row],[Order Date]])/3,0)</f>
        <v>3</v>
      </c>
      <c r="E1889" s="2">
        <f>MONTH(SalesDataTable[[#This Row],[Order Date]])</f>
        <v>9</v>
      </c>
      <c r="F1889" s="2" t="str">
        <f>TEXT(SalesDataTable[[#This Row],[Order Date]],"mmm")</f>
        <v>Sep</v>
      </c>
      <c r="G1889" s="2">
        <f>DAY(SalesDataTable[[#This Row],[Order Date]])</f>
        <v>13</v>
      </c>
      <c r="H1889" s="8" t="s">
        <v>20</v>
      </c>
      <c r="I1889" s="8" t="s">
        <v>33</v>
      </c>
      <c r="J1889" s="8" t="s">
        <v>2</v>
      </c>
      <c r="K1889" s="8" t="s">
        <v>3</v>
      </c>
      <c r="L1889" s="8" t="s">
        <v>23</v>
      </c>
      <c r="M1889" s="8" t="s">
        <v>51</v>
      </c>
      <c r="N1889" s="9">
        <v>2</v>
      </c>
      <c r="O1889" s="10">
        <v>124.04</v>
      </c>
      <c r="P1889" s="11">
        <v>0.05</v>
      </c>
      <c r="Q1889" s="10">
        <v>59.29</v>
      </c>
      <c r="R1889" s="10">
        <f t="shared" si="116"/>
        <v>235.67599999999999</v>
      </c>
      <c r="S1889" s="10">
        <f t="shared" si="117"/>
        <v>118.58</v>
      </c>
      <c r="T1889" s="10">
        <f t="shared" si="118"/>
        <v>117.09599999999999</v>
      </c>
      <c r="U1889" s="12">
        <f t="shared" si="119"/>
        <v>0.49685160983723414</v>
      </c>
      <c r="V1889" s="9">
        <f>YEAR(SalesDataTable[[#This Row],[Order Date]])</f>
        <v>2026</v>
      </c>
      <c r="W1889" s="12" t="str">
        <f>"Q"&amp;ROUNDUP(MONTH(SalesDataTable[[#This Row],[Order Date]])/3,0)</f>
        <v>Q3</v>
      </c>
      <c r="X1889" s="9">
        <f>MONTH(SalesDataTable[[#This Row],[Order Date]])</f>
        <v>9</v>
      </c>
      <c r="Y1889" s="12" t="str">
        <f>TEXT(SalesDataTable[[#This Row],[Order Date]],"mmm")</f>
        <v>Sep</v>
      </c>
    </row>
    <row r="1890" spans="1:25" ht="16">
      <c r="A1890" s="7">
        <v>4097</v>
      </c>
      <c r="B1890" s="3">
        <v>46278</v>
      </c>
      <c r="C1890" s="2">
        <f>YEAR( SalesDataTable[[#This Row],[Order Date]])</f>
        <v>2026</v>
      </c>
      <c r="D1890" s="2">
        <f>ROUNDUP(MONTH(SalesDataTable[[#This Row],[Order Date]])/3,0)</f>
        <v>3</v>
      </c>
      <c r="E1890" s="2">
        <f>MONTH(SalesDataTable[[#This Row],[Order Date]])</f>
        <v>9</v>
      </c>
      <c r="F1890" s="2" t="str">
        <f>TEXT(SalesDataTable[[#This Row],[Order Date]],"mmm")</f>
        <v>Sep</v>
      </c>
      <c r="G1890" s="2">
        <f>DAY(SalesDataTable[[#This Row],[Order Date]])</f>
        <v>13</v>
      </c>
      <c r="H1890" s="8" t="s">
        <v>6</v>
      </c>
      <c r="I1890" s="8" t="s">
        <v>43</v>
      </c>
      <c r="J1890" s="8" t="s">
        <v>2</v>
      </c>
      <c r="K1890" s="8" t="s">
        <v>3</v>
      </c>
      <c r="L1890" s="8" t="s">
        <v>9</v>
      </c>
      <c r="M1890" s="8" t="s">
        <v>17</v>
      </c>
      <c r="N1890" s="9">
        <v>1</v>
      </c>
      <c r="O1890" s="10">
        <v>142.36000000000001</v>
      </c>
      <c r="P1890" s="11">
        <v>0</v>
      </c>
      <c r="Q1890" s="10">
        <v>78.3</v>
      </c>
      <c r="R1890" s="10">
        <f t="shared" si="116"/>
        <v>142.36000000000001</v>
      </c>
      <c r="S1890" s="10">
        <f t="shared" si="117"/>
        <v>78.3</v>
      </c>
      <c r="T1890" s="10">
        <f t="shared" si="118"/>
        <v>64.060000000000016</v>
      </c>
      <c r="U1890" s="12">
        <f t="shared" si="119"/>
        <v>0.44998595110986239</v>
      </c>
      <c r="V1890" s="9">
        <f>YEAR(SalesDataTable[[#This Row],[Order Date]])</f>
        <v>2026</v>
      </c>
      <c r="W1890" s="12" t="str">
        <f>"Q"&amp;ROUNDUP(MONTH(SalesDataTable[[#This Row],[Order Date]])/3,0)</f>
        <v>Q3</v>
      </c>
      <c r="X1890" s="9">
        <f>MONTH(SalesDataTable[[#This Row],[Order Date]])</f>
        <v>9</v>
      </c>
      <c r="Y1890" s="12" t="str">
        <f>TEXT(SalesDataTable[[#This Row],[Order Date]],"mmm")</f>
        <v>Sep</v>
      </c>
    </row>
    <row r="1891" spans="1:25" ht="16">
      <c r="A1891" s="7">
        <v>4208</v>
      </c>
      <c r="B1891" s="3">
        <v>46278</v>
      </c>
      <c r="C1891" s="2">
        <f>YEAR( SalesDataTable[[#This Row],[Order Date]])</f>
        <v>2026</v>
      </c>
      <c r="D1891" s="2">
        <f>ROUNDUP(MONTH(SalesDataTable[[#This Row],[Order Date]])/3,0)</f>
        <v>3</v>
      </c>
      <c r="E1891" s="2">
        <f>MONTH(SalesDataTable[[#This Row],[Order Date]])</f>
        <v>9</v>
      </c>
      <c r="F1891" s="2" t="str">
        <f>TEXT(SalesDataTable[[#This Row],[Order Date]],"mmm")</f>
        <v>Sep</v>
      </c>
      <c r="G1891" s="2">
        <f>DAY(SalesDataTable[[#This Row],[Order Date]])</f>
        <v>13</v>
      </c>
      <c r="H1891" s="8" t="s">
        <v>6</v>
      </c>
      <c r="I1891" s="8" t="s">
        <v>43</v>
      </c>
      <c r="J1891" s="8" t="s">
        <v>8</v>
      </c>
      <c r="K1891" s="8" t="s">
        <v>16</v>
      </c>
      <c r="L1891" s="8" t="s">
        <v>4</v>
      </c>
      <c r="M1891" s="8" t="s">
        <v>30</v>
      </c>
      <c r="N1891" s="9">
        <v>6</v>
      </c>
      <c r="O1891" s="10">
        <v>104.11</v>
      </c>
      <c r="P1891" s="11">
        <v>0.1</v>
      </c>
      <c r="Q1891" s="10">
        <v>49</v>
      </c>
      <c r="R1891" s="10">
        <f t="shared" si="116"/>
        <v>562.19399999999996</v>
      </c>
      <c r="S1891" s="10">
        <f t="shared" si="117"/>
        <v>294</v>
      </c>
      <c r="T1891" s="10">
        <f t="shared" si="118"/>
        <v>268.19399999999996</v>
      </c>
      <c r="U1891" s="12">
        <f t="shared" si="119"/>
        <v>0.47704884790659446</v>
      </c>
      <c r="V1891" s="9">
        <f>YEAR(SalesDataTable[[#This Row],[Order Date]])</f>
        <v>2026</v>
      </c>
      <c r="W1891" s="12" t="str">
        <f>"Q"&amp;ROUNDUP(MONTH(SalesDataTable[[#This Row],[Order Date]])/3,0)</f>
        <v>Q3</v>
      </c>
      <c r="X1891" s="9">
        <f>MONTH(SalesDataTable[[#This Row],[Order Date]])</f>
        <v>9</v>
      </c>
      <c r="Y1891" s="12" t="str">
        <f>TEXT(SalesDataTable[[#This Row],[Order Date]],"mmm")</f>
        <v>Sep</v>
      </c>
    </row>
    <row r="1892" spans="1:25" ht="16">
      <c r="A1892" s="7">
        <v>4606</v>
      </c>
      <c r="B1892" s="3">
        <v>46278</v>
      </c>
      <c r="C1892" s="2">
        <f>YEAR( SalesDataTable[[#This Row],[Order Date]])</f>
        <v>2026</v>
      </c>
      <c r="D1892" s="2">
        <f>ROUNDUP(MONTH(SalesDataTable[[#This Row],[Order Date]])/3,0)</f>
        <v>3</v>
      </c>
      <c r="E1892" s="2">
        <f>MONTH(SalesDataTable[[#This Row],[Order Date]])</f>
        <v>9</v>
      </c>
      <c r="F1892" s="2" t="str">
        <f>TEXT(SalesDataTable[[#This Row],[Order Date]],"mmm")</f>
        <v>Sep</v>
      </c>
      <c r="G1892" s="2">
        <f>DAY(SalesDataTable[[#This Row],[Order Date]])</f>
        <v>13</v>
      </c>
      <c r="H1892" s="8" t="s">
        <v>20</v>
      </c>
      <c r="I1892" s="8" t="s">
        <v>33</v>
      </c>
      <c r="J1892" s="8" t="s">
        <v>2</v>
      </c>
      <c r="K1892" s="8" t="s">
        <v>16</v>
      </c>
      <c r="L1892" s="8" t="s">
        <v>23</v>
      </c>
      <c r="M1892" s="8" t="s">
        <v>24</v>
      </c>
      <c r="N1892" s="9">
        <v>1</v>
      </c>
      <c r="O1892" s="10">
        <v>335.02</v>
      </c>
      <c r="P1892" s="11">
        <v>0.05</v>
      </c>
      <c r="Q1892" s="10">
        <v>198.44</v>
      </c>
      <c r="R1892" s="10">
        <f t="shared" si="116"/>
        <v>318.26899999999995</v>
      </c>
      <c r="S1892" s="10">
        <f t="shared" si="117"/>
        <v>198.44</v>
      </c>
      <c r="T1892" s="10">
        <f t="shared" si="118"/>
        <v>119.82899999999995</v>
      </c>
      <c r="U1892" s="12">
        <f t="shared" si="119"/>
        <v>0.3765022669502841</v>
      </c>
      <c r="V1892" s="9">
        <f>YEAR(SalesDataTable[[#This Row],[Order Date]])</f>
        <v>2026</v>
      </c>
      <c r="W1892" s="12" t="str">
        <f>"Q"&amp;ROUNDUP(MONTH(SalesDataTable[[#This Row],[Order Date]])/3,0)</f>
        <v>Q3</v>
      </c>
      <c r="X1892" s="9">
        <f>MONTH(SalesDataTable[[#This Row],[Order Date]])</f>
        <v>9</v>
      </c>
      <c r="Y1892" s="12" t="str">
        <f>TEXT(SalesDataTable[[#This Row],[Order Date]],"mmm")</f>
        <v>Sep</v>
      </c>
    </row>
    <row r="1893" spans="1:25" ht="16">
      <c r="A1893" s="7">
        <v>222</v>
      </c>
      <c r="B1893" s="3">
        <v>46279</v>
      </c>
      <c r="C1893" s="2">
        <f>YEAR( SalesDataTable[[#This Row],[Order Date]])</f>
        <v>2026</v>
      </c>
      <c r="D1893" s="2">
        <f>ROUNDUP(MONTH(SalesDataTable[[#This Row],[Order Date]])/3,0)</f>
        <v>3</v>
      </c>
      <c r="E1893" s="2">
        <f>MONTH(SalesDataTable[[#This Row],[Order Date]])</f>
        <v>9</v>
      </c>
      <c r="F1893" s="2" t="str">
        <f>TEXT(SalesDataTable[[#This Row],[Order Date]],"mmm")</f>
        <v>Sep</v>
      </c>
      <c r="G1893" s="2">
        <f>DAY(SalesDataTable[[#This Row],[Order Date]])</f>
        <v>14</v>
      </c>
      <c r="H1893" s="8" t="s">
        <v>6</v>
      </c>
      <c r="I1893" s="8" t="s">
        <v>43</v>
      </c>
      <c r="J1893" s="8" t="s">
        <v>2</v>
      </c>
      <c r="K1893" s="8" t="s">
        <v>3</v>
      </c>
      <c r="L1893" s="8" t="s">
        <v>4</v>
      </c>
      <c r="M1893" s="8" t="s">
        <v>22</v>
      </c>
      <c r="N1893" s="9">
        <v>2</v>
      </c>
      <c r="O1893" s="10">
        <v>49.69</v>
      </c>
      <c r="P1893" s="11">
        <v>0.05</v>
      </c>
      <c r="Q1893" s="10">
        <v>22.55</v>
      </c>
      <c r="R1893" s="10">
        <f t="shared" si="116"/>
        <v>94.410999999999987</v>
      </c>
      <c r="S1893" s="10">
        <f t="shared" si="117"/>
        <v>45.1</v>
      </c>
      <c r="T1893" s="10">
        <f t="shared" si="118"/>
        <v>49.310999999999986</v>
      </c>
      <c r="U1893" s="12">
        <f t="shared" si="119"/>
        <v>0.52230142674052804</v>
      </c>
      <c r="V1893" s="9">
        <f>YEAR(SalesDataTable[[#This Row],[Order Date]])</f>
        <v>2026</v>
      </c>
      <c r="W1893" s="12" t="str">
        <f>"Q"&amp;ROUNDUP(MONTH(SalesDataTable[[#This Row],[Order Date]])/3,0)</f>
        <v>Q3</v>
      </c>
      <c r="X1893" s="9">
        <f>MONTH(SalesDataTable[[#This Row],[Order Date]])</f>
        <v>9</v>
      </c>
      <c r="Y1893" s="12" t="str">
        <f>TEXT(SalesDataTable[[#This Row],[Order Date]],"mmm")</f>
        <v>Sep</v>
      </c>
    </row>
    <row r="1894" spans="1:25" ht="16">
      <c r="A1894" s="7">
        <v>241</v>
      </c>
      <c r="B1894" s="3">
        <v>46279</v>
      </c>
      <c r="C1894" s="2">
        <f>YEAR( SalesDataTable[[#This Row],[Order Date]])</f>
        <v>2026</v>
      </c>
      <c r="D1894" s="2">
        <f>ROUNDUP(MONTH(SalesDataTable[[#This Row],[Order Date]])/3,0)</f>
        <v>3</v>
      </c>
      <c r="E1894" s="2">
        <f>MONTH(SalesDataTable[[#This Row],[Order Date]])</f>
        <v>9</v>
      </c>
      <c r="F1894" s="2" t="str">
        <f>TEXT(SalesDataTable[[#This Row],[Order Date]],"mmm")</f>
        <v>Sep</v>
      </c>
      <c r="G1894" s="2">
        <f>DAY(SalesDataTable[[#This Row],[Order Date]])</f>
        <v>14</v>
      </c>
      <c r="H1894" s="8" t="s">
        <v>11</v>
      </c>
      <c r="I1894" s="8" t="s">
        <v>25</v>
      </c>
      <c r="J1894" s="8" t="s">
        <v>2</v>
      </c>
      <c r="K1894" s="8" t="s">
        <v>3</v>
      </c>
      <c r="L1894" s="8" t="s">
        <v>4</v>
      </c>
      <c r="M1894" s="8" t="s">
        <v>22</v>
      </c>
      <c r="N1894" s="9">
        <v>4</v>
      </c>
      <c r="O1894" s="10">
        <v>50.5</v>
      </c>
      <c r="P1894" s="11">
        <v>0</v>
      </c>
      <c r="Q1894" s="10">
        <v>23.02</v>
      </c>
      <c r="R1894" s="10">
        <f t="shared" si="116"/>
        <v>202</v>
      </c>
      <c r="S1894" s="10">
        <f t="shared" si="117"/>
        <v>92.08</v>
      </c>
      <c r="T1894" s="10">
        <f t="shared" si="118"/>
        <v>109.92</v>
      </c>
      <c r="U1894" s="12">
        <f t="shared" si="119"/>
        <v>0.5441584158415842</v>
      </c>
      <c r="V1894" s="9">
        <f>YEAR(SalesDataTable[[#This Row],[Order Date]])</f>
        <v>2026</v>
      </c>
      <c r="W1894" s="12" t="str">
        <f>"Q"&amp;ROUNDUP(MONTH(SalesDataTable[[#This Row],[Order Date]])/3,0)</f>
        <v>Q3</v>
      </c>
      <c r="X1894" s="9">
        <f>MONTH(SalesDataTable[[#This Row],[Order Date]])</f>
        <v>9</v>
      </c>
      <c r="Y1894" s="12" t="str">
        <f>TEXT(SalesDataTable[[#This Row],[Order Date]],"mmm")</f>
        <v>Sep</v>
      </c>
    </row>
    <row r="1895" spans="1:25" ht="16">
      <c r="A1895" s="7">
        <v>753</v>
      </c>
      <c r="B1895" s="3">
        <v>46279</v>
      </c>
      <c r="C1895" s="2">
        <f>YEAR( SalesDataTable[[#This Row],[Order Date]])</f>
        <v>2026</v>
      </c>
      <c r="D1895" s="2">
        <f>ROUNDUP(MONTH(SalesDataTable[[#This Row],[Order Date]])/3,0)</f>
        <v>3</v>
      </c>
      <c r="E1895" s="2">
        <f>MONTH(SalesDataTable[[#This Row],[Order Date]])</f>
        <v>9</v>
      </c>
      <c r="F1895" s="2" t="str">
        <f>TEXT(SalesDataTable[[#This Row],[Order Date]],"mmm")</f>
        <v>Sep</v>
      </c>
      <c r="G1895" s="2">
        <f>DAY(SalesDataTable[[#This Row],[Order Date]])</f>
        <v>14</v>
      </c>
      <c r="H1895" s="8" t="s">
        <v>20</v>
      </c>
      <c r="I1895" s="8" t="s">
        <v>21</v>
      </c>
      <c r="J1895" s="8" t="s">
        <v>19</v>
      </c>
      <c r="K1895" s="8" t="s">
        <v>3</v>
      </c>
      <c r="L1895" s="8" t="s">
        <v>14</v>
      </c>
      <c r="M1895" s="8" t="s">
        <v>32</v>
      </c>
      <c r="N1895" s="9">
        <v>1</v>
      </c>
      <c r="O1895" s="10">
        <v>47.55</v>
      </c>
      <c r="P1895" s="11">
        <v>0.05</v>
      </c>
      <c r="Q1895" s="10">
        <v>18.350000000000001</v>
      </c>
      <c r="R1895" s="10">
        <f t="shared" si="116"/>
        <v>45.172499999999992</v>
      </c>
      <c r="S1895" s="10">
        <f t="shared" si="117"/>
        <v>18.350000000000001</v>
      </c>
      <c r="T1895" s="10">
        <f t="shared" si="118"/>
        <v>26.822499999999991</v>
      </c>
      <c r="U1895" s="12">
        <f t="shared" si="119"/>
        <v>0.5937794011843488</v>
      </c>
      <c r="V1895" s="9">
        <f>YEAR(SalesDataTable[[#This Row],[Order Date]])</f>
        <v>2026</v>
      </c>
      <c r="W1895" s="12" t="str">
        <f>"Q"&amp;ROUNDUP(MONTH(SalesDataTable[[#This Row],[Order Date]])/3,0)</f>
        <v>Q3</v>
      </c>
      <c r="X1895" s="9">
        <f>MONTH(SalesDataTable[[#This Row],[Order Date]])</f>
        <v>9</v>
      </c>
      <c r="Y1895" s="12" t="str">
        <f>TEXT(SalesDataTable[[#This Row],[Order Date]],"mmm")</f>
        <v>Sep</v>
      </c>
    </row>
    <row r="1896" spans="1:25" ht="16">
      <c r="A1896" s="7">
        <v>2530</v>
      </c>
      <c r="B1896" s="3">
        <v>46279</v>
      </c>
      <c r="C1896" s="2">
        <f>YEAR( SalesDataTable[[#This Row],[Order Date]])</f>
        <v>2026</v>
      </c>
      <c r="D1896" s="2">
        <f>ROUNDUP(MONTH(SalesDataTable[[#This Row],[Order Date]])/3,0)</f>
        <v>3</v>
      </c>
      <c r="E1896" s="2">
        <f>MONTH(SalesDataTable[[#This Row],[Order Date]])</f>
        <v>9</v>
      </c>
      <c r="F1896" s="2" t="str">
        <f>TEXT(SalesDataTable[[#This Row],[Order Date]],"mmm")</f>
        <v>Sep</v>
      </c>
      <c r="G1896" s="2">
        <f>DAY(SalesDataTable[[#This Row],[Order Date]])</f>
        <v>14</v>
      </c>
      <c r="H1896" s="8" t="s">
        <v>20</v>
      </c>
      <c r="I1896" s="8" t="s">
        <v>31</v>
      </c>
      <c r="J1896" s="8" t="s">
        <v>2</v>
      </c>
      <c r="K1896" s="8" t="s">
        <v>13</v>
      </c>
      <c r="L1896" s="8" t="s">
        <v>14</v>
      </c>
      <c r="M1896" s="8" t="s">
        <v>32</v>
      </c>
      <c r="N1896" s="9">
        <v>6</v>
      </c>
      <c r="O1896" s="10">
        <v>46.16</v>
      </c>
      <c r="P1896" s="11">
        <v>0.1</v>
      </c>
      <c r="Q1896" s="10">
        <v>18.39</v>
      </c>
      <c r="R1896" s="10">
        <f t="shared" si="116"/>
        <v>249.26399999999998</v>
      </c>
      <c r="S1896" s="10">
        <f t="shared" si="117"/>
        <v>110.34</v>
      </c>
      <c r="T1896" s="10">
        <f t="shared" si="118"/>
        <v>138.92399999999998</v>
      </c>
      <c r="U1896" s="12">
        <f t="shared" si="119"/>
        <v>0.55733679953783932</v>
      </c>
      <c r="V1896" s="9">
        <f>YEAR(SalesDataTable[[#This Row],[Order Date]])</f>
        <v>2026</v>
      </c>
      <c r="W1896" s="12" t="str">
        <f>"Q"&amp;ROUNDUP(MONTH(SalesDataTable[[#This Row],[Order Date]])/3,0)</f>
        <v>Q3</v>
      </c>
      <c r="X1896" s="9">
        <f>MONTH(SalesDataTable[[#This Row],[Order Date]])</f>
        <v>9</v>
      </c>
      <c r="Y1896" s="12" t="str">
        <f>TEXT(SalesDataTable[[#This Row],[Order Date]],"mmm")</f>
        <v>Sep</v>
      </c>
    </row>
    <row r="1897" spans="1:25" ht="16">
      <c r="A1897" s="7">
        <v>572</v>
      </c>
      <c r="B1897" s="3">
        <v>46280</v>
      </c>
      <c r="C1897" s="2">
        <f>YEAR( SalesDataTable[[#This Row],[Order Date]])</f>
        <v>2026</v>
      </c>
      <c r="D1897" s="2">
        <f>ROUNDUP(MONTH(SalesDataTable[[#This Row],[Order Date]])/3,0)</f>
        <v>3</v>
      </c>
      <c r="E1897" s="2">
        <f>MONTH(SalesDataTable[[#This Row],[Order Date]])</f>
        <v>9</v>
      </c>
      <c r="F1897" s="2" t="str">
        <f>TEXT(SalesDataTable[[#This Row],[Order Date]],"mmm")</f>
        <v>Sep</v>
      </c>
      <c r="G1897" s="2">
        <f>DAY(SalesDataTable[[#This Row],[Order Date]])</f>
        <v>15</v>
      </c>
      <c r="H1897" s="8" t="s">
        <v>0</v>
      </c>
      <c r="I1897" s="8" t="s">
        <v>50</v>
      </c>
      <c r="J1897" s="8" t="s">
        <v>19</v>
      </c>
      <c r="K1897" s="8" t="s">
        <v>3</v>
      </c>
      <c r="L1897" s="8" t="s">
        <v>14</v>
      </c>
      <c r="M1897" s="8" t="s">
        <v>44</v>
      </c>
      <c r="N1897" s="9">
        <v>2</v>
      </c>
      <c r="O1897" s="10">
        <v>135.79</v>
      </c>
      <c r="P1897" s="11">
        <v>0.05</v>
      </c>
      <c r="Q1897" s="10">
        <v>66.53</v>
      </c>
      <c r="R1897" s="10">
        <f t="shared" si="116"/>
        <v>258.00099999999998</v>
      </c>
      <c r="S1897" s="10">
        <f t="shared" si="117"/>
        <v>133.06</v>
      </c>
      <c r="T1897" s="10">
        <f t="shared" si="118"/>
        <v>124.94099999999997</v>
      </c>
      <c r="U1897" s="12">
        <f t="shared" si="119"/>
        <v>0.48426556486215167</v>
      </c>
      <c r="V1897" s="9">
        <f>YEAR(SalesDataTable[[#This Row],[Order Date]])</f>
        <v>2026</v>
      </c>
      <c r="W1897" s="12" t="str">
        <f>"Q"&amp;ROUNDUP(MONTH(SalesDataTable[[#This Row],[Order Date]])/3,0)</f>
        <v>Q3</v>
      </c>
      <c r="X1897" s="9">
        <f>MONTH(SalesDataTable[[#This Row],[Order Date]])</f>
        <v>9</v>
      </c>
      <c r="Y1897" s="12" t="str">
        <f>TEXT(SalesDataTable[[#This Row],[Order Date]],"mmm")</f>
        <v>Sep</v>
      </c>
    </row>
    <row r="1898" spans="1:25" ht="16">
      <c r="A1898" s="7">
        <v>874</v>
      </c>
      <c r="B1898" s="3">
        <v>46280</v>
      </c>
      <c r="C1898" s="2">
        <f>YEAR( SalesDataTable[[#This Row],[Order Date]])</f>
        <v>2026</v>
      </c>
      <c r="D1898" s="2">
        <f>ROUNDUP(MONTH(SalesDataTable[[#This Row],[Order Date]])/3,0)</f>
        <v>3</v>
      </c>
      <c r="E1898" s="2">
        <f>MONTH(SalesDataTable[[#This Row],[Order Date]])</f>
        <v>9</v>
      </c>
      <c r="F1898" s="2" t="str">
        <f>TEXT(SalesDataTable[[#This Row],[Order Date]],"mmm")</f>
        <v>Sep</v>
      </c>
      <c r="G1898" s="2">
        <f>DAY(SalesDataTable[[#This Row],[Order Date]])</f>
        <v>15</v>
      </c>
      <c r="H1898" s="8" t="s">
        <v>0</v>
      </c>
      <c r="I1898" s="8" t="s">
        <v>50</v>
      </c>
      <c r="J1898" s="8" t="s">
        <v>2</v>
      </c>
      <c r="K1898" s="8" t="s">
        <v>3</v>
      </c>
      <c r="L1898" s="8" t="s">
        <v>9</v>
      </c>
      <c r="M1898" s="8" t="s">
        <v>17</v>
      </c>
      <c r="N1898" s="9">
        <v>2</v>
      </c>
      <c r="O1898" s="10">
        <v>141.91999999999999</v>
      </c>
      <c r="P1898" s="11">
        <v>0</v>
      </c>
      <c r="Q1898" s="10">
        <v>79.900000000000006</v>
      </c>
      <c r="R1898" s="10">
        <f t="shared" si="116"/>
        <v>283.83999999999997</v>
      </c>
      <c r="S1898" s="10">
        <f t="shared" si="117"/>
        <v>159.80000000000001</v>
      </c>
      <c r="T1898" s="10">
        <f t="shared" si="118"/>
        <v>124.03999999999996</v>
      </c>
      <c r="U1898" s="12">
        <f t="shared" si="119"/>
        <v>0.43700676437429531</v>
      </c>
      <c r="V1898" s="9">
        <f>YEAR(SalesDataTable[[#This Row],[Order Date]])</f>
        <v>2026</v>
      </c>
      <c r="W1898" s="12" t="str">
        <f>"Q"&amp;ROUNDUP(MONTH(SalesDataTable[[#This Row],[Order Date]])/3,0)</f>
        <v>Q3</v>
      </c>
      <c r="X1898" s="9">
        <f>MONTH(SalesDataTable[[#This Row],[Order Date]])</f>
        <v>9</v>
      </c>
      <c r="Y1898" s="12" t="str">
        <f>TEXT(SalesDataTable[[#This Row],[Order Date]],"mmm")</f>
        <v>Sep</v>
      </c>
    </row>
    <row r="1899" spans="1:25" ht="16">
      <c r="A1899" s="7">
        <v>937</v>
      </c>
      <c r="B1899" s="3">
        <v>46280</v>
      </c>
      <c r="C1899" s="2">
        <f>YEAR( SalesDataTable[[#This Row],[Order Date]])</f>
        <v>2026</v>
      </c>
      <c r="D1899" s="2">
        <f>ROUNDUP(MONTH(SalesDataTable[[#This Row],[Order Date]])/3,0)</f>
        <v>3</v>
      </c>
      <c r="E1899" s="2">
        <f>MONTH(SalesDataTable[[#This Row],[Order Date]])</f>
        <v>9</v>
      </c>
      <c r="F1899" s="2" t="str">
        <f>TEXT(SalesDataTable[[#This Row],[Order Date]],"mmm")</f>
        <v>Sep</v>
      </c>
      <c r="G1899" s="2">
        <f>DAY(SalesDataTable[[#This Row],[Order Date]])</f>
        <v>15</v>
      </c>
      <c r="H1899" s="8" t="s">
        <v>20</v>
      </c>
      <c r="I1899" s="8" t="s">
        <v>21</v>
      </c>
      <c r="J1899" s="8" t="s">
        <v>28</v>
      </c>
      <c r="K1899" s="8" t="s">
        <v>16</v>
      </c>
      <c r="L1899" s="8" t="s">
        <v>9</v>
      </c>
      <c r="M1899" s="8" t="s">
        <v>17</v>
      </c>
      <c r="N1899" s="9">
        <v>1</v>
      </c>
      <c r="O1899" s="10">
        <v>146.41</v>
      </c>
      <c r="P1899" s="11">
        <v>0.15</v>
      </c>
      <c r="Q1899" s="10">
        <v>80.87</v>
      </c>
      <c r="R1899" s="10">
        <f t="shared" si="116"/>
        <v>124.4485</v>
      </c>
      <c r="S1899" s="10">
        <f t="shared" si="117"/>
        <v>80.87</v>
      </c>
      <c r="T1899" s="10">
        <f t="shared" si="118"/>
        <v>43.578499999999991</v>
      </c>
      <c r="U1899" s="12">
        <f t="shared" si="119"/>
        <v>0.35017296311325563</v>
      </c>
      <c r="V1899" s="9">
        <f>YEAR(SalesDataTable[[#This Row],[Order Date]])</f>
        <v>2026</v>
      </c>
      <c r="W1899" s="12" t="str">
        <f>"Q"&amp;ROUNDUP(MONTH(SalesDataTable[[#This Row],[Order Date]])/3,0)</f>
        <v>Q3</v>
      </c>
      <c r="X1899" s="9">
        <f>MONTH(SalesDataTable[[#This Row],[Order Date]])</f>
        <v>9</v>
      </c>
      <c r="Y1899" s="12" t="str">
        <f>TEXT(SalesDataTable[[#This Row],[Order Date]],"mmm")</f>
        <v>Sep</v>
      </c>
    </row>
    <row r="1900" spans="1:25" ht="16">
      <c r="A1900" s="7">
        <v>1229</v>
      </c>
      <c r="B1900" s="3">
        <v>46280</v>
      </c>
      <c r="C1900" s="2">
        <f>YEAR( SalesDataTable[[#This Row],[Order Date]])</f>
        <v>2026</v>
      </c>
      <c r="D1900" s="2">
        <f>ROUNDUP(MONTH(SalesDataTable[[#This Row],[Order Date]])/3,0)</f>
        <v>3</v>
      </c>
      <c r="E1900" s="2">
        <f>MONTH(SalesDataTable[[#This Row],[Order Date]])</f>
        <v>9</v>
      </c>
      <c r="F1900" s="2" t="str">
        <f>TEXT(SalesDataTable[[#This Row],[Order Date]],"mmm")</f>
        <v>Sep</v>
      </c>
      <c r="G1900" s="2">
        <f>DAY(SalesDataTable[[#This Row],[Order Date]])</f>
        <v>15</v>
      </c>
      <c r="H1900" s="8" t="s">
        <v>6</v>
      </c>
      <c r="I1900" s="8" t="s">
        <v>7</v>
      </c>
      <c r="J1900" s="8" t="s">
        <v>28</v>
      </c>
      <c r="K1900" s="8" t="s">
        <v>13</v>
      </c>
      <c r="L1900" s="8" t="s">
        <v>4</v>
      </c>
      <c r="M1900" s="8" t="s">
        <v>26</v>
      </c>
      <c r="N1900" s="9">
        <v>5</v>
      </c>
      <c r="O1900" s="10">
        <v>40.17</v>
      </c>
      <c r="P1900" s="11">
        <v>0</v>
      </c>
      <c r="Q1900" s="10">
        <v>16.27</v>
      </c>
      <c r="R1900" s="10">
        <f t="shared" si="116"/>
        <v>200.85000000000002</v>
      </c>
      <c r="S1900" s="10">
        <f t="shared" si="117"/>
        <v>81.349999999999994</v>
      </c>
      <c r="T1900" s="10">
        <f t="shared" si="118"/>
        <v>119.50000000000003</v>
      </c>
      <c r="U1900" s="12">
        <f t="shared" si="119"/>
        <v>0.59497137167040082</v>
      </c>
      <c r="V1900" s="9">
        <f>YEAR(SalesDataTable[[#This Row],[Order Date]])</f>
        <v>2026</v>
      </c>
      <c r="W1900" s="12" t="str">
        <f>"Q"&amp;ROUNDUP(MONTH(SalesDataTable[[#This Row],[Order Date]])/3,0)</f>
        <v>Q3</v>
      </c>
      <c r="X1900" s="9">
        <f>MONTH(SalesDataTable[[#This Row],[Order Date]])</f>
        <v>9</v>
      </c>
      <c r="Y1900" s="12" t="str">
        <f>TEXT(SalesDataTable[[#This Row],[Order Date]],"mmm")</f>
        <v>Sep</v>
      </c>
    </row>
    <row r="1901" spans="1:25" ht="16">
      <c r="A1901" s="7">
        <v>2186</v>
      </c>
      <c r="B1901" s="3">
        <v>46280</v>
      </c>
      <c r="C1901" s="2">
        <f>YEAR( SalesDataTable[[#This Row],[Order Date]])</f>
        <v>2026</v>
      </c>
      <c r="D1901" s="2">
        <f>ROUNDUP(MONTH(SalesDataTable[[#This Row],[Order Date]])/3,0)</f>
        <v>3</v>
      </c>
      <c r="E1901" s="2">
        <f>MONTH(SalesDataTable[[#This Row],[Order Date]])</f>
        <v>9</v>
      </c>
      <c r="F1901" s="2" t="str">
        <f>TEXT(SalesDataTable[[#This Row],[Order Date]],"mmm")</f>
        <v>Sep</v>
      </c>
      <c r="G1901" s="2">
        <f>DAY(SalesDataTable[[#This Row],[Order Date]])</f>
        <v>15</v>
      </c>
      <c r="H1901" s="8" t="s">
        <v>11</v>
      </c>
      <c r="I1901" s="8" t="s">
        <v>12</v>
      </c>
      <c r="J1901" s="8" t="s">
        <v>2</v>
      </c>
      <c r="K1901" s="8" t="s">
        <v>3</v>
      </c>
      <c r="L1901" s="8" t="s">
        <v>9</v>
      </c>
      <c r="M1901" s="8" t="s">
        <v>10</v>
      </c>
      <c r="N1901" s="9">
        <v>2</v>
      </c>
      <c r="O1901" s="10">
        <v>91.6</v>
      </c>
      <c r="P1901" s="11">
        <v>0</v>
      </c>
      <c r="Q1901" s="10">
        <v>46.54</v>
      </c>
      <c r="R1901" s="10">
        <f t="shared" si="116"/>
        <v>183.2</v>
      </c>
      <c r="S1901" s="10">
        <f t="shared" si="117"/>
        <v>93.08</v>
      </c>
      <c r="T1901" s="10">
        <f t="shared" si="118"/>
        <v>90.11999999999999</v>
      </c>
      <c r="U1901" s="12">
        <f t="shared" si="119"/>
        <v>0.49192139737991264</v>
      </c>
      <c r="V1901" s="9">
        <f>YEAR(SalesDataTable[[#This Row],[Order Date]])</f>
        <v>2026</v>
      </c>
      <c r="W1901" s="12" t="str">
        <f>"Q"&amp;ROUNDUP(MONTH(SalesDataTable[[#This Row],[Order Date]])/3,0)</f>
        <v>Q3</v>
      </c>
      <c r="X1901" s="9">
        <f>MONTH(SalesDataTable[[#This Row],[Order Date]])</f>
        <v>9</v>
      </c>
      <c r="Y1901" s="12" t="str">
        <f>TEXT(SalesDataTable[[#This Row],[Order Date]],"mmm")</f>
        <v>Sep</v>
      </c>
    </row>
    <row r="1902" spans="1:25" ht="16">
      <c r="A1902" s="7">
        <v>2922</v>
      </c>
      <c r="B1902" s="3">
        <v>46280</v>
      </c>
      <c r="C1902" s="2">
        <f>YEAR( SalesDataTable[[#This Row],[Order Date]])</f>
        <v>2026</v>
      </c>
      <c r="D1902" s="2">
        <f>ROUNDUP(MONTH(SalesDataTable[[#This Row],[Order Date]])/3,0)</f>
        <v>3</v>
      </c>
      <c r="E1902" s="2">
        <f>MONTH(SalesDataTable[[#This Row],[Order Date]])</f>
        <v>9</v>
      </c>
      <c r="F1902" s="2" t="str">
        <f>TEXT(SalesDataTable[[#This Row],[Order Date]],"mmm")</f>
        <v>Sep</v>
      </c>
      <c r="G1902" s="2">
        <f>DAY(SalesDataTable[[#This Row],[Order Date]])</f>
        <v>15</v>
      </c>
      <c r="H1902" s="8" t="s">
        <v>11</v>
      </c>
      <c r="I1902" s="8" t="s">
        <v>12</v>
      </c>
      <c r="J1902" s="8" t="s">
        <v>2</v>
      </c>
      <c r="K1902" s="8" t="s">
        <v>13</v>
      </c>
      <c r="L1902" s="8" t="s">
        <v>34</v>
      </c>
      <c r="M1902" s="8" t="s">
        <v>38</v>
      </c>
      <c r="N1902" s="9">
        <v>4</v>
      </c>
      <c r="O1902" s="10">
        <v>121.47</v>
      </c>
      <c r="P1902" s="11">
        <v>0.05</v>
      </c>
      <c r="Q1902" s="10">
        <v>67.650000000000006</v>
      </c>
      <c r="R1902" s="10">
        <f t="shared" si="116"/>
        <v>461.58599999999996</v>
      </c>
      <c r="S1902" s="10">
        <f t="shared" si="117"/>
        <v>270.60000000000002</v>
      </c>
      <c r="T1902" s="10">
        <f t="shared" si="118"/>
        <v>190.98599999999993</v>
      </c>
      <c r="U1902" s="12">
        <f t="shared" si="119"/>
        <v>0.41376038268058379</v>
      </c>
      <c r="V1902" s="9">
        <f>YEAR(SalesDataTable[[#This Row],[Order Date]])</f>
        <v>2026</v>
      </c>
      <c r="W1902" s="12" t="str">
        <f>"Q"&amp;ROUNDUP(MONTH(SalesDataTable[[#This Row],[Order Date]])/3,0)</f>
        <v>Q3</v>
      </c>
      <c r="X1902" s="9">
        <f>MONTH(SalesDataTable[[#This Row],[Order Date]])</f>
        <v>9</v>
      </c>
      <c r="Y1902" s="12" t="str">
        <f>TEXT(SalesDataTable[[#This Row],[Order Date]],"mmm")</f>
        <v>Sep</v>
      </c>
    </row>
    <row r="1903" spans="1:25" ht="16">
      <c r="A1903" s="7">
        <v>3140</v>
      </c>
      <c r="B1903" s="3">
        <v>46280</v>
      </c>
      <c r="C1903" s="2">
        <f>YEAR( SalesDataTable[[#This Row],[Order Date]])</f>
        <v>2026</v>
      </c>
      <c r="D1903" s="2">
        <f>ROUNDUP(MONTH(SalesDataTable[[#This Row],[Order Date]])/3,0)</f>
        <v>3</v>
      </c>
      <c r="E1903" s="2">
        <f>MONTH(SalesDataTable[[#This Row],[Order Date]])</f>
        <v>9</v>
      </c>
      <c r="F1903" s="2" t="str">
        <f>TEXT(SalesDataTable[[#This Row],[Order Date]],"mmm")</f>
        <v>Sep</v>
      </c>
      <c r="G1903" s="2">
        <f>DAY(SalesDataTable[[#This Row],[Order Date]])</f>
        <v>15</v>
      </c>
      <c r="H1903" s="8" t="s">
        <v>6</v>
      </c>
      <c r="I1903" s="8" t="s">
        <v>43</v>
      </c>
      <c r="J1903" s="8" t="s">
        <v>28</v>
      </c>
      <c r="K1903" s="8" t="s">
        <v>13</v>
      </c>
      <c r="L1903" s="8" t="s">
        <v>23</v>
      </c>
      <c r="M1903" s="8" t="s">
        <v>51</v>
      </c>
      <c r="N1903" s="9">
        <v>2</v>
      </c>
      <c r="O1903" s="10">
        <v>122.69</v>
      </c>
      <c r="P1903" s="11">
        <v>0</v>
      </c>
      <c r="Q1903" s="10">
        <v>61.4</v>
      </c>
      <c r="R1903" s="10">
        <f t="shared" si="116"/>
        <v>245.38</v>
      </c>
      <c r="S1903" s="10">
        <f t="shared" si="117"/>
        <v>122.8</v>
      </c>
      <c r="T1903" s="10">
        <f t="shared" si="118"/>
        <v>122.58</v>
      </c>
      <c r="U1903" s="12">
        <f t="shared" si="119"/>
        <v>0.49955171570625151</v>
      </c>
      <c r="V1903" s="9">
        <f>YEAR(SalesDataTable[[#This Row],[Order Date]])</f>
        <v>2026</v>
      </c>
      <c r="W1903" s="12" t="str">
        <f>"Q"&amp;ROUNDUP(MONTH(SalesDataTable[[#This Row],[Order Date]])/3,0)</f>
        <v>Q3</v>
      </c>
      <c r="X1903" s="9">
        <f>MONTH(SalesDataTable[[#This Row],[Order Date]])</f>
        <v>9</v>
      </c>
      <c r="Y1903" s="12" t="str">
        <f>TEXT(SalesDataTable[[#This Row],[Order Date]],"mmm")</f>
        <v>Sep</v>
      </c>
    </row>
    <row r="1904" spans="1:25" ht="16">
      <c r="A1904" s="7">
        <v>3369</v>
      </c>
      <c r="B1904" s="3">
        <v>46280</v>
      </c>
      <c r="C1904" s="2">
        <f>YEAR( SalesDataTable[[#This Row],[Order Date]])</f>
        <v>2026</v>
      </c>
      <c r="D1904" s="2">
        <f>ROUNDUP(MONTH(SalesDataTable[[#This Row],[Order Date]])/3,0)</f>
        <v>3</v>
      </c>
      <c r="E1904" s="2">
        <f>MONTH(SalesDataTable[[#This Row],[Order Date]])</f>
        <v>9</v>
      </c>
      <c r="F1904" s="2" t="str">
        <f>TEXT(SalesDataTable[[#This Row],[Order Date]],"mmm")</f>
        <v>Sep</v>
      </c>
      <c r="G1904" s="2">
        <f>DAY(SalesDataTable[[#This Row],[Order Date]])</f>
        <v>15</v>
      </c>
      <c r="H1904" s="8" t="s">
        <v>6</v>
      </c>
      <c r="I1904" s="8" t="s">
        <v>43</v>
      </c>
      <c r="J1904" s="8" t="s">
        <v>28</v>
      </c>
      <c r="K1904" s="8" t="s">
        <v>13</v>
      </c>
      <c r="L1904" s="8" t="s">
        <v>14</v>
      </c>
      <c r="M1904" s="8" t="s">
        <v>32</v>
      </c>
      <c r="N1904" s="9">
        <v>1</v>
      </c>
      <c r="O1904" s="10">
        <v>45.59</v>
      </c>
      <c r="P1904" s="11">
        <v>0</v>
      </c>
      <c r="Q1904" s="10">
        <v>18.28</v>
      </c>
      <c r="R1904" s="10">
        <f t="shared" si="116"/>
        <v>45.59</v>
      </c>
      <c r="S1904" s="10">
        <f t="shared" si="117"/>
        <v>18.28</v>
      </c>
      <c r="T1904" s="10">
        <f t="shared" si="118"/>
        <v>27.310000000000002</v>
      </c>
      <c r="U1904" s="12">
        <f t="shared" si="119"/>
        <v>0.59903487606931349</v>
      </c>
      <c r="V1904" s="9">
        <f>YEAR(SalesDataTable[[#This Row],[Order Date]])</f>
        <v>2026</v>
      </c>
      <c r="W1904" s="12" t="str">
        <f>"Q"&amp;ROUNDUP(MONTH(SalesDataTable[[#This Row],[Order Date]])/3,0)</f>
        <v>Q3</v>
      </c>
      <c r="X1904" s="9">
        <f>MONTH(SalesDataTable[[#This Row],[Order Date]])</f>
        <v>9</v>
      </c>
      <c r="Y1904" s="12" t="str">
        <f>TEXT(SalesDataTable[[#This Row],[Order Date]],"mmm")</f>
        <v>Sep</v>
      </c>
    </row>
    <row r="1905" spans="1:25" ht="16">
      <c r="A1905" s="7">
        <v>4865</v>
      </c>
      <c r="B1905" s="3">
        <v>46280</v>
      </c>
      <c r="C1905" s="2">
        <f>YEAR( SalesDataTable[[#This Row],[Order Date]])</f>
        <v>2026</v>
      </c>
      <c r="D1905" s="2">
        <f>ROUNDUP(MONTH(SalesDataTable[[#This Row],[Order Date]])/3,0)</f>
        <v>3</v>
      </c>
      <c r="E1905" s="2">
        <f>MONTH(SalesDataTable[[#This Row],[Order Date]])</f>
        <v>9</v>
      </c>
      <c r="F1905" s="2" t="str">
        <f>TEXT(SalesDataTable[[#This Row],[Order Date]],"mmm")</f>
        <v>Sep</v>
      </c>
      <c r="G1905" s="2">
        <f>DAY(SalesDataTable[[#This Row],[Order Date]])</f>
        <v>15</v>
      </c>
      <c r="H1905" s="8" t="s">
        <v>20</v>
      </c>
      <c r="I1905" s="8" t="s">
        <v>21</v>
      </c>
      <c r="J1905" s="8" t="s">
        <v>2</v>
      </c>
      <c r="K1905" s="8" t="s">
        <v>3</v>
      </c>
      <c r="L1905" s="8" t="s">
        <v>4</v>
      </c>
      <c r="M1905" s="8" t="s">
        <v>5</v>
      </c>
      <c r="N1905" s="9">
        <v>1</v>
      </c>
      <c r="O1905" s="10">
        <v>83.8</v>
      </c>
      <c r="P1905" s="11">
        <v>0</v>
      </c>
      <c r="Q1905" s="10">
        <v>42.23</v>
      </c>
      <c r="R1905" s="10">
        <f t="shared" si="116"/>
        <v>83.8</v>
      </c>
      <c r="S1905" s="10">
        <f t="shared" si="117"/>
        <v>42.23</v>
      </c>
      <c r="T1905" s="10">
        <f t="shared" si="118"/>
        <v>41.57</v>
      </c>
      <c r="U1905" s="12">
        <f t="shared" si="119"/>
        <v>0.49606205250596663</v>
      </c>
      <c r="V1905" s="9">
        <f>YEAR(SalesDataTable[[#This Row],[Order Date]])</f>
        <v>2026</v>
      </c>
      <c r="W1905" s="12" t="str">
        <f>"Q"&amp;ROUNDUP(MONTH(SalesDataTable[[#This Row],[Order Date]])/3,0)</f>
        <v>Q3</v>
      </c>
      <c r="X1905" s="9">
        <f>MONTH(SalesDataTable[[#This Row],[Order Date]])</f>
        <v>9</v>
      </c>
      <c r="Y1905" s="12" t="str">
        <f>TEXT(SalesDataTable[[#This Row],[Order Date]],"mmm")</f>
        <v>Sep</v>
      </c>
    </row>
    <row r="1906" spans="1:25" ht="16">
      <c r="A1906" s="7">
        <v>103</v>
      </c>
      <c r="B1906" s="3">
        <v>46281</v>
      </c>
      <c r="C1906" s="2">
        <f>YEAR( SalesDataTable[[#This Row],[Order Date]])</f>
        <v>2026</v>
      </c>
      <c r="D1906" s="2">
        <f>ROUNDUP(MONTH(SalesDataTable[[#This Row],[Order Date]])/3,0)</f>
        <v>3</v>
      </c>
      <c r="E1906" s="2">
        <f>MONTH(SalesDataTable[[#This Row],[Order Date]])</f>
        <v>9</v>
      </c>
      <c r="F1906" s="2" t="str">
        <f>TEXT(SalesDataTable[[#This Row],[Order Date]],"mmm")</f>
        <v>Sep</v>
      </c>
      <c r="G1906" s="2">
        <f>DAY(SalesDataTable[[#This Row],[Order Date]])</f>
        <v>16</v>
      </c>
      <c r="H1906" s="8" t="s">
        <v>11</v>
      </c>
      <c r="I1906" s="8" t="s">
        <v>18</v>
      </c>
      <c r="J1906" s="8" t="s">
        <v>2</v>
      </c>
      <c r="K1906" s="8" t="s">
        <v>13</v>
      </c>
      <c r="L1906" s="8" t="s">
        <v>14</v>
      </c>
      <c r="M1906" s="8" t="s">
        <v>44</v>
      </c>
      <c r="N1906" s="9">
        <v>1</v>
      </c>
      <c r="O1906" s="10">
        <v>132.58000000000001</v>
      </c>
      <c r="P1906" s="11">
        <v>0.15</v>
      </c>
      <c r="Q1906" s="10">
        <v>67.62</v>
      </c>
      <c r="R1906" s="10">
        <f t="shared" si="116"/>
        <v>112.69300000000001</v>
      </c>
      <c r="S1906" s="10">
        <f t="shared" si="117"/>
        <v>67.62</v>
      </c>
      <c r="T1906" s="10">
        <f t="shared" si="118"/>
        <v>45.073000000000008</v>
      </c>
      <c r="U1906" s="12">
        <f t="shared" si="119"/>
        <v>0.39996273060438536</v>
      </c>
      <c r="V1906" s="9">
        <f>YEAR(SalesDataTable[[#This Row],[Order Date]])</f>
        <v>2026</v>
      </c>
      <c r="W1906" s="12" t="str">
        <f>"Q"&amp;ROUNDUP(MONTH(SalesDataTable[[#This Row],[Order Date]])/3,0)</f>
        <v>Q3</v>
      </c>
      <c r="X1906" s="9">
        <f>MONTH(SalesDataTable[[#This Row],[Order Date]])</f>
        <v>9</v>
      </c>
      <c r="Y1906" s="12" t="str">
        <f>TEXT(SalesDataTable[[#This Row],[Order Date]],"mmm")</f>
        <v>Sep</v>
      </c>
    </row>
    <row r="1907" spans="1:25" ht="16">
      <c r="A1907" s="7">
        <v>4500</v>
      </c>
      <c r="B1907" s="3">
        <v>46281</v>
      </c>
      <c r="C1907" s="2">
        <f>YEAR( SalesDataTable[[#This Row],[Order Date]])</f>
        <v>2026</v>
      </c>
      <c r="D1907" s="2">
        <f>ROUNDUP(MONTH(SalesDataTable[[#This Row],[Order Date]])/3,0)</f>
        <v>3</v>
      </c>
      <c r="E1907" s="2">
        <f>MONTH(SalesDataTable[[#This Row],[Order Date]])</f>
        <v>9</v>
      </c>
      <c r="F1907" s="2" t="str">
        <f>TEXT(SalesDataTable[[#This Row],[Order Date]],"mmm")</f>
        <v>Sep</v>
      </c>
      <c r="G1907" s="2">
        <f>DAY(SalesDataTable[[#This Row],[Order Date]])</f>
        <v>16</v>
      </c>
      <c r="H1907" s="8" t="s">
        <v>20</v>
      </c>
      <c r="I1907" s="8" t="s">
        <v>33</v>
      </c>
      <c r="J1907" s="8" t="s">
        <v>2</v>
      </c>
      <c r="K1907" s="8" t="s">
        <v>13</v>
      </c>
      <c r="L1907" s="8" t="s">
        <v>23</v>
      </c>
      <c r="M1907" s="8" t="s">
        <v>51</v>
      </c>
      <c r="N1907" s="9">
        <v>2</v>
      </c>
      <c r="O1907" s="10">
        <v>122.12</v>
      </c>
      <c r="P1907" s="11">
        <v>0.05</v>
      </c>
      <c r="Q1907" s="10">
        <v>61.76</v>
      </c>
      <c r="R1907" s="10">
        <f t="shared" si="116"/>
        <v>232.02799999999999</v>
      </c>
      <c r="S1907" s="10">
        <f t="shared" si="117"/>
        <v>123.52</v>
      </c>
      <c r="T1907" s="10">
        <f t="shared" si="118"/>
        <v>108.508</v>
      </c>
      <c r="U1907" s="12">
        <f t="shared" si="119"/>
        <v>0.46765045597945076</v>
      </c>
      <c r="V1907" s="9">
        <f>YEAR(SalesDataTable[[#This Row],[Order Date]])</f>
        <v>2026</v>
      </c>
      <c r="W1907" s="12" t="str">
        <f>"Q"&amp;ROUNDUP(MONTH(SalesDataTable[[#This Row],[Order Date]])/3,0)</f>
        <v>Q3</v>
      </c>
      <c r="X1907" s="9">
        <f>MONTH(SalesDataTable[[#This Row],[Order Date]])</f>
        <v>9</v>
      </c>
      <c r="Y1907" s="12" t="str">
        <f>TEXT(SalesDataTable[[#This Row],[Order Date]],"mmm")</f>
        <v>Sep</v>
      </c>
    </row>
    <row r="1908" spans="1:25" ht="16">
      <c r="A1908" s="7">
        <v>5093</v>
      </c>
      <c r="B1908" s="3">
        <v>46281</v>
      </c>
      <c r="C1908" s="2">
        <f>YEAR( SalesDataTable[[#This Row],[Order Date]])</f>
        <v>2026</v>
      </c>
      <c r="D1908" s="2">
        <f>ROUNDUP(MONTH(SalesDataTable[[#This Row],[Order Date]])/3,0)</f>
        <v>3</v>
      </c>
      <c r="E1908" s="2">
        <f>MONTH(SalesDataTable[[#This Row],[Order Date]])</f>
        <v>9</v>
      </c>
      <c r="F1908" s="2" t="str">
        <f>TEXT(SalesDataTable[[#This Row],[Order Date]],"mmm")</f>
        <v>Sep</v>
      </c>
      <c r="G1908" s="2">
        <f>DAY(SalesDataTable[[#This Row],[Order Date]])</f>
        <v>16</v>
      </c>
      <c r="H1908" s="8" t="s">
        <v>0</v>
      </c>
      <c r="I1908" s="8" t="s">
        <v>1</v>
      </c>
      <c r="J1908" s="8" t="s">
        <v>8</v>
      </c>
      <c r="K1908" s="8" t="s">
        <v>16</v>
      </c>
      <c r="L1908" s="8" t="s">
        <v>9</v>
      </c>
      <c r="M1908" s="8" t="s">
        <v>17</v>
      </c>
      <c r="N1908" s="9">
        <v>3</v>
      </c>
      <c r="O1908" s="10">
        <v>140.47</v>
      </c>
      <c r="P1908" s="11">
        <v>0.15</v>
      </c>
      <c r="Q1908" s="10">
        <v>81.739999999999995</v>
      </c>
      <c r="R1908" s="10">
        <f t="shared" si="116"/>
        <v>358.19849999999997</v>
      </c>
      <c r="S1908" s="10">
        <f t="shared" si="117"/>
        <v>245.21999999999997</v>
      </c>
      <c r="T1908" s="10">
        <f t="shared" si="118"/>
        <v>112.9785</v>
      </c>
      <c r="U1908" s="12">
        <f t="shared" si="119"/>
        <v>0.31540751845694498</v>
      </c>
      <c r="V1908" s="9">
        <f>YEAR(SalesDataTable[[#This Row],[Order Date]])</f>
        <v>2026</v>
      </c>
      <c r="W1908" s="12" t="str">
        <f>"Q"&amp;ROUNDUP(MONTH(SalesDataTable[[#This Row],[Order Date]])/3,0)</f>
        <v>Q3</v>
      </c>
      <c r="X1908" s="9">
        <f>MONTH(SalesDataTable[[#This Row],[Order Date]])</f>
        <v>9</v>
      </c>
      <c r="Y1908" s="12" t="str">
        <f>TEXT(SalesDataTable[[#This Row],[Order Date]],"mmm")</f>
        <v>Sep</v>
      </c>
    </row>
    <row r="1909" spans="1:25" ht="16">
      <c r="A1909" s="7">
        <v>5147</v>
      </c>
      <c r="B1909" s="3">
        <v>46281</v>
      </c>
      <c r="C1909" s="2">
        <f>YEAR( SalesDataTable[[#This Row],[Order Date]])</f>
        <v>2026</v>
      </c>
      <c r="D1909" s="2">
        <f>ROUNDUP(MONTH(SalesDataTable[[#This Row],[Order Date]])/3,0)</f>
        <v>3</v>
      </c>
      <c r="E1909" s="2">
        <f>MONTH(SalesDataTable[[#This Row],[Order Date]])</f>
        <v>9</v>
      </c>
      <c r="F1909" s="2" t="str">
        <f>TEXT(SalesDataTable[[#This Row],[Order Date]],"mmm")</f>
        <v>Sep</v>
      </c>
      <c r="G1909" s="2">
        <f>DAY(SalesDataTable[[#This Row],[Order Date]])</f>
        <v>16</v>
      </c>
      <c r="H1909" s="8" t="s">
        <v>20</v>
      </c>
      <c r="I1909" s="8" t="s">
        <v>47</v>
      </c>
      <c r="J1909" s="8" t="s">
        <v>2</v>
      </c>
      <c r="K1909" s="8" t="s">
        <v>13</v>
      </c>
      <c r="L1909" s="8" t="s">
        <v>9</v>
      </c>
      <c r="M1909" s="8" t="s">
        <v>17</v>
      </c>
      <c r="N1909" s="9">
        <v>2</v>
      </c>
      <c r="O1909" s="10">
        <v>145.35</v>
      </c>
      <c r="P1909" s="11">
        <v>0.05</v>
      </c>
      <c r="Q1909" s="10">
        <v>78.39</v>
      </c>
      <c r="R1909" s="10">
        <f t="shared" si="116"/>
        <v>276.16499999999996</v>
      </c>
      <c r="S1909" s="10">
        <f t="shared" si="117"/>
        <v>156.78</v>
      </c>
      <c r="T1909" s="10">
        <f t="shared" si="118"/>
        <v>119.38499999999996</v>
      </c>
      <c r="U1909" s="12">
        <f t="shared" si="119"/>
        <v>0.4322959100537721</v>
      </c>
      <c r="V1909" s="9">
        <f>YEAR(SalesDataTable[[#This Row],[Order Date]])</f>
        <v>2026</v>
      </c>
      <c r="W1909" s="12" t="str">
        <f>"Q"&amp;ROUNDUP(MONTH(SalesDataTable[[#This Row],[Order Date]])/3,0)</f>
        <v>Q3</v>
      </c>
      <c r="X1909" s="9">
        <f>MONTH(SalesDataTable[[#This Row],[Order Date]])</f>
        <v>9</v>
      </c>
      <c r="Y1909" s="12" t="str">
        <f>TEXT(SalesDataTable[[#This Row],[Order Date]],"mmm")</f>
        <v>Sep</v>
      </c>
    </row>
    <row r="1910" spans="1:25" ht="16">
      <c r="A1910" s="7">
        <v>365</v>
      </c>
      <c r="B1910" s="3">
        <v>46282</v>
      </c>
      <c r="C1910" s="2">
        <f>YEAR( SalesDataTable[[#This Row],[Order Date]])</f>
        <v>2026</v>
      </c>
      <c r="D1910" s="2">
        <f>ROUNDUP(MONTH(SalesDataTable[[#This Row],[Order Date]])/3,0)</f>
        <v>3</v>
      </c>
      <c r="E1910" s="2">
        <f>MONTH(SalesDataTable[[#This Row],[Order Date]])</f>
        <v>9</v>
      </c>
      <c r="F1910" s="2" t="str">
        <f>TEXT(SalesDataTable[[#This Row],[Order Date]],"mmm")</f>
        <v>Sep</v>
      </c>
      <c r="G1910" s="2">
        <f>DAY(SalesDataTable[[#This Row],[Order Date]])</f>
        <v>17</v>
      </c>
      <c r="H1910" s="8" t="s">
        <v>20</v>
      </c>
      <c r="I1910" s="8" t="s">
        <v>33</v>
      </c>
      <c r="J1910" s="8" t="s">
        <v>28</v>
      </c>
      <c r="K1910" s="8" t="s">
        <v>3</v>
      </c>
      <c r="L1910" s="8" t="s">
        <v>23</v>
      </c>
      <c r="M1910" s="8" t="s">
        <v>51</v>
      </c>
      <c r="N1910" s="9">
        <v>2</v>
      </c>
      <c r="O1910" s="10">
        <v>121.25</v>
      </c>
      <c r="P1910" s="11">
        <v>0</v>
      </c>
      <c r="Q1910" s="10">
        <v>61.5</v>
      </c>
      <c r="R1910" s="10">
        <f t="shared" si="116"/>
        <v>242.5</v>
      </c>
      <c r="S1910" s="10">
        <f t="shared" si="117"/>
        <v>123</v>
      </c>
      <c r="T1910" s="10">
        <f t="shared" si="118"/>
        <v>119.5</v>
      </c>
      <c r="U1910" s="12">
        <f t="shared" si="119"/>
        <v>0.4927835051546392</v>
      </c>
      <c r="V1910" s="9">
        <f>YEAR(SalesDataTable[[#This Row],[Order Date]])</f>
        <v>2026</v>
      </c>
      <c r="W1910" s="12" t="str">
        <f>"Q"&amp;ROUNDUP(MONTH(SalesDataTable[[#This Row],[Order Date]])/3,0)</f>
        <v>Q3</v>
      </c>
      <c r="X1910" s="9">
        <f>MONTH(SalesDataTable[[#This Row],[Order Date]])</f>
        <v>9</v>
      </c>
      <c r="Y1910" s="12" t="str">
        <f>TEXT(SalesDataTable[[#This Row],[Order Date]],"mmm")</f>
        <v>Sep</v>
      </c>
    </row>
    <row r="1911" spans="1:25" ht="16">
      <c r="A1911" s="7">
        <v>494</v>
      </c>
      <c r="B1911" s="3">
        <v>46282</v>
      </c>
      <c r="C1911" s="2">
        <f>YEAR( SalesDataTable[[#This Row],[Order Date]])</f>
        <v>2026</v>
      </c>
      <c r="D1911" s="2">
        <f>ROUNDUP(MONTH(SalesDataTable[[#This Row],[Order Date]])/3,0)</f>
        <v>3</v>
      </c>
      <c r="E1911" s="2">
        <f>MONTH(SalesDataTable[[#This Row],[Order Date]])</f>
        <v>9</v>
      </c>
      <c r="F1911" s="2" t="str">
        <f>TEXT(SalesDataTable[[#This Row],[Order Date]],"mmm")</f>
        <v>Sep</v>
      </c>
      <c r="G1911" s="2">
        <f>DAY(SalesDataTable[[#This Row],[Order Date]])</f>
        <v>17</v>
      </c>
      <c r="H1911" s="8" t="s">
        <v>20</v>
      </c>
      <c r="I1911" s="8" t="s">
        <v>21</v>
      </c>
      <c r="J1911" s="8" t="s">
        <v>2</v>
      </c>
      <c r="K1911" s="8" t="s">
        <v>13</v>
      </c>
      <c r="L1911" s="8" t="s">
        <v>14</v>
      </c>
      <c r="M1911" s="8" t="s">
        <v>15</v>
      </c>
      <c r="N1911" s="9">
        <v>1</v>
      </c>
      <c r="O1911" s="10">
        <v>35.94</v>
      </c>
      <c r="P1911" s="11">
        <v>0.1</v>
      </c>
      <c r="Q1911" s="10">
        <v>13.19</v>
      </c>
      <c r="R1911" s="10">
        <f t="shared" si="116"/>
        <v>32.345999999999997</v>
      </c>
      <c r="S1911" s="10">
        <f t="shared" si="117"/>
        <v>13.19</v>
      </c>
      <c r="T1911" s="10">
        <f t="shared" si="118"/>
        <v>19.155999999999999</v>
      </c>
      <c r="U1911" s="12">
        <f t="shared" si="119"/>
        <v>0.59222160390774747</v>
      </c>
      <c r="V1911" s="9">
        <f>YEAR(SalesDataTable[[#This Row],[Order Date]])</f>
        <v>2026</v>
      </c>
      <c r="W1911" s="12" t="str">
        <f>"Q"&amp;ROUNDUP(MONTH(SalesDataTable[[#This Row],[Order Date]])/3,0)</f>
        <v>Q3</v>
      </c>
      <c r="X1911" s="9">
        <f>MONTH(SalesDataTable[[#This Row],[Order Date]])</f>
        <v>9</v>
      </c>
      <c r="Y1911" s="12" t="str">
        <f>TEXT(SalesDataTable[[#This Row],[Order Date]],"mmm")</f>
        <v>Sep</v>
      </c>
    </row>
    <row r="1912" spans="1:25" ht="16">
      <c r="A1912" s="7">
        <v>665</v>
      </c>
      <c r="B1912" s="3">
        <v>46282</v>
      </c>
      <c r="C1912" s="2">
        <f>YEAR( SalesDataTable[[#This Row],[Order Date]])</f>
        <v>2026</v>
      </c>
      <c r="D1912" s="2">
        <f>ROUNDUP(MONTH(SalesDataTable[[#This Row],[Order Date]])/3,0)</f>
        <v>3</v>
      </c>
      <c r="E1912" s="2">
        <f>MONTH(SalesDataTable[[#This Row],[Order Date]])</f>
        <v>9</v>
      </c>
      <c r="F1912" s="2" t="str">
        <f>TEXT(SalesDataTable[[#This Row],[Order Date]],"mmm")</f>
        <v>Sep</v>
      </c>
      <c r="G1912" s="2">
        <f>DAY(SalesDataTable[[#This Row],[Order Date]])</f>
        <v>17</v>
      </c>
      <c r="H1912" s="8" t="s">
        <v>6</v>
      </c>
      <c r="I1912" s="8" t="s">
        <v>49</v>
      </c>
      <c r="J1912" s="8" t="s">
        <v>2</v>
      </c>
      <c r="K1912" s="8" t="s">
        <v>13</v>
      </c>
      <c r="L1912" s="8" t="s">
        <v>4</v>
      </c>
      <c r="M1912" s="8" t="s">
        <v>30</v>
      </c>
      <c r="N1912" s="9">
        <v>1</v>
      </c>
      <c r="O1912" s="10">
        <v>101.18</v>
      </c>
      <c r="P1912" s="11">
        <v>0.1</v>
      </c>
      <c r="Q1912" s="10">
        <v>49.38</v>
      </c>
      <c r="R1912" s="10">
        <f t="shared" si="116"/>
        <v>91.062000000000012</v>
      </c>
      <c r="S1912" s="10">
        <f t="shared" si="117"/>
        <v>49.38</v>
      </c>
      <c r="T1912" s="10">
        <f t="shared" si="118"/>
        <v>41.682000000000009</v>
      </c>
      <c r="U1912" s="12">
        <f t="shared" si="119"/>
        <v>0.45773209461685449</v>
      </c>
      <c r="V1912" s="9">
        <f>YEAR(SalesDataTable[[#This Row],[Order Date]])</f>
        <v>2026</v>
      </c>
      <c r="W1912" s="12" t="str">
        <f>"Q"&amp;ROUNDUP(MONTH(SalesDataTable[[#This Row],[Order Date]])/3,0)</f>
        <v>Q3</v>
      </c>
      <c r="X1912" s="9">
        <f>MONTH(SalesDataTable[[#This Row],[Order Date]])</f>
        <v>9</v>
      </c>
      <c r="Y1912" s="12" t="str">
        <f>TEXT(SalesDataTable[[#This Row],[Order Date]],"mmm")</f>
        <v>Sep</v>
      </c>
    </row>
    <row r="1913" spans="1:25" ht="16">
      <c r="A1913" s="7">
        <v>2067</v>
      </c>
      <c r="B1913" s="3">
        <v>46282</v>
      </c>
      <c r="C1913" s="2">
        <f>YEAR( SalesDataTable[[#This Row],[Order Date]])</f>
        <v>2026</v>
      </c>
      <c r="D1913" s="2">
        <f>ROUNDUP(MONTH(SalesDataTable[[#This Row],[Order Date]])/3,0)</f>
        <v>3</v>
      </c>
      <c r="E1913" s="2">
        <f>MONTH(SalesDataTable[[#This Row],[Order Date]])</f>
        <v>9</v>
      </c>
      <c r="F1913" s="2" t="str">
        <f>TEXT(SalesDataTable[[#This Row],[Order Date]],"mmm")</f>
        <v>Sep</v>
      </c>
      <c r="G1913" s="2">
        <f>DAY(SalesDataTable[[#This Row],[Order Date]])</f>
        <v>17</v>
      </c>
      <c r="H1913" s="8" t="s">
        <v>20</v>
      </c>
      <c r="I1913" s="8" t="s">
        <v>31</v>
      </c>
      <c r="J1913" s="8" t="s">
        <v>19</v>
      </c>
      <c r="K1913" s="8" t="s">
        <v>13</v>
      </c>
      <c r="L1913" s="8" t="s">
        <v>4</v>
      </c>
      <c r="M1913" s="8" t="s">
        <v>5</v>
      </c>
      <c r="N1913" s="9">
        <v>2</v>
      </c>
      <c r="O1913" s="10">
        <v>82.47</v>
      </c>
      <c r="P1913" s="11">
        <v>0</v>
      </c>
      <c r="Q1913" s="10">
        <v>42.49</v>
      </c>
      <c r="R1913" s="10">
        <f t="shared" si="116"/>
        <v>164.94</v>
      </c>
      <c r="S1913" s="10">
        <f t="shared" si="117"/>
        <v>84.98</v>
      </c>
      <c r="T1913" s="10">
        <f t="shared" si="118"/>
        <v>79.959999999999994</v>
      </c>
      <c r="U1913" s="12">
        <f t="shared" si="119"/>
        <v>0.48478234509518608</v>
      </c>
      <c r="V1913" s="9">
        <f>YEAR(SalesDataTable[[#This Row],[Order Date]])</f>
        <v>2026</v>
      </c>
      <c r="W1913" s="12" t="str">
        <f>"Q"&amp;ROUNDUP(MONTH(SalesDataTable[[#This Row],[Order Date]])/3,0)</f>
        <v>Q3</v>
      </c>
      <c r="X1913" s="9">
        <f>MONTH(SalesDataTable[[#This Row],[Order Date]])</f>
        <v>9</v>
      </c>
      <c r="Y1913" s="12" t="str">
        <f>TEXT(SalesDataTable[[#This Row],[Order Date]],"mmm")</f>
        <v>Sep</v>
      </c>
    </row>
    <row r="1914" spans="1:25" ht="16">
      <c r="A1914" s="7">
        <v>2648</v>
      </c>
      <c r="B1914" s="3">
        <v>46282</v>
      </c>
      <c r="C1914" s="2">
        <f>YEAR( SalesDataTable[[#This Row],[Order Date]])</f>
        <v>2026</v>
      </c>
      <c r="D1914" s="2">
        <f>ROUNDUP(MONTH(SalesDataTable[[#This Row],[Order Date]])/3,0)</f>
        <v>3</v>
      </c>
      <c r="E1914" s="2">
        <f>MONTH(SalesDataTable[[#This Row],[Order Date]])</f>
        <v>9</v>
      </c>
      <c r="F1914" s="2" t="str">
        <f>TEXT(SalesDataTable[[#This Row],[Order Date]],"mmm")</f>
        <v>Sep</v>
      </c>
      <c r="G1914" s="2">
        <f>DAY(SalesDataTable[[#This Row],[Order Date]])</f>
        <v>17</v>
      </c>
      <c r="H1914" s="8" t="s">
        <v>11</v>
      </c>
      <c r="I1914" s="8" t="s">
        <v>52</v>
      </c>
      <c r="J1914" s="8" t="s">
        <v>28</v>
      </c>
      <c r="K1914" s="8" t="s">
        <v>13</v>
      </c>
      <c r="L1914" s="8" t="s">
        <v>34</v>
      </c>
      <c r="M1914" s="8" t="s">
        <v>45</v>
      </c>
      <c r="N1914" s="9">
        <v>1</v>
      </c>
      <c r="O1914" s="10">
        <v>50.47</v>
      </c>
      <c r="P1914" s="11">
        <v>0.05</v>
      </c>
      <c r="Q1914" s="10">
        <v>22.27</v>
      </c>
      <c r="R1914" s="10">
        <f t="shared" si="116"/>
        <v>47.946499999999993</v>
      </c>
      <c r="S1914" s="10">
        <f t="shared" si="117"/>
        <v>22.27</v>
      </c>
      <c r="T1914" s="10">
        <f t="shared" si="118"/>
        <v>25.676499999999994</v>
      </c>
      <c r="U1914" s="12">
        <f t="shared" si="119"/>
        <v>0.53552396942425406</v>
      </c>
      <c r="V1914" s="9">
        <f>YEAR(SalesDataTable[[#This Row],[Order Date]])</f>
        <v>2026</v>
      </c>
      <c r="W1914" s="12" t="str">
        <f>"Q"&amp;ROUNDUP(MONTH(SalesDataTable[[#This Row],[Order Date]])/3,0)</f>
        <v>Q3</v>
      </c>
      <c r="X1914" s="9">
        <f>MONTH(SalesDataTable[[#This Row],[Order Date]])</f>
        <v>9</v>
      </c>
      <c r="Y1914" s="12" t="str">
        <f>TEXT(SalesDataTable[[#This Row],[Order Date]],"mmm")</f>
        <v>Sep</v>
      </c>
    </row>
    <row r="1915" spans="1:25" ht="16">
      <c r="A1915" s="7">
        <v>3074</v>
      </c>
      <c r="B1915" s="3">
        <v>46282</v>
      </c>
      <c r="C1915" s="2">
        <f>YEAR( SalesDataTable[[#This Row],[Order Date]])</f>
        <v>2026</v>
      </c>
      <c r="D1915" s="2">
        <f>ROUNDUP(MONTH(SalesDataTable[[#This Row],[Order Date]])/3,0)</f>
        <v>3</v>
      </c>
      <c r="E1915" s="2">
        <f>MONTH(SalesDataTable[[#This Row],[Order Date]])</f>
        <v>9</v>
      </c>
      <c r="F1915" s="2" t="str">
        <f>TEXT(SalesDataTable[[#This Row],[Order Date]],"mmm")</f>
        <v>Sep</v>
      </c>
      <c r="G1915" s="2">
        <f>DAY(SalesDataTable[[#This Row],[Order Date]])</f>
        <v>17</v>
      </c>
      <c r="H1915" s="8" t="s">
        <v>20</v>
      </c>
      <c r="I1915" s="8" t="s">
        <v>33</v>
      </c>
      <c r="J1915" s="8" t="s">
        <v>8</v>
      </c>
      <c r="K1915" s="8" t="s">
        <v>16</v>
      </c>
      <c r="L1915" s="8" t="s">
        <v>23</v>
      </c>
      <c r="M1915" s="8" t="s">
        <v>40</v>
      </c>
      <c r="N1915" s="9">
        <v>5</v>
      </c>
      <c r="O1915" s="10">
        <v>82.63</v>
      </c>
      <c r="P1915" s="11">
        <v>0.15</v>
      </c>
      <c r="Q1915" s="10">
        <v>38.630000000000003</v>
      </c>
      <c r="R1915" s="10">
        <f t="shared" si="116"/>
        <v>351.17749999999995</v>
      </c>
      <c r="S1915" s="10">
        <f t="shared" si="117"/>
        <v>193.15</v>
      </c>
      <c r="T1915" s="10">
        <f t="shared" si="118"/>
        <v>158.02749999999995</v>
      </c>
      <c r="U1915" s="12">
        <f t="shared" si="119"/>
        <v>0.44999323703824978</v>
      </c>
      <c r="V1915" s="9">
        <f>YEAR(SalesDataTable[[#This Row],[Order Date]])</f>
        <v>2026</v>
      </c>
      <c r="W1915" s="12" t="str">
        <f>"Q"&amp;ROUNDUP(MONTH(SalesDataTable[[#This Row],[Order Date]])/3,0)</f>
        <v>Q3</v>
      </c>
      <c r="X1915" s="9">
        <f>MONTH(SalesDataTable[[#This Row],[Order Date]])</f>
        <v>9</v>
      </c>
      <c r="Y1915" s="12" t="str">
        <f>TEXT(SalesDataTable[[#This Row],[Order Date]],"mmm")</f>
        <v>Sep</v>
      </c>
    </row>
    <row r="1916" spans="1:25" ht="16">
      <c r="A1916" s="7">
        <v>259</v>
      </c>
      <c r="B1916" s="3">
        <v>46283</v>
      </c>
      <c r="C1916" s="2">
        <f>YEAR( SalesDataTable[[#This Row],[Order Date]])</f>
        <v>2026</v>
      </c>
      <c r="D1916" s="2">
        <f>ROUNDUP(MONTH(SalesDataTable[[#This Row],[Order Date]])/3,0)</f>
        <v>3</v>
      </c>
      <c r="E1916" s="2">
        <f>MONTH(SalesDataTable[[#This Row],[Order Date]])</f>
        <v>9</v>
      </c>
      <c r="F1916" s="2" t="str">
        <f>TEXT(SalesDataTable[[#This Row],[Order Date]],"mmm")</f>
        <v>Sep</v>
      </c>
      <c r="G1916" s="2">
        <f>DAY(SalesDataTable[[#This Row],[Order Date]])</f>
        <v>18</v>
      </c>
      <c r="H1916" s="8" t="s">
        <v>20</v>
      </c>
      <c r="I1916" s="8" t="s">
        <v>33</v>
      </c>
      <c r="J1916" s="8" t="s">
        <v>19</v>
      </c>
      <c r="K1916" s="8" t="s">
        <v>16</v>
      </c>
      <c r="L1916" s="8" t="s">
        <v>14</v>
      </c>
      <c r="M1916" s="8" t="s">
        <v>48</v>
      </c>
      <c r="N1916" s="9">
        <v>4</v>
      </c>
      <c r="O1916" s="10">
        <v>168.48</v>
      </c>
      <c r="P1916" s="11">
        <v>0.1</v>
      </c>
      <c r="Q1916" s="10">
        <v>89.85</v>
      </c>
      <c r="R1916" s="10">
        <f t="shared" si="116"/>
        <v>606.52800000000002</v>
      </c>
      <c r="S1916" s="10">
        <f t="shared" si="117"/>
        <v>359.4</v>
      </c>
      <c r="T1916" s="10">
        <f t="shared" si="118"/>
        <v>247.12800000000004</v>
      </c>
      <c r="U1916" s="12">
        <f t="shared" si="119"/>
        <v>0.4074469768914214</v>
      </c>
      <c r="V1916" s="9">
        <f>YEAR(SalesDataTable[[#This Row],[Order Date]])</f>
        <v>2026</v>
      </c>
      <c r="W1916" s="12" t="str">
        <f>"Q"&amp;ROUNDUP(MONTH(SalesDataTable[[#This Row],[Order Date]])/3,0)</f>
        <v>Q3</v>
      </c>
      <c r="X1916" s="9">
        <f>MONTH(SalesDataTable[[#This Row],[Order Date]])</f>
        <v>9</v>
      </c>
      <c r="Y1916" s="12" t="str">
        <f>TEXT(SalesDataTable[[#This Row],[Order Date]],"mmm")</f>
        <v>Sep</v>
      </c>
    </row>
    <row r="1917" spans="1:25" ht="16">
      <c r="A1917" s="7">
        <v>997</v>
      </c>
      <c r="B1917" s="3">
        <v>46283</v>
      </c>
      <c r="C1917" s="2">
        <f>YEAR( SalesDataTable[[#This Row],[Order Date]])</f>
        <v>2026</v>
      </c>
      <c r="D1917" s="2">
        <f>ROUNDUP(MONTH(SalesDataTable[[#This Row],[Order Date]])/3,0)</f>
        <v>3</v>
      </c>
      <c r="E1917" s="2">
        <f>MONTH(SalesDataTable[[#This Row],[Order Date]])</f>
        <v>9</v>
      </c>
      <c r="F1917" s="2" t="str">
        <f>TEXT(SalesDataTable[[#This Row],[Order Date]],"mmm")</f>
        <v>Sep</v>
      </c>
      <c r="G1917" s="2">
        <f>DAY(SalesDataTable[[#This Row],[Order Date]])</f>
        <v>18</v>
      </c>
      <c r="H1917" s="8" t="s">
        <v>6</v>
      </c>
      <c r="I1917" s="8" t="s">
        <v>41</v>
      </c>
      <c r="J1917" s="8" t="s">
        <v>28</v>
      </c>
      <c r="K1917" s="8" t="s">
        <v>3</v>
      </c>
      <c r="L1917" s="8" t="s">
        <v>23</v>
      </c>
      <c r="M1917" s="8" t="s">
        <v>51</v>
      </c>
      <c r="N1917" s="9">
        <v>2</v>
      </c>
      <c r="O1917" s="10">
        <v>121.82</v>
      </c>
      <c r="P1917" s="11">
        <v>0</v>
      </c>
      <c r="Q1917" s="10">
        <v>61.92</v>
      </c>
      <c r="R1917" s="10">
        <f t="shared" si="116"/>
        <v>243.64</v>
      </c>
      <c r="S1917" s="10">
        <f t="shared" si="117"/>
        <v>123.84</v>
      </c>
      <c r="T1917" s="10">
        <f t="shared" si="118"/>
        <v>119.79999999999998</v>
      </c>
      <c r="U1917" s="12">
        <f t="shared" si="119"/>
        <v>0.49170907896897059</v>
      </c>
      <c r="V1917" s="9">
        <f>YEAR(SalesDataTable[[#This Row],[Order Date]])</f>
        <v>2026</v>
      </c>
      <c r="W1917" s="12" t="str">
        <f>"Q"&amp;ROUNDUP(MONTH(SalesDataTable[[#This Row],[Order Date]])/3,0)</f>
        <v>Q3</v>
      </c>
      <c r="X1917" s="9">
        <f>MONTH(SalesDataTable[[#This Row],[Order Date]])</f>
        <v>9</v>
      </c>
      <c r="Y1917" s="12" t="str">
        <f>TEXT(SalesDataTable[[#This Row],[Order Date]],"mmm")</f>
        <v>Sep</v>
      </c>
    </row>
    <row r="1918" spans="1:25" ht="16">
      <c r="A1918" s="7">
        <v>2102</v>
      </c>
      <c r="B1918" s="3">
        <v>46283</v>
      </c>
      <c r="C1918" s="2">
        <f>YEAR( SalesDataTable[[#This Row],[Order Date]])</f>
        <v>2026</v>
      </c>
      <c r="D1918" s="2">
        <f>ROUNDUP(MONTH(SalesDataTable[[#This Row],[Order Date]])/3,0)</f>
        <v>3</v>
      </c>
      <c r="E1918" s="2">
        <f>MONTH(SalesDataTable[[#This Row],[Order Date]])</f>
        <v>9</v>
      </c>
      <c r="F1918" s="2" t="str">
        <f>TEXT(SalesDataTable[[#This Row],[Order Date]],"mmm")</f>
        <v>Sep</v>
      </c>
      <c r="G1918" s="2">
        <f>DAY(SalesDataTable[[#This Row],[Order Date]])</f>
        <v>18</v>
      </c>
      <c r="H1918" s="8" t="s">
        <v>0</v>
      </c>
      <c r="I1918" s="8" t="s">
        <v>50</v>
      </c>
      <c r="J1918" s="8" t="s">
        <v>19</v>
      </c>
      <c r="K1918" s="8" t="s">
        <v>3</v>
      </c>
      <c r="L1918" s="8" t="s">
        <v>4</v>
      </c>
      <c r="M1918" s="8" t="s">
        <v>22</v>
      </c>
      <c r="N1918" s="9">
        <v>1</v>
      </c>
      <c r="O1918" s="10">
        <v>50.02</v>
      </c>
      <c r="P1918" s="11">
        <v>0.1</v>
      </c>
      <c r="Q1918" s="10">
        <v>22.47</v>
      </c>
      <c r="R1918" s="10">
        <f t="shared" si="116"/>
        <v>45.018000000000001</v>
      </c>
      <c r="S1918" s="10">
        <f t="shared" si="117"/>
        <v>22.47</v>
      </c>
      <c r="T1918" s="10">
        <f t="shared" si="118"/>
        <v>22.548000000000002</v>
      </c>
      <c r="U1918" s="12">
        <f t="shared" si="119"/>
        <v>0.50086632013861121</v>
      </c>
      <c r="V1918" s="9">
        <f>YEAR(SalesDataTable[[#This Row],[Order Date]])</f>
        <v>2026</v>
      </c>
      <c r="W1918" s="12" t="str">
        <f>"Q"&amp;ROUNDUP(MONTH(SalesDataTable[[#This Row],[Order Date]])/3,0)</f>
        <v>Q3</v>
      </c>
      <c r="X1918" s="9">
        <f>MONTH(SalesDataTable[[#This Row],[Order Date]])</f>
        <v>9</v>
      </c>
      <c r="Y1918" s="12" t="str">
        <f>TEXT(SalesDataTable[[#This Row],[Order Date]],"mmm")</f>
        <v>Sep</v>
      </c>
    </row>
    <row r="1919" spans="1:25" ht="16">
      <c r="A1919" s="7">
        <v>2452</v>
      </c>
      <c r="B1919" s="3">
        <v>46283</v>
      </c>
      <c r="C1919" s="2">
        <f>YEAR( SalesDataTable[[#This Row],[Order Date]])</f>
        <v>2026</v>
      </c>
      <c r="D1919" s="2">
        <f>ROUNDUP(MONTH(SalesDataTable[[#This Row],[Order Date]])/3,0)</f>
        <v>3</v>
      </c>
      <c r="E1919" s="2">
        <f>MONTH(SalesDataTable[[#This Row],[Order Date]])</f>
        <v>9</v>
      </c>
      <c r="F1919" s="2" t="str">
        <f>TEXT(SalesDataTable[[#This Row],[Order Date]],"mmm")</f>
        <v>Sep</v>
      </c>
      <c r="G1919" s="2">
        <f>DAY(SalesDataTable[[#This Row],[Order Date]])</f>
        <v>18</v>
      </c>
      <c r="H1919" s="8" t="s">
        <v>11</v>
      </c>
      <c r="I1919" s="8" t="s">
        <v>25</v>
      </c>
      <c r="J1919" s="8" t="s">
        <v>2</v>
      </c>
      <c r="K1919" s="8" t="s">
        <v>13</v>
      </c>
      <c r="L1919" s="8" t="s">
        <v>34</v>
      </c>
      <c r="M1919" s="8" t="s">
        <v>45</v>
      </c>
      <c r="N1919" s="9">
        <v>1</v>
      </c>
      <c r="O1919" s="10">
        <v>50.17</v>
      </c>
      <c r="P1919" s="11">
        <v>0.1</v>
      </c>
      <c r="Q1919" s="10">
        <v>21.99</v>
      </c>
      <c r="R1919" s="10">
        <f t="shared" si="116"/>
        <v>45.153000000000006</v>
      </c>
      <c r="S1919" s="10">
        <f t="shared" si="117"/>
        <v>21.99</v>
      </c>
      <c r="T1919" s="10">
        <f t="shared" si="118"/>
        <v>23.163000000000007</v>
      </c>
      <c r="U1919" s="12">
        <f t="shared" si="119"/>
        <v>0.51298917015480705</v>
      </c>
      <c r="V1919" s="9">
        <f>YEAR(SalesDataTable[[#This Row],[Order Date]])</f>
        <v>2026</v>
      </c>
      <c r="W1919" s="12" t="str">
        <f>"Q"&amp;ROUNDUP(MONTH(SalesDataTable[[#This Row],[Order Date]])/3,0)</f>
        <v>Q3</v>
      </c>
      <c r="X1919" s="9">
        <f>MONTH(SalesDataTable[[#This Row],[Order Date]])</f>
        <v>9</v>
      </c>
      <c r="Y1919" s="12" t="str">
        <f>TEXT(SalesDataTable[[#This Row],[Order Date]],"mmm")</f>
        <v>Sep</v>
      </c>
    </row>
    <row r="1920" spans="1:25" ht="16">
      <c r="A1920" s="7">
        <v>2761</v>
      </c>
      <c r="B1920" s="3">
        <v>46283</v>
      </c>
      <c r="C1920" s="2">
        <f>YEAR( SalesDataTable[[#This Row],[Order Date]])</f>
        <v>2026</v>
      </c>
      <c r="D1920" s="2">
        <f>ROUNDUP(MONTH(SalesDataTable[[#This Row],[Order Date]])/3,0)</f>
        <v>3</v>
      </c>
      <c r="E1920" s="2">
        <f>MONTH(SalesDataTable[[#This Row],[Order Date]])</f>
        <v>9</v>
      </c>
      <c r="F1920" s="2" t="str">
        <f>TEXT(SalesDataTable[[#This Row],[Order Date]],"mmm")</f>
        <v>Sep</v>
      </c>
      <c r="G1920" s="2">
        <f>DAY(SalesDataTable[[#This Row],[Order Date]])</f>
        <v>18</v>
      </c>
      <c r="H1920" s="8" t="s">
        <v>0</v>
      </c>
      <c r="I1920" s="8" t="s">
        <v>50</v>
      </c>
      <c r="J1920" s="8" t="s">
        <v>8</v>
      </c>
      <c r="K1920" s="8" t="s">
        <v>16</v>
      </c>
      <c r="L1920" s="8" t="s">
        <v>23</v>
      </c>
      <c r="M1920" s="8" t="s">
        <v>51</v>
      </c>
      <c r="N1920" s="9">
        <v>5</v>
      </c>
      <c r="O1920" s="10">
        <v>124.51</v>
      </c>
      <c r="P1920" s="11">
        <v>0.1</v>
      </c>
      <c r="Q1920" s="10">
        <v>60.29</v>
      </c>
      <c r="R1920" s="10">
        <f t="shared" si="116"/>
        <v>560.29500000000007</v>
      </c>
      <c r="S1920" s="10">
        <f t="shared" si="117"/>
        <v>301.45</v>
      </c>
      <c r="T1920" s="10">
        <f t="shared" si="118"/>
        <v>258.84500000000008</v>
      </c>
      <c r="U1920" s="12">
        <f t="shared" si="119"/>
        <v>0.46197984990049895</v>
      </c>
      <c r="V1920" s="9">
        <f>YEAR(SalesDataTable[[#This Row],[Order Date]])</f>
        <v>2026</v>
      </c>
      <c r="W1920" s="12" t="str">
        <f>"Q"&amp;ROUNDUP(MONTH(SalesDataTable[[#This Row],[Order Date]])/3,0)</f>
        <v>Q3</v>
      </c>
      <c r="X1920" s="9">
        <f>MONTH(SalesDataTable[[#This Row],[Order Date]])</f>
        <v>9</v>
      </c>
      <c r="Y1920" s="12" t="str">
        <f>TEXT(SalesDataTable[[#This Row],[Order Date]],"mmm")</f>
        <v>Sep</v>
      </c>
    </row>
    <row r="1921" spans="1:25" ht="16">
      <c r="A1921" s="7">
        <v>3993</v>
      </c>
      <c r="B1921" s="3">
        <v>46283</v>
      </c>
      <c r="C1921" s="2">
        <f>YEAR( SalesDataTable[[#This Row],[Order Date]])</f>
        <v>2026</v>
      </c>
      <c r="D1921" s="2">
        <f>ROUNDUP(MONTH(SalesDataTable[[#This Row],[Order Date]])/3,0)</f>
        <v>3</v>
      </c>
      <c r="E1921" s="2">
        <f>MONTH(SalesDataTable[[#This Row],[Order Date]])</f>
        <v>9</v>
      </c>
      <c r="F1921" s="2" t="str">
        <f>TEXT(SalesDataTable[[#This Row],[Order Date]],"mmm")</f>
        <v>Sep</v>
      </c>
      <c r="G1921" s="2">
        <f>DAY(SalesDataTable[[#This Row],[Order Date]])</f>
        <v>18</v>
      </c>
      <c r="H1921" s="8" t="s">
        <v>6</v>
      </c>
      <c r="I1921" s="8" t="s">
        <v>43</v>
      </c>
      <c r="J1921" s="8" t="s">
        <v>28</v>
      </c>
      <c r="K1921" s="8" t="s">
        <v>3</v>
      </c>
      <c r="L1921" s="8" t="s">
        <v>9</v>
      </c>
      <c r="M1921" s="8" t="s">
        <v>37</v>
      </c>
      <c r="N1921" s="9">
        <v>1</v>
      </c>
      <c r="O1921" s="10">
        <v>153.68</v>
      </c>
      <c r="P1921" s="11">
        <v>0.05</v>
      </c>
      <c r="Q1921" s="10">
        <v>77.42</v>
      </c>
      <c r="R1921" s="10">
        <f t="shared" si="116"/>
        <v>145.99600000000001</v>
      </c>
      <c r="S1921" s="10">
        <f t="shared" si="117"/>
        <v>77.42</v>
      </c>
      <c r="T1921" s="10">
        <f t="shared" si="118"/>
        <v>68.576000000000008</v>
      </c>
      <c r="U1921" s="12">
        <f t="shared" si="119"/>
        <v>0.46971149894517661</v>
      </c>
      <c r="V1921" s="9">
        <f>YEAR(SalesDataTable[[#This Row],[Order Date]])</f>
        <v>2026</v>
      </c>
      <c r="W1921" s="12" t="str">
        <f>"Q"&amp;ROUNDUP(MONTH(SalesDataTable[[#This Row],[Order Date]])/3,0)</f>
        <v>Q3</v>
      </c>
      <c r="X1921" s="9">
        <f>MONTH(SalesDataTable[[#This Row],[Order Date]])</f>
        <v>9</v>
      </c>
      <c r="Y1921" s="12" t="str">
        <f>TEXT(SalesDataTable[[#This Row],[Order Date]],"mmm")</f>
        <v>Sep</v>
      </c>
    </row>
    <row r="1922" spans="1:25" ht="16">
      <c r="A1922" s="7">
        <v>4343</v>
      </c>
      <c r="B1922" s="3">
        <v>46283</v>
      </c>
      <c r="C1922" s="2">
        <f>YEAR( SalesDataTable[[#This Row],[Order Date]])</f>
        <v>2026</v>
      </c>
      <c r="D1922" s="2">
        <f>ROUNDUP(MONTH(SalesDataTable[[#This Row],[Order Date]])/3,0)</f>
        <v>3</v>
      </c>
      <c r="E1922" s="2">
        <f>MONTH(SalesDataTable[[#This Row],[Order Date]])</f>
        <v>9</v>
      </c>
      <c r="F1922" s="2" t="str">
        <f>TEXT(SalesDataTable[[#This Row],[Order Date]],"mmm")</f>
        <v>Sep</v>
      </c>
      <c r="G1922" s="2">
        <f>DAY(SalesDataTable[[#This Row],[Order Date]])</f>
        <v>18</v>
      </c>
      <c r="H1922" s="8" t="s">
        <v>6</v>
      </c>
      <c r="I1922" s="8" t="s">
        <v>43</v>
      </c>
      <c r="J1922" s="8" t="s">
        <v>28</v>
      </c>
      <c r="K1922" s="8" t="s">
        <v>13</v>
      </c>
      <c r="L1922" s="8" t="s">
        <v>23</v>
      </c>
      <c r="M1922" s="8" t="s">
        <v>51</v>
      </c>
      <c r="N1922" s="9">
        <v>2</v>
      </c>
      <c r="O1922" s="10">
        <v>121.37</v>
      </c>
      <c r="P1922" s="11">
        <v>0.05</v>
      </c>
      <c r="Q1922" s="10">
        <v>60.13</v>
      </c>
      <c r="R1922" s="10">
        <f t="shared" ref="R1922:R1985" si="120">N1922*O1922*(1-P1922)</f>
        <v>230.60300000000001</v>
      </c>
      <c r="S1922" s="10">
        <f t="shared" ref="S1922:S1985" si="121">N1922*Q1922</f>
        <v>120.26</v>
      </c>
      <c r="T1922" s="10">
        <f t="shared" ref="T1922:T1985" si="122">R1922-S1922</f>
        <v>110.343</v>
      </c>
      <c r="U1922" s="12">
        <f t="shared" ref="U1922:U1985" si="123">IFERROR(T1922/R1922,0)</f>
        <v>0.47849767782726155</v>
      </c>
      <c r="V1922" s="9">
        <f>YEAR(SalesDataTable[[#This Row],[Order Date]])</f>
        <v>2026</v>
      </c>
      <c r="W1922" s="12" t="str">
        <f>"Q"&amp;ROUNDUP(MONTH(SalesDataTable[[#This Row],[Order Date]])/3,0)</f>
        <v>Q3</v>
      </c>
      <c r="X1922" s="9">
        <f>MONTH(SalesDataTable[[#This Row],[Order Date]])</f>
        <v>9</v>
      </c>
      <c r="Y1922" s="12" t="str">
        <f>TEXT(SalesDataTable[[#This Row],[Order Date]],"mmm")</f>
        <v>Sep</v>
      </c>
    </row>
    <row r="1923" spans="1:25" ht="16">
      <c r="A1923" s="7">
        <v>4429</v>
      </c>
      <c r="B1923" s="3">
        <v>46283</v>
      </c>
      <c r="C1923" s="2">
        <f>YEAR( SalesDataTable[[#This Row],[Order Date]])</f>
        <v>2026</v>
      </c>
      <c r="D1923" s="2">
        <f>ROUNDUP(MONTH(SalesDataTable[[#This Row],[Order Date]])/3,0)</f>
        <v>3</v>
      </c>
      <c r="E1923" s="2">
        <f>MONTH(SalesDataTable[[#This Row],[Order Date]])</f>
        <v>9</v>
      </c>
      <c r="F1923" s="2" t="str">
        <f>TEXT(SalesDataTable[[#This Row],[Order Date]],"mmm")</f>
        <v>Sep</v>
      </c>
      <c r="G1923" s="2">
        <f>DAY(SalesDataTable[[#This Row],[Order Date]])</f>
        <v>18</v>
      </c>
      <c r="H1923" s="8" t="s">
        <v>0</v>
      </c>
      <c r="I1923" s="8" t="s">
        <v>50</v>
      </c>
      <c r="J1923" s="8" t="s">
        <v>2</v>
      </c>
      <c r="K1923" s="8" t="s">
        <v>16</v>
      </c>
      <c r="L1923" s="8" t="s">
        <v>9</v>
      </c>
      <c r="M1923" s="8" t="s">
        <v>17</v>
      </c>
      <c r="N1923" s="9">
        <v>2</v>
      </c>
      <c r="O1923" s="10">
        <v>145.1</v>
      </c>
      <c r="P1923" s="11">
        <v>0.1</v>
      </c>
      <c r="Q1923" s="10">
        <v>77.62</v>
      </c>
      <c r="R1923" s="10">
        <f t="shared" si="120"/>
        <v>261.18</v>
      </c>
      <c r="S1923" s="10">
        <f t="shared" si="121"/>
        <v>155.24</v>
      </c>
      <c r="T1923" s="10">
        <f t="shared" si="122"/>
        <v>105.94</v>
      </c>
      <c r="U1923" s="12">
        <f t="shared" si="123"/>
        <v>0.40562064476606169</v>
      </c>
      <c r="V1923" s="9">
        <f>YEAR(SalesDataTable[[#This Row],[Order Date]])</f>
        <v>2026</v>
      </c>
      <c r="W1923" s="12" t="str">
        <f>"Q"&amp;ROUNDUP(MONTH(SalesDataTable[[#This Row],[Order Date]])/3,0)</f>
        <v>Q3</v>
      </c>
      <c r="X1923" s="9">
        <f>MONTH(SalesDataTable[[#This Row],[Order Date]])</f>
        <v>9</v>
      </c>
      <c r="Y1923" s="12" t="str">
        <f>TEXT(SalesDataTable[[#This Row],[Order Date]],"mmm")</f>
        <v>Sep</v>
      </c>
    </row>
    <row r="1924" spans="1:25" ht="16">
      <c r="A1924" s="7">
        <v>4824</v>
      </c>
      <c r="B1924" s="3">
        <v>46283</v>
      </c>
      <c r="C1924" s="2">
        <f>YEAR( SalesDataTable[[#This Row],[Order Date]])</f>
        <v>2026</v>
      </c>
      <c r="D1924" s="2">
        <f>ROUNDUP(MONTH(SalesDataTable[[#This Row],[Order Date]])/3,0)</f>
        <v>3</v>
      </c>
      <c r="E1924" s="2">
        <f>MONTH(SalesDataTable[[#This Row],[Order Date]])</f>
        <v>9</v>
      </c>
      <c r="F1924" s="2" t="str">
        <f>TEXT(SalesDataTable[[#This Row],[Order Date]],"mmm")</f>
        <v>Sep</v>
      </c>
      <c r="G1924" s="2">
        <f>DAY(SalesDataTable[[#This Row],[Order Date]])</f>
        <v>18</v>
      </c>
      <c r="H1924" s="8" t="s">
        <v>20</v>
      </c>
      <c r="I1924" s="8" t="s">
        <v>33</v>
      </c>
      <c r="J1924" s="8" t="s">
        <v>2</v>
      </c>
      <c r="K1924" s="8" t="s">
        <v>3</v>
      </c>
      <c r="L1924" s="8" t="s">
        <v>34</v>
      </c>
      <c r="M1924" s="8" t="s">
        <v>42</v>
      </c>
      <c r="N1924" s="9">
        <v>1</v>
      </c>
      <c r="O1924" s="10">
        <v>36.729999999999997</v>
      </c>
      <c r="P1924" s="11">
        <v>0.05</v>
      </c>
      <c r="Q1924" s="10">
        <v>14.11</v>
      </c>
      <c r="R1924" s="10">
        <f t="shared" si="120"/>
        <v>34.893499999999996</v>
      </c>
      <c r="S1924" s="10">
        <f t="shared" si="121"/>
        <v>14.11</v>
      </c>
      <c r="T1924" s="10">
        <f t="shared" si="122"/>
        <v>20.783499999999997</v>
      </c>
      <c r="U1924" s="12">
        <f t="shared" si="123"/>
        <v>0.59562669265049362</v>
      </c>
      <c r="V1924" s="9">
        <f>YEAR(SalesDataTable[[#This Row],[Order Date]])</f>
        <v>2026</v>
      </c>
      <c r="W1924" s="12" t="str">
        <f>"Q"&amp;ROUNDUP(MONTH(SalesDataTable[[#This Row],[Order Date]])/3,0)</f>
        <v>Q3</v>
      </c>
      <c r="X1924" s="9">
        <f>MONTH(SalesDataTable[[#This Row],[Order Date]])</f>
        <v>9</v>
      </c>
      <c r="Y1924" s="12" t="str">
        <f>TEXT(SalesDataTable[[#This Row],[Order Date]],"mmm")</f>
        <v>Sep</v>
      </c>
    </row>
    <row r="1925" spans="1:25" ht="16">
      <c r="A1925" s="7">
        <v>4881</v>
      </c>
      <c r="B1925" s="3">
        <v>46283</v>
      </c>
      <c r="C1925" s="2">
        <f>YEAR( SalesDataTable[[#This Row],[Order Date]])</f>
        <v>2026</v>
      </c>
      <c r="D1925" s="2">
        <f>ROUNDUP(MONTH(SalesDataTable[[#This Row],[Order Date]])/3,0)</f>
        <v>3</v>
      </c>
      <c r="E1925" s="2">
        <f>MONTH(SalesDataTable[[#This Row],[Order Date]])</f>
        <v>9</v>
      </c>
      <c r="F1925" s="2" t="str">
        <f>TEXT(SalesDataTable[[#This Row],[Order Date]],"mmm")</f>
        <v>Sep</v>
      </c>
      <c r="G1925" s="2">
        <f>DAY(SalesDataTable[[#This Row],[Order Date]])</f>
        <v>18</v>
      </c>
      <c r="H1925" s="8" t="s">
        <v>11</v>
      </c>
      <c r="I1925" s="8" t="s">
        <v>12</v>
      </c>
      <c r="J1925" s="8" t="s">
        <v>2</v>
      </c>
      <c r="K1925" s="8" t="s">
        <v>16</v>
      </c>
      <c r="L1925" s="8" t="s">
        <v>14</v>
      </c>
      <c r="M1925" s="8" t="s">
        <v>44</v>
      </c>
      <c r="N1925" s="9">
        <v>4</v>
      </c>
      <c r="O1925" s="10">
        <v>134.15</v>
      </c>
      <c r="P1925" s="11">
        <v>0.05</v>
      </c>
      <c r="Q1925" s="10">
        <v>65.58</v>
      </c>
      <c r="R1925" s="10">
        <f t="shared" si="120"/>
        <v>509.77</v>
      </c>
      <c r="S1925" s="10">
        <f t="shared" si="121"/>
        <v>262.32</v>
      </c>
      <c r="T1925" s="10">
        <f t="shared" si="122"/>
        <v>247.45</v>
      </c>
      <c r="U1925" s="12">
        <f t="shared" si="123"/>
        <v>0.48541499107440611</v>
      </c>
      <c r="V1925" s="9">
        <f>YEAR(SalesDataTable[[#This Row],[Order Date]])</f>
        <v>2026</v>
      </c>
      <c r="W1925" s="12" t="str">
        <f>"Q"&amp;ROUNDUP(MONTH(SalesDataTable[[#This Row],[Order Date]])/3,0)</f>
        <v>Q3</v>
      </c>
      <c r="X1925" s="9">
        <f>MONTH(SalesDataTable[[#This Row],[Order Date]])</f>
        <v>9</v>
      </c>
      <c r="Y1925" s="12" t="str">
        <f>TEXT(SalesDataTable[[#This Row],[Order Date]],"mmm")</f>
        <v>Sep</v>
      </c>
    </row>
    <row r="1926" spans="1:25" ht="16">
      <c r="A1926" s="7">
        <v>5138</v>
      </c>
      <c r="B1926" s="3">
        <v>46283</v>
      </c>
      <c r="C1926" s="2">
        <f>YEAR( SalesDataTable[[#This Row],[Order Date]])</f>
        <v>2026</v>
      </c>
      <c r="D1926" s="2">
        <f>ROUNDUP(MONTH(SalesDataTable[[#This Row],[Order Date]])/3,0)</f>
        <v>3</v>
      </c>
      <c r="E1926" s="2">
        <f>MONTH(SalesDataTable[[#This Row],[Order Date]])</f>
        <v>9</v>
      </c>
      <c r="F1926" s="2" t="str">
        <f>TEXT(SalesDataTable[[#This Row],[Order Date]],"mmm")</f>
        <v>Sep</v>
      </c>
      <c r="G1926" s="2">
        <f>DAY(SalesDataTable[[#This Row],[Order Date]])</f>
        <v>18</v>
      </c>
      <c r="H1926" s="8" t="s">
        <v>0</v>
      </c>
      <c r="I1926" s="8" t="s">
        <v>1</v>
      </c>
      <c r="J1926" s="8" t="s">
        <v>8</v>
      </c>
      <c r="K1926" s="8" t="s">
        <v>16</v>
      </c>
      <c r="L1926" s="8" t="s">
        <v>9</v>
      </c>
      <c r="M1926" s="8" t="s">
        <v>10</v>
      </c>
      <c r="N1926" s="9">
        <v>8</v>
      </c>
      <c r="O1926" s="10">
        <v>94.21</v>
      </c>
      <c r="P1926" s="11">
        <v>0.1</v>
      </c>
      <c r="Q1926" s="10">
        <v>45.05</v>
      </c>
      <c r="R1926" s="10">
        <f t="shared" si="120"/>
        <v>678.31200000000001</v>
      </c>
      <c r="S1926" s="10">
        <f t="shared" si="121"/>
        <v>360.4</v>
      </c>
      <c r="T1926" s="10">
        <f t="shared" si="122"/>
        <v>317.91200000000003</v>
      </c>
      <c r="U1926" s="12">
        <f t="shared" si="123"/>
        <v>0.46868107891353833</v>
      </c>
      <c r="V1926" s="9">
        <f>YEAR(SalesDataTable[[#This Row],[Order Date]])</f>
        <v>2026</v>
      </c>
      <c r="W1926" s="12" t="str">
        <f>"Q"&amp;ROUNDUP(MONTH(SalesDataTable[[#This Row],[Order Date]])/3,0)</f>
        <v>Q3</v>
      </c>
      <c r="X1926" s="9">
        <f>MONTH(SalesDataTable[[#This Row],[Order Date]])</f>
        <v>9</v>
      </c>
      <c r="Y1926" s="12" t="str">
        <f>TEXT(SalesDataTable[[#This Row],[Order Date]],"mmm")</f>
        <v>Sep</v>
      </c>
    </row>
    <row r="1927" spans="1:25" ht="16">
      <c r="A1927" s="7">
        <v>1214</v>
      </c>
      <c r="B1927" s="3">
        <v>46284</v>
      </c>
      <c r="C1927" s="2">
        <f>YEAR( SalesDataTable[[#This Row],[Order Date]])</f>
        <v>2026</v>
      </c>
      <c r="D1927" s="2">
        <f>ROUNDUP(MONTH(SalesDataTable[[#This Row],[Order Date]])/3,0)</f>
        <v>3</v>
      </c>
      <c r="E1927" s="2">
        <f>MONTH(SalesDataTable[[#This Row],[Order Date]])</f>
        <v>9</v>
      </c>
      <c r="F1927" s="2" t="str">
        <f>TEXT(SalesDataTable[[#This Row],[Order Date]],"mmm")</f>
        <v>Sep</v>
      </c>
      <c r="G1927" s="2">
        <f>DAY(SalesDataTable[[#This Row],[Order Date]])</f>
        <v>19</v>
      </c>
      <c r="H1927" s="8" t="s">
        <v>0</v>
      </c>
      <c r="I1927" s="8" t="s">
        <v>50</v>
      </c>
      <c r="J1927" s="8" t="s">
        <v>19</v>
      </c>
      <c r="K1927" s="8" t="s">
        <v>3</v>
      </c>
      <c r="L1927" s="8" t="s">
        <v>23</v>
      </c>
      <c r="M1927" s="8" t="s">
        <v>29</v>
      </c>
      <c r="N1927" s="9">
        <v>1</v>
      </c>
      <c r="O1927" s="10">
        <v>198.29</v>
      </c>
      <c r="P1927" s="11">
        <v>0.05</v>
      </c>
      <c r="Q1927" s="10">
        <v>106.24</v>
      </c>
      <c r="R1927" s="10">
        <f t="shared" si="120"/>
        <v>188.37549999999999</v>
      </c>
      <c r="S1927" s="10">
        <f t="shared" si="121"/>
        <v>106.24</v>
      </c>
      <c r="T1927" s="10">
        <f t="shared" si="122"/>
        <v>82.135499999999993</v>
      </c>
      <c r="U1927" s="12">
        <f t="shared" si="123"/>
        <v>0.436020076920831</v>
      </c>
      <c r="V1927" s="9">
        <f>YEAR(SalesDataTable[[#This Row],[Order Date]])</f>
        <v>2026</v>
      </c>
      <c r="W1927" s="12" t="str">
        <f>"Q"&amp;ROUNDUP(MONTH(SalesDataTable[[#This Row],[Order Date]])/3,0)</f>
        <v>Q3</v>
      </c>
      <c r="X1927" s="9">
        <f>MONTH(SalesDataTable[[#This Row],[Order Date]])</f>
        <v>9</v>
      </c>
      <c r="Y1927" s="12" t="str">
        <f>TEXT(SalesDataTable[[#This Row],[Order Date]],"mmm")</f>
        <v>Sep</v>
      </c>
    </row>
    <row r="1928" spans="1:25" ht="16">
      <c r="A1928" s="7">
        <v>1346</v>
      </c>
      <c r="B1928" s="3">
        <v>46284</v>
      </c>
      <c r="C1928" s="2">
        <f>YEAR( SalesDataTable[[#This Row],[Order Date]])</f>
        <v>2026</v>
      </c>
      <c r="D1928" s="2">
        <f>ROUNDUP(MONTH(SalesDataTable[[#This Row],[Order Date]])/3,0)</f>
        <v>3</v>
      </c>
      <c r="E1928" s="2">
        <f>MONTH(SalesDataTable[[#This Row],[Order Date]])</f>
        <v>9</v>
      </c>
      <c r="F1928" s="2" t="str">
        <f>TEXT(SalesDataTable[[#This Row],[Order Date]],"mmm")</f>
        <v>Sep</v>
      </c>
      <c r="G1928" s="2">
        <f>DAY(SalesDataTable[[#This Row],[Order Date]])</f>
        <v>19</v>
      </c>
      <c r="H1928" s="8" t="s">
        <v>6</v>
      </c>
      <c r="I1928" s="8" t="s">
        <v>49</v>
      </c>
      <c r="J1928" s="8" t="s">
        <v>28</v>
      </c>
      <c r="K1928" s="8" t="s">
        <v>3</v>
      </c>
      <c r="L1928" s="8" t="s">
        <v>14</v>
      </c>
      <c r="M1928" s="8" t="s">
        <v>48</v>
      </c>
      <c r="N1928" s="9">
        <v>3</v>
      </c>
      <c r="O1928" s="10">
        <v>166.21</v>
      </c>
      <c r="P1928" s="11">
        <v>0.05</v>
      </c>
      <c r="Q1928" s="10">
        <v>85.03</v>
      </c>
      <c r="R1928" s="10">
        <f t="shared" si="120"/>
        <v>473.69849999999997</v>
      </c>
      <c r="S1928" s="10">
        <f t="shared" si="121"/>
        <v>255.09</v>
      </c>
      <c r="T1928" s="10">
        <f t="shared" si="122"/>
        <v>218.60849999999996</v>
      </c>
      <c r="U1928" s="12">
        <f t="shared" si="123"/>
        <v>0.4614929116304991</v>
      </c>
      <c r="V1928" s="9">
        <f>YEAR(SalesDataTable[[#This Row],[Order Date]])</f>
        <v>2026</v>
      </c>
      <c r="W1928" s="12" t="str">
        <f>"Q"&amp;ROUNDUP(MONTH(SalesDataTable[[#This Row],[Order Date]])/3,0)</f>
        <v>Q3</v>
      </c>
      <c r="X1928" s="9">
        <f>MONTH(SalesDataTable[[#This Row],[Order Date]])</f>
        <v>9</v>
      </c>
      <c r="Y1928" s="12" t="str">
        <f>TEXT(SalesDataTable[[#This Row],[Order Date]],"mmm")</f>
        <v>Sep</v>
      </c>
    </row>
    <row r="1929" spans="1:25" ht="16">
      <c r="A1929" s="7">
        <v>1361</v>
      </c>
      <c r="B1929" s="3">
        <v>46284</v>
      </c>
      <c r="C1929" s="2">
        <f>YEAR( SalesDataTable[[#This Row],[Order Date]])</f>
        <v>2026</v>
      </c>
      <c r="D1929" s="2">
        <f>ROUNDUP(MONTH(SalesDataTable[[#This Row],[Order Date]])/3,0)</f>
        <v>3</v>
      </c>
      <c r="E1929" s="2">
        <f>MONTH(SalesDataTable[[#This Row],[Order Date]])</f>
        <v>9</v>
      </c>
      <c r="F1929" s="2" t="str">
        <f>TEXT(SalesDataTable[[#This Row],[Order Date]],"mmm")</f>
        <v>Sep</v>
      </c>
      <c r="G1929" s="2">
        <f>DAY(SalesDataTable[[#This Row],[Order Date]])</f>
        <v>19</v>
      </c>
      <c r="H1929" s="8" t="s">
        <v>6</v>
      </c>
      <c r="I1929" s="8" t="s">
        <v>27</v>
      </c>
      <c r="J1929" s="8" t="s">
        <v>28</v>
      </c>
      <c r="K1929" s="8" t="s">
        <v>13</v>
      </c>
      <c r="L1929" s="8" t="s">
        <v>4</v>
      </c>
      <c r="M1929" s="8" t="s">
        <v>26</v>
      </c>
      <c r="N1929" s="9">
        <v>1</v>
      </c>
      <c r="O1929" s="10">
        <v>40.700000000000003</v>
      </c>
      <c r="P1929" s="11">
        <v>0.05</v>
      </c>
      <c r="Q1929" s="10">
        <v>16.43</v>
      </c>
      <c r="R1929" s="10">
        <f t="shared" si="120"/>
        <v>38.664999999999999</v>
      </c>
      <c r="S1929" s="10">
        <f t="shared" si="121"/>
        <v>16.43</v>
      </c>
      <c r="T1929" s="10">
        <f t="shared" si="122"/>
        <v>22.234999999999999</v>
      </c>
      <c r="U1929" s="12">
        <f t="shared" si="123"/>
        <v>0.57506789085736454</v>
      </c>
      <c r="V1929" s="9">
        <f>YEAR(SalesDataTable[[#This Row],[Order Date]])</f>
        <v>2026</v>
      </c>
      <c r="W1929" s="12" t="str">
        <f>"Q"&amp;ROUNDUP(MONTH(SalesDataTable[[#This Row],[Order Date]])/3,0)</f>
        <v>Q3</v>
      </c>
      <c r="X1929" s="9">
        <f>MONTH(SalesDataTable[[#This Row],[Order Date]])</f>
        <v>9</v>
      </c>
      <c r="Y1929" s="12" t="str">
        <f>TEXT(SalesDataTable[[#This Row],[Order Date]],"mmm")</f>
        <v>Sep</v>
      </c>
    </row>
    <row r="1930" spans="1:25" ht="16">
      <c r="A1930" s="7">
        <v>2728</v>
      </c>
      <c r="B1930" s="3">
        <v>46284</v>
      </c>
      <c r="C1930" s="2">
        <f>YEAR( SalesDataTable[[#This Row],[Order Date]])</f>
        <v>2026</v>
      </c>
      <c r="D1930" s="2">
        <f>ROUNDUP(MONTH(SalesDataTable[[#This Row],[Order Date]])/3,0)</f>
        <v>3</v>
      </c>
      <c r="E1930" s="2">
        <f>MONTH(SalesDataTable[[#This Row],[Order Date]])</f>
        <v>9</v>
      </c>
      <c r="F1930" s="2" t="str">
        <f>TEXT(SalesDataTable[[#This Row],[Order Date]],"mmm")</f>
        <v>Sep</v>
      </c>
      <c r="G1930" s="2">
        <f>DAY(SalesDataTable[[#This Row],[Order Date]])</f>
        <v>19</v>
      </c>
      <c r="H1930" s="8" t="s">
        <v>0</v>
      </c>
      <c r="I1930" s="8" t="s">
        <v>50</v>
      </c>
      <c r="J1930" s="8" t="s">
        <v>2</v>
      </c>
      <c r="K1930" s="8" t="s">
        <v>13</v>
      </c>
      <c r="L1930" s="8" t="s">
        <v>9</v>
      </c>
      <c r="M1930" s="8" t="s">
        <v>37</v>
      </c>
      <c r="N1930" s="9">
        <v>3</v>
      </c>
      <c r="O1930" s="10">
        <v>153.5</v>
      </c>
      <c r="P1930" s="11">
        <v>0</v>
      </c>
      <c r="Q1930" s="10">
        <v>80.819999999999993</v>
      </c>
      <c r="R1930" s="10">
        <f t="shared" si="120"/>
        <v>460.5</v>
      </c>
      <c r="S1930" s="10">
        <f t="shared" si="121"/>
        <v>242.45999999999998</v>
      </c>
      <c r="T1930" s="10">
        <f t="shared" si="122"/>
        <v>218.04000000000002</v>
      </c>
      <c r="U1930" s="12">
        <f t="shared" si="123"/>
        <v>0.47348534201954401</v>
      </c>
      <c r="V1930" s="9">
        <f>YEAR(SalesDataTable[[#This Row],[Order Date]])</f>
        <v>2026</v>
      </c>
      <c r="W1930" s="12" t="str">
        <f>"Q"&amp;ROUNDUP(MONTH(SalesDataTable[[#This Row],[Order Date]])/3,0)</f>
        <v>Q3</v>
      </c>
      <c r="X1930" s="9">
        <f>MONTH(SalesDataTable[[#This Row],[Order Date]])</f>
        <v>9</v>
      </c>
      <c r="Y1930" s="12" t="str">
        <f>TEXT(SalesDataTable[[#This Row],[Order Date]],"mmm")</f>
        <v>Sep</v>
      </c>
    </row>
    <row r="1931" spans="1:25" ht="16">
      <c r="A1931" s="7">
        <v>2788</v>
      </c>
      <c r="B1931" s="3">
        <v>46284</v>
      </c>
      <c r="C1931" s="2">
        <f>YEAR( SalesDataTable[[#This Row],[Order Date]])</f>
        <v>2026</v>
      </c>
      <c r="D1931" s="2">
        <f>ROUNDUP(MONTH(SalesDataTable[[#This Row],[Order Date]])/3,0)</f>
        <v>3</v>
      </c>
      <c r="E1931" s="2">
        <f>MONTH(SalesDataTable[[#This Row],[Order Date]])</f>
        <v>9</v>
      </c>
      <c r="F1931" s="2" t="str">
        <f>TEXT(SalesDataTable[[#This Row],[Order Date]],"mmm")</f>
        <v>Sep</v>
      </c>
      <c r="G1931" s="2">
        <f>DAY(SalesDataTable[[#This Row],[Order Date]])</f>
        <v>19</v>
      </c>
      <c r="H1931" s="8" t="s">
        <v>6</v>
      </c>
      <c r="I1931" s="8" t="s">
        <v>43</v>
      </c>
      <c r="J1931" s="8" t="s">
        <v>28</v>
      </c>
      <c r="K1931" s="8" t="s">
        <v>13</v>
      </c>
      <c r="L1931" s="8" t="s">
        <v>9</v>
      </c>
      <c r="M1931" s="8" t="s">
        <v>46</v>
      </c>
      <c r="N1931" s="9">
        <v>1</v>
      </c>
      <c r="O1931" s="10">
        <v>70.430000000000007</v>
      </c>
      <c r="P1931" s="11">
        <v>0</v>
      </c>
      <c r="Q1931" s="10">
        <v>31.51</v>
      </c>
      <c r="R1931" s="10">
        <f t="shared" si="120"/>
        <v>70.430000000000007</v>
      </c>
      <c r="S1931" s="10">
        <f t="shared" si="121"/>
        <v>31.51</v>
      </c>
      <c r="T1931" s="10">
        <f t="shared" si="122"/>
        <v>38.92</v>
      </c>
      <c r="U1931" s="12">
        <f t="shared" si="123"/>
        <v>0.55260542382507449</v>
      </c>
      <c r="V1931" s="9">
        <f>YEAR(SalesDataTable[[#This Row],[Order Date]])</f>
        <v>2026</v>
      </c>
      <c r="W1931" s="12" t="str">
        <f>"Q"&amp;ROUNDUP(MONTH(SalesDataTable[[#This Row],[Order Date]])/3,0)</f>
        <v>Q3</v>
      </c>
      <c r="X1931" s="9">
        <f>MONTH(SalesDataTable[[#This Row],[Order Date]])</f>
        <v>9</v>
      </c>
      <c r="Y1931" s="12" t="str">
        <f>TEXT(SalesDataTable[[#This Row],[Order Date]],"mmm")</f>
        <v>Sep</v>
      </c>
    </row>
    <row r="1932" spans="1:25" ht="16">
      <c r="A1932" s="7">
        <v>2932</v>
      </c>
      <c r="B1932" s="3">
        <v>46284</v>
      </c>
      <c r="C1932" s="2">
        <f>YEAR( SalesDataTable[[#This Row],[Order Date]])</f>
        <v>2026</v>
      </c>
      <c r="D1932" s="2">
        <f>ROUNDUP(MONTH(SalesDataTable[[#This Row],[Order Date]])/3,0)</f>
        <v>3</v>
      </c>
      <c r="E1932" s="2">
        <f>MONTH(SalesDataTable[[#This Row],[Order Date]])</f>
        <v>9</v>
      </c>
      <c r="F1932" s="2" t="str">
        <f>TEXT(SalesDataTable[[#This Row],[Order Date]],"mmm")</f>
        <v>Sep</v>
      </c>
      <c r="G1932" s="2">
        <f>DAY(SalesDataTable[[#This Row],[Order Date]])</f>
        <v>19</v>
      </c>
      <c r="H1932" s="8" t="s">
        <v>0</v>
      </c>
      <c r="I1932" s="8" t="s">
        <v>50</v>
      </c>
      <c r="J1932" s="8" t="s">
        <v>19</v>
      </c>
      <c r="K1932" s="8" t="s">
        <v>16</v>
      </c>
      <c r="L1932" s="8" t="s">
        <v>4</v>
      </c>
      <c r="M1932" s="8" t="s">
        <v>22</v>
      </c>
      <c r="N1932" s="9">
        <v>4</v>
      </c>
      <c r="O1932" s="10">
        <v>49.93</v>
      </c>
      <c r="P1932" s="11">
        <v>0</v>
      </c>
      <c r="Q1932" s="10">
        <v>22.99</v>
      </c>
      <c r="R1932" s="10">
        <f t="shared" si="120"/>
        <v>199.72</v>
      </c>
      <c r="S1932" s="10">
        <f t="shared" si="121"/>
        <v>91.96</v>
      </c>
      <c r="T1932" s="10">
        <f t="shared" si="122"/>
        <v>107.76</v>
      </c>
      <c r="U1932" s="12">
        <f t="shared" si="123"/>
        <v>0.53955537752853999</v>
      </c>
      <c r="V1932" s="9">
        <f>YEAR(SalesDataTable[[#This Row],[Order Date]])</f>
        <v>2026</v>
      </c>
      <c r="W1932" s="12" t="str">
        <f>"Q"&amp;ROUNDUP(MONTH(SalesDataTable[[#This Row],[Order Date]])/3,0)</f>
        <v>Q3</v>
      </c>
      <c r="X1932" s="9">
        <f>MONTH(SalesDataTable[[#This Row],[Order Date]])</f>
        <v>9</v>
      </c>
      <c r="Y1932" s="12" t="str">
        <f>TEXT(SalesDataTable[[#This Row],[Order Date]],"mmm")</f>
        <v>Sep</v>
      </c>
    </row>
    <row r="1933" spans="1:25" ht="16">
      <c r="A1933" s="7">
        <v>3399</v>
      </c>
      <c r="B1933" s="3">
        <v>46284</v>
      </c>
      <c r="C1933" s="2">
        <f>YEAR( SalesDataTable[[#This Row],[Order Date]])</f>
        <v>2026</v>
      </c>
      <c r="D1933" s="2">
        <f>ROUNDUP(MONTH(SalesDataTable[[#This Row],[Order Date]])/3,0)</f>
        <v>3</v>
      </c>
      <c r="E1933" s="2">
        <f>MONTH(SalesDataTable[[#This Row],[Order Date]])</f>
        <v>9</v>
      </c>
      <c r="F1933" s="2" t="str">
        <f>TEXT(SalesDataTable[[#This Row],[Order Date]],"mmm")</f>
        <v>Sep</v>
      </c>
      <c r="G1933" s="2">
        <f>DAY(SalesDataTable[[#This Row],[Order Date]])</f>
        <v>19</v>
      </c>
      <c r="H1933" s="8" t="s">
        <v>6</v>
      </c>
      <c r="I1933" s="8" t="s">
        <v>43</v>
      </c>
      <c r="J1933" s="8" t="s">
        <v>19</v>
      </c>
      <c r="K1933" s="8" t="s">
        <v>3</v>
      </c>
      <c r="L1933" s="8" t="s">
        <v>4</v>
      </c>
      <c r="M1933" s="8" t="s">
        <v>22</v>
      </c>
      <c r="N1933" s="9">
        <v>1</v>
      </c>
      <c r="O1933" s="10">
        <v>50.18</v>
      </c>
      <c r="P1933" s="11">
        <v>0</v>
      </c>
      <c r="Q1933" s="10">
        <v>22.92</v>
      </c>
      <c r="R1933" s="10">
        <f t="shared" si="120"/>
        <v>50.18</v>
      </c>
      <c r="S1933" s="10">
        <f t="shared" si="121"/>
        <v>22.92</v>
      </c>
      <c r="T1933" s="10">
        <f t="shared" si="122"/>
        <v>27.259999999999998</v>
      </c>
      <c r="U1933" s="12">
        <f t="shared" si="123"/>
        <v>0.54324432044639293</v>
      </c>
      <c r="V1933" s="9">
        <f>YEAR(SalesDataTable[[#This Row],[Order Date]])</f>
        <v>2026</v>
      </c>
      <c r="W1933" s="12" t="str">
        <f>"Q"&amp;ROUNDUP(MONTH(SalesDataTable[[#This Row],[Order Date]])/3,0)</f>
        <v>Q3</v>
      </c>
      <c r="X1933" s="9">
        <f>MONTH(SalesDataTable[[#This Row],[Order Date]])</f>
        <v>9</v>
      </c>
      <c r="Y1933" s="12" t="str">
        <f>TEXT(SalesDataTable[[#This Row],[Order Date]],"mmm")</f>
        <v>Sep</v>
      </c>
    </row>
    <row r="1934" spans="1:25" ht="16">
      <c r="A1934" s="7">
        <v>3588</v>
      </c>
      <c r="B1934" s="3">
        <v>46284</v>
      </c>
      <c r="C1934" s="2">
        <f>YEAR( SalesDataTable[[#This Row],[Order Date]])</f>
        <v>2026</v>
      </c>
      <c r="D1934" s="2">
        <f>ROUNDUP(MONTH(SalesDataTable[[#This Row],[Order Date]])/3,0)</f>
        <v>3</v>
      </c>
      <c r="E1934" s="2">
        <f>MONTH(SalesDataTable[[#This Row],[Order Date]])</f>
        <v>9</v>
      </c>
      <c r="F1934" s="2" t="str">
        <f>TEXT(SalesDataTable[[#This Row],[Order Date]],"mmm")</f>
        <v>Sep</v>
      </c>
      <c r="G1934" s="2">
        <f>DAY(SalesDataTable[[#This Row],[Order Date]])</f>
        <v>19</v>
      </c>
      <c r="H1934" s="8" t="s">
        <v>20</v>
      </c>
      <c r="I1934" s="8" t="s">
        <v>47</v>
      </c>
      <c r="J1934" s="8" t="s">
        <v>19</v>
      </c>
      <c r="K1934" s="8" t="s">
        <v>13</v>
      </c>
      <c r="L1934" s="8" t="s">
        <v>14</v>
      </c>
      <c r="M1934" s="8" t="s">
        <v>48</v>
      </c>
      <c r="N1934" s="9">
        <v>2</v>
      </c>
      <c r="O1934" s="10">
        <v>164.01</v>
      </c>
      <c r="P1934" s="11">
        <v>0.15</v>
      </c>
      <c r="Q1934" s="10">
        <v>87.14</v>
      </c>
      <c r="R1934" s="10">
        <f t="shared" si="120"/>
        <v>278.81699999999995</v>
      </c>
      <c r="S1934" s="10">
        <f t="shared" si="121"/>
        <v>174.28</v>
      </c>
      <c r="T1934" s="10">
        <f t="shared" si="122"/>
        <v>104.53699999999995</v>
      </c>
      <c r="U1934" s="12">
        <f t="shared" si="123"/>
        <v>0.37493050997607741</v>
      </c>
      <c r="V1934" s="9">
        <f>YEAR(SalesDataTable[[#This Row],[Order Date]])</f>
        <v>2026</v>
      </c>
      <c r="W1934" s="12" t="str">
        <f>"Q"&amp;ROUNDUP(MONTH(SalesDataTable[[#This Row],[Order Date]])/3,0)</f>
        <v>Q3</v>
      </c>
      <c r="X1934" s="9">
        <f>MONTH(SalesDataTable[[#This Row],[Order Date]])</f>
        <v>9</v>
      </c>
      <c r="Y1934" s="12" t="str">
        <f>TEXT(SalesDataTable[[#This Row],[Order Date]],"mmm")</f>
        <v>Sep</v>
      </c>
    </row>
    <row r="1935" spans="1:25" ht="16">
      <c r="A1935" s="7">
        <v>3603</v>
      </c>
      <c r="B1935" s="3">
        <v>46284</v>
      </c>
      <c r="C1935" s="2">
        <f>YEAR( SalesDataTable[[#This Row],[Order Date]])</f>
        <v>2026</v>
      </c>
      <c r="D1935" s="2">
        <f>ROUNDUP(MONTH(SalesDataTable[[#This Row],[Order Date]])/3,0)</f>
        <v>3</v>
      </c>
      <c r="E1935" s="2">
        <f>MONTH(SalesDataTable[[#This Row],[Order Date]])</f>
        <v>9</v>
      </c>
      <c r="F1935" s="2" t="str">
        <f>TEXT(SalesDataTable[[#This Row],[Order Date]],"mmm")</f>
        <v>Sep</v>
      </c>
      <c r="G1935" s="2">
        <f>DAY(SalesDataTable[[#This Row],[Order Date]])</f>
        <v>19</v>
      </c>
      <c r="H1935" s="8" t="s">
        <v>6</v>
      </c>
      <c r="I1935" s="8" t="s">
        <v>49</v>
      </c>
      <c r="J1935" s="8" t="s">
        <v>28</v>
      </c>
      <c r="K1935" s="8" t="s">
        <v>3</v>
      </c>
      <c r="L1935" s="8" t="s">
        <v>4</v>
      </c>
      <c r="M1935" s="8" t="s">
        <v>5</v>
      </c>
      <c r="N1935" s="9">
        <v>2</v>
      </c>
      <c r="O1935" s="10">
        <v>83.77</v>
      </c>
      <c r="P1935" s="11">
        <v>0</v>
      </c>
      <c r="Q1935" s="10">
        <v>43.32</v>
      </c>
      <c r="R1935" s="10">
        <f t="shared" si="120"/>
        <v>167.54</v>
      </c>
      <c r="S1935" s="10">
        <f t="shared" si="121"/>
        <v>86.64</v>
      </c>
      <c r="T1935" s="10">
        <f t="shared" si="122"/>
        <v>80.899999999999991</v>
      </c>
      <c r="U1935" s="12">
        <f t="shared" si="123"/>
        <v>0.4828697624447893</v>
      </c>
      <c r="V1935" s="9">
        <f>YEAR(SalesDataTable[[#This Row],[Order Date]])</f>
        <v>2026</v>
      </c>
      <c r="W1935" s="12" t="str">
        <f>"Q"&amp;ROUNDUP(MONTH(SalesDataTable[[#This Row],[Order Date]])/3,0)</f>
        <v>Q3</v>
      </c>
      <c r="X1935" s="9">
        <f>MONTH(SalesDataTable[[#This Row],[Order Date]])</f>
        <v>9</v>
      </c>
      <c r="Y1935" s="12" t="str">
        <f>TEXT(SalesDataTable[[#This Row],[Order Date]],"mmm")</f>
        <v>Sep</v>
      </c>
    </row>
    <row r="1936" spans="1:25" ht="16">
      <c r="A1936" s="7">
        <v>3845</v>
      </c>
      <c r="B1936" s="3">
        <v>46284</v>
      </c>
      <c r="C1936" s="2">
        <f>YEAR( SalesDataTable[[#This Row],[Order Date]])</f>
        <v>2026</v>
      </c>
      <c r="D1936" s="2">
        <f>ROUNDUP(MONTH(SalesDataTable[[#This Row],[Order Date]])/3,0)</f>
        <v>3</v>
      </c>
      <c r="E1936" s="2">
        <f>MONTH(SalesDataTable[[#This Row],[Order Date]])</f>
        <v>9</v>
      </c>
      <c r="F1936" s="2" t="str">
        <f>TEXT(SalesDataTable[[#This Row],[Order Date]],"mmm")</f>
        <v>Sep</v>
      </c>
      <c r="G1936" s="2">
        <f>DAY(SalesDataTable[[#This Row],[Order Date]])</f>
        <v>19</v>
      </c>
      <c r="H1936" s="8" t="s">
        <v>20</v>
      </c>
      <c r="I1936" s="8" t="s">
        <v>33</v>
      </c>
      <c r="J1936" s="8" t="s">
        <v>2</v>
      </c>
      <c r="K1936" s="8" t="s">
        <v>13</v>
      </c>
      <c r="L1936" s="8" t="s">
        <v>23</v>
      </c>
      <c r="M1936" s="8" t="s">
        <v>40</v>
      </c>
      <c r="N1936" s="9">
        <v>1</v>
      </c>
      <c r="O1936" s="10">
        <v>81.84</v>
      </c>
      <c r="P1936" s="11">
        <v>0</v>
      </c>
      <c r="Q1936" s="10">
        <v>38.5</v>
      </c>
      <c r="R1936" s="10">
        <f t="shared" si="120"/>
        <v>81.84</v>
      </c>
      <c r="S1936" s="10">
        <f t="shared" si="121"/>
        <v>38.5</v>
      </c>
      <c r="T1936" s="10">
        <f t="shared" si="122"/>
        <v>43.34</v>
      </c>
      <c r="U1936" s="12">
        <f t="shared" si="123"/>
        <v>0.52956989247311825</v>
      </c>
      <c r="V1936" s="9">
        <f>YEAR(SalesDataTable[[#This Row],[Order Date]])</f>
        <v>2026</v>
      </c>
      <c r="W1936" s="12" t="str">
        <f>"Q"&amp;ROUNDUP(MONTH(SalesDataTable[[#This Row],[Order Date]])/3,0)</f>
        <v>Q3</v>
      </c>
      <c r="X1936" s="9">
        <f>MONTH(SalesDataTable[[#This Row],[Order Date]])</f>
        <v>9</v>
      </c>
      <c r="Y1936" s="12" t="str">
        <f>TEXT(SalesDataTable[[#This Row],[Order Date]],"mmm")</f>
        <v>Sep</v>
      </c>
    </row>
    <row r="1937" spans="1:25" ht="16">
      <c r="A1937" s="7">
        <v>4191</v>
      </c>
      <c r="B1937" s="3">
        <v>46284</v>
      </c>
      <c r="C1937" s="2">
        <f>YEAR( SalesDataTable[[#This Row],[Order Date]])</f>
        <v>2026</v>
      </c>
      <c r="D1937" s="2">
        <f>ROUNDUP(MONTH(SalesDataTable[[#This Row],[Order Date]])/3,0)</f>
        <v>3</v>
      </c>
      <c r="E1937" s="2">
        <f>MONTH(SalesDataTable[[#This Row],[Order Date]])</f>
        <v>9</v>
      </c>
      <c r="F1937" s="2" t="str">
        <f>TEXT(SalesDataTable[[#This Row],[Order Date]],"mmm")</f>
        <v>Sep</v>
      </c>
      <c r="G1937" s="2">
        <f>DAY(SalesDataTable[[#This Row],[Order Date]])</f>
        <v>19</v>
      </c>
      <c r="H1937" s="8" t="s">
        <v>11</v>
      </c>
      <c r="I1937" s="8" t="s">
        <v>25</v>
      </c>
      <c r="J1937" s="8" t="s">
        <v>28</v>
      </c>
      <c r="K1937" s="8" t="s">
        <v>3</v>
      </c>
      <c r="L1937" s="8" t="s">
        <v>34</v>
      </c>
      <c r="M1937" s="8" t="s">
        <v>35</v>
      </c>
      <c r="N1937" s="9">
        <v>1</v>
      </c>
      <c r="O1937" s="10">
        <v>40.32</v>
      </c>
      <c r="P1937" s="11">
        <v>0.15</v>
      </c>
      <c r="Q1937" s="10">
        <v>14.39</v>
      </c>
      <c r="R1937" s="10">
        <f t="shared" si="120"/>
        <v>34.271999999999998</v>
      </c>
      <c r="S1937" s="10">
        <f t="shared" si="121"/>
        <v>14.39</v>
      </c>
      <c r="T1937" s="10">
        <f t="shared" si="122"/>
        <v>19.881999999999998</v>
      </c>
      <c r="U1937" s="12">
        <f t="shared" si="123"/>
        <v>0.58012371615312786</v>
      </c>
      <c r="V1937" s="9">
        <f>YEAR(SalesDataTable[[#This Row],[Order Date]])</f>
        <v>2026</v>
      </c>
      <c r="W1937" s="12" t="str">
        <f>"Q"&amp;ROUNDUP(MONTH(SalesDataTable[[#This Row],[Order Date]])/3,0)</f>
        <v>Q3</v>
      </c>
      <c r="X1937" s="9">
        <f>MONTH(SalesDataTable[[#This Row],[Order Date]])</f>
        <v>9</v>
      </c>
      <c r="Y1937" s="12" t="str">
        <f>TEXT(SalesDataTable[[#This Row],[Order Date]],"mmm")</f>
        <v>Sep</v>
      </c>
    </row>
    <row r="1938" spans="1:25" ht="16">
      <c r="A1938" s="7">
        <v>4269</v>
      </c>
      <c r="B1938" s="3">
        <v>46284</v>
      </c>
      <c r="C1938" s="2">
        <f>YEAR( SalesDataTable[[#This Row],[Order Date]])</f>
        <v>2026</v>
      </c>
      <c r="D1938" s="2">
        <f>ROUNDUP(MONTH(SalesDataTable[[#This Row],[Order Date]])/3,0)</f>
        <v>3</v>
      </c>
      <c r="E1938" s="2">
        <f>MONTH(SalesDataTable[[#This Row],[Order Date]])</f>
        <v>9</v>
      </c>
      <c r="F1938" s="2" t="str">
        <f>TEXT(SalesDataTable[[#This Row],[Order Date]],"mmm")</f>
        <v>Sep</v>
      </c>
      <c r="G1938" s="2">
        <f>DAY(SalesDataTable[[#This Row],[Order Date]])</f>
        <v>19</v>
      </c>
      <c r="H1938" s="8" t="s">
        <v>11</v>
      </c>
      <c r="I1938" s="8" t="s">
        <v>52</v>
      </c>
      <c r="J1938" s="8" t="s">
        <v>8</v>
      </c>
      <c r="K1938" s="8" t="s">
        <v>16</v>
      </c>
      <c r="L1938" s="8" t="s">
        <v>9</v>
      </c>
      <c r="M1938" s="8" t="s">
        <v>37</v>
      </c>
      <c r="N1938" s="9">
        <v>4</v>
      </c>
      <c r="O1938" s="10">
        <v>155.84</v>
      </c>
      <c r="P1938" s="11">
        <v>0.05</v>
      </c>
      <c r="Q1938" s="10">
        <v>80.790000000000006</v>
      </c>
      <c r="R1938" s="10">
        <f t="shared" si="120"/>
        <v>592.19200000000001</v>
      </c>
      <c r="S1938" s="10">
        <f t="shared" si="121"/>
        <v>323.16000000000003</v>
      </c>
      <c r="T1938" s="10">
        <f t="shared" si="122"/>
        <v>269.03199999999998</v>
      </c>
      <c r="U1938" s="12">
        <f t="shared" si="123"/>
        <v>0.45429860585755966</v>
      </c>
      <c r="V1938" s="9">
        <f>YEAR(SalesDataTable[[#This Row],[Order Date]])</f>
        <v>2026</v>
      </c>
      <c r="W1938" s="12" t="str">
        <f>"Q"&amp;ROUNDUP(MONTH(SalesDataTable[[#This Row],[Order Date]])/3,0)</f>
        <v>Q3</v>
      </c>
      <c r="X1938" s="9">
        <f>MONTH(SalesDataTable[[#This Row],[Order Date]])</f>
        <v>9</v>
      </c>
      <c r="Y1938" s="12" t="str">
        <f>TEXT(SalesDataTable[[#This Row],[Order Date]],"mmm")</f>
        <v>Sep</v>
      </c>
    </row>
    <row r="1939" spans="1:25" ht="16">
      <c r="A1939" s="7">
        <v>5</v>
      </c>
      <c r="B1939" s="3">
        <v>46285</v>
      </c>
      <c r="C1939" s="2">
        <f>YEAR( SalesDataTable[[#This Row],[Order Date]])</f>
        <v>2026</v>
      </c>
      <c r="D1939" s="2">
        <f>ROUNDUP(MONTH(SalesDataTable[[#This Row],[Order Date]])/3,0)</f>
        <v>3</v>
      </c>
      <c r="E1939" s="2">
        <f>MONTH(SalesDataTable[[#This Row],[Order Date]])</f>
        <v>9</v>
      </c>
      <c r="F1939" s="2" t="str">
        <f>TEXT(SalesDataTable[[#This Row],[Order Date]],"mmm")</f>
        <v>Sep</v>
      </c>
      <c r="G1939" s="2">
        <f>DAY(SalesDataTable[[#This Row],[Order Date]])</f>
        <v>20</v>
      </c>
      <c r="H1939" s="8" t="s">
        <v>6</v>
      </c>
      <c r="I1939" s="8" t="s">
        <v>27</v>
      </c>
      <c r="J1939" s="8" t="s">
        <v>2</v>
      </c>
      <c r="K1939" s="8" t="s">
        <v>16</v>
      </c>
      <c r="L1939" s="8" t="s">
        <v>34</v>
      </c>
      <c r="M1939" s="8" t="s">
        <v>45</v>
      </c>
      <c r="N1939" s="9">
        <v>1</v>
      </c>
      <c r="O1939" s="10">
        <v>51.83</v>
      </c>
      <c r="P1939" s="11">
        <v>0</v>
      </c>
      <c r="Q1939" s="10">
        <v>21.9</v>
      </c>
      <c r="R1939" s="10">
        <f t="shared" si="120"/>
        <v>51.83</v>
      </c>
      <c r="S1939" s="10">
        <f t="shared" si="121"/>
        <v>21.9</v>
      </c>
      <c r="T1939" s="10">
        <f t="shared" si="122"/>
        <v>29.93</v>
      </c>
      <c r="U1939" s="12">
        <f t="shared" si="123"/>
        <v>0.57746478873239437</v>
      </c>
      <c r="V1939" s="9">
        <f>YEAR(SalesDataTable[[#This Row],[Order Date]])</f>
        <v>2026</v>
      </c>
      <c r="W1939" s="12" t="str">
        <f>"Q"&amp;ROUNDUP(MONTH(SalesDataTable[[#This Row],[Order Date]])/3,0)</f>
        <v>Q3</v>
      </c>
      <c r="X1939" s="9">
        <f>MONTH(SalesDataTable[[#This Row],[Order Date]])</f>
        <v>9</v>
      </c>
      <c r="Y1939" s="12" t="str">
        <f>TEXT(SalesDataTable[[#This Row],[Order Date]],"mmm")</f>
        <v>Sep</v>
      </c>
    </row>
    <row r="1940" spans="1:25" ht="16">
      <c r="A1940" s="7">
        <v>210</v>
      </c>
      <c r="B1940" s="3">
        <v>46285</v>
      </c>
      <c r="C1940" s="2">
        <f>YEAR( SalesDataTable[[#This Row],[Order Date]])</f>
        <v>2026</v>
      </c>
      <c r="D1940" s="2">
        <f>ROUNDUP(MONTH(SalesDataTable[[#This Row],[Order Date]])/3,0)</f>
        <v>3</v>
      </c>
      <c r="E1940" s="2">
        <f>MONTH(SalesDataTable[[#This Row],[Order Date]])</f>
        <v>9</v>
      </c>
      <c r="F1940" s="2" t="str">
        <f>TEXT(SalesDataTable[[#This Row],[Order Date]],"mmm")</f>
        <v>Sep</v>
      </c>
      <c r="G1940" s="2">
        <f>DAY(SalesDataTable[[#This Row],[Order Date]])</f>
        <v>20</v>
      </c>
      <c r="H1940" s="8" t="s">
        <v>11</v>
      </c>
      <c r="I1940" s="8" t="s">
        <v>18</v>
      </c>
      <c r="J1940" s="8" t="s">
        <v>19</v>
      </c>
      <c r="K1940" s="8" t="s">
        <v>3</v>
      </c>
      <c r="L1940" s="8" t="s">
        <v>23</v>
      </c>
      <c r="M1940" s="8" t="s">
        <v>29</v>
      </c>
      <c r="N1940" s="9">
        <v>1</v>
      </c>
      <c r="O1940" s="10">
        <v>190.77</v>
      </c>
      <c r="P1940" s="11">
        <v>0.05</v>
      </c>
      <c r="Q1940" s="10">
        <v>104.69</v>
      </c>
      <c r="R1940" s="10">
        <f t="shared" si="120"/>
        <v>181.23150000000001</v>
      </c>
      <c r="S1940" s="10">
        <f t="shared" si="121"/>
        <v>104.69</v>
      </c>
      <c r="T1940" s="10">
        <f t="shared" si="122"/>
        <v>76.541500000000013</v>
      </c>
      <c r="U1940" s="12">
        <f t="shared" si="123"/>
        <v>0.42234103894742364</v>
      </c>
      <c r="V1940" s="9">
        <f>YEAR(SalesDataTable[[#This Row],[Order Date]])</f>
        <v>2026</v>
      </c>
      <c r="W1940" s="12" t="str">
        <f>"Q"&amp;ROUNDUP(MONTH(SalesDataTable[[#This Row],[Order Date]])/3,0)</f>
        <v>Q3</v>
      </c>
      <c r="X1940" s="9">
        <f>MONTH(SalesDataTable[[#This Row],[Order Date]])</f>
        <v>9</v>
      </c>
      <c r="Y1940" s="12" t="str">
        <f>TEXT(SalesDataTable[[#This Row],[Order Date]],"mmm")</f>
        <v>Sep</v>
      </c>
    </row>
    <row r="1941" spans="1:25" ht="16">
      <c r="A1941" s="7">
        <v>462</v>
      </c>
      <c r="B1941" s="3">
        <v>46285</v>
      </c>
      <c r="C1941" s="2">
        <f>YEAR( SalesDataTable[[#This Row],[Order Date]])</f>
        <v>2026</v>
      </c>
      <c r="D1941" s="2">
        <f>ROUNDUP(MONTH(SalesDataTable[[#This Row],[Order Date]])/3,0)</f>
        <v>3</v>
      </c>
      <c r="E1941" s="2">
        <f>MONTH(SalesDataTable[[#This Row],[Order Date]])</f>
        <v>9</v>
      </c>
      <c r="F1941" s="2" t="str">
        <f>TEXT(SalesDataTable[[#This Row],[Order Date]],"mmm")</f>
        <v>Sep</v>
      </c>
      <c r="G1941" s="2">
        <f>DAY(SalesDataTable[[#This Row],[Order Date]])</f>
        <v>20</v>
      </c>
      <c r="H1941" s="8" t="s">
        <v>6</v>
      </c>
      <c r="I1941" s="8" t="s">
        <v>43</v>
      </c>
      <c r="J1941" s="8" t="s">
        <v>19</v>
      </c>
      <c r="K1941" s="8" t="s">
        <v>13</v>
      </c>
      <c r="L1941" s="8" t="s">
        <v>4</v>
      </c>
      <c r="M1941" s="8" t="s">
        <v>26</v>
      </c>
      <c r="N1941" s="9">
        <v>2</v>
      </c>
      <c r="O1941" s="10">
        <v>40.049999999999997</v>
      </c>
      <c r="P1941" s="11">
        <v>0.05</v>
      </c>
      <c r="Q1941" s="10">
        <v>16.97</v>
      </c>
      <c r="R1941" s="10">
        <f t="shared" si="120"/>
        <v>76.094999999999985</v>
      </c>
      <c r="S1941" s="10">
        <f t="shared" si="121"/>
        <v>33.94</v>
      </c>
      <c r="T1941" s="10">
        <f t="shared" si="122"/>
        <v>42.154999999999987</v>
      </c>
      <c r="U1941" s="12">
        <f t="shared" si="123"/>
        <v>0.55397857940731976</v>
      </c>
      <c r="V1941" s="9">
        <f>YEAR(SalesDataTable[[#This Row],[Order Date]])</f>
        <v>2026</v>
      </c>
      <c r="W1941" s="12" t="str">
        <f>"Q"&amp;ROUNDUP(MONTH(SalesDataTable[[#This Row],[Order Date]])/3,0)</f>
        <v>Q3</v>
      </c>
      <c r="X1941" s="9">
        <f>MONTH(SalesDataTable[[#This Row],[Order Date]])</f>
        <v>9</v>
      </c>
      <c r="Y1941" s="12" t="str">
        <f>TEXT(SalesDataTable[[#This Row],[Order Date]],"mmm")</f>
        <v>Sep</v>
      </c>
    </row>
    <row r="1942" spans="1:25" ht="16">
      <c r="A1942" s="7">
        <v>725</v>
      </c>
      <c r="B1942" s="3">
        <v>46285</v>
      </c>
      <c r="C1942" s="2">
        <f>YEAR( SalesDataTable[[#This Row],[Order Date]])</f>
        <v>2026</v>
      </c>
      <c r="D1942" s="2">
        <f>ROUNDUP(MONTH(SalesDataTable[[#This Row],[Order Date]])/3,0)</f>
        <v>3</v>
      </c>
      <c r="E1942" s="2">
        <f>MONTH(SalesDataTable[[#This Row],[Order Date]])</f>
        <v>9</v>
      </c>
      <c r="F1942" s="2" t="str">
        <f>TEXT(SalesDataTable[[#This Row],[Order Date]],"mmm")</f>
        <v>Sep</v>
      </c>
      <c r="G1942" s="2">
        <f>DAY(SalesDataTable[[#This Row],[Order Date]])</f>
        <v>20</v>
      </c>
      <c r="H1942" s="8" t="s">
        <v>6</v>
      </c>
      <c r="I1942" s="8" t="s">
        <v>43</v>
      </c>
      <c r="J1942" s="8" t="s">
        <v>2</v>
      </c>
      <c r="K1942" s="8" t="s">
        <v>13</v>
      </c>
      <c r="L1942" s="8" t="s">
        <v>4</v>
      </c>
      <c r="M1942" s="8" t="s">
        <v>5</v>
      </c>
      <c r="N1942" s="9">
        <v>1</v>
      </c>
      <c r="O1942" s="10">
        <v>82.08</v>
      </c>
      <c r="P1942" s="11">
        <v>0.05</v>
      </c>
      <c r="Q1942" s="10">
        <v>43.18</v>
      </c>
      <c r="R1942" s="10">
        <f t="shared" si="120"/>
        <v>77.975999999999999</v>
      </c>
      <c r="S1942" s="10">
        <f t="shared" si="121"/>
        <v>43.18</v>
      </c>
      <c r="T1942" s="10">
        <f t="shared" si="122"/>
        <v>34.795999999999999</v>
      </c>
      <c r="U1942" s="12">
        <f t="shared" si="123"/>
        <v>0.44623986867754178</v>
      </c>
      <c r="V1942" s="9">
        <f>YEAR(SalesDataTable[[#This Row],[Order Date]])</f>
        <v>2026</v>
      </c>
      <c r="W1942" s="12" t="str">
        <f>"Q"&amp;ROUNDUP(MONTH(SalesDataTable[[#This Row],[Order Date]])/3,0)</f>
        <v>Q3</v>
      </c>
      <c r="X1942" s="9">
        <f>MONTH(SalesDataTable[[#This Row],[Order Date]])</f>
        <v>9</v>
      </c>
      <c r="Y1942" s="12" t="str">
        <f>TEXT(SalesDataTable[[#This Row],[Order Date]],"mmm")</f>
        <v>Sep</v>
      </c>
    </row>
    <row r="1943" spans="1:25" ht="16">
      <c r="A1943" s="7">
        <v>918</v>
      </c>
      <c r="B1943" s="3">
        <v>46285</v>
      </c>
      <c r="C1943" s="2">
        <f>YEAR( SalesDataTable[[#This Row],[Order Date]])</f>
        <v>2026</v>
      </c>
      <c r="D1943" s="2">
        <f>ROUNDUP(MONTH(SalesDataTable[[#This Row],[Order Date]])/3,0)</f>
        <v>3</v>
      </c>
      <c r="E1943" s="2">
        <f>MONTH(SalesDataTable[[#This Row],[Order Date]])</f>
        <v>9</v>
      </c>
      <c r="F1943" s="2" t="str">
        <f>TEXT(SalesDataTable[[#This Row],[Order Date]],"mmm")</f>
        <v>Sep</v>
      </c>
      <c r="G1943" s="2">
        <f>DAY(SalesDataTable[[#This Row],[Order Date]])</f>
        <v>20</v>
      </c>
      <c r="H1943" s="8" t="s">
        <v>0</v>
      </c>
      <c r="I1943" s="8" t="s">
        <v>50</v>
      </c>
      <c r="J1943" s="8" t="s">
        <v>2</v>
      </c>
      <c r="K1943" s="8" t="s">
        <v>3</v>
      </c>
      <c r="L1943" s="8" t="s">
        <v>4</v>
      </c>
      <c r="M1943" s="8" t="s">
        <v>22</v>
      </c>
      <c r="N1943" s="9">
        <v>1</v>
      </c>
      <c r="O1943" s="10">
        <v>50.3</v>
      </c>
      <c r="P1943" s="11">
        <v>0.05</v>
      </c>
      <c r="Q1943" s="10">
        <v>22.14</v>
      </c>
      <c r="R1943" s="10">
        <f t="shared" si="120"/>
        <v>47.784999999999997</v>
      </c>
      <c r="S1943" s="10">
        <f t="shared" si="121"/>
        <v>22.14</v>
      </c>
      <c r="T1943" s="10">
        <f t="shared" si="122"/>
        <v>25.644999999999996</v>
      </c>
      <c r="U1943" s="12">
        <f t="shared" si="123"/>
        <v>0.53667468870984614</v>
      </c>
      <c r="V1943" s="9">
        <f>YEAR(SalesDataTable[[#This Row],[Order Date]])</f>
        <v>2026</v>
      </c>
      <c r="W1943" s="12" t="str">
        <f>"Q"&amp;ROUNDUP(MONTH(SalesDataTable[[#This Row],[Order Date]])/3,0)</f>
        <v>Q3</v>
      </c>
      <c r="X1943" s="9">
        <f>MONTH(SalesDataTable[[#This Row],[Order Date]])</f>
        <v>9</v>
      </c>
      <c r="Y1943" s="12" t="str">
        <f>TEXT(SalesDataTable[[#This Row],[Order Date]],"mmm")</f>
        <v>Sep</v>
      </c>
    </row>
    <row r="1944" spans="1:25" ht="16">
      <c r="A1944" s="7">
        <v>1442</v>
      </c>
      <c r="B1944" s="3">
        <v>46285</v>
      </c>
      <c r="C1944" s="2">
        <f>YEAR( SalesDataTable[[#This Row],[Order Date]])</f>
        <v>2026</v>
      </c>
      <c r="D1944" s="2">
        <f>ROUNDUP(MONTH(SalesDataTable[[#This Row],[Order Date]])/3,0)</f>
        <v>3</v>
      </c>
      <c r="E1944" s="2">
        <f>MONTH(SalesDataTable[[#This Row],[Order Date]])</f>
        <v>9</v>
      </c>
      <c r="F1944" s="2" t="str">
        <f>TEXT(SalesDataTable[[#This Row],[Order Date]],"mmm")</f>
        <v>Sep</v>
      </c>
      <c r="G1944" s="2">
        <f>DAY(SalesDataTable[[#This Row],[Order Date]])</f>
        <v>20</v>
      </c>
      <c r="H1944" s="8" t="s">
        <v>11</v>
      </c>
      <c r="I1944" s="8" t="s">
        <v>52</v>
      </c>
      <c r="J1944" s="8" t="s">
        <v>2</v>
      </c>
      <c r="K1944" s="8" t="s">
        <v>13</v>
      </c>
      <c r="L1944" s="8" t="s">
        <v>14</v>
      </c>
      <c r="M1944" s="8" t="s">
        <v>32</v>
      </c>
      <c r="N1944" s="9">
        <v>1</v>
      </c>
      <c r="O1944" s="10">
        <v>47.68</v>
      </c>
      <c r="P1944" s="11">
        <v>0.1</v>
      </c>
      <c r="Q1944" s="10">
        <v>18.03</v>
      </c>
      <c r="R1944" s="10">
        <f t="shared" si="120"/>
        <v>42.911999999999999</v>
      </c>
      <c r="S1944" s="10">
        <f t="shared" si="121"/>
        <v>18.03</v>
      </c>
      <c r="T1944" s="10">
        <f t="shared" si="122"/>
        <v>24.881999999999998</v>
      </c>
      <c r="U1944" s="12">
        <f t="shared" si="123"/>
        <v>0.57983780760626391</v>
      </c>
      <c r="V1944" s="9">
        <f>YEAR(SalesDataTable[[#This Row],[Order Date]])</f>
        <v>2026</v>
      </c>
      <c r="W1944" s="12" t="str">
        <f>"Q"&amp;ROUNDUP(MONTH(SalesDataTable[[#This Row],[Order Date]])/3,0)</f>
        <v>Q3</v>
      </c>
      <c r="X1944" s="9">
        <f>MONTH(SalesDataTable[[#This Row],[Order Date]])</f>
        <v>9</v>
      </c>
      <c r="Y1944" s="12" t="str">
        <f>TEXT(SalesDataTable[[#This Row],[Order Date]],"mmm")</f>
        <v>Sep</v>
      </c>
    </row>
    <row r="1945" spans="1:25" ht="16">
      <c r="A1945" s="7">
        <v>4290</v>
      </c>
      <c r="B1945" s="3">
        <v>46285</v>
      </c>
      <c r="C1945" s="2">
        <f>YEAR( SalesDataTable[[#This Row],[Order Date]])</f>
        <v>2026</v>
      </c>
      <c r="D1945" s="2">
        <f>ROUNDUP(MONTH(SalesDataTable[[#This Row],[Order Date]])/3,0)</f>
        <v>3</v>
      </c>
      <c r="E1945" s="2">
        <f>MONTH(SalesDataTable[[#This Row],[Order Date]])</f>
        <v>9</v>
      </c>
      <c r="F1945" s="2" t="str">
        <f>TEXT(SalesDataTable[[#This Row],[Order Date]],"mmm")</f>
        <v>Sep</v>
      </c>
      <c r="G1945" s="2">
        <f>DAY(SalesDataTable[[#This Row],[Order Date]])</f>
        <v>20</v>
      </c>
      <c r="H1945" s="8" t="s">
        <v>11</v>
      </c>
      <c r="I1945" s="8" t="s">
        <v>12</v>
      </c>
      <c r="J1945" s="8" t="s">
        <v>19</v>
      </c>
      <c r="K1945" s="8" t="s">
        <v>3</v>
      </c>
      <c r="L1945" s="8" t="s">
        <v>4</v>
      </c>
      <c r="M1945" s="8" t="s">
        <v>22</v>
      </c>
      <c r="N1945" s="9">
        <v>2</v>
      </c>
      <c r="O1945" s="10">
        <v>51.48</v>
      </c>
      <c r="P1945" s="11">
        <v>0.05</v>
      </c>
      <c r="Q1945" s="10">
        <v>22.38</v>
      </c>
      <c r="R1945" s="10">
        <f t="shared" si="120"/>
        <v>97.811999999999983</v>
      </c>
      <c r="S1945" s="10">
        <f t="shared" si="121"/>
        <v>44.76</v>
      </c>
      <c r="T1945" s="10">
        <f t="shared" si="122"/>
        <v>53.051999999999985</v>
      </c>
      <c r="U1945" s="12">
        <f t="shared" si="123"/>
        <v>0.54238743712427917</v>
      </c>
      <c r="V1945" s="9">
        <f>YEAR(SalesDataTable[[#This Row],[Order Date]])</f>
        <v>2026</v>
      </c>
      <c r="W1945" s="12" t="str">
        <f>"Q"&amp;ROUNDUP(MONTH(SalesDataTable[[#This Row],[Order Date]])/3,0)</f>
        <v>Q3</v>
      </c>
      <c r="X1945" s="9">
        <f>MONTH(SalesDataTable[[#This Row],[Order Date]])</f>
        <v>9</v>
      </c>
      <c r="Y1945" s="12" t="str">
        <f>TEXT(SalesDataTable[[#This Row],[Order Date]],"mmm")</f>
        <v>Sep</v>
      </c>
    </row>
    <row r="1946" spans="1:25" ht="16">
      <c r="A1946" s="7">
        <v>4666</v>
      </c>
      <c r="B1946" s="3">
        <v>46285</v>
      </c>
      <c r="C1946" s="2">
        <f>YEAR( SalesDataTable[[#This Row],[Order Date]])</f>
        <v>2026</v>
      </c>
      <c r="D1946" s="2">
        <f>ROUNDUP(MONTH(SalesDataTable[[#This Row],[Order Date]])/3,0)</f>
        <v>3</v>
      </c>
      <c r="E1946" s="2">
        <f>MONTH(SalesDataTable[[#This Row],[Order Date]])</f>
        <v>9</v>
      </c>
      <c r="F1946" s="2" t="str">
        <f>TEXT(SalesDataTable[[#This Row],[Order Date]],"mmm")</f>
        <v>Sep</v>
      </c>
      <c r="G1946" s="2">
        <f>DAY(SalesDataTable[[#This Row],[Order Date]])</f>
        <v>20</v>
      </c>
      <c r="H1946" s="8" t="s">
        <v>11</v>
      </c>
      <c r="I1946" s="8" t="s">
        <v>18</v>
      </c>
      <c r="J1946" s="8" t="s">
        <v>2</v>
      </c>
      <c r="K1946" s="8" t="s">
        <v>16</v>
      </c>
      <c r="L1946" s="8" t="s">
        <v>34</v>
      </c>
      <c r="M1946" s="8" t="s">
        <v>38</v>
      </c>
      <c r="N1946" s="9">
        <v>2</v>
      </c>
      <c r="O1946" s="10">
        <v>123.73</v>
      </c>
      <c r="P1946" s="11">
        <v>0</v>
      </c>
      <c r="Q1946" s="10">
        <v>68.459999999999994</v>
      </c>
      <c r="R1946" s="10">
        <f t="shared" si="120"/>
        <v>247.46</v>
      </c>
      <c r="S1946" s="10">
        <f t="shared" si="121"/>
        <v>136.91999999999999</v>
      </c>
      <c r="T1946" s="10">
        <f t="shared" si="122"/>
        <v>110.54000000000002</v>
      </c>
      <c r="U1946" s="12">
        <f t="shared" si="123"/>
        <v>0.44669845631617239</v>
      </c>
      <c r="V1946" s="9">
        <f>YEAR(SalesDataTable[[#This Row],[Order Date]])</f>
        <v>2026</v>
      </c>
      <c r="W1946" s="12" t="str">
        <f>"Q"&amp;ROUNDUP(MONTH(SalesDataTable[[#This Row],[Order Date]])/3,0)</f>
        <v>Q3</v>
      </c>
      <c r="X1946" s="9">
        <f>MONTH(SalesDataTable[[#This Row],[Order Date]])</f>
        <v>9</v>
      </c>
      <c r="Y1946" s="12" t="str">
        <f>TEXT(SalesDataTable[[#This Row],[Order Date]],"mmm")</f>
        <v>Sep</v>
      </c>
    </row>
    <row r="1947" spans="1:25" ht="16">
      <c r="A1947" s="7">
        <v>234</v>
      </c>
      <c r="B1947" s="3">
        <v>46286</v>
      </c>
      <c r="C1947" s="2">
        <f>YEAR( SalesDataTable[[#This Row],[Order Date]])</f>
        <v>2026</v>
      </c>
      <c r="D1947" s="2">
        <f>ROUNDUP(MONTH(SalesDataTable[[#This Row],[Order Date]])/3,0)</f>
        <v>3</v>
      </c>
      <c r="E1947" s="2">
        <f>MONTH(SalesDataTable[[#This Row],[Order Date]])</f>
        <v>9</v>
      </c>
      <c r="F1947" s="2" t="str">
        <f>TEXT(SalesDataTable[[#This Row],[Order Date]],"mmm")</f>
        <v>Sep</v>
      </c>
      <c r="G1947" s="2">
        <f>DAY(SalesDataTable[[#This Row],[Order Date]])</f>
        <v>21</v>
      </c>
      <c r="H1947" s="8" t="s">
        <v>11</v>
      </c>
      <c r="I1947" s="8" t="s">
        <v>25</v>
      </c>
      <c r="J1947" s="8" t="s">
        <v>2</v>
      </c>
      <c r="K1947" s="8" t="s">
        <v>16</v>
      </c>
      <c r="L1947" s="8" t="s">
        <v>9</v>
      </c>
      <c r="M1947" s="8" t="s">
        <v>17</v>
      </c>
      <c r="N1947" s="9">
        <v>2</v>
      </c>
      <c r="O1947" s="10">
        <v>146.81</v>
      </c>
      <c r="P1947" s="11">
        <v>0</v>
      </c>
      <c r="Q1947" s="10">
        <v>79.72</v>
      </c>
      <c r="R1947" s="10">
        <f t="shared" si="120"/>
        <v>293.62</v>
      </c>
      <c r="S1947" s="10">
        <f t="shared" si="121"/>
        <v>159.44</v>
      </c>
      <c r="T1947" s="10">
        <f t="shared" si="122"/>
        <v>134.18</v>
      </c>
      <c r="U1947" s="12">
        <f t="shared" si="123"/>
        <v>0.45698521899053202</v>
      </c>
      <c r="V1947" s="9">
        <f>YEAR(SalesDataTable[[#This Row],[Order Date]])</f>
        <v>2026</v>
      </c>
      <c r="W1947" s="12" t="str">
        <f>"Q"&amp;ROUNDUP(MONTH(SalesDataTable[[#This Row],[Order Date]])/3,0)</f>
        <v>Q3</v>
      </c>
      <c r="X1947" s="9">
        <f>MONTH(SalesDataTable[[#This Row],[Order Date]])</f>
        <v>9</v>
      </c>
      <c r="Y1947" s="12" t="str">
        <f>TEXT(SalesDataTable[[#This Row],[Order Date]],"mmm")</f>
        <v>Sep</v>
      </c>
    </row>
    <row r="1948" spans="1:25" ht="16">
      <c r="A1948" s="7">
        <v>802</v>
      </c>
      <c r="B1948" s="3">
        <v>46286</v>
      </c>
      <c r="C1948" s="2">
        <f>YEAR( SalesDataTable[[#This Row],[Order Date]])</f>
        <v>2026</v>
      </c>
      <c r="D1948" s="2">
        <f>ROUNDUP(MONTH(SalesDataTable[[#This Row],[Order Date]])/3,0)</f>
        <v>3</v>
      </c>
      <c r="E1948" s="2">
        <f>MONTH(SalesDataTable[[#This Row],[Order Date]])</f>
        <v>9</v>
      </c>
      <c r="F1948" s="2" t="str">
        <f>TEXT(SalesDataTable[[#This Row],[Order Date]],"mmm")</f>
        <v>Sep</v>
      </c>
      <c r="G1948" s="2">
        <f>DAY(SalesDataTable[[#This Row],[Order Date]])</f>
        <v>21</v>
      </c>
      <c r="H1948" s="8" t="s">
        <v>6</v>
      </c>
      <c r="I1948" s="8" t="s">
        <v>43</v>
      </c>
      <c r="J1948" s="8" t="s">
        <v>19</v>
      </c>
      <c r="K1948" s="8" t="s">
        <v>3</v>
      </c>
      <c r="L1948" s="8" t="s">
        <v>14</v>
      </c>
      <c r="M1948" s="8" t="s">
        <v>48</v>
      </c>
      <c r="N1948" s="9">
        <v>2</v>
      </c>
      <c r="O1948" s="10">
        <v>167.16</v>
      </c>
      <c r="P1948" s="11">
        <v>0</v>
      </c>
      <c r="Q1948" s="10">
        <v>88.51</v>
      </c>
      <c r="R1948" s="10">
        <f t="shared" si="120"/>
        <v>334.32</v>
      </c>
      <c r="S1948" s="10">
        <f t="shared" si="121"/>
        <v>177.02</v>
      </c>
      <c r="T1948" s="10">
        <f t="shared" si="122"/>
        <v>157.29999999999998</v>
      </c>
      <c r="U1948" s="12">
        <f t="shared" si="123"/>
        <v>0.4705072983967456</v>
      </c>
      <c r="V1948" s="9">
        <f>YEAR(SalesDataTable[[#This Row],[Order Date]])</f>
        <v>2026</v>
      </c>
      <c r="W1948" s="12" t="str">
        <f>"Q"&amp;ROUNDUP(MONTH(SalesDataTable[[#This Row],[Order Date]])/3,0)</f>
        <v>Q3</v>
      </c>
      <c r="X1948" s="9">
        <f>MONTH(SalesDataTable[[#This Row],[Order Date]])</f>
        <v>9</v>
      </c>
      <c r="Y1948" s="12" t="str">
        <f>TEXT(SalesDataTable[[#This Row],[Order Date]],"mmm")</f>
        <v>Sep</v>
      </c>
    </row>
    <row r="1949" spans="1:25" ht="16">
      <c r="A1949" s="7">
        <v>1942</v>
      </c>
      <c r="B1949" s="3">
        <v>46286</v>
      </c>
      <c r="C1949" s="2">
        <f>YEAR( SalesDataTable[[#This Row],[Order Date]])</f>
        <v>2026</v>
      </c>
      <c r="D1949" s="2">
        <f>ROUNDUP(MONTH(SalesDataTable[[#This Row],[Order Date]])/3,0)</f>
        <v>3</v>
      </c>
      <c r="E1949" s="2">
        <f>MONTH(SalesDataTable[[#This Row],[Order Date]])</f>
        <v>9</v>
      </c>
      <c r="F1949" s="2" t="str">
        <f>TEXT(SalesDataTable[[#This Row],[Order Date]],"mmm")</f>
        <v>Sep</v>
      </c>
      <c r="G1949" s="2">
        <f>DAY(SalesDataTable[[#This Row],[Order Date]])</f>
        <v>21</v>
      </c>
      <c r="H1949" s="8" t="s">
        <v>11</v>
      </c>
      <c r="I1949" s="8" t="s">
        <v>12</v>
      </c>
      <c r="J1949" s="8" t="s">
        <v>2</v>
      </c>
      <c r="K1949" s="8" t="s">
        <v>13</v>
      </c>
      <c r="L1949" s="8" t="s">
        <v>4</v>
      </c>
      <c r="M1949" s="8" t="s">
        <v>5</v>
      </c>
      <c r="N1949" s="9">
        <v>1</v>
      </c>
      <c r="O1949" s="10">
        <v>83.69</v>
      </c>
      <c r="P1949" s="11">
        <v>0</v>
      </c>
      <c r="Q1949" s="10">
        <v>42.76</v>
      </c>
      <c r="R1949" s="10">
        <f t="shared" si="120"/>
        <v>83.69</v>
      </c>
      <c r="S1949" s="10">
        <f t="shared" si="121"/>
        <v>42.76</v>
      </c>
      <c r="T1949" s="10">
        <f t="shared" si="122"/>
        <v>40.93</v>
      </c>
      <c r="U1949" s="12">
        <f t="shared" si="123"/>
        <v>0.48906679412116144</v>
      </c>
      <c r="V1949" s="9">
        <f>YEAR(SalesDataTable[[#This Row],[Order Date]])</f>
        <v>2026</v>
      </c>
      <c r="W1949" s="12" t="str">
        <f>"Q"&amp;ROUNDUP(MONTH(SalesDataTable[[#This Row],[Order Date]])/3,0)</f>
        <v>Q3</v>
      </c>
      <c r="X1949" s="9">
        <f>MONTH(SalesDataTable[[#This Row],[Order Date]])</f>
        <v>9</v>
      </c>
      <c r="Y1949" s="12" t="str">
        <f>TEXT(SalesDataTable[[#This Row],[Order Date]],"mmm")</f>
        <v>Sep</v>
      </c>
    </row>
    <row r="1950" spans="1:25" ht="16">
      <c r="A1950" s="7">
        <v>2200</v>
      </c>
      <c r="B1950" s="3">
        <v>46286</v>
      </c>
      <c r="C1950" s="2">
        <f>YEAR( SalesDataTable[[#This Row],[Order Date]])</f>
        <v>2026</v>
      </c>
      <c r="D1950" s="2">
        <f>ROUNDUP(MONTH(SalesDataTable[[#This Row],[Order Date]])/3,0)</f>
        <v>3</v>
      </c>
      <c r="E1950" s="2">
        <f>MONTH(SalesDataTable[[#This Row],[Order Date]])</f>
        <v>9</v>
      </c>
      <c r="F1950" s="2" t="str">
        <f>TEXT(SalesDataTable[[#This Row],[Order Date]],"mmm")</f>
        <v>Sep</v>
      </c>
      <c r="G1950" s="2">
        <f>DAY(SalesDataTable[[#This Row],[Order Date]])</f>
        <v>21</v>
      </c>
      <c r="H1950" s="8" t="s">
        <v>0</v>
      </c>
      <c r="I1950" s="8" t="s">
        <v>1</v>
      </c>
      <c r="J1950" s="8" t="s">
        <v>2</v>
      </c>
      <c r="K1950" s="8" t="s">
        <v>13</v>
      </c>
      <c r="L1950" s="8" t="s">
        <v>4</v>
      </c>
      <c r="M1950" s="8" t="s">
        <v>26</v>
      </c>
      <c r="N1950" s="9">
        <v>1</v>
      </c>
      <c r="O1950" s="10">
        <v>40.4</v>
      </c>
      <c r="P1950" s="11">
        <v>0.15</v>
      </c>
      <c r="Q1950" s="10">
        <v>16.47</v>
      </c>
      <c r="R1950" s="10">
        <f t="shared" si="120"/>
        <v>34.339999999999996</v>
      </c>
      <c r="S1950" s="10">
        <f t="shared" si="121"/>
        <v>16.47</v>
      </c>
      <c r="T1950" s="10">
        <f t="shared" si="122"/>
        <v>17.869999999999997</v>
      </c>
      <c r="U1950" s="12">
        <f t="shared" si="123"/>
        <v>0.52038439138031445</v>
      </c>
      <c r="V1950" s="9">
        <f>YEAR(SalesDataTable[[#This Row],[Order Date]])</f>
        <v>2026</v>
      </c>
      <c r="W1950" s="12" t="str">
        <f>"Q"&amp;ROUNDUP(MONTH(SalesDataTable[[#This Row],[Order Date]])/3,0)</f>
        <v>Q3</v>
      </c>
      <c r="X1950" s="9">
        <f>MONTH(SalesDataTable[[#This Row],[Order Date]])</f>
        <v>9</v>
      </c>
      <c r="Y1950" s="12" t="str">
        <f>TEXT(SalesDataTable[[#This Row],[Order Date]],"mmm")</f>
        <v>Sep</v>
      </c>
    </row>
    <row r="1951" spans="1:25" ht="16">
      <c r="A1951" s="7">
        <v>2236</v>
      </c>
      <c r="B1951" s="3">
        <v>46286</v>
      </c>
      <c r="C1951" s="2">
        <f>YEAR( SalesDataTable[[#This Row],[Order Date]])</f>
        <v>2026</v>
      </c>
      <c r="D1951" s="2">
        <f>ROUNDUP(MONTH(SalesDataTable[[#This Row],[Order Date]])/3,0)</f>
        <v>3</v>
      </c>
      <c r="E1951" s="2">
        <f>MONTH(SalesDataTable[[#This Row],[Order Date]])</f>
        <v>9</v>
      </c>
      <c r="F1951" s="2" t="str">
        <f>TEXT(SalesDataTable[[#This Row],[Order Date]],"mmm")</f>
        <v>Sep</v>
      </c>
      <c r="G1951" s="2">
        <f>DAY(SalesDataTable[[#This Row],[Order Date]])</f>
        <v>21</v>
      </c>
      <c r="H1951" s="8" t="s">
        <v>6</v>
      </c>
      <c r="I1951" s="8" t="s">
        <v>41</v>
      </c>
      <c r="J1951" s="8" t="s">
        <v>2</v>
      </c>
      <c r="K1951" s="8" t="s">
        <v>3</v>
      </c>
      <c r="L1951" s="8" t="s">
        <v>9</v>
      </c>
      <c r="M1951" s="8" t="s">
        <v>17</v>
      </c>
      <c r="N1951" s="9">
        <v>3</v>
      </c>
      <c r="O1951" s="10">
        <v>143.31</v>
      </c>
      <c r="P1951" s="11">
        <v>0</v>
      </c>
      <c r="Q1951" s="10">
        <v>81.36</v>
      </c>
      <c r="R1951" s="10">
        <f t="shared" si="120"/>
        <v>429.93</v>
      </c>
      <c r="S1951" s="10">
        <f t="shared" si="121"/>
        <v>244.07999999999998</v>
      </c>
      <c r="T1951" s="10">
        <f t="shared" si="122"/>
        <v>185.85000000000002</v>
      </c>
      <c r="U1951" s="12">
        <f t="shared" si="123"/>
        <v>0.43227967343521045</v>
      </c>
      <c r="V1951" s="9">
        <f>YEAR(SalesDataTable[[#This Row],[Order Date]])</f>
        <v>2026</v>
      </c>
      <c r="W1951" s="12" t="str">
        <f>"Q"&amp;ROUNDUP(MONTH(SalesDataTable[[#This Row],[Order Date]])/3,0)</f>
        <v>Q3</v>
      </c>
      <c r="X1951" s="9">
        <f>MONTH(SalesDataTable[[#This Row],[Order Date]])</f>
        <v>9</v>
      </c>
      <c r="Y1951" s="12" t="str">
        <f>TEXT(SalesDataTable[[#This Row],[Order Date]],"mmm")</f>
        <v>Sep</v>
      </c>
    </row>
    <row r="1952" spans="1:25" ht="16">
      <c r="A1952" s="7">
        <v>4041</v>
      </c>
      <c r="B1952" s="3">
        <v>46286</v>
      </c>
      <c r="C1952" s="2">
        <f>YEAR( SalesDataTable[[#This Row],[Order Date]])</f>
        <v>2026</v>
      </c>
      <c r="D1952" s="2">
        <f>ROUNDUP(MONTH(SalesDataTable[[#This Row],[Order Date]])/3,0)</f>
        <v>3</v>
      </c>
      <c r="E1952" s="2">
        <f>MONTH(SalesDataTable[[#This Row],[Order Date]])</f>
        <v>9</v>
      </c>
      <c r="F1952" s="2" t="str">
        <f>TEXT(SalesDataTable[[#This Row],[Order Date]],"mmm")</f>
        <v>Sep</v>
      </c>
      <c r="G1952" s="2">
        <f>DAY(SalesDataTable[[#This Row],[Order Date]])</f>
        <v>21</v>
      </c>
      <c r="H1952" s="8" t="s">
        <v>6</v>
      </c>
      <c r="I1952" s="8" t="s">
        <v>41</v>
      </c>
      <c r="J1952" s="8" t="s">
        <v>8</v>
      </c>
      <c r="K1952" s="8" t="s">
        <v>3</v>
      </c>
      <c r="L1952" s="8" t="s">
        <v>34</v>
      </c>
      <c r="M1952" s="8" t="s">
        <v>45</v>
      </c>
      <c r="N1952" s="9">
        <v>15</v>
      </c>
      <c r="O1952" s="10">
        <v>51.1</v>
      </c>
      <c r="P1952" s="11">
        <v>0.1</v>
      </c>
      <c r="Q1952" s="10">
        <v>21.9</v>
      </c>
      <c r="R1952" s="10">
        <f t="shared" si="120"/>
        <v>689.85</v>
      </c>
      <c r="S1952" s="10">
        <f t="shared" si="121"/>
        <v>328.5</v>
      </c>
      <c r="T1952" s="10">
        <f t="shared" si="122"/>
        <v>361.35</v>
      </c>
      <c r="U1952" s="12">
        <f t="shared" si="123"/>
        <v>0.52380952380952384</v>
      </c>
      <c r="V1952" s="9">
        <f>YEAR(SalesDataTable[[#This Row],[Order Date]])</f>
        <v>2026</v>
      </c>
      <c r="W1952" s="12" t="str">
        <f>"Q"&amp;ROUNDUP(MONTH(SalesDataTable[[#This Row],[Order Date]])/3,0)</f>
        <v>Q3</v>
      </c>
      <c r="X1952" s="9">
        <f>MONTH(SalesDataTable[[#This Row],[Order Date]])</f>
        <v>9</v>
      </c>
      <c r="Y1952" s="12" t="str">
        <f>TEXT(SalesDataTable[[#This Row],[Order Date]],"mmm")</f>
        <v>Sep</v>
      </c>
    </row>
    <row r="1953" spans="1:25" ht="16">
      <c r="A1953" s="7">
        <v>4435</v>
      </c>
      <c r="B1953" s="3">
        <v>46286</v>
      </c>
      <c r="C1953" s="2">
        <f>YEAR( SalesDataTable[[#This Row],[Order Date]])</f>
        <v>2026</v>
      </c>
      <c r="D1953" s="2">
        <f>ROUNDUP(MONTH(SalesDataTable[[#This Row],[Order Date]])/3,0)</f>
        <v>3</v>
      </c>
      <c r="E1953" s="2">
        <f>MONTH(SalesDataTable[[#This Row],[Order Date]])</f>
        <v>9</v>
      </c>
      <c r="F1953" s="2" t="str">
        <f>TEXT(SalesDataTable[[#This Row],[Order Date]],"mmm")</f>
        <v>Sep</v>
      </c>
      <c r="G1953" s="2">
        <f>DAY(SalesDataTable[[#This Row],[Order Date]])</f>
        <v>21</v>
      </c>
      <c r="H1953" s="8" t="s">
        <v>20</v>
      </c>
      <c r="I1953" s="8" t="s">
        <v>47</v>
      </c>
      <c r="J1953" s="8" t="s">
        <v>28</v>
      </c>
      <c r="K1953" s="8" t="s">
        <v>13</v>
      </c>
      <c r="L1953" s="8" t="s">
        <v>9</v>
      </c>
      <c r="M1953" s="8" t="s">
        <v>17</v>
      </c>
      <c r="N1953" s="9">
        <v>1</v>
      </c>
      <c r="O1953" s="10">
        <v>146.33000000000001</v>
      </c>
      <c r="P1953" s="11">
        <v>0</v>
      </c>
      <c r="Q1953" s="10">
        <v>80.05</v>
      </c>
      <c r="R1953" s="10">
        <f t="shared" si="120"/>
        <v>146.33000000000001</v>
      </c>
      <c r="S1953" s="10">
        <f t="shared" si="121"/>
        <v>80.05</v>
      </c>
      <c r="T1953" s="10">
        <f t="shared" si="122"/>
        <v>66.280000000000015</v>
      </c>
      <c r="U1953" s="12">
        <f t="shared" si="123"/>
        <v>0.45294881432378875</v>
      </c>
      <c r="V1953" s="9">
        <f>YEAR(SalesDataTable[[#This Row],[Order Date]])</f>
        <v>2026</v>
      </c>
      <c r="W1953" s="12" t="str">
        <f>"Q"&amp;ROUNDUP(MONTH(SalesDataTable[[#This Row],[Order Date]])/3,0)</f>
        <v>Q3</v>
      </c>
      <c r="X1953" s="9">
        <f>MONTH(SalesDataTable[[#This Row],[Order Date]])</f>
        <v>9</v>
      </c>
      <c r="Y1953" s="12" t="str">
        <f>TEXT(SalesDataTable[[#This Row],[Order Date]],"mmm")</f>
        <v>Sep</v>
      </c>
    </row>
    <row r="1954" spans="1:25" ht="16">
      <c r="A1954" s="7">
        <v>305</v>
      </c>
      <c r="B1954" s="3">
        <v>46287</v>
      </c>
      <c r="C1954" s="2">
        <f>YEAR( SalesDataTable[[#This Row],[Order Date]])</f>
        <v>2026</v>
      </c>
      <c r="D1954" s="2">
        <f>ROUNDUP(MONTH(SalesDataTable[[#This Row],[Order Date]])/3,0)</f>
        <v>3</v>
      </c>
      <c r="E1954" s="2">
        <f>MONTH(SalesDataTable[[#This Row],[Order Date]])</f>
        <v>9</v>
      </c>
      <c r="F1954" s="2" t="str">
        <f>TEXT(SalesDataTable[[#This Row],[Order Date]],"mmm")</f>
        <v>Sep</v>
      </c>
      <c r="G1954" s="2">
        <f>DAY(SalesDataTable[[#This Row],[Order Date]])</f>
        <v>22</v>
      </c>
      <c r="H1954" s="8" t="s">
        <v>20</v>
      </c>
      <c r="I1954" s="8" t="s">
        <v>33</v>
      </c>
      <c r="J1954" s="8" t="s">
        <v>2</v>
      </c>
      <c r="K1954" s="8" t="s">
        <v>3</v>
      </c>
      <c r="L1954" s="8" t="s">
        <v>14</v>
      </c>
      <c r="M1954" s="8" t="s">
        <v>44</v>
      </c>
      <c r="N1954" s="9">
        <v>1</v>
      </c>
      <c r="O1954" s="10">
        <v>130.69999999999999</v>
      </c>
      <c r="P1954" s="11">
        <v>0.05</v>
      </c>
      <c r="Q1954" s="10">
        <v>68.23</v>
      </c>
      <c r="R1954" s="10">
        <f t="shared" si="120"/>
        <v>124.16499999999998</v>
      </c>
      <c r="S1954" s="10">
        <f t="shared" si="121"/>
        <v>68.23</v>
      </c>
      <c r="T1954" s="10">
        <f t="shared" si="122"/>
        <v>55.934999999999974</v>
      </c>
      <c r="U1954" s="12">
        <f t="shared" si="123"/>
        <v>0.45048926831232622</v>
      </c>
      <c r="V1954" s="9">
        <f>YEAR(SalesDataTable[[#This Row],[Order Date]])</f>
        <v>2026</v>
      </c>
      <c r="W1954" s="12" t="str">
        <f>"Q"&amp;ROUNDUP(MONTH(SalesDataTable[[#This Row],[Order Date]])/3,0)</f>
        <v>Q3</v>
      </c>
      <c r="X1954" s="9">
        <f>MONTH(SalesDataTable[[#This Row],[Order Date]])</f>
        <v>9</v>
      </c>
      <c r="Y1954" s="12" t="str">
        <f>TEXT(SalesDataTable[[#This Row],[Order Date]],"mmm")</f>
        <v>Sep</v>
      </c>
    </row>
    <row r="1955" spans="1:25" ht="16">
      <c r="A1955" s="7">
        <v>808</v>
      </c>
      <c r="B1955" s="3">
        <v>46287</v>
      </c>
      <c r="C1955" s="2">
        <f>YEAR( SalesDataTable[[#This Row],[Order Date]])</f>
        <v>2026</v>
      </c>
      <c r="D1955" s="2">
        <f>ROUNDUP(MONTH(SalesDataTable[[#This Row],[Order Date]])/3,0)</f>
        <v>3</v>
      </c>
      <c r="E1955" s="2">
        <f>MONTH(SalesDataTable[[#This Row],[Order Date]])</f>
        <v>9</v>
      </c>
      <c r="F1955" s="2" t="str">
        <f>TEXT(SalesDataTable[[#This Row],[Order Date]],"mmm")</f>
        <v>Sep</v>
      </c>
      <c r="G1955" s="2">
        <f>DAY(SalesDataTable[[#This Row],[Order Date]])</f>
        <v>22</v>
      </c>
      <c r="H1955" s="8" t="s">
        <v>6</v>
      </c>
      <c r="I1955" s="8" t="s">
        <v>43</v>
      </c>
      <c r="J1955" s="8" t="s">
        <v>8</v>
      </c>
      <c r="K1955" s="8" t="s">
        <v>16</v>
      </c>
      <c r="L1955" s="8" t="s">
        <v>34</v>
      </c>
      <c r="M1955" s="8" t="s">
        <v>35</v>
      </c>
      <c r="N1955" s="9">
        <v>8</v>
      </c>
      <c r="O1955" s="10">
        <v>39.630000000000003</v>
      </c>
      <c r="P1955" s="11">
        <v>0.15</v>
      </c>
      <c r="Q1955" s="10">
        <v>14.61</v>
      </c>
      <c r="R1955" s="10">
        <f t="shared" si="120"/>
        <v>269.48400000000004</v>
      </c>
      <c r="S1955" s="10">
        <f t="shared" si="121"/>
        <v>116.88</v>
      </c>
      <c r="T1955" s="10">
        <f t="shared" si="122"/>
        <v>152.60400000000004</v>
      </c>
      <c r="U1955" s="12">
        <f t="shared" si="123"/>
        <v>0.56628222825844954</v>
      </c>
      <c r="V1955" s="9">
        <f>YEAR(SalesDataTable[[#This Row],[Order Date]])</f>
        <v>2026</v>
      </c>
      <c r="W1955" s="12" t="str">
        <f>"Q"&amp;ROUNDUP(MONTH(SalesDataTable[[#This Row],[Order Date]])/3,0)</f>
        <v>Q3</v>
      </c>
      <c r="X1955" s="9">
        <f>MONTH(SalesDataTable[[#This Row],[Order Date]])</f>
        <v>9</v>
      </c>
      <c r="Y1955" s="12" t="str">
        <f>TEXT(SalesDataTable[[#This Row],[Order Date]],"mmm")</f>
        <v>Sep</v>
      </c>
    </row>
    <row r="1956" spans="1:25" ht="16">
      <c r="A1956" s="7">
        <v>1029</v>
      </c>
      <c r="B1956" s="3">
        <v>46287</v>
      </c>
      <c r="C1956" s="2">
        <f>YEAR( SalesDataTable[[#This Row],[Order Date]])</f>
        <v>2026</v>
      </c>
      <c r="D1956" s="2">
        <f>ROUNDUP(MONTH(SalesDataTable[[#This Row],[Order Date]])/3,0)</f>
        <v>3</v>
      </c>
      <c r="E1956" s="2">
        <f>MONTH(SalesDataTable[[#This Row],[Order Date]])</f>
        <v>9</v>
      </c>
      <c r="F1956" s="2" t="str">
        <f>TEXT(SalesDataTable[[#This Row],[Order Date]],"mmm")</f>
        <v>Sep</v>
      </c>
      <c r="G1956" s="2">
        <f>DAY(SalesDataTable[[#This Row],[Order Date]])</f>
        <v>22</v>
      </c>
      <c r="H1956" s="8" t="s">
        <v>6</v>
      </c>
      <c r="I1956" s="8" t="s">
        <v>27</v>
      </c>
      <c r="J1956" s="8" t="s">
        <v>2</v>
      </c>
      <c r="K1956" s="8" t="s">
        <v>3</v>
      </c>
      <c r="L1956" s="8" t="s">
        <v>14</v>
      </c>
      <c r="M1956" s="8" t="s">
        <v>44</v>
      </c>
      <c r="N1956" s="9">
        <v>1</v>
      </c>
      <c r="O1956" s="10">
        <v>132.36000000000001</v>
      </c>
      <c r="P1956" s="11">
        <v>0.05</v>
      </c>
      <c r="Q1956" s="10">
        <v>66.63</v>
      </c>
      <c r="R1956" s="10">
        <f t="shared" si="120"/>
        <v>125.742</v>
      </c>
      <c r="S1956" s="10">
        <f t="shared" si="121"/>
        <v>66.63</v>
      </c>
      <c r="T1956" s="10">
        <f t="shared" si="122"/>
        <v>59.112000000000009</v>
      </c>
      <c r="U1956" s="12">
        <f t="shared" si="123"/>
        <v>0.47010545402490822</v>
      </c>
      <c r="V1956" s="9">
        <f>YEAR(SalesDataTable[[#This Row],[Order Date]])</f>
        <v>2026</v>
      </c>
      <c r="W1956" s="12" t="str">
        <f>"Q"&amp;ROUNDUP(MONTH(SalesDataTable[[#This Row],[Order Date]])/3,0)</f>
        <v>Q3</v>
      </c>
      <c r="X1956" s="9">
        <f>MONTH(SalesDataTable[[#This Row],[Order Date]])</f>
        <v>9</v>
      </c>
      <c r="Y1956" s="12" t="str">
        <f>TEXT(SalesDataTable[[#This Row],[Order Date]],"mmm")</f>
        <v>Sep</v>
      </c>
    </row>
    <row r="1957" spans="1:25" ht="16">
      <c r="A1957" s="7">
        <v>1721</v>
      </c>
      <c r="B1957" s="3">
        <v>46287</v>
      </c>
      <c r="C1957" s="2">
        <f>YEAR( SalesDataTable[[#This Row],[Order Date]])</f>
        <v>2026</v>
      </c>
      <c r="D1957" s="2">
        <f>ROUNDUP(MONTH(SalesDataTable[[#This Row],[Order Date]])/3,0)</f>
        <v>3</v>
      </c>
      <c r="E1957" s="2">
        <f>MONTH(SalesDataTable[[#This Row],[Order Date]])</f>
        <v>9</v>
      </c>
      <c r="F1957" s="2" t="str">
        <f>TEXT(SalesDataTable[[#This Row],[Order Date]],"mmm")</f>
        <v>Sep</v>
      </c>
      <c r="G1957" s="2">
        <f>DAY(SalesDataTable[[#This Row],[Order Date]])</f>
        <v>22</v>
      </c>
      <c r="H1957" s="8" t="s">
        <v>20</v>
      </c>
      <c r="I1957" s="8" t="s">
        <v>31</v>
      </c>
      <c r="J1957" s="8" t="s">
        <v>2</v>
      </c>
      <c r="K1957" s="8" t="s">
        <v>16</v>
      </c>
      <c r="L1957" s="8" t="s">
        <v>9</v>
      </c>
      <c r="M1957" s="8" t="s">
        <v>37</v>
      </c>
      <c r="N1957" s="9">
        <v>1</v>
      </c>
      <c r="O1957" s="10">
        <v>156.81</v>
      </c>
      <c r="P1957" s="11">
        <v>0</v>
      </c>
      <c r="Q1957" s="10">
        <v>78.2</v>
      </c>
      <c r="R1957" s="10">
        <f t="shared" si="120"/>
        <v>156.81</v>
      </c>
      <c r="S1957" s="10">
        <f t="shared" si="121"/>
        <v>78.2</v>
      </c>
      <c r="T1957" s="10">
        <f t="shared" si="122"/>
        <v>78.61</v>
      </c>
      <c r="U1957" s="12">
        <f t="shared" si="123"/>
        <v>0.50130731458452904</v>
      </c>
      <c r="V1957" s="9">
        <f>YEAR(SalesDataTable[[#This Row],[Order Date]])</f>
        <v>2026</v>
      </c>
      <c r="W1957" s="12" t="str">
        <f>"Q"&amp;ROUNDUP(MONTH(SalesDataTable[[#This Row],[Order Date]])/3,0)</f>
        <v>Q3</v>
      </c>
      <c r="X1957" s="9">
        <f>MONTH(SalesDataTable[[#This Row],[Order Date]])</f>
        <v>9</v>
      </c>
      <c r="Y1957" s="12" t="str">
        <f>TEXT(SalesDataTable[[#This Row],[Order Date]],"mmm")</f>
        <v>Sep</v>
      </c>
    </row>
    <row r="1958" spans="1:25" ht="16">
      <c r="A1958" s="7">
        <v>2425</v>
      </c>
      <c r="B1958" s="3">
        <v>46287</v>
      </c>
      <c r="C1958" s="2">
        <f>YEAR( SalesDataTable[[#This Row],[Order Date]])</f>
        <v>2026</v>
      </c>
      <c r="D1958" s="2">
        <f>ROUNDUP(MONTH(SalesDataTable[[#This Row],[Order Date]])/3,0)</f>
        <v>3</v>
      </c>
      <c r="E1958" s="2">
        <f>MONTH(SalesDataTable[[#This Row],[Order Date]])</f>
        <v>9</v>
      </c>
      <c r="F1958" s="2" t="str">
        <f>TEXT(SalesDataTable[[#This Row],[Order Date]],"mmm")</f>
        <v>Sep</v>
      </c>
      <c r="G1958" s="2">
        <f>DAY(SalesDataTable[[#This Row],[Order Date]])</f>
        <v>22</v>
      </c>
      <c r="H1958" s="8" t="s">
        <v>20</v>
      </c>
      <c r="I1958" s="8" t="s">
        <v>33</v>
      </c>
      <c r="J1958" s="8" t="s">
        <v>28</v>
      </c>
      <c r="K1958" s="8" t="s">
        <v>13</v>
      </c>
      <c r="L1958" s="8" t="s">
        <v>14</v>
      </c>
      <c r="M1958" s="8" t="s">
        <v>44</v>
      </c>
      <c r="N1958" s="9">
        <v>3</v>
      </c>
      <c r="O1958" s="10">
        <v>134.52000000000001</v>
      </c>
      <c r="P1958" s="11">
        <v>0.05</v>
      </c>
      <c r="Q1958" s="10">
        <v>65.19</v>
      </c>
      <c r="R1958" s="10">
        <f t="shared" si="120"/>
        <v>383.38200000000006</v>
      </c>
      <c r="S1958" s="10">
        <f t="shared" si="121"/>
        <v>195.57</v>
      </c>
      <c r="T1958" s="10">
        <f t="shared" si="122"/>
        <v>187.81200000000007</v>
      </c>
      <c r="U1958" s="12">
        <f t="shared" si="123"/>
        <v>0.48988215409174152</v>
      </c>
      <c r="V1958" s="9">
        <f>YEAR(SalesDataTable[[#This Row],[Order Date]])</f>
        <v>2026</v>
      </c>
      <c r="W1958" s="12" t="str">
        <f>"Q"&amp;ROUNDUP(MONTH(SalesDataTable[[#This Row],[Order Date]])/3,0)</f>
        <v>Q3</v>
      </c>
      <c r="X1958" s="9">
        <f>MONTH(SalesDataTable[[#This Row],[Order Date]])</f>
        <v>9</v>
      </c>
      <c r="Y1958" s="12" t="str">
        <f>TEXT(SalesDataTable[[#This Row],[Order Date]],"mmm")</f>
        <v>Sep</v>
      </c>
    </row>
    <row r="1959" spans="1:25" ht="16">
      <c r="A1959" s="7">
        <v>3322</v>
      </c>
      <c r="B1959" s="3">
        <v>46287</v>
      </c>
      <c r="C1959" s="2">
        <f>YEAR( SalesDataTable[[#This Row],[Order Date]])</f>
        <v>2026</v>
      </c>
      <c r="D1959" s="2">
        <f>ROUNDUP(MONTH(SalesDataTable[[#This Row],[Order Date]])/3,0)</f>
        <v>3</v>
      </c>
      <c r="E1959" s="2">
        <f>MONTH(SalesDataTable[[#This Row],[Order Date]])</f>
        <v>9</v>
      </c>
      <c r="F1959" s="2" t="str">
        <f>TEXT(SalesDataTable[[#This Row],[Order Date]],"mmm")</f>
        <v>Sep</v>
      </c>
      <c r="G1959" s="2">
        <f>DAY(SalesDataTable[[#This Row],[Order Date]])</f>
        <v>22</v>
      </c>
      <c r="H1959" s="8" t="s">
        <v>20</v>
      </c>
      <c r="I1959" s="8" t="s">
        <v>33</v>
      </c>
      <c r="J1959" s="8" t="s">
        <v>2</v>
      </c>
      <c r="K1959" s="8" t="s">
        <v>3</v>
      </c>
      <c r="L1959" s="8" t="s">
        <v>23</v>
      </c>
      <c r="M1959" s="8" t="s">
        <v>51</v>
      </c>
      <c r="N1959" s="9">
        <v>1</v>
      </c>
      <c r="O1959" s="10">
        <v>124.51</v>
      </c>
      <c r="P1959" s="11">
        <v>0</v>
      </c>
      <c r="Q1959" s="10">
        <v>59.97</v>
      </c>
      <c r="R1959" s="10">
        <f t="shared" si="120"/>
        <v>124.51</v>
      </c>
      <c r="S1959" s="10">
        <f t="shared" si="121"/>
        <v>59.97</v>
      </c>
      <c r="T1959" s="10">
        <f t="shared" si="122"/>
        <v>64.540000000000006</v>
      </c>
      <c r="U1959" s="12">
        <f t="shared" si="123"/>
        <v>0.51835193960324477</v>
      </c>
      <c r="V1959" s="9">
        <f>YEAR(SalesDataTable[[#This Row],[Order Date]])</f>
        <v>2026</v>
      </c>
      <c r="W1959" s="12" t="str">
        <f>"Q"&amp;ROUNDUP(MONTH(SalesDataTable[[#This Row],[Order Date]])/3,0)</f>
        <v>Q3</v>
      </c>
      <c r="X1959" s="9">
        <f>MONTH(SalesDataTable[[#This Row],[Order Date]])</f>
        <v>9</v>
      </c>
      <c r="Y1959" s="12" t="str">
        <f>TEXT(SalesDataTable[[#This Row],[Order Date]],"mmm")</f>
        <v>Sep</v>
      </c>
    </row>
    <row r="1960" spans="1:25" ht="16">
      <c r="A1960" s="7">
        <v>3821</v>
      </c>
      <c r="B1960" s="3">
        <v>46287</v>
      </c>
      <c r="C1960" s="2">
        <f>YEAR( SalesDataTable[[#This Row],[Order Date]])</f>
        <v>2026</v>
      </c>
      <c r="D1960" s="2">
        <f>ROUNDUP(MONTH(SalesDataTable[[#This Row],[Order Date]])/3,0)</f>
        <v>3</v>
      </c>
      <c r="E1960" s="2">
        <f>MONTH(SalesDataTable[[#This Row],[Order Date]])</f>
        <v>9</v>
      </c>
      <c r="F1960" s="2" t="str">
        <f>TEXT(SalesDataTable[[#This Row],[Order Date]],"mmm")</f>
        <v>Sep</v>
      </c>
      <c r="G1960" s="2">
        <f>DAY(SalesDataTable[[#This Row],[Order Date]])</f>
        <v>22</v>
      </c>
      <c r="H1960" s="8" t="s">
        <v>11</v>
      </c>
      <c r="I1960" s="8" t="s">
        <v>18</v>
      </c>
      <c r="J1960" s="8" t="s">
        <v>2</v>
      </c>
      <c r="K1960" s="8" t="s">
        <v>3</v>
      </c>
      <c r="L1960" s="8" t="s">
        <v>9</v>
      </c>
      <c r="M1960" s="8" t="s">
        <v>17</v>
      </c>
      <c r="N1960" s="9">
        <v>1</v>
      </c>
      <c r="O1960" s="10">
        <v>141</v>
      </c>
      <c r="P1960" s="11">
        <v>0</v>
      </c>
      <c r="Q1960" s="10">
        <v>79.010000000000005</v>
      </c>
      <c r="R1960" s="10">
        <f t="shared" si="120"/>
        <v>141</v>
      </c>
      <c r="S1960" s="10">
        <f t="shared" si="121"/>
        <v>79.010000000000005</v>
      </c>
      <c r="T1960" s="10">
        <f t="shared" si="122"/>
        <v>61.989999999999995</v>
      </c>
      <c r="U1960" s="12">
        <f t="shared" si="123"/>
        <v>0.43964539007092196</v>
      </c>
      <c r="V1960" s="9">
        <f>YEAR(SalesDataTable[[#This Row],[Order Date]])</f>
        <v>2026</v>
      </c>
      <c r="W1960" s="12" t="str">
        <f>"Q"&amp;ROUNDUP(MONTH(SalesDataTable[[#This Row],[Order Date]])/3,0)</f>
        <v>Q3</v>
      </c>
      <c r="X1960" s="9">
        <f>MONTH(SalesDataTable[[#This Row],[Order Date]])</f>
        <v>9</v>
      </c>
      <c r="Y1960" s="12" t="str">
        <f>TEXT(SalesDataTable[[#This Row],[Order Date]],"mmm")</f>
        <v>Sep</v>
      </c>
    </row>
    <row r="1961" spans="1:25" ht="16">
      <c r="A1961" s="7">
        <v>3899</v>
      </c>
      <c r="B1961" s="3">
        <v>46287</v>
      </c>
      <c r="C1961" s="2">
        <f>YEAR( SalesDataTable[[#This Row],[Order Date]])</f>
        <v>2026</v>
      </c>
      <c r="D1961" s="2">
        <f>ROUNDUP(MONTH(SalesDataTable[[#This Row],[Order Date]])/3,0)</f>
        <v>3</v>
      </c>
      <c r="E1961" s="2">
        <f>MONTH(SalesDataTable[[#This Row],[Order Date]])</f>
        <v>9</v>
      </c>
      <c r="F1961" s="2" t="str">
        <f>TEXT(SalesDataTable[[#This Row],[Order Date]],"mmm")</f>
        <v>Sep</v>
      </c>
      <c r="G1961" s="2">
        <f>DAY(SalesDataTable[[#This Row],[Order Date]])</f>
        <v>22</v>
      </c>
      <c r="H1961" s="8" t="s">
        <v>20</v>
      </c>
      <c r="I1961" s="8" t="s">
        <v>21</v>
      </c>
      <c r="J1961" s="8" t="s">
        <v>8</v>
      </c>
      <c r="K1961" s="8" t="s">
        <v>3</v>
      </c>
      <c r="L1961" s="8" t="s">
        <v>23</v>
      </c>
      <c r="M1961" s="8" t="s">
        <v>51</v>
      </c>
      <c r="N1961" s="9">
        <v>6</v>
      </c>
      <c r="O1961" s="10">
        <v>121.7</v>
      </c>
      <c r="P1961" s="11">
        <v>0.15</v>
      </c>
      <c r="Q1961" s="10">
        <v>61.26</v>
      </c>
      <c r="R1961" s="10">
        <f t="shared" si="120"/>
        <v>620.67000000000007</v>
      </c>
      <c r="S1961" s="10">
        <f t="shared" si="121"/>
        <v>367.56</v>
      </c>
      <c r="T1961" s="10">
        <f t="shared" si="122"/>
        <v>253.11000000000007</v>
      </c>
      <c r="U1961" s="12">
        <f t="shared" si="123"/>
        <v>0.40780124703948967</v>
      </c>
      <c r="V1961" s="9">
        <f>YEAR(SalesDataTable[[#This Row],[Order Date]])</f>
        <v>2026</v>
      </c>
      <c r="W1961" s="12" t="str">
        <f>"Q"&amp;ROUNDUP(MONTH(SalesDataTable[[#This Row],[Order Date]])/3,0)</f>
        <v>Q3</v>
      </c>
      <c r="X1961" s="9">
        <f>MONTH(SalesDataTable[[#This Row],[Order Date]])</f>
        <v>9</v>
      </c>
      <c r="Y1961" s="12" t="str">
        <f>TEXT(SalesDataTable[[#This Row],[Order Date]],"mmm")</f>
        <v>Sep</v>
      </c>
    </row>
    <row r="1962" spans="1:25" ht="16">
      <c r="A1962" s="7">
        <v>4807</v>
      </c>
      <c r="B1962" s="3">
        <v>46287</v>
      </c>
      <c r="C1962" s="2">
        <f>YEAR( SalesDataTable[[#This Row],[Order Date]])</f>
        <v>2026</v>
      </c>
      <c r="D1962" s="2">
        <f>ROUNDUP(MONTH(SalesDataTable[[#This Row],[Order Date]])/3,0)</f>
        <v>3</v>
      </c>
      <c r="E1962" s="2">
        <f>MONTH(SalesDataTable[[#This Row],[Order Date]])</f>
        <v>9</v>
      </c>
      <c r="F1962" s="2" t="str">
        <f>TEXT(SalesDataTable[[#This Row],[Order Date]],"mmm")</f>
        <v>Sep</v>
      </c>
      <c r="G1962" s="2">
        <f>DAY(SalesDataTable[[#This Row],[Order Date]])</f>
        <v>22</v>
      </c>
      <c r="H1962" s="8" t="s">
        <v>20</v>
      </c>
      <c r="I1962" s="8" t="s">
        <v>31</v>
      </c>
      <c r="J1962" s="8" t="s">
        <v>8</v>
      </c>
      <c r="K1962" s="8" t="s">
        <v>16</v>
      </c>
      <c r="L1962" s="8" t="s">
        <v>4</v>
      </c>
      <c r="M1962" s="8" t="s">
        <v>30</v>
      </c>
      <c r="N1962" s="9">
        <v>4</v>
      </c>
      <c r="O1962" s="10">
        <v>103.86</v>
      </c>
      <c r="P1962" s="11">
        <v>0.1</v>
      </c>
      <c r="Q1962" s="10">
        <v>50.12</v>
      </c>
      <c r="R1962" s="10">
        <f t="shared" si="120"/>
        <v>373.89600000000002</v>
      </c>
      <c r="S1962" s="10">
        <f t="shared" si="121"/>
        <v>200.48</v>
      </c>
      <c r="T1962" s="10">
        <f t="shared" si="122"/>
        <v>173.41600000000003</v>
      </c>
      <c r="U1962" s="12">
        <f t="shared" si="123"/>
        <v>0.46380811776536796</v>
      </c>
      <c r="V1962" s="9">
        <f>YEAR(SalesDataTable[[#This Row],[Order Date]])</f>
        <v>2026</v>
      </c>
      <c r="W1962" s="12" t="str">
        <f>"Q"&amp;ROUNDUP(MONTH(SalesDataTable[[#This Row],[Order Date]])/3,0)</f>
        <v>Q3</v>
      </c>
      <c r="X1962" s="9">
        <f>MONTH(SalesDataTable[[#This Row],[Order Date]])</f>
        <v>9</v>
      </c>
      <c r="Y1962" s="12" t="str">
        <f>TEXT(SalesDataTable[[#This Row],[Order Date]],"mmm")</f>
        <v>Sep</v>
      </c>
    </row>
    <row r="1963" spans="1:25" ht="16">
      <c r="A1963" s="7">
        <v>30</v>
      </c>
      <c r="B1963" s="3">
        <v>46288</v>
      </c>
      <c r="C1963" s="2">
        <f>YEAR( SalesDataTable[[#This Row],[Order Date]])</f>
        <v>2026</v>
      </c>
      <c r="D1963" s="2">
        <f>ROUNDUP(MONTH(SalesDataTable[[#This Row],[Order Date]])/3,0)</f>
        <v>3</v>
      </c>
      <c r="E1963" s="2">
        <f>MONTH(SalesDataTable[[#This Row],[Order Date]])</f>
        <v>9</v>
      </c>
      <c r="F1963" s="2" t="str">
        <f>TEXT(SalesDataTable[[#This Row],[Order Date]],"mmm")</f>
        <v>Sep</v>
      </c>
      <c r="G1963" s="2">
        <f>DAY(SalesDataTable[[#This Row],[Order Date]])</f>
        <v>23</v>
      </c>
      <c r="H1963" s="8" t="s">
        <v>11</v>
      </c>
      <c r="I1963" s="8" t="s">
        <v>25</v>
      </c>
      <c r="J1963" s="8" t="s">
        <v>28</v>
      </c>
      <c r="K1963" s="8" t="s">
        <v>3</v>
      </c>
      <c r="L1963" s="8" t="s">
        <v>9</v>
      </c>
      <c r="M1963" s="8" t="s">
        <v>10</v>
      </c>
      <c r="N1963" s="9">
        <v>2</v>
      </c>
      <c r="O1963" s="10">
        <v>93.82</v>
      </c>
      <c r="P1963" s="11">
        <v>0.05</v>
      </c>
      <c r="Q1963" s="10">
        <v>45.57</v>
      </c>
      <c r="R1963" s="10">
        <f t="shared" si="120"/>
        <v>178.25799999999998</v>
      </c>
      <c r="S1963" s="10">
        <f t="shared" si="121"/>
        <v>91.14</v>
      </c>
      <c r="T1963" s="10">
        <f t="shared" si="122"/>
        <v>87.117999999999981</v>
      </c>
      <c r="U1963" s="12">
        <f t="shared" si="123"/>
        <v>0.48871859888476249</v>
      </c>
      <c r="V1963" s="9">
        <f>YEAR(SalesDataTable[[#This Row],[Order Date]])</f>
        <v>2026</v>
      </c>
      <c r="W1963" s="12" t="str">
        <f>"Q"&amp;ROUNDUP(MONTH(SalesDataTable[[#This Row],[Order Date]])/3,0)</f>
        <v>Q3</v>
      </c>
      <c r="X1963" s="9">
        <f>MONTH(SalesDataTable[[#This Row],[Order Date]])</f>
        <v>9</v>
      </c>
      <c r="Y1963" s="12" t="str">
        <f>TEXT(SalesDataTable[[#This Row],[Order Date]],"mmm")</f>
        <v>Sep</v>
      </c>
    </row>
    <row r="1964" spans="1:25" ht="16">
      <c r="A1964" s="7">
        <v>3027</v>
      </c>
      <c r="B1964" s="3">
        <v>46288</v>
      </c>
      <c r="C1964" s="2">
        <f>YEAR( SalesDataTable[[#This Row],[Order Date]])</f>
        <v>2026</v>
      </c>
      <c r="D1964" s="2">
        <f>ROUNDUP(MONTH(SalesDataTable[[#This Row],[Order Date]])/3,0)</f>
        <v>3</v>
      </c>
      <c r="E1964" s="2">
        <f>MONTH(SalesDataTable[[#This Row],[Order Date]])</f>
        <v>9</v>
      </c>
      <c r="F1964" s="2" t="str">
        <f>TEXT(SalesDataTable[[#This Row],[Order Date]],"mmm")</f>
        <v>Sep</v>
      </c>
      <c r="G1964" s="2">
        <f>DAY(SalesDataTable[[#This Row],[Order Date]])</f>
        <v>23</v>
      </c>
      <c r="H1964" s="8" t="s">
        <v>20</v>
      </c>
      <c r="I1964" s="8" t="s">
        <v>33</v>
      </c>
      <c r="J1964" s="8" t="s">
        <v>8</v>
      </c>
      <c r="K1964" s="8" t="s">
        <v>16</v>
      </c>
      <c r="L1964" s="8" t="s">
        <v>9</v>
      </c>
      <c r="M1964" s="8" t="s">
        <v>37</v>
      </c>
      <c r="N1964" s="9">
        <v>8</v>
      </c>
      <c r="O1964" s="10">
        <v>155.13999999999999</v>
      </c>
      <c r="P1964" s="11">
        <v>0.1</v>
      </c>
      <c r="Q1964" s="10">
        <v>76.87</v>
      </c>
      <c r="R1964" s="10">
        <f t="shared" si="120"/>
        <v>1117.008</v>
      </c>
      <c r="S1964" s="10">
        <f t="shared" si="121"/>
        <v>614.96</v>
      </c>
      <c r="T1964" s="10">
        <f t="shared" si="122"/>
        <v>502.048</v>
      </c>
      <c r="U1964" s="12">
        <f t="shared" si="123"/>
        <v>0.44945783736553363</v>
      </c>
      <c r="V1964" s="9">
        <f>YEAR(SalesDataTable[[#This Row],[Order Date]])</f>
        <v>2026</v>
      </c>
      <c r="W1964" s="12" t="str">
        <f>"Q"&amp;ROUNDUP(MONTH(SalesDataTable[[#This Row],[Order Date]])/3,0)</f>
        <v>Q3</v>
      </c>
      <c r="X1964" s="9">
        <f>MONTH(SalesDataTable[[#This Row],[Order Date]])</f>
        <v>9</v>
      </c>
      <c r="Y1964" s="12" t="str">
        <f>TEXT(SalesDataTable[[#This Row],[Order Date]],"mmm")</f>
        <v>Sep</v>
      </c>
    </row>
    <row r="1965" spans="1:25" ht="16">
      <c r="A1965" s="7">
        <v>3690</v>
      </c>
      <c r="B1965" s="3">
        <v>46288</v>
      </c>
      <c r="C1965" s="2">
        <f>YEAR( SalesDataTable[[#This Row],[Order Date]])</f>
        <v>2026</v>
      </c>
      <c r="D1965" s="2">
        <f>ROUNDUP(MONTH(SalesDataTable[[#This Row],[Order Date]])/3,0)</f>
        <v>3</v>
      </c>
      <c r="E1965" s="2">
        <f>MONTH(SalesDataTable[[#This Row],[Order Date]])</f>
        <v>9</v>
      </c>
      <c r="F1965" s="2" t="str">
        <f>TEXT(SalesDataTable[[#This Row],[Order Date]],"mmm")</f>
        <v>Sep</v>
      </c>
      <c r="G1965" s="2">
        <f>DAY(SalesDataTable[[#This Row],[Order Date]])</f>
        <v>23</v>
      </c>
      <c r="H1965" s="8" t="s">
        <v>20</v>
      </c>
      <c r="I1965" s="8" t="s">
        <v>33</v>
      </c>
      <c r="J1965" s="8" t="s">
        <v>2</v>
      </c>
      <c r="K1965" s="8" t="s">
        <v>3</v>
      </c>
      <c r="L1965" s="8" t="s">
        <v>9</v>
      </c>
      <c r="M1965" s="8" t="s">
        <v>10</v>
      </c>
      <c r="N1965" s="9">
        <v>3</v>
      </c>
      <c r="O1965" s="10">
        <v>92.14</v>
      </c>
      <c r="P1965" s="11">
        <v>0.05</v>
      </c>
      <c r="Q1965" s="10">
        <v>45.25</v>
      </c>
      <c r="R1965" s="10">
        <f t="shared" si="120"/>
        <v>262.59899999999999</v>
      </c>
      <c r="S1965" s="10">
        <f t="shared" si="121"/>
        <v>135.75</v>
      </c>
      <c r="T1965" s="10">
        <f t="shared" si="122"/>
        <v>126.84899999999999</v>
      </c>
      <c r="U1965" s="12">
        <f t="shared" si="123"/>
        <v>0.48305210606285626</v>
      </c>
      <c r="V1965" s="9">
        <f>YEAR(SalesDataTable[[#This Row],[Order Date]])</f>
        <v>2026</v>
      </c>
      <c r="W1965" s="12" t="str">
        <f>"Q"&amp;ROUNDUP(MONTH(SalesDataTable[[#This Row],[Order Date]])/3,0)</f>
        <v>Q3</v>
      </c>
      <c r="X1965" s="9">
        <f>MONTH(SalesDataTable[[#This Row],[Order Date]])</f>
        <v>9</v>
      </c>
      <c r="Y1965" s="12" t="str">
        <f>TEXT(SalesDataTable[[#This Row],[Order Date]],"mmm")</f>
        <v>Sep</v>
      </c>
    </row>
    <row r="1966" spans="1:25" ht="16">
      <c r="A1966" s="7">
        <v>600</v>
      </c>
      <c r="B1966" s="3">
        <v>46289</v>
      </c>
      <c r="C1966" s="2">
        <f>YEAR( SalesDataTable[[#This Row],[Order Date]])</f>
        <v>2026</v>
      </c>
      <c r="D1966" s="2">
        <f>ROUNDUP(MONTH(SalesDataTable[[#This Row],[Order Date]])/3,0)</f>
        <v>3</v>
      </c>
      <c r="E1966" s="2">
        <f>MONTH(SalesDataTable[[#This Row],[Order Date]])</f>
        <v>9</v>
      </c>
      <c r="F1966" s="2" t="str">
        <f>TEXT(SalesDataTable[[#This Row],[Order Date]],"mmm")</f>
        <v>Sep</v>
      </c>
      <c r="G1966" s="2">
        <f>DAY(SalesDataTable[[#This Row],[Order Date]])</f>
        <v>24</v>
      </c>
      <c r="H1966" s="8" t="s">
        <v>6</v>
      </c>
      <c r="I1966" s="8" t="s">
        <v>43</v>
      </c>
      <c r="J1966" s="8" t="s">
        <v>19</v>
      </c>
      <c r="K1966" s="8" t="s">
        <v>3</v>
      </c>
      <c r="L1966" s="8" t="s">
        <v>4</v>
      </c>
      <c r="M1966" s="8" t="s">
        <v>26</v>
      </c>
      <c r="N1966" s="9">
        <v>6</v>
      </c>
      <c r="O1966" s="10">
        <v>39.880000000000003</v>
      </c>
      <c r="P1966" s="11">
        <v>0.05</v>
      </c>
      <c r="Q1966" s="10">
        <v>16.79</v>
      </c>
      <c r="R1966" s="10">
        <f t="shared" si="120"/>
        <v>227.31600000000003</v>
      </c>
      <c r="S1966" s="10">
        <f t="shared" si="121"/>
        <v>100.74</v>
      </c>
      <c r="T1966" s="10">
        <f t="shared" si="122"/>
        <v>126.57600000000004</v>
      </c>
      <c r="U1966" s="12">
        <f t="shared" si="123"/>
        <v>0.5568283798764716</v>
      </c>
      <c r="V1966" s="9">
        <f>YEAR(SalesDataTable[[#This Row],[Order Date]])</f>
        <v>2026</v>
      </c>
      <c r="W1966" s="12" t="str">
        <f>"Q"&amp;ROUNDUP(MONTH(SalesDataTable[[#This Row],[Order Date]])/3,0)</f>
        <v>Q3</v>
      </c>
      <c r="X1966" s="9">
        <f>MONTH(SalesDataTable[[#This Row],[Order Date]])</f>
        <v>9</v>
      </c>
      <c r="Y1966" s="12" t="str">
        <f>TEXT(SalesDataTable[[#This Row],[Order Date]],"mmm")</f>
        <v>Sep</v>
      </c>
    </row>
    <row r="1967" spans="1:25" ht="16">
      <c r="A1967" s="7">
        <v>1931</v>
      </c>
      <c r="B1967" s="3">
        <v>46289</v>
      </c>
      <c r="C1967" s="2">
        <f>YEAR( SalesDataTable[[#This Row],[Order Date]])</f>
        <v>2026</v>
      </c>
      <c r="D1967" s="2">
        <f>ROUNDUP(MONTH(SalesDataTable[[#This Row],[Order Date]])/3,0)</f>
        <v>3</v>
      </c>
      <c r="E1967" s="2">
        <f>MONTH(SalesDataTable[[#This Row],[Order Date]])</f>
        <v>9</v>
      </c>
      <c r="F1967" s="2" t="str">
        <f>TEXT(SalesDataTable[[#This Row],[Order Date]],"mmm")</f>
        <v>Sep</v>
      </c>
      <c r="G1967" s="2">
        <f>DAY(SalesDataTable[[#This Row],[Order Date]])</f>
        <v>24</v>
      </c>
      <c r="H1967" s="8" t="s">
        <v>11</v>
      </c>
      <c r="I1967" s="8" t="s">
        <v>52</v>
      </c>
      <c r="J1967" s="8" t="s">
        <v>2</v>
      </c>
      <c r="K1967" s="8" t="s">
        <v>3</v>
      </c>
      <c r="L1967" s="8" t="s">
        <v>14</v>
      </c>
      <c r="M1967" s="8" t="s">
        <v>15</v>
      </c>
      <c r="N1967" s="9">
        <v>4</v>
      </c>
      <c r="O1967" s="10">
        <v>35.700000000000003</v>
      </c>
      <c r="P1967" s="11">
        <v>0</v>
      </c>
      <c r="Q1967" s="10">
        <v>13.91</v>
      </c>
      <c r="R1967" s="10">
        <f t="shared" si="120"/>
        <v>142.80000000000001</v>
      </c>
      <c r="S1967" s="10">
        <f t="shared" si="121"/>
        <v>55.64</v>
      </c>
      <c r="T1967" s="10">
        <f t="shared" si="122"/>
        <v>87.160000000000011</v>
      </c>
      <c r="U1967" s="12">
        <f t="shared" si="123"/>
        <v>0.61036414565826336</v>
      </c>
      <c r="V1967" s="9">
        <f>YEAR(SalesDataTable[[#This Row],[Order Date]])</f>
        <v>2026</v>
      </c>
      <c r="W1967" s="12" t="str">
        <f>"Q"&amp;ROUNDUP(MONTH(SalesDataTable[[#This Row],[Order Date]])/3,0)</f>
        <v>Q3</v>
      </c>
      <c r="X1967" s="9">
        <f>MONTH(SalesDataTable[[#This Row],[Order Date]])</f>
        <v>9</v>
      </c>
      <c r="Y1967" s="12" t="str">
        <f>TEXT(SalesDataTable[[#This Row],[Order Date]],"mmm")</f>
        <v>Sep</v>
      </c>
    </row>
    <row r="1968" spans="1:25" ht="16">
      <c r="A1968" s="7">
        <v>2124</v>
      </c>
      <c r="B1968" s="3">
        <v>46289</v>
      </c>
      <c r="C1968" s="2">
        <f>YEAR( SalesDataTable[[#This Row],[Order Date]])</f>
        <v>2026</v>
      </c>
      <c r="D1968" s="2">
        <f>ROUNDUP(MONTH(SalesDataTable[[#This Row],[Order Date]])/3,0)</f>
        <v>3</v>
      </c>
      <c r="E1968" s="2">
        <f>MONTH(SalesDataTable[[#This Row],[Order Date]])</f>
        <v>9</v>
      </c>
      <c r="F1968" s="2" t="str">
        <f>TEXT(SalesDataTable[[#This Row],[Order Date]],"mmm")</f>
        <v>Sep</v>
      </c>
      <c r="G1968" s="2">
        <f>DAY(SalesDataTable[[#This Row],[Order Date]])</f>
        <v>24</v>
      </c>
      <c r="H1968" s="8" t="s">
        <v>20</v>
      </c>
      <c r="I1968" s="8" t="s">
        <v>33</v>
      </c>
      <c r="J1968" s="8" t="s">
        <v>19</v>
      </c>
      <c r="K1968" s="8" t="s">
        <v>13</v>
      </c>
      <c r="L1968" s="8" t="s">
        <v>4</v>
      </c>
      <c r="M1968" s="8" t="s">
        <v>30</v>
      </c>
      <c r="N1968" s="9">
        <v>6</v>
      </c>
      <c r="O1968" s="10">
        <v>104.16</v>
      </c>
      <c r="P1968" s="11">
        <v>0</v>
      </c>
      <c r="Q1968" s="10">
        <v>51.76</v>
      </c>
      <c r="R1968" s="10">
        <f t="shared" si="120"/>
        <v>624.96</v>
      </c>
      <c r="S1968" s="10">
        <f t="shared" si="121"/>
        <v>310.56</v>
      </c>
      <c r="T1968" s="10">
        <f t="shared" si="122"/>
        <v>314.40000000000003</v>
      </c>
      <c r="U1968" s="12">
        <f t="shared" si="123"/>
        <v>0.50307219662058378</v>
      </c>
      <c r="V1968" s="9">
        <f>YEAR(SalesDataTable[[#This Row],[Order Date]])</f>
        <v>2026</v>
      </c>
      <c r="W1968" s="12" t="str">
        <f>"Q"&amp;ROUNDUP(MONTH(SalesDataTable[[#This Row],[Order Date]])/3,0)</f>
        <v>Q3</v>
      </c>
      <c r="X1968" s="9">
        <f>MONTH(SalesDataTable[[#This Row],[Order Date]])</f>
        <v>9</v>
      </c>
      <c r="Y1968" s="12" t="str">
        <f>TEXT(SalesDataTable[[#This Row],[Order Date]],"mmm")</f>
        <v>Sep</v>
      </c>
    </row>
    <row r="1969" spans="1:25" ht="16">
      <c r="A1969" s="7">
        <v>2789</v>
      </c>
      <c r="B1969" s="3">
        <v>46289</v>
      </c>
      <c r="C1969" s="2">
        <f>YEAR( SalesDataTable[[#This Row],[Order Date]])</f>
        <v>2026</v>
      </c>
      <c r="D1969" s="2">
        <f>ROUNDUP(MONTH(SalesDataTable[[#This Row],[Order Date]])/3,0)</f>
        <v>3</v>
      </c>
      <c r="E1969" s="2">
        <f>MONTH(SalesDataTable[[#This Row],[Order Date]])</f>
        <v>9</v>
      </c>
      <c r="F1969" s="2" t="str">
        <f>TEXT(SalesDataTable[[#This Row],[Order Date]],"mmm")</f>
        <v>Sep</v>
      </c>
      <c r="G1969" s="2">
        <f>DAY(SalesDataTable[[#This Row],[Order Date]])</f>
        <v>24</v>
      </c>
      <c r="H1969" s="8" t="s">
        <v>11</v>
      </c>
      <c r="I1969" s="8" t="s">
        <v>52</v>
      </c>
      <c r="J1969" s="8" t="s">
        <v>2</v>
      </c>
      <c r="K1969" s="8" t="s">
        <v>13</v>
      </c>
      <c r="L1969" s="8" t="s">
        <v>9</v>
      </c>
      <c r="M1969" s="8" t="s">
        <v>17</v>
      </c>
      <c r="N1969" s="9">
        <v>5</v>
      </c>
      <c r="O1969" s="10">
        <v>147.21</v>
      </c>
      <c r="P1969" s="11">
        <v>0.05</v>
      </c>
      <c r="Q1969" s="10">
        <v>79.14</v>
      </c>
      <c r="R1969" s="10">
        <f t="shared" si="120"/>
        <v>699.24750000000006</v>
      </c>
      <c r="S1969" s="10">
        <f t="shared" si="121"/>
        <v>395.7</v>
      </c>
      <c r="T1969" s="10">
        <f t="shared" si="122"/>
        <v>303.54750000000007</v>
      </c>
      <c r="U1969" s="12">
        <f t="shared" si="123"/>
        <v>0.43410594961011667</v>
      </c>
      <c r="V1969" s="9">
        <f>YEAR(SalesDataTable[[#This Row],[Order Date]])</f>
        <v>2026</v>
      </c>
      <c r="W1969" s="12" t="str">
        <f>"Q"&amp;ROUNDUP(MONTH(SalesDataTable[[#This Row],[Order Date]])/3,0)</f>
        <v>Q3</v>
      </c>
      <c r="X1969" s="9">
        <f>MONTH(SalesDataTable[[#This Row],[Order Date]])</f>
        <v>9</v>
      </c>
      <c r="Y1969" s="12" t="str">
        <f>TEXT(SalesDataTable[[#This Row],[Order Date]],"mmm")</f>
        <v>Sep</v>
      </c>
    </row>
    <row r="1970" spans="1:25" ht="16">
      <c r="A1970" s="7">
        <v>2921</v>
      </c>
      <c r="B1970" s="3">
        <v>46289</v>
      </c>
      <c r="C1970" s="2">
        <f>YEAR( SalesDataTable[[#This Row],[Order Date]])</f>
        <v>2026</v>
      </c>
      <c r="D1970" s="2">
        <f>ROUNDUP(MONTH(SalesDataTable[[#This Row],[Order Date]])/3,0)</f>
        <v>3</v>
      </c>
      <c r="E1970" s="2">
        <f>MONTH(SalesDataTable[[#This Row],[Order Date]])</f>
        <v>9</v>
      </c>
      <c r="F1970" s="2" t="str">
        <f>TEXT(SalesDataTable[[#This Row],[Order Date]],"mmm")</f>
        <v>Sep</v>
      </c>
      <c r="G1970" s="2">
        <f>DAY(SalesDataTable[[#This Row],[Order Date]])</f>
        <v>24</v>
      </c>
      <c r="H1970" s="8" t="s">
        <v>0</v>
      </c>
      <c r="I1970" s="8" t="s">
        <v>1</v>
      </c>
      <c r="J1970" s="8" t="s">
        <v>2</v>
      </c>
      <c r="K1970" s="8" t="s">
        <v>13</v>
      </c>
      <c r="L1970" s="8" t="s">
        <v>23</v>
      </c>
      <c r="M1970" s="8" t="s">
        <v>29</v>
      </c>
      <c r="N1970" s="9">
        <v>3</v>
      </c>
      <c r="O1970" s="10">
        <v>195.68</v>
      </c>
      <c r="P1970" s="11">
        <v>0.05</v>
      </c>
      <c r="Q1970" s="10">
        <v>102.16</v>
      </c>
      <c r="R1970" s="10">
        <f t="shared" si="120"/>
        <v>557.68799999999999</v>
      </c>
      <c r="S1970" s="10">
        <f t="shared" si="121"/>
        <v>306.48</v>
      </c>
      <c r="T1970" s="10">
        <f t="shared" si="122"/>
        <v>251.20799999999997</v>
      </c>
      <c r="U1970" s="12">
        <f t="shared" si="123"/>
        <v>0.45044541033696256</v>
      </c>
      <c r="V1970" s="9">
        <f>YEAR(SalesDataTable[[#This Row],[Order Date]])</f>
        <v>2026</v>
      </c>
      <c r="W1970" s="12" t="str">
        <f>"Q"&amp;ROUNDUP(MONTH(SalesDataTable[[#This Row],[Order Date]])/3,0)</f>
        <v>Q3</v>
      </c>
      <c r="X1970" s="9">
        <f>MONTH(SalesDataTable[[#This Row],[Order Date]])</f>
        <v>9</v>
      </c>
      <c r="Y1970" s="12" t="str">
        <f>TEXT(SalesDataTable[[#This Row],[Order Date]],"mmm")</f>
        <v>Sep</v>
      </c>
    </row>
    <row r="1971" spans="1:25" ht="16">
      <c r="A1971" s="7">
        <v>3108</v>
      </c>
      <c r="B1971" s="3">
        <v>46289</v>
      </c>
      <c r="C1971" s="2">
        <f>YEAR( SalesDataTable[[#This Row],[Order Date]])</f>
        <v>2026</v>
      </c>
      <c r="D1971" s="2">
        <f>ROUNDUP(MONTH(SalesDataTable[[#This Row],[Order Date]])/3,0)</f>
        <v>3</v>
      </c>
      <c r="E1971" s="2">
        <f>MONTH(SalesDataTable[[#This Row],[Order Date]])</f>
        <v>9</v>
      </c>
      <c r="F1971" s="2" t="str">
        <f>TEXT(SalesDataTable[[#This Row],[Order Date]],"mmm")</f>
        <v>Sep</v>
      </c>
      <c r="G1971" s="2">
        <f>DAY(SalesDataTable[[#This Row],[Order Date]])</f>
        <v>24</v>
      </c>
      <c r="H1971" s="8" t="s">
        <v>6</v>
      </c>
      <c r="I1971" s="8" t="s">
        <v>41</v>
      </c>
      <c r="J1971" s="8" t="s">
        <v>8</v>
      </c>
      <c r="K1971" s="8" t="s">
        <v>16</v>
      </c>
      <c r="L1971" s="8" t="s">
        <v>9</v>
      </c>
      <c r="M1971" s="8" t="s">
        <v>10</v>
      </c>
      <c r="N1971" s="9">
        <v>5</v>
      </c>
      <c r="O1971" s="10">
        <v>90.05</v>
      </c>
      <c r="P1971" s="11">
        <v>0.15</v>
      </c>
      <c r="Q1971" s="10">
        <v>44.12</v>
      </c>
      <c r="R1971" s="10">
        <f t="shared" si="120"/>
        <v>382.71249999999998</v>
      </c>
      <c r="S1971" s="10">
        <f t="shared" si="121"/>
        <v>220.6</v>
      </c>
      <c r="T1971" s="10">
        <f t="shared" si="122"/>
        <v>162.11249999999998</v>
      </c>
      <c r="U1971" s="12">
        <f t="shared" si="123"/>
        <v>0.42358820263252439</v>
      </c>
      <c r="V1971" s="9">
        <f>YEAR(SalesDataTable[[#This Row],[Order Date]])</f>
        <v>2026</v>
      </c>
      <c r="W1971" s="12" t="str">
        <f>"Q"&amp;ROUNDUP(MONTH(SalesDataTable[[#This Row],[Order Date]])/3,0)</f>
        <v>Q3</v>
      </c>
      <c r="X1971" s="9">
        <f>MONTH(SalesDataTable[[#This Row],[Order Date]])</f>
        <v>9</v>
      </c>
      <c r="Y1971" s="12" t="str">
        <f>TEXT(SalesDataTable[[#This Row],[Order Date]],"mmm")</f>
        <v>Sep</v>
      </c>
    </row>
    <row r="1972" spans="1:25" ht="16">
      <c r="A1972" s="7">
        <v>3226</v>
      </c>
      <c r="B1972" s="3">
        <v>46289</v>
      </c>
      <c r="C1972" s="2">
        <f>YEAR( SalesDataTable[[#This Row],[Order Date]])</f>
        <v>2026</v>
      </c>
      <c r="D1972" s="2">
        <f>ROUNDUP(MONTH(SalesDataTable[[#This Row],[Order Date]])/3,0)</f>
        <v>3</v>
      </c>
      <c r="E1972" s="2">
        <f>MONTH(SalesDataTable[[#This Row],[Order Date]])</f>
        <v>9</v>
      </c>
      <c r="F1972" s="2" t="str">
        <f>TEXT(SalesDataTable[[#This Row],[Order Date]],"mmm")</f>
        <v>Sep</v>
      </c>
      <c r="G1972" s="2">
        <f>DAY(SalesDataTable[[#This Row],[Order Date]])</f>
        <v>24</v>
      </c>
      <c r="H1972" s="8" t="s">
        <v>20</v>
      </c>
      <c r="I1972" s="8" t="s">
        <v>47</v>
      </c>
      <c r="J1972" s="8" t="s">
        <v>28</v>
      </c>
      <c r="K1972" s="8" t="s">
        <v>3</v>
      </c>
      <c r="L1972" s="8" t="s">
        <v>23</v>
      </c>
      <c r="M1972" s="8" t="s">
        <v>24</v>
      </c>
      <c r="N1972" s="9">
        <v>1</v>
      </c>
      <c r="O1972" s="10">
        <v>345.48</v>
      </c>
      <c r="P1972" s="11">
        <v>0</v>
      </c>
      <c r="Q1972" s="10">
        <v>196.31</v>
      </c>
      <c r="R1972" s="10">
        <f t="shared" si="120"/>
        <v>345.48</v>
      </c>
      <c r="S1972" s="10">
        <f t="shared" si="121"/>
        <v>196.31</v>
      </c>
      <c r="T1972" s="10">
        <f t="shared" si="122"/>
        <v>149.17000000000002</v>
      </c>
      <c r="U1972" s="12">
        <f t="shared" si="123"/>
        <v>0.43177607965728843</v>
      </c>
      <c r="V1972" s="9">
        <f>YEAR(SalesDataTable[[#This Row],[Order Date]])</f>
        <v>2026</v>
      </c>
      <c r="W1972" s="12" t="str">
        <f>"Q"&amp;ROUNDUP(MONTH(SalesDataTable[[#This Row],[Order Date]])/3,0)</f>
        <v>Q3</v>
      </c>
      <c r="X1972" s="9">
        <f>MONTH(SalesDataTable[[#This Row],[Order Date]])</f>
        <v>9</v>
      </c>
      <c r="Y1972" s="12" t="str">
        <f>TEXT(SalesDataTable[[#This Row],[Order Date]],"mmm")</f>
        <v>Sep</v>
      </c>
    </row>
    <row r="1973" spans="1:25" ht="16">
      <c r="A1973" s="7">
        <v>3286</v>
      </c>
      <c r="B1973" s="3">
        <v>46289</v>
      </c>
      <c r="C1973" s="2">
        <f>YEAR( SalesDataTable[[#This Row],[Order Date]])</f>
        <v>2026</v>
      </c>
      <c r="D1973" s="2">
        <f>ROUNDUP(MONTH(SalesDataTable[[#This Row],[Order Date]])/3,0)</f>
        <v>3</v>
      </c>
      <c r="E1973" s="2">
        <f>MONTH(SalesDataTable[[#This Row],[Order Date]])</f>
        <v>9</v>
      </c>
      <c r="F1973" s="2" t="str">
        <f>TEXT(SalesDataTable[[#This Row],[Order Date]],"mmm")</f>
        <v>Sep</v>
      </c>
      <c r="G1973" s="2">
        <f>DAY(SalesDataTable[[#This Row],[Order Date]])</f>
        <v>24</v>
      </c>
      <c r="H1973" s="8" t="s">
        <v>20</v>
      </c>
      <c r="I1973" s="8" t="s">
        <v>21</v>
      </c>
      <c r="J1973" s="8" t="s">
        <v>2</v>
      </c>
      <c r="K1973" s="8" t="s">
        <v>13</v>
      </c>
      <c r="L1973" s="8" t="s">
        <v>14</v>
      </c>
      <c r="M1973" s="8" t="s">
        <v>32</v>
      </c>
      <c r="N1973" s="9">
        <v>1</v>
      </c>
      <c r="O1973" s="10">
        <v>46.23</v>
      </c>
      <c r="P1973" s="11">
        <v>0.1</v>
      </c>
      <c r="Q1973" s="10">
        <v>18.34</v>
      </c>
      <c r="R1973" s="10">
        <f t="shared" si="120"/>
        <v>41.606999999999999</v>
      </c>
      <c r="S1973" s="10">
        <f t="shared" si="121"/>
        <v>18.34</v>
      </c>
      <c r="T1973" s="10">
        <f t="shared" si="122"/>
        <v>23.266999999999999</v>
      </c>
      <c r="U1973" s="12">
        <f t="shared" si="123"/>
        <v>0.55920878698295962</v>
      </c>
      <c r="V1973" s="9">
        <f>YEAR(SalesDataTable[[#This Row],[Order Date]])</f>
        <v>2026</v>
      </c>
      <c r="W1973" s="12" t="str">
        <f>"Q"&amp;ROUNDUP(MONTH(SalesDataTable[[#This Row],[Order Date]])/3,0)</f>
        <v>Q3</v>
      </c>
      <c r="X1973" s="9">
        <f>MONTH(SalesDataTable[[#This Row],[Order Date]])</f>
        <v>9</v>
      </c>
      <c r="Y1973" s="12" t="str">
        <f>TEXT(SalesDataTable[[#This Row],[Order Date]],"mmm")</f>
        <v>Sep</v>
      </c>
    </row>
    <row r="1974" spans="1:25" ht="16">
      <c r="A1974" s="7">
        <v>4510</v>
      </c>
      <c r="B1974" s="3">
        <v>46289</v>
      </c>
      <c r="C1974" s="2">
        <f>YEAR( SalesDataTable[[#This Row],[Order Date]])</f>
        <v>2026</v>
      </c>
      <c r="D1974" s="2">
        <f>ROUNDUP(MONTH(SalesDataTable[[#This Row],[Order Date]])/3,0)</f>
        <v>3</v>
      </c>
      <c r="E1974" s="2">
        <f>MONTH(SalesDataTable[[#This Row],[Order Date]])</f>
        <v>9</v>
      </c>
      <c r="F1974" s="2" t="str">
        <f>TEXT(SalesDataTable[[#This Row],[Order Date]],"mmm")</f>
        <v>Sep</v>
      </c>
      <c r="G1974" s="2">
        <f>DAY(SalesDataTable[[#This Row],[Order Date]])</f>
        <v>24</v>
      </c>
      <c r="H1974" s="8" t="s">
        <v>0</v>
      </c>
      <c r="I1974" s="8" t="s">
        <v>1</v>
      </c>
      <c r="J1974" s="8" t="s">
        <v>28</v>
      </c>
      <c r="K1974" s="8" t="s">
        <v>3</v>
      </c>
      <c r="L1974" s="8" t="s">
        <v>23</v>
      </c>
      <c r="M1974" s="8" t="s">
        <v>40</v>
      </c>
      <c r="N1974" s="9">
        <v>3</v>
      </c>
      <c r="O1974" s="10">
        <v>82.38</v>
      </c>
      <c r="P1974" s="11">
        <v>0.15</v>
      </c>
      <c r="Q1974" s="10">
        <v>39.020000000000003</v>
      </c>
      <c r="R1974" s="10">
        <f t="shared" si="120"/>
        <v>210.06899999999999</v>
      </c>
      <c r="S1974" s="10">
        <f t="shared" si="121"/>
        <v>117.06</v>
      </c>
      <c r="T1974" s="10">
        <f t="shared" si="122"/>
        <v>93.008999999999986</v>
      </c>
      <c r="U1974" s="12">
        <f t="shared" si="123"/>
        <v>0.44275452351370259</v>
      </c>
      <c r="V1974" s="9">
        <f>YEAR(SalesDataTable[[#This Row],[Order Date]])</f>
        <v>2026</v>
      </c>
      <c r="W1974" s="12" t="str">
        <f>"Q"&amp;ROUNDUP(MONTH(SalesDataTable[[#This Row],[Order Date]])/3,0)</f>
        <v>Q3</v>
      </c>
      <c r="X1974" s="9">
        <f>MONTH(SalesDataTable[[#This Row],[Order Date]])</f>
        <v>9</v>
      </c>
      <c r="Y1974" s="12" t="str">
        <f>TEXT(SalesDataTable[[#This Row],[Order Date]],"mmm")</f>
        <v>Sep</v>
      </c>
    </row>
    <row r="1975" spans="1:25" ht="16">
      <c r="A1975" s="7">
        <v>2069</v>
      </c>
      <c r="B1975" s="3">
        <v>46290</v>
      </c>
      <c r="C1975" s="2">
        <f>YEAR( SalesDataTable[[#This Row],[Order Date]])</f>
        <v>2026</v>
      </c>
      <c r="D1975" s="2">
        <f>ROUNDUP(MONTH(SalesDataTable[[#This Row],[Order Date]])/3,0)</f>
        <v>3</v>
      </c>
      <c r="E1975" s="2">
        <f>MONTH(SalesDataTable[[#This Row],[Order Date]])</f>
        <v>9</v>
      </c>
      <c r="F1975" s="2" t="str">
        <f>TEXT(SalesDataTable[[#This Row],[Order Date]],"mmm")</f>
        <v>Sep</v>
      </c>
      <c r="G1975" s="2">
        <f>DAY(SalesDataTable[[#This Row],[Order Date]])</f>
        <v>25</v>
      </c>
      <c r="H1975" s="8" t="s">
        <v>20</v>
      </c>
      <c r="I1975" s="8" t="s">
        <v>31</v>
      </c>
      <c r="J1975" s="8" t="s">
        <v>2</v>
      </c>
      <c r="K1975" s="8" t="s">
        <v>13</v>
      </c>
      <c r="L1975" s="8" t="s">
        <v>23</v>
      </c>
      <c r="M1975" s="8" t="s">
        <v>24</v>
      </c>
      <c r="N1975" s="9">
        <v>1</v>
      </c>
      <c r="O1975" s="10">
        <v>344.79</v>
      </c>
      <c r="P1975" s="11">
        <v>0</v>
      </c>
      <c r="Q1975" s="10">
        <v>189.63</v>
      </c>
      <c r="R1975" s="10">
        <f t="shared" si="120"/>
        <v>344.79</v>
      </c>
      <c r="S1975" s="10">
        <f t="shared" si="121"/>
        <v>189.63</v>
      </c>
      <c r="T1975" s="10">
        <f t="shared" si="122"/>
        <v>155.16000000000003</v>
      </c>
      <c r="U1975" s="12">
        <f t="shared" si="123"/>
        <v>0.45001305142260511</v>
      </c>
      <c r="V1975" s="9">
        <f>YEAR(SalesDataTable[[#This Row],[Order Date]])</f>
        <v>2026</v>
      </c>
      <c r="W1975" s="12" t="str">
        <f>"Q"&amp;ROUNDUP(MONTH(SalesDataTable[[#This Row],[Order Date]])/3,0)</f>
        <v>Q3</v>
      </c>
      <c r="X1975" s="9">
        <f>MONTH(SalesDataTable[[#This Row],[Order Date]])</f>
        <v>9</v>
      </c>
      <c r="Y1975" s="12" t="str">
        <f>TEXT(SalesDataTable[[#This Row],[Order Date]],"mmm")</f>
        <v>Sep</v>
      </c>
    </row>
    <row r="1976" spans="1:25" ht="16">
      <c r="A1976" s="7">
        <v>95</v>
      </c>
      <c r="B1976" s="3">
        <v>46291</v>
      </c>
      <c r="C1976" s="2">
        <f>YEAR( SalesDataTable[[#This Row],[Order Date]])</f>
        <v>2026</v>
      </c>
      <c r="D1976" s="2">
        <f>ROUNDUP(MONTH(SalesDataTable[[#This Row],[Order Date]])/3,0)</f>
        <v>3</v>
      </c>
      <c r="E1976" s="2">
        <f>MONTH(SalesDataTable[[#This Row],[Order Date]])</f>
        <v>9</v>
      </c>
      <c r="F1976" s="2" t="str">
        <f>TEXT(SalesDataTable[[#This Row],[Order Date]],"mmm")</f>
        <v>Sep</v>
      </c>
      <c r="G1976" s="2">
        <f>DAY(SalesDataTable[[#This Row],[Order Date]])</f>
        <v>26</v>
      </c>
      <c r="H1976" s="8" t="s">
        <v>0</v>
      </c>
      <c r="I1976" s="8" t="s">
        <v>1</v>
      </c>
      <c r="J1976" s="8" t="s">
        <v>28</v>
      </c>
      <c r="K1976" s="8" t="s">
        <v>3</v>
      </c>
      <c r="L1976" s="8" t="s">
        <v>9</v>
      </c>
      <c r="M1976" s="8" t="s">
        <v>46</v>
      </c>
      <c r="N1976" s="9">
        <v>1</v>
      </c>
      <c r="O1976" s="10">
        <v>73.06</v>
      </c>
      <c r="P1976" s="11">
        <v>0.05</v>
      </c>
      <c r="Q1976" s="10">
        <v>31.42</v>
      </c>
      <c r="R1976" s="10">
        <f t="shared" si="120"/>
        <v>69.406999999999996</v>
      </c>
      <c r="S1976" s="10">
        <f t="shared" si="121"/>
        <v>31.42</v>
      </c>
      <c r="T1976" s="10">
        <f t="shared" si="122"/>
        <v>37.986999999999995</v>
      </c>
      <c r="U1976" s="12">
        <f t="shared" si="123"/>
        <v>0.54730790842422228</v>
      </c>
      <c r="V1976" s="9">
        <f>YEAR(SalesDataTable[[#This Row],[Order Date]])</f>
        <v>2026</v>
      </c>
      <c r="W1976" s="12" t="str">
        <f>"Q"&amp;ROUNDUP(MONTH(SalesDataTable[[#This Row],[Order Date]])/3,0)</f>
        <v>Q3</v>
      </c>
      <c r="X1976" s="9">
        <f>MONTH(SalesDataTable[[#This Row],[Order Date]])</f>
        <v>9</v>
      </c>
      <c r="Y1976" s="12" t="str">
        <f>TEXT(SalesDataTable[[#This Row],[Order Date]],"mmm")</f>
        <v>Sep</v>
      </c>
    </row>
    <row r="1977" spans="1:25" ht="16">
      <c r="A1977" s="7">
        <v>160</v>
      </c>
      <c r="B1977" s="3">
        <v>46291</v>
      </c>
      <c r="C1977" s="2">
        <f>YEAR( SalesDataTable[[#This Row],[Order Date]])</f>
        <v>2026</v>
      </c>
      <c r="D1977" s="2">
        <f>ROUNDUP(MONTH(SalesDataTable[[#This Row],[Order Date]])/3,0)</f>
        <v>3</v>
      </c>
      <c r="E1977" s="2">
        <f>MONTH(SalesDataTable[[#This Row],[Order Date]])</f>
        <v>9</v>
      </c>
      <c r="F1977" s="2" t="str">
        <f>TEXT(SalesDataTable[[#This Row],[Order Date]],"mmm")</f>
        <v>Sep</v>
      </c>
      <c r="G1977" s="2">
        <f>DAY(SalesDataTable[[#This Row],[Order Date]])</f>
        <v>26</v>
      </c>
      <c r="H1977" s="8" t="s">
        <v>20</v>
      </c>
      <c r="I1977" s="8" t="s">
        <v>33</v>
      </c>
      <c r="J1977" s="8" t="s">
        <v>2</v>
      </c>
      <c r="K1977" s="8" t="s">
        <v>3</v>
      </c>
      <c r="L1977" s="8" t="s">
        <v>23</v>
      </c>
      <c r="M1977" s="8" t="s">
        <v>40</v>
      </c>
      <c r="N1977" s="9">
        <v>1</v>
      </c>
      <c r="O1977" s="10">
        <v>81.58</v>
      </c>
      <c r="P1977" s="11">
        <v>0.1</v>
      </c>
      <c r="Q1977" s="10">
        <v>38.89</v>
      </c>
      <c r="R1977" s="10">
        <f t="shared" si="120"/>
        <v>73.421999999999997</v>
      </c>
      <c r="S1977" s="10">
        <f t="shared" si="121"/>
        <v>38.89</v>
      </c>
      <c r="T1977" s="10">
        <f t="shared" si="122"/>
        <v>34.531999999999996</v>
      </c>
      <c r="U1977" s="12">
        <f t="shared" si="123"/>
        <v>0.47032224673803491</v>
      </c>
      <c r="V1977" s="9">
        <f>YEAR(SalesDataTable[[#This Row],[Order Date]])</f>
        <v>2026</v>
      </c>
      <c r="W1977" s="12" t="str">
        <f>"Q"&amp;ROUNDUP(MONTH(SalesDataTable[[#This Row],[Order Date]])/3,0)</f>
        <v>Q3</v>
      </c>
      <c r="X1977" s="9">
        <f>MONTH(SalesDataTable[[#This Row],[Order Date]])</f>
        <v>9</v>
      </c>
      <c r="Y1977" s="12" t="str">
        <f>TEXT(SalesDataTable[[#This Row],[Order Date]],"mmm")</f>
        <v>Sep</v>
      </c>
    </row>
    <row r="1978" spans="1:25" ht="16">
      <c r="A1978" s="7">
        <v>407</v>
      </c>
      <c r="B1978" s="3">
        <v>46291</v>
      </c>
      <c r="C1978" s="2">
        <f>YEAR( SalesDataTable[[#This Row],[Order Date]])</f>
        <v>2026</v>
      </c>
      <c r="D1978" s="2">
        <f>ROUNDUP(MONTH(SalesDataTable[[#This Row],[Order Date]])/3,0)</f>
        <v>3</v>
      </c>
      <c r="E1978" s="2">
        <f>MONTH(SalesDataTable[[#This Row],[Order Date]])</f>
        <v>9</v>
      </c>
      <c r="F1978" s="2" t="str">
        <f>TEXT(SalesDataTable[[#This Row],[Order Date]],"mmm")</f>
        <v>Sep</v>
      </c>
      <c r="G1978" s="2">
        <f>DAY(SalesDataTable[[#This Row],[Order Date]])</f>
        <v>26</v>
      </c>
      <c r="H1978" s="8" t="s">
        <v>6</v>
      </c>
      <c r="I1978" s="8" t="s">
        <v>43</v>
      </c>
      <c r="J1978" s="8" t="s">
        <v>8</v>
      </c>
      <c r="K1978" s="8" t="s">
        <v>3</v>
      </c>
      <c r="L1978" s="8" t="s">
        <v>34</v>
      </c>
      <c r="M1978" s="8" t="s">
        <v>45</v>
      </c>
      <c r="N1978" s="9">
        <v>6</v>
      </c>
      <c r="O1978" s="10">
        <v>49.87</v>
      </c>
      <c r="P1978" s="11">
        <v>0.1</v>
      </c>
      <c r="Q1978" s="10">
        <v>21.75</v>
      </c>
      <c r="R1978" s="10">
        <f t="shared" si="120"/>
        <v>269.298</v>
      </c>
      <c r="S1978" s="10">
        <f t="shared" si="121"/>
        <v>130.5</v>
      </c>
      <c r="T1978" s="10">
        <f t="shared" si="122"/>
        <v>138.798</v>
      </c>
      <c r="U1978" s="12">
        <f t="shared" si="123"/>
        <v>0.51540672414945521</v>
      </c>
      <c r="V1978" s="9">
        <f>YEAR(SalesDataTable[[#This Row],[Order Date]])</f>
        <v>2026</v>
      </c>
      <c r="W1978" s="12" t="str">
        <f>"Q"&amp;ROUNDUP(MONTH(SalesDataTable[[#This Row],[Order Date]])/3,0)</f>
        <v>Q3</v>
      </c>
      <c r="X1978" s="9">
        <f>MONTH(SalesDataTable[[#This Row],[Order Date]])</f>
        <v>9</v>
      </c>
      <c r="Y1978" s="12" t="str">
        <f>TEXT(SalesDataTable[[#This Row],[Order Date]],"mmm")</f>
        <v>Sep</v>
      </c>
    </row>
    <row r="1979" spans="1:25" ht="16">
      <c r="A1979" s="7">
        <v>1395</v>
      </c>
      <c r="B1979" s="3">
        <v>46291</v>
      </c>
      <c r="C1979" s="2">
        <f>YEAR( SalesDataTable[[#This Row],[Order Date]])</f>
        <v>2026</v>
      </c>
      <c r="D1979" s="2">
        <f>ROUNDUP(MONTH(SalesDataTable[[#This Row],[Order Date]])/3,0)</f>
        <v>3</v>
      </c>
      <c r="E1979" s="2">
        <f>MONTH(SalesDataTable[[#This Row],[Order Date]])</f>
        <v>9</v>
      </c>
      <c r="F1979" s="2" t="str">
        <f>TEXT(SalesDataTable[[#This Row],[Order Date]],"mmm")</f>
        <v>Sep</v>
      </c>
      <c r="G1979" s="2">
        <f>DAY(SalesDataTable[[#This Row],[Order Date]])</f>
        <v>26</v>
      </c>
      <c r="H1979" s="8" t="s">
        <v>11</v>
      </c>
      <c r="I1979" s="8" t="s">
        <v>18</v>
      </c>
      <c r="J1979" s="8" t="s">
        <v>2</v>
      </c>
      <c r="K1979" s="8" t="s">
        <v>13</v>
      </c>
      <c r="L1979" s="8" t="s">
        <v>4</v>
      </c>
      <c r="M1979" s="8" t="s">
        <v>26</v>
      </c>
      <c r="N1979" s="9">
        <v>2</v>
      </c>
      <c r="O1979" s="10">
        <v>39.81</v>
      </c>
      <c r="P1979" s="11">
        <v>0.05</v>
      </c>
      <c r="Q1979" s="10">
        <v>16.87</v>
      </c>
      <c r="R1979" s="10">
        <f t="shared" si="120"/>
        <v>75.638999999999996</v>
      </c>
      <c r="S1979" s="10">
        <f t="shared" si="121"/>
        <v>33.74</v>
      </c>
      <c r="T1979" s="10">
        <f t="shared" si="122"/>
        <v>41.898999999999994</v>
      </c>
      <c r="U1979" s="12">
        <f t="shared" si="123"/>
        <v>0.55393381721069812</v>
      </c>
      <c r="V1979" s="9">
        <f>YEAR(SalesDataTable[[#This Row],[Order Date]])</f>
        <v>2026</v>
      </c>
      <c r="W1979" s="12" t="str">
        <f>"Q"&amp;ROUNDUP(MONTH(SalesDataTable[[#This Row],[Order Date]])/3,0)</f>
        <v>Q3</v>
      </c>
      <c r="X1979" s="9">
        <f>MONTH(SalesDataTable[[#This Row],[Order Date]])</f>
        <v>9</v>
      </c>
      <c r="Y1979" s="12" t="str">
        <f>TEXT(SalesDataTable[[#This Row],[Order Date]],"mmm")</f>
        <v>Sep</v>
      </c>
    </row>
    <row r="1980" spans="1:25" ht="16">
      <c r="A1980" s="7">
        <v>2085</v>
      </c>
      <c r="B1980" s="3">
        <v>46291</v>
      </c>
      <c r="C1980" s="2">
        <f>YEAR( SalesDataTable[[#This Row],[Order Date]])</f>
        <v>2026</v>
      </c>
      <c r="D1980" s="2">
        <f>ROUNDUP(MONTH(SalesDataTable[[#This Row],[Order Date]])/3,0)</f>
        <v>3</v>
      </c>
      <c r="E1980" s="2">
        <f>MONTH(SalesDataTable[[#This Row],[Order Date]])</f>
        <v>9</v>
      </c>
      <c r="F1980" s="2" t="str">
        <f>TEXT(SalesDataTable[[#This Row],[Order Date]],"mmm")</f>
        <v>Sep</v>
      </c>
      <c r="G1980" s="2">
        <f>DAY(SalesDataTable[[#This Row],[Order Date]])</f>
        <v>26</v>
      </c>
      <c r="H1980" s="8" t="s">
        <v>11</v>
      </c>
      <c r="I1980" s="8" t="s">
        <v>12</v>
      </c>
      <c r="J1980" s="8" t="s">
        <v>2</v>
      </c>
      <c r="K1980" s="8" t="s">
        <v>3</v>
      </c>
      <c r="L1980" s="8" t="s">
        <v>23</v>
      </c>
      <c r="M1980" s="8" t="s">
        <v>29</v>
      </c>
      <c r="N1980" s="9">
        <v>3</v>
      </c>
      <c r="O1980" s="10">
        <v>191.46</v>
      </c>
      <c r="P1980" s="11">
        <v>0</v>
      </c>
      <c r="Q1980" s="10">
        <v>104.06</v>
      </c>
      <c r="R1980" s="10">
        <f t="shared" si="120"/>
        <v>574.38</v>
      </c>
      <c r="S1980" s="10">
        <f t="shared" si="121"/>
        <v>312.18</v>
      </c>
      <c r="T1980" s="10">
        <f t="shared" si="122"/>
        <v>262.2</v>
      </c>
      <c r="U1980" s="12">
        <f t="shared" si="123"/>
        <v>0.45649221769560222</v>
      </c>
      <c r="V1980" s="9">
        <f>YEAR(SalesDataTable[[#This Row],[Order Date]])</f>
        <v>2026</v>
      </c>
      <c r="W1980" s="12" t="str">
        <f>"Q"&amp;ROUNDUP(MONTH(SalesDataTable[[#This Row],[Order Date]])/3,0)</f>
        <v>Q3</v>
      </c>
      <c r="X1980" s="9">
        <f>MONTH(SalesDataTable[[#This Row],[Order Date]])</f>
        <v>9</v>
      </c>
      <c r="Y1980" s="12" t="str">
        <f>TEXT(SalesDataTable[[#This Row],[Order Date]],"mmm")</f>
        <v>Sep</v>
      </c>
    </row>
    <row r="1981" spans="1:25" ht="16">
      <c r="A1981" s="7">
        <v>3124</v>
      </c>
      <c r="B1981" s="3">
        <v>46291</v>
      </c>
      <c r="C1981" s="2">
        <f>YEAR( SalesDataTable[[#This Row],[Order Date]])</f>
        <v>2026</v>
      </c>
      <c r="D1981" s="2">
        <f>ROUNDUP(MONTH(SalesDataTable[[#This Row],[Order Date]])/3,0)</f>
        <v>3</v>
      </c>
      <c r="E1981" s="2">
        <f>MONTH(SalesDataTable[[#This Row],[Order Date]])</f>
        <v>9</v>
      </c>
      <c r="F1981" s="2" t="str">
        <f>TEXT(SalesDataTable[[#This Row],[Order Date]],"mmm")</f>
        <v>Sep</v>
      </c>
      <c r="G1981" s="2">
        <f>DAY(SalesDataTable[[#This Row],[Order Date]])</f>
        <v>26</v>
      </c>
      <c r="H1981" s="8" t="s">
        <v>11</v>
      </c>
      <c r="I1981" s="8" t="s">
        <v>25</v>
      </c>
      <c r="J1981" s="8" t="s">
        <v>2</v>
      </c>
      <c r="K1981" s="8" t="s">
        <v>3</v>
      </c>
      <c r="L1981" s="8" t="s">
        <v>14</v>
      </c>
      <c r="M1981" s="8" t="s">
        <v>32</v>
      </c>
      <c r="N1981" s="9">
        <v>3</v>
      </c>
      <c r="O1981" s="10">
        <v>46.48</v>
      </c>
      <c r="P1981" s="11">
        <v>0.05</v>
      </c>
      <c r="Q1981" s="10">
        <v>18.82</v>
      </c>
      <c r="R1981" s="10">
        <f t="shared" si="120"/>
        <v>132.46799999999999</v>
      </c>
      <c r="S1981" s="10">
        <f t="shared" si="121"/>
        <v>56.46</v>
      </c>
      <c r="T1981" s="10">
        <f t="shared" si="122"/>
        <v>76.007999999999981</v>
      </c>
      <c r="U1981" s="12">
        <f t="shared" si="123"/>
        <v>0.57378385723344494</v>
      </c>
      <c r="V1981" s="9">
        <f>YEAR(SalesDataTable[[#This Row],[Order Date]])</f>
        <v>2026</v>
      </c>
      <c r="W1981" s="12" t="str">
        <f>"Q"&amp;ROUNDUP(MONTH(SalesDataTable[[#This Row],[Order Date]])/3,0)</f>
        <v>Q3</v>
      </c>
      <c r="X1981" s="9">
        <f>MONTH(SalesDataTable[[#This Row],[Order Date]])</f>
        <v>9</v>
      </c>
      <c r="Y1981" s="12" t="str">
        <f>TEXT(SalesDataTable[[#This Row],[Order Date]],"mmm")</f>
        <v>Sep</v>
      </c>
    </row>
    <row r="1982" spans="1:25" ht="16">
      <c r="A1982" s="7">
        <v>3216</v>
      </c>
      <c r="B1982" s="3">
        <v>46291</v>
      </c>
      <c r="C1982" s="2">
        <f>YEAR( SalesDataTable[[#This Row],[Order Date]])</f>
        <v>2026</v>
      </c>
      <c r="D1982" s="2">
        <f>ROUNDUP(MONTH(SalesDataTable[[#This Row],[Order Date]])/3,0)</f>
        <v>3</v>
      </c>
      <c r="E1982" s="2">
        <f>MONTH(SalesDataTable[[#This Row],[Order Date]])</f>
        <v>9</v>
      </c>
      <c r="F1982" s="2" t="str">
        <f>TEXT(SalesDataTable[[#This Row],[Order Date]],"mmm")</f>
        <v>Sep</v>
      </c>
      <c r="G1982" s="2">
        <f>DAY(SalesDataTable[[#This Row],[Order Date]])</f>
        <v>26</v>
      </c>
      <c r="H1982" s="8" t="s">
        <v>6</v>
      </c>
      <c r="I1982" s="8" t="s">
        <v>43</v>
      </c>
      <c r="J1982" s="8" t="s">
        <v>19</v>
      </c>
      <c r="K1982" s="8" t="s">
        <v>3</v>
      </c>
      <c r="L1982" s="8" t="s">
        <v>14</v>
      </c>
      <c r="M1982" s="8" t="s">
        <v>15</v>
      </c>
      <c r="N1982" s="9">
        <v>2</v>
      </c>
      <c r="O1982" s="10">
        <v>35.44</v>
      </c>
      <c r="P1982" s="11">
        <v>0.1</v>
      </c>
      <c r="Q1982" s="10">
        <v>13.2</v>
      </c>
      <c r="R1982" s="10">
        <f t="shared" si="120"/>
        <v>63.791999999999994</v>
      </c>
      <c r="S1982" s="10">
        <f t="shared" si="121"/>
        <v>26.4</v>
      </c>
      <c r="T1982" s="10">
        <f t="shared" si="122"/>
        <v>37.391999999999996</v>
      </c>
      <c r="U1982" s="12">
        <f t="shared" si="123"/>
        <v>0.58615500376222718</v>
      </c>
      <c r="V1982" s="9">
        <f>YEAR(SalesDataTable[[#This Row],[Order Date]])</f>
        <v>2026</v>
      </c>
      <c r="W1982" s="12" t="str">
        <f>"Q"&amp;ROUNDUP(MONTH(SalesDataTable[[#This Row],[Order Date]])/3,0)</f>
        <v>Q3</v>
      </c>
      <c r="X1982" s="9">
        <f>MONTH(SalesDataTable[[#This Row],[Order Date]])</f>
        <v>9</v>
      </c>
      <c r="Y1982" s="12" t="str">
        <f>TEXT(SalesDataTable[[#This Row],[Order Date]],"mmm")</f>
        <v>Sep</v>
      </c>
    </row>
    <row r="1983" spans="1:25" ht="16">
      <c r="A1983" s="7">
        <v>3743</v>
      </c>
      <c r="B1983" s="3">
        <v>46291</v>
      </c>
      <c r="C1983" s="2">
        <f>YEAR( SalesDataTable[[#This Row],[Order Date]])</f>
        <v>2026</v>
      </c>
      <c r="D1983" s="2">
        <f>ROUNDUP(MONTH(SalesDataTable[[#This Row],[Order Date]])/3,0)</f>
        <v>3</v>
      </c>
      <c r="E1983" s="2">
        <f>MONTH(SalesDataTable[[#This Row],[Order Date]])</f>
        <v>9</v>
      </c>
      <c r="F1983" s="2" t="str">
        <f>TEXT(SalesDataTable[[#This Row],[Order Date]],"mmm")</f>
        <v>Sep</v>
      </c>
      <c r="G1983" s="2">
        <f>DAY(SalesDataTable[[#This Row],[Order Date]])</f>
        <v>26</v>
      </c>
      <c r="H1983" s="8" t="s">
        <v>11</v>
      </c>
      <c r="I1983" s="8" t="s">
        <v>12</v>
      </c>
      <c r="J1983" s="8" t="s">
        <v>2</v>
      </c>
      <c r="K1983" s="8" t="s">
        <v>13</v>
      </c>
      <c r="L1983" s="8" t="s">
        <v>34</v>
      </c>
      <c r="M1983" s="8" t="s">
        <v>42</v>
      </c>
      <c r="N1983" s="9">
        <v>4</v>
      </c>
      <c r="O1983" s="10">
        <v>36.159999999999997</v>
      </c>
      <c r="P1983" s="11">
        <v>0.05</v>
      </c>
      <c r="Q1983" s="10">
        <v>13.68</v>
      </c>
      <c r="R1983" s="10">
        <f t="shared" si="120"/>
        <v>137.40799999999999</v>
      </c>
      <c r="S1983" s="10">
        <f t="shared" si="121"/>
        <v>54.72</v>
      </c>
      <c r="T1983" s="10">
        <f t="shared" si="122"/>
        <v>82.687999999999988</v>
      </c>
      <c r="U1983" s="12">
        <f t="shared" si="123"/>
        <v>0.60176991150442471</v>
      </c>
      <c r="V1983" s="9">
        <f>YEAR(SalesDataTable[[#This Row],[Order Date]])</f>
        <v>2026</v>
      </c>
      <c r="W1983" s="12" t="str">
        <f>"Q"&amp;ROUNDUP(MONTH(SalesDataTable[[#This Row],[Order Date]])/3,0)</f>
        <v>Q3</v>
      </c>
      <c r="X1983" s="9">
        <f>MONTH(SalesDataTable[[#This Row],[Order Date]])</f>
        <v>9</v>
      </c>
      <c r="Y1983" s="12" t="str">
        <f>TEXT(SalesDataTable[[#This Row],[Order Date]],"mmm")</f>
        <v>Sep</v>
      </c>
    </row>
    <row r="1984" spans="1:25" ht="16">
      <c r="A1984" s="7">
        <v>3788</v>
      </c>
      <c r="B1984" s="3">
        <v>46291</v>
      </c>
      <c r="C1984" s="2">
        <f>YEAR( SalesDataTable[[#This Row],[Order Date]])</f>
        <v>2026</v>
      </c>
      <c r="D1984" s="2">
        <f>ROUNDUP(MONTH(SalesDataTable[[#This Row],[Order Date]])/3,0)</f>
        <v>3</v>
      </c>
      <c r="E1984" s="2">
        <f>MONTH(SalesDataTable[[#This Row],[Order Date]])</f>
        <v>9</v>
      </c>
      <c r="F1984" s="2" t="str">
        <f>TEXT(SalesDataTable[[#This Row],[Order Date]],"mmm")</f>
        <v>Sep</v>
      </c>
      <c r="G1984" s="2">
        <f>DAY(SalesDataTable[[#This Row],[Order Date]])</f>
        <v>26</v>
      </c>
      <c r="H1984" s="8" t="s">
        <v>20</v>
      </c>
      <c r="I1984" s="8" t="s">
        <v>33</v>
      </c>
      <c r="J1984" s="8" t="s">
        <v>2</v>
      </c>
      <c r="K1984" s="8" t="s">
        <v>3</v>
      </c>
      <c r="L1984" s="8" t="s">
        <v>34</v>
      </c>
      <c r="M1984" s="8" t="s">
        <v>42</v>
      </c>
      <c r="N1984" s="9">
        <v>2</v>
      </c>
      <c r="O1984" s="10">
        <v>35.93</v>
      </c>
      <c r="P1984" s="11">
        <v>0</v>
      </c>
      <c r="Q1984" s="10">
        <v>13.91</v>
      </c>
      <c r="R1984" s="10">
        <f t="shared" si="120"/>
        <v>71.86</v>
      </c>
      <c r="S1984" s="10">
        <f t="shared" si="121"/>
        <v>27.82</v>
      </c>
      <c r="T1984" s="10">
        <f t="shared" si="122"/>
        <v>44.04</v>
      </c>
      <c r="U1984" s="12">
        <f t="shared" si="123"/>
        <v>0.6128583356526579</v>
      </c>
      <c r="V1984" s="9">
        <f>YEAR(SalesDataTable[[#This Row],[Order Date]])</f>
        <v>2026</v>
      </c>
      <c r="W1984" s="12" t="str">
        <f>"Q"&amp;ROUNDUP(MONTH(SalesDataTable[[#This Row],[Order Date]])/3,0)</f>
        <v>Q3</v>
      </c>
      <c r="X1984" s="9">
        <f>MONTH(SalesDataTable[[#This Row],[Order Date]])</f>
        <v>9</v>
      </c>
      <c r="Y1984" s="12" t="str">
        <f>TEXT(SalesDataTable[[#This Row],[Order Date]],"mmm")</f>
        <v>Sep</v>
      </c>
    </row>
    <row r="1985" spans="1:25" ht="16">
      <c r="A1985" s="7">
        <v>4883</v>
      </c>
      <c r="B1985" s="3">
        <v>46291</v>
      </c>
      <c r="C1985" s="2">
        <f>YEAR( SalesDataTable[[#This Row],[Order Date]])</f>
        <v>2026</v>
      </c>
      <c r="D1985" s="2">
        <f>ROUNDUP(MONTH(SalesDataTable[[#This Row],[Order Date]])/3,0)</f>
        <v>3</v>
      </c>
      <c r="E1985" s="2">
        <f>MONTH(SalesDataTable[[#This Row],[Order Date]])</f>
        <v>9</v>
      </c>
      <c r="F1985" s="2" t="str">
        <f>TEXT(SalesDataTable[[#This Row],[Order Date]],"mmm")</f>
        <v>Sep</v>
      </c>
      <c r="G1985" s="2">
        <f>DAY(SalesDataTable[[#This Row],[Order Date]])</f>
        <v>26</v>
      </c>
      <c r="H1985" s="8" t="s">
        <v>20</v>
      </c>
      <c r="I1985" s="8" t="s">
        <v>33</v>
      </c>
      <c r="J1985" s="8" t="s">
        <v>2</v>
      </c>
      <c r="K1985" s="8" t="s">
        <v>16</v>
      </c>
      <c r="L1985" s="8" t="s">
        <v>23</v>
      </c>
      <c r="M1985" s="8" t="s">
        <v>29</v>
      </c>
      <c r="N1985" s="9">
        <v>1</v>
      </c>
      <c r="O1985" s="10">
        <v>199.7</v>
      </c>
      <c r="P1985" s="11">
        <v>0</v>
      </c>
      <c r="Q1985" s="10">
        <v>103.77</v>
      </c>
      <c r="R1985" s="10">
        <f t="shared" si="120"/>
        <v>199.7</v>
      </c>
      <c r="S1985" s="10">
        <f t="shared" si="121"/>
        <v>103.77</v>
      </c>
      <c r="T1985" s="10">
        <f t="shared" si="122"/>
        <v>95.929999999999993</v>
      </c>
      <c r="U1985" s="12">
        <f t="shared" si="123"/>
        <v>0.4803705558337506</v>
      </c>
      <c r="V1985" s="9">
        <f>YEAR(SalesDataTable[[#This Row],[Order Date]])</f>
        <v>2026</v>
      </c>
      <c r="W1985" s="12" t="str">
        <f>"Q"&amp;ROUNDUP(MONTH(SalesDataTable[[#This Row],[Order Date]])/3,0)</f>
        <v>Q3</v>
      </c>
      <c r="X1985" s="9">
        <f>MONTH(SalesDataTable[[#This Row],[Order Date]])</f>
        <v>9</v>
      </c>
      <c r="Y1985" s="12" t="str">
        <f>TEXT(SalesDataTable[[#This Row],[Order Date]],"mmm")</f>
        <v>Sep</v>
      </c>
    </row>
    <row r="1986" spans="1:25" ht="16">
      <c r="A1986" s="7">
        <v>1577</v>
      </c>
      <c r="B1986" s="3">
        <v>46292</v>
      </c>
      <c r="C1986" s="2">
        <f>YEAR( SalesDataTable[[#This Row],[Order Date]])</f>
        <v>2026</v>
      </c>
      <c r="D1986" s="2">
        <f>ROUNDUP(MONTH(SalesDataTable[[#This Row],[Order Date]])/3,0)</f>
        <v>3</v>
      </c>
      <c r="E1986" s="2">
        <f>MONTH(SalesDataTable[[#This Row],[Order Date]])</f>
        <v>9</v>
      </c>
      <c r="F1986" s="2" t="str">
        <f>TEXT(SalesDataTable[[#This Row],[Order Date]],"mmm")</f>
        <v>Sep</v>
      </c>
      <c r="G1986" s="2">
        <f>DAY(SalesDataTable[[#This Row],[Order Date]])</f>
        <v>27</v>
      </c>
      <c r="H1986" s="8" t="s">
        <v>20</v>
      </c>
      <c r="I1986" s="8" t="s">
        <v>21</v>
      </c>
      <c r="J1986" s="8" t="s">
        <v>2</v>
      </c>
      <c r="K1986" s="8" t="s">
        <v>13</v>
      </c>
      <c r="L1986" s="8" t="s">
        <v>9</v>
      </c>
      <c r="M1986" s="8" t="s">
        <v>37</v>
      </c>
      <c r="N1986" s="9">
        <v>4</v>
      </c>
      <c r="O1986" s="10">
        <v>154.28</v>
      </c>
      <c r="P1986" s="11">
        <v>0.05</v>
      </c>
      <c r="Q1986" s="10">
        <v>78.180000000000007</v>
      </c>
      <c r="R1986" s="10">
        <f t="shared" ref="R1986:R2049" si="124">N1986*O1986*(1-P1986)</f>
        <v>586.26400000000001</v>
      </c>
      <c r="S1986" s="10">
        <f t="shared" ref="S1986:S2049" si="125">N1986*Q1986</f>
        <v>312.72000000000003</v>
      </c>
      <c r="T1986" s="10">
        <f t="shared" ref="T1986:T2049" si="126">R1986-S1986</f>
        <v>273.54399999999998</v>
      </c>
      <c r="U1986" s="12">
        <f t="shared" ref="U1986:U2049" si="127">IFERROR(T1986/R1986,0)</f>
        <v>0.46658843115047144</v>
      </c>
      <c r="V1986" s="9">
        <f>YEAR(SalesDataTable[[#This Row],[Order Date]])</f>
        <v>2026</v>
      </c>
      <c r="W1986" s="12" t="str">
        <f>"Q"&amp;ROUNDUP(MONTH(SalesDataTable[[#This Row],[Order Date]])/3,0)</f>
        <v>Q3</v>
      </c>
      <c r="X1986" s="9">
        <f>MONTH(SalesDataTable[[#This Row],[Order Date]])</f>
        <v>9</v>
      </c>
      <c r="Y1986" s="12" t="str">
        <f>TEXT(SalesDataTable[[#This Row],[Order Date]],"mmm")</f>
        <v>Sep</v>
      </c>
    </row>
    <row r="1987" spans="1:25" ht="16">
      <c r="A1987" s="7">
        <v>2310</v>
      </c>
      <c r="B1987" s="3">
        <v>46292</v>
      </c>
      <c r="C1987" s="2">
        <f>YEAR( SalesDataTable[[#This Row],[Order Date]])</f>
        <v>2026</v>
      </c>
      <c r="D1987" s="2">
        <f>ROUNDUP(MONTH(SalesDataTable[[#This Row],[Order Date]])/3,0)</f>
        <v>3</v>
      </c>
      <c r="E1987" s="2">
        <f>MONTH(SalesDataTable[[#This Row],[Order Date]])</f>
        <v>9</v>
      </c>
      <c r="F1987" s="2" t="str">
        <f>TEXT(SalesDataTable[[#This Row],[Order Date]],"mmm")</f>
        <v>Sep</v>
      </c>
      <c r="G1987" s="2">
        <f>DAY(SalesDataTable[[#This Row],[Order Date]])</f>
        <v>27</v>
      </c>
      <c r="H1987" s="8" t="s">
        <v>0</v>
      </c>
      <c r="I1987" s="8" t="s">
        <v>50</v>
      </c>
      <c r="J1987" s="8" t="s">
        <v>2</v>
      </c>
      <c r="K1987" s="8" t="s">
        <v>3</v>
      </c>
      <c r="L1987" s="8" t="s">
        <v>14</v>
      </c>
      <c r="M1987" s="8" t="s">
        <v>48</v>
      </c>
      <c r="N1987" s="9">
        <v>1</v>
      </c>
      <c r="O1987" s="10">
        <v>165.44</v>
      </c>
      <c r="P1987" s="11">
        <v>0</v>
      </c>
      <c r="Q1987" s="10">
        <v>88.25</v>
      </c>
      <c r="R1987" s="10">
        <f t="shared" si="124"/>
        <v>165.44</v>
      </c>
      <c r="S1987" s="10">
        <f t="shared" si="125"/>
        <v>88.25</v>
      </c>
      <c r="T1987" s="10">
        <f t="shared" si="126"/>
        <v>77.19</v>
      </c>
      <c r="U1987" s="12">
        <f t="shared" si="127"/>
        <v>0.46657398452611215</v>
      </c>
      <c r="V1987" s="9">
        <f>YEAR(SalesDataTable[[#This Row],[Order Date]])</f>
        <v>2026</v>
      </c>
      <c r="W1987" s="12" t="str">
        <f>"Q"&amp;ROUNDUP(MONTH(SalesDataTable[[#This Row],[Order Date]])/3,0)</f>
        <v>Q3</v>
      </c>
      <c r="X1987" s="9">
        <f>MONTH(SalesDataTable[[#This Row],[Order Date]])</f>
        <v>9</v>
      </c>
      <c r="Y1987" s="12" t="str">
        <f>TEXT(SalesDataTable[[#This Row],[Order Date]],"mmm")</f>
        <v>Sep</v>
      </c>
    </row>
    <row r="1988" spans="1:25" ht="16">
      <c r="A1988" s="7">
        <v>2383</v>
      </c>
      <c r="B1988" s="3">
        <v>46292</v>
      </c>
      <c r="C1988" s="2">
        <f>YEAR( SalesDataTable[[#This Row],[Order Date]])</f>
        <v>2026</v>
      </c>
      <c r="D1988" s="2">
        <f>ROUNDUP(MONTH(SalesDataTable[[#This Row],[Order Date]])/3,0)</f>
        <v>3</v>
      </c>
      <c r="E1988" s="2">
        <f>MONTH(SalesDataTable[[#This Row],[Order Date]])</f>
        <v>9</v>
      </c>
      <c r="F1988" s="2" t="str">
        <f>TEXT(SalesDataTable[[#This Row],[Order Date]],"mmm")</f>
        <v>Sep</v>
      </c>
      <c r="G1988" s="2">
        <f>DAY(SalesDataTable[[#This Row],[Order Date]])</f>
        <v>27</v>
      </c>
      <c r="H1988" s="8" t="s">
        <v>20</v>
      </c>
      <c r="I1988" s="8" t="s">
        <v>31</v>
      </c>
      <c r="J1988" s="8" t="s">
        <v>2</v>
      </c>
      <c r="K1988" s="8" t="s">
        <v>3</v>
      </c>
      <c r="L1988" s="8" t="s">
        <v>14</v>
      </c>
      <c r="M1988" s="8" t="s">
        <v>44</v>
      </c>
      <c r="N1988" s="9">
        <v>2</v>
      </c>
      <c r="O1988" s="10">
        <v>130.29</v>
      </c>
      <c r="P1988" s="11">
        <v>0.1</v>
      </c>
      <c r="Q1988" s="10">
        <v>67.97</v>
      </c>
      <c r="R1988" s="10">
        <f t="shared" si="124"/>
        <v>234.52199999999999</v>
      </c>
      <c r="S1988" s="10">
        <f t="shared" si="125"/>
        <v>135.94</v>
      </c>
      <c r="T1988" s="10">
        <f t="shared" si="126"/>
        <v>98.581999999999994</v>
      </c>
      <c r="U1988" s="12">
        <f t="shared" si="127"/>
        <v>0.42035288800197845</v>
      </c>
      <c r="V1988" s="9">
        <f>YEAR(SalesDataTable[[#This Row],[Order Date]])</f>
        <v>2026</v>
      </c>
      <c r="W1988" s="12" t="str">
        <f>"Q"&amp;ROUNDUP(MONTH(SalesDataTable[[#This Row],[Order Date]])/3,0)</f>
        <v>Q3</v>
      </c>
      <c r="X1988" s="9">
        <f>MONTH(SalesDataTable[[#This Row],[Order Date]])</f>
        <v>9</v>
      </c>
      <c r="Y1988" s="12" t="str">
        <f>TEXT(SalesDataTable[[#This Row],[Order Date]],"mmm")</f>
        <v>Sep</v>
      </c>
    </row>
    <row r="1989" spans="1:25" ht="16">
      <c r="A1989" s="7">
        <v>2803</v>
      </c>
      <c r="B1989" s="3">
        <v>46292</v>
      </c>
      <c r="C1989" s="2">
        <f>YEAR( SalesDataTable[[#This Row],[Order Date]])</f>
        <v>2026</v>
      </c>
      <c r="D1989" s="2">
        <f>ROUNDUP(MONTH(SalesDataTable[[#This Row],[Order Date]])/3,0)</f>
        <v>3</v>
      </c>
      <c r="E1989" s="2">
        <f>MONTH(SalesDataTable[[#This Row],[Order Date]])</f>
        <v>9</v>
      </c>
      <c r="F1989" s="2" t="str">
        <f>TEXT(SalesDataTable[[#This Row],[Order Date]],"mmm")</f>
        <v>Sep</v>
      </c>
      <c r="G1989" s="2">
        <f>DAY(SalesDataTable[[#This Row],[Order Date]])</f>
        <v>27</v>
      </c>
      <c r="H1989" s="8" t="s">
        <v>6</v>
      </c>
      <c r="I1989" s="8" t="s">
        <v>43</v>
      </c>
      <c r="J1989" s="8" t="s">
        <v>2</v>
      </c>
      <c r="K1989" s="8" t="s">
        <v>3</v>
      </c>
      <c r="L1989" s="8" t="s">
        <v>34</v>
      </c>
      <c r="M1989" s="8" t="s">
        <v>42</v>
      </c>
      <c r="N1989" s="9">
        <v>3</v>
      </c>
      <c r="O1989" s="10">
        <v>36.909999999999997</v>
      </c>
      <c r="P1989" s="11">
        <v>0.05</v>
      </c>
      <c r="Q1989" s="10">
        <v>13.7</v>
      </c>
      <c r="R1989" s="10">
        <f t="shared" si="124"/>
        <v>105.19349999999999</v>
      </c>
      <c r="S1989" s="10">
        <f t="shared" si="125"/>
        <v>41.099999999999994</v>
      </c>
      <c r="T1989" s="10">
        <f t="shared" si="126"/>
        <v>64.093499999999992</v>
      </c>
      <c r="U1989" s="12">
        <f t="shared" si="127"/>
        <v>0.60929144861612172</v>
      </c>
      <c r="V1989" s="9">
        <f>YEAR(SalesDataTable[[#This Row],[Order Date]])</f>
        <v>2026</v>
      </c>
      <c r="W1989" s="12" t="str">
        <f>"Q"&amp;ROUNDUP(MONTH(SalesDataTable[[#This Row],[Order Date]])/3,0)</f>
        <v>Q3</v>
      </c>
      <c r="X1989" s="9">
        <f>MONTH(SalesDataTable[[#This Row],[Order Date]])</f>
        <v>9</v>
      </c>
      <c r="Y1989" s="12" t="str">
        <f>TEXT(SalesDataTable[[#This Row],[Order Date]],"mmm")</f>
        <v>Sep</v>
      </c>
    </row>
    <row r="1990" spans="1:25" ht="16">
      <c r="A1990" s="7">
        <v>4199</v>
      </c>
      <c r="B1990" s="3">
        <v>46292</v>
      </c>
      <c r="C1990" s="2">
        <f>YEAR( SalesDataTable[[#This Row],[Order Date]])</f>
        <v>2026</v>
      </c>
      <c r="D1990" s="2">
        <f>ROUNDUP(MONTH(SalesDataTable[[#This Row],[Order Date]])/3,0)</f>
        <v>3</v>
      </c>
      <c r="E1990" s="2">
        <f>MONTH(SalesDataTable[[#This Row],[Order Date]])</f>
        <v>9</v>
      </c>
      <c r="F1990" s="2" t="str">
        <f>TEXT(SalesDataTable[[#This Row],[Order Date]],"mmm")</f>
        <v>Sep</v>
      </c>
      <c r="G1990" s="2">
        <f>DAY(SalesDataTable[[#This Row],[Order Date]])</f>
        <v>27</v>
      </c>
      <c r="H1990" s="8" t="s">
        <v>11</v>
      </c>
      <c r="I1990" s="8" t="s">
        <v>25</v>
      </c>
      <c r="J1990" s="8" t="s">
        <v>28</v>
      </c>
      <c r="K1990" s="8" t="s">
        <v>16</v>
      </c>
      <c r="L1990" s="8" t="s">
        <v>4</v>
      </c>
      <c r="M1990" s="8" t="s">
        <v>22</v>
      </c>
      <c r="N1990" s="9">
        <v>1</v>
      </c>
      <c r="O1990" s="10">
        <v>50.02</v>
      </c>
      <c r="P1990" s="11">
        <v>0</v>
      </c>
      <c r="Q1990" s="10">
        <v>22.65</v>
      </c>
      <c r="R1990" s="10">
        <f t="shared" si="124"/>
        <v>50.02</v>
      </c>
      <c r="S1990" s="10">
        <f t="shared" si="125"/>
        <v>22.65</v>
      </c>
      <c r="T1990" s="10">
        <f t="shared" si="126"/>
        <v>27.370000000000005</v>
      </c>
      <c r="U1990" s="12">
        <f t="shared" si="127"/>
        <v>0.54718112754898052</v>
      </c>
      <c r="V1990" s="9">
        <f>YEAR(SalesDataTable[[#This Row],[Order Date]])</f>
        <v>2026</v>
      </c>
      <c r="W1990" s="12" t="str">
        <f>"Q"&amp;ROUNDUP(MONTH(SalesDataTable[[#This Row],[Order Date]])/3,0)</f>
        <v>Q3</v>
      </c>
      <c r="X1990" s="9">
        <f>MONTH(SalesDataTable[[#This Row],[Order Date]])</f>
        <v>9</v>
      </c>
      <c r="Y1990" s="12" t="str">
        <f>TEXT(SalesDataTable[[#This Row],[Order Date]],"mmm")</f>
        <v>Sep</v>
      </c>
    </row>
    <row r="1991" spans="1:25" ht="16">
      <c r="A1991" s="7">
        <v>4517</v>
      </c>
      <c r="B1991" s="3">
        <v>46292</v>
      </c>
      <c r="C1991" s="2">
        <f>YEAR( SalesDataTable[[#This Row],[Order Date]])</f>
        <v>2026</v>
      </c>
      <c r="D1991" s="2">
        <f>ROUNDUP(MONTH(SalesDataTable[[#This Row],[Order Date]])/3,0)</f>
        <v>3</v>
      </c>
      <c r="E1991" s="2">
        <f>MONTH(SalesDataTable[[#This Row],[Order Date]])</f>
        <v>9</v>
      </c>
      <c r="F1991" s="2" t="str">
        <f>TEXT(SalesDataTable[[#This Row],[Order Date]],"mmm")</f>
        <v>Sep</v>
      </c>
      <c r="G1991" s="2">
        <f>DAY(SalesDataTable[[#This Row],[Order Date]])</f>
        <v>27</v>
      </c>
      <c r="H1991" s="8" t="s">
        <v>6</v>
      </c>
      <c r="I1991" s="8" t="s">
        <v>43</v>
      </c>
      <c r="J1991" s="8" t="s">
        <v>2</v>
      </c>
      <c r="K1991" s="8" t="s">
        <v>3</v>
      </c>
      <c r="L1991" s="8" t="s">
        <v>23</v>
      </c>
      <c r="M1991" s="8" t="s">
        <v>40</v>
      </c>
      <c r="N1991" s="9">
        <v>1</v>
      </c>
      <c r="O1991" s="10">
        <v>83.32</v>
      </c>
      <c r="P1991" s="11">
        <v>0.05</v>
      </c>
      <c r="Q1991" s="10">
        <v>38.93</v>
      </c>
      <c r="R1991" s="10">
        <f t="shared" si="124"/>
        <v>79.153999999999996</v>
      </c>
      <c r="S1991" s="10">
        <f t="shared" si="125"/>
        <v>38.93</v>
      </c>
      <c r="T1991" s="10">
        <f t="shared" si="126"/>
        <v>40.223999999999997</v>
      </c>
      <c r="U1991" s="12">
        <f t="shared" si="127"/>
        <v>0.50817393940925282</v>
      </c>
      <c r="V1991" s="9">
        <f>YEAR(SalesDataTable[[#This Row],[Order Date]])</f>
        <v>2026</v>
      </c>
      <c r="W1991" s="12" t="str">
        <f>"Q"&amp;ROUNDUP(MONTH(SalesDataTable[[#This Row],[Order Date]])/3,0)</f>
        <v>Q3</v>
      </c>
      <c r="X1991" s="9">
        <f>MONTH(SalesDataTable[[#This Row],[Order Date]])</f>
        <v>9</v>
      </c>
      <c r="Y1991" s="12" t="str">
        <f>TEXT(SalesDataTable[[#This Row],[Order Date]],"mmm")</f>
        <v>Sep</v>
      </c>
    </row>
    <row r="1992" spans="1:25" ht="16">
      <c r="A1992" s="7">
        <v>80</v>
      </c>
      <c r="B1992" s="3">
        <v>46293</v>
      </c>
      <c r="C1992" s="2">
        <f>YEAR( SalesDataTable[[#This Row],[Order Date]])</f>
        <v>2026</v>
      </c>
      <c r="D1992" s="2">
        <f>ROUNDUP(MONTH(SalesDataTable[[#This Row],[Order Date]])/3,0)</f>
        <v>3</v>
      </c>
      <c r="E1992" s="2">
        <f>MONTH(SalesDataTable[[#This Row],[Order Date]])</f>
        <v>9</v>
      </c>
      <c r="F1992" s="2" t="str">
        <f>TEXT(SalesDataTable[[#This Row],[Order Date]],"mmm")</f>
        <v>Sep</v>
      </c>
      <c r="G1992" s="2">
        <f>DAY(SalesDataTable[[#This Row],[Order Date]])</f>
        <v>28</v>
      </c>
      <c r="H1992" s="8" t="s">
        <v>0</v>
      </c>
      <c r="I1992" s="8" t="s">
        <v>50</v>
      </c>
      <c r="J1992" s="8" t="s">
        <v>8</v>
      </c>
      <c r="K1992" s="8" t="s">
        <v>16</v>
      </c>
      <c r="L1992" s="8" t="s">
        <v>9</v>
      </c>
      <c r="M1992" s="8" t="s">
        <v>46</v>
      </c>
      <c r="N1992" s="9">
        <v>10</v>
      </c>
      <c r="O1992" s="10">
        <v>71.040000000000006</v>
      </c>
      <c r="P1992" s="11">
        <v>0.2</v>
      </c>
      <c r="Q1992" s="10">
        <v>31.7</v>
      </c>
      <c r="R1992" s="10">
        <f t="shared" si="124"/>
        <v>568.32000000000005</v>
      </c>
      <c r="S1992" s="10">
        <f t="shared" si="125"/>
        <v>317</v>
      </c>
      <c r="T1992" s="10">
        <f t="shared" si="126"/>
        <v>251.32000000000005</v>
      </c>
      <c r="U1992" s="12">
        <f t="shared" si="127"/>
        <v>0.4422156531531532</v>
      </c>
      <c r="V1992" s="9">
        <f>YEAR(SalesDataTable[[#This Row],[Order Date]])</f>
        <v>2026</v>
      </c>
      <c r="W1992" s="12" t="str">
        <f>"Q"&amp;ROUNDUP(MONTH(SalesDataTable[[#This Row],[Order Date]])/3,0)</f>
        <v>Q3</v>
      </c>
      <c r="X1992" s="9">
        <f>MONTH(SalesDataTable[[#This Row],[Order Date]])</f>
        <v>9</v>
      </c>
      <c r="Y1992" s="12" t="str">
        <f>TEXT(SalesDataTable[[#This Row],[Order Date]],"mmm")</f>
        <v>Sep</v>
      </c>
    </row>
    <row r="1993" spans="1:25" ht="16">
      <c r="A1993" s="7">
        <v>370</v>
      </c>
      <c r="B1993" s="3">
        <v>46293</v>
      </c>
      <c r="C1993" s="2">
        <f>YEAR( SalesDataTable[[#This Row],[Order Date]])</f>
        <v>2026</v>
      </c>
      <c r="D1993" s="2">
        <f>ROUNDUP(MONTH(SalesDataTable[[#This Row],[Order Date]])/3,0)</f>
        <v>3</v>
      </c>
      <c r="E1993" s="2">
        <f>MONTH(SalesDataTable[[#This Row],[Order Date]])</f>
        <v>9</v>
      </c>
      <c r="F1993" s="2" t="str">
        <f>TEXT(SalesDataTable[[#This Row],[Order Date]],"mmm")</f>
        <v>Sep</v>
      </c>
      <c r="G1993" s="2">
        <f>DAY(SalesDataTable[[#This Row],[Order Date]])</f>
        <v>28</v>
      </c>
      <c r="H1993" s="8" t="s">
        <v>20</v>
      </c>
      <c r="I1993" s="8" t="s">
        <v>31</v>
      </c>
      <c r="J1993" s="8" t="s">
        <v>19</v>
      </c>
      <c r="K1993" s="8" t="s">
        <v>3</v>
      </c>
      <c r="L1993" s="8" t="s">
        <v>4</v>
      </c>
      <c r="M1993" s="8" t="s">
        <v>26</v>
      </c>
      <c r="N1993" s="9">
        <v>2</v>
      </c>
      <c r="O1993" s="10">
        <v>40.83</v>
      </c>
      <c r="P1993" s="11">
        <v>0</v>
      </c>
      <c r="Q1993" s="10">
        <v>16.850000000000001</v>
      </c>
      <c r="R1993" s="10">
        <f t="shared" si="124"/>
        <v>81.66</v>
      </c>
      <c r="S1993" s="10">
        <f t="shared" si="125"/>
        <v>33.700000000000003</v>
      </c>
      <c r="T1993" s="10">
        <f t="shared" si="126"/>
        <v>47.959999999999994</v>
      </c>
      <c r="U1993" s="12">
        <f t="shared" si="127"/>
        <v>0.58731325006122947</v>
      </c>
      <c r="V1993" s="9">
        <f>YEAR(SalesDataTable[[#This Row],[Order Date]])</f>
        <v>2026</v>
      </c>
      <c r="W1993" s="12" t="str">
        <f>"Q"&amp;ROUNDUP(MONTH(SalesDataTable[[#This Row],[Order Date]])/3,0)</f>
        <v>Q3</v>
      </c>
      <c r="X1993" s="9">
        <f>MONTH(SalesDataTable[[#This Row],[Order Date]])</f>
        <v>9</v>
      </c>
      <c r="Y1993" s="12" t="str">
        <f>TEXT(SalesDataTable[[#This Row],[Order Date]],"mmm")</f>
        <v>Sep</v>
      </c>
    </row>
    <row r="1994" spans="1:25" ht="16">
      <c r="A1994" s="7">
        <v>417</v>
      </c>
      <c r="B1994" s="3">
        <v>46293</v>
      </c>
      <c r="C1994" s="2">
        <f>YEAR( SalesDataTable[[#This Row],[Order Date]])</f>
        <v>2026</v>
      </c>
      <c r="D1994" s="2">
        <f>ROUNDUP(MONTH(SalesDataTable[[#This Row],[Order Date]])/3,0)</f>
        <v>3</v>
      </c>
      <c r="E1994" s="2">
        <f>MONTH(SalesDataTable[[#This Row],[Order Date]])</f>
        <v>9</v>
      </c>
      <c r="F1994" s="2" t="str">
        <f>TEXT(SalesDataTable[[#This Row],[Order Date]],"mmm")</f>
        <v>Sep</v>
      </c>
      <c r="G1994" s="2">
        <f>DAY(SalesDataTable[[#This Row],[Order Date]])</f>
        <v>28</v>
      </c>
      <c r="H1994" s="8" t="s">
        <v>6</v>
      </c>
      <c r="I1994" s="8" t="s">
        <v>49</v>
      </c>
      <c r="J1994" s="8" t="s">
        <v>28</v>
      </c>
      <c r="K1994" s="8" t="s">
        <v>3</v>
      </c>
      <c r="L1994" s="8" t="s">
        <v>23</v>
      </c>
      <c r="M1994" s="8" t="s">
        <v>51</v>
      </c>
      <c r="N1994" s="9">
        <v>1</v>
      </c>
      <c r="O1994" s="10">
        <v>121.64</v>
      </c>
      <c r="P1994" s="11">
        <v>0.15</v>
      </c>
      <c r="Q1994" s="10">
        <v>61.56</v>
      </c>
      <c r="R1994" s="10">
        <f t="shared" si="124"/>
        <v>103.39399999999999</v>
      </c>
      <c r="S1994" s="10">
        <f t="shared" si="125"/>
        <v>61.56</v>
      </c>
      <c r="T1994" s="10">
        <f t="shared" si="126"/>
        <v>41.833999999999989</v>
      </c>
      <c r="U1994" s="12">
        <f t="shared" si="127"/>
        <v>0.40460761746329565</v>
      </c>
      <c r="V1994" s="9">
        <f>YEAR(SalesDataTable[[#This Row],[Order Date]])</f>
        <v>2026</v>
      </c>
      <c r="W1994" s="12" t="str">
        <f>"Q"&amp;ROUNDUP(MONTH(SalesDataTable[[#This Row],[Order Date]])/3,0)</f>
        <v>Q3</v>
      </c>
      <c r="X1994" s="9">
        <f>MONTH(SalesDataTable[[#This Row],[Order Date]])</f>
        <v>9</v>
      </c>
      <c r="Y1994" s="12" t="str">
        <f>TEXT(SalesDataTable[[#This Row],[Order Date]],"mmm")</f>
        <v>Sep</v>
      </c>
    </row>
    <row r="1995" spans="1:25" ht="16">
      <c r="A1995" s="7">
        <v>437</v>
      </c>
      <c r="B1995" s="3">
        <v>46293</v>
      </c>
      <c r="C1995" s="2">
        <f>YEAR( SalesDataTable[[#This Row],[Order Date]])</f>
        <v>2026</v>
      </c>
      <c r="D1995" s="2">
        <f>ROUNDUP(MONTH(SalesDataTable[[#This Row],[Order Date]])/3,0)</f>
        <v>3</v>
      </c>
      <c r="E1995" s="2">
        <f>MONTH(SalesDataTable[[#This Row],[Order Date]])</f>
        <v>9</v>
      </c>
      <c r="F1995" s="2" t="str">
        <f>TEXT(SalesDataTable[[#This Row],[Order Date]],"mmm")</f>
        <v>Sep</v>
      </c>
      <c r="G1995" s="2">
        <f>DAY(SalesDataTable[[#This Row],[Order Date]])</f>
        <v>28</v>
      </c>
      <c r="H1995" s="8" t="s">
        <v>6</v>
      </c>
      <c r="I1995" s="8" t="s">
        <v>7</v>
      </c>
      <c r="J1995" s="8" t="s">
        <v>19</v>
      </c>
      <c r="K1995" s="8" t="s">
        <v>13</v>
      </c>
      <c r="L1995" s="8" t="s">
        <v>14</v>
      </c>
      <c r="M1995" s="8" t="s">
        <v>48</v>
      </c>
      <c r="N1995" s="9">
        <v>1</v>
      </c>
      <c r="O1995" s="10">
        <v>164.7</v>
      </c>
      <c r="P1995" s="11">
        <v>0</v>
      </c>
      <c r="Q1995" s="10">
        <v>86.02</v>
      </c>
      <c r="R1995" s="10">
        <f t="shared" si="124"/>
        <v>164.7</v>
      </c>
      <c r="S1995" s="10">
        <f t="shared" si="125"/>
        <v>86.02</v>
      </c>
      <c r="T1995" s="10">
        <f t="shared" si="126"/>
        <v>78.679999999999993</v>
      </c>
      <c r="U1995" s="12">
        <f t="shared" si="127"/>
        <v>0.47771706132361869</v>
      </c>
      <c r="V1995" s="9">
        <f>YEAR(SalesDataTable[[#This Row],[Order Date]])</f>
        <v>2026</v>
      </c>
      <c r="W1995" s="12" t="str">
        <f>"Q"&amp;ROUNDUP(MONTH(SalesDataTable[[#This Row],[Order Date]])/3,0)</f>
        <v>Q3</v>
      </c>
      <c r="X1995" s="9">
        <f>MONTH(SalesDataTable[[#This Row],[Order Date]])</f>
        <v>9</v>
      </c>
      <c r="Y1995" s="12" t="str">
        <f>TEXT(SalesDataTable[[#This Row],[Order Date]],"mmm")</f>
        <v>Sep</v>
      </c>
    </row>
    <row r="1996" spans="1:25" ht="16">
      <c r="A1996" s="7">
        <v>790</v>
      </c>
      <c r="B1996" s="3">
        <v>46293</v>
      </c>
      <c r="C1996" s="2">
        <f>YEAR( SalesDataTable[[#This Row],[Order Date]])</f>
        <v>2026</v>
      </c>
      <c r="D1996" s="2">
        <f>ROUNDUP(MONTH(SalesDataTable[[#This Row],[Order Date]])/3,0)</f>
        <v>3</v>
      </c>
      <c r="E1996" s="2">
        <f>MONTH(SalesDataTable[[#This Row],[Order Date]])</f>
        <v>9</v>
      </c>
      <c r="F1996" s="2" t="str">
        <f>TEXT(SalesDataTable[[#This Row],[Order Date]],"mmm")</f>
        <v>Sep</v>
      </c>
      <c r="G1996" s="2">
        <f>DAY(SalesDataTable[[#This Row],[Order Date]])</f>
        <v>28</v>
      </c>
      <c r="H1996" s="8" t="s">
        <v>20</v>
      </c>
      <c r="I1996" s="8" t="s">
        <v>31</v>
      </c>
      <c r="J1996" s="8" t="s">
        <v>28</v>
      </c>
      <c r="K1996" s="8" t="s">
        <v>13</v>
      </c>
      <c r="L1996" s="8" t="s">
        <v>23</v>
      </c>
      <c r="M1996" s="8" t="s">
        <v>29</v>
      </c>
      <c r="N1996" s="9">
        <v>1</v>
      </c>
      <c r="O1996" s="10">
        <v>199.09</v>
      </c>
      <c r="P1996" s="11">
        <v>0.05</v>
      </c>
      <c r="Q1996" s="10">
        <v>106.57</v>
      </c>
      <c r="R1996" s="10">
        <f t="shared" si="124"/>
        <v>189.13550000000001</v>
      </c>
      <c r="S1996" s="10">
        <f t="shared" si="125"/>
        <v>106.57</v>
      </c>
      <c r="T1996" s="10">
        <f t="shared" si="126"/>
        <v>82.565500000000014</v>
      </c>
      <c r="U1996" s="12">
        <f t="shared" si="127"/>
        <v>0.43654152710622812</v>
      </c>
      <c r="V1996" s="9">
        <f>YEAR(SalesDataTable[[#This Row],[Order Date]])</f>
        <v>2026</v>
      </c>
      <c r="W1996" s="12" t="str">
        <f>"Q"&amp;ROUNDUP(MONTH(SalesDataTable[[#This Row],[Order Date]])/3,0)</f>
        <v>Q3</v>
      </c>
      <c r="X1996" s="9">
        <f>MONTH(SalesDataTable[[#This Row],[Order Date]])</f>
        <v>9</v>
      </c>
      <c r="Y1996" s="12" t="str">
        <f>TEXT(SalesDataTable[[#This Row],[Order Date]],"mmm")</f>
        <v>Sep</v>
      </c>
    </row>
    <row r="1997" spans="1:25" ht="16">
      <c r="A1997" s="7">
        <v>1151</v>
      </c>
      <c r="B1997" s="3">
        <v>46293</v>
      </c>
      <c r="C1997" s="2">
        <f>YEAR( SalesDataTable[[#This Row],[Order Date]])</f>
        <v>2026</v>
      </c>
      <c r="D1997" s="2">
        <f>ROUNDUP(MONTH(SalesDataTable[[#This Row],[Order Date]])/3,0)</f>
        <v>3</v>
      </c>
      <c r="E1997" s="2">
        <f>MONTH(SalesDataTable[[#This Row],[Order Date]])</f>
        <v>9</v>
      </c>
      <c r="F1997" s="2" t="str">
        <f>TEXT(SalesDataTable[[#This Row],[Order Date]],"mmm")</f>
        <v>Sep</v>
      </c>
      <c r="G1997" s="2">
        <f>DAY(SalesDataTable[[#This Row],[Order Date]])</f>
        <v>28</v>
      </c>
      <c r="H1997" s="8" t="s">
        <v>0</v>
      </c>
      <c r="I1997" s="8" t="s">
        <v>1</v>
      </c>
      <c r="J1997" s="8" t="s">
        <v>28</v>
      </c>
      <c r="K1997" s="8" t="s">
        <v>3</v>
      </c>
      <c r="L1997" s="8" t="s">
        <v>4</v>
      </c>
      <c r="M1997" s="8" t="s">
        <v>5</v>
      </c>
      <c r="N1997" s="9">
        <v>1</v>
      </c>
      <c r="O1997" s="10">
        <v>81.48</v>
      </c>
      <c r="P1997" s="11">
        <v>0</v>
      </c>
      <c r="Q1997" s="10">
        <v>41.47</v>
      </c>
      <c r="R1997" s="10">
        <f t="shared" si="124"/>
        <v>81.48</v>
      </c>
      <c r="S1997" s="10">
        <f t="shared" si="125"/>
        <v>41.47</v>
      </c>
      <c r="T1997" s="10">
        <f t="shared" si="126"/>
        <v>40.010000000000005</v>
      </c>
      <c r="U1997" s="12">
        <f t="shared" si="127"/>
        <v>0.4910407461953854</v>
      </c>
      <c r="V1997" s="9">
        <f>YEAR(SalesDataTable[[#This Row],[Order Date]])</f>
        <v>2026</v>
      </c>
      <c r="W1997" s="12" t="str">
        <f>"Q"&amp;ROUNDUP(MONTH(SalesDataTable[[#This Row],[Order Date]])/3,0)</f>
        <v>Q3</v>
      </c>
      <c r="X1997" s="9">
        <f>MONTH(SalesDataTable[[#This Row],[Order Date]])</f>
        <v>9</v>
      </c>
      <c r="Y1997" s="12" t="str">
        <f>TEXT(SalesDataTable[[#This Row],[Order Date]],"mmm")</f>
        <v>Sep</v>
      </c>
    </row>
    <row r="1998" spans="1:25" ht="16">
      <c r="A1998" s="7">
        <v>1331</v>
      </c>
      <c r="B1998" s="3">
        <v>46293</v>
      </c>
      <c r="C1998" s="2">
        <f>YEAR( SalesDataTable[[#This Row],[Order Date]])</f>
        <v>2026</v>
      </c>
      <c r="D1998" s="2">
        <f>ROUNDUP(MONTH(SalesDataTable[[#This Row],[Order Date]])/3,0)</f>
        <v>3</v>
      </c>
      <c r="E1998" s="2">
        <f>MONTH(SalesDataTable[[#This Row],[Order Date]])</f>
        <v>9</v>
      </c>
      <c r="F1998" s="2" t="str">
        <f>TEXT(SalesDataTable[[#This Row],[Order Date]],"mmm")</f>
        <v>Sep</v>
      </c>
      <c r="G1998" s="2">
        <f>DAY(SalesDataTable[[#This Row],[Order Date]])</f>
        <v>28</v>
      </c>
      <c r="H1998" s="8" t="s">
        <v>0</v>
      </c>
      <c r="I1998" s="8" t="s">
        <v>1</v>
      </c>
      <c r="J1998" s="8" t="s">
        <v>2</v>
      </c>
      <c r="K1998" s="8" t="s">
        <v>13</v>
      </c>
      <c r="L1998" s="8" t="s">
        <v>34</v>
      </c>
      <c r="M1998" s="8" t="s">
        <v>35</v>
      </c>
      <c r="N1998" s="9">
        <v>3</v>
      </c>
      <c r="O1998" s="10">
        <v>39.450000000000003</v>
      </c>
      <c r="P1998" s="11">
        <v>0.05</v>
      </c>
      <c r="Q1998" s="10">
        <v>15.1</v>
      </c>
      <c r="R1998" s="10">
        <f t="shared" si="124"/>
        <v>112.4325</v>
      </c>
      <c r="S1998" s="10">
        <f t="shared" si="125"/>
        <v>45.3</v>
      </c>
      <c r="T1998" s="10">
        <f t="shared" si="126"/>
        <v>67.132500000000007</v>
      </c>
      <c r="U1998" s="12">
        <f t="shared" si="127"/>
        <v>0.59709158828630515</v>
      </c>
      <c r="V1998" s="9">
        <f>YEAR(SalesDataTable[[#This Row],[Order Date]])</f>
        <v>2026</v>
      </c>
      <c r="W1998" s="12" t="str">
        <f>"Q"&amp;ROUNDUP(MONTH(SalesDataTable[[#This Row],[Order Date]])/3,0)</f>
        <v>Q3</v>
      </c>
      <c r="X1998" s="9">
        <f>MONTH(SalesDataTable[[#This Row],[Order Date]])</f>
        <v>9</v>
      </c>
      <c r="Y1998" s="12" t="str">
        <f>TEXT(SalesDataTable[[#This Row],[Order Date]],"mmm")</f>
        <v>Sep</v>
      </c>
    </row>
    <row r="1999" spans="1:25" ht="16">
      <c r="A1999" s="7">
        <v>2388</v>
      </c>
      <c r="B1999" s="3">
        <v>46293</v>
      </c>
      <c r="C1999" s="2">
        <f>YEAR( SalesDataTable[[#This Row],[Order Date]])</f>
        <v>2026</v>
      </c>
      <c r="D1999" s="2">
        <f>ROUNDUP(MONTH(SalesDataTable[[#This Row],[Order Date]])/3,0)</f>
        <v>3</v>
      </c>
      <c r="E1999" s="2">
        <f>MONTH(SalesDataTable[[#This Row],[Order Date]])</f>
        <v>9</v>
      </c>
      <c r="F1999" s="2" t="str">
        <f>TEXT(SalesDataTable[[#This Row],[Order Date]],"mmm")</f>
        <v>Sep</v>
      </c>
      <c r="G1999" s="2">
        <f>DAY(SalesDataTable[[#This Row],[Order Date]])</f>
        <v>28</v>
      </c>
      <c r="H1999" s="8" t="s">
        <v>20</v>
      </c>
      <c r="I1999" s="8" t="s">
        <v>33</v>
      </c>
      <c r="J1999" s="8" t="s">
        <v>2</v>
      </c>
      <c r="K1999" s="8" t="s">
        <v>3</v>
      </c>
      <c r="L1999" s="8" t="s">
        <v>9</v>
      </c>
      <c r="M1999" s="8" t="s">
        <v>10</v>
      </c>
      <c r="N1999" s="9">
        <v>3</v>
      </c>
      <c r="O1999" s="10">
        <v>93.22</v>
      </c>
      <c r="P1999" s="11">
        <v>0</v>
      </c>
      <c r="Q1999" s="10">
        <v>46.75</v>
      </c>
      <c r="R1999" s="10">
        <f t="shared" si="124"/>
        <v>279.65999999999997</v>
      </c>
      <c r="S1999" s="10">
        <f t="shared" si="125"/>
        <v>140.25</v>
      </c>
      <c r="T1999" s="10">
        <f t="shared" si="126"/>
        <v>139.40999999999997</v>
      </c>
      <c r="U1999" s="12">
        <f t="shared" si="127"/>
        <v>0.49849817635700489</v>
      </c>
      <c r="V1999" s="9">
        <f>YEAR(SalesDataTable[[#This Row],[Order Date]])</f>
        <v>2026</v>
      </c>
      <c r="W1999" s="12" t="str">
        <f>"Q"&amp;ROUNDUP(MONTH(SalesDataTable[[#This Row],[Order Date]])/3,0)</f>
        <v>Q3</v>
      </c>
      <c r="X1999" s="9">
        <f>MONTH(SalesDataTable[[#This Row],[Order Date]])</f>
        <v>9</v>
      </c>
      <c r="Y1999" s="12" t="str">
        <f>TEXT(SalesDataTable[[#This Row],[Order Date]],"mmm")</f>
        <v>Sep</v>
      </c>
    </row>
    <row r="2000" spans="1:25" ht="16">
      <c r="A2000" s="7">
        <v>2795</v>
      </c>
      <c r="B2000" s="3">
        <v>46293</v>
      </c>
      <c r="C2000" s="2">
        <f>YEAR( SalesDataTable[[#This Row],[Order Date]])</f>
        <v>2026</v>
      </c>
      <c r="D2000" s="2">
        <f>ROUNDUP(MONTH(SalesDataTable[[#This Row],[Order Date]])/3,0)</f>
        <v>3</v>
      </c>
      <c r="E2000" s="2">
        <f>MONTH(SalesDataTable[[#This Row],[Order Date]])</f>
        <v>9</v>
      </c>
      <c r="F2000" s="2" t="str">
        <f>TEXT(SalesDataTable[[#This Row],[Order Date]],"mmm")</f>
        <v>Sep</v>
      </c>
      <c r="G2000" s="2">
        <f>DAY(SalesDataTable[[#This Row],[Order Date]])</f>
        <v>28</v>
      </c>
      <c r="H2000" s="8" t="s">
        <v>6</v>
      </c>
      <c r="I2000" s="8" t="s">
        <v>43</v>
      </c>
      <c r="J2000" s="8" t="s">
        <v>2</v>
      </c>
      <c r="K2000" s="8" t="s">
        <v>13</v>
      </c>
      <c r="L2000" s="8" t="s">
        <v>9</v>
      </c>
      <c r="M2000" s="8" t="s">
        <v>17</v>
      </c>
      <c r="N2000" s="9">
        <v>3</v>
      </c>
      <c r="O2000" s="10">
        <v>142.19</v>
      </c>
      <c r="P2000" s="11">
        <v>0.05</v>
      </c>
      <c r="Q2000" s="10">
        <v>78.37</v>
      </c>
      <c r="R2000" s="10">
        <f t="shared" si="124"/>
        <v>405.24149999999997</v>
      </c>
      <c r="S2000" s="10">
        <f t="shared" si="125"/>
        <v>235.11</v>
      </c>
      <c r="T2000" s="10">
        <f t="shared" si="126"/>
        <v>170.13149999999996</v>
      </c>
      <c r="U2000" s="12">
        <f t="shared" si="127"/>
        <v>0.41982743623246871</v>
      </c>
      <c r="V2000" s="9">
        <f>YEAR(SalesDataTable[[#This Row],[Order Date]])</f>
        <v>2026</v>
      </c>
      <c r="W2000" s="12" t="str">
        <f>"Q"&amp;ROUNDUP(MONTH(SalesDataTable[[#This Row],[Order Date]])/3,0)</f>
        <v>Q3</v>
      </c>
      <c r="X2000" s="9">
        <f>MONTH(SalesDataTable[[#This Row],[Order Date]])</f>
        <v>9</v>
      </c>
      <c r="Y2000" s="12" t="str">
        <f>TEXT(SalesDataTable[[#This Row],[Order Date]],"mmm")</f>
        <v>Sep</v>
      </c>
    </row>
    <row r="2001" spans="1:25" ht="16">
      <c r="A2001" s="7">
        <v>2840</v>
      </c>
      <c r="B2001" s="3">
        <v>46293</v>
      </c>
      <c r="C2001" s="2">
        <f>YEAR( SalesDataTable[[#This Row],[Order Date]])</f>
        <v>2026</v>
      </c>
      <c r="D2001" s="2">
        <f>ROUNDUP(MONTH(SalesDataTable[[#This Row],[Order Date]])/3,0)</f>
        <v>3</v>
      </c>
      <c r="E2001" s="2">
        <f>MONTH(SalesDataTable[[#This Row],[Order Date]])</f>
        <v>9</v>
      </c>
      <c r="F2001" s="2" t="str">
        <f>TEXT(SalesDataTable[[#This Row],[Order Date]],"mmm")</f>
        <v>Sep</v>
      </c>
      <c r="G2001" s="2">
        <f>DAY(SalesDataTable[[#This Row],[Order Date]])</f>
        <v>28</v>
      </c>
      <c r="H2001" s="8" t="s">
        <v>0</v>
      </c>
      <c r="I2001" s="8" t="s">
        <v>1</v>
      </c>
      <c r="J2001" s="8" t="s">
        <v>2</v>
      </c>
      <c r="K2001" s="8" t="s">
        <v>3</v>
      </c>
      <c r="L2001" s="8" t="s">
        <v>9</v>
      </c>
      <c r="M2001" s="8" t="s">
        <v>37</v>
      </c>
      <c r="N2001" s="9">
        <v>2</v>
      </c>
      <c r="O2001" s="10">
        <v>151.69999999999999</v>
      </c>
      <c r="P2001" s="11">
        <v>0</v>
      </c>
      <c r="Q2001" s="10">
        <v>77.19</v>
      </c>
      <c r="R2001" s="10">
        <f t="shared" si="124"/>
        <v>303.39999999999998</v>
      </c>
      <c r="S2001" s="10">
        <f t="shared" si="125"/>
        <v>154.38</v>
      </c>
      <c r="T2001" s="10">
        <f t="shared" si="126"/>
        <v>149.01999999999998</v>
      </c>
      <c r="U2001" s="12">
        <f t="shared" si="127"/>
        <v>0.49116677653263019</v>
      </c>
      <c r="V2001" s="9">
        <f>YEAR(SalesDataTable[[#This Row],[Order Date]])</f>
        <v>2026</v>
      </c>
      <c r="W2001" s="12" t="str">
        <f>"Q"&amp;ROUNDUP(MONTH(SalesDataTable[[#This Row],[Order Date]])/3,0)</f>
        <v>Q3</v>
      </c>
      <c r="X2001" s="9">
        <f>MONTH(SalesDataTable[[#This Row],[Order Date]])</f>
        <v>9</v>
      </c>
      <c r="Y2001" s="12" t="str">
        <f>TEXT(SalesDataTable[[#This Row],[Order Date]],"mmm")</f>
        <v>Sep</v>
      </c>
    </row>
    <row r="2002" spans="1:25" ht="16">
      <c r="A2002" s="7">
        <v>2863</v>
      </c>
      <c r="B2002" s="3">
        <v>46293</v>
      </c>
      <c r="C2002" s="2">
        <f>YEAR( SalesDataTable[[#This Row],[Order Date]])</f>
        <v>2026</v>
      </c>
      <c r="D2002" s="2">
        <f>ROUNDUP(MONTH(SalesDataTable[[#This Row],[Order Date]])/3,0)</f>
        <v>3</v>
      </c>
      <c r="E2002" s="2">
        <f>MONTH(SalesDataTable[[#This Row],[Order Date]])</f>
        <v>9</v>
      </c>
      <c r="F2002" s="2" t="str">
        <f>TEXT(SalesDataTable[[#This Row],[Order Date]],"mmm")</f>
        <v>Sep</v>
      </c>
      <c r="G2002" s="2">
        <f>DAY(SalesDataTable[[#This Row],[Order Date]])</f>
        <v>28</v>
      </c>
      <c r="H2002" s="8" t="s">
        <v>11</v>
      </c>
      <c r="I2002" s="8" t="s">
        <v>12</v>
      </c>
      <c r="J2002" s="8" t="s">
        <v>19</v>
      </c>
      <c r="K2002" s="8" t="s">
        <v>13</v>
      </c>
      <c r="L2002" s="8" t="s">
        <v>14</v>
      </c>
      <c r="M2002" s="8" t="s">
        <v>44</v>
      </c>
      <c r="N2002" s="9">
        <v>1</v>
      </c>
      <c r="O2002" s="10">
        <v>133.85</v>
      </c>
      <c r="P2002" s="11">
        <v>0.05</v>
      </c>
      <c r="Q2002" s="10">
        <v>66.41</v>
      </c>
      <c r="R2002" s="10">
        <f t="shared" si="124"/>
        <v>127.15749999999998</v>
      </c>
      <c r="S2002" s="10">
        <f t="shared" si="125"/>
        <v>66.41</v>
      </c>
      <c r="T2002" s="10">
        <f t="shared" si="126"/>
        <v>60.747499999999988</v>
      </c>
      <c r="U2002" s="12">
        <f t="shared" si="127"/>
        <v>0.47773430588050247</v>
      </c>
      <c r="V2002" s="9">
        <f>YEAR(SalesDataTable[[#This Row],[Order Date]])</f>
        <v>2026</v>
      </c>
      <c r="W2002" s="12" t="str">
        <f>"Q"&amp;ROUNDUP(MONTH(SalesDataTable[[#This Row],[Order Date]])/3,0)</f>
        <v>Q3</v>
      </c>
      <c r="X2002" s="9">
        <f>MONTH(SalesDataTable[[#This Row],[Order Date]])</f>
        <v>9</v>
      </c>
      <c r="Y2002" s="12" t="str">
        <f>TEXT(SalesDataTable[[#This Row],[Order Date]],"mmm")</f>
        <v>Sep</v>
      </c>
    </row>
    <row r="2003" spans="1:25" ht="16">
      <c r="A2003" s="7">
        <v>4522</v>
      </c>
      <c r="B2003" s="3">
        <v>46293</v>
      </c>
      <c r="C2003" s="2">
        <f>YEAR( SalesDataTable[[#This Row],[Order Date]])</f>
        <v>2026</v>
      </c>
      <c r="D2003" s="2">
        <f>ROUNDUP(MONTH(SalesDataTable[[#This Row],[Order Date]])/3,0)</f>
        <v>3</v>
      </c>
      <c r="E2003" s="2">
        <f>MONTH(SalesDataTable[[#This Row],[Order Date]])</f>
        <v>9</v>
      </c>
      <c r="F2003" s="2" t="str">
        <f>TEXT(SalesDataTable[[#This Row],[Order Date]],"mmm")</f>
        <v>Sep</v>
      </c>
      <c r="G2003" s="2">
        <f>DAY(SalesDataTable[[#This Row],[Order Date]])</f>
        <v>28</v>
      </c>
      <c r="H2003" s="8" t="s">
        <v>20</v>
      </c>
      <c r="I2003" s="8" t="s">
        <v>47</v>
      </c>
      <c r="J2003" s="8" t="s">
        <v>28</v>
      </c>
      <c r="K2003" s="8" t="s">
        <v>16</v>
      </c>
      <c r="L2003" s="8" t="s">
        <v>23</v>
      </c>
      <c r="M2003" s="8" t="s">
        <v>51</v>
      </c>
      <c r="N2003" s="9">
        <v>6</v>
      </c>
      <c r="O2003" s="10">
        <v>125.62</v>
      </c>
      <c r="P2003" s="11">
        <v>0</v>
      </c>
      <c r="Q2003" s="10">
        <v>61.34</v>
      </c>
      <c r="R2003" s="10">
        <f t="shared" si="124"/>
        <v>753.72</v>
      </c>
      <c r="S2003" s="10">
        <f t="shared" si="125"/>
        <v>368.04</v>
      </c>
      <c r="T2003" s="10">
        <f t="shared" si="126"/>
        <v>385.68</v>
      </c>
      <c r="U2003" s="12">
        <f t="shared" si="127"/>
        <v>0.51170195828689702</v>
      </c>
      <c r="V2003" s="9">
        <f>YEAR(SalesDataTable[[#This Row],[Order Date]])</f>
        <v>2026</v>
      </c>
      <c r="W2003" s="12" t="str">
        <f>"Q"&amp;ROUNDUP(MONTH(SalesDataTable[[#This Row],[Order Date]])/3,0)</f>
        <v>Q3</v>
      </c>
      <c r="X2003" s="9">
        <f>MONTH(SalesDataTable[[#This Row],[Order Date]])</f>
        <v>9</v>
      </c>
      <c r="Y2003" s="12" t="str">
        <f>TEXT(SalesDataTable[[#This Row],[Order Date]],"mmm")</f>
        <v>Sep</v>
      </c>
    </row>
    <row r="2004" spans="1:25" ht="16">
      <c r="A2004" s="7">
        <v>5200</v>
      </c>
      <c r="B2004" s="3">
        <v>46293</v>
      </c>
      <c r="C2004" s="2">
        <f>YEAR( SalesDataTable[[#This Row],[Order Date]])</f>
        <v>2026</v>
      </c>
      <c r="D2004" s="2">
        <f>ROUNDUP(MONTH(SalesDataTable[[#This Row],[Order Date]])/3,0)</f>
        <v>3</v>
      </c>
      <c r="E2004" s="2">
        <f>MONTH(SalesDataTable[[#This Row],[Order Date]])</f>
        <v>9</v>
      </c>
      <c r="F2004" s="2" t="str">
        <f>TEXT(SalesDataTable[[#This Row],[Order Date]],"mmm")</f>
        <v>Sep</v>
      </c>
      <c r="G2004" s="2">
        <f>DAY(SalesDataTable[[#This Row],[Order Date]])</f>
        <v>28</v>
      </c>
      <c r="H2004" s="8" t="s">
        <v>6</v>
      </c>
      <c r="I2004" s="8" t="s">
        <v>43</v>
      </c>
      <c r="J2004" s="8" t="s">
        <v>2</v>
      </c>
      <c r="K2004" s="8" t="s">
        <v>13</v>
      </c>
      <c r="L2004" s="8" t="s">
        <v>23</v>
      </c>
      <c r="M2004" s="8" t="s">
        <v>29</v>
      </c>
      <c r="N2004" s="9">
        <v>3</v>
      </c>
      <c r="O2004" s="10">
        <v>196.87</v>
      </c>
      <c r="P2004" s="11">
        <v>0.1</v>
      </c>
      <c r="Q2004" s="10">
        <v>105.93</v>
      </c>
      <c r="R2004" s="10">
        <f t="shared" si="124"/>
        <v>531.54899999999998</v>
      </c>
      <c r="S2004" s="10">
        <f t="shared" si="125"/>
        <v>317.79000000000002</v>
      </c>
      <c r="T2004" s="10">
        <f t="shared" si="126"/>
        <v>213.75899999999996</v>
      </c>
      <c r="U2004" s="12">
        <f t="shared" si="127"/>
        <v>0.40214354650276823</v>
      </c>
      <c r="V2004" s="9">
        <f>YEAR(SalesDataTable[[#This Row],[Order Date]])</f>
        <v>2026</v>
      </c>
      <c r="W2004" s="12" t="str">
        <f>"Q"&amp;ROUNDUP(MONTH(SalesDataTable[[#This Row],[Order Date]])/3,0)</f>
        <v>Q3</v>
      </c>
      <c r="X2004" s="9">
        <f>MONTH(SalesDataTable[[#This Row],[Order Date]])</f>
        <v>9</v>
      </c>
      <c r="Y2004" s="12" t="str">
        <f>TEXT(SalesDataTable[[#This Row],[Order Date]],"mmm")</f>
        <v>Sep</v>
      </c>
    </row>
    <row r="2005" spans="1:25" ht="16">
      <c r="A2005" s="7">
        <v>452</v>
      </c>
      <c r="B2005" s="3">
        <v>46294</v>
      </c>
      <c r="C2005" s="2">
        <f>YEAR( SalesDataTable[[#This Row],[Order Date]])</f>
        <v>2026</v>
      </c>
      <c r="D2005" s="2">
        <f>ROUNDUP(MONTH(SalesDataTable[[#This Row],[Order Date]])/3,0)</f>
        <v>3</v>
      </c>
      <c r="E2005" s="2">
        <f>MONTH(SalesDataTable[[#This Row],[Order Date]])</f>
        <v>9</v>
      </c>
      <c r="F2005" s="2" t="str">
        <f>TEXT(SalesDataTable[[#This Row],[Order Date]],"mmm")</f>
        <v>Sep</v>
      </c>
      <c r="G2005" s="2">
        <f>DAY(SalesDataTable[[#This Row],[Order Date]])</f>
        <v>29</v>
      </c>
      <c r="H2005" s="8" t="s">
        <v>6</v>
      </c>
      <c r="I2005" s="8" t="s">
        <v>7</v>
      </c>
      <c r="J2005" s="8" t="s">
        <v>2</v>
      </c>
      <c r="K2005" s="8" t="s">
        <v>3</v>
      </c>
      <c r="L2005" s="8" t="s">
        <v>14</v>
      </c>
      <c r="M2005" s="8" t="s">
        <v>15</v>
      </c>
      <c r="N2005" s="9">
        <v>4</v>
      </c>
      <c r="O2005" s="10">
        <v>36.869999999999997</v>
      </c>
      <c r="P2005" s="11">
        <v>0</v>
      </c>
      <c r="Q2005" s="10">
        <v>13.43</v>
      </c>
      <c r="R2005" s="10">
        <f t="shared" si="124"/>
        <v>147.47999999999999</v>
      </c>
      <c r="S2005" s="10">
        <f t="shared" si="125"/>
        <v>53.72</v>
      </c>
      <c r="T2005" s="10">
        <f t="shared" si="126"/>
        <v>93.759999999999991</v>
      </c>
      <c r="U2005" s="12">
        <f t="shared" si="127"/>
        <v>0.63574721996202876</v>
      </c>
      <c r="V2005" s="9">
        <f>YEAR(SalesDataTable[[#This Row],[Order Date]])</f>
        <v>2026</v>
      </c>
      <c r="W2005" s="12" t="str">
        <f>"Q"&amp;ROUNDUP(MONTH(SalesDataTable[[#This Row],[Order Date]])/3,0)</f>
        <v>Q3</v>
      </c>
      <c r="X2005" s="9">
        <f>MONTH(SalesDataTable[[#This Row],[Order Date]])</f>
        <v>9</v>
      </c>
      <c r="Y2005" s="12" t="str">
        <f>TEXT(SalesDataTable[[#This Row],[Order Date]],"mmm")</f>
        <v>Sep</v>
      </c>
    </row>
    <row r="2006" spans="1:25" ht="16">
      <c r="A2006" s="7">
        <v>871</v>
      </c>
      <c r="B2006" s="3">
        <v>46294</v>
      </c>
      <c r="C2006" s="2">
        <f>YEAR( SalesDataTable[[#This Row],[Order Date]])</f>
        <v>2026</v>
      </c>
      <c r="D2006" s="2">
        <f>ROUNDUP(MONTH(SalesDataTable[[#This Row],[Order Date]])/3,0)</f>
        <v>3</v>
      </c>
      <c r="E2006" s="2">
        <f>MONTH(SalesDataTable[[#This Row],[Order Date]])</f>
        <v>9</v>
      </c>
      <c r="F2006" s="2" t="str">
        <f>TEXT(SalesDataTable[[#This Row],[Order Date]],"mmm")</f>
        <v>Sep</v>
      </c>
      <c r="G2006" s="2">
        <f>DAY(SalesDataTable[[#This Row],[Order Date]])</f>
        <v>29</v>
      </c>
      <c r="H2006" s="8" t="s">
        <v>6</v>
      </c>
      <c r="I2006" s="8" t="s">
        <v>43</v>
      </c>
      <c r="J2006" s="8" t="s">
        <v>2</v>
      </c>
      <c r="K2006" s="8" t="s">
        <v>13</v>
      </c>
      <c r="L2006" s="8" t="s">
        <v>14</v>
      </c>
      <c r="M2006" s="8" t="s">
        <v>32</v>
      </c>
      <c r="N2006" s="9">
        <v>1</v>
      </c>
      <c r="O2006" s="10">
        <v>47.37</v>
      </c>
      <c r="P2006" s="11">
        <v>0</v>
      </c>
      <c r="Q2006" s="10">
        <v>18.2</v>
      </c>
      <c r="R2006" s="10">
        <f t="shared" si="124"/>
        <v>47.37</v>
      </c>
      <c r="S2006" s="10">
        <f t="shared" si="125"/>
        <v>18.2</v>
      </c>
      <c r="T2006" s="10">
        <f t="shared" si="126"/>
        <v>29.169999999999998</v>
      </c>
      <c r="U2006" s="12">
        <f t="shared" si="127"/>
        <v>0.61579058475828585</v>
      </c>
      <c r="V2006" s="9">
        <f>YEAR(SalesDataTable[[#This Row],[Order Date]])</f>
        <v>2026</v>
      </c>
      <c r="W2006" s="12" t="str">
        <f>"Q"&amp;ROUNDUP(MONTH(SalesDataTable[[#This Row],[Order Date]])/3,0)</f>
        <v>Q3</v>
      </c>
      <c r="X2006" s="9">
        <f>MONTH(SalesDataTable[[#This Row],[Order Date]])</f>
        <v>9</v>
      </c>
      <c r="Y2006" s="12" t="str">
        <f>TEXT(SalesDataTable[[#This Row],[Order Date]],"mmm")</f>
        <v>Sep</v>
      </c>
    </row>
    <row r="2007" spans="1:25" ht="16">
      <c r="A2007" s="7">
        <v>922</v>
      </c>
      <c r="B2007" s="3">
        <v>46294</v>
      </c>
      <c r="C2007" s="2">
        <f>YEAR( SalesDataTable[[#This Row],[Order Date]])</f>
        <v>2026</v>
      </c>
      <c r="D2007" s="2">
        <f>ROUNDUP(MONTH(SalesDataTable[[#This Row],[Order Date]])/3,0)</f>
        <v>3</v>
      </c>
      <c r="E2007" s="2">
        <f>MONTH(SalesDataTable[[#This Row],[Order Date]])</f>
        <v>9</v>
      </c>
      <c r="F2007" s="2" t="str">
        <f>TEXT(SalesDataTable[[#This Row],[Order Date]],"mmm")</f>
        <v>Sep</v>
      </c>
      <c r="G2007" s="2">
        <f>DAY(SalesDataTable[[#This Row],[Order Date]])</f>
        <v>29</v>
      </c>
      <c r="H2007" s="8" t="s">
        <v>20</v>
      </c>
      <c r="I2007" s="8" t="s">
        <v>33</v>
      </c>
      <c r="J2007" s="8" t="s">
        <v>28</v>
      </c>
      <c r="K2007" s="8" t="s">
        <v>16</v>
      </c>
      <c r="L2007" s="8" t="s">
        <v>9</v>
      </c>
      <c r="M2007" s="8" t="s">
        <v>17</v>
      </c>
      <c r="N2007" s="9">
        <v>1</v>
      </c>
      <c r="O2007" s="10">
        <v>145.62</v>
      </c>
      <c r="P2007" s="11">
        <v>0.05</v>
      </c>
      <c r="Q2007" s="10">
        <v>80.25</v>
      </c>
      <c r="R2007" s="10">
        <f t="shared" si="124"/>
        <v>138.339</v>
      </c>
      <c r="S2007" s="10">
        <f t="shared" si="125"/>
        <v>80.25</v>
      </c>
      <c r="T2007" s="10">
        <f t="shared" si="126"/>
        <v>58.088999999999999</v>
      </c>
      <c r="U2007" s="12">
        <f t="shared" si="127"/>
        <v>0.41990328107041397</v>
      </c>
      <c r="V2007" s="9">
        <f>YEAR(SalesDataTable[[#This Row],[Order Date]])</f>
        <v>2026</v>
      </c>
      <c r="W2007" s="12" t="str">
        <f>"Q"&amp;ROUNDUP(MONTH(SalesDataTable[[#This Row],[Order Date]])/3,0)</f>
        <v>Q3</v>
      </c>
      <c r="X2007" s="9">
        <f>MONTH(SalesDataTable[[#This Row],[Order Date]])</f>
        <v>9</v>
      </c>
      <c r="Y2007" s="12" t="str">
        <f>TEXT(SalesDataTable[[#This Row],[Order Date]],"mmm")</f>
        <v>Sep</v>
      </c>
    </row>
    <row r="2008" spans="1:25" ht="16">
      <c r="A2008" s="7">
        <v>1491</v>
      </c>
      <c r="B2008" s="3">
        <v>46294</v>
      </c>
      <c r="C2008" s="2">
        <f>YEAR( SalesDataTable[[#This Row],[Order Date]])</f>
        <v>2026</v>
      </c>
      <c r="D2008" s="2">
        <f>ROUNDUP(MONTH(SalesDataTable[[#This Row],[Order Date]])/3,0)</f>
        <v>3</v>
      </c>
      <c r="E2008" s="2">
        <f>MONTH(SalesDataTable[[#This Row],[Order Date]])</f>
        <v>9</v>
      </c>
      <c r="F2008" s="2" t="str">
        <f>TEXT(SalesDataTable[[#This Row],[Order Date]],"mmm")</f>
        <v>Sep</v>
      </c>
      <c r="G2008" s="2">
        <f>DAY(SalesDataTable[[#This Row],[Order Date]])</f>
        <v>29</v>
      </c>
      <c r="H2008" s="8" t="s">
        <v>20</v>
      </c>
      <c r="I2008" s="8" t="s">
        <v>33</v>
      </c>
      <c r="J2008" s="8" t="s">
        <v>19</v>
      </c>
      <c r="K2008" s="8" t="s">
        <v>13</v>
      </c>
      <c r="L2008" s="8" t="s">
        <v>34</v>
      </c>
      <c r="M2008" s="8" t="s">
        <v>42</v>
      </c>
      <c r="N2008" s="9">
        <v>2</v>
      </c>
      <c r="O2008" s="10">
        <v>36.1</v>
      </c>
      <c r="P2008" s="11">
        <v>0.05</v>
      </c>
      <c r="Q2008" s="10">
        <v>13.71</v>
      </c>
      <c r="R2008" s="10">
        <f t="shared" si="124"/>
        <v>68.59</v>
      </c>
      <c r="S2008" s="10">
        <f t="shared" si="125"/>
        <v>27.42</v>
      </c>
      <c r="T2008" s="10">
        <f t="shared" si="126"/>
        <v>41.17</v>
      </c>
      <c r="U2008" s="12">
        <f t="shared" si="127"/>
        <v>0.60023327015599937</v>
      </c>
      <c r="V2008" s="9">
        <f>YEAR(SalesDataTable[[#This Row],[Order Date]])</f>
        <v>2026</v>
      </c>
      <c r="W2008" s="12" t="str">
        <f>"Q"&amp;ROUNDUP(MONTH(SalesDataTable[[#This Row],[Order Date]])/3,0)</f>
        <v>Q3</v>
      </c>
      <c r="X2008" s="9">
        <f>MONTH(SalesDataTable[[#This Row],[Order Date]])</f>
        <v>9</v>
      </c>
      <c r="Y2008" s="12" t="str">
        <f>TEXT(SalesDataTable[[#This Row],[Order Date]],"mmm")</f>
        <v>Sep</v>
      </c>
    </row>
    <row r="2009" spans="1:25" ht="16">
      <c r="A2009" s="7">
        <v>1548</v>
      </c>
      <c r="B2009" s="3">
        <v>46294</v>
      </c>
      <c r="C2009" s="2">
        <f>YEAR( SalesDataTable[[#This Row],[Order Date]])</f>
        <v>2026</v>
      </c>
      <c r="D2009" s="2">
        <f>ROUNDUP(MONTH(SalesDataTable[[#This Row],[Order Date]])/3,0)</f>
        <v>3</v>
      </c>
      <c r="E2009" s="2">
        <f>MONTH(SalesDataTable[[#This Row],[Order Date]])</f>
        <v>9</v>
      </c>
      <c r="F2009" s="2" t="str">
        <f>TEXT(SalesDataTable[[#This Row],[Order Date]],"mmm")</f>
        <v>Sep</v>
      </c>
      <c r="G2009" s="2">
        <f>DAY(SalesDataTable[[#This Row],[Order Date]])</f>
        <v>29</v>
      </c>
      <c r="H2009" s="8" t="s">
        <v>0</v>
      </c>
      <c r="I2009" s="8" t="s">
        <v>36</v>
      </c>
      <c r="J2009" s="8" t="s">
        <v>19</v>
      </c>
      <c r="K2009" s="8" t="s">
        <v>3</v>
      </c>
      <c r="L2009" s="8" t="s">
        <v>9</v>
      </c>
      <c r="M2009" s="8" t="s">
        <v>46</v>
      </c>
      <c r="N2009" s="9">
        <v>2</v>
      </c>
      <c r="O2009" s="10">
        <v>73</v>
      </c>
      <c r="P2009" s="11">
        <v>0.05</v>
      </c>
      <c r="Q2009" s="10">
        <v>31.41</v>
      </c>
      <c r="R2009" s="10">
        <f t="shared" si="124"/>
        <v>138.69999999999999</v>
      </c>
      <c r="S2009" s="10">
        <f t="shared" si="125"/>
        <v>62.82</v>
      </c>
      <c r="T2009" s="10">
        <f t="shared" si="126"/>
        <v>75.88</v>
      </c>
      <c r="U2009" s="12">
        <f t="shared" si="127"/>
        <v>0.54708002883922136</v>
      </c>
      <c r="V2009" s="9">
        <f>YEAR(SalesDataTable[[#This Row],[Order Date]])</f>
        <v>2026</v>
      </c>
      <c r="W2009" s="12" t="str">
        <f>"Q"&amp;ROUNDUP(MONTH(SalesDataTable[[#This Row],[Order Date]])/3,0)</f>
        <v>Q3</v>
      </c>
      <c r="X2009" s="9">
        <f>MONTH(SalesDataTable[[#This Row],[Order Date]])</f>
        <v>9</v>
      </c>
      <c r="Y2009" s="12" t="str">
        <f>TEXT(SalesDataTable[[#This Row],[Order Date]],"mmm")</f>
        <v>Sep</v>
      </c>
    </row>
    <row r="2010" spans="1:25" ht="16">
      <c r="A2010" s="7">
        <v>2299</v>
      </c>
      <c r="B2010" s="3">
        <v>46294</v>
      </c>
      <c r="C2010" s="2">
        <f>YEAR( SalesDataTable[[#This Row],[Order Date]])</f>
        <v>2026</v>
      </c>
      <c r="D2010" s="2">
        <f>ROUNDUP(MONTH(SalesDataTable[[#This Row],[Order Date]])/3,0)</f>
        <v>3</v>
      </c>
      <c r="E2010" s="2">
        <f>MONTH(SalesDataTable[[#This Row],[Order Date]])</f>
        <v>9</v>
      </c>
      <c r="F2010" s="2" t="str">
        <f>TEXT(SalesDataTable[[#This Row],[Order Date]],"mmm")</f>
        <v>Sep</v>
      </c>
      <c r="G2010" s="2">
        <f>DAY(SalesDataTable[[#This Row],[Order Date]])</f>
        <v>29</v>
      </c>
      <c r="H2010" s="8" t="s">
        <v>6</v>
      </c>
      <c r="I2010" s="8" t="s">
        <v>41</v>
      </c>
      <c r="J2010" s="8" t="s">
        <v>2</v>
      </c>
      <c r="K2010" s="8" t="s">
        <v>13</v>
      </c>
      <c r="L2010" s="8" t="s">
        <v>14</v>
      </c>
      <c r="M2010" s="8" t="s">
        <v>15</v>
      </c>
      <c r="N2010" s="9">
        <v>2</v>
      </c>
      <c r="O2010" s="10">
        <v>36.93</v>
      </c>
      <c r="P2010" s="11">
        <v>0.1</v>
      </c>
      <c r="Q2010" s="10">
        <v>13.4</v>
      </c>
      <c r="R2010" s="10">
        <f t="shared" si="124"/>
        <v>66.474000000000004</v>
      </c>
      <c r="S2010" s="10">
        <f t="shared" si="125"/>
        <v>26.8</v>
      </c>
      <c r="T2010" s="10">
        <f t="shared" si="126"/>
        <v>39.674000000000007</v>
      </c>
      <c r="U2010" s="12">
        <f t="shared" si="127"/>
        <v>0.59683485272437353</v>
      </c>
      <c r="V2010" s="9">
        <f>YEAR(SalesDataTable[[#This Row],[Order Date]])</f>
        <v>2026</v>
      </c>
      <c r="W2010" s="12" t="str">
        <f>"Q"&amp;ROUNDUP(MONTH(SalesDataTable[[#This Row],[Order Date]])/3,0)</f>
        <v>Q3</v>
      </c>
      <c r="X2010" s="9">
        <f>MONTH(SalesDataTable[[#This Row],[Order Date]])</f>
        <v>9</v>
      </c>
      <c r="Y2010" s="12" t="str">
        <f>TEXT(SalesDataTable[[#This Row],[Order Date]],"mmm")</f>
        <v>Sep</v>
      </c>
    </row>
    <row r="2011" spans="1:25" ht="16">
      <c r="A2011" s="7">
        <v>3051</v>
      </c>
      <c r="B2011" s="3">
        <v>46294</v>
      </c>
      <c r="C2011" s="2">
        <f>YEAR( SalesDataTable[[#This Row],[Order Date]])</f>
        <v>2026</v>
      </c>
      <c r="D2011" s="2">
        <f>ROUNDUP(MONTH(SalesDataTable[[#This Row],[Order Date]])/3,0)</f>
        <v>3</v>
      </c>
      <c r="E2011" s="2">
        <f>MONTH(SalesDataTable[[#This Row],[Order Date]])</f>
        <v>9</v>
      </c>
      <c r="F2011" s="2" t="str">
        <f>TEXT(SalesDataTable[[#This Row],[Order Date]],"mmm")</f>
        <v>Sep</v>
      </c>
      <c r="G2011" s="2">
        <f>DAY(SalesDataTable[[#This Row],[Order Date]])</f>
        <v>29</v>
      </c>
      <c r="H2011" s="8" t="s">
        <v>6</v>
      </c>
      <c r="I2011" s="8" t="s">
        <v>49</v>
      </c>
      <c r="J2011" s="8" t="s">
        <v>2</v>
      </c>
      <c r="K2011" s="8" t="s">
        <v>13</v>
      </c>
      <c r="L2011" s="8" t="s">
        <v>34</v>
      </c>
      <c r="M2011" s="8" t="s">
        <v>45</v>
      </c>
      <c r="N2011" s="9">
        <v>2</v>
      </c>
      <c r="O2011" s="10">
        <v>51.52</v>
      </c>
      <c r="P2011" s="11">
        <v>0</v>
      </c>
      <c r="Q2011" s="10">
        <v>21.47</v>
      </c>
      <c r="R2011" s="10">
        <f t="shared" si="124"/>
        <v>103.04</v>
      </c>
      <c r="S2011" s="10">
        <f t="shared" si="125"/>
        <v>42.94</v>
      </c>
      <c r="T2011" s="10">
        <f t="shared" si="126"/>
        <v>60.100000000000009</v>
      </c>
      <c r="U2011" s="12">
        <f t="shared" si="127"/>
        <v>0.58326863354037273</v>
      </c>
      <c r="V2011" s="9">
        <f>YEAR(SalesDataTable[[#This Row],[Order Date]])</f>
        <v>2026</v>
      </c>
      <c r="W2011" s="12" t="str">
        <f>"Q"&amp;ROUNDUP(MONTH(SalesDataTable[[#This Row],[Order Date]])/3,0)</f>
        <v>Q3</v>
      </c>
      <c r="X2011" s="9">
        <f>MONTH(SalesDataTable[[#This Row],[Order Date]])</f>
        <v>9</v>
      </c>
      <c r="Y2011" s="12" t="str">
        <f>TEXT(SalesDataTable[[#This Row],[Order Date]],"mmm")</f>
        <v>Sep</v>
      </c>
    </row>
    <row r="2012" spans="1:25" ht="16">
      <c r="A2012" s="7">
        <v>4018</v>
      </c>
      <c r="B2012" s="3">
        <v>46294</v>
      </c>
      <c r="C2012" s="2">
        <f>YEAR( SalesDataTable[[#This Row],[Order Date]])</f>
        <v>2026</v>
      </c>
      <c r="D2012" s="2">
        <f>ROUNDUP(MONTH(SalesDataTable[[#This Row],[Order Date]])/3,0)</f>
        <v>3</v>
      </c>
      <c r="E2012" s="2">
        <f>MONTH(SalesDataTable[[#This Row],[Order Date]])</f>
        <v>9</v>
      </c>
      <c r="F2012" s="2" t="str">
        <f>TEXT(SalesDataTable[[#This Row],[Order Date]],"mmm")</f>
        <v>Sep</v>
      </c>
      <c r="G2012" s="2">
        <f>DAY(SalesDataTable[[#This Row],[Order Date]])</f>
        <v>29</v>
      </c>
      <c r="H2012" s="8" t="s">
        <v>6</v>
      </c>
      <c r="I2012" s="8" t="s">
        <v>27</v>
      </c>
      <c r="J2012" s="8" t="s">
        <v>2</v>
      </c>
      <c r="K2012" s="8" t="s">
        <v>13</v>
      </c>
      <c r="L2012" s="8" t="s">
        <v>34</v>
      </c>
      <c r="M2012" s="8" t="s">
        <v>45</v>
      </c>
      <c r="N2012" s="9">
        <v>1</v>
      </c>
      <c r="O2012" s="10">
        <v>50.42</v>
      </c>
      <c r="P2012" s="11">
        <v>0</v>
      </c>
      <c r="Q2012" s="10">
        <v>21.68</v>
      </c>
      <c r="R2012" s="10">
        <f t="shared" si="124"/>
        <v>50.42</v>
      </c>
      <c r="S2012" s="10">
        <f t="shared" si="125"/>
        <v>21.68</v>
      </c>
      <c r="T2012" s="10">
        <f t="shared" si="126"/>
        <v>28.740000000000002</v>
      </c>
      <c r="U2012" s="12">
        <f t="shared" si="127"/>
        <v>0.57001190003966684</v>
      </c>
      <c r="V2012" s="9">
        <f>YEAR(SalesDataTable[[#This Row],[Order Date]])</f>
        <v>2026</v>
      </c>
      <c r="W2012" s="12" t="str">
        <f>"Q"&amp;ROUNDUP(MONTH(SalesDataTable[[#This Row],[Order Date]])/3,0)</f>
        <v>Q3</v>
      </c>
      <c r="X2012" s="9">
        <f>MONTH(SalesDataTable[[#This Row],[Order Date]])</f>
        <v>9</v>
      </c>
      <c r="Y2012" s="12" t="str">
        <f>TEXT(SalesDataTable[[#This Row],[Order Date]],"mmm")</f>
        <v>Sep</v>
      </c>
    </row>
    <row r="2013" spans="1:25" ht="16">
      <c r="A2013" s="7">
        <v>4118</v>
      </c>
      <c r="B2013" s="3">
        <v>46294</v>
      </c>
      <c r="C2013" s="2">
        <f>YEAR( SalesDataTable[[#This Row],[Order Date]])</f>
        <v>2026</v>
      </c>
      <c r="D2013" s="2">
        <f>ROUNDUP(MONTH(SalesDataTable[[#This Row],[Order Date]])/3,0)</f>
        <v>3</v>
      </c>
      <c r="E2013" s="2">
        <f>MONTH(SalesDataTable[[#This Row],[Order Date]])</f>
        <v>9</v>
      </c>
      <c r="F2013" s="2" t="str">
        <f>TEXT(SalesDataTable[[#This Row],[Order Date]],"mmm")</f>
        <v>Sep</v>
      </c>
      <c r="G2013" s="2">
        <f>DAY(SalesDataTable[[#This Row],[Order Date]])</f>
        <v>29</v>
      </c>
      <c r="H2013" s="8" t="s">
        <v>6</v>
      </c>
      <c r="I2013" s="8" t="s">
        <v>49</v>
      </c>
      <c r="J2013" s="8" t="s">
        <v>8</v>
      </c>
      <c r="K2013" s="8" t="s">
        <v>3</v>
      </c>
      <c r="L2013" s="8" t="s">
        <v>9</v>
      </c>
      <c r="M2013" s="8" t="s">
        <v>37</v>
      </c>
      <c r="N2013" s="9">
        <v>10</v>
      </c>
      <c r="O2013" s="10">
        <v>157.79</v>
      </c>
      <c r="P2013" s="11">
        <v>0.1</v>
      </c>
      <c r="Q2013" s="10">
        <v>77.900000000000006</v>
      </c>
      <c r="R2013" s="10">
        <f t="shared" si="124"/>
        <v>1420.11</v>
      </c>
      <c r="S2013" s="10">
        <f t="shared" si="125"/>
        <v>779</v>
      </c>
      <c r="T2013" s="10">
        <f t="shared" si="126"/>
        <v>641.1099999999999</v>
      </c>
      <c r="U2013" s="12">
        <f t="shared" si="127"/>
        <v>0.4514509439409623</v>
      </c>
      <c r="V2013" s="9">
        <f>YEAR(SalesDataTable[[#This Row],[Order Date]])</f>
        <v>2026</v>
      </c>
      <c r="W2013" s="12" t="str">
        <f>"Q"&amp;ROUNDUP(MONTH(SalesDataTable[[#This Row],[Order Date]])/3,0)</f>
        <v>Q3</v>
      </c>
      <c r="X2013" s="9">
        <f>MONTH(SalesDataTable[[#This Row],[Order Date]])</f>
        <v>9</v>
      </c>
      <c r="Y2013" s="12" t="str">
        <f>TEXT(SalesDataTable[[#This Row],[Order Date]],"mmm")</f>
        <v>Sep</v>
      </c>
    </row>
    <row r="2014" spans="1:25" ht="16">
      <c r="A2014" s="7">
        <v>4251</v>
      </c>
      <c r="B2014" s="3">
        <v>46294</v>
      </c>
      <c r="C2014" s="2">
        <f>YEAR( SalesDataTable[[#This Row],[Order Date]])</f>
        <v>2026</v>
      </c>
      <c r="D2014" s="2">
        <f>ROUNDUP(MONTH(SalesDataTable[[#This Row],[Order Date]])/3,0)</f>
        <v>3</v>
      </c>
      <c r="E2014" s="2">
        <f>MONTH(SalesDataTable[[#This Row],[Order Date]])</f>
        <v>9</v>
      </c>
      <c r="F2014" s="2" t="str">
        <f>TEXT(SalesDataTable[[#This Row],[Order Date]],"mmm")</f>
        <v>Sep</v>
      </c>
      <c r="G2014" s="2">
        <f>DAY(SalesDataTable[[#This Row],[Order Date]])</f>
        <v>29</v>
      </c>
      <c r="H2014" s="8" t="s">
        <v>6</v>
      </c>
      <c r="I2014" s="8" t="s">
        <v>41</v>
      </c>
      <c r="J2014" s="8" t="s">
        <v>2</v>
      </c>
      <c r="K2014" s="8" t="s">
        <v>3</v>
      </c>
      <c r="L2014" s="8" t="s">
        <v>4</v>
      </c>
      <c r="M2014" s="8" t="s">
        <v>26</v>
      </c>
      <c r="N2014" s="9">
        <v>1</v>
      </c>
      <c r="O2014" s="10">
        <v>40.409999999999997</v>
      </c>
      <c r="P2014" s="11">
        <v>0.15</v>
      </c>
      <c r="Q2014" s="10">
        <v>16.3</v>
      </c>
      <c r="R2014" s="10">
        <f t="shared" si="124"/>
        <v>34.348499999999994</v>
      </c>
      <c r="S2014" s="10">
        <f t="shared" si="125"/>
        <v>16.3</v>
      </c>
      <c r="T2014" s="10">
        <f t="shared" si="126"/>
        <v>18.048499999999994</v>
      </c>
      <c r="U2014" s="12">
        <f t="shared" si="127"/>
        <v>0.52545234871974023</v>
      </c>
      <c r="V2014" s="9">
        <f>YEAR(SalesDataTable[[#This Row],[Order Date]])</f>
        <v>2026</v>
      </c>
      <c r="W2014" s="12" t="str">
        <f>"Q"&amp;ROUNDUP(MONTH(SalesDataTable[[#This Row],[Order Date]])/3,0)</f>
        <v>Q3</v>
      </c>
      <c r="X2014" s="9">
        <f>MONTH(SalesDataTable[[#This Row],[Order Date]])</f>
        <v>9</v>
      </c>
      <c r="Y2014" s="12" t="str">
        <f>TEXT(SalesDataTable[[#This Row],[Order Date]],"mmm")</f>
        <v>Sep</v>
      </c>
    </row>
    <row r="2015" spans="1:25" ht="16">
      <c r="A2015" s="7">
        <v>4557</v>
      </c>
      <c r="B2015" s="3">
        <v>46294</v>
      </c>
      <c r="C2015" s="2">
        <f>YEAR( SalesDataTable[[#This Row],[Order Date]])</f>
        <v>2026</v>
      </c>
      <c r="D2015" s="2">
        <f>ROUNDUP(MONTH(SalesDataTable[[#This Row],[Order Date]])/3,0)</f>
        <v>3</v>
      </c>
      <c r="E2015" s="2">
        <f>MONTH(SalesDataTable[[#This Row],[Order Date]])</f>
        <v>9</v>
      </c>
      <c r="F2015" s="2" t="str">
        <f>TEXT(SalesDataTable[[#This Row],[Order Date]],"mmm")</f>
        <v>Sep</v>
      </c>
      <c r="G2015" s="2">
        <f>DAY(SalesDataTable[[#This Row],[Order Date]])</f>
        <v>29</v>
      </c>
      <c r="H2015" s="8" t="s">
        <v>20</v>
      </c>
      <c r="I2015" s="8" t="s">
        <v>33</v>
      </c>
      <c r="J2015" s="8" t="s">
        <v>2</v>
      </c>
      <c r="K2015" s="8" t="s">
        <v>13</v>
      </c>
      <c r="L2015" s="8" t="s">
        <v>4</v>
      </c>
      <c r="M2015" s="8" t="s">
        <v>22</v>
      </c>
      <c r="N2015" s="9">
        <v>2</v>
      </c>
      <c r="O2015" s="10">
        <v>50.17</v>
      </c>
      <c r="P2015" s="11">
        <v>0.05</v>
      </c>
      <c r="Q2015" s="10">
        <v>22.83</v>
      </c>
      <c r="R2015" s="10">
        <f t="shared" si="124"/>
        <v>95.322999999999993</v>
      </c>
      <c r="S2015" s="10">
        <f t="shared" si="125"/>
        <v>45.66</v>
      </c>
      <c r="T2015" s="10">
        <f t="shared" si="126"/>
        <v>49.662999999999997</v>
      </c>
      <c r="U2015" s="12">
        <f t="shared" si="127"/>
        <v>0.52099703114673268</v>
      </c>
      <c r="V2015" s="9">
        <f>YEAR(SalesDataTable[[#This Row],[Order Date]])</f>
        <v>2026</v>
      </c>
      <c r="W2015" s="12" t="str">
        <f>"Q"&amp;ROUNDUP(MONTH(SalesDataTable[[#This Row],[Order Date]])/3,0)</f>
        <v>Q3</v>
      </c>
      <c r="X2015" s="9">
        <f>MONTH(SalesDataTable[[#This Row],[Order Date]])</f>
        <v>9</v>
      </c>
      <c r="Y2015" s="12" t="str">
        <f>TEXT(SalesDataTable[[#This Row],[Order Date]],"mmm")</f>
        <v>Sep</v>
      </c>
    </row>
    <row r="2016" spans="1:25" ht="16">
      <c r="A2016" s="7">
        <v>4811</v>
      </c>
      <c r="B2016" s="3">
        <v>46294</v>
      </c>
      <c r="C2016" s="2">
        <f>YEAR( SalesDataTable[[#This Row],[Order Date]])</f>
        <v>2026</v>
      </c>
      <c r="D2016" s="2">
        <f>ROUNDUP(MONTH(SalesDataTable[[#This Row],[Order Date]])/3,0)</f>
        <v>3</v>
      </c>
      <c r="E2016" s="2">
        <f>MONTH(SalesDataTable[[#This Row],[Order Date]])</f>
        <v>9</v>
      </c>
      <c r="F2016" s="2" t="str">
        <f>TEXT(SalesDataTable[[#This Row],[Order Date]],"mmm")</f>
        <v>Sep</v>
      </c>
      <c r="G2016" s="2">
        <f>DAY(SalesDataTable[[#This Row],[Order Date]])</f>
        <v>29</v>
      </c>
      <c r="H2016" s="8" t="s">
        <v>6</v>
      </c>
      <c r="I2016" s="8" t="s">
        <v>49</v>
      </c>
      <c r="J2016" s="8" t="s">
        <v>2</v>
      </c>
      <c r="K2016" s="8" t="s">
        <v>13</v>
      </c>
      <c r="L2016" s="8" t="s">
        <v>9</v>
      </c>
      <c r="M2016" s="8" t="s">
        <v>37</v>
      </c>
      <c r="N2016" s="9">
        <v>1</v>
      </c>
      <c r="O2016" s="10">
        <v>155.55000000000001</v>
      </c>
      <c r="P2016" s="11">
        <v>0.1</v>
      </c>
      <c r="Q2016" s="10">
        <v>79.2</v>
      </c>
      <c r="R2016" s="10">
        <f t="shared" si="124"/>
        <v>139.995</v>
      </c>
      <c r="S2016" s="10">
        <f t="shared" si="125"/>
        <v>79.2</v>
      </c>
      <c r="T2016" s="10">
        <f t="shared" si="126"/>
        <v>60.795000000000002</v>
      </c>
      <c r="U2016" s="12">
        <f t="shared" si="127"/>
        <v>0.43426550948248149</v>
      </c>
      <c r="V2016" s="9">
        <f>YEAR(SalesDataTable[[#This Row],[Order Date]])</f>
        <v>2026</v>
      </c>
      <c r="W2016" s="12" t="str">
        <f>"Q"&amp;ROUNDUP(MONTH(SalesDataTable[[#This Row],[Order Date]])/3,0)</f>
        <v>Q3</v>
      </c>
      <c r="X2016" s="9">
        <f>MONTH(SalesDataTable[[#This Row],[Order Date]])</f>
        <v>9</v>
      </c>
      <c r="Y2016" s="12" t="str">
        <f>TEXT(SalesDataTable[[#This Row],[Order Date]],"mmm")</f>
        <v>Sep</v>
      </c>
    </row>
    <row r="2017" spans="1:25" ht="16">
      <c r="A2017" s="7">
        <v>306</v>
      </c>
      <c r="B2017" s="3">
        <v>46295</v>
      </c>
      <c r="C2017" s="2">
        <f>YEAR( SalesDataTable[[#This Row],[Order Date]])</f>
        <v>2026</v>
      </c>
      <c r="D2017" s="2">
        <f>ROUNDUP(MONTH(SalesDataTable[[#This Row],[Order Date]])/3,0)</f>
        <v>3</v>
      </c>
      <c r="E2017" s="2">
        <f>MONTH(SalesDataTable[[#This Row],[Order Date]])</f>
        <v>9</v>
      </c>
      <c r="F2017" s="2" t="str">
        <f>TEXT(SalesDataTable[[#This Row],[Order Date]],"mmm")</f>
        <v>Sep</v>
      </c>
      <c r="G2017" s="2">
        <f>DAY(SalesDataTable[[#This Row],[Order Date]])</f>
        <v>30</v>
      </c>
      <c r="H2017" s="8" t="s">
        <v>11</v>
      </c>
      <c r="I2017" s="8" t="s">
        <v>39</v>
      </c>
      <c r="J2017" s="8" t="s">
        <v>19</v>
      </c>
      <c r="K2017" s="8" t="s">
        <v>16</v>
      </c>
      <c r="L2017" s="8" t="s">
        <v>4</v>
      </c>
      <c r="M2017" s="8" t="s">
        <v>22</v>
      </c>
      <c r="N2017" s="9">
        <v>1</v>
      </c>
      <c r="O2017" s="10">
        <v>51.81</v>
      </c>
      <c r="P2017" s="11">
        <v>0.1</v>
      </c>
      <c r="Q2017" s="10">
        <v>22.65</v>
      </c>
      <c r="R2017" s="10">
        <f t="shared" si="124"/>
        <v>46.629000000000005</v>
      </c>
      <c r="S2017" s="10">
        <f t="shared" si="125"/>
        <v>22.65</v>
      </c>
      <c r="T2017" s="10">
        <f t="shared" si="126"/>
        <v>23.979000000000006</v>
      </c>
      <c r="U2017" s="12">
        <f t="shared" si="127"/>
        <v>0.51425078813613856</v>
      </c>
      <c r="V2017" s="9">
        <f>YEAR(SalesDataTable[[#This Row],[Order Date]])</f>
        <v>2026</v>
      </c>
      <c r="W2017" s="12" t="str">
        <f>"Q"&amp;ROUNDUP(MONTH(SalesDataTable[[#This Row],[Order Date]])/3,0)</f>
        <v>Q3</v>
      </c>
      <c r="X2017" s="9">
        <f>MONTH(SalesDataTable[[#This Row],[Order Date]])</f>
        <v>9</v>
      </c>
      <c r="Y2017" s="12" t="str">
        <f>TEXT(SalesDataTable[[#This Row],[Order Date]],"mmm")</f>
        <v>Sep</v>
      </c>
    </row>
    <row r="2018" spans="1:25" ht="16">
      <c r="A2018" s="7">
        <v>1158</v>
      </c>
      <c r="B2018" s="3">
        <v>46295</v>
      </c>
      <c r="C2018" s="2">
        <f>YEAR( SalesDataTable[[#This Row],[Order Date]])</f>
        <v>2026</v>
      </c>
      <c r="D2018" s="2">
        <f>ROUNDUP(MONTH(SalesDataTable[[#This Row],[Order Date]])/3,0)</f>
        <v>3</v>
      </c>
      <c r="E2018" s="2">
        <f>MONTH(SalesDataTable[[#This Row],[Order Date]])</f>
        <v>9</v>
      </c>
      <c r="F2018" s="2" t="str">
        <f>TEXT(SalesDataTable[[#This Row],[Order Date]],"mmm")</f>
        <v>Sep</v>
      </c>
      <c r="G2018" s="2">
        <f>DAY(SalesDataTable[[#This Row],[Order Date]])</f>
        <v>30</v>
      </c>
      <c r="H2018" s="8" t="s">
        <v>0</v>
      </c>
      <c r="I2018" s="8" t="s">
        <v>36</v>
      </c>
      <c r="J2018" s="8" t="s">
        <v>19</v>
      </c>
      <c r="K2018" s="8" t="s">
        <v>3</v>
      </c>
      <c r="L2018" s="8" t="s">
        <v>34</v>
      </c>
      <c r="M2018" s="8" t="s">
        <v>35</v>
      </c>
      <c r="N2018" s="9">
        <v>1</v>
      </c>
      <c r="O2018" s="10">
        <v>40.61</v>
      </c>
      <c r="P2018" s="11">
        <v>0.1</v>
      </c>
      <c r="Q2018" s="10">
        <v>14.28</v>
      </c>
      <c r="R2018" s="10">
        <f t="shared" si="124"/>
        <v>36.548999999999999</v>
      </c>
      <c r="S2018" s="10">
        <f t="shared" si="125"/>
        <v>14.28</v>
      </c>
      <c r="T2018" s="10">
        <f t="shared" si="126"/>
        <v>22.268999999999998</v>
      </c>
      <c r="U2018" s="12">
        <f t="shared" si="127"/>
        <v>0.60929163588607071</v>
      </c>
      <c r="V2018" s="9">
        <f>YEAR(SalesDataTable[[#This Row],[Order Date]])</f>
        <v>2026</v>
      </c>
      <c r="W2018" s="12" t="str">
        <f>"Q"&amp;ROUNDUP(MONTH(SalesDataTable[[#This Row],[Order Date]])/3,0)</f>
        <v>Q3</v>
      </c>
      <c r="X2018" s="9">
        <f>MONTH(SalesDataTable[[#This Row],[Order Date]])</f>
        <v>9</v>
      </c>
      <c r="Y2018" s="12" t="str">
        <f>TEXT(SalesDataTable[[#This Row],[Order Date]],"mmm")</f>
        <v>Sep</v>
      </c>
    </row>
    <row r="2019" spans="1:25" ht="16">
      <c r="A2019" s="7">
        <v>1639</v>
      </c>
      <c r="B2019" s="3">
        <v>46295</v>
      </c>
      <c r="C2019" s="2">
        <f>YEAR( SalesDataTable[[#This Row],[Order Date]])</f>
        <v>2026</v>
      </c>
      <c r="D2019" s="2">
        <f>ROUNDUP(MONTH(SalesDataTable[[#This Row],[Order Date]])/3,0)</f>
        <v>3</v>
      </c>
      <c r="E2019" s="2">
        <f>MONTH(SalesDataTable[[#This Row],[Order Date]])</f>
        <v>9</v>
      </c>
      <c r="F2019" s="2" t="str">
        <f>TEXT(SalesDataTable[[#This Row],[Order Date]],"mmm")</f>
        <v>Sep</v>
      </c>
      <c r="G2019" s="2">
        <f>DAY(SalesDataTable[[#This Row],[Order Date]])</f>
        <v>30</v>
      </c>
      <c r="H2019" s="8" t="s">
        <v>11</v>
      </c>
      <c r="I2019" s="8" t="s">
        <v>12</v>
      </c>
      <c r="J2019" s="8" t="s">
        <v>19</v>
      </c>
      <c r="K2019" s="8" t="s">
        <v>16</v>
      </c>
      <c r="L2019" s="8" t="s">
        <v>9</v>
      </c>
      <c r="M2019" s="8" t="s">
        <v>17</v>
      </c>
      <c r="N2019" s="9">
        <v>1</v>
      </c>
      <c r="O2019" s="10">
        <v>140.78</v>
      </c>
      <c r="P2019" s="11">
        <v>0.05</v>
      </c>
      <c r="Q2019" s="10">
        <v>80.8</v>
      </c>
      <c r="R2019" s="10">
        <f t="shared" si="124"/>
        <v>133.74099999999999</v>
      </c>
      <c r="S2019" s="10">
        <f t="shared" si="125"/>
        <v>80.8</v>
      </c>
      <c r="T2019" s="10">
        <f t="shared" si="126"/>
        <v>52.940999999999988</v>
      </c>
      <c r="U2019" s="12">
        <f t="shared" si="127"/>
        <v>0.39584719719457756</v>
      </c>
      <c r="V2019" s="9">
        <f>YEAR(SalesDataTable[[#This Row],[Order Date]])</f>
        <v>2026</v>
      </c>
      <c r="W2019" s="12" t="str">
        <f>"Q"&amp;ROUNDUP(MONTH(SalesDataTable[[#This Row],[Order Date]])/3,0)</f>
        <v>Q3</v>
      </c>
      <c r="X2019" s="9">
        <f>MONTH(SalesDataTable[[#This Row],[Order Date]])</f>
        <v>9</v>
      </c>
      <c r="Y2019" s="12" t="str">
        <f>TEXT(SalesDataTable[[#This Row],[Order Date]],"mmm")</f>
        <v>Sep</v>
      </c>
    </row>
    <row r="2020" spans="1:25" ht="16">
      <c r="A2020" s="7">
        <v>2247</v>
      </c>
      <c r="B2020" s="3">
        <v>46295</v>
      </c>
      <c r="C2020" s="2">
        <f>YEAR( SalesDataTable[[#This Row],[Order Date]])</f>
        <v>2026</v>
      </c>
      <c r="D2020" s="2">
        <f>ROUNDUP(MONTH(SalesDataTable[[#This Row],[Order Date]])/3,0)</f>
        <v>3</v>
      </c>
      <c r="E2020" s="2">
        <f>MONTH(SalesDataTable[[#This Row],[Order Date]])</f>
        <v>9</v>
      </c>
      <c r="F2020" s="2" t="str">
        <f>TEXT(SalesDataTable[[#This Row],[Order Date]],"mmm")</f>
        <v>Sep</v>
      </c>
      <c r="G2020" s="2">
        <f>DAY(SalesDataTable[[#This Row],[Order Date]])</f>
        <v>30</v>
      </c>
      <c r="H2020" s="8" t="s">
        <v>6</v>
      </c>
      <c r="I2020" s="8" t="s">
        <v>27</v>
      </c>
      <c r="J2020" s="8" t="s">
        <v>19</v>
      </c>
      <c r="K2020" s="8" t="s">
        <v>16</v>
      </c>
      <c r="L2020" s="8" t="s">
        <v>14</v>
      </c>
      <c r="M2020" s="8" t="s">
        <v>48</v>
      </c>
      <c r="N2020" s="9">
        <v>1</v>
      </c>
      <c r="O2020" s="10">
        <v>163.13999999999999</v>
      </c>
      <c r="P2020" s="11">
        <v>0</v>
      </c>
      <c r="Q2020" s="10">
        <v>87.53</v>
      </c>
      <c r="R2020" s="10">
        <f t="shared" si="124"/>
        <v>163.13999999999999</v>
      </c>
      <c r="S2020" s="10">
        <f t="shared" si="125"/>
        <v>87.53</v>
      </c>
      <c r="T2020" s="10">
        <f t="shared" si="126"/>
        <v>75.609999999999985</v>
      </c>
      <c r="U2020" s="12">
        <f t="shared" si="127"/>
        <v>0.4634669608924849</v>
      </c>
      <c r="V2020" s="9">
        <f>YEAR(SalesDataTable[[#This Row],[Order Date]])</f>
        <v>2026</v>
      </c>
      <c r="W2020" s="12" t="str">
        <f>"Q"&amp;ROUNDUP(MONTH(SalesDataTable[[#This Row],[Order Date]])/3,0)</f>
        <v>Q3</v>
      </c>
      <c r="X2020" s="9">
        <f>MONTH(SalesDataTable[[#This Row],[Order Date]])</f>
        <v>9</v>
      </c>
      <c r="Y2020" s="12" t="str">
        <f>TEXT(SalesDataTable[[#This Row],[Order Date]],"mmm")</f>
        <v>Sep</v>
      </c>
    </row>
    <row r="2021" spans="1:25" ht="16">
      <c r="A2021" s="7">
        <v>3119</v>
      </c>
      <c r="B2021" s="3">
        <v>46295</v>
      </c>
      <c r="C2021" s="2">
        <f>YEAR( SalesDataTable[[#This Row],[Order Date]])</f>
        <v>2026</v>
      </c>
      <c r="D2021" s="2">
        <f>ROUNDUP(MONTH(SalesDataTable[[#This Row],[Order Date]])/3,0)</f>
        <v>3</v>
      </c>
      <c r="E2021" s="2">
        <f>MONTH(SalesDataTable[[#This Row],[Order Date]])</f>
        <v>9</v>
      </c>
      <c r="F2021" s="2" t="str">
        <f>TEXT(SalesDataTable[[#This Row],[Order Date]],"mmm")</f>
        <v>Sep</v>
      </c>
      <c r="G2021" s="2">
        <f>DAY(SalesDataTable[[#This Row],[Order Date]])</f>
        <v>30</v>
      </c>
      <c r="H2021" s="8" t="s">
        <v>20</v>
      </c>
      <c r="I2021" s="8" t="s">
        <v>21</v>
      </c>
      <c r="J2021" s="8" t="s">
        <v>19</v>
      </c>
      <c r="K2021" s="8" t="s">
        <v>3</v>
      </c>
      <c r="L2021" s="8" t="s">
        <v>9</v>
      </c>
      <c r="M2021" s="8" t="s">
        <v>46</v>
      </c>
      <c r="N2021" s="9">
        <v>1</v>
      </c>
      <c r="O2021" s="10">
        <v>70.91</v>
      </c>
      <c r="P2021" s="11">
        <v>0</v>
      </c>
      <c r="Q2021" s="10">
        <v>31.73</v>
      </c>
      <c r="R2021" s="10">
        <f t="shared" si="124"/>
        <v>70.91</v>
      </c>
      <c r="S2021" s="10">
        <f t="shared" si="125"/>
        <v>31.73</v>
      </c>
      <c r="T2021" s="10">
        <f t="shared" si="126"/>
        <v>39.179999999999993</v>
      </c>
      <c r="U2021" s="12">
        <f t="shared" si="127"/>
        <v>0.55253137780284856</v>
      </c>
      <c r="V2021" s="9">
        <f>YEAR(SalesDataTable[[#This Row],[Order Date]])</f>
        <v>2026</v>
      </c>
      <c r="W2021" s="12" t="str">
        <f>"Q"&amp;ROUNDUP(MONTH(SalesDataTable[[#This Row],[Order Date]])/3,0)</f>
        <v>Q3</v>
      </c>
      <c r="X2021" s="9">
        <f>MONTH(SalesDataTable[[#This Row],[Order Date]])</f>
        <v>9</v>
      </c>
      <c r="Y2021" s="12" t="str">
        <f>TEXT(SalesDataTable[[#This Row],[Order Date]],"mmm")</f>
        <v>Sep</v>
      </c>
    </row>
    <row r="2022" spans="1:25" ht="16">
      <c r="A2022" s="7">
        <v>3267</v>
      </c>
      <c r="B2022" s="3">
        <v>46295</v>
      </c>
      <c r="C2022" s="2">
        <f>YEAR( SalesDataTable[[#This Row],[Order Date]])</f>
        <v>2026</v>
      </c>
      <c r="D2022" s="2">
        <f>ROUNDUP(MONTH(SalesDataTable[[#This Row],[Order Date]])/3,0)</f>
        <v>3</v>
      </c>
      <c r="E2022" s="2">
        <f>MONTH(SalesDataTable[[#This Row],[Order Date]])</f>
        <v>9</v>
      </c>
      <c r="F2022" s="2" t="str">
        <f>TEXT(SalesDataTable[[#This Row],[Order Date]],"mmm")</f>
        <v>Sep</v>
      </c>
      <c r="G2022" s="2">
        <f>DAY(SalesDataTable[[#This Row],[Order Date]])</f>
        <v>30</v>
      </c>
      <c r="H2022" s="8" t="s">
        <v>20</v>
      </c>
      <c r="I2022" s="8" t="s">
        <v>47</v>
      </c>
      <c r="J2022" s="8" t="s">
        <v>28</v>
      </c>
      <c r="K2022" s="8" t="s">
        <v>3</v>
      </c>
      <c r="L2022" s="8" t="s">
        <v>4</v>
      </c>
      <c r="M2022" s="8" t="s">
        <v>5</v>
      </c>
      <c r="N2022" s="9">
        <v>2</v>
      </c>
      <c r="O2022" s="10">
        <v>81.99</v>
      </c>
      <c r="P2022" s="11">
        <v>0</v>
      </c>
      <c r="Q2022" s="10">
        <v>43.95</v>
      </c>
      <c r="R2022" s="10">
        <f t="shared" si="124"/>
        <v>163.98</v>
      </c>
      <c r="S2022" s="10">
        <f t="shared" si="125"/>
        <v>87.9</v>
      </c>
      <c r="T2022" s="10">
        <f t="shared" si="126"/>
        <v>76.079999999999984</v>
      </c>
      <c r="U2022" s="12">
        <f t="shared" si="127"/>
        <v>0.46395901939260881</v>
      </c>
      <c r="V2022" s="9">
        <f>YEAR(SalesDataTable[[#This Row],[Order Date]])</f>
        <v>2026</v>
      </c>
      <c r="W2022" s="12" t="str">
        <f>"Q"&amp;ROUNDUP(MONTH(SalesDataTable[[#This Row],[Order Date]])/3,0)</f>
        <v>Q3</v>
      </c>
      <c r="X2022" s="9">
        <f>MONTH(SalesDataTable[[#This Row],[Order Date]])</f>
        <v>9</v>
      </c>
      <c r="Y2022" s="12" t="str">
        <f>TEXT(SalesDataTable[[#This Row],[Order Date]],"mmm")</f>
        <v>Sep</v>
      </c>
    </row>
    <row r="2023" spans="1:25" ht="16">
      <c r="A2023" s="7">
        <v>3382</v>
      </c>
      <c r="B2023" s="3">
        <v>46295</v>
      </c>
      <c r="C2023" s="2">
        <f>YEAR( SalesDataTable[[#This Row],[Order Date]])</f>
        <v>2026</v>
      </c>
      <c r="D2023" s="2">
        <f>ROUNDUP(MONTH(SalesDataTable[[#This Row],[Order Date]])/3,0)</f>
        <v>3</v>
      </c>
      <c r="E2023" s="2">
        <f>MONTH(SalesDataTable[[#This Row],[Order Date]])</f>
        <v>9</v>
      </c>
      <c r="F2023" s="2" t="str">
        <f>TEXT(SalesDataTable[[#This Row],[Order Date]],"mmm")</f>
        <v>Sep</v>
      </c>
      <c r="G2023" s="2">
        <f>DAY(SalesDataTable[[#This Row],[Order Date]])</f>
        <v>30</v>
      </c>
      <c r="H2023" s="8" t="s">
        <v>20</v>
      </c>
      <c r="I2023" s="8" t="s">
        <v>21</v>
      </c>
      <c r="J2023" s="8" t="s">
        <v>28</v>
      </c>
      <c r="K2023" s="8" t="s">
        <v>13</v>
      </c>
      <c r="L2023" s="8" t="s">
        <v>4</v>
      </c>
      <c r="M2023" s="8" t="s">
        <v>5</v>
      </c>
      <c r="N2023" s="9">
        <v>2</v>
      </c>
      <c r="O2023" s="10">
        <v>81.13</v>
      </c>
      <c r="P2023" s="11">
        <v>0</v>
      </c>
      <c r="Q2023" s="10">
        <v>43.7</v>
      </c>
      <c r="R2023" s="10">
        <f t="shared" si="124"/>
        <v>162.26</v>
      </c>
      <c r="S2023" s="10">
        <f t="shared" si="125"/>
        <v>87.4</v>
      </c>
      <c r="T2023" s="10">
        <f t="shared" si="126"/>
        <v>74.859999999999985</v>
      </c>
      <c r="U2023" s="12">
        <f t="shared" si="127"/>
        <v>0.46135831381733017</v>
      </c>
      <c r="V2023" s="9">
        <f>YEAR(SalesDataTable[[#This Row],[Order Date]])</f>
        <v>2026</v>
      </c>
      <c r="W2023" s="12" t="str">
        <f>"Q"&amp;ROUNDUP(MONTH(SalesDataTable[[#This Row],[Order Date]])/3,0)</f>
        <v>Q3</v>
      </c>
      <c r="X2023" s="9">
        <f>MONTH(SalesDataTable[[#This Row],[Order Date]])</f>
        <v>9</v>
      </c>
      <c r="Y2023" s="12" t="str">
        <f>TEXT(SalesDataTable[[#This Row],[Order Date]],"mmm")</f>
        <v>Sep</v>
      </c>
    </row>
    <row r="2024" spans="1:25" ht="16">
      <c r="A2024" s="7">
        <v>3814</v>
      </c>
      <c r="B2024" s="3">
        <v>46295</v>
      </c>
      <c r="C2024" s="2">
        <f>YEAR( SalesDataTable[[#This Row],[Order Date]])</f>
        <v>2026</v>
      </c>
      <c r="D2024" s="2">
        <f>ROUNDUP(MONTH(SalesDataTable[[#This Row],[Order Date]])/3,0)</f>
        <v>3</v>
      </c>
      <c r="E2024" s="2">
        <f>MONTH(SalesDataTable[[#This Row],[Order Date]])</f>
        <v>9</v>
      </c>
      <c r="F2024" s="2" t="str">
        <f>TEXT(SalesDataTable[[#This Row],[Order Date]],"mmm")</f>
        <v>Sep</v>
      </c>
      <c r="G2024" s="2">
        <f>DAY(SalesDataTable[[#This Row],[Order Date]])</f>
        <v>30</v>
      </c>
      <c r="H2024" s="8" t="s">
        <v>6</v>
      </c>
      <c r="I2024" s="8" t="s">
        <v>43</v>
      </c>
      <c r="J2024" s="8" t="s">
        <v>8</v>
      </c>
      <c r="K2024" s="8" t="s">
        <v>3</v>
      </c>
      <c r="L2024" s="8" t="s">
        <v>9</v>
      </c>
      <c r="M2024" s="8" t="s">
        <v>17</v>
      </c>
      <c r="N2024" s="9">
        <v>5</v>
      </c>
      <c r="O2024" s="10">
        <v>141.08000000000001</v>
      </c>
      <c r="P2024" s="11">
        <v>0.05</v>
      </c>
      <c r="Q2024" s="10">
        <v>78.23</v>
      </c>
      <c r="R2024" s="10">
        <f t="shared" si="124"/>
        <v>670.13000000000011</v>
      </c>
      <c r="S2024" s="10">
        <f t="shared" si="125"/>
        <v>391.15000000000003</v>
      </c>
      <c r="T2024" s="10">
        <f t="shared" si="126"/>
        <v>278.98000000000008</v>
      </c>
      <c r="U2024" s="12">
        <f t="shared" si="127"/>
        <v>0.4163072836613792</v>
      </c>
      <c r="V2024" s="9">
        <f>YEAR(SalesDataTable[[#This Row],[Order Date]])</f>
        <v>2026</v>
      </c>
      <c r="W2024" s="12" t="str">
        <f>"Q"&amp;ROUNDUP(MONTH(SalesDataTable[[#This Row],[Order Date]])/3,0)</f>
        <v>Q3</v>
      </c>
      <c r="X2024" s="9">
        <f>MONTH(SalesDataTable[[#This Row],[Order Date]])</f>
        <v>9</v>
      </c>
      <c r="Y2024" s="12" t="str">
        <f>TEXT(SalesDataTable[[#This Row],[Order Date]],"mmm")</f>
        <v>Sep</v>
      </c>
    </row>
    <row r="2025" spans="1:25" ht="16">
      <c r="A2025" s="7">
        <v>3818</v>
      </c>
      <c r="B2025" s="3">
        <v>46295</v>
      </c>
      <c r="C2025" s="2">
        <f>YEAR( SalesDataTable[[#This Row],[Order Date]])</f>
        <v>2026</v>
      </c>
      <c r="D2025" s="2">
        <f>ROUNDUP(MONTH(SalesDataTable[[#This Row],[Order Date]])/3,0)</f>
        <v>3</v>
      </c>
      <c r="E2025" s="2">
        <f>MONTH(SalesDataTable[[#This Row],[Order Date]])</f>
        <v>9</v>
      </c>
      <c r="F2025" s="2" t="str">
        <f>TEXT(SalesDataTable[[#This Row],[Order Date]],"mmm")</f>
        <v>Sep</v>
      </c>
      <c r="G2025" s="2">
        <f>DAY(SalesDataTable[[#This Row],[Order Date]])</f>
        <v>30</v>
      </c>
      <c r="H2025" s="8" t="s">
        <v>0</v>
      </c>
      <c r="I2025" s="8" t="s">
        <v>50</v>
      </c>
      <c r="J2025" s="8" t="s">
        <v>2</v>
      </c>
      <c r="K2025" s="8" t="s">
        <v>3</v>
      </c>
      <c r="L2025" s="8" t="s">
        <v>14</v>
      </c>
      <c r="M2025" s="8" t="s">
        <v>15</v>
      </c>
      <c r="N2025" s="9">
        <v>5</v>
      </c>
      <c r="O2025" s="10">
        <v>36.18</v>
      </c>
      <c r="P2025" s="11">
        <v>0</v>
      </c>
      <c r="Q2025" s="10">
        <v>13.66</v>
      </c>
      <c r="R2025" s="10">
        <f t="shared" si="124"/>
        <v>180.9</v>
      </c>
      <c r="S2025" s="10">
        <f t="shared" si="125"/>
        <v>68.3</v>
      </c>
      <c r="T2025" s="10">
        <f t="shared" si="126"/>
        <v>112.60000000000001</v>
      </c>
      <c r="U2025" s="12">
        <f t="shared" si="127"/>
        <v>0.62244333886124936</v>
      </c>
      <c r="V2025" s="9">
        <f>YEAR(SalesDataTable[[#This Row],[Order Date]])</f>
        <v>2026</v>
      </c>
      <c r="W2025" s="12" t="str">
        <f>"Q"&amp;ROUNDUP(MONTH(SalesDataTable[[#This Row],[Order Date]])/3,0)</f>
        <v>Q3</v>
      </c>
      <c r="X2025" s="9">
        <f>MONTH(SalesDataTable[[#This Row],[Order Date]])</f>
        <v>9</v>
      </c>
      <c r="Y2025" s="12" t="str">
        <f>TEXT(SalesDataTable[[#This Row],[Order Date]],"mmm")</f>
        <v>Sep</v>
      </c>
    </row>
    <row r="2026" spans="1:25" ht="16">
      <c r="A2026" s="7">
        <v>4347</v>
      </c>
      <c r="B2026" s="3">
        <v>46295</v>
      </c>
      <c r="C2026" s="2">
        <f>YEAR( SalesDataTable[[#This Row],[Order Date]])</f>
        <v>2026</v>
      </c>
      <c r="D2026" s="2">
        <f>ROUNDUP(MONTH(SalesDataTable[[#This Row],[Order Date]])/3,0)</f>
        <v>3</v>
      </c>
      <c r="E2026" s="2">
        <f>MONTH(SalesDataTable[[#This Row],[Order Date]])</f>
        <v>9</v>
      </c>
      <c r="F2026" s="2" t="str">
        <f>TEXT(SalesDataTable[[#This Row],[Order Date]],"mmm")</f>
        <v>Sep</v>
      </c>
      <c r="G2026" s="2">
        <f>DAY(SalesDataTable[[#This Row],[Order Date]])</f>
        <v>30</v>
      </c>
      <c r="H2026" s="8" t="s">
        <v>20</v>
      </c>
      <c r="I2026" s="8" t="s">
        <v>47</v>
      </c>
      <c r="J2026" s="8" t="s">
        <v>28</v>
      </c>
      <c r="K2026" s="8" t="s">
        <v>13</v>
      </c>
      <c r="L2026" s="8" t="s">
        <v>4</v>
      </c>
      <c r="M2026" s="8" t="s">
        <v>5</v>
      </c>
      <c r="N2026" s="9">
        <v>1</v>
      </c>
      <c r="O2026" s="10">
        <v>81.06</v>
      </c>
      <c r="P2026" s="11">
        <v>0.05</v>
      </c>
      <c r="Q2026" s="10">
        <v>43.54</v>
      </c>
      <c r="R2026" s="10">
        <f t="shared" si="124"/>
        <v>77.007000000000005</v>
      </c>
      <c r="S2026" s="10">
        <f t="shared" si="125"/>
        <v>43.54</v>
      </c>
      <c r="T2026" s="10">
        <f t="shared" si="126"/>
        <v>33.467000000000006</v>
      </c>
      <c r="U2026" s="12">
        <f t="shared" si="127"/>
        <v>0.434596854831379</v>
      </c>
      <c r="V2026" s="9">
        <f>YEAR(SalesDataTable[[#This Row],[Order Date]])</f>
        <v>2026</v>
      </c>
      <c r="W2026" s="12" t="str">
        <f>"Q"&amp;ROUNDUP(MONTH(SalesDataTable[[#This Row],[Order Date]])/3,0)</f>
        <v>Q3</v>
      </c>
      <c r="X2026" s="9">
        <f>MONTH(SalesDataTable[[#This Row],[Order Date]])</f>
        <v>9</v>
      </c>
      <c r="Y2026" s="12" t="str">
        <f>TEXT(SalesDataTable[[#This Row],[Order Date]],"mmm")</f>
        <v>Sep</v>
      </c>
    </row>
    <row r="2027" spans="1:25" ht="16">
      <c r="A2027" s="7">
        <v>4646</v>
      </c>
      <c r="B2027" s="3">
        <v>46295</v>
      </c>
      <c r="C2027" s="2">
        <f>YEAR( SalesDataTable[[#This Row],[Order Date]])</f>
        <v>2026</v>
      </c>
      <c r="D2027" s="2">
        <f>ROUNDUP(MONTH(SalesDataTable[[#This Row],[Order Date]])/3,0)</f>
        <v>3</v>
      </c>
      <c r="E2027" s="2">
        <f>MONTH(SalesDataTable[[#This Row],[Order Date]])</f>
        <v>9</v>
      </c>
      <c r="F2027" s="2" t="str">
        <f>TEXT(SalesDataTable[[#This Row],[Order Date]],"mmm")</f>
        <v>Sep</v>
      </c>
      <c r="G2027" s="2">
        <f>DAY(SalesDataTable[[#This Row],[Order Date]])</f>
        <v>30</v>
      </c>
      <c r="H2027" s="8" t="s">
        <v>11</v>
      </c>
      <c r="I2027" s="8" t="s">
        <v>18</v>
      </c>
      <c r="J2027" s="8" t="s">
        <v>2</v>
      </c>
      <c r="K2027" s="8" t="s">
        <v>16</v>
      </c>
      <c r="L2027" s="8" t="s">
        <v>34</v>
      </c>
      <c r="M2027" s="8" t="s">
        <v>45</v>
      </c>
      <c r="N2027" s="9">
        <v>1</v>
      </c>
      <c r="O2027" s="10">
        <v>49.51</v>
      </c>
      <c r="P2027" s="11">
        <v>0.15</v>
      </c>
      <c r="Q2027" s="10">
        <v>21.4</v>
      </c>
      <c r="R2027" s="10">
        <f t="shared" si="124"/>
        <v>42.083499999999994</v>
      </c>
      <c r="S2027" s="10">
        <f t="shared" si="125"/>
        <v>21.4</v>
      </c>
      <c r="T2027" s="10">
        <f t="shared" si="126"/>
        <v>20.683499999999995</v>
      </c>
      <c r="U2027" s="12">
        <f t="shared" si="127"/>
        <v>0.49148716242707946</v>
      </c>
      <c r="V2027" s="9">
        <f>YEAR(SalesDataTable[[#This Row],[Order Date]])</f>
        <v>2026</v>
      </c>
      <c r="W2027" s="12" t="str">
        <f>"Q"&amp;ROUNDUP(MONTH(SalesDataTable[[#This Row],[Order Date]])/3,0)</f>
        <v>Q3</v>
      </c>
      <c r="X2027" s="9">
        <f>MONTH(SalesDataTable[[#This Row],[Order Date]])</f>
        <v>9</v>
      </c>
      <c r="Y2027" s="12" t="str">
        <f>TEXT(SalesDataTable[[#This Row],[Order Date]],"mmm")</f>
        <v>Sep</v>
      </c>
    </row>
    <row r="2028" spans="1:25" ht="16">
      <c r="A2028" s="7">
        <v>5102</v>
      </c>
      <c r="B2028" s="3">
        <v>46295</v>
      </c>
      <c r="C2028" s="2">
        <f>YEAR( SalesDataTable[[#This Row],[Order Date]])</f>
        <v>2026</v>
      </c>
      <c r="D2028" s="2">
        <f>ROUNDUP(MONTH(SalesDataTable[[#This Row],[Order Date]])/3,0)</f>
        <v>3</v>
      </c>
      <c r="E2028" s="2">
        <f>MONTH(SalesDataTable[[#This Row],[Order Date]])</f>
        <v>9</v>
      </c>
      <c r="F2028" s="2" t="str">
        <f>TEXT(SalesDataTable[[#This Row],[Order Date]],"mmm")</f>
        <v>Sep</v>
      </c>
      <c r="G2028" s="2">
        <f>DAY(SalesDataTable[[#This Row],[Order Date]])</f>
        <v>30</v>
      </c>
      <c r="H2028" s="8" t="s">
        <v>6</v>
      </c>
      <c r="I2028" s="8" t="s">
        <v>49</v>
      </c>
      <c r="J2028" s="8" t="s">
        <v>2</v>
      </c>
      <c r="K2028" s="8" t="s">
        <v>13</v>
      </c>
      <c r="L2028" s="8" t="s">
        <v>23</v>
      </c>
      <c r="M2028" s="8" t="s">
        <v>29</v>
      </c>
      <c r="N2028" s="9">
        <v>1</v>
      </c>
      <c r="O2028" s="10">
        <v>196.74</v>
      </c>
      <c r="P2028" s="11">
        <v>0.15</v>
      </c>
      <c r="Q2028" s="10">
        <v>102.01</v>
      </c>
      <c r="R2028" s="10">
        <f t="shared" si="124"/>
        <v>167.22900000000001</v>
      </c>
      <c r="S2028" s="10">
        <f t="shared" si="125"/>
        <v>102.01</v>
      </c>
      <c r="T2028" s="10">
        <f t="shared" si="126"/>
        <v>65.219000000000008</v>
      </c>
      <c r="U2028" s="12">
        <f t="shared" si="127"/>
        <v>0.38999814625453721</v>
      </c>
      <c r="V2028" s="9">
        <f>YEAR(SalesDataTable[[#This Row],[Order Date]])</f>
        <v>2026</v>
      </c>
      <c r="W2028" s="12" t="str">
        <f>"Q"&amp;ROUNDUP(MONTH(SalesDataTable[[#This Row],[Order Date]])/3,0)</f>
        <v>Q3</v>
      </c>
      <c r="X2028" s="9">
        <f>MONTH(SalesDataTable[[#This Row],[Order Date]])</f>
        <v>9</v>
      </c>
      <c r="Y2028" s="12" t="str">
        <f>TEXT(SalesDataTable[[#This Row],[Order Date]],"mmm")</f>
        <v>Sep</v>
      </c>
    </row>
    <row r="2029" spans="1:25" ht="16">
      <c r="A2029" s="7">
        <v>5152</v>
      </c>
      <c r="B2029" s="3">
        <v>46295</v>
      </c>
      <c r="C2029" s="2">
        <f>YEAR( SalesDataTable[[#This Row],[Order Date]])</f>
        <v>2026</v>
      </c>
      <c r="D2029" s="2">
        <f>ROUNDUP(MONTH(SalesDataTable[[#This Row],[Order Date]])/3,0)</f>
        <v>3</v>
      </c>
      <c r="E2029" s="2">
        <f>MONTH(SalesDataTable[[#This Row],[Order Date]])</f>
        <v>9</v>
      </c>
      <c r="F2029" s="2" t="str">
        <f>TEXT(SalesDataTable[[#This Row],[Order Date]],"mmm")</f>
        <v>Sep</v>
      </c>
      <c r="G2029" s="2">
        <f>DAY(SalesDataTable[[#This Row],[Order Date]])</f>
        <v>30</v>
      </c>
      <c r="H2029" s="8" t="s">
        <v>20</v>
      </c>
      <c r="I2029" s="8" t="s">
        <v>47</v>
      </c>
      <c r="J2029" s="8" t="s">
        <v>2</v>
      </c>
      <c r="K2029" s="8" t="s">
        <v>13</v>
      </c>
      <c r="L2029" s="8" t="s">
        <v>9</v>
      </c>
      <c r="M2029" s="8" t="s">
        <v>10</v>
      </c>
      <c r="N2029" s="9">
        <v>2</v>
      </c>
      <c r="O2029" s="10">
        <v>91.78</v>
      </c>
      <c r="P2029" s="11">
        <v>0.1</v>
      </c>
      <c r="Q2029" s="10">
        <v>45.51</v>
      </c>
      <c r="R2029" s="10">
        <f t="shared" si="124"/>
        <v>165.20400000000001</v>
      </c>
      <c r="S2029" s="10">
        <f t="shared" si="125"/>
        <v>91.02</v>
      </c>
      <c r="T2029" s="10">
        <f t="shared" si="126"/>
        <v>74.184000000000012</v>
      </c>
      <c r="U2029" s="12">
        <f t="shared" si="127"/>
        <v>0.44904481731677204</v>
      </c>
      <c r="V2029" s="9">
        <f>YEAR(SalesDataTable[[#This Row],[Order Date]])</f>
        <v>2026</v>
      </c>
      <c r="W2029" s="12" t="str">
        <f>"Q"&amp;ROUNDUP(MONTH(SalesDataTable[[#This Row],[Order Date]])/3,0)</f>
        <v>Q3</v>
      </c>
      <c r="X2029" s="9">
        <f>MONTH(SalesDataTable[[#This Row],[Order Date]])</f>
        <v>9</v>
      </c>
      <c r="Y2029" s="12" t="str">
        <f>TEXT(SalesDataTable[[#This Row],[Order Date]],"mmm")</f>
        <v>Sep</v>
      </c>
    </row>
    <row r="2030" spans="1:25" ht="16">
      <c r="A2030" s="7">
        <v>151</v>
      </c>
      <c r="B2030" s="3">
        <v>46296</v>
      </c>
      <c r="C2030" s="2">
        <f>YEAR( SalesDataTable[[#This Row],[Order Date]])</f>
        <v>2026</v>
      </c>
      <c r="D2030" s="2">
        <f>ROUNDUP(MONTH(SalesDataTable[[#This Row],[Order Date]])/3,0)</f>
        <v>4</v>
      </c>
      <c r="E2030" s="2">
        <f>MONTH(SalesDataTable[[#This Row],[Order Date]])</f>
        <v>10</v>
      </c>
      <c r="F2030" s="2" t="str">
        <f>TEXT(SalesDataTable[[#This Row],[Order Date]],"mmm")</f>
        <v>Oct</v>
      </c>
      <c r="G2030" s="2">
        <f>DAY(SalesDataTable[[#This Row],[Order Date]])</f>
        <v>1</v>
      </c>
      <c r="H2030" s="8" t="s">
        <v>11</v>
      </c>
      <c r="I2030" s="8" t="s">
        <v>39</v>
      </c>
      <c r="J2030" s="8" t="s">
        <v>2</v>
      </c>
      <c r="K2030" s="8" t="s">
        <v>13</v>
      </c>
      <c r="L2030" s="8" t="s">
        <v>9</v>
      </c>
      <c r="M2030" s="8" t="s">
        <v>17</v>
      </c>
      <c r="N2030" s="9">
        <v>5</v>
      </c>
      <c r="O2030" s="10">
        <v>146.69</v>
      </c>
      <c r="P2030" s="11">
        <v>0</v>
      </c>
      <c r="Q2030" s="10">
        <v>79</v>
      </c>
      <c r="R2030" s="10">
        <f t="shared" si="124"/>
        <v>733.45</v>
      </c>
      <c r="S2030" s="10">
        <f t="shared" si="125"/>
        <v>395</v>
      </c>
      <c r="T2030" s="10">
        <f t="shared" si="126"/>
        <v>338.45000000000005</v>
      </c>
      <c r="U2030" s="12">
        <f t="shared" si="127"/>
        <v>0.46144931488172342</v>
      </c>
      <c r="V2030" s="9">
        <f>YEAR(SalesDataTable[[#This Row],[Order Date]])</f>
        <v>2026</v>
      </c>
      <c r="W2030" s="12" t="str">
        <f>"Q"&amp;ROUNDUP(MONTH(SalesDataTable[[#This Row],[Order Date]])/3,0)</f>
        <v>Q4</v>
      </c>
      <c r="X2030" s="9">
        <f>MONTH(SalesDataTable[[#This Row],[Order Date]])</f>
        <v>10</v>
      </c>
      <c r="Y2030" s="12" t="str">
        <f>TEXT(SalesDataTable[[#This Row],[Order Date]],"mmm")</f>
        <v>Oct</v>
      </c>
    </row>
    <row r="2031" spans="1:25" ht="16">
      <c r="A2031" s="7">
        <v>1292</v>
      </c>
      <c r="B2031" s="3">
        <v>46296</v>
      </c>
      <c r="C2031" s="2">
        <f>YEAR( SalesDataTable[[#This Row],[Order Date]])</f>
        <v>2026</v>
      </c>
      <c r="D2031" s="2">
        <f>ROUNDUP(MONTH(SalesDataTable[[#This Row],[Order Date]])/3,0)</f>
        <v>4</v>
      </c>
      <c r="E2031" s="2">
        <f>MONTH(SalesDataTable[[#This Row],[Order Date]])</f>
        <v>10</v>
      </c>
      <c r="F2031" s="2" t="str">
        <f>TEXT(SalesDataTable[[#This Row],[Order Date]],"mmm")</f>
        <v>Oct</v>
      </c>
      <c r="G2031" s="2">
        <f>DAY(SalesDataTable[[#This Row],[Order Date]])</f>
        <v>1</v>
      </c>
      <c r="H2031" s="8" t="s">
        <v>0</v>
      </c>
      <c r="I2031" s="8" t="s">
        <v>36</v>
      </c>
      <c r="J2031" s="8" t="s">
        <v>19</v>
      </c>
      <c r="K2031" s="8" t="s">
        <v>13</v>
      </c>
      <c r="L2031" s="8" t="s">
        <v>23</v>
      </c>
      <c r="M2031" s="8" t="s">
        <v>40</v>
      </c>
      <c r="N2031" s="9">
        <v>1</v>
      </c>
      <c r="O2031" s="10">
        <v>79.81</v>
      </c>
      <c r="P2031" s="11">
        <v>0</v>
      </c>
      <c r="Q2031" s="10">
        <v>39.08</v>
      </c>
      <c r="R2031" s="10">
        <f t="shared" si="124"/>
        <v>79.81</v>
      </c>
      <c r="S2031" s="10">
        <f t="shared" si="125"/>
        <v>39.08</v>
      </c>
      <c r="T2031" s="10">
        <f t="shared" si="126"/>
        <v>40.730000000000004</v>
      </c>
      <c r="U2031" s="12">
        <f t="shared" si="127"/>
        <v>0.5103370504949255</v>
      </c>
      <c r="V2031" s="9">
        <f>YEAR(SalesDataTable[[#This Row],[Order Date]])</f>
        <v>2026</v>
      </c>
      <c r="W2031" s="12" t="str">
        <f>"Q"&amp;ROUNDUP(MONTH(SalesDataTable[[#This Row],[Order Date]])/3,0)</f>
        <v>Q4</v>
      </c>
      <c r="X2031" s="9">
        <f>MONTH(SalesDataTable[[#This Row],[Order Date]])</f>
        <v>10</v>
      </c>
      <c r="Y2031" s="12" t="str">
        <f>TEXT(SalesDataTable[[#This Row],[Order Date]],"mmm")</f>
        <v>Oct</v>
      </c>
    </row>
    <row r="2032" spans="1:25" ht="16">
      <c r="A2032" s="7">
        <v>1862</v>
      </c>
      <c r="B2032" s="3">
        <v>46296</v>
      </c>
      <c r="C2032" s="2">
        <f>YEAR( SalesDataTable[[#This Row],[Order Date]])</f>
        <v>2026</v>
      </c>
      <c r="D2032" s="2">
        <f>ROUNDUP(MONTH(SalesDataTable[[#This Row],[Order Date]])/3,0)</f>
        <v>4</v>
      </c>
      <c r="E2032" s="2">
        <f>MONTH(SalesDataTable[[#This Row],[Order Date]])</f>
        <v>10</v>
      </c>
      <c r="F2032" s="2" t="str">
        <f>TEXT(SalesDataTable[[#This Row],[Order Date]],"mmm")</f>
        <v>Oct</v>
      </c>
      <c r="G2032" s="2">
        <f>DAY(SalesDataTable[[#This Row],[Order Date]])</f>
        <v>1</v>
      </c>
      <c r="H2032" s="8" t="s">
        <v>20</v>
      </c>
      <c r="I2032" s="8" t="s">
        <v>33</v>
      </c>
      <c r="J2032" s="8" t="s">
        <v>2</v>
      </c>
      <c r="K2032" s="8" t="s">
        <v>13</v>
      </c>
      <c r="L2032" s="8" t="s">
        <v>23</v>
      </c>
      <c r="M2032" s="8" t="s">
        <v>51</v>
      </c>
      <c r="N2032" s="9">
        <v>5</v>
      </c>
      <c r="O2032" s="10">
        <v>121.63</v>
      </c>
      <c r="P2032" s="11">
        <v>0.05</v>
      </c>
      <c r="Q2032" s="10">
        <v>61.7</v>
      </c>
      <c r="R2032" s="10">
        <f t="shared" si="124"/>
        <v>577.74249999999995</v>
      </c>
      <c r="S2032" s="10">
        <f t="shared" si="125"/>
        <v>308.5</v>
      </c>
      <c r="T2032" s="10">
        <f t="shared" si="126"/>
        <v>269.24249999999995</v>
      </c>
      <c r="U2032" s="12">
        <f t="shared" si="127"/>
        <v>0.46602508903187834</v>
      </c>
      <c r="V2032" s="9">
        <f>YEAR(SalesDataTable[[#This Row],[Order Date]])</f>
        <v>2026</v>
      </c>
      <c r="W2032" s="12" t="str">
        <f>"Q"&amp;ROUNDUP(MONTH(SalesDataTable[[#This Row],[Order Date]])/3,0)</f>
        <v>Q4</v>
      </c>
      <c r="X2032" s="9">
        <f>MONTH(SalesDataTable[[#This Row],[Order Date]])</f>
        <v>10</v>
      </c>
      <c r="Y2032" s="12" t="str">
        <f>TEXT(SalesDataTable[[#This Row],[Order Date]],"mmm")</f>
        <v>Oct</v>
      </c>
    </row>
    <row r="2033" spans="1:25" ht="16">
      <c r="A2033" s="7">
        <v>2569</v>
      </c>
      <c r="B2033" s="3">
        <v>46296</v>
      </c>
      <c r="C2033" s="2">
        <f>YEAR( SalesDataTable[[#This Row],[Order Date]])</f>
        <v>2026</v>
      </c>
      <c r="D2033" s="2">
        <f>ROUNDUP(MONTH(SalesDataTable[[#This Row],[Order Date]])/3,0)</f>
        <v>4</v>
      </c>
      <c r="E2033" s="2">
        <f>MONTH(SalesDataTable[[#This Row],[Order Date]])</f>
        <v>10</v>
      </c>
      <c r="F2033" s="2" t="str">
        <f>TEXT(SalesDataTable[[#This Row],[Order Date]],"mmm")</f>
        <v>Oct</v>
      </c>
      <c r="G2033" s="2">
        <f>DAY(SalesDataTable[[#This Row],[Order Date]])</f>
        <v>1</v>
      </c>
      <c r="H2033" s="8" t="s">
        <v>20</v>
      </c>
      <c r="I2033" s="8" t="s">
        <v>47</v>
      </c>
      <c r="J2033" s="8" t="s">
        <v>8</v>
      </c>
      <c r="K2033" s="8" t="s">
        <v>16</v>
      </c>
      <c r="L2033" s="8" t="s">
        <v>4</v>
      </c>
      <c r="M2033" s="8" t="s">
        <v>22</v>
      </c>
      <c r="N2033" s="9">
        <v>10</v>
      </c>
      <c r="O2033" s="10">
        <v>50.42</v>
      </c>
      <c r="P2033" s="11">
        <v>0.05</v>
      </c>
      <c r="Q2033" s="10">
        <v>22.5</v>
      </c>
      <c r="R2033" s="10">
        <f t="shared" si="124"/>
        <v>478.99</v>
      </c>
      <c r="S2033" s="10">
        <f t="shared" si="125"/>
        <v>225</v>
      </c>
      <c r="T2033" s="10">
        <f t="shared" si="126"/>
        <v>253.99</v>
      </c>
      <c r="U2033" s="12">
        <f t="shared" si="127"/>
        <v>0.53026159210004387</v>
      </c>
      <c r="V2033" s="9">
        <f>YEAR(SalesDataTable[[#This Row],[Order Date]])</f>
        <v>2026</v>
      </c>
      <c r="W2033" s="12" t="str">
        <f>"Q"&amp;ROUNDUP(MONTH(SalesDataTable[[#This Row],[Order Date]])/3,0)</f>
        <v>Q4</v>
      </c>
      <c r="X2033" s="9">
        <f>MONTH(SalesDataTable[[#This Row],[Order Date]])</f>
        <v>10</v>
      </c>
      <c r="Y2033" s="12" t="str">
        <f>TEXT(SalesDataTable[[#This Row],[Order Date]],"mmm")</f>
        <v>Oct</v>
      </c>
    </row>
    <row r="2034" spans="1:25" ht="16">
      <c r="A2034" s="7">
        <v>3333</v>
      </c>
      <c r="B2034" s="3">
        <v>46296</v>
      </c>
      <c r="C2034" s="2">
        <f>YEAR( SalesDataTable[[#This Row],[Order Date]])</f>
        <v>2026</v>
      </c>
      <c r="D2034" s="2">
        <f>ROUNDUP(MONTH(SalesDataTable[[#This Row],[Order Date]])/3,0)</f>
        <v>4</v>
      </c>
      <c r="E2034" s="2">
        <f>MONTH(SalesDataTable[[#This Row],[Order Date]])</f>
        <v>10</v>
      </c>
      <c r="F2034" s="2" t="str">
        <f>TEXT(SalesDataTable[[#This Row],[Order Date]],"mmm")</f>
        <v>Oct</v>
      </c>
      <c r="G2034" s="2">
        <f>DAY(SalesDataTable[[#This Row],[Order Date]])</f>
        <v>1</v>
      </c>
      <c r="H2034" s="8" t="s">
        <v>11</v>
      </c>
      <c r="I2034" s="8" t="s">
        <v>25</v>
      </c>
      <c r="J2034" s="8" t="s">
        <v>2</v>
      </c>
      <c r="K2034" s="8" t="s">
        <v>13</v>
      </c>
      <c r="L2034" s="8" t="s">
        <v>23</v>
      </c>
      <c r="M2034" s="8" t="s">
        <v>40</v>
      </c>
      <c r="N2034" s="9">
        <v>3</v>
      </c>
      <c r="O2034" s="10">
        <v>80.67</v>
      </c>
      <c r="P2034" s="11">
        <v>0</v>
      </c>
      <c r="Q2034" s="10">
        <v>39.94</v>
      </c>
      <c r="R2034" s="10">
        <f t="shared" si="124"/>
        <v>242.01</v>
      </c>
      <c r="S2034" s="10">
        <f t="shared" si="125"/>
        <v>119.82</v>
      </c>
      <c r="T2034" s="10">
        <f t="shared" si="126"/>
        <v>122.19</v>
      </c>
      <c r="U2034" s="12">
        <f t="shared" si="127"/>
        <v>0.50489649188050079</v>
      </c>
      <c r="V2034" s="9">
        <f>YEAR(SalesDataTable[[#This Row],[Order Date]])</f>
        <v>2026</v>
      </c>
      <c r="W2034" s="12" t="str">
        <f>"Q"&amp;ROUNDUP(MONTH(SalesDataTable[[#This Row],[Order Date]])/3,0)</f>
        <v>Q4</v>
      </c>
      <c r="X2034" s="9">
        <f>MONTH(SalesDataTable[[#This Row],[Order Date]])</f>
        <v>10</v>
      </c>
      <c r="Y2034" s="12" t="str">
        <f>TEXT(SalesDataTable[[#This Row],[Order Date]],"mmm")</f>
        <v>Oct</v>
      </c>
    </row>
    <row r="2035" spans="1:25" ht="16">
      <c r="A2035" s="7">
        <v>3830</v>
      </c>
      <c r="B2035" s="3">
        <v>46296</v>
      </c>
      <c r="C2035" s="2">
        <f>YEAR( SalesDataTable[[#This Row],[Order Date]])</f>
        <v>2026</v>
      </c>
      <c r="D2035" s="2">
        <f>ROUNDUP(MONTH(SalesDataTable[[#This Row],[Order Date]])/3,0)</f>
        <v>4</v>
      </c>
      <c r="E2035" s="2">
        <f>MONTH(SalesDataTable[[#This Row],[Order Date]])</f>
        <v>10</v>
      </c>
      <c r="F2035" s="2" t="str">
        <f>TEXT(SalesDataTable[[#This Row],[Order Date]],"mmm")</f>
        <v>Oct</v>
      </c>
      <c r="G2035" s="2">
        <f>DAY(SalesDataTable[[#This Row],[Order Date]])</f>
        <v>1</v>
      </c>
      <c r="H2035" s="8" t="s">
        <v>20</v>
      </c>
      <c r="I2035" s="8" t="s">
        <v>47</v>
      </c>
      <c r="J2035" s="8" t="s">
        <v>2</v>
      </c>
      <c r="K2035" s="8" t="s">
        <v>16</v>
      </c>
      <c r="L2035" s="8" t="s">
        <v>9</v>
      </c>
      <c r="M2035" s="8" t="s">
        <v>37</v>
      </c>
      <c r="N2035" s="9">
        <v>2</v>
      </c>
      <c r="O2035" s="10">
        <v>152.12</v>
      </c>
      <c r="P2035" s="11">
        <v>0</v>
      </c>
      <c r="Q2035" s="10">
        <v>79.53</v>
      </c>
      <c r="R2035" s="10">
        <f t="shared" si="124"/>
        <v>304.24</v>
      </c>
      <c r="S2035" s="10">
        <f t="shared" si="125"/>
        <v>159.06</v>
      </c>
      <c r="T2035" s="10">
        <f t="shared" si="126"/>
        <v>145.18</v>
      </c>
      <c r="U2035" s="12">
        <f t="shared" si="127"/>
        <v>0.47718906126742044</v>
      </c>
      <c r="V2035" s="9">
        <f>YEAR(SalesDataTable[[#This Row],[Order Date]])</f>
        <v>2026</v>
      </c>
      <c r="W2035" s="12" t="str">
        <f>"Q"&amp;ROUNDUP(MONTH(SalesDataTable[[#This Row],[Order Date]])/3,0)</f>
        <v>Q4</v>
      </c>
      <c r="X2035" s="9">
        <f>MONTH(SalesDataTable[[#This Row],[Order Date]])</f>
        <v>10</v>
      </c>
      <c r="Y2035" s="12" t="str">
        <f>TEXT(SalesDataTable[[#This Row],[Order Date]],"mmm")</f>
        <v>Oct</v>
      </c>
    </row>
    <row r="2036" spans="1:25" ht="16">
      <c r="A2036" s="7">
        <v>4868</v>
      </c>
      <c r="B2036" s="3">
        <v>46296</v>
      </c>
      <c r="C2036" s="2">
        <f>YEAR( SalesDataTable[[#This Row],[Order Date]])</f>
        <v>2026</v>
      </c>
      <c r="D2036" s="2">
        <f>ROUNDUP(MONTH(SalesDataTable[[#This Row],[Order Date]])/3,0)</f>
        <v>4</v>
      </c>
      <c r="E2036" s="2">
        <f>MONTH(SalesDataTable[[#This Row],[Order Date]])</f>
        <v>10</v>
      </c>
      <c r="F2036" s="2" t="str">
        <f>TEXT(SalesDataTable[[#This Row],[Order Date]],"mmm")</f>
        <v>Oct</v>
      </c>
      <c r="G2036" s="2">
        <f>DAY(SalesDataTable[[#This Row],[Order Date]])</f>
        <v>1</v>
      </c>
      <c r="H2036" s="8" t="s">
        <v>11</v>
      </c>
      <c r="I2036" s="8" t="s">
        <v>25</v>
      </c>
      <c r="J2036" s="8" t="s">
        <v>8</v>
      </c>
      <c r="K2036" s="8" t="s">
        <v>13</v>
      </c>
      <c r="L2036" s="8" t="s">
        <v>23</v>
      </c>
      <c r="M2036" s="8" t="s">
        <v>40</v>
      </c>
      <c r="N2036" s="9">
        <v>4</v>
      </c>
      <c r="O2036" s="10">
        <v>82.54</v>
      </c>
      <c r="P2036" s="11">
        <v>0.15</v>
      </c>
      <c r="Q2036" s="10">
        <v>39.74</v>
      </c>
      <c r="R2036" s="10">
        <f t="shared" si="124"/>
        <v>280.63600000000002</v>
      </c>
      <c r="S2036" s="10">
        <f t="shared" si="125"/>
        <v>158.96</v>
      </c>
      <c r="T2036" s="10">
        <f t="shared" si="126"/>
        <v>121.67600000000002</v>
      </c>
      <c r="U2036" s="12">
        <f t="shared" si="127"/>
        <v>0.43357231431462823</v>
      </c>
      <c r="V2036" s="9">
        <f>YEAR(SalesDataTable[[#This Row],[Order Date]])</f>
        <v>2026</v>
      </c>
      <c r="W2036" s="12" t="str">
        <f>"Q"&amp;ROUNDUP(MONTH(SalesDataTable[[#This Row],[Order Date]])/3,0)</f>
        <v>Q4</v>
      </c>
      <c r="X2036" s="9">
        <f>MONTH(SalesDataTable[[#This Row],[Order Date]])</f>
        <v>10</v>
      </c>
      <c r="Y2036" s="12" t="str">
        <f>TEXT(SalesDataTable[[#This Row],[Order Date]],"mmm")</f>
        <v>Oct</v>
      </c>
    </row>
    <row r="2037" spans="1:25" ht="16">
      <c r="A2037" s="7">
        <v>2250</v>
      </c>
      <c r="B2037" s="3">
        <v>46297</v>
      </c>
      <c r="C2037" s="2">
        <f>YEAR( SalesDataTable[[#This Row],[Order Date]])</f>
        <v>2026</v>
      </c>
      <c r="D2037" s="2">
        <f>ROUNDUP(MONTH(SalesDataTable[[#This Row],[Order Date]])/3,0)</f>
        <v>4</v>
      </c>
      <c r="E2037" s="2">
        <f>MONTH(SalesDataTable[[#This Row],[Order Date]])</f>
        <v>10</v>
      </c>
      <c r="F2037" s="2" t="str">
        <f>TEXT(SalesDataTable[[#This Row],[Order Date]],"mmm")</f>
        <v>Oct</v>
      </c>
      <c r="G2037" s="2">
        <f>DAY(SalesDataTable[[#This Row],[Order Date]])</f>
        <v>2</v>
      </c>
      <c r="H2037" s="8" t="s">
        <v>20</v>
      </c>
      <c r="I2037" s="8" t="s">
        <v>47</v>
      </c>
      <c r="J2037" s="8" t="s">
        <v>19</v>
      </c>
      <c r="K2037" s="8" t="s">
        <v>3</v>
      </c>
      <c r="L2037" s="8" t="s">
        <v>4</v>
      </c>
      <c r="M2037" s="8" t="s">
        <v>22</v>
      </c>
      <c r="N2037" s="9">
        <v>2</v>
      </c>
      <c r="O2037" s="10">
        <v>50.43</v>
      </c>
      <c r="P2037" s="11">
        <v>0</v>
      </c>
      <c r="Q2037" s="10">
        <v>23.04</v>
      </c>
      <c r="R2037" s="10">
        <f t="shared" si="124"/>
        <v>100.86</v>
      </c>
      <c r="S2037" s="10">
        <f t="shared" si="125"/>
        <v>46.08</v>
      </c>
      <c r="T2037" s="10">
        <f t="shared" si="126"/>
        <v>54.78</v>
      </c>
      <c r="U2037" s="12">
        <f t="shared" si="127"/>
        <v>0.54312908982748365</v>
      </c>
      <c r="V2037" s="9">
        <f>YEAR(SalesDataTable[[#This Row],[Order Date]])</f>
        <v>2026</v>
      </c>
      <c r="W2037" s="12" t="str">
        <f>"Q"&amp;ROUNDUP(MONTH(SalesDataTable[[#This Row],[Order Date]])/3,0)</f>
        <v>Q4</v>
      </c>
      <c r="X2037" s="9">
        <f>MONTH(SalesDataTable[[#This Row],[Order Date]])</f>
        <v>10</v>
      </c>
      <c r="Y2037" s="12" t="str">
        <f>TEXT(SalesDataTable[[#This Row],[Order Date]],"mmm")</f>
        <v>Oct</v>
      </c>
    </row>
    <row r="2038" spans="1:25" ht="16">
      <c r="A2038" s="7">
        <v>2516</v>
      </c>
      <c r="B2038" s="3">
        <v>46297</v>
      </c>
      <c r="C2038" s="2">
        <f>YEAR( SalesDataTable[[#This Row],[Order Date]])</f>
        <v>2026</v>
      </c>
      <c r="D2038" s="2">
        <f>ROUNDUP(MONTH(SalesDataTable[[#This Row],[Order Date]])/3,0)</f>
        <v>4</v>
      </c>
      <c r="E2038" s="2">
        <f>MONTH(SalesDataTable[[#This Row],[Order Date]])</f>
        <v>10</v>
      </c>
      <c r="F2038" s="2" t="str">
        <f>TEXT(SalesDataTable[[#This Row],[Order Date]],"mmm")</f>
        <v>Oct</v>
      </c>
      <c r="G2038" s="2">
        <f>DAY(SalesDataTable[[#This Row],[Order Date]])</f>
        <v>2</v>
      </c>
      <c r="H2038" s="8" t="s">
        <v>11</v>
      </c>
      <c r="I2038" s="8" t="s">
        <v>39</v>
      </c>
      <c r="J2038" s="8" t="s">
        <v>2</v>
      </c>
      <c r="K2038" s="8" t="s">
        <v>13</v>
      </c>
      <c r="L2038" s="8" t="s">
        <v>23</v>
      </c>
      <c r="M2038" s="8" t="s">
        <v>29</v>
      </c>
      <c r="N2038" s="9">
        <v>2</v>
      </c>
      <c r="O2038" s="10">
        <v>198.57</v>
      </c>
      <c r="P2038" s="11">
        <v>0.15</v>
      </c>
      <c r="Q2038" s="10">
        <v>101.08</v>
      </c>
      <c r="R2038" s="10">
        <f t="shared" si="124"/>
        <v>337.56899999999996</v>
      </c>
      <c r="S2038" s="10">
        <f t="shared" si="125"/>
        <v>202.16</v>
      </c>
      <c r="T2038" s="10">
        <f t="shared" si="126"/>
        <v>135.40899999999996</v>
      </c>
      <c r="U2038" s="12">
        <f t="shared" si="127"/>
        <v>0.4011298430839324</v>
      </c>
      <c r="V2038" s="9">
        <f>YEAR(SalesDataTable[[#This Row],[Order Date]])</f>
        <v>2026</v>
      </c>
      <c r="W2038" s="12" t="str">
        <f>"Q"&amp;ROUNDUP(MONTH(SalesDataTable[[#This Row],[Order Date]])/3,0)</f>
        <v>Q4</v>
      </c>
      <c r="X2038" s="9">
        <f>MONTH(SalesDataTable[[#This Row],[Order Date]])</f>
        <v>10</v>
      </c>
      <c r="Y2038" s="12" t="str">
        <f>TEXT(SalesDataTable[[#This Row],[Order Date]],"mmm")</f>
        <v>Oct</v>
      </c>
    </row>
    <row r="2039" spans="1:25" ht="16">
      <c r="A2039" s="7">
        <v>809</v>
      </c>
      <c r="B2039" s="3">
        <v>46298</v>
      </c>
      <c r="C2039" s="2">
        <f>YEAR( SalesDataTable[[#This Row],[Order Date]])</f>
        <v>2026</v>
      </c>
      <c r="D2039" s="2">
        <f>ROUNDUP(MONTH(SalesDataTable[[#This Row],[Order Date]])/3,0)</f>
        <v>4</v>
      </c>
      <c r="E2039" s="2">
        <f>MONTH(SalesDataTable[[#This Row],[Order Date]])</f>
        <v>10</v>
      </c>
      <c r="F2039" s="2" t="str">
        <f>TEXT(SalesDataTable[[#This Row],[Order Date]],"mmm")</f>
        <v>Oct</v>
      </c>
      <c r="G2039" s="2">
        <f>DAY(SalesDataTable[[#This Row],[Order Date]])</f>
        <v>3</v>
      </c>
      <c r="H2039" s="8" t="s">
        <v>20</v>
      </c>
      <c r="I2039" s="8" t="s">
        <v>33</v>
      </c>
      <c r="J2039" s="8" t="s">
        <v>2</v>
      </c>
      <c r="K2039" s="8" t="s">
        <v>13</v>
      </c>
      <c r="L2039" s="8" t="s">
        <v>34</v>
      </c>
      <c r="M2039" s="8" t="s">
        <v>35</v>
      </c>
      <c r="N2039" s="9">
        <v>2</v>
      </c>
      <c r="O2039" s="10">
        <v>41.06</v>
      </c>
      <c r="P2039" s="11">
        <v>0.05</v>
      </c>
      <c r="Q2039" s="10">
        <v>14.54</v>
      </c>
      <c r="R2039" s="10">
        <f t="shared" si="124"/>
        <v>78.013999999999996</v>
      </c>
      <c r="S2039" s="10">
        <f t="shared" si="125"/>
        <v>29.08</v>
      </c>
      <c r="T2039" s="10">
        <f t="shared" si="126"/>
        <v>48.933999999999997</v>
      </c>
      <c r="U2039" s="12">
        <f t="shared" si="127"/>
        <v>0.62724639167328944</v>
      </c>
      <c r="V2039" s="9">
        <f>YEAR(SalesDataTable[[#This Row],[Order Date]])</f>
        <v>2026</v>
      </c>
      <c r="W2039" s="12" t="str">
        <f>"Q"&amp;ROUNDUP(MONTH(SalesDataTable[[#This Row],[Order Date]])/3,0)</f>
        <v>Q4</v>
      </c>
      <c r="X2039" s="9">
        <f>MONTH(SalesDataTable[[#This Row],[Order Date]])</f>
        <v>10</v>
      </c>
      <c r="Y2039" s="12" t="str">
        <f>TEXT(SalesDataTable[[#This Row],[Order Date]],"mmm")</f>
        <v>Oct</v>
      </c>
    </row>
    <row r="2040" spans="1:25" ht="16">
      <c r="A2040" s="7">
        <v>1852</v>
      </c>
      <c r="B2040" s="3">
        <v>46298</v>
      </c>
      <c r="C2040" s="2">
        <f>YEAR( SalesDataTable[[#This Row],[Order Date]])</f>
        <v>2026</v>
      </c>
      <c r="D2040" s="2">
        <f>ROUNDUP(MONTH(SalesDataTable[[#This Row],[Order Date]])/3,0)</f>
        <v>4</v>
      </c>
      <c r="E2040" s="2">
        <f>MONTH(SalesDataTable[[#This Row],[Order Date]])</f>
        <v>10</v>
      </c>
      <c r="F2040" s="2" t="str">
        <f>TEXT(SalesDataTable[[#This Row],[Order Date]],"mmm")</f>
        <v>Oct</v>
      </c>
      <c r="G2040" s="2">
        <f>DAY(SalesDataTable[[#This Row],[Order Date]])</f>
        <v>3</v>
      </c>
      <c r="H2040" s="8" t="s">
        <v>6</v>
      </c>
      <c r="I2040" s="8" t="s">
        <v>43</v>
      </c>
      <c r="J2040" s="8" t="s">
        <v>8</v>
      </c>
      <c r="K2040" s="8" t="s">
        <v>16</v>
      </c>
      <c r="L2040" s="8" t="s">
        <v>14</v>
      </c>
      <c r="M2040" s="8" t="s">
        <v>48</v>
      </c>
      <c r="N2040" s="9">
        <v>4</v>
      </c>
      <c r="O2040" s="10">
        <v>162.19</v>
      </c>
      <c r="P2040" s="11">
        <v>0.15</v>
      </c>
      <c r="Q2040" s="10">
        <v>89.81</v>
      </c>
      <c r="R2040" s="10">
        <f t="shared" si="124"/>
        <v>551.44600000000003</v>
      </c>
      <c r="S2040" s="10">
        <f t="shared" si="125"/>
        <v>359.24</v>
      </c>
      <c r="T2040" s="10">
        <f t="shared" si="126"/>
        <v>192.20600000000002</v>
      </c>
      <c r="U2040" s="12">
        <f t="shared" si="127"/>
        <v>0.34854908730863948</v>
      </c>
      <c r="V2040" s="9">
        <f>YEAR(SalesDataTable[[#This Row],[Order Date]])</f>
        <v>2026</v>
      </c>
      <c r="W2040" s="12" t="str">
        <f>"Q"&amp;ROUNDUP(MONTH(SalesDataTable[[#This Row],[Order Date]])/3,0)</f>
        <v>Q4</v>
      </c>
      <c r="X2040" s="9">
        <f>MONTH(SalesDataTable[[#This Row],[Order Date]])</f>
        <v>10</v>
      </c>
      <c r="Y2040" s="12" t="str">
        <f>TEXT(SalesDataTable[[#This Row],[Order Date]],"mmm")</f>
        <v>Oct</v>
      </c>
    </row>
    <row r="2041" spans="1:25" ht="16">
      <c r="A2041" s="7">
        <v>3627</v>
      </c>
      <c r="B2041" s="3">
        <v>46298</v>
      </c>
      <c r="C2041" s="2">
        <f>YEAR( SalesDataTable[[#This Row],[Order Date]])</f>
        <v>2026</v>
      </c>
      <c r="D2041" s="2">
        <f>ROUNDUP(MONTH(SalesDataTable[[#This Row],[Order Date]])/3,0)</f>
        <v>4</v>
      </c>
      <c r="E2041" s="2">
        <f>MONTH(SalesDataTable[[#This Row],[Order Date]])</f>
        <v>10</v>
      </c>
      <c r="F2041" s="2" t="str">
        <f>TEXT(SalesDataTable[[#This Row],[Order Date]],"mmm")</f>
        <v>Oct</v>
      </c>
      <c r="G2041" s="2">
        <f>DAY(SalesDataTable[[#This Row],[Order Date]])</f>
        <v>3</v>
      </c>
      <c r="H2041" s="8" t="s">
        <v>20</v>
      </c>
      <c r="I2041" s="8" t="s">
        <v>21</v>
      </c>
      <c r="J2041" s="8" t="s">
        <v>19</v>
      </c>
      <c r="K2041" s="8" t="s">
        <v>13</v>
      </c>
      <c r="L2041" s="8" t="s">
        <v>23</v>
      </c>
      <c r="M2041" s="8" t="s">
        <v>29</v>
      </c>
      <c r="N2041" s="9">
        <v>2</v>
      </c>
      <c r="O2041" s="10">
        <v>192.99</v>
      </c>
      <c r="P2041" s="11">
        <v>0</v>
      </c>
      <c r="Q2041" s="10">
        <v>101.73</v>
      </c>
      <c r="R2041" s="10">
        <f t="shared" si="124"/>
        <v>385.98</v>
      </c>
      <c r="S2041" s="10">
        <f t="shared" si="125"/>
        <v>203.46</v>
      </c>
      <c r="T2041" s="10">
        <f t="shared" si="126"/>
        <v>182.52</v>
      </c>
      <c r="U2041" s="12">
        <f t="shared" si="127"/>
        <v>0.47287424218871443</v>
      </c>
      <c r="V2041" s="9">
        <f>YEAR(SalesDataTable[[#This Row],[Order Date]])</f>
        <v>2026</v>
      </c>
      <c r="W2041" s="12" t="str">
        <f>"Q"&amp;ROUNDUP(MONTH(SalesDataTable[[#This Row],[Order Date]])/3,0)</f>
        <v>Q4</v>
      </c>
      <c r="X2041" s="9">
        <f>MONTH(SalesDataTable[[#This Row],[Order Date]])</f>
        <v>10</v>
      </c>
      <c r="Y2041" s="12" t="str">
        <f>TEXT(SalesDataTable[[#This Row],[Order Date]],"mmm")</f>
        <v>Oct</v>
      </c>
    </row>
    <row r="2042" spans="1:25" ht="16">
      <c r="A2042" s="7">
        <v>4135</v>
      </c>
      <c r="B2042" s="3">
        <v>46298</v>
      </c>
      <c r="C2042" s="2">
        <f>YEAR( SalesDataTable[[#This Row],[Order Date]])</f>
        <v>2026</v>
      </c>
      <c r="D2042" s="2">
        <f>ROUNDUP(MONTH(SalesDataTable[[#This Row],[Order Date]])/3,0)</f>
        <v>4</v>
      </c>
      <c r="E2042" s="2">
        <f>MONTH(SalesDataTable[[#This Row],[Order Date]])</f>
        <v>10</v>
      </c>
      <c r="F2042" s="2" t="str">
        <f>TEXT(SalesDataTable[[#This Row],[Order Date]],"mmm")</f>
        <v>Oct</v>
      </c>
      <c r="G2042" s="2">
        <f>DAY(SalesDataTable[[#This Row],[Order Date]])</f>
        <v>3</v>
      </c>
      <c r="H2042" s="8" t="s">
        <v>0</v>
      </c>
      <c r="I2042" s="8" t="s">
        <v>50</v>
      </c>
      <c r="J2042" s="8" t="s">
        <v>2</v>
      </c>
      <c r="K2042" s="8" t="s">
        <v>13</v>
      </c>
      <c r="L2042" s="8" t="s">
        <v>9</v>
      </c>
      <c r="M2042" s="8" t="s">
        <v>17</v>
      </c>
      <c r="N2042" s="9">
        <v>3</v>
      </c>
      <c r="O2042" s="10">
        <v>142.33000000000001</v>
      </c>
      <c r="P2042" s="11">
        <v>0.1</v>
      </c>
      <c r="Q2042" s="10">
        <v>79.19</v>
      </c>
      <c r="R2042" s="10">
        <f t="shared" si="124"/>
        <v>384.291</v>
      </c>
      <c r="S2042" s="10">
        <f t="shared" si="125"/>
        <v>237.57</v>
      </c>
      <c r="T2042" s="10">
        <f t="shared" si="126"/>
        <v>146.721</v>
      </c>
      <c r="U2042" s="12">
        <f t="shared" si="127"/>
        <v>0.3817966072585619</v>
      </c>
      <c r="V2042" s="9">
        <f>YEAR(SalesDataTable[[#This Row],[Order Date]])</f>
        <v>2026</v>
      </c>
      <c r="W2042" s="12" t="str">
        <f>"Q"&amp;ROUNDUP(MONTH(SalesDataTable[[#This Row],[Order Date]])/3,0)</f>
        <v>Q4</v>
      </c>
      <c r="X2042" s="9">
        <f>MONTH(SalesDataTable[[#This Row],[Order Date]])</f>
        <v>10</v>
      </c>
      <c r="Y2042" s="12" t="str">
        <f>TEXT(SalesDataTable[[#This Row],[Order Date]],"mmm")</f>
        <v>Oct</v>
      </c>
    </row>
    <row r="2043" spans="1:25" ht="16">
      <c r="A2043" s="7">
        <v>4138</v>
      </c>
      <c r="B2043" s="3">
        <v>46298</v>
      </c>
      <c r="C2043" s="2">
        <f>YEAR( SalesDataTable[[#This Row],[Order Date]])</f>
        <v>2026</v>
      </c>
      <c r="D2043" s="2">
        <f>ROUNDUP(MONTH(SalesDataTable[[#This Row],[Order Date]])/3,0)</f>
        <v>4</v>
      </c>
      <c r="E2043" s="2">
        <f>MONTH(SalesDataTable[[#This Row],[Order Date]])</f>
        <v>10</v>
      </c>
      <c r="F2043" s="2" t="str">
        <f>TEXT(SalesDataTable[[#This Row],[Order Date]],"mmm")</f>
        <v>Oct</v>
      </c>
      <c r="G2043" s="2">
        <f>DAY(SalesDataTable[[#This Row],[Order Date]])</f>
        <v>3</v>
      </c>
      <c r="H2043" s="8" t="s">
        <v>6</v>
      </c>
      <c r="I2043" s="8" t="s">
        <v>41</v>
      </c>
      <c r="J2043" s="8" t="s">
        <v>19</v>
      </c>
      <c r="K2043" s="8" t="s">
        <v>16</v>
      </c>
      <c r="L2043" s="8" t="s">
        <v>9</v>
      </c>
      <c r="M2043" s="8" t="s">
        <v>17</v>
      </c>
      <c r="N2043" s="9">
        <v>4</v>
      </c>
      <c r="O2043" s="10">
        <v>143.63</v>
      </c>
      <c r="P2043" s="11">
        <v>0</v>
      </c>
      <c r="Q2043" s="10">
        <v>80.510000000000005</v>
      </c>
      <c r="R2043" s="10">
        <f t="shared" si="124"/>
        <v>574.52</v>
      </c>
      <c r="S2043" s="10">
        <f t="shared" si="125"/>
        <v>322.04000000000002</v>
      </c>
      <c r="T2043" s="10">
        <f t="shared" si="126"/>
        <v>252.47999999999996</v>
      </c>
      <c r="U2043" s="12">
        <f t="shared" si="127"/>
        <v>0.43946250783262542</v>
      </c>
      <c r="V2043" s="9">
        <f>YEAR(SalesDataTable[[#This Row],[Order Date]])</f>
        <v>2026</v>
      </c>
      <c r="W2043" s="12" t="str">
        <f>"Q"&amp;ROUNDUP(MONTH(SalesDataTable[[#This Row],[Order Date]])/3,0)</f>
        <v>Q4</v>
      </c>
      <c r="X2043" s="9">
        <f>MONTH(SalesDataTable[[#This Row],[Order Date]])</f>
        <v>10</v>
      </c>
      <c r="Y2043" s="12" t="str">
        <f>TEXT(SalesDataTable[[#This Row],[Order Date]],"mmm")</f>
        <v>Oct</v>
      </c>
    </row>
    <row r="2044" spans="1:25" ht="16">
      <c r="A2044" s="7">
        <v>4286</v>
      </c>
      <c r="B2044" s="3">
        <v>46298</v>
      </c>
      <c r="C2044" s="2">
        <f>YEAR( SalesDataTable[[#This Row],[Order Date]])</f>
        <v>2026</v>
      </c>
      <c r="D2044" s="2">
        <f>ROUNDUP(MONTH(SalesDataTable[[#This Row],[Order Date]])/3,0)</f>
        <v>4</v>
      </c>
      <c r="E2044" s="2">
        <f>MONTH(SalesDataTable[[#This Row],[Order Date]])</f>
        <v>10</v>
      </c>
      <c r="F2044" s="2" t="str">
        <f>TEXT(SalesDataTable[[#This Row],[Order Date]],"mmm")</f>
        <v>Oct</v>
      </c>
      <c r="G2044" s="2">
        <f>DAY(SalesDataTable[[#This Row],[Order Date]])</f>
        <v>3</v>
      </c>
      <c r="H2044" s="8" t="s">
        <v>6</v>
      </c>
      <c r="I2044" s="8" t="s">
        <v>27</v>
      </c>
      <c r="J2044" s="8" t="s">
        <v>19</v>
      </c>
      <c r="K2044" s="8" t="s">
        <v>3</v>
      </c>
      <c r="L2044" s="8" t="s">
        <v>23</v>
      </c>
      <c r="M2044" s="8" t="s">
        <v>24</v>
      </c>
      <c r="N2044" s="9">
        <v>4</v>
      </c>
      <c r="O2044" s="10">
        <v>341.95</v>
      </c>
      <c r="P2044" s="11">
        <v>0.05</v>
      </c>
      <c r="Q2044" s="10">
        <v>199.9</v>
      </c>
      <c r="R2044" s="10">
        <f t="shared" si="124"/>
        <v>1299.4099999999999</v>
      </c>
      <c r="S2044" s="10">
        <f t="shared" si="125"/>
        <v>799.6</v>
      </c>
      <c r="T2044" s="10">
        <f t="shared" si="126"/>
        <v>499.80999999999983</v>
      </c>
      <c r="U2044" s="12">
        <f t="shared" si="127"/>
        <v>0.38464379987840625</v>
      </c>
      <c r="V2044" s="9">
        <f>YEAR(SalesDataTable[[#This Row],[Order Date]])</f>
        <v>2026</v>
      </c>
      <c r="W2044" s="12" t="str">
        <f>"Q"&amp;ROUNDUP(MONTH(SalesDataTable[[#This Row],[Order Date]])/3,0)</f>
        <v>Q4</v>
      </c>
      <c r="X2044" s="9">
        <f>MONTH(SalesDataTable[[#This Row],[Order Date]])</f>
        <v>10</v>
      </c>
      <c r="Y2044" s="12" t="str">
        <f>TEXT(SalesDataTable[[#This Row],[Order Date]],"mmm")</f>
        <v>Oct</v>
      </c>
    </row>
    <row r="2045" spans="1:25" ht="16">
      <c r="A2045" s="7">
        <v>4371</v>
      </c>
      <c r="B2045" s="3">
        <v>46298</v>
      </c>
      <c r="C2045" s="2">
        <f>YEAR( SalesDataTable[[#This Row],[Order Date]])</f>
        <v>2026</v>
      </c>
      <c r="D2045" s="2">
        <f>ROUNDUP(MONTH(SalesDataTable[[#This Row],[Order Date]])/3,0)</f>
        <v>4</v>
      </c>
      <c r="E2045" s="2">
        <f>MONTH(SalesDataTable[[#This Row],[Order Date]])</f>
        <v>10</v>
      </c>
      <c r="F2045" s="2" t="str">
        <f>TEXT(SalesDataTable[[#This Row],[Order Date]],"mmm")</f>
        <v>Oct</v>
      </c>
      <c r="G2045" s="2">
        <f>DAY(SalesDataTable[[#This Row],[Order Date]])</f>
        <v>3</v>
      </c>
      <c r="H2045" s="8" t="s">
        <v>6</v>
      </c>
      <c r="I2045" s="8" t="s">
        <v>27</v>
      </c>
      <c r="J2045" s="8" t="s">
        <v>2</v>
      </c>
      <c r="K2045" s="8" t="s">
        <v>3</v>
      </c>
      <c r="L2045" s="8" t="s">
        <v>34</v>
      </c>
      <c r="M2045" s="8" t="s">
        <v>38</v>
      </c>
      <c r="N2045" s="9">
        <v>1</v>
      </c>
      <c r="O2045" s="10">
        <v>123.81</v>
      </c>
      <c r="P2045" s="11">
        <v>0</v>
      </c>
      <c r="Q2045" s="10">
        <v>68.72</v>
      </c>
      <c r="R2045" s="10">
        <f t="shared" si="124"/>
        <v>123.81</v>
      </c>
      <c r="S2045" s="10">
        <f t="shared" si="125"/>
        <v>68.72</v>
      </c>
      <c r="T2045" s="10">
        <f t="shared" si="126"/>
        <v>55.09</v>
      </c>
      <c r="U2045" s="12">
        <f t="shared" si="127"/>
        <v>0.44495598093853489</v>
      </c>
      <c r="V2045" s="9">
        <f>YEAR(SalesDataTable[[#This Row],[Order Date]])</f>
        <v>2026</v>
      </c>
      <c r="W2045" s="12" t="str">
        <f>"Q"&amp;ROUNDUP(MONTH(SalesDataTable[[#This Row],[Order Date]])/3,0)</f>
        <v>Q4</v>
      </c>
      <c r="X2045" s="9">
        <f>MONTH(SalesDataTable[[#This Row],[Order Date]])</f>
        <v>10</v>
      </c>
      <c r="Y2045" s="12" t="str">
        <f>TEXT(SalesDataTable[[#This Row],[Order Date]],"mmm")</f>
        <v>Oct</v>
      </c>
    </row>
    <row r="2046" spans="1:25" ht="16">
      <c r="A2046" s="7">
        <v>905</v>
      </c>
      <c r="B2046" s="3">
        <v>46299</v>
      </c>
      <c r="C2046" s="2">
        <f>YEAR( SalesDataTable[[#This Row],[Order Date]])</f>
        <v>2026</v>
      </c>
      <c r="D2046" s="2">
        <f>ROUNDUP(MONTH(SalesDataTable[[#This Row],[Order Date]])/3,0)</f>
        <v>4</v>
      </c>
      <c r="E2046" s="2">
        <f>MONTH(SalesDataTable[[#This Row],[Order Date]])</f>
        <v>10</v>
      </c>
      <c r="F2046" s="2" t="str">
        <f>TEXT(SalesDataTable[[#This Row],[Order Date]],"mmm")</f>
        <v>Oct</v>
      </c>
      <c r="G2046" s="2">
        <f>DAY(SalesDataTable[[#This Row],[Order Date]])</f>
        <v>4</v>
      </c>
      <c r="H2046" s="8" t="s">
        <v>11</v>
      </c>
      <c r="I2046" s="8" t="s">
        <v>18</v>
      </c>
      <c r="J2046" s="8" t="s">
        <v>2</v>
      </c>
      <c r="K2046" s="8" t="s">
        <v>13</v>
      </c>
      <c r="L2046" s="8" t="s">
        <v>9</v>
      </c>
      <c r="M2046" s="8" t="s">
        <v>17</v>
      </c>
      <c r="N2046" s="9">
        <v>1</v>
      </c>
      <c r="O2046" s="10">
        <v>146.1</v>
      </c>
      <c r="P2046" s="11">
        <v>0</v>
      </c>
      <c r="Q2046" s="10">
        <v>79.739999999999995</v>
      </c>
      <c r="R2046" s="10">
        <f t="shared" si="124"/>
        <v>146.1</v>
      </c>
      <c r="S2046" s="10">
        <f t="shared" si="125"/>
        <v>79.739999999999995</v>
      </c>
      <c r="T2046" s="10">
        <f t="shared" si="126"/>
        <v>66.36</v>
      </c>
      <c r="U2046" s="12">
        <f t="shared" si="127"/>
        <v>0.45420944558521564</v>
      </c>
      <c r="V2046" s="9">
        <f>YEAR(SalesDataTable[[#This Row],[Order Date]])</f>
        <v>2026</v>
      </c>
      <c r="W2046" s="12" t="str">
        <f>"Q"&amp;ROUNDUP(MONTH(SalesDataTable[[#This Row],[Order Date]])/3,0)</f>
        <v>Q4</v>
      </c>
      <c r="X2046" s="9">
        <f>MONTH(SalesDataTable[[#This Row],[Order Date]])</f>
        <v>10</v>
      </c>
      <c r="Y2046" s="12" t="str">
        <f>TEXT(SalesDataTable[[#This Row],[Order Date]],"mmm")</f>
        <v>Oct</v>
      </c>
    </row>
    <row r="2047" spans="1:25" ht="16">
      <c r="A2047" s="7">
        <v>1415</v>
      </c>
      <c r="B2047" s="3">
        <v>46299</v>
      </c>
      <c r="C2047" s="2">
        <f>YEAR( SalesDataTable[[#This Row],[Order Date]])</f>
        <v>2026</v>
      </c>
      <c r="D2047" s="2">
        <f>ROUNDUP(MONTH(SalesDataTable[[#This Row],[Order Date]])/3,0)</f>
        <v>4</v>
      </c>
      <c r="E2047" s="2">
        <f>MONTH(SalesDataTable[[#This Row],[Order Date]])</f>
        <v>10</v>
      </c>
      <c r="F2047" s="2" t="str">
        <f>TEXT(SalesDataTable[[#This Row],[Order Date]],"mmm")</f>
        <v>Oct</v>
      </c>
      <c r="G2047" s="2">
        <f>DAY(SalesDataTable[[#This Row],[Order Date]])</f>
        <v>4</v>
      </c>
      <c r="H2047" s="8" t="s">
        <v>6</v>
      </c>
      <c r="I2047" s="8" t="s">
        <v>41</v>
      </c>
      <c r="J2047" s="8" t="s">
        <v>28</v>
      </c>
      <c r="K2047" s="8" t="s">
        <v>3</v>
      </c>
      <c r="L2047" s="8" t="s">
        <v>14</v>
      </c>
      <c r="M2047" s="8" t="s">
        <v>48</v>
      </c>
      <c r="N2047" s="9">
        <v>1</v>
      </c>
      <c r="O2047" s="10">
        <v>161.07</v>
      </c>
      <c r="P2047" s="11">
        <v>0.05</v>
      </c>
      <c r="Q2047" s="10">
        <v>89.81</v>
      </c>
      <c r="R2047" s="10">
        <f t="shared" si="124"/>
        <v>153.01649999999998</v>
      </c>
      <c r="S2047" s="10">
        <f t="shared" si="125"/>
        <v>89.81</v>
      </c>
      <c r="T2047" s="10">
        <f t="shared" si="126"/>
        <v>63.206499999999977</v>
      </c>
      <c r="U2047" s="12">
        <f t="shared" si="127"/>
        <v>0.41306983233834249</v>
      </c>
      <c r="V2047" s="9">
        <f>YEAR(SalesDataTable[[#This Row],[Order Date]])</f>
        <v>2026</v>
      </c>
      <c r="W2047" s="12" t="str">
        <f>"Q"&amp;ROUNDUP(MONTH(SalesDataTable[[#This Row],[Order Date]])/3,0)</f>
        <v>Q4</v>
      </c>
      <c r="X2047" s="9">
        <f>MONTH(SalesDataTable[[#This Row],[Order Date]])</f>
        <v>10</v>
      </c>
      <c r="Y2047" s="12" t="str">
        <f>TEXT(SalesDataTable[[#This Row],[Order Date]],"mmm")</f>
        <v>Oct</v>
      </c>
    </row>
    <row r="2048" spans="1:25" ht="16">
      <c r="A2048" s="7">
        <v>2205</v>
      </c>
      <c r="B2048" s="3">
        <v>46299</v>
      </c>
      <c r="C2048" s="2">
        <f>YEAR( SalesDataTable[[#This Row],[Order Date]])</f>
        <v>2026</v>
      </c>
      <c r="D2048" s="2">
        <f>ROUNDUP(MONTH(SalesDataTable[[#This Row],[Order Date]])/3,0)</f>
        <v>4</v>
      </c>
      <c r="E2048" s="2">
        <f>MONTH(SalesDataTable[[#This Row],[Order Date]])</f>
        <v>10</v>
      </c>
      <c r="F2048" s="2" t="str">
        <f>TEXT(SalesDataTable[[#This Row],[Order Date]],"mmm")</f>
        <v>Oct</v>
      </c>
      <c r="G2048" s="2">
        <f>DAY(SalesDataTable[[#This Row],[Order Date]])</f>
        <v>4</v>
      </c>
      <c r="H2048" s="8" t="s">
        <v>20</v>
      </c>
      <c r="I2048" s="8" t="s">
        <v>47</v>
      </c>
      <c r="J2048" s="8" t="s">
        <v>2</v>
      </c>
      <c r="K2048" s="8" t="s">
        <v>13</v>
      </c>
      <c r="L2048" s="8" t="s">
        <v>9</v>
      </c>
      <c r="M2048" s="8" t="s">
        <v>10</v>
      </c>
      <c r="N2048" s="9">
        <v>5</v>
      </c>
      <c r="O2048" s="10">
        <v>90.12</v>
      </c>
      <c r="P2048" s="11">
        <v>0</v>
      </c>
      <c r="Q2048" s="10">
        <v>46.67</v>
      </c>
      <c r="R2048" s="10">
        <f t="shared" si="124"/>
        <v>450.6</v>
      </c>
      <c r="S2048" s="10">
        <f t="shared" si="125"/>
        <v>233.35000000000002</v>
      </c>
      <c r="T2048" s="10">
        <f t="shared" si="126"/>
        <v>217.25</v>
      </c>
      <c r="U2048" s="12">
        <f t="shared" si="127"/>
        <v>0.48213493120284062</v>
      </c>
      <c r="V2048" s="9">
        <f>YEAR(SalesDataTable[[#This Row],[Order Date]])</f>
        <v>2026</v>
      </c>
      <c r="W2048" s="12" t="str">
        <f>"Q"&amp;ROUNDUP(MONTH(SalesDataTable[[#This Row],[Order Date]])/3,0)</f>
        <v>Q4</v>
      </c>
      <c r="X2048" s="9">
        <f>MONTH(SalesDataTable[[#This Row],[Order Date]])</f>
        <v>10</v>
      </c>
      <c r="Y2048" s="12" t="str">
        <f>TEXT(SalesDataTable[[#This Row],[Order Date]],"mmm")</f>
        <v>Oct</v>
      </c>
    </row>
    <row r="2049" spans="1:25" ht="16">
      <c r="A2049" s="7">
        <v>2374</v>
      </c>
      <c r="B2049" s="3">
        <v>46299</v>
      </c>
      <c r="C2049" s="2">
        <f>YEAR( SalesDataTable[[#This Row],[Order Date]])</f>
        <v>2026</v>
      </c>
      <c r="D2049" s="2">
        <f>ROUNDUP(MONTH(SalesDataTable[[#This Row],[Order Date]])/3,0)</f>
        <v>4</v>
      </c>
      <c r="E2049" s="2">
        <f>MONTH(SalesDataTable[[#This Row],[Order Date]])</f>
        <v>10</v>
      </c>
      <c r="F2049" s="2" t="str">
        <f>TEXT(SalesDataTable[[#This Row],[Order Date]],"mmm")</f>
        <v>Oct</v>
      </c>
      <c r="G2049" s="2">
        <f>DAY(SalesDataTable[[#This Row],[Order Date]])</f>
        <v>4</v>
      </c>
      <c r="H2049" s="8" t="s">
        <v>20</v>
      </c>
      <c r="I2049" s="8" t="s">
        <v>47</v>
      </c>
      <c r="J2049" s="8" t="s">
        <v>28</v>
      </c>
      <c r="K2049" s="8" t="s">
        <v>3</v>
      </c>
      <c r="L2049" s="8" t="s">
        <v>9</v>
      </c>
      <c r="M2049" s="8" t="s">
        <v>46</v>
      </c>
      <c r="N2049" s="9">
        <v>1</v>
      </c>
      <c r="O2049" s="10">
        <v>70.400000000000006</v>
      </c>
      <c r="P2049" s="11">
        <v>0</v>
      </c>
      <c r="Q2049" s="10">
        <v>32.43</v>
      </c>
      <c r="R2049" s="10">
        <f t="shared" si="124"/>
        <v>70.400000000000006</v>
      </c>
      <c r="S2049" s="10">
        <f t="shared" si="125"/>
        <v>32.43</v>
      </c>
      <c r="T2049" s="10">
        <f t="shared" si="126"/>
        <v>37.970000000000006</v>
      </c>
      <c r="U2049" s="12">
        <f t="shared" si="127"/>
        <v>0.53934659090909098</v>
      </c>
      <c r="V2049" s="9">
        <f>YEAR(SalesDataTable[[#This Row],[Order Date]])</f>
        <v>2026</v>
      </c>
      <c r="W2049" s="12" t="str">
        <f>"Q"&amp;ROUNDUP(MONTH(SalesDataTable[[#This Row],[Order Date]])/3,0)</f>
        <v>Q4</v>
      </c>
      <c r="X2049" s="9">
        <f>MONTH(SalesDataTable[[#This Row],[Order Date]])</f>
        <v>10</v>
      </c>
      <c r="Y2049" s="12" t="str">
        <f>TEXT(SalesDataTable[[#This Row],[Order Date]],"mmm")</f>
        <v>Oct</v>
      </c>
    </row>
    <row r="2050" spans="1:25" ht="16">
      <c r="A2050" s="7">
        <v>4840</v>
      </c>
      <c r="B2050" s="3">
        <v>46299</v>
      </c>
      <c r="C2050" s="2">
        <f>YEAR( SalesDataTable[[#This Row],[Order Date]])</f>
        <v>2026</v>
      </c>
      <c r="D2050" s="2">
        <f>ROUNDUP(MONTH(SalesDataTable[[#This Row],[Order Date]])/3,0)</f>
        <v>4</v>
      </c>
      <c r="E2050" s="2">
        <f>MONTH(SalesDataTable[[#This Row],[Order Date]])</f>
        <v>10</v>
      </c>
      <c r="F2050" s="2" t="str">
        <f>TEXT(SalesDataTable[[#This Row],[Order Date]],"mmm")</f>
        <v>Oct</v>
      </c>
      <c r="G2050" s="2">
        <f>DAY(SalesDataTable[[#This Row],[Order Date]])</f>
        <v>4</v>
      </c>
      <c r="H2050" s="8" t="s">
        <v>6</v>
      </c>
      <c r="I2050" s="8" t="s">
        <v>43</v>
      </c>
      <c r="J2050" s="8" t="s">
        <v>8</v>
      </c>
      <c r="K2050" s="8" t="s">
        <v>16</v>
      </c>
      <c r="L2050" s="8" t="s">
        <v>23</v>
      </c>
      <c r="M2050" s="8" t="s">
        <v>29</v>
      </c>
      <c r="N2050" s="9">
        <v>6</v>
      </c>
      <c r="O2050" s="10">
        <v>191.08</v>
      </c>
      <c r="P2050" s="11">
        <v>0.1</v>
      </c>
      <c r="Q2050" s="10">
        <v>102.93</v>
      </c>
      <c r="R2050" s="10">
        <f t="shared" ref="R2050:R2113" si="128">N2050*O2050*(1-P2050)</f>
        <v>1031.8320000000001</v>
      </c>
      <c r="S2050" s="10">
        <f t="shared" ref="S2050:S2113" si="129">N2050*Q2050</f>
        <v>617.58000000000004</v>
      </c>
      <c r="T2050" s="10">
        <f t="shared" ref="T2050:T2113" si="130">R2050-S2050</f>
        <v>414.25200000000007</v>
      </c>
      <c r="U2050" s="12">
        <f t="shared" ref="U2050:U2113" si="131">IFERROR(T2050/R2050,0)</f>
        <v>0.40147233270532412</v>
      </c>
      <c r="V2050" s="9">
        <f>YEAR(SalesDataTable[[#This Row],[Order Date]])</f>
        <v>2026</v>
      </c>
      <c r="W2050" s="12" t="str">
        <f>"Q"&amp;ROUNDUP(MONTH(SalesDataTable[[#This Row],[Order Date]])/3,0)</f>
        <v>Q4</v>
      </c>
      <c r="X2050" s="9">
        <f>MONTH(SalesDataTable[[#This Row],[Order Date]])</f>
        <v>10</v>
      </c>
      <c r="Y2050" s="12" t="str">
        <f>TEXT(SalesDataTable[[#This Row],[Order Date]],"mmm")</f>
        <v>Oct</v>
      </c>
    </row>
    <row r="2051" spans="1:25" ht="16">
      <c r="A2051" s="7">
        <v>4984</v>
      </c>
      <c r="B2051" s="3">
        <v>46299</v>
      </c>
      <c r="C2051" s="2">
        <f>YEAR( SalesDataTable[[#This Row],[Order Date]])</f>
        <v>2026</v>
      </c>
      <c r="D2051" s="2">
        <f>ROUNDUP(MONTH(SalesDataTable[[#This Row],[Order Date]])/3,0)</f>
        <v>4</v>
      </c>
      <c r="E2051" s="2">
        <f>MONTH(SalesDataTable[[#This Row],[Order Date]])</f>
        <v>10</v>
      </c>
      <c r="F2051" s="2" t="str">
        <f>TEXT(SalesDataTable[[#This Row],[Order Date]],"mmm")</f>
        <v>Oct</v>
      </c>
      <c r="G2051" s="2">
        <f>DAY(SalesDataTable[[#This Row],[Order Date]])</f>
        <v>4</v>
      </c>
      <c r="H2051" s="8" t="s">
        <v>11</v>
      </c>
      <c r="I2051" s="8" t="s">
        <v>52</v>
      </c>
      <c r="J2051" s="8" t="s">
        <v>2</v>
      </c>
      <c r="K2051" s="8" t="s">
        <v>3</v>
      </c>
      <c r="L2051" s="8" t="s">
        <v>34</v>
      </c>
      <c r="M2051" s="8" t="s">
        <v>42</v>
      </c>
      <c r="N2051" s="9">
        <v>1</v>
      </c>
      <c r="O2051" s="10">
        <v>36.590000000000003</v>
      </c>
      <c r="P2051" s="11">
        <v>0</v>
      </c>
      <c r="Q2051" s="10">
        <v>13.62</v>
      </c>
      <c r="R2051" s="10">
        <f t="shared" si="128"/>
        <v>36.590000000000003</v>
      </c>
      <c r="S2051" s="10">
        <f t="shared" si="129"/>
        <v>13.62</v>
      </c>
      <c r="T2051" s="10">
        <f t="shared" si="130"/>
        <v>22.970000000000006</v>
      </c>
      <c r="U2051" s="12">
        <f t="shared" si="131"/>
        <v>0.62776714949439749</v>
      </c>
      <c r="V2051" s="9">
        <f>YEAR(SalesDataTable[[#This Row],[Order Date]])</f>
        <v>2026</v>
      </c>
      <c r="W2051" s="12" t="str">
        <f>"Q"&amp;ROUNDUP(MONTH(SalesDataTable[[#This Row],[Order Date]])/3,0)</f>
        <v>Q4</v>
      </c>
      <c r="X2051" s="9">
        <f>MONTH(SalesDataTable[[#This Row],[Order Date]])</f>
        <v>10</v>
      </c>
      <c r="Y2051" s="12" t="str">
        <f>TEXT(SalesDataTable[[#This Row],[Order Date]],"mmm")</f>
        <v>Oct</v>
      </c>
    </row>
    <row r="2052" spans="1:25" ht="16">
      <c r="A2052" s="7">
        <v>641</v>
      </c>
      <c r="B2052" s="3">
        <v>46300</v>
      </c>
      <c r="C2052" s="2">
        <f>YEAR( SalesDataTable[[#This Row],[Order Date]])</f>
        <v>2026</v>
      </c>
      <c r="D2052" s="2">
        <f>ROUNDUP(MONTH(SalesDataTable[[#This Row],[Order Date]])/3,0)</f>
        <v>4</v>
      </c>
      <c r="E2052" s="2">
        <f>MONTH(SalesDataTable[[#This Row],[Order Date]])</f>
        <v>10</v>
      </c>
      <c r="F2052" s="2" t="str">
        <f>TEXT(SalesDataTable[[#This Row],[Order Date]],"mmm")</f>
        <v>Oct</v>
      </c>
      <c r="G2052" s="2">
        <f>DAY(SalesDataTable[[#This Row],[Order Date]])</f>
        <v>5</v>
      </c>
      <c r="H2052" s="8" t="s">
        <v>6</v>
      </c>
      <c r="I2052" s="8" t="s">
        <v>41</v>
      </c>
      <c r="J2052" s="8" t="s">
        <v>19</v>
      </c>
      <c r="K2052" s="8" t="s">
        <v>3</v>
      </c>
      <c r="L2052" s="8" t="s">
        <v>23</v>
      </c>
      <c r="M2052" s="8" t="s">
        <v>51</v>
      </c>
      <c r="N2052" s="9">
        <v>2</v>
      </c>
      <c r="O2052" s="10">
        <v>125.38</v>
      </c>
      <c r="P2052" s="11">
        <v>0.05</v>
      </c>
      <c r="Q2052" s="10">
        <v>59.12</v>
      </c>
      <c r="R2052" s="10">
        <f t="shared" si="128"/>
        <v>238.22199999999998</v>
      </c>
      <c r="S2052" s="10">
        <f t="shared" si="129"/>
        <v>118.24</v>
      </c>
      <c r="T2052" s="10">
        <f t="shared" si="130"/>
        <v>119.98199999999999</v>
      </c>
      <c r="U2052" s="12">
        <f t="shared" si="131"/>
        <v>0.5036562534106841</v>
      </c>
      <c r="V2052" s="9">
        <f>YEAR(SalesDataTable[[#This Row],[Order Date]])</f>
        <v>2026</v>
      </c>
      <c r="W2052" s="12" t="str">
        <f>"Q"&amp;ROUNDUP(MONTH(SalesDataTable[[#This Row],[Order Date]])/3,0)</f>
        <v>Q4</v>
      </c>
      <c r="X2052" s="9">
        <f>MONTH(SalesDataTable[[#This Row],[Order Date]])</f>
        <v>10</v>
      </c>
      <c r="Y2052" s="12" t="str">
        <f>TEXT(SalesDataTable[[#This Row],[Order Date]],"mmm")</f>
        <v>Oct</v>
      </c>
    </row>
    <row r="2053" spans="1:25" ht="16">
      <c r="A2053" s="7">
        <v>1358</v>
      </c>
      <c r="B2053" s="3">
        <v>46300</v>
      </c>
      <c r="C2053" s="2">
        <f>YEAR( SalesDataTable[[#This Row],[Order Date]])</f>
        <v>2026</v>
      </c>
      <c r="D2053" s="2">
        <f>ROUNDUP(MONTH(SalesDataTable[[#This Row],[Order Date]])/3,0)</f>
        <v>4</v>
      </c>
      <c r="E2053" s="2">
        <f>MONTH(SalesDataTable[[#This Row],[Order Date]])</f>
        <v>10</v>
      </c>
      <c r="F2053" s="2" t="str">
        <f>TEXT(SalesDataTable[[#This Row],[Order Date]],"mmm")</f>
        <v>Oct</v>
      </c>
      <c r="G2053" s="2">
        <f>DAY(SalesDataTable[[#This Row],[Order Date]])</f>
        <v>5</v>
      </c>
      <c r="H2053" s="8" t="s">
        <v>0</v>
      </c>
      <c r="I2053" s="8" t="s">
        <v>1</v>
      </c>
      <c r="J2053" s="8" t="s">
        <v>2</v>
      </c>
      <c r="K2053" s="8" t="s">
        <v>13</v>
      </c>
      <c r="L2053" s="8" t="s">
        <v>14</v>
      </c>
      <c r="M2053" s="8" t="s">
        <v>15</v>
      </c>
      <c r="N2053" s="9">
        <v>1</v>
      </c>
      <c r="O2053" s="10">
        <v>35.71</v>
      </c>
      <c r="P2053" s="11">
        <v>0</v>
      </c>
      <c r="Q2053" s="10">
        <v>13.3</v>
      </c>
      <c r="R2053" s="10">
        <f t="shared" si="128"/>
        <v>35.71</v>
      </c>
      <c r="S2053" s="10">
        <f t="shared" si="129"/>
        <v>13.3</v>
      </c>
      <c r="T2053" s="10">
        <f t="shared" si="130"/>
        <v>22.41</v>
      </c>
      <c r="U2053" s="12">
        <f t="shared" si="131"/>
        <v>0.62755530663679637</v>
      </c>
      <c r="V2053" s="9">
        <f>YEAR(SalesDataTable[[#This Row],[Order Date]])</f>
        <v>2026</v>
      </c>
      <c r="W2053" s="12" t="str">
        <f>"Q"&amp;ROUNDUP(MONTH(SalesDataTable[[#This Row],[Order Date]])/3,0)</f>
        <v>Q4</v>
      </c>
      <c r="X2053" s="9">
        <f>MONTH(SalesDataTable[[#This Row],[Order Date]])</f>
        <v>10</v>
      </c>
      <c r="Y2053" s="12" t="str">
        <f>TEXT(SalesDataTable[[#This Row],[Order Date]],"mmm")</f>
        <v>Oct</v>
      </c>
    </row>
    <row r="2054" spans="1:25" ht="16">
      <c r="A2054" s="7">
        <v>3904</v>
      </c>
      <c r="B2054" s="3">
        <v>46300</v>
      </c>
      <c r="C2054" s="2">
        <f>YEAR( SalesDataTable[[#This Row],[Order Date]])</f>
        <v>2026</v>
      </c>
      <c r="D2054" s="2">
        <f>ROUNDUP(MONTH(SalesDataTable[[#This Row],[Order Date]])/3,0)</f>
        <v>4</v>
      </c>
      <c r="E2054" s="2">
        <f>MONTH(SalesDataTable[[#This Row],[Order Date]])</f>
        <v>10</v>
      </c>
      <c r="F2054" s="2" t="str">
        <f>TEXT(SalesDataTable[[#This Row],[Order Date]],"mmm")</f>
        <v>Oct</v>
      </c>
      <c r="G2054" s="2">
        <f>DAY(SalesDataTable[[#This Row],[Order Date]])</f>
        <v>5</v>
      </c>
      <c r="H2054" s="8" t="s">
        <v>6</v>
      </c>
      <c r="I2054" s="8" t="s">
        <v>27</v>
      </c>
      <c r="J2054" s="8" t="s">
        <v>2</v>
      </c>
      <c r="K2054" s="8" t="s">
        <v>3</v>
      </c>
      <c r="L2054" s="8" t="s">
        <v>14</v>
      </c>
      <c r="M2054" s="8" t="s">
        <v>32</v>
      </c>
      <c r="N2054" s="9">
        <v>2</v>
      </c>
      <c r="O2054" s="10">
        <v>46.72</v>
      </c>
      <c r="P2054" s="11">
        <v>0</v>
      </c>
      <c r="Q2054" s="10">
        <v>18.39</v>
      </c>
      <c r="R2054" s="10">
        <f t="shared" si="128"/>
        <v>93.44</v>
      </c>
      <c r="S2054" s="10">
        <f t="shared" si="129"/>
        <v>36.78</v>
      </c>
      <c r="T2054" s="10">
        <f t="shared" si="130"/>
        <v>56.66</v>
      </c>
      <c r="U2054" s="12">
        <f t="shared" si="131"/>
        <v>0.60637842465753422</v>
      </c>
      <c r="V2054" s="9">
        <f>YEAR(SalesDataTable[[#This Row],[Order Date]])</f>
        <v>2026</v>
      </c>
      <c r="W2054" s="12" t="str">
        <f>"Q"&amp;ROUNDUP(MONTH(SalesDataTable[[#This Row],[Order Date]])/3,0)</f>
        <v>Q4</v>
      </c>
      <c r="X2054" s="9">
        <f>MONTH(SalesDataTable[[#This Row],[Order Date]])</f>
        <v>10</v>
      </c>
      <c r="Y2054" s="12" t="str">
        <f>TEXT(SalesDataTable[[#This Row],[Order Date]],"mmm")</f>
        <v>Oct</v>
      </c>
    </row>
    <row r="2055" spans="1:25" ht="16">
      <c r="A2055" s="7">
        <v>4336</v>
      </c>
      <c r="B2055" s="3">
        <v>46300</v>
      </c>
      <c r="C2055" s="2">
        <f>YEAR( SalesDataTable[[#This Row],[Order Date]])</f>
        <v>2026</v>
      </c>
      <c r="D2055" s="2">
        <f>ROUNDUP(MONTH(SalesDataTable[[#This Row],[Order Date]])/3,0)</f>
        <v>4</v>
      </c>
      <c r="E2055" s="2">
        <f>MONTH(SalesDataTable[[#This Row],[Order Date]])</f>
        <v>10</v>
      </c>
      <c r="F2055" s="2" t="str">
        <f>TEXT(SalesDataTable[[#This Row],[Order Date]],"mmm")</f>
        <v>Oct</v>
      </c>
      <c r="G2055" s="2">
        <f>DAY(SalesDataTable[[#This Row],[Order Date]])</f>
        <v>5</v>
      </c>
      <c r="H2055" s="8" t="s">
        <v>0</v>
      </c>
      <c r="I2055" s="8" t="s">
        <v>50</v>
      </c>
      <c r="J2055" s="8" t="s">
        <v>28</v>
      </c>
      <c r="K2055" s="8" t="s">
        <v>3</v>
      </c>
      <c r="L2055" s="8" t="s">
        <v>9</v>
      </c>
      <c r="M2055" s="8" t="s">
        <v>17</v>
      </c>
      <c r="N2055" s="9">
        <v>1</v>
      </c>
      <c r="O2055" s="10">
        <v>143.16999999999999</v>
      </c>
      <c r="P2055" s="11">
        <v>0.05</v>
      </c>
      <c r="Q2055" s="10">
        <v>81.290000000000006</v>
      </c>
      <c r="R2055" s="10">
        <f t="shared" si="128"/>
        <v>136.01149999999998</v>
      </c>
      <c r="S2055" s="10">
        <f t="shared" si="129"/>
        <v>81.290000000000006</v>
      </c>
      <c r="T2055" s="10">
        <f t="shared" si="130"/>
        <v>54.721499999999978</v>
      </c>
      <c r="U2055" s="12">
        <f t="shared" si="131"/>
        <v>0.40232995004098904</v>
      </c>
      <c r="V2055" s="9">
        <f>YEAR(SalesDataTable[[#This Row],[Order Date]])</f>
        <v>2026</v>
      </c>
      <c r="W2055" s="12" t="str">
        <f>"Q"&amp;ROUNDUP(MONTH(SalesDataTable[[#This Row],[Order Date]])/3,0)</f>
        <v>Q4</v>
      </c>
      <c r="X2055" s="9">
        <f>MONTH(SalesDataTable[[#This Row],[Order Date]])</f>
        <v>10</v>
      </c>
      <c r="Y2055" s="12" t="str">
        <f>TEXT(SalesDataTable[[#This Row],[Order Date]],"mmm")</f>
        <v>Oct</v>
      </c>
    </row>
    <row r="2056" spans="1:25" ht="16">
      <c r="A2056" s="7">
        <v>4705</v>
      </c>
      <c r="B2056" s="3">
        <v>46300</v>
      </c>
      <c r="C2056" s="2">
        <f>YEAR( SalesDataTable[[#This Row],[Order Date]])</f>
        <v>2026</v>
      </c>
      <c r="D2056" s="2">
        <f>ROUNDUP(MONTH(SalesDataTable[[#This Row],[Order Date]])/3,0)</f>
        <v>4</v>
      </c>
      <c r="E2056" s="2">
        <f>MONTH(SalesDataTable[[#This Row],[Order Date]])</f>
        <v>10</v>
      </c>
      <c r="F2056" s="2" t="str">
        <f>TEXT(SalesDataTable[[#This Row],[Order Date]],"mmm")</f>
        <v>Oct</v>
      </c>
      <c r="G2056" s="2">
        <f>DAY(SalesDataTable[[#This Row],[Order Date]])</f>
        <v>5</v>
      </c>
      <c r="H2056" s="8" t="s">
        <v>0</v>
      </c>
      <c r="I2056" s="8" t="s">
        <v>1</v>
      </c>
      <c r="J2056" s="8" t="s">
        <v>19</v>
      </c>
      <c r="K2056" s="8" t="s">
        <v>3</v>
      </c>
      <c r="L2056" s="8" t="s">
        <v>23</v>
      </c>
      <c r="M2056" s="8" t="s">
        <v>51</v>
      </c>
      <c r="N2056" s="9">
        <v>1</v>
      </c>
      <c r="O2056" s="10">
        <v>125.88</v>
      </c>
      <c r="P2056" s="11">
        <v>0</v>
      </c>
      <c r="Q2056" s="10">
        <v>62.46</v>
      </c>
      <c r="R2056" s="10">
        <f t="shared" si="128"/>
        <v>125.88</v>
      </c>
      <c r="S2056" s="10">
        <f t="shared" si="129"/>
        <v>62.46</v>
      </c>
      <c r="T2056" s="10">
        <f t="shared" si="130"/>
        <v>63.419999999999995</v>
      </c>
      <c r="U2056" s="12">
        <f t="shared" si="131"/>
        <v>0.50381315538608196</v>
      </c>
      <c r="V2056" s="9">
        <f>YEAR(SalesDataTable[[#This Row],[Order Date]])</f>
        <v>2026</v>
      </c>
      <c r="W2056" s="12" t="str">
        <f>"Q"&amp;ROUNDUP(MONTH(SalesDataTable[[#This Row],[Order Date]])/3,0)</f>
        <v>Q4</v>
      </c>
      <c r="X2056" s="9">
        <f>MONTH(SalesDataTable[[#This Row],[Order Date]])</f>
        <v>10</v>
      </c>
      <c r="Y2056" s="12" t="str">
        <f>TEXT(SalesDataTable[[#This Row],[Order Date]],"mmm")</f>
        <v>Oct</v>
      </c>
    </row>
    <row r="2057" spans="1:25" ht="16">
      <c r="A2057" s="7">
        <v>1094</v>
      </c>
      <c r="B2057" s="3">
        <v>46301</v>
      </c>
      <c r="C2057" s="2">
        <f>YEAR( SalesDataTable[[#This Row],[Order Date]])</f>
        <v>2026</v>
      </c>
      <c r="D2057" s="2">
        <f>ROUNDUP(MONTH(SalesDataTable[[#This Row],[Order Date]])/3,0)</f>
        <v>4</v>
      </c>
      <c r="E2057" s="2">
        <f>MONTH(SalesDataTable[[#This Row],[Order Date]])</f>
        <v>10</v>
      </c>
      <c r="F2057" s="2" t="str">
        <f>TEXT(SalesDataTable[[#This Row],[Order Date]],"mmm")</f>
        <v>Oct</v>
      </c>
      <c r="G2057" s="2">
        <f>DAY(SalesDataTable[[#This Row],[Order Date]])</f>
        <v>6</v>
      </c>
      <c r="H2057" s="8" t="s">
        <v>20</v>
      </c>
      <c r="I2057" s="8" t="s">
        <v>21</v>
      </c>
      <c r="J2057" s="8" t="s">
        <v>2</v>
      </c>
      <c r="K2057" s="8" t="s">
        <v>13</v>
      </c>
      <c r="L2057" s="8" t="s">
        <v>34</v>
      </c>
      <c r="M2057" s="8" t="s">
        <v>38</v>
      </c>
      <c r="N2057" s="9">
        <v>2</v>
      </c>
      <c r="O2057" s="10">
        <v>121.81</v>
      </c>
      <c r="P2057" s="11">
        <v>0.05</v>
      </c>
      <c r="Q2057" s="10">
        <v>67.72</v>
      </c>
      <c r="R2057" s="10">
        <f t="shared" si="128"/>
        <v>231.43899999999999</v>
      </c>
      <c r="S2057" s="10">
        <f t="shared" si="129"/>
        <v>135.44</v>
      </c>
      <c r="T2057" s="10">
        <f t="shared" si="130"/>
        <v>95.998999999999995</v>
      </c>
      <c r="U2057" s="12">
        <f t="shared" si="131"/>
        <v>0.41479180259161158</v>
      </c>
      <c r="V2057" s="9">
        <f>YEAR(SalesDataTable[[#This Row],[Order Date]])</f>
        <v>2026</v>
      </c>
      <c r="W2057" s="12" t="str">
        <f>"Q"&amp;ROUNDUP(MONTH(SalesDataTable[[#This Row],[Order Date]])/3,0)</f>
        <v>Q4</v>
      </c>
      <c r="X2057" s="9">
        <f>MONTH(SalesDataTable[[#This Row],[Order Date]])</f>
        <v>10</v>
      </c>
      <c r="Y2057" s="12" t="str">
        <f>TEXT(SalesDataTable[[#This Row],[Order Date]],"mmm")</f>
        <v>Oct</v>
      </c>
    </row>
    <row r="2058" spans="1:25" ht="16">
      <c r="A2058" s="7">
        <v>3926</v>
      </c>
      <c r="B2058" s="3">
        <v>46301</v>
      </c>
      <c r="C2058" s="2">
        <f>YEAR( SalesDataTable[[#This Row],[Order Date]])</f>
        <v>2026</v>
      </c>
      <c r="D2058" s="2">
        <f>ROUNDUP(MONTH(SalesDataTable[[#This Row],[Order Date]])/3,0)</f>
        <v>4</v>
      </c>
      <c r="E2058" s="2">
        <f>MONTH(SalesDataTable[[#This Row],[Order Date]])</f>
        <v>10</v>
      </c>
      <c r="F2058" s="2" t="str">
        <f>TEXT(SalesDataTable[[#This Row],[Order Date]],"mmm")</f>
        <v>Oct</v>
      </c>
      <c r="G2058" s="2">
        <f>DAY(SalesDataTable[[#This Row],[Order Date]])</f>
        <v>6</v>
      </c>
      <c r="H2058" s="8" t="s">
        <v>11</v>
      </c>
      <c r="I2058" s="8" t="s">
        <v>25</v>
      </c>
      <c r="J2058" s="8" t="s">
        <v>2</v>
      </c>
      <c r="K2058" s="8" t="s">
        <v>16</v>
      </c>
      <c r="L2058" s="8" t="s">
        <v>9</v>
      </c>
      <c r="M2058" s="8" t="s">
        <v>37</v>
      </c>
      <c r="N2058" s="9">
        <v>6</v>
      </c>
      <c r="O2058" s="10">
        <v>154.93</v>
      </c>
      <c r="P2058" s="11">
        <v>0.05</v>
      </c>
      <c r="Q2058" s="10">
        <v>79.430000000000007</v>
      </c>
      <c r="R2058" s="10">
        <f t="shared" si="128"/>
        <v>883.101</v>
      </c>
      <c r="S2058" s="10">
        <f t="shared" si="129"/>
        <v>476.58000000000004</v>
      </c>
      <c r="T2058" s="10">
        <f t="shared" si="130"/>
        <v>406.52099999999996</v>
      </c>
      <c r="U2058" s="12">
        <f t="shared" si="131"/>
        <v>0.46033352923391546</v>
      </c>
      <c r="V2058" s="9">
        <f>YEAR(SalesDataTable[[#This Row],[Order Date]])</f>
        <v>2026</v>
      </c>
      <c r="W2058" s="12" t="str">
        <f>"Q"&amp;ROUNDUP(MONTH(SalesDataTable[[#This Row],[Order Date]])/3,0)</f>
        <v>Q4</v>
      </c>
      <c r="X2058" s="9">
        <f>MONTH(SalesDataTable[[#This Row],[Order Date]])</f>
        <v>10</v>
      </c>
      <c r="Y2058" s="12" t="str">
        <f>TEXT(SalesDataTable[[#This Row],[Order Date]],"mmm")</f>
        <v>Oct</v>
      </c>
    </row>
    <row r="2059" spans="1:25" ht="16">
      <c r="A2059" s="7">
        <v>524</v>
      </c>
      <c r="B2059" s="3">
        <v>46302</v>
      </c>
      <c r="C2059" s="2">
        <f>YEAR( SalesDataTable[[#This Row],[Order Date]])</f>
        <v>2026</v>
      </c>
      <c r="D2059" s="2">
        <f>ROUNDUP(MONTH(SalesDataTable[[#This Row],[Order Date]])/3,0)</f>
        <v>4</v>
      </c>
      <c r="E2059" s="2">
        <f>MONTH(SalesDataTable[[#This Row],[Order Date]])</f>
        <v>10</v>
      </c>
      <c r="F2059" s="2" t="str">
        <f>TEXT(SalesDataTable[[#This Row],[Order Date]],"mmm")</f>
        <v>Oct</v>
      </c>
      <c r="G2059" s="2">
        <f>DAY(SalesDataTable[[#This Row],[Order Date]])</f>
        <v>7</v>
      </c>
      <c r="H2059" s="8" t="s">
        <v>20</v>
      </c>
      <c r="I2059" s="8" t="s">
        <v>33</v>
      </c>
      <c r="J2059" s="8" t="s">
        <v>19</v>
      </c>
      <c r="K2059" s="8" t="s">
        <v>13</v>
      </c>
      <c r="L2059" s="8" t="s">
        <v>4</v>
      </c>
      <c r="M2059" s="8" t="s">
        <v>30</v>
      </c>
      <c r="N2059" s="9">
        <v>2</v>
      </c>
      <c r="O2059" s="10">
        <v>101.1</v>
      </c>
      <c r="P2059" s="11">
        <v>0.15</v>
      </c>
      <c r="Q2059" s="10">
        <v>51.61</v>
      </c>
      <c r="R2059" s="10">
        <f t="shared" si="128"/>
        <v>171.86999999999998</v>
      </c>
      <c r="S2059" s="10">
        <f t="shared" si="129"/>
        <v>103.22</v>
      </c>
      <c r="T2059" s="10">
        <f t="shared" si="130"/>
        <v>68.649999999999977</v>
      </c>
      <c r="U2059" s="12">
        <f t="shared" si="131"/>
        <v>0.39942980159422814</v>
      </c>
      <c r="V2059" s="9">
        <f>YEAR(SalesDataTable[[#This Row],[Order Date]])</f>
        <v>2026</v>
      </c>
      <c r="W2059" s="12" t="str">
        <f>"Q"&amp;ROUNDUP(MONTH(SalesDataTable[[#This Row],[Order Date]])/3,0)</f>
        <v>Q4</v>
      </c>
      <c r="X2059" s="9">
        <f>MONTH(SalesDataTable[[#This Row],[Order Date]])</f>
        <v>10</v>
      </c>
      <c r="Y2059" s="12" t="str">
        <f>TEXT(SalesDataTable[[#This Row],[Order Date]],"mmm")</f>
        <v>Oct</v>
      </c>
    </row>
    <row r="2060" spans="1:25" ht="16">
      <c r="A2060" s="7">
        <v>2277</v>
      </c>
      <c r="B2060" s="3">
        <v>46302</v>
      </c>
      <c r="C2060" s="2">
        <f>YEAR( SalesDataTable[[#This Row],[Order Date]])</f>
        <v>2026</v>
      </c>
      <c r="D2060" s="2">
        <f>ROUNDUP(MONTH(SalesDataTable[[#This Row],[Order Date]])/3,0)</f>
        <v>4</v>
      </c>
      <c r="E2060" s="2">
        <f>MONTH(SalesDataTable[[#This Row],[Order Date]])</f>
        <v>10</v>
      </c>
      <c r="F2060" s="2" t="str">
        <f>TEXT(SalesDataTable[[#This Row],[Order Date]],"mmm")</f>
        <v>Oct</v>
      </c>
      <c r="G2060" s="2">
        <f>DAY(SalesDataTable[[#This Row],[Order Date]])</f>
        <v>7</v>
      </c>
      <c r="H2060" s="8" t="s">
        <v>0</v>
      </c>
      <c r="I2060" s="8" t="s">
        <v>1</v>
      </c>
      <c r="J2060" s="8" t="s">
        <v>2</v>
      </c>
      <c r="K2060" s="8" t="s">
        <v>13</v>
      </c>
      <c r="L2060" s="8" t="s">
        <v>4</v>
      </c>
      <c r="M2060" s="8" t="s">
        <v>30</v>
      </c>
      <c r="N2060" s="9">
        <v>2</v>
      </c>
      <c r="O2060" s="10">
        <v>105</v>
      </c>
      <c r="P2060" s="11">
        <v>0</v>
      </c>
      <c r="Q2060" s="10">
        <v>50.3</v>
      </c>
      <c r="R2060" s="10">
        <f t="shared" si="128"/>
        <v>210</v>
      </c>
      <c r="S2060" s="10">
        <f t="shared" si="129"/>
        <v>100.6</v>
      </c>
      <c r="T2060" s="10">
        <f t="shared" si="130"/>
        <v>109.4</v>
      </c>
      <c r="U2060" s="12">
        <f t="shared" si="131"/>
        <v>0.52095238095238094</v>
      </c>
      <c r="V2060" s="9">
        <f>YEAR(SalesDataTable[[#This Row],[Order Date]])</f>
        <v>2026</v>
      </c>
      <c r="W2060" s="12" t="str">
        <f>"Q"&amp;ROUNDUP(MONTH(SalesDataTable[[#This Row],[Order Date]])/3,0)</f>
        <v>Q4</v>
      </c>
      <c r="X2060" s="9">
        <f>MONTH(SalesDataTable[[#This Row],[Order Date]])</f>
        <v>10</v>
      </c>
      <c r="Y2060" s="12" t="str">
        <f>TEXT(SalesDataTable[[#This Row],[Order Date]],"mmm")</f>
        <v>Oct</v>
      </c>
    </row>
    <row r="2061" spans="1:25" ht="16">
      <c r="A2061" s="7">
        <v>2442</v>
      </c>
      <c r="B2061" s="3">
        <v>46302</v>
      </c>
      <c r="C2061" s="2">
        <f>YEAR( SalesDataTable[[#This Row],[Order Date]])</f>
        <v>2026</v>
      </c>
      <c r="D2061" s="2">
        <f>ROUNDUP(MONTH(SalesDataTable[[#This Row],[Order Date]])/3,0)</f>
        <v>4</v>
      </c>
      <c r="E2061" s="2">
        <f>MONTH(SalesDataTable[[#This Row],[Order Date]])</f>
        <v>10</v>
      </c>
      <c r="F2061" s="2" t="str">
        <f>TEXT(SalesDataTable[[#This Row],[Order Date]],"mmm")</f>
        <v>Oct</v>
      </c>
      <c r="G2061" s="2">
        <f>DAY(SalesDataTable[[#This Row],[Order Date]])</f>
        <v>7</v>
      </c>
      <c r="H2061" s="8" t="s">
        <v>11</v>
      </c>
      <c r="I2061" s="8" t="s">
        <v>12</v>
      </c>
      <c r="J2061" s="8" t="s">
        <v>8</v>
      </c>
      <c r="K2061" s="8" t="s">
        <v>16</v>
      </c>
      <c r="L2061" s="8" t="s">
        <v>9</v>
      </c>
      <c r="M2061" s="8" t="s">
        <v>37</v>
      </c>
      <c r="N2061" s="9">
        <v>4</v>
      </c>
      <c r="O2061" s="10">
        <v>157.12</v>
      </c>
      <c r="P2061" s="11">
        <v>0.15</v>
      </c>
      <c r="Q2061" s="10">
        <v>77.98</v>
      </c>
      <c r="R2061" s="10">
        <f t="shared" si="128"/>
        <v>534.20799999999997</v>
      </c>
      <c r="S2061" s="10">
        <f t="shared" si="129"/>
        <v>311.92</v>
      </c>
      <c r="T2061" s="10">
        <f t="shared" si="130"/>
        <v>222.28799999999995</v>
      </c>
      <c r="U2061" s="12">
        <f t="shared" si="131"/>
        <v>0.41610758356295668</v>
      </c>
      <c r="V2061" s="9">
        <f>YEAR(SalesDataTable[[#This Row],[Order Date]])</f>
        <v>2026</v>
      </c>
      <c r="W2061" s="12" t="str">
        <f>"Q"&amp;ROUNDUP(MONTH(SalesDataTable[[#This Row],[Order Date]])/3,0)</f>
        <v>Q4</v>
      </c>
      <c r="X2061" s="9">
        <f>MONTH(SalesDataTable[[#This Row],[Order Date]])</f>
        <v>10</v>
      </c>
      <c r="Y2061" s="12" t="str">
        <f>TEXT(SalesDataTable[[#This Row],[Order Date]],"mmm")</f>
        <v>Oct</v>
      </c>
    </row>
    <row r="2062" spans="1:25" ht="16">
      <c r="A2062" s="7">
        <v>2809</v>
      </c>
      <c r="B2062" s="3">
        <v>46302</v>
      </c>
      <c r="C2062" s="2">
        <f>YEAR( SalesDataTable[[#This Row],[Order Date]])</f>
        <v>2026</v>
      </c>
      <c r="D2062" s="2">
        <f>ROUNDUP(MONTH(SalesDataTable[[#This Row],[Order Date]])/3,0)</f>
        <v>4</v>
      </c>
      <c r="E2062" s="2">
        <f>MONTH(SalesDataTable[[#This Row],[Order Date]])</f>
        <v>10</v>
      </c>
      <c r="F2062" s="2" t="str">
        <f>TEXT(SalesDataTable[[#This Row],[Order Date]],"mmm")</f>
        <v>Oct</v>
      </c>
      <c r="G2062" s="2">
        <f>DAY(SalesDataTable[[#This Row],[Order Date]])</f>
        <v>7</v>
      </c>
      <c r="H2062" s="8" t="s">
        <v>20</v>
      </c>
      <c r="I2062" s="8" t="s">
        <v>33</v>
      </c>
      <c r="J2062" s="8" t="s">
        <v>2</v>
      </c>
      <c r="K2062" s="8" t="s">
        <v>3</v>
      </c>
      <c r="L2062" s="8" t="s">
        <v>9</v>
      </c>
      <c r="M2062" s="8" t="s">
        <v>46</v>
      </c>
      <c r="N2062" s="9">
        <v>3</v>
      </c>
      <c r="O2062" s="10">
        <v>70.239999999999995</v>
      </c>
      <c r="P2062" s="11">
        <v>0.05</v>
      </c>
      <c r="Q2062" s="10">
        <v>31.96</v>
      </c>
      <c r="R2062" s="10">
        <f t="shared" si="128"/>
        <v>200.18399999999997</v>
      </c>
      <c r="S2062" s="10">
        <f t="shared" si="129"/>
        <v>95.88</v>
      </c>
      <c r="T2062" s="10">
        <f t="shared" si="130"/>
        <v>104.30399999999997</v>
      </c>
      <c r="U2062" s="12">
        <f t="shared" si="131"/>
        <v>0.5210406426087999</v>
      </c>
      <c r="V2062" s="9">
        <f>YEAR(SalesDataTable[[#This Row],[Order Date]])</f>
        <v>2026</v>
      </c>
      <c r="W2062" s="12" t="str">
        <f>"Q"&amp;ROUNDUP(MONTH(SalesDataTable[[#This Row],[Order Date]])/3,0)</f>
        <v>Q4</v>
      </c>
      <c r="X2062" s="9">
        <f>MONTH(SalesDataTable[[#This Row],[Order Date]])</f>
        <v>10</v>
      </c>
      <c r="Y2062" s="12" t="str">
        <f>TEXT(SalesDataTable[[#This Row],[Order Date]],"mmm")</f>
        <v>Oct</v>
      </c>
    </row>
    <row r="2063" spans="1:25" ht="16">
      <c r="A2063" s="7">
        <v>2946</v>
      </c>
      <c r="B2063" s="3">
        <v>46302</v>
      </c>
      <c r="C2063" s="2">
        <f>YEAR( SalesDataTable[[#This Row],[Order Date]])</f>
        <v>2026</v>
      </c>
      <c r="D2063" s="2">
        <f>ROUNDUP(MONTH(SalesDataTable[[#This Row],[Order Date]])/3,0)</f>
        <v>4</v>
      </c>
      <c r="E2063" s="2">
        <f>MONTH(SalesDataTable[[#This Row],[Order Date]])</f>
        <v>10</v>
      </c>
      <c r="F2063" s="2" t="str">
        <f>TEXT(SalesDataTable[[#This Row],[Order Date]],"mmm")</f>
        <v>Oct</v>
      </c>
      <c r="G2063" s="2">
        <f>DAY(SalesDataTable[[#This Row],[Order Date]])</f>
        <v>7</v>
      </c>
      <c r="H2063" s="8" t="s">
        <v>11</v>
      </c>
      <c r="I2063" s="8" t="s">
        <v>52</v>
      </c>
      <c r="J2063" s="8" t="s">
        <v>2</v>
      </c>
      <c r="K2063" s="8" t="s">
        <v>3</v>
      </c>
      <c r="L2063" s="8" t="s">
        <v>4</v>
      </c>
      <c r="M2063" s="8" t="s">
        <v>30</v>
      </c>
      <c r="N2063" s="9">
        <v>1</v>
      </c>
      <c r="O2063" s="10">
        <v>103.48</v>
      </c>
      <c r="P2063" s="11">
        <v>0.1</v>
      </c>
      <c r="Q2063" s="10">
        <v>51.33</v>
      </c>
      <c r="R2063" s="10">
        <f t="shared" si="128"/>
        <v>93.132000000000005</v>
      </c>
      <c r="S2063" s="10">
        <f t="shared" si="129"/>
        <v>51.33</v>
      </c>
      <c r="T2063" s="10">
        <f t="shared" si="130"/>
        <v>41.802000000000007</v>
      </c>
      <c r="U2063" s="12">
        <f t="shared" si="131"/>
        <v>0.4488467980930293</v>
      </c>
      <c r="V2063" s="9">
        <f>YEAR(SalesDataTable[[#This Row],[Order Date]])</f>
        <v>2026</v>
      </c>
      <c r="W2063" s="12" t="str">
        <f>"Q"&amp;ROUNDUP(MONTH(SalesDataTable[[#This Row],[Order Date]])/3,0)</f>
        <v>Q4</v>
      </c>
      <c r="X2063" s="9">
        <f>MONTH(SalesDataTable[[#This Row],[Order Date]])</f>
        <v>10</v>
      </c>
      <c r="Y2063" s="12" t="str">
        <f>TEXT(SalesDataTable[[#This Row],[Order Date]],"mmm")</f>
        <v>Oct</v>
      </c>
    </row>
    <row r="2064" spans="1:25" ht="16">
      <c r="A2064" s="7">
        <v>4147</v>
      </c>
      <c r="B2064" s="3">
        <v>46302</v>
      </c>
      <c r="C2064" s="2">
        <f>YEAR( SalesDataTable[[#This Row],[Order Date]])</f>
        <v>2026</v>
      </c>
      <c r="D2064" s="2">
        <f>ROUNDUP(MONTH(SalesDataTable[[#This Row],[Order Date]])/3,0)</f>
        <v>4</v>
      </c>
      <c r="E2064" s="2">
        <f>MONTH(SalesDataTable[[#This Row],[Order Date]])</f>
        <v>10</v>
      </c>
      <c r="F2064" s="2" t="str">
        <f>TEXT(SalesDataTable[[#This Row],[Order Date]],"mmm")</f>
        <v>Oct</v>
      </c>
      <c r="G2064" s="2">
        <f>DAY(SalesDataTable[[#This Row],[Order Date]])</f>
        <v>7</v>
      </c>
      <c r="H2064" s="8" t="s">
        <v>6</v>
      </c>
      <c r="I2064" s="8" t="s">
        <v>43</v>
      </c>
      <c r="J2064" s="8" t="s">
        <v>19</v>
      </c>
      <c r="K2064" s="8" t="s">
        <v>3</v>
      </c>
      <c r="L2064" s="8" t="s">
        <v>4</v>
      </c>
      <c r="M2064" s="8" t="s">
        <v>26</v>
      </c>
      <c r="N2064" s="9">
        <v>3</v>
      </c>
      <c r="O2064" s="10">
        <v>40.770000000000003</v>
      </c>
      <c r="P2064" s="11">
        <v>0.05</v>
      </c>
      <c r="Q2064" s="10">
        <v>16.68</v>
      </c>
      <c r="R2064" s="10">
        <f t="shared" si="128"/>
        <v>116.19449999999999</v>
      </c>
      <c r="S2064" s="10">
        <f t="shared" si="129"/>
        <v>50.04</v>
      </c>
      <c r="T2064" s="10">
        <f t="shared" si="130"/>
        <v>66.154499999999985</v>
      </c>
      <c r="U2064" s="12">
        <f t="shared" si="131"/>
        <v>0.56934278300608021</v>
      </c>
      <c r="V2064" s="9">
        <f>YEAR(SalesDataTable[[#This Row],[Order Date]])</f>
        <v>2026</v>
      </c>
      <c r="W2064" s="12" t="str">
        <f>"Q"&amp;ROUNDUP(MONTH(SalesDataTable[[#This Row],[Order Date]])/3,0)</f>
        <v>Q4</v>
      </c>
      <c r="X2064" s="9">
        <f>MONTH(SalesDataTable[[#This Row],[Order Date]])</f>
        <v>10</v>
      </c>
      <c r="Y2064" s="12" t="str">
        <f>TEXT(SalesDataTable[[#This Row],[Order Date]],"mmm")</f>
        <v>Oct</v>
      </c>
    </row>
    <row r="2065" spans="1:25" ht="16">
      <c r="A2065" s="7">
        <v>4164</v>
      </c>
      <c r="B2065" s="3">
        <v>46302</v>
      </c>
      <c r="C2065" s="2">
        <f>YEAR( SalesDataTable[[#This Row],[Order Date]])</f>
        <v>2026</v>
      </c>
      <c r="D2065" s="2">
        <f>ROUNDUP(MONTH(SalesDataTable[[#This Row],[Order Date]])/3,0)</f>
        <v>4</v>
      </c>
      <c r="E2065" s="2">
        <f>MONTH(SalesDataTable[[#This Row],[Order Date]])</f>
        <v>10</v>
      </c>
      <c r="F2065" s="2" t="str">
        <f>TEXT(SalesDataTable[[#This Row],[Order Date]],"mmm")</f>
        <v>Oct</v>
      </c>
      <c r="G2065" s="2">
        <f>DAY(SalesDataTable[[#This Row],[Order Date]])</f>
        <v>7</v>
      </c>
      <c r="H2065" s="8" t="s">
        <v>0</v>
      </c>
      <c r="I2065" s="8" t="s">
        <v>36</v>
      </c>
      <c r="J2065" s="8" t="s">
        <v>19</v>
      </c>
      <c r="K2065" s="8" t="s">
        <v>13</v>
      </c>
      <c r="L2065" s="8" t="s">
        <v>9</v>
      </c>
      <c r="M2065" s="8" t="s">
        <v>17</v>
      </c>
      <c r="N2065" s="9">
        <v>2</v>
      </c>
      <c r="O2065" s="10">
        <v>143.41999999999999</v>
      </c>
      <c r="P2065" s="11">
        <v>0</v>
      </c>
      <c r="Q2065" s="10">
        <v>81.44</v>
      </c>
      <c r="R2065" s="10">
        <f t="shared" si="128"/>
        <v>286.83999999999997</v>
      </c>
      <c r="S2065" s="10">
        <f t="shared" si="129"/>
        <v>162.88</v>
      </c>
      <c r="T2065" s="10">
        <f t="shared" si="130"/>
        <v>123.95999999999998</v>
      </c>
      <c r="U2065" s="12">
        <f t="shared" si="131"/>
        <v>0.43215730023706594</v>
      </c>
      <c r="V2065" s="9">
        <f>YEAR(SalesDataTable[[#This Row],[Order Date]])</f>
        <v>2026</v>
      </c>
      <c r="W2065" s="12" t="str">
        <f>"Q"&amp;ROUNDUP(MONTH(SalesDataTable[[#This Row],[Order Date]])/3,0)</f>
        <v>Q4</v>
      </c>
      <c r="X2065" s="9">
        <f>MONTH(SalesDataTable[[#This Row],[Order Date]])</f>
        <v>10</v>
      </c>
      <c r="Y2065" s="12" t="str">
        <f>TEXT(SalesDataTable[[#This Row],[Order Date]],"mmm")</f>
        <v>Oct</v>
      </c>
    </row>
    <row r="2066" spans="1:25" ht="16">
      <c r="A2066" s="7">
        <v>4275</v>
      </c>
      <c r="B2066" s="3">
        <v>46302</v>
      </c>
      <c r="C2066" s="2">
        <f>YEAR( SalesDataTable[[#This Row],[Order Date]])</f>
        <v>2026</v>
      </c>
      <c r="D2066" s="2">
        <f>ROUNDUP(MONTH(SalesDataTable[[#This Row],[Order Date]])/3,0)</f>
        <v>4</v>
      </c>
      <c r="E2066" s="2">
        <f>MONTH(SalesDataTable[[#This Row],[Order Date]])</f>
        <v>10</v>
      </c>
      <c r="F2066" s="2" t="str">
        <f>TEXT(SalesDataTable[[#This Row],[Order Date]],"mmm")</f>
        <v>Oct</v>
      </c>
      <c r="G2066" s="2">
        <f>DAY(SalesDataTable[[#This Row],[Order Date]])</f>
        <v>7</v>
      </c>
      <c r="H2066" s="8" t="s">
        <v>20</v>
      </c>
      <c r="I2066" s="8" t="s">
        <v>31</v>
      </c>
      <c r="J2066" s="8" t="s">
        <v>28</v>
      </c>
      <c r="K2066" s="8" t="s">
        <v>3</v>
      </c>
      <c r="L2066" s="8" t="s">
        <v>4</v>
      </c>
      <c r="M2066" s="8" t="s">
        <v>22</v>
      </c>
      <c r="N2066" s="9">
        <v>1</v>
      </c>
      <c r="O2066" s="10">
        <v>49.56</v>
      </c>
      <c r="P2066" s="11">
        <v>0.05</v>
      </c>
      <c r="Q2066" s="10">
        <v>22.88</v>
      </c>
      <c r="R2066" s="10">
        <f t="shared" si="128"/>
        <v>47.082000000000001</v>
      </c>
      <c r="S2066" s="10">
        <f t="shared" si="129"/>
        <v>22.88</v>
      </c>
      <c r="T2066" s="10">
        <f t="shared" si="130"/>
        <v>24.202000000000002</v>
      </c>
      <c r="U2066" s="12">
        <f t="shared" si="131"/>
        <v>0.51403933562720361</v>
      </c>
      <c r="V2066" s="9">
        <f>YEAR(SalesDataTable[[#This Row],[Order Date]])</f>
        <v>2026</v>
      </c>
      <c r="W2066" s="12" t="str">
        <f>"Q"&amp;ROUNDUP(MONTH(SalesDataTable[[#This Row],[Order Date]])/3,0)</f>
        <v>Q4</v>
      </c>
      <c r="X2066" s="9">
        <f>MONTH(SalesDataTable[[#This Row],[Order Date]])</f>
        <v>10</v>
      </c>
      <c r="Y2066" s="12" t="str">
        <f>TEXT(SalesDataTable[[#This Row],[Order Date]],"mmm")</f>
        <v>Oct</v>
      </c>
    </row>
    <row r="2067" spans="1:25" ht="16">
      <c r="A2067" s="7">
        <v>5062</v>
      </c>
      <c r="B2067" s="3">
        <v>46302</v>
      </c>
      <c r="C2067" s="2">
        <f>YEAR( SalesDataTable[[#This Row],[Order Date]])</f>
        <v>2026</v>
      </c>
      <c r="D2067" s="2">
        <f>ROUNDUP(MONTH(SalesDataTable[[#This Row],[Order Date]])/3,0)</f>
        <v>4</v>
      </c>
      <c r="E2067" s="2">
        <f>MONTH(SalesDataTable[[#This Row],[Order Date]])</f>
        <v>10</v>
      </c>
      <c r="F2067" s="2" t="str">
        <f>TEXT(SalesDataTable[[#This Row],[Order Date]],"mmm")</f>
        <v>Oct</v>
      </c>
      <c r="G2067" s="2">
        <f>DAY(SalesDataTable[[#This Row],[Order Date]])</f>
        <v>7</v>
      </c>
      <c r="H2067" s="8" t="s">
        <v>6</v>
      </c>
      <c r="I2067" s="8" t="s">
        <v>43</v>
      </c>
      <c r="J2067" s="8" t="s">
        <v>2</v>
      </c>
      <c r="K2067" s="8" t="s">
        <v>3</v>
      </c>
      <c r="L2067" s="8" t="s">
        <v>14</v>
      </c>
      <c r="M2067" s="8" t="s">
        <v>44</v>
      </c>
      <c r="N2067" s="9">
        <v>4</v>
      </c>
      <c r="O2067" s="10">
        <v>131.05000000000001</v>
      </c>
      <c r="P2067" s="11">
        <v>0</v>
      </c>
      <c r="Q2067" s="10">
        <v>67.37</v>
      </c>
      <c r="R2067" s="10">
        <f t="shared" si="128"/>
        <v>524.20000000000005</v>
      </c>
      <c r="S2067" s="10">
        <f t="shared" si="129"/>
        <v>269.48</v>
      </c>
      <c r="T2067" s="10">
        <f t="shared" si="130"/>
        <v>254.72000000000003</v>
      </c>
      <c r="U2067" s="12">
        <f t="shared" si="131"/>
        <v>0.48592140404425793</v>
      </c>
      <c r="V2067" s="9">
        <f>YEAR(SalesDataTable[[#This Row],[Order Date]])</f>
        <v>2026</v>
      </c>
      <c r="W2067" s="12" t="str">
        <f>"Q"&amp;ROUNDUP(MONTH(SalesDataTable[[#This Row],[Order Date]])/3,0)</f>
        <v>Q4</v>
      </c>
      <c r="X2067" s="9">
        <f>MONTH(SalesDataTable[[#This Row],[Order Date]])</f>
        <v>10</v>
      </c>
      <c r="Y2067" s="12" t="str">
        <f>TEXT(SalesDataTable[[#This Row],[Order Date]],"mmm")</f>
        <v>Oct</v>
      </c>
    </row>
    <row r="2068" spans="1:25" ht="16">
      <c r="A2068" s="7">
        <v>1126</v>
      </c>
      <c r="B2068" s="3">
        <v>46303</v>
      </c>
      <c r="C2068" s="2">
        <f>YEAR( SalesDataTable[[#This Row],[Order Date]])</f>
        <v>2026</v>
      </c>
      <c r="D2068" s="2">
        <f>ROUNDUP(MONTH(SalesDataTable[[#This Row],[Order Date]])/3,0)</f>
        <v>4</v>
      </c>
      <c r="E2068" s="2">
        <f>MONTH(SalesDataTable[[#This Row],[Order Date]])</f>
        <v>10</v>
      </c>
      <c r="F2068" s="2" t="str">
        <f>TEXT(SalesDataTable[[#This Row],[Order Date]],"mmm")</f>
        <v>Oct</v>
      </c>
      <c r="G2068" s="2">
        <f>DAY(SalesDataTable[[#This Row],[Order Date]])</f>
        <v>8</v>
      </c>
      <c r="H2068" s="8" t="s">
        <v>0</v>
      </c>
      <c r="I2068" s="8" t="s">
        <v>36</v>
      </c>
      <c r="J2068" s="8" t="s">
        <v>2</v>
      </c>
      <c r="K2068" s="8" t="s">
        <v>16</v>
      </c>
      <c r="L2068" s="8" t="s">
        <v>4</v>
      </c>
      <c r="M2068" s="8" t="s">
        <v>22</v>
      </c>
      <c r="N2068" s="9">
        <v>1</v>
      </c>
      <c r="O2068" s="10">
        <v>51.35</v>
      </c>
      <c r="P2068" s="11">
        <v>0</v>
      </c>
      <c r="Q2068" s="10">
        <v>22.98</v>
      </c>
      <c r="R2068" s="10">
        <f t="shared" si="128"/>
        <v>51.35</v>
      </c>
      <c r="S2068" s="10">
        <f t="shared" si="129"/>
        <v>22.98</v>
      </c>
      <c r="T2068" s="10">
        <f t="shared" si="130"/>
        <v>28.37</v>
      </c>
      <c r="U2068" s="12">
        <f t="shared" si="131"/>
        <v>0.55248296007789677</v>
      </c>
      <c r="V2068" s="9">
        <f>YEAR(SalesDataTable[[#This Row],[Order Date]])</f>
        <v>2026</v>
      </c>
      <c r="W2068" s="12" t="str">
        <f>"Q"&amp;ROUNDUP(MONTH(SalesDataTable[[#This Row],[Order Date]])/3,0)</f>
        <v>Q4</v>
      </c>
      <c r="X2068" s="9">
        <f>MONTH(SalesDataTable[[#This Row],[Order Date]])</f>
        <v>10</v>
      </c>
      <c r="Y2068" s="12" t="str">
        <f>TEXT(SalesDataTable[[#This Row],[Order Date]],"mmm")</f>
        <v>Oct</v>
      </c>
    </row>
    <row r="2069" spans="1:25" ht="16">
      <c r="A2069" s="7">
        <v>1865</v>
      </c>
      <c r="B2069" s="3">
        <v>46303</v>
      </c>
      <c r="C2069" s="2">
        <f>YEAR( SalesDataTable[[#This Row],[Order Date]])</f>
        <v>2026</v>
      </c>
      <c r="D2069" s="2">
        <f>ROUNDUP(MONTH(SalesDataTable[[#This Row],[Order Date]])/3,0)</f>
        <v>4</v>
      </c>
      <c r="E2069" s="2">
        <f>MONTH(SalesDataTable[[#This Row],[Order Date]])</f>
        <v>10</v>
      </c>
      <c r="F2069" s="2" t="str">
        <f>TEXT(SalesDataTable[[#This Row],[Order Date]],"mmm")</f>
        <v>Oct</v>
      </c>
      <c r="G2069" s="2">
        <f>DAY(SalesDataTable[[#This Row],[Order Date]])</f>
        <v>8</v>
      </c>
      <c r="H2069" s="8" t="s">
        <v>20</v>
      </c>
      <c r="I2069" s="8" t="s">
        <v>33</v>
      </c>
      <c r="J2069" s="8" t="s">
        <v>2</v>
      </c>
      <c r="K2069" s="8" t="s">
        <v>3</v>
      </c>
      <c r="L2069" s="8" t="s">
        <v>34</v>
      </c>
      <c r="M2069" s="8" t="s">
        <v>35</v>
      </c>
      <c r="N2069" s="9">
        <v>1</v>
      </c>
      <c r="O2069" s="10">
        <v>39.659999999999997</v>
      </c>
      <c r="P2069" s="11">
        <v>0</v>
      </c>
      <c r="Q2069" s="10">
        <v>14.39</v>
      </c>
      <c r="R2069" s="10">
        <f t="shared" si="128"/>
        <v>39.659999999999997</v>
      </c>
      <c r="S2069" s="10">
        <f t="shared" si="129"/>
        <v>14.39</v>
      </c>
      <c r="T2069" s="10">
        <f t="shared" si="130"/>
        <v>25.269999999999996</v>
      </c>
      <c r="U2069" s="12">
        <f t="shared" si="131"/>
        <v>0.63716591023701463</v>
      </c>
      <c r="V2069" s="9">
        <f>YEAR(SalesDataTable[[#This Row],[Order Date]])</f>
        <v>2026</v>
      </c>
      <c r="W2069" s="12" t="str">
        <f>"Q"&amp;ROUNDUP(MONTH(SalesDataTable[[#This Row],[Order Date]])/3,0)</f>
        <v>Q4</v>
      </c>
      <c r="X2069" s="9">
        <f>MONTH(SalesDataTable[[#This Row],[Order Date]])</f>
        <v>10</v>
      </c>
      <c r="Y2069" s="12" t="str">
        <f>TEXT(SalesDataTable[[#This Row],[Order Date]],"mmm")</f>
        <v>Oct</v>
      </c>
    </row>
    <row r="2070" spans="1:25" ht="16">
      <c r="A2070" s="7">
        <v>2471</v>
      </c>
      <c r="B2070" s="3">
        <v>46303</v>
      </c>
      <c r="C2070" s="2">
        <f>YEAR( SalesDataTable[[#This Row],[Order Date]])</f>
        <v>2026</v>
      </c>
      <c r="D2070" s="2">
        <f>ROUNDUP(MONTH(SalesDataTable[[#This Row],[Order Date]])/3,0)</f>
        <v>4</v>
      </c>
      <c r="E2070" s="2">
        <f>MONTH(SalesDataTable[[#This Row],[Order Date]])</f>
        <v>10</v>
      </c>
      <c r="F2070" s="2" t="str">
        <f>TEXT(SalesDataTable[[#This Row],[Order Date]],"mmm")</f>
        <v>Oct</v>
      </c>
      <c r="G2070" s="2">
        <f>DAY(SalesDataTable[[#This Row],[Order Date]])</f>
        <v>8</v>
      </c>
      <c r="H2070" s="8" t="s">
        <v>20</v>
      </c>
      <c r="I2070" s="8" t="s">
        <v>47</v>
      </c>
      <c r="J2070" s="8" t="s">
        <v>19</v>
      </c>
      <c r="K2070" s="8" t="s">
        <v>13</v>
      </c>
      <c r="L2070" s="8" t="s">
        <v>34</v>
      </c>
      <c r="M2070" s="8" t="s">
        <v>35</v>
      </c>
      <c r="N2070" s="9">
        <v>1</v>
      </c>
      <c r="O2070" s="10">
        <v>39.79</v>
      </c>
      <c r="P2070" s="11">
        <v>0</v>
      </c>
      <c r="Q2070" s="10">
        <v>14.76</v>
      </c>
      <c r="R2070" s="10">
        <f t="shared" si="128"/>
        <v>39.79</v>
      </c>
      <c r="S2070" s="10">
        <f t="shared" si="129"/>
        <v>14.76</v>
      </c>
      <c r="T2070" s="10">
        <f t="shared" si="130"/>
        <v>25.03</v>
      </c>
      <c r="U2070" s="12">
        <f t="shared" si="131"/>
        <v>0.62905252576024129</v>
      </c>
      <c r="V2070" s="9">
        <f>YEAR(SalesDataTable[[#This Row],[Order Date]])</f>
        <v>2026</v>
      </c>
      <c r="W2070" s="12" t="str">
        <f>"Q"&amp;ROUNDUP(MONTH(SalesDataTable[[#This Row],[Order Date]])/3,0)</f>
        <v>Q4</v>
      </c>
      <c r="X2070" s="9">
        <f>MONTH(SalesDataTable[[#This Row],[Order Date]])</f>
        <v>10</v>
      </c>
      <c r="Y2070" s="12" t="str">
        <f>TEXT(SalesDataTable[[#This Row],[Order Date]],"mmm")</f>
        <v>Oct</v>
      </c>
    </row>
    <row r="2071" spans="1:25" ht="16">
      <c r="A2071" s="7">
        <v>3208</v>
      </c>
      <c r="B2071" s="3">
        <v>46303</v>
      </c>
      <c r="C2071" s="2">
        <f>YEAR( SalesDataTable[[#This Row],[Order Date]])</f>
        <v>2026</v>
      </c>
      <c r="D2071" s="2">
        <f>ROUNDUP(MONTH(SalesDataTable[[#This Row],[Order Date]])/3,0)</f>
        <v>4</v>
      </c>
      <c r="E2071" s="2">
        <f>MONTH(SalesDataTable[[#This Row],[Order Date]])</f>
        <v>10</v>
      </c>
      <c r="F2071" s="2" t="str">
        <f>TEXT(SalesDataTable[[#This Row],[Order Date]],"mmm")</f>
        <v>Oct</v>
      </c>
      <c r="G2071" s="2">
        <f>DAY(SalesDataTable[[#This Row],[Order Date]])</f>
        <v>8</v>
      </c>
      <c r="H2071" s="8" t="s">
        <v>11</v>
      </c>
      <c r="I2071" s="8" t="s">
        <v>39</v>
      </c>
      <c r="J2071" s="8" t="s">
        <v>8</v>
      </c>
      <c r="K2071" s="8" t="s">
        <v>13</v>
      </c>
      <c r="L2071" s="8" t="s">
        <v>4</v>
      </c>
      <c r="M2071" s="8" t="s">
        <v>26</v>
      </c>
      <c r="N2071" s="9">
        <v>6</v>
      </c>
      <c r="O2071" s="10">
        <v>41.27</v>
      </c>
      <c r="P2071" s="11">
        <v>0.1</v>
      </c>
      <c r="Q2071" s="10">
        <v>16.61</v>
      </c>
      <c r="R2071" s="10">
        <f t="shared" si="128"/>
        <v>222.858</v>
      </c>
      <c r="S2071" s="10">
        <f t="shared" si="129"/>
        <v>99.66</v>
      </c>
      <c r="T2071" s="10">
        <f t="shared" si="130"/>
        <v>123.19800000000001</v>
      </c>
      <c r="U2071" s="12">
        <f t="shared" si="131"/>
        <v>0.55280941227149127</v>
      </c>
      <c r="V2071" s="9">
        <f>YEAR(SalesDataTable[[#This Row],[Order Date]])</f>
        <v>2026</v>
      </c>
      <c r="W2071" s="12" t="str">
        <f>"Q"&amp;ROUNDUP(MONTH(SalesDataTable[[#This Row],[Order Date]])/3,0)</f>
        <v>Q4</v>
      </c>
      <c r="X2071" s="9">
        <f>MONTH(SalesDataTable[[#This Row],[Order Date]])</f>
        <v>10</v>
      </c>
      <c r="Y2071" s="12" t="str">
        <f>TEXT(SalesDataTable[[#This Row],[Order Date]],"mmm")</f>
        <v>Oct</v>
      </c>
    </row>
    <row r="2072" spans="1:25" ht="16">
      <c r="A2072" s="7">
        <v>4285</v>
      </c>
      <c r="B2072" s="3">
        <v>46303</v>
      </c>
      <c r="C2072" s="2">
        <f>YEAR( SalesDataTable[[#This Row],[Order Date]])</f>
        <v>2026</v>
      </c>
      <c r="D2072" s="2">
        <f>ROUNDUP(MONTH(SalesDataTable[[#This Row],[Order Date]])/3,0)</f>
        <v>4</v>
      </c>
      <c r="E2072" s="2">
        <f>MONTH(SalesDataTable[[#This Row],[Order Date]])</f>
        <v>10</v>
      </c>
      <c r="F2072" s="2" t="str">
        <f>TEXT(SalesDataTable[[#This Row],[Order Date]],"mmm")</f>
        <v>Oct</v>
      </c>
      <c r="G2072" s="2">
        <f>DAY(SalesDataTable[[#This Row],[Order Date]])</f>
        <v>8</v>
      </c>
      <c r="H2072" s="8" t="s">
        <v>20</v>
      </c>
      <c r="I2072" s="8" t="s">
        <v>21</v>
      </c>
      <c r="J2072" s="8" t="s">
        <v>2</v>
      </c>
      <c r="K2072" s="8" t="s">
        <v>3</v>
      </c>
      <c r="L2072" s="8" t="s">
        <v>9</v>
      </c>
      <c r="M2072" s="8" t="s">
        <v>10</v>
      </c>
      <c r="N2072" s="9">
        <v>1</v>
      </c>
      <c r="O2072" s="10">
        <v>93.39</v>
      </c>
      <c r="P2072" s="11">
        <v>0</v>
      </c>
      <c r="Q2072" s="10">
        <v>45.98</v>
      </c>
      <c r="R2072" s="10">
        <f t="shared" si="128"/>
        <v>93.39</v>
      </c>
      <c r="S2072" s="10">
        <f t="shared" si="129"/>
        <v>45.98</v>
      </c>
      <c r="T2072" s="10">
        <f t="shared" si="130"/>
        <v>47.410000000000004</v>
      </c>
      <c r="U2072" s="12">
        <f t="shared" si="131"/>
        <v>0.50765606595995294</v>
      </c>
      <c r="V2072" s="9">
        <f>YEAR(SalesDataTable[[#This Row],[Order Date]])</f>
        <v>2026</v>
      </c>
      <c r="W2072" s="12" t="str">
        <f>"Q"&amp;ROUNDUP(MONTH(SalesDataTable[[#This Row],[Order Date]])/3,0)</f>
        <v>Q4</v>
      </c>
      <c r="X2072" s="9">
        <f>MONTH(SalesDataTable[[#This Row],[Order Date]])</f>
        <v>10</v>
      </c>
      <c r="Y2072" s="12" t="str">
        <f>TEXT(SalesDataTable[[#This Row],[Order Date]],"mmm")</f>
        <v>Oct</v>
      </c>
    </row>
    <row r="2073" spans="1:25" ht="16">
      <c r="A2073" s="7">
        <v>261</v>
      </c>
      <c r="B2073" s="3">
        <v>46304</v>
      </c>
      <c r="C2073" s="2">
        <f>YEAR( SalesDataTable[[#This Row],[Order Date]])</f>
        <v>2026</v>
      </c>
      <c r="D2073" s="2">
        <f>ROUNDUP(MONTH(SalesDataTable[[#This Row],[Order Date]])/3,0)</f>
        <v>4</v>
      </c>
      <c r="E2073" s="2">
        <f>MONTH(SalesDataTable[[#This Row],[Order Date]])</f>
        <v>10</v>
      </c>
      <c r="F2073" s="2" t="str">
        <f>TEXT(SalesDataTable[[#This Row],[Order Date]],"mmm")</f>
        <v>Oct</v>
      </c>
      <c r="G2073" s="2">
        <f>DAY(SalesDataTable[[#This Row],[Order Date]])</f>
        <v>9</v>
      </c>
      <c r="H2073" s="8" t="s">
        <v>11</v>
      </c>
      <c r="I2073" s="8" t="s">
        <v>18</v>
      </c>
      <c r="J2073" s="8" t="s">
        <v>2</v>
      </c>
      <c r="K2073" s="8" t="s">
        <v>16</v>
      </c>
      <c r="L2073" s="8" t="s">
        <v>23</v>
      </c>
      <c r="M2073" s="8" t="s">
        <v>24</v>
      </c>
      <c r="N2073" s="9">
        <v>1</v>
      </c>
      <c r="O2073" s="10">
        <v>336.56</v>
      </c>
      <c r="P2073" s="11">
        <v>0</v>
      </c>
      <c r="Q2073" s="10">
        <v>189.74</v>
      </c>
      <c r="R2073" s="10">
        <f t="shared" si="128"/>
        <v>336.56</v>
      </c>
      <c r="S2073" s="10">
        <f t="shared" si="129"/>
        <v>189.74</v>
      </c>
      <c r="T2073" s="10">
        <f t="shared" si="130"/>
        <v>146.82</v>
      </c>
      <c r="U2073" s="12">
        <f t="shared" si="131"/>
        <v>0.43623722367482765</v>
      </c>
      <c r="V2073" s="9">
        <f>YEAR(SalesDataTable[[#This Row],[Order Date]])</f>
        <v>2026</v>
      </c>
      <c r="W2073" s="12" t="str">
        <f>"Q"&amp;ROUNDUP(MONTH(SalesDataTable[[#This Row],[Order Date]])/3,0)</f>
        <v>Q4</v>
      </c>
      <c r="X2073" s="9">
        <f>MONTH(SalesDataTable[[#This Row],[Order Date]])</f>
        <v>10</v>
      </c>
      <c r="Y2073" s="12" t="str">
        <f>TEXT(SalesDataTable[[#This Row],[Order Date]],"mmm")</f>
        <v>Oct</v>
      </c>
    </row>
    <row r="2074" spans="1:25" ht="16">
      <c r="A2074" s="7">
        <v>291</v>
      </c>
      <c r="B2074" s="3">
        <v>46304</v>
      </c>
      <c r="C2074" s="2">
        <f>YEAR( SalesDataTable[[#This Row],[Order Date]])</f>
        <v>2026</v>
      </c>
      <c r="D2074" s="2">
        <f>ROUNDUP(MONTH(SalesDataTable[[#This Row],[Order Date]])/3,0)</f>
        <v>4</v>
      </c>
      <c r="E2074" s="2">
        <f>MONTH(SalesDataTable[[#This Row],[Order Date]])</f>
        <v>10</v>
      </c>
      <c r="F2074" s="2" t="str">
        <f>TEXT(SalesDataTable[[#This Row],[Order Date]],"mmm")</f>
        <v>Oct</v>
      </c>
      <c r="G2074" s="2">
        <f>DAY(SalesDataTable[[#This Row],[Order Date]])</f>
        <v>9</v>
      </c>
      <c r="H2074" s="8" t="s">
        <v>11</v>
      </c>
      <c r="I2074" s="8" t="s">
        <v>12</v>
      </c>
      <c r="J2074" s="8" t="s">
        <v>2</v>
      </c>
      <c r="K2074" s="8" t="s">
        <v>13</v>
      </c>
      <c r="L2074" s="8" t="s">
        <v>14</v>
      </c>
      <c r="M2074" s="8" t="s">
        <v>44</v>
      </c>
      <c r="N2074" s="9">
        <v>2</v>
      </c>
      <c r="O2074" s="10">
        <v>132.47999999999999</v>
      </c>
      <c r="P2074" s="11">
        <v>0.1</v>
      </c>
      <c r="Q2074" s="10">
        <v>67.48</v>
      </c>
      <c r="R2074" s="10">
        <f t="shared" si="128"/>
        <v>238.464</v>
      </c>
      <c r="S2074" s="10">
        <f t="shared" si="129"/>
        <v>134.96</v>
      </c>
      <c r="T2074" s="10">
        <f t="shared" si="130"/>
        <v>103.50399999999999</v>
      </c>
      <c r="U2074" s="12">
        <f t="shared" si="131"/>
        <v>0.43404455179817497</v>
      </c>
      <c r="V2074" s="9">
        <f>YEAR(SalesDataTable[[#This Row],[Order Date]])</f>
        <v>2026</v>
      </c>
      <c r="W2074" s="12" t="str">
        <f>"Q"&amp;ROUNDUP(MONTH(SalesDataTable[[#This Row],[Order Date]])/3,0)</f>
        <v>Q4</v>
      </c>
      <c r="X2074" s="9">
        <f>MONTH(SalesDataTable[[#This Row],[Order Date]])</f>
        <v>10</v>
      </c>
      <c r="Y2074" s="12" t="str">
        <f>TEXT(SalesDataTable[[#This Row],[Order Date]],"mmm")</f>
        <v>Oct</v>
      </c>
    </row>
    <row r="2075" spans="1:25" ht="16">
      <c r="A2075" s="7">
        <v>670</v>
      </c>
      <c r="B2075" s="3">
        <v>46304</v>
      </c>
      <c r="C2075" s="2">
        <f>YEAR( SalesDataTable[[#This Row],[Order Date]])</f>
        <v>2026</v>
      </c>
      <c r="D2075" s="2">
        <f>ROUNDUP(MONTH(SalesDataTable[[#This Row],[Order Date]])/3,0)</f>
        <v>4</v>
      </c>
      <c r="E2075" s="2">
        <f>MONTH(SalesDataTable[[#This Row],[Order Date]])</f>
        <v>10</v>
      </c>
      <c r="F2075" s="2" t="str">
        <f>TEXT(SalesDataTable[[#This Row],[Order Date]],"mmm")</f>
        <v>Oct</v>
      </c>
      <c r="G2075" s="2">
        <f>DAY(SalesDataTable[[#This Row],[Order Date]])</f>
        <v>9</v>
      </c>
      <c r="H2075" s="8" t="s">
        <v>6</v>
      </c>
      <c r="I2075" s="8" t="s">
        <v>49</v>
      </c>
      <c r="J2075" s="8" t="s">
        <v>19</v>
      </c>
      <c r="K2075" s="8" t="s">
        <v>3</v>
      </c>
      <c r="L2075" s="8" t="s">
        <v>9</v>
      </c>
      <c r="M2075" s="8" t="s">
        <v>10</v>
      </c>
      <c r="N2075" s="9">
        <v>1</v>
      </c>
      <c r="O2075" s="10">
        <v>92.59</v>
      </c>
      <c r="P2075" s="11">
        <v>0</v>
      </c>
      <c r="Q2075" s="10">
        <v>44.46</v>
      </c>
      <c r="R2075" s="10">
        <f t="shared" si="128"/>
        <v>92.59</v>
      </c>
      <c r="S2075" s="10">
        <f t="shared" si="129"/>
        <v>44.46</v>
      </c>
      <c r="T2075" s="10">
        <f t="shared" si="130"/>
        <v>48.13</v>
      </c>
      <c r="U2075" s="12">
        <f t="shared" si="131"/>
        <v>0.51981855491953777</v>
      </c>
      <c r="V2075" s="9">
        <f>YEAR(SalesDataTable[[#This Row],[Order Date]])</f>
        <v>2026</v>
      </c>
      <c r="W2075" s="12" t="str">
        <f>"Q"&amp;ROUNDUP(MONTH(SalesDataTable[[#This Row],[Order Date]])/3,0)</f>
        <v>Q4</v>
      </c>
      <c r="X2075" s="9">
        <f>MONTH(SalesDataTable[[#This Row],[Order Date]])</f>
        <v>10</v>
      </c>
      <c r="Y2075" s="12" t="str">
        <f>TEXT(SalesDataTable[[#This Row],[Order Date]],"mmm")</f>
        <v>Oct</v>
      </c>
    </row>
    <row r="2076" spans="1:25" ht="16">
      <c r="A2076" s="7">
        <v>1306</v>
      </c>
      <c r="B2076" s="3">
        <v>46304</v>
      </c>
      <c r="C2076" s="2">
        <f>YEAR( SalesDataTable[[#This Row],[Order Date]])</f>
        <v>2026</v>
      </c>
      <c r="D2076" s="2">
        <f>ROUNDUP(MONTH(SalesDataTable[[#This Row],[Order Date]])/3,0)</f>
        <v>4</v>
      </c>
      <c r="E2076" s="2">
        <f>MONTH(SalesDataTable[[#This Row],[Order Date]])</f>
        <v>10</v>
      </c>
      <c r="F2076" s="2" t="str">
        <f>TEXT(SalesDataTable[[#This Row],[Order Date]],"mmm")</f>
        <v>Oct</v>
      </c>
      <c r="G2076" s="2">
        <f>DAY(SalesDataTable[[#This Row],[Order Date]])</f>
        <v>9</v>
      </c>
      <c r="H2076" s="8" t="s">
        <v>20</v>
      </c>
      <c r="I2076" s="8" t="s">
        <v>33</v>
      </c>
      <c r="J2076" s="8" t="s">
        <v>19</v>
      </c>
      <c r="K2076" s="8" t="s">
        <v>16</v>
      </c>
      <c r="L2076" s="8" t="s">
        <v>34</v>
      </c>
      <c r="M2076" s="8" t="s">
        <v>42</v>
      </c>
      <c r="N2076" s="9">
        <v>1</v>
      </c>
      <c r="O2076" s="10">
        <v>35.450000000000003</v>
      </c>
      <c r="P2076" s="11">
        <v>0.05</v>
      </c>
      <c r="Q2076" s="10">
        <v>14.23</v>
      </c>
      <c r="R2076" s="10">
        <f t="shared" si="128"/>
        <v>33.677500000000002</v>
      </c>
      <c r="S2076" s="10">
        <f t="shared" si="129"/>
        <v>14.23</v>
      </c>
      <c r="T2076" s="10">
        <f t="shared" si="130"/>
        <v>19.447500000000002</v>
      </c>
      <c r="U2076" s="12">
        <f t="shared" si="131"/>
        <v>0.57746269764679681</v>
      </c>
      <c r="V2076" s="9">
        <f>YEAR(SalesDataTable[[#This Row],[Order Date]])</f>
        <v>2026</v>
      </c>
      <c r="W2076" s="12" t="str">
        <f>"Q"&amp;ROUNDUP(MONTH(SalesDataTable[[#This Row],[Order Date]])/3,0)</f>
        <v>Q4</v>
      </c>
      <c r="X2076" s="9">
        <f>MONTH(SalesDataTable[[#This Row],[Order Date]])</f>
        <v>10</v>
      </c>
      <c r="Y2076" s="12" t="str">
        <f>TEXT(SalesDataTable[[#This Row],[Order Date]],"mmm")</f>
        <v>Oct</v>
      </c>
    </row>
    <row r="2077" spans="1:25" ht="16">
      <c r="A2077" s="7">
        <v>2400</v>
      </c>
      <c r="B2077" s="3">
        <v>46304</v>
      </c>
      <c r="C2077" s="2">
        <f>YEAR( SalesDataTable[[#This Row],[Order Date]])</f>
        <v>2026</v>
      </c>
      <c r="D2077" s="2">
        <f>ROUNDUP(MONTH(SalesDataTable[[#This Row],[Order Date]])/3,0)</f>
        <v>4</v>
      </c>
      <c r="E2077" s="2">
        <f>MONTH(SalesDataTable[[#This Row],[Order Date]])</f>
        <v>10</v>
      </c>
      <c r="F2077" s="2" t="str">
        <f>TEXT(SalesDataTable[[#This Row],[Order Date]],"mmm")</f>
        <v>Oct</v>
      </c>
      <c r="G2077" s="2">
        <f>DAY(SalesDataTable[[#This Row],[Order Date]])</f>
        <v>9</v>
      </c>
      <c r="H2077" s="8" t="s">
        <v>11</v>
      </c>
      <c r="I2077" s="8" t="s">
        <v>12</v>
      </c>
      <c r="J2077" s="8" t="s">
        <v>2</v>
      </c>
      <c r="K2077" s="8" t="s">
        <v>13</v>
      </c>
      <c r="L2077" s="8" t="s">
        <v>9</v>
      </c>
      <c r="M2077" s="8" t="s">
        <v>10</v>
      </c>
      <c r="N2077" s="9">
        <v>2</v>
      </c>
      <c r="O2077" s="10">
        <v>93.83</v>
      </c>
      <c r="P2077" s="11">
        <v>0.1</v>
      </c>
      <c r="Q2077" s="10">
        <v>44.27</v>
      </c>
      <c r="R2077" s="10">
        <f t="shared" si="128"/>
        <v>168.89400000000001</v>
      </c>
      <c r="S2077" s="10">
        <f t="shared" si="129"/>
        <v>88.54</v>
      </c>
      <c r="T2077" s="10">
        <f t="shared" si="130"/>
        <v>80.353999999999999</v>
      </c>
      <c r="U2077" s="12">
        <f t="shared" si="131"/>
        <v>0.47576586498040191</v>
      </c>
      <c r="V2077" s="9">
        <f>YEAR(SalesDataTable[[#This Row],[Order Date]])</f>
        <v>2026</v>
      </c>
      <c r="W2077" s="12" t="str">
        <f>"Q"&amp;ROUNDUP(MONTH(SalesDataTable[[#This Row],[Order Date]])/3,0)</f>
        <v>Q4</v>
      </c>
      <c r="X2077" s="9">
        <f>MONTH(SalesDataTable[[#This Row],[Order Date]])</f>
        <v>10</v>
      </c>
      <c r="Y2077" s="12" t="str">
        <f>TEXT(SalesDataTable[[#This Row],[Order Date]],"mmm")</f>
        <v>Oct</v>
      </c>
    </row>
    <row r="2078" spans="1:25" ht="16">
      <c r="A2078" s="7">
        <v>3816</v>
      </c>
      <c r="B2078" s="3">
        <v>46304</v>
      </c>
      <c r="C2078" s="2">
        <f>YEAR( SalesDataTable[[#This Row],[Order Date]])</f>
        <v>2026</v>
      </c>
      <c r="D2078" s="2">
        <f>ROUNDUP(MONTH(SalesDataTable[[#This Row],[Order Date]])/3,0)</f>
        <v>4</v>
      </c>
      <c r="E2078" s="2">
        <f>MONTH(SalesDataTable[[#This Row],[Order Date]])</f>
        <v>10</v>
      </c>
      <c r="F2078" s="2" t="str">
        <f>TEXT(SalesDataTable[[#This Row],[Order Date]],"mmm")</f>
        <v>Oct</v>
      </c>
      <c r="G2078" s="2">
        <f>DAY(SalesDataTable[[#This Row],[Order Date]])</f>
        <v>9</v>
      </c>
      <c r="H2078" s="8" t="s">
        <v>6</v>
      </c>
      <c r="I2078" s="8" t="s">
        <v>43</v>
      </c>
      <c r="J2078" s="8" t="s">
        <v>2</v>
      </c>
      <c r="K2078" s="8" t="s">
        <v>13</v>
      </c>
      <c r="L2078" s="8" t="s">
        <v>34</v>
      </c>
      <c r="M2078" s="8" t="s">
        <v>42</v>
      </c>
      <c r="N2078" s="9">
        <v>1</v>
      </c>
      <c r="O2078" s="10">
        <v>36.32</v>
      </c>
      <c r="P2078" s="11">
        <v>0</v>
      </c>
      <c r="Q2078" s="10">
        <v>13.6</v>
      </c>
      <c r="R2078" s="10">
        <f t="shared" si="128"/>
        <v>36.32</v>
      </c>
      <c r="S2078" s="10">
        <f t="shared" si="129"/>
        <v>13.6</v>
      </c>
      <c r="T2078" s="10">
        <f t="shared" si="130"/>
        <v>22.72</v>
      </c>
      <c r="U2078" s="12">
        <f t="shared" si="131"/>
        <v>0.62555066079295152</v>
      </c>
      <c r="V2078" s="9">
        <f>YEAR(SalesDataTable[[#This Row],[Order Date]])</f>
        <v>2026</v>
      </c>
      <c r="W2078" s="12" t="str">
        <f>"Q"&amp;ROUNDUP(MONTH(SalesDataTable[[#This Row],[Order Date]])/3,0)</f>
        <v>Q4</v>
      </c>
      <c r="X2078" s="9">
        <f>MONTH(SalesDataTable[[#This Row],[Order Date]])</f>
        <v>10</v>
      </c>
      <c r="Y2078" s="12" t="str">
        <f>TEXT(SalesDataTable[[#This Row],[Order Date]],"mmm")</f>
        <v>Oct</v>
      </c>
    </row>
    <row r="2079" spans="1:25" ht="16">
      <c r="A2079" s="7">
        <v>4038</v>
      </c>
      <c r="B2079" s="3">
        <v>46304</v>
      </c>
      <c r="C2079" s="2">
        <f>YEAR( SalesDataTable[[#This Row],[Order Date]])</f>
        <v>2026</v>
      </c>
      <c r="D2079" s="2">
        <f>ROUNDUP(MONTH(SalesDataTable[[#This Row],[Order Date]])/3,0)</f>
        <v>4</v>
      </c>
      <c r="E2079" s="2">
        <f>MONTH(SalesDataTable[[#This Row],[Order Date]])</f>
        <v>10</v>
      </c>
      <c r="F2079" s="2" t="str">
        <f>TEXT(SalesDataTable[[#This Row],[Order Date]],"mmm")</f>
        <v>Oct</v>
      </c>
      <c r="G2079" s="2">
        <f>DAY(SalesDataTable[[#This Row],[Order Date]])</f>
        <v>9</v>
      </c>
      <c r="H2079" s="8" t="s">
        <v>0</v>
      </c>
      <c r="I2079" s="8" t="s">
        <v>50</v>
      </c>
      <c r="J2079" s="8" t="s">
        <v>2</v>
      </c>
      <c r="K2079" s="8" t="s">
        <v>3</v>
      </c>
      <c r="L2079" s="8" t="s">
        <v>34</v>
      </c>
      <c r="M2079" s="8" t="s">
        <v>38</v>
      </c>
      <c r="N2079" s="9">
        <v>2</v>
      </c>
      <c r="O2079" s="10">
        <v>125.56</v>
      </c>
      <c r="P2079" s="11">
        <v>0.1</v>
      </c>
      <c r="Q2079" s="10">
        <v>67.260000000000005</v>
      </c>
      <c r="R2079" s="10">
        <f t="shared" si="128"/>
        <v>226.00800000000001</v>
      </c>
      <c r="S2079" s="10">
        <f t="shared" si="129"/>
        <v>134.52000000000001</v>
      </c>
      <c r="T2079" s="10">
        <f t="shared" si="130"/>
        <v>91.488</v>
      </c>
      <c r="U2079" s="12">
        <f t="shared" si="131"/>
        <v>0.40479983009450993</v>
      </c>
      <c r="V2079" s="9">
        <f>YEAR(SalesDataTable[[#This Row],[Order Date]])</f>
        <v>2026</v>
      </c>
      <c r="W2079" s="12" t="str">
        <f>"Q"&amp;ROUNDUP(MONTH(SalesDataTable[[#This Row],[Order Date]])/3,0)</f>
        <v>Q4</v>
      </c>
      <c r="X2079" s="9">
        <f>MONTH(SalesDataTable[[#This Row],[Order Date]])</f>
        <v>10</v>
      </c>
      <c r="Y2079" s="12" t="str">
        <f>TEXT(SalesDataTable[[#This Row],[Order Date]],"mmm")</f>
        <v>Oct</v>
      </c>
    </row>
    <row r="2080" spans="1:25" ht="16">
      <c r="A2080" s="7">
        <v>4686</v>
      </c>
      <c r="B2080" s="3">
        <v>46304</v>
      </c>
      <c r="C2080" s="2">
        <f>YEAR( SalesDataTable[[#This Row],[Order Date]])</f>
        <v>2026</v>
      </c>
      <c r="D2080" s="2">
        <f>ROUNDUP(MONTH(SalesDataTable[[#This Row],[Order Date]])/3,0)</f>
        <v>4</v>
      </c>
      <c r="E2080" s="2">
        <f>MONTH(SalesDataTable[[#This Row],[Order Date]])</f>
        <v>10</v>
      </c>
      <c r="F2080" s="2" t="str">
        <f>TEXT(SalesDataTable[[#This Row],[Order Date]],"mmm")</f>
        <v>Oct</v>
      </c>
      <c r="G2080" s="2">
        <f>DAY(SalesDataTable[[#This Row],[Order Date]])</f>
        <v>9</v>
      </c>
      <c r="H2080" s="8" t="s">
        <v>0</v>
      </c>
      <c r="I2080" s="8" t="s">
        <v>50</v>
      </c>
      <c r="J2080" s="8" t="s">
        <v>28</v>
      </c>
      <c r="K2080" s="8" t="s">
        <v>13</v>
      </c>
      <c r="L2080" s="8" t="s">
        <v>23</v>
      </c>
      <c r="M2080" s="8" t="s">
        <v>51</v>
      </c>
      <c r="N2080" s="9">
        <v>2</v>
      </c>
      <c r="O2080" s="10">
        <v>124.91</v>
      </c>
      <c r="P2080" s="11">
        <v>0</v>
      </c>
      <c r="Q2080" s="10">
        <v>60.33</v>
      </c>
      <c r="R2080" s="10">
        <f t="shared" si="128"/>
        <v>249.82</v>
      </c>
      <c r="S2080" s="10">
        <f t="shared" si="129"/>
        <v>120.66</v>
      </c>
      <c r="T2080" s="10">
        <f t="shared" si="130"/>
        <v>129.16</v>
      </c>
      <c r="U2080" s="12">
        <f t="shared" si="131"/>
        <v>0.51701224881914976</v>
      </c>
      <c r="V2080" s="9">
        <f>YEAR(SalesDataTable[[#This Row],[Order Date]])</f>
        <v>2026</v>
      </c>
      <c r="W2080" s="12" t="str">
        <f>"Q"&amp;ROUNDUP(MONTH(SalesDataTable[[#This Row],[Order Date]])/3,0)</f>
        <v>Q4</v>
      </c>
      <c r="X2080" s="9">
        <f>MONTH(SalesDataTable[[#This Row],[Order Date]])</f>
        <v>10</v>
      </c>
      <c r="Y2080" s="12" t="str">
        <f>TEXT(SalesDataTable[[#This Row],[Order Date]],"mmm")</f>
        <v>Oct</v>
      </c>
    </row>
    <row r="2081" spans="1:25" ht="16">
      <c r="A2081" s="7">
        <v>5076</v>
      </c>
      <c r="B2081" s="3">
        <v>46304</v>
      </c>
      <c r="C2081" s="2">
        <f>YEAR( SalesDataTable[[#This Row],[Order Date]])</f>
        <v>2026</v>
      </c>
      <c r="D2081" s="2">
        <f>ROUNDUP(MONTH(SalesDataTable[[#This Row],[Order Date]])/3,0)</f>
        <v>4</v>
      </c>
      <c r="E2081" s="2">
        <f>MONTH(SalesDataTable[[#This Row],[Order Date]])</f>
        <v>10</v>
      </c>
      <c r="F2081" s="2" t="str">
        <f>TEXT(SalesDataTable[[#This Row],[Order Date]],"mmm")</f>
        <v>Oct</v>
      </c>
      <c r="G2081" s="2">
        <f>DAY(SalesDataTable[[#This Row],[Order Date]])</f>
        <v>9</v>
      </c>
      <c r="H2081" s="8" t="s">
        <v>6</v>
      </c>
      <c r="I2081" s="8" t="s">
        <v>43</v>
      </c>
      <c r="J2081" s="8" t="s">
        <v>2</v>
      </c>
      <c r="K2081" s="8" t="s">
        <v>13</v>
      </c>
      <c r="L2081" s="8" t="s">
        <v>23</v>
      </c>
      <c r="M2081" s="8" t="s">
        <v>29</v>
      </c>
      <c r="N2081" s="9">
        <v>1</v>
      </c>
      <c r="O2081" s="10">
        <v>199.32</v>
      </c>
      <c r="P2081" s="11">
        <v>0</v>
      </c>
      <c r="Q2081" s="10">
        <v>103.83</v>
      </c>
      <c r="R2081" s="10">
        <f t="shared" si="128"/>
        <v>199.32</v>
      </c>
      <c r="S2081" s="10">
        <f t="shared" si="129"/>
        <v>103.83</v>
      </c>
      <c r="T2081" s="10">
        <f t="shared" si="130"/>
        <v>95.49</v>
      </c>
      <c r="U2081" s="12">
        <f t="shared" si="131"/>
        <v>0.4790788681517158</v>
      </c>
      <c r="V2081" s="9">
        <f>YEAR(SalesDataTable[[#This Row],[Order Date]])</f>
        <v>2026</v>
      </c>
      <c r="W2081" s="12" t="str">
        <f>"Q"&amp;ROUNDUP(MONTH(SalesDataTable[[#This Row],[Order Date]])/3,0)</f>
        <v>Q4</v>
      </c>
      <c r="X2081" s="9">
        <f>MONTH(SalesDataTable[[#This Row],[Order Date]])</f>
        <v>10</v>
      </c>
      <c r="Y2081" s="12" t="str">
        <f>TEXT(SalesDataTable[[#This Row],[Order Date]],"mmm")</f>
        <v>Oct</v>
      </c>
    </row>
    <row r="2082" spans="1:25" ht="16">
      <c r="A2082" s="7">
        <v>1339</v>
      </c>
      <c r="B2082" s="3">
        <v>46305</v>
      </c>
      <c r="C2082" s="2">
        <f>YEAR( SalesDataTable[[#This Row],[Order Date]])</f>
        <v>2026</v>
      </c>
      <c r="D2082" s="2">
        <f>ROUNDUP(MONTH(SalesDataTable[[#This Row],[Order Date]])/3,0)</f>
        <v>4</v>
      </c>
      <c r="E2082" s="2">
        <f>MONTH(SalesDataTable[[#This Row],[Order Date]])</f>
        <v>10</v>
      </c>
      <c r="F2082" s="2" t="str">
        <f>TEXT(SalesDataTable[[#This Row],[Order Date]],"mmm")</f>
        <v>Oct</v>
      </c>
      <c r="G2082" s="2">
        <f>DAY(SalesDataTable[[#This Row],[Order Date]])</f>
        <v>10</v>
      </c>
      <c r="H2082" s="8" t="s">
        <v>6</v>
      </c>
      <c r="I2082" s="8" t="s">
        <v>41</v>
      </c>
      <c r="J2082" s="8" t="s">
        <v>2</v>
      </c>
      <c r="K2082" s="8" t="s">
        <v>3</v>
      </c>
      <c r="L2082" s="8" t="s">
        <v>23</v>
      </c>
      <c r="M2082" s="8" t="s">
        <v>24</v>
      </c>
      <c r="N2082" s="9">
        <v>4</v>
      </c>
      <c r="O2082" s="10">
        <v>337.38</v>
      </c>
      <c r="P2082" s="11">
        <v>0.05</v>
      </c>
      <c r="Q2082" s="10">
        <v>194.94</v>
      </c>
      <c r="R2082" s="10">
        <f t="shared" si="128"/>
        <v>1282.0439999999999</v>
      </c>
      <c r="S2082" s="10">
        <f t="shared" si="129"/>
        <v>779.76</v>
      </c>
      <c r="T2082" s="10">
        <f t="shared" si="130"/>
        <v>502.28399999999988</v>
      </c>
      <c r="U2082" s="12">
        <f t="shared" si="131"/>
        <v>0.39178374533167343</v>
      </c>
      <c r="V2082" s="9">
        <f>YEAR(SalesDataTable[[#This Row],[Order Date]])</f>
        <v>2026</v>
      </c>
      <c r="W2082" s="12" t="str">
        <f>"Q"&amp;ROUNDUP(MONTH(SalesDataTable[[#This Row],[Order Date]])/3,0)</f>
        <v>Q4</v>
      </c>
      <c r="X2082" s="9">
        <f>MONTH(SalesDataTable[[#This Row],[Order Date]])</f>
        <v>10</v>
      </c>
      <c r="Y2082" s="12" t="str">
        <f>TEXT(SalesDataTable[[#This Row],[Order Date]],"mmm")</f>
        <v>Oct</v>
      </c>
    </row>
    <row r="2083" spans="1:25" ht="16">
      <c r="A2083" s="7">
        <v>1884</v>
      </c>
      <c r="B2083" s="3">
        <v>46305</v>
      </c>
      <c r="C2083" s="2">
        <f>YEAR( SalesDataTable[[#This Row],[Order Date]])</f>
        <v>2026</v>
      </c>
      <c r="D2083" s="2">
        <f>ROUNDUP(MONTH(SalesDataTable[[#This Row],[Order Date]])/3,0)</f>
        <v>4</v>
      </c>
      <c r="E2083" s="2">
        <f>MONTH(SalesDataTable[[#This Row],[Order Date]])</f>
        <v>10</v>
      </c>
      <c r="F2083" s="2" t="str">
        <f>TEXT(SalesDataTable[[#This Row],[Order Date]],"mmm")</f>
        <v>Oct</v>
      </c>
      <c r="G2083" s="2">
        <f>DAY(SalesDataTable[[#This Row],[Order Date]])</f>
        <v>10</v>
      </c>
      <c r="H2083" s="8" t="s">
        <v>11</v>
      </c>
      <c r="I2083" s="8" t="s">
        <v>12</v>
      </c>
      <c r="J2083" s="8" t="s">
        <v>2</v>
      </c>
      <c r="K2083" s="8" t="s">
        <v>16</v>
      </c>
      <c r="L2083" s="8" t="s">
        <v>23</v>
      </c>
      <c r="M2083" s="8" t="s">
        <v>40</v>
      </c>
      <c r="N2083" s="9">
        <v>3</v>
      </c>
      <c r="O2083" s="10">
        <v>82.18</v>
      </c>
      <c r="P2083" s="11">
        <v>0.1</v>
      </c>
      <c r="Q2083" s="10">
        <v>39.82</v>
      </c>
      <c r="R2083" s="10">
        <f t="shared" si="128"/>
        <v>221.88600000000002</v>
      </c>
      <c r="S2083" s="10">
        <f t="shared" si="129"/>
        <v>119.46000000000001</v>
      </c>
      <c r="T2083" s="10">
        <f t="shared" si="130"/>
        <v>102.42600000000002</v>
      </c>
      <c r="U2083" s="12">
        <f t="shared" si="131"/>
        <v>0.46161542413671885</v>
      </c>
      <c r="V2083" s="9">
        <f>YEAR(SalesDataTable[[#This Row],[Order Date]])</f>
        <v>2026</v>
      </c>
      <c r="W2083" s="12" t="str">
        <f>"Q"&amp;ROUNDUP(MONTH(SalesDataTable[[#This Row],[Order Date]])/3,0)</f>
        <v>Q4</v>
      </c>
      <c r="X2083" s="9">
        <f>MONTH(SalesDataTable[[#This Row],[Order Date]])</f>
        <v>10</v>
      </c>
      <c r="Y2083" s="12" t="str">
        <f>TEXT(SalesDataTable[[#This Row],[Order Date]],"mmm")</f>
        <v>Oct</v>
      </c>
    </row>
    <row r="2084" spans="1:25" ht="16">
      <c r="A2084" s="7">
        <v>3568</v>
      </c>
      <c r="B2084" s="3">
        <v>46305</v>
      </c>
      <c r="C2084" s="2">
        <f>YEAR( SalesDataTable[[#This Row],[Order Date]])</f>
        <v>2026</v>
      </c>
      <c r="D2084" s="2">
        <f>ROUNDUP(MONTH(SalesDataTable[[#This Row],[Order Date]])/3,0)</f>
        <v>4</v>
      </c>
      <c r="E2084" s="2">
        <f>MONTH(SalesDataTable[[#This Row],[Order Date]])</f>
        <v>10</v>
      </c>
      <c r="F2084" s="2" t="str">
        <f>TEXT(SalesDataTable[[#This Row],[Order Date]],"mmm")</f>
        <v>Oct</v>
      </c>
      <c r="G2084" s="2">
        <f>DAY(SalesDataTable[[#This Row],[Order Date]])</f>
        <v>10</v>
      </c>
      <c r="H2084" s="8" t="s">
        <v>0</v>
      </c>
      <c r="I2084" s="8" t="s">
        <v>50</v>
      </c>
      <c r="J2084" s="8" t="s">
        <v>8</v>
      </c>
      <c r="K2084" s="8" t="s">
        <v>13</v>
      </c>
      <c r="L2084" s="8" t="s">
        <v>9</v>
      </c>
      <c r="M2084" s="8" t="s">
        <v>46</v>
      </c>
      <c r="N2084" s="9">
        <v>15</v>
      </c>
      <c r="O2084" s="10">
        <v>70.25</v>
      </c>
      <c r="P2084" s="11">
        <v>0.1</v>
      </c>
      <c r="Q2084" s="10">
        <v>32.19</v>
      </c>
      <c r="R2084" s="10">
        <f t="shared" si="128"/>
        <v>948.375</v>
      </c>
      <c r="S2084" s="10">
        <f t="shared" si="129"/>
        <v>482.84999999999997</v>
      </c>
      <c r="T2084" s="10">
        <f t="shared" si="130"/>
        <v>465.52500000000003</v>
      </c>
      <c r="U2084" s="12">
        <f t="shared" si="131"/>
        <v>0.49086595492289448</v>
      </c>
      <c r="V2084" s="9">
        <f>YEAR(SalesDataTable[[#This Row],[Order Date]])</f>
        <v>2026</v>
      </c>
      <c r="W2084" s="12" t="str">
        <f>"Q"&amp;ROUNDUP(MONTH(SalesDataTable[[#This Row],[Order Date]])/3,0)</f>
        <v>Q4</v>
      </c>
      <c r="X2084" s="9">
        <f>MONTH(SalesDataTable[[#This Row],[Order Date]])</f>
        <v>10</v>
      </c>
      <c r="Y2084" s="12" t="str">
        <f>TEXT(SalesDataTable[[#This Row],[Order Date]],"mmm")</f>
        <v>Oct</v>
      </c>
    </row>
    <row r="2085" spans="1:25" ht="16">
      <c r="A2085" s="7">
        <v>4171</v>
      </c>
      <c r="B2085" s="3">
        <v>46305</v>
      </c>
      <c r="C2085" s="2">
        <f>YEAR( SalesDataTable[[#This Row],[Order Date]])</f>
        <v>2026</v>
      </c>
      <c r="D2085" s="2">
        <f>ROUNDUP(MONTH(SalesDataTable[[#This Row],[Order Date]])/3,0)</f>
        <v>4</v>
      </c>
      <c r="E2085" s="2">
        <f>MONTH(SalesDataTable[[#This Row],[Order Date]])</f>
        <v>10</v>
      </c>
      <c r="F2085" s="2" t="str">
        <f>TEXT(SalesDataTable[[#This Row],[Order Date]],"mmm")</f>
        <v>Oct</v>
      </c>
      <c r="G2085" s="2">
        <f>DAY(SalesDataTable[[#This Row],[Order Date]])</f>
        <v>10</v>
      </c>
      <c r="H2085" s="8" t="s">
        <v>20</v>
      </c>
      <c r="I2085" s="8" t="s">
        <v>31</v>
      </c>
      <c r="J2085" s="8" t="s">
        <v>19</v>
      </c>
      <c r="K2085" s="8" t="s">
        <v>13</v>
      </c>
      <c r="L2085" s="8" t="s">
        <v>14</v>
      </c>
      <c r="M2085" s="8" t="s">
        <v>15</v>
      </c>
      <c r="N2085" s="9">
        <v>2</v>
      </c>
      <c r="O2085" s="10">
        <v>35.36</v>
      </c>
      <c r="P2085" s="11">
        <v>0</v>
      </c>
      <c r="Q2085" s="10">
        <v>13.49</v>
      </c>
      <c r="R2085" s="10">
        <f t="shared" si="128"/>
        <v>70.72</v>
      </c>
      <c r="S2085" s="10">
        <f t="shared" si="129"/>
        <v>26.98</v>
      </c>
      <c r="T2085" s="10">
        <f t="shared" si="130"/>
        <v>43.739999999999995</v>
      </c>
      <c r="U2085" s="12">
        <f t="shared" si="131"/>
        <v>0.61849547511312208</v>
      </c>
      <c r="V2085" s="9">
        <f>YEAR(SalesDataTable[[#This Row],[Order Date]])</f>
        <v>2026</v>
      </c>
      <c r="W2085" s="12" t="str">
        <f>"Q"&amp;ROUNDUP(MONTH(SalesDataTable[[#This Row],[Order Date]])/3,0)</f>
        <v>Q4</v>
      </c>
      <c r="X2085" s="9">
        <f>MONTH(SalesDataTable[[#This Row],[Order Date]])</f>
        <v>10</v>
      </c>
      <c r="Y2085" s="12" t="str">
        <f>TEXT(SalesDataTable[[#This Row],[Order Date]],"mmm")</f>
        <v>Oct</v>
      </c>
    </row>
    <row r="2086" spans="1:25" ht="16">
      <c r="A2086" s="7">
        <v>4477</v>
      </c>
      <c r="B2086" s="3">
        <v>46305</v>
      </c>
      <c r="C2086" s="2">
        <f>YEAR( SalesDataTable[[#This Row],[Order Date]])</f>
        <v>2026</v>
      </c>
      <c r="D2086" s="2">
        <f>ROUNDUP(MONTH(SalesDataTable[[#This Row],[Order Date]])/3,0)</f>
        <v>4</v>
      </c>
      <c r="E2086" s="2">
        <f>MONTH(SalesDataTable[[#This Row],[Order Date]])</f>
        <v>10</v>
      </c>
      <c r="F2086" s="2" t="str">
        <f>TEXT(SalesDataTable[[#This Row],[Order Date]],"mmm")</f>
        <v>Oct</v>
      </c>
      <c r="G2086" s="2">
        <f>DAY(SalesDataTable[[#This Row],[Order Date]])</f>
        <v>10</v>
      </c>
      <c r="H2086" s="8" t="s">
        <v>11</v>
      </c>
      <c r="I2086" s="8" t="s">
        <v>25</v>
      </c>
      <c r="J2086" s="8" t="s">
        <v>19</v>
      </c>
      <c r="K2086" s="8" t="s">
        <v>13</v>
      </c>
      <c r="L2086" s="8" t="s">
        <v>14</v>
      </c>
      <c r="M2086" s="8" t="s">
        <v>32</v>
      </c>
      <c r="N2086" s="9">
        <v>1</v>
      </c>
      <c r="O2086" s="10">
        <v>46.01</v>
      </c>
      <c r="P2086" s="11">
        <v>0</v>
      </c>
      <c r="Q2086" s="10">
        <v>18.239999999999998</v>
      </c>
      <c r="R2086" s="10">
        <f t="shared" si="128"/>
        <v>46.01</v>
      </c>
      <c r="S2086" s="10">
        <f t="shared" si="129"/>
        <v>18.239999999999998</v>
      </c>
      <c r="T2086" s="10">
        <f t="shared" si="130"/>
        <v>27.77</v>
      </c>
      <c r="U2086" s="12">
        <f t="shared" si="131"/>
        <v>0.6035644425124973</v>
      </c>
      <c r="V2086" s="9">
        <f>YEAR(SalesDataTable[[#This Row],[Order Date]])</f>
        <v>2026</v>
      </c>
      <c r="W2086" s="12" t="str">
        <f>"Q"&amp;ROUNDUP(MONTH(SalesDataTable[[#This Row],[Order Date]])/3,0)</f>
        <v>Q4</v>
      </c>
      <c r="X2086" s="9">
        <f>MONTH(SalesDataTable[[#This Row],[Order Date]])</f>
        <v>10</v>
      </c>
      <c r="Y2086" s="12" t="str">
        <f>TEXT(SalesDataTable[[#This Row],[Order Date]],"mmm")</f>
        <v>Oct</v>
      </c>
    </row>
    <row r="2087" spans="1:25" ht="16">
      <c r="A2087" s="7">
        <v>3368</v>
      </c>
      <c r="B2087" s="3">
        <v>46306</v>
      </c>
      <c r="C2087" s="2">
        <f>YEAR( SalesDataTable[[#This Row],[Order Date]])</f>
        <v>2026</v>
      </c>
      <c r="D2087" s="2">
        <f>ROUNDUP(MONTH(SalesDataTable[[#This Row],[Order Date]])/3,0)</f>
        <v>4</v>
      </c>
      <c r="E2087" s="2">
        <f>MONTH(SalesDataTable[[#This Row],[Order Date]])</f>
        <v>10</v>
      </c>
      <c r="F2087" s="2" t="str">
        <f>TEXT(SalesDataTable[[#This Row],[Order Date]],"mmm")</f>
        <v>Oct</v>
      </c>
      <c r="G2087" s="2">
        <f>DAY(SalesDataTable[[#This Row],[Order Date]])</f>
        <v>11</v>
      </c>
      <c r="H2087" s="8" t="s">
        <v>0</v>
      </c>
      <c r="I2087" s="8" t="s">
        <v>36</v>
      </c>
      <c r="J2087" s="8" t="s">
        <v>2</v>
      </c>
      <c r="K2087" s="8" t="s">
        <v>3</v>
      </c>
      <c r="L2087" s="8" t="s">
        <v>9</v>
      </c>
      <c r="M2087" s="8" t="s">
        <v>10</v>
      </c>
      <c r="N2087" s="9">
        <v>1</v>
      </c>
      <c r="O2087" s="10">
        <v>89.88</v>
      </c>
      <c r="P2087" s="11">
        <v>0</v>
      </c>
      <c r="Q2087" s="10">
        <v>46.15</v>
      </c>
      <c r="R2087" s="10">
        <f t="shared" si="128"/>
        <v>89.88</v>
      </c>
      <c r="S2087" s="10">
        <f t="shared" si="129"/>
        <v>46.15</v>
      </c>
      <c r="T2087" s="10">
        <f t="shared" si="130"/>
        <v>43.73</v>
      </c>
      <c r="U2087" s="12">
        <f t="shared" si="131"/>
        <v>0.48653760569648419</v>
      </c>
      <c r="V2087" s="9">
        <f>YEAR(SalesDataTable[[#This Row],[Order Date]])</f>
        <v>2026</v>
      </c>
      <c r="W2087" s="12" t="str">
        <f>"Q"&amp;ROUNDUP(MONTH(SalesDataTable[[#This Row],[Order Date]])/3,0)</f>
        <v>Q4</v>
      </c>
      <c r="X2087" s="9">
        <f>MONTH(SalesDataTable[[#This Row],[Order Date]])</f>
        <v>10</v>
      </c>
      <c r="Y2087" s="12" t="str">
        <f>TEXT(SalesDataTable[[#This Row],[Order Date]],"mmm")</f>
        <v>Oct</v>
      </c>
    </row>
    <row r="2088" spans="1:25" ht="16">
      <c r="A2088" s="7">
        <v>3566</v>
      </c>
      <c r="B2088" s="3">
        <v>46306</v>
      </c>
      <c r="C2088" s="2">
        <f>YEAR( SalesDataTable[[#This Row],[Order Date]])</f>
        <v>2026</v>
      </c>
      <c r="D2088" s="2">
        <f>ROUNDUP(MONTH(SalesDataTable[[#This Row],[Order Date]])/3,0)</f>
        <v>4</v>
      </c>
      <c r="E2088" s="2">
        <f>MONTH(SalesDataTable[[#This Row],[Order Date]])</f>
        <v>10</v>
      </c>
      <c r="F2088" s="2" t="str">
        <f>TEXT(SalesDataTable[[#This Row],[Order Date]],"mmm")</f>
        <v>Oct</v>
      </c>
      <c r="G2088" s="2">
        <f>DAY(SalesDataTable[[#This Row],[Order Date]])</f>
        <v>11</v>
      </c>
      <c r="H2088" s="8" t="s">
        <v>6</v>
      </c>
      <c r="I2088" s="8" t="s">
        <v>43</v>
      </c>
      <c r="J2088" s="8" t="s">
        <v>2</v>
      </c>
      <c r="K2088" s="8" t="s">
        <v>13</v>
      </c>
      <c r="L2088" s="8" t="s">
        <v>34</v>
      </c>
      <c r="M2088" s="8" t="s">
        <v>35</v>
      </c>
      <c r="N2088" s="9">
        <v>1</v>
      </c>
      <c r="O2088" s="10">
        <v>41.33</v>
      </c>
      <c r="P2088" s="11">
        <v>0</v>
      </c>
      <c r="Q2088" s="10">
        <v>14.47</v>
      </c>
      <c r="R2088" s="10">
        <f t="shared" si="128"/>
        <v>41.33</v>
      </c>
      <c r="S2088" s="10">
        <f t="shared" si="129"/>
        <v>14.47</v>
      </c>
      <c r="T2088" s="10">
        <f t="shared" si="130"/>
        <v>26.86</v>
      </c>
      <c r="U2088" s="12">
        <f t="shared" si="131"/>
        <v>0.6498911202516332</v>
      </c>
      <c r="V2088" s="9">
        <f>YEAR(SalesDataTable[[#This Row],[Order Date]])</f>
        <v>2026</v>
      </c>
      <c r="W2088" s="12" t="str">
        <f>"Q"&amp;ROUNDUP(MONTH(SalesDataTable[[#This Row],[Order Date]])/3,0)</f>
        <v>Q4</v>
      </c>
      <c r="X2088" s="9">
        <f>MONTH(SalesDataTable[[#This Row],[Order Date]])</f>
        <v>10</v>
      </c>
      <c r="Y2088" s="12" t="str">
        <f>TEXT(SalesDataTable[[#This Row],[Order Date]],"mmm")</f>
        <v>Oct</v>
      </c>
    </row>
    <row r="2089" spans="1:25" ht="16">
      <c r="A2089" s="7">
        <v>4420</v>
      </c>
      <c r="B2089" s="3">
        <v>46306</v>
      </c>
      <c r="C2089" s="2">
        <f>YEAR( SalesDataTable[[#This Row],[Order Date]])</f>
        <v>2026</v>
      </c>
      <c r="D2089" s="2">
        <f>ROUNDUP(MONTH(SalesDataTable[[#This Row],[Order Date]])/3,0)</f>
        <v>4</v>
      </c>
      <c r="E2089" s="2">
        <f>MONTH(SalesDataTable[[#This Row],[Order Date]])</f>
        <v>10</v>
      </c>
      <c r="F2089" s="2" t="str">
        <f>TEXT(SalesDataTable[[#This Row],[Order Date]],"mmm")</f>
        <v>Oct</v>
      </c>
      <c r="G2089" s="2">
        <f>DAY(SalesDataTable[[#This Row],[Order Date]])</f>
        <v>11</v>
      </c>
      <c r="H2089" s="8" t="s">
        <v>11</v>
      </c>
      <c r="I2089" s="8" t="s">
        <v>25</v>
      </c>
      <c r="J2089" s="8" t="s">
        <v>8</v>
      </c>
      <c r="K2089" s="8" t="s">
        <v>16</v>
      </c>
      <c r="L2089" s="8" t="s">
        <v>4</v>
      </c>
      <c r="M2089" s="8" t="s">
        <v>26</v>
      </c>
      <c r="N2089" s="9">
        <v>15</v>
      </c>
      <c r="O2089" s="10">
        <v>40.78</v>
      </c>
      <c r="P2089" s="11">
        <v>0.15</v>
      </c>
      <c r="Q2089" s="10">
        <v>17.07</v>
      </c>
      <c r="R2089" s="10">
        <f t="shared" si="128"/>
        <v>519.94500000000005</v>
      </c>
      <c r="S2089" s="10">
        <f t="shared" si="129"/>
        <v>256.05</v>
      </c>
      <c r="T2089" s="10">
        <f t="shared" si="130"/>
        <v>263.89500000000004</v>
      </c>
      <c r="U2089" s="12">
        <f t="shared" si="131"/>
        <v>0.5075440671609498</v>
      </c>
      <c r="V2089" s="9">
        <f>YEAR(SalesDataTable[[#This Row],[Order Date]])</f>
        <v>2026</v>
      </c>
      <c r="W2089" s="12" t="str">
        <f>"Q"&amp;ROUNDUP(MONTH(SalesDataTable[[#This Row],[Order Date]])/3,0)</f>
        <v>Q4</v>
      </c>
      <c r="X2089" s="9">
        <f>MONTH(SalesDataTable[[#This Row],[Order Date]])</f>
        <v>10</v>
      </c>
      <c r="Y2089" s="12" t="str">
        <f>TEXT(SalesDataTable[[#This Row],[Order Date]],"mmm")</f>
        <v>Oct</v>
      </c>
    </row>
    <row r="2090" spans="1:25" ht="16">
      <c r="A2090" s="7">
        <v>513</v>
      </c>
      <c r="B2090" s="3">
        <v>46307</v>
      </c>
      <c r="C2090" s="2">
        <f>YEAR( SalesDataTable[[#This Row],[Order Date]])</f>
        <v>2026</v>
      </c>
      <c r="D2090" s="2">
        <f>ROUNDUP(MONTH(SalesDataTable[[#This Row],[Order Date]])/3,0)</f>
        <v>4</v>
      </c>
      <c r="E2090" s="2">
        <f>MONTH(SalesDataTable[[#This Row],[Order Date]])</f>
        <v>10</v>
      </c>
      <c r="F2090" s="2" t="str">
        <f>TEXT(SalesDataTable[[#This Row],[Order Date]],"mmm")</f>
        <v>Oct</v>
      </c>
      <c r="G2090" s="2">
        <f>DAY(SalesDataTable[[#This Row],[Order Date]])</f>
        <v>12</v>
      </c>
      <c r="H2090" s="8" t="s">
        <v>20</v>
      </c>
      <c r="I2090" s="8" t="s">
        <v>31</v>
      </c>
      <c r="J2090" s="8" t="s">
        <v>2</v>
      </c>
      <c r="K2090" s="8" t="s">
        <v>16</v>
      </c>
      <c r="L2090" s="8" t="s">
        <v>14</v>
      </c>
      <c r="M2090" s="8" t="s">
        <v>48</v>
      </c>
      <c r="N2090" s="9">
        <v>1</v>
      </c>
      <c r="O2090" s="10">
        <v>163.87</v>
      </c>
      <c r="P2090" s="11">
        <v>0</v>
      </c>
      <c r="Q2090" s="10">
        <v>85.76</v>
      </c>
      <c r="R2090" s="10">
        <f t="shared" si="128"/>
        <v>163.87</v>
      </c>
      <c r="S2090" s="10">
        <f t="shared" si="129"/>
        <v>85.76</v>
      </c>
      <c r="T2090" s="10">
        <f t="shared" si="130"/>
        <v>78.11</v>
      </c>
      <c r="U2090" s="12">
        <f t="shared" si="131"/>
        <v>0.47665832672240188</v>
      </c>
      <c r="V2090" s="9">
        <f>YEAR(SalesDataTable[[#This Row],[Order Date]])</f>
        <v>2026</v>
      </c>
      <c r="W2090" s="12" t="str">
        <f>"Q"&amp;ROUNDUP(MONTH(SalesDataTable[[#This Row],[Order Date]])/3,0)</f>
        <v>Q4</v>
      </c>
      <c r="X2090" s="9">
        <f>MONTH(SalesDataTable[[#This Row],[Order Date]])</f>
        <v>10</v>
      </c>
      <c r="Y2090" s="12" t="str">
        <f>TEXT(SalesDataTable[[#This Row],[Order Date]],"mmm")</f>
        <v>Oct</v>
      </c>
    </row>
    <row r="2091" spans="1:25" ht="16">
      <c r="A2091" s="7">
        <v>786</v>
      </c>
      <c r="B2091" s="3">
        <v>46307</v>
      </c>
      <c r="C2091" s="2">
        <f>YEAR( SalesDataTable[[#This Row],[Order Date]])</f>
        <v>2026</v>
      </c>
      <c r="D2091" s="2">
        <f>ROUNDUP(MONTH(SalesDataTable[[#This Row],[Order Date]])/3,0)</f>
        <v>4</v>
      </c>
      <c r="E2091" s="2">
        <f>MONTH(SalesDataTable[[#This Row],[Order Date]])</f>
        <v>10</v>
      </c>
      <c r="F2091" s="2" t="str">
        <f>TEXT(SalesDataTable[[#This Row],[Order Date]],"mmm")</f>
        <v>Oct</v>
      </c>
      <c r="G2091" s="2">
        <f>DAY(SalesDataTable[[#This Row],[Order Date]])</f>
        <v>12</v>
      </c>
      <c r="H2091" s="8" t="s">
        <v>11</v>
      </c>
      <c r="I2091" s="8" t="s">
        <v>18</v>
      </c>
      <c r="J2091" s="8" t="s">
        <v>2</v>
      </c>
      <c r="K2091" s="8" t="s">
        <v>13</v>
      </c>
      <c r="L2091" s="8" t="s">
        <v>34</v>
      </c>
      <c r="M2091" s="8" t="s">
        <v>42</v>
      </c>
      <c r="N2091" s="9">
        <v>1</v>
      </c>
      <c r="O2091" s="10">
        <v>35.39</v>
      </c>
      <c r="P2091" s="11">
        <v>0.05</v>
      </c>
      <c r="Q2091" s="10">
        <v>13.68</v>
      </c>
      <c r="R2091" s="10">
        <f t="shared" si="128"/>
        <v>33.6205</v>
      </c>
      <c r="S2091" s="10">
        <f t="shared" si="129"/>
        <v>13.68</v>
      </c>
      <c r="T2091" s="10">
        <f t="shared" si="130"/>
        <v>19.9405</v>
      </c>
      <c r="U2091" s="12">
        <f t="shared" si="131"/>
        <v>0.59310539700480358</v>
      </c>
      <c r="V2091" s="9">
        <f>YEAR(SalesDataTable[[#This Row],[Order Date]])</f>
        <v>2026</v>
      </c>
      <c r="W2091" s="12" t="str">
        <f>"Q"&amp;ROUNDUP(MONTH(SalesDataTable[[#This Row],[Order Date]])/3,0)</f>
        <v>Q4</v>
      </c>
      <c r="X2091" s="9">
        <f>MONTH(SalesDataTable[[#This Row],[Order Date]])</f>
        <v>10</v>
      </c>
      <c r="Y2091" s="12" t="str">
        <f>TEXT(SalesDataTable[[#This Row],[Order Date]],"mmm")</f>
        <v>Oct</v>
      </c>
    </row>
    <row r="2092" spans="1:25" ht="16">
      <c r="A2092" s="7">
        <v>3771</v>
      </c>
      <c r="B2092" s="3">
        <v>46307</v>
      </c>
      <c r="C2092" s="2">
        <f>YEAR( SalesDataTable[[#This Row],[Order Date]])</f>
        <v>2026</v>
      </c>
      <c r="D2092" s="2">
        <f>ROUNDUP(MONTH(SalesDataTable[[#This Row],[Order Date]])/3,0)</f>
        <v>4</v>
      </c>
      <c r="E2092" s="2">
        <f>MONTH(SalesDataTable[[#This Row],[Order Date]])</f>
        <v>10</v>
      </c>
      <c r="F2092" s="2" t="str">
        <f>TEXT(SalesDataTable[[#This Row],[Order Date]],"mmm")</f>
        <v>Oct</v>
      </c>
      <c r="G2092" s="2">
        <f>DAY(SalesDataTable[[#This Row],[Order Date]])</f>
        <v>12</v>
      </c>
      <c r="H2092" s="8" t="s">
        <v>11</v>
      </c>
      <c r="I2092" s="8" t="s">
        <v>18</v>
      </c>
      <c r="J2092" s="8" t="s">
        <v>2</v>
      </c>
      <c r="K2092" s="8" t="s">
        <v>16</v>
      </c>
      <c r="L2092" s="8" t="s">
        <v>23</v>
      </c>
      <c r="M2092" s="8" t="s">
        <v>40</v>
      </c>
      <c r="N2092" s="9">
        <v>2</v>
      </c>
      <c r="O2092" s="10">
        <v>80.2</v>
      </c>
      <c r="P2092" s="11">
        <v>0</v>
      </c>
      <c r="Q2092" s="10">
        <v>39.590000000000003</v>
      </c>
      <c r="R2092" s="10">
        <f t="shared" si="128"/>
        <v>160.4</v>
      </c>
      <c r="S2092" s="10">
        <f t="shared" si="129"/>
        <v>79.180000000000007</v>
      </c>
      <c r="T2092" s="10">
        <f t="shared" si="130"/>
        <v>81.22</v>
      </c>
      <c r="U2092" s="12">
        <f t="shared" si="131"/>
        <v>0.50635910224438896</v>
      </c>
      <c r="V2092" s="9">
        <f>YEAR(SalesDataTable[[#This Row],[Order Date]])</f>
        <v>2026</v>
      </c>
      <c r="W2092" s="12" t="str">
        <f>"Q"&amp;ROUNDUP(MONTH(SalesDataTable[[#This Row],[Order Date]])/3,0)</f>
        <v>Q4</v>
      </c>
      <c r="X2092" s="9">
        <f>MONTH(SalesDataTable[[#This Row],[Order Date]])</f>
        <v>10</v>
      </c>
      <c r="Y2092" s="12" t="str">
        <f>TEXT(SalesDataTable[[#This Row],[Order Date]],"mmm")</f>
        <v>Oct</v>
      </c>
    </row>
    <row r="2093" spans="1:25" ht="16">
      <c r="A2093" s="7">
        <v>3910</v>
      </c>
      <c r="B2093" s="3">
        <v>46307</v>
      </c>
      <c r="C2093" s="2">
        <f>YEAR( SalesDataTable[[#This Row],[Order Date]])</f>
        <v>2026</v>
      </c>
      <c r="D2093" s="2">
        <f>ROUNDUP(MONTH(SalesDataTable[[#This Row],[Order Date]])/3,0)</f>
        <v>4</v>
      </c>
      <c r="E2093" s="2">
        <f>MONTH(SalesDataTable[[#This Row],[Order Date]])</f>
        <v>10</v>
      </c>
      <c r="F2093" s="2" t="str">
        <f>TEXT(SalesDataTable[[#This Row],[Order Date]],"mmm")</f>
        <v>Oct</v>
      </c>
      <c r="G2093" s="2">
        <f>DAY(SalesDataTable[[#This Row],[Order Date]])</f>
        <v>12</v>
      </c>
      <c r="H2093" s="8" t="s">
        <v>11</v>
      </c>
      <c r="I2093" s="8" t="s">
        <v>12</v>
      </c>
      <c r="J2093" s="8" t="s">
        <v>2</v>
      </c>
      <c r="K2093" s="8" t="s">
        <v>16</v>
      </c>
      <c r="L2093" s="8" t="s">
        <v>4</v>
      </c>
      <c r="M2093" s="8" t="s">
        <v>26</v>
      </c>
      <c r="N2093" s="9">
        <v>3</v>
      </c>
      <c r="O2093" s="10">
        <v>41.09</v>
      </c>
      <c r="P2093" s="11">
        <v>0</v>
      </c>
      <c r="Q2093" s="10">
        <v>17.18</v>
      </c>
      <c r="R2093" s="10">
        <f t="shared" si="128"/>
        <v>123.27000000000001</v>
      </c>
      <c r="S2093" s="10">
        <f t="shared" si="129"/>
        <v>51.54</v>
      </c>
      <c r="T2093" s="10">
        <f t="shared" si="130"/>
        <v>71.730000000000018</v>
      </c>
      <c r="U2093" s="12">
        <f t="shared" si="131"/>
        <v>0.58189340472134354</v>
      </c>
      <c r="V2093" s="9">
        <f>YEAR(SalesDataTable[[#This Row],[Order Date]])</f>
        <v>2026</v>
      </c>
      <c r="W2093" s="12" t="str">
        <f>"Q"&amp;ROUNDUP(MONTH(SalesDataTable[[#This Row],[Order Date]])/3,0)</f>
        <v>Q4</v>
      </c>
      <c r="X2093" s="9">
        <f>MONTH(SalesDataTable[[#This Row],[Order Date]])</f>
        <v>10</v>
      </c>
      <c r="Y2093" s="12" t="str">
        <f>TEXT(SalesDataTable[[#This Row],[Order Date]],"mmm")</f>
        <v>Oct</v>
      </c>
    </row>
    <row r="2094" spans="1:25" ht="16">
      <c r="A2094" s="7">
        <v>330</v>
      </c>
      <c r="B2094" s="3">
        <v>46308</v>
      </c>
      <c r="C2094" s="2">
        <f>YEAR( SalesDataTable[[#This Row],[Order Date]])</f>
        <v>2026</v>
      </c>
      <c r="D2094" s="2">
        <f>ROUNDUP(MONTH(SalesDataTable[[#This Row],[Order Date]])/3,0)</f>
        <v>4</v>
      </c>
      <c r="E2094" s="2">
        <f>MONTH(SalesDataTable[[#This Row],[Order Date]])</f>
        <v>10</v>
      </c>
      <c r="F2094" s="2" t="str">
        <f>TEXT(SalesDataTable[[#This Row],[Order Date]],"mmm")</f>
        <v>Oct</v>
      </c>
      <c r="G2094" s="2">
        <f>DAY(SalesDataTable[[#This Row],[Order Date]])</f>
        <v>13</v>
      </c>
      <c r="H2094" s="8" t="s">
        <v>6</v>
      </c>
      <c r="I2094" s="8" t="s">
        <v>43</v>
      </c>
      <c r="J2094" s="8" t="s">
        <v>8</v>
      </c>
      <c r="K2094" s="8" t="s">
        <v>16</v>
      </c>
      <c r="L2094" s="8" t="s">
        <v>14</v>
      </c>
      <c r="M2094" s="8" t="s">
        <v>15</v>
      </c>
      <c r="N2094" s="9">
        <v>5</v>
      </c>
      <c r="O2094" s="10">
        <v>36.97</v>
      </c>
      <c r="P2094" s="11">
        <v>0.15</v>
      </c>
      <c r="Q2094" s="10">
        <v>13.93</v>
      </c>
      <c r="R2094" s="10">
        <f t="shared" si="128"/>
        <v>157.1225</v>
      </c>
      <c r="S2094" s="10">
        <f t="shared" si="129"/>
        <v>69.650000000000006</v>
      </c>
      <c r="T2094" s="10">
        <f t="shared" si="130"/>
        <v>87.472499999999997</v>
      </c>
      <c r="U2094" s="12">
        <f t="shared" si="131"/>
        <v>0.55671530175500006</v>
      </c>
      <c r="V2094" s="9">
        <f>YEAR(SalesDataTable[[#This Row],[Order Date]])</f>
        <v>2026</v>
      </c>
      <c r="W2094" s="12" t="str">
        <f>"Q"&amp;ROUNDUP(MONTH(SalesDataTable[[#This Row],[Order Date]])/3,0)</f>
        <v>Q4</v>
      </c>
      <c r="X2094" s="9">
        <f>MONTH(SalesDataTable[[#This Row],[Order Date]])</f>
        <v>10</v>
      </c>
      <c r="Y2094" s="12" t="str">
        <f>TEXT(SalesDataTable[[#This Row],[Order Date]],"mmm")</f>
        <v>Oct</v>
      </c>
    </row>
    <row r="2095" spans="1:25" ht="16">
      <c r="A2095" s="7">
        <v>707</v>
      </c>
      <c r="B2095" s="3">
        <v>46308</v>
      </c>
      <c r="C2095" s="2">
        <f>YEAR( SalesDataTable[[#This Row],[Order Date]])</f>
        <v>2026</v>
      </c>
      <c r="D2095" s="2">
        <f>ROUNDUP(MONTH(SalesDataTable[[#This Row],[Order Date]])/3,0)</f>
        <v>4</v>
      </c>
      <c r="E2095" s="2">
        <f>MONTH(SalesDataTable[[#This Row],[Order Date]])</f>
        <v>10</v>
      </c>
      <c r="F2095" s="2" t="str">
        <f>TEXT(SalesDataTable[[#This Row],[Order Date]],"mmm")</f>
        <v>Oct</v>
      </c>
      <c r="G2095" s="2">
        <f>DAY(SalesDataTable[[#This Row],[Order Date]])</f>
        <v>13</v>
      </c>
      <c r="H2095" s="8" t="s">
        <v>11</v>
      </c>
      <c r="I2095" s="8" t="s">
        <v>25</v>
      </c>
      <c r="J2095" s="8" t="s">
        <v>19</v>
      </c>
      <c r="K2095" s="8" t="s">
        <v>13</v>
      </c>
      <c r="L2095" s="8" t="s">
        <v>14</v>
      </c>
      <c r="M2095" s="8" t="s">
        <v>15</v>
      </c>
      <c r="N2095" s="9">
        <v>4</v>
      </c>
      <c r="O2095" s="10">
        <v>35.880000000000003</v>
      </c>
      <c r="P2095" s="11">
        <v>0.05</v>
      </c>
      <c r="Q2095" s="10">
        <v>13.45</v>
      </c>
      <c r="R2095" s="10">
        <f t="shared" si="128"/>
        <v>136.34399999999999</v>
      </c>
      <c r="S2095" s="10">
        <f t="shared" si="129"/>
        <v>53.8</v>
      </c>
      <c r="T2095" s="10">
        <f t="shared" si="130"/>
        <v>82.543999999999997</v>
      </c>
      <c r="U2095" s="12">
        <f t="shared" si="131"/>
        <v>0.60540984568444522</v>
      </c>
      <c r="V2095" s="9">
        <f>YEAR(SalesDataTable[[#This Row],[Order Date]])</f>
        <v>2026</v>
      </c>
      <c r="W2095" s="12" t="str">
        <f>"Q"&amp;ROUNDUP(MONTH(SalesDataTable[[#This Row],[Order Date]])/3,0)</f>
        <v>Q4</v>
      </c>
      <c r="X2095" s="9">
        <f>MONTH(SalesDataTable[[#This Row],[Order Date]])</f>
        <v>10</v>
      </c>
      <c r="Y2095" s="12" t="str">
        <f>TEXT(SalesDataTable[[#This Row],[Order Date]],"mmm")</f>
        <v>Oct</v>
      </c>
    </row>
    <row r="2096" spans="1:25" ht="16">
      <c r="A2096" s="7">
        <v>989</v>
      </c>
      <c r="B2096" s="3">
        <v>46308</v>
      </c>
      <c r="C2096" s="2">
        <f>YEAR( SalesDataTable[[#This Row],[Order Date]])</f>
        <v>2026</v>
      </c>
      <c r="D2096" s="2">
        <f>ROUNDUP(MONTH(SalesDataTable[[#This Row],[Order Date]])/3,0)</f>
        <v>4</v>
      </c>
      <c r="E2096" s="2">
        <f>MONTH(SalesDataTable[[#This Row],[Order Date]])</f>
        <v>10</v>
      </c>
      <c r="F2096" s="2" t="str">
        <f>TEXT(SalesDataTable[[#This Row],[Order Date]],"mmm")</f>
        <v>Oct</v>
      </c>
      <c r="G2096" s="2">
        <f>DAY(SalesDataTable[[#This Row],[Order Date]])</f>
        <v>13</v>
      </c>
      <c r="H2096" s="8" t="s">
        <v>6</v>
      </c>
      <c r="I2096" s="8" t="s">
        <v>41</v>
      </c>
      <c r="J2096" s="8" t="s">
        <v>2</v>
      </c>
      <c r="K2096" s="8" t="s">
        <v>3</v>
      </c>
      <c r="L2096" s="8" t="s">
        <v>4</v>
      </c>
      <c r="M2096" s="8" t="s">
        <v>26</v>
      </c>
      <c r="N2096" s="9">
        <v>3</v>
      </c>
      <c r="O2096" s="10">
        <v>40.42</v>
      </c>
      <c r="P2096" s="11">
        <v>0</v>
      </c>
      <c r="Q2096" s="10">
        <v>16.79</v>
      </c>
      <c r="R2096" s="10">
        <f t="shared" si="128"/>
        <v>121.26</v>
      </c>
      <c r="S2096" s="10">
        <f t="shared" si="129"/>
        <v>50.37</v>
      </c>
      <c r="T2096" s="10">
        <f t="shared" si="130"/>
        <v>70.890000000000015</v>
      </c>
      <c r="U2096" s="12">
        <f t="shared" si="131"/>
        <v>0.58461157842652167</v>
      </c>
      <c r="V2096" s="9">
        <f>YEAR(SalesDataTable[[#This Row],[Order Date]])</f>
        <v>2026</v>
      </c>
      <c r="W2096" s="12" t="str">
        <f>"Q"&amp;ROUNDUP(MONTH(SalesDataTable[[#This Row],[Order Date]])/3,0)</f>
        <v>Q4</v>
      </c>
      <c r="X2096" s="9">
        <f>MONTH(SalesDataTable[[#This Row],[Order Date]])</f>
        <v>10</v>
      </c>
      <c r="Y2096" s="12" t="str">
        <f>TEXT(SalesDataTable[[#This Row],[Order Date]],"mmm")</f>
        <v>Oct</v>
      </c>
    </row>
    <row r="2097" spans="1:25" ht="16">
      <c r="A2097" s="7">
        <v>1904</v>
      </c>
      <c r="B2097" s="3">
        <v>46308</v>
      </c>
      <c r="C2097" s="2">
        <f>YEAR( SalesDataTable[[#This Row],[Order Date]])</f>
        <v>2026</v>
      </c>
      <c r="D2097" s="2">
        <f>ROUNDUP(MONTH(SalesDataTable[[#This Row],[Order Date]])/3,0)</f>
        <v>4</v>
      </c>
      <c r="E2097" s="2">
        <f>MONTH(SalesDataTable[[#This Row],[Order Date]])</f>
        <v>10</v>
      </c>
      <c r="F2097" s="2" t="str">
        <f>TEXT(SalesDataTable[[#This Row],[Order Date]],"mmm")</f>
        <v>Oct</v>
      </c>
      <c r="G2097" s="2">
        <f>DAY(SalesDataTable[[#This Row],[Order Date]])</f>
        <v>13</v>
      </c>
      <c r="H2097" s="8" t="s">
        <v>20</v>
      </c>
      <c r="I2097" s="8" t="s">
        <v>33</v>
      </c>
      <c r="J2097" s="8" t="s">
        <v>19</v>
      </c>
      <c r="K2097" s="8" t="s">
        <v>3</v>
      </c>
      <c r="L2097" s="8" t="s">
        <v>4</v>
      </c>
      <c r="M2097" s="8" t="s">
        <v>22</v>
      </c>
      <c r="N2097" s="9">
        <v>1</v>
      </c>
      <c r="O2097" s="10">
        <v>50.34</v>
      </c>
      <c r="P2097" s="11">
        <v>0.15</v>
      </c>
      <c r="Q2097" s="10">
        <v>22.56</v>
      </c>
      <c r="R2097" s="10">
        <f t="shared" si="128"/>
        <v>42.789000000000001</v>
      </c>
      <c r="S2097" s="10">
        <f t="shared" si="129"/>
        <v>22.56</v>
      </c>
      <c r="T2097" s="10">
        <f t="shared" si="130"/>
        <v>20.229000000000003</v>
      </c>
      <c r="U2097" s="12">
        <f t="shared" si="131"/>
        <v>0.47276169108883132</v>
      </c>
      <c r="V2097" s="9">
        <f>YEAR(SalesDataTable[[#This Row],[Order Date]])</f>
        <v>2026</v>
      </c>
      <c r="W2097" s="12" t="str">
        <f>"Q"&amp;ROUNDUP(MONTH(SalesDataTable[[#This Row],[Order Date]])/3,0)</f>
        <v>Q4</v>
      </c>
      <c r="X2097" s="9">
        <f>MONTH(SalesDataTable[[#This Row],[Order Date]])</f>
        <v>10</v>
      </c>
      <c r="Y2097" s="12" t="str">
        <f>TEXT(SalesDataTable[[#This Row],[Order Date]],"mmm")</f>
        <v>Oct</v>
      </c>
    </row>
    <row r="2098" spans="1:25" ht="16">
      <c r="A2098" s="7">
        <v>2854</v>
      </c>
      <c r="B2098" s="3">
        <v>46308</v>
      </c>
      <c r="C2098" s="2">
        <f>YEAR( SalesDataTable[[#This Row],[Order Date]])</f>
        <v>2026</v>
      </c>
      <c r="D2098" s="2">
        <f>ROUNDUP(MONTH(SalesDataTable[[#This Row],[Order Date]])/3,0)</f>
        <v>4</v>
      </c>
      <c r="E2098" s="2">
        <f>MONTH(SalesDataTable[[#This Row],[Order Date]])</f>
        <v>10</v>
      </c>
      <c r="F2098" s="2" t="str">
        <f>TEXT(SalesDataTable[[#This Row],[Order Date]],"mmm")</f>
        <v>Oct</v>
      </c>
      <c r="G2098" s="2">
        <f>DAY(SalesDataTable[[#This Row],[Order Date]])</f>
        <v>13</v>
      </c>
      <c r="H2098" s="8" t="s">
        <v>0</v>
      </c>
      <c r="I2098" s="8" t="s">
        <v>50</v>
      </c>
      <c r="J2098" s="8" t="s">
        <v>19</v>
      </c>
      <c r="K2098" s="8" t="s">
        <v>13</v>
      </c>
      <c r="L2098" s="8" t="s">
        <v>14</v>
      </c>
      <c r="M2098" s="8" t="s">
        <v>15</v>
      </c>
      <c r="N2098" s="9">
        <v>3</v>
      </c>
      <c r="O2098" s="10">
        <v>36.049999999999997</v>
      </c>
      <c r="P2098" s="11">
        <v>0.1</v>
      </c>
      <c r="Q2098" s="10">
        <v>13.87</v>
      </c>
      <c r="R2098" s="10">
        <f t="shared" si="128"/>
        <v>97.334999999999994</v>
      </c>
      <c r="S2098" s="10">
        <f t="shared" si="129"/>
        <v>41.61</v>
      </c>
      <c r="T2098" s="10">
        <f t="shared" si="130"/>
        <v>55.724999999999994</v>
      </c>
      <c r="U2098" s="12">
        <f t="shared" si="131"/>
        <v>0.57250732008013561</v>
      </c>
      <c r="V2098" s="9">
        <f>YEAR(SalesDataTable[[#This Row],[Order Date]])</f>
        <v>2026</v>
      </c>
      <c r="W2098" s="12" t="str">
        <f>"Q"&amp;ROUNDUP(MONTH(SalesDataTable[[#This Row],[Order Date]])/3,0)</f>
        <v>Q4</v>
      </c>
      <c r="X2098" s="9">
        <f>MONTH(SalesDataTable[[#This Row],[Order Date]])</f>
        <v>10</v>
      </c>
      <c r="Y2098" s="12" t="str">
        <f>TEXT(SalesDataTable[[#This Row],[Order Date]],"mmm")</f>
        <v>Oct</v>
      </c>
    </row>
    <row r="2099" spans="1:25" ht="16">
      <c r="A2099" s="7">
        <v>3212</v>
      </c>
      <c r="B2099" s="3">
        <v>46308</v>
      </c>
      <c r="C2099" s="2">
        <f>YEAR( SalesDataTable[[#This Row],[Order Date]])</f>
        <v>2026</v>
      </c>
      <c r="D2099" s="2">
        <f>ROUNDUP(MONTH(SalesDataTable[[#This Row],[Order Date]])/3,0)</f>
        <v>4</v>
      </c>
      <c r="E2099" s="2">
        <f>MONTH(SalesDataTable[[#This Row],[Order Date]])</f>
        <v>10</v>
      </c>
      <c r="F2099" s="2" t="str">
        <f>TEXT(SalesDataTable[[#This Row],[Order Date]],"mmm")</f>
        <v>Oct</v>
      </c>
      <c r="G2099" s="2">
        <f>DAY(SalesDataTable[[#This Row],[Order Date]])</f>
        <v>13</v>
      </c>
      <c r="H2099" s="8" t="s">
        <v>11</v>
      </c>
      <c r="I2099" s="8" t="s">
        <v>12</v>
      </c>
      <c r="J2099" s="8" t="s">
        <v>8</v>
      </c>
      <c r="K2099" s="8" t="s">
        <v>3</v>
      </c>
      <c r="L2099" s="8" t="s">
        <v>4</v>
      </c>
      <c r="M2099" s="8" t="s">
        <v>26</v>
      </c>
      <c r="N2099" s="9">
        <v>15</v>
      </c>
      <c r="O2099" s="10">
        <v>40</v>
      </c>
      <c r="P2099" s="11">
        <v>0.1</v>
      </c>
      <c r="Q2099" s="10">
        <v>16.420000000000002</v>
      </c>
      <c r="R2099" s="10">
        <f t="shared" si="128"/>
        <v>540</v>
      </c>
      <c r="S2099" s="10">
        <f t="shared" si="129"/>
        <v>246.3</v>
      </c>
      <c r="T2099" s="10">
        <f t="shared" si="130"/>
        <v>293.7</v>
      </c>
      <c r="U2099" s="12">
        <f t="shared" si="131"/>
        <v>0.54388888888888887</v>
      </c>
      <c r="V2099" s="9">
        <f>YEAR(SalesDataTable[[#This Row],[Order Date]])</f>
        <v>2026</v>
      </c>
      <c r="W2099" s="12" t="str">
        <f>"Q"&amp;ROUNDUP(MONTH(SalesDataTable[[#This Row],[Order Date]])/3,0)</f>
        <v>Q4</v>
      </c>
      <c r="X2099" s="9">
        <f>MONTH(SalesDataTable[[#This Row],[Order Date]])</f>
        <v>10</v>
      </c>
      <c r="Y2099" s="12" t="str">
        <f>TEXT(SalesDataTable[[#This Row],[Order Date]],"mmm")</f>
        <v>Oct</v>
      </c>
    </row>
    <row r="2100" spans="1:25" ht="16">
      <c r="A2100" s="7">
        <v>4479</v>
      </c>
      <c r="B2100" s="3">
        <v>46308</v>
      </c>
      <c r="C2100" s="2">
        <f>YEAR( SalesDataTable[[#This Row],[Order Date]])</f>
        <v>2026</v>
      </c>
      <c r="D2100" s="2">
        <f>ROUNDUP(MONTH(SalesDataTable[[#This Row],[Order Date]])/3,0)</f>
        <v>4</v>
      </c>
      <c r="E2100" s="2">
        <f>MONTH(SalesDataTable[[#This Row],[Order Date]])</f>
        <v>10</v>
      </c>
      <c r="F2100" s="2" t="str">
        <f>TEXT(SalesDataTable[[#This Row],[Order Date]],"mmm")</f>
        <v>Oct</v>
      </c>
      <c r="G2100" s="2">
        <f>DAY(SalesDataTable[[#This Row],[Order Date]])</f>
        <v>13</v>
      </c>
      <c r="H2100" s="8" t="s">
        <v>20</v>
      </c>
      <c r="I2100" s="8" t="s">
        <v>31</v>
      </c>
      <c r="J2100" s="8" t="s">
        <v>19</v>
      </c>
      <c r="K2100" s="8" t="s">
        <v>3</v>
      </c>
      <c r="L2100" s="8" t="s">
        <v>9</v>
      </c>
      <c r="M2100" s="8" t="s">
        <v>37</v>
      </c>
      <c r="N2100" s="9">
        <v>1</v>
      </c>
      <c r="O2100" s="10">
        <v>151.68</v>
      </c>
      <c r="P2100" s="11">
        <v>0.05</v>
      </c>
      <c r="Q2100" s="10">
        <v>78.98</v>
      </c>
      <c r="R2100" s="10">
        <f t="shared" si="128"/>
        <v>144.096</v>
      </c>
      <c r="S2100" s="10">
        <f t="shared" si="129"/>
        <v>78.98</v>
      </c>
      <c r="T2100" s="10">
        <f t="shared" si="130"/>
        <v>65.116</v>
      </c>
      <c r="U2100" s="12">
        <f t="shared" si="131"/>
        <v>0.45189318232289583</v>
      </c>
      <c r="V2100" s="9">
        <f>YEAR(SalesDataTable[[#This Row],[Order Date]])</f>
        <v>2026</v>
      </c>
      <c r="W2100" s="12" t="str">
        <f>"Q"&amp;ROUNDUP(MONTH(SalesDataTable[[#This Row],[Order Date]])/3,0)</f>
        <v>Q4</v>
      </c>
      <c r="X2100" s="9">
        <f>MONTH(SalesDataTable[[#This Row],[Order Date]])</f>
        <v>10</v>
      </c>
      <c r="Y2100" s="12" t="str">
        <f>TEXT(SalesDataTable[[#This Row],[Order Date]],"mmm")</f>
        <v>Oct</v>
      </c>
    </row>
    <row r="2101" spans="1:25" ht="16">
      <c r="A2101" s="7">
        <v>4574</v>
      </c>
      <c r="B2101" s="3">
        <v>46308</v>
      </c>
      <c r="C2101" s="2">
        <f>YEAR( SalesDataTable[[#This Row],[Order Date]])</f>
        <v>2026</v>
      </c>
      <c r="D2101" s="2">
        <f>ROUNDUP(MONTH(SalesDataTable[[#This Row],[Order Date]])/3,0)</f>
        <v>4</v>
      </c>
      <c r="E2101" s="2">
        <f>MONTH(SalesDataTable[[#This Row],[Order Date]])</f>
        <v>10</v>
      </c>
      <c r="F2101" s="2" t="str">
        <f>TEXT(SalesDataTable[[#This Row],[Order Date]],"mmm")</f>
        <v>Oct</v>
      </c>
      <c r="G2101" s="2">
        <f>DAY(SalesDataTable[[#This Row],[Order Date]])</f>
        <v>13</v>
      </c>
      <c r="H2101" s="8" t="s">
        <v>6</v>
      </c>
      <c r="I2101" s="8" t="s">
        <v>49</v>
      </c>
      <c r="J2101" s="8" t="s">
        <v>2</v>
      </c>
      <c r="K2101" s="8" t="s">
        <v>16</v>
      </c>
      <c r="L2101" s="8" t="s">
        <v>34</v>
      </c>
      <c r="M2101" s="8" t="s">
        <v>42</v>
      </c>
      <c r="N2101" s="9">
        <v>1</v>
      </c>
      <c r="O2101" s="10">
        <v>36.53</v>
      </c>
      <c r="P2101" s="11">
        <v>0</v>
      </c>
      <c r="Q2101" s="10">
        <v>14.01</v>
      </c>
      <c r="R2101" s="10">
        <f t="shared" si="128"/>
        <v>36.53</v>
      </c>
      <c r="S2101" s="10">
        <f t="shared" si="129"/>
        <v>14.01</v>
      </c>
      <c r="T2101" s="10">
        <f t="shared" si="130"/>
        <v>22.520000000000003</v>
      </c>
      <c r="U2101" s="12">
        <f t="shared" si="131"/>
        <v>0.61647960580344929</v>
      </c>
      <c r="V2101" s="9">
        <f>YEAR(SalesDataTable[[#This Row],[Order Date]])</f>
        <v>2026</v>
      </c>
      <c r="W2101" s="12" t="str">
        <f>"Q"&amp;ROUNDUP(MONTH(SalesDataTable[[#This Row],[Order Date]])/3,0)</f>
        <v>Q4</v>
      </c>
      <c r="X2101" s="9">
        <f>MONTH(SalesDataTable[[#This Row],[Order Date]])</f>
        <v>10</v>
      </c>
      <c r="Y2101" s="12" t="str">
        <f>TEXT(SalesDataTable[[#This Row],[Order Date]],"mmm")</f>
        <v>Oct</v>
      </c>
    </row>
    <row r="2102" spans="1:25" ht="16">
      <c r="A2102" s="7">
        <v>4815</v>
      </c>
      <c r="B2102" s="3">
        <v>46308</v>
      </c>
      <c r="C2102" s="2">
        <f>YEAR( SalesDataTable[[#This Row],[Order Date]])</f>
        <v>2026</v>
      </c>
      <c r="D2102" s="2">
        <f>ROUNDUP(MONTH(SalesDataTable[[#This Row],[Order Date]])/3,0)</f>
        <v>4</v>
      </c>
      <c r="E2102" s="2">
        <f>MONTH(SalesDataTable[[#This Row],[Order Date]])</f>
        <v>10</v>
      </c>
      <c r="F2102" s="2" t="str">
        <f>TEXT(SalesDataTable[[#This Row],[Order Date]],"mmm")</f>
        <v>Oct</v>
      </c>
      <c r="G2102" s="2">
        <f>DAY(SalesDataTable[[#This Row],[Order Date]])</f>
        <v>13</v>
      </c>
      <c r="H2102" s="8" t="s">
        <v>0</v>
      </c>
      <c r="I2102" s="8" t="s">
        <v>1</v>
      </c>
      <c r="J2102" s="8" t="s">
        <v>19</v>
      </c>
      <c r="K2102" s="8" t="s">
        <v>16</v>
      </c>
      <c r="L2102" s="8" t="s">
        <v>4</v>
      </c>
      <c r="M2102" s="8" t="s">
        <v>26</v>
      </c>
      <c r="N2102" s="9">
        <v>1</v>
      </c>
      <c r="O2102" s="10">
        <v>39.89</v>
      </c>
      <c r="P2102" s="11">
        <v>0.05</v>
      </c>
      <c r="Q2102" s="10">
        <v>16.91</v>
      </c>
      <c r="R2102" s="10">
        <f t="shared" si="128"/>
        <v>37.895499999999998</v>
      </c>
      <c r="S2102" s="10">
        <f t="shared" si="129"/>
        <v>16.91</v>
      </c>
      <c r="T2102" s="10">
        <f t="shared" si="130"/>
        <v>20.985499999999998</v>
      </c>
      <c r="U2102" s="12">
        <f t="shared" si="131"/>
        <v>0.55377287540737019</v>
      </c>
      <c r="V2102" s="9">
        <f>YEAR(SalesDataTable[[#This Row],[Order Date]])</f>
        <v>2026</v>
      </c>
      <c r="W2102" s="12" t="str">
        <f>"Q"&amp;ROUNDUP(MONTH(SalesDataTable[[#This Row],[Order Date]])/3,0)</f>
        <v>Q4</v>
      </c>
      <c r="X2102" s="9">
        <f>MONTH(SalesDataTable[[#This Row],[Order Date]])</f>
        <v>10</v>
      </c>
      <c r="Y2102" s="12" t="str">
        <f>TEXT(SalesDataTable[[#This Row],[Order Date]],"mmm")</f>
        <v>Oct</v>
      </c>
    </row>
    <row r="2103" spans="1:25" ht="16">
      <c r="A2103" s="7">
        <v>5027</v>
      </c>
      <c r="B2103" s="3">
        <v>46308</v>
      </c>
      <c r="C2103" s="2">
        <f>YEAR( SalesDataTable[[#This Row],[Order Date]])</f>
        <v>2026</v>
      </c>
      <c r="D2103" s="2">
        <f>ROUNDUP(MONTH(SalesDataTable[[#This Row],[Order Date]])/3,0)</f>
        <v>4</v>
      </c>
      <c r="E2103" s="2">
        <f>MONTH(SalesDataTable[[#This Row],[Order Date]])</f>
        <v>10</v>
      </c>
      <c r="F2103" s="2" t="str">
        <f>TEXT(SalesDataTable[[#This Row],[Order Date]],"mmm")</f>
        <v>Oct</v>
      </c>
      <c r="G2103" s="2">
        <f>DAY(SalesDataTable[[#This Row],[Order Date]])</f>
        <v>13</v>
      </c>
      <c r="H2103" s="8" t="s">
        <v>11</v>
      </c>
      <c r="I2103" s="8" t="s">
        <v>39</v>
      </c>
      <c r="J2103" s="8" t="s">
        <v>2</v>
      </c>
      <c r="K2103" s="8" t="s">
        <v>13</v>
      </c>
      <c r="L2103" s="8" t="s">
        <v>9</v>
      </c>
      <c r="M2103" s="8" t="s">
        <v>37</v>
      </c>
      <c r="N2103" s="9">
        <v>1</v>
      </c>
      <c r="O2103" s="10">
        <v>154.53</v>
      </c>
      <c r="P2103" s="11">
        <v>0</v>
      </c>
      <c r="Q2103" s="10">
        <v>77.930000000000007</v>
      </c>
      <c r="R2103" s="10">
        <f t="shared" si="128"/>
        <v>154.53</v>
      </c>
      <c r="S2103" s="10">
        <f t="shared" si="129"/>
        <v>77.930000000000007</v>
      </c>
      <c r="T2103" s="10">
        <f t="shared" si="130"/>
        <v>76.599999999999994</v>
      </c>
      <c r="U2103" s="12">
        <f t="shared" si="131"/>
        <v>0.49569662848637802</v>
      </c>
      <c r="V2103" s="9">
        <f>YEAR(SalesDataTable[[#This Row],[Order Date]])</f>
        <v>2026</v>
      </c>
      <c r="W2103" s="12" t="str">
        <f>"Q"&amp;ROUNDUP(MONTH(SalesDataTable[[#This Row],[Order Date]])/3,0)</f>
        <v>Q4</v>
      </c>
      <c r="X2103" s="9">
        <f>MONTH(SalesDataTable[[#This Row],[Order Date]])</f>
        <v>10</v>
      </c>
      <c r="Y2103" s="12" t="str">
        <f>TEXT(SalesDataTable[[#This Row],[Order Date]],"mmm")</f>
        <v>Oct</v>
      </c>
    </row>
    <row r="2104" spans="1:25" ht="16">
      <c r="A2104" s="7">
        <v>1794</v>
      </c>
      <c r="B2104" s="3">
        <v>46309</v>
      </c>
      <c r="C2104" s="2">
        <f>YEAR( SalesDataTable[[#This Row],[Order Date]])</f>
        <v>2026</v>
      </c>
      <c r="D2104" s="2">
        <f>ROUNDUP(MONTH(SalesDataTable[[#This Row],[Order Date]])/3,0)</f>
        <v>4</v>
      </c>
      <c r="E2104" s="2">
        <f>MONTH(SalesDataTable[[#This Row],[Order Date]])</f>
        <v>10</v>
      </c>
      <c r="F2104" s="2" t="str">
        <f>TEXT(SalesDataTable[[#This Row],[Order Date]],"mmm")</f>
        <v>Oct</v>
      </c>
      <c r="G2104" s="2">
        <f>DAY(SalesDataTable[[#This Row],[Order Date]])</f>
        <v>14</v>
      </c>
      <c r="H2104" s="8" t="s">
        <v>20</v>
      </c>
      <c r="I2104" s="8" t="s">
        <v>33</v>
      </c>
      <c r="J2104" s="8" t="s">
        <v>28</v>
      </c>
      <c r="K2104" s="8" t="s">
        <v>16</v>
      </c>
      <c r="L2104" s="8" t="s">
        <v>4</v>
      </c>
      <c r="M2104" s="8" t="s">
        <v>22</v>
      </c>
      <c r="N2104" s="9">
        <v>2</v>
      </c>
      <c r="O2104" s="10">
        <v>50.64</v>
      </c>
      <c r="P2104" s="11">
        <v>0.05</v>
      </c>
      <c r="Q2104" s="10">
        <v>22.28</v>
      </c>
      <c r="R2104" s="10">
        <f t="shared" si="128"/>
        <v>96.215999999999994</v>
      </c>
      <c r="S2104" s="10">
        <f t="shared" si="129"/>
        <v>44.56</v>
      </c>
      <c r="T2104" s="10">
        <f t="shared" si="130"/>
        <v>51.655999999999992</v>
      </c>
      <c r="U2104" s="12">
        <f t="shared" si="131"/>
        <v>0.53687536376486233</v>
      </c>
      <c r="V2104" s="9">
        <f>YEAR(SalesDataTable[[#This Row],[Order Date]])</f>
        <v>2026</v>
      </c>
      <c r="W2104" s="12" t="str">
        <f>"Q"&amp;ROUNDUP(MONTH(SalesDataTable[[#This Row],[Order Date]])/3,0)</f>
        <v>Q4</v>
      </c>
      <c r="X2104" s="9">
        <f>MONTH(SalesDataTable[[#This Row],[Order Date]])</f>
        <v>10</v>
      </c>
      <c r="Y2104" s="12" t="str">
        <f>TEXT(SalesDataTable[[#This Row],[Order Date]],"mmm")</f>
        <v>Oct</v>
      </c>
    </row>
    <row r="2105" spans="1:25" ht="16">
      <c r="A2105" s="7">
        <v>1867</v>
      </c>
      <c r="B2105" s="3">
        <v>46309</v>
      </c>
      <c r="C2105" s="2">
        <f>YEAR( SalesDataTable[[#This Row],[Order Date]])</f>
        <v>2026</v>
      </c>
      <c r="D2105" s="2">
        <f>ROUNDUP(MONTH(SalesDataTable[[#This Row],[Order Date]])/3,0)</f>
        <v>4</v>
      </c>
      <c r="E2105" s="2">
        <f>MONTH(SalesDataTable[[#This Row],[Order Date]])</f>
        <v>10</v>
      </c>
      <c r="F2105" s="2" t="str">
        <f>TEXT(SalesDataTable[[#This Row],[Order Date]],"mmm")</f>
        <v>Oct</v>
      </c>
      <c r="G2105" s="2">
        <f>DAY(SalesDataTable[[#This Row],[Order Date]])</f>
        <v>14</v>
      </c>
      <c r="H2105" s="8" t="s">
        <v>0</v>
      </c>
      <c r="I2105" s="8" t="s">
        <v>1</v>
      </c>
      <c r="J2105" s="8" t="s">
        <v>2</v>
      </c>
      <c r="K2105" s="8" t="s">
        <v>13</v>
      </c>
      <c r="L2105" s="8" t="s">
        <v>34</v>
      </c>
      <c r="M2105" s="8" t="s">
        <v>35</v>
      </c>
      <c r="N2105" s="9">
        <v>3</v>
      </c>
      <c r="O2105" s="10">
        <v>40.880000000000003</v>
      </c>
      <c r="P2105" s="11">
        <v>0.05</v>
      </c>
      <c r="Q2105" s="10">
        <v>14.59</v>
      </c>
      <c r="R2105" s="10">
        <f t="shared" si="128"/>
        <v>116.50800000000001</v>
      </c>
      <c r="S2105" s="10">
        <f t="shared" si="129"/>
        <v>43.769999999999996</v>
      </c>
      <c r="T2105" s="10">
        <f t="shared" si="130"/>
        <v>72.738000000000014</v>
      </c>
      <c r="U2105" s="12">
        <f t="shared" si="131"/>
        <v>0.62431764342362761</v>
      </c>
      <c r="V2105" s="9">
        <f>YEAR(SalesDataTable[[#This Row],[Order Date]])</f>
        <v>2026</v>
      </c>
      <c r="W2105" s="12" t="str">
        <f>"Q"&amp;ROUNDUP(MONTH(SalesDataTable[[#This Row],[Order Date]])/3,0)</f>
        <v>Q4</v>
      </c>
      <c r="X2105" s="9">
        <f>MONTH(SalesDataTable[[#This Row],[Order Date]])</f>
        <v>10</v>
      </c>
      <c r="Y2105" s="12" t="str">
        <f>TEXT(SalesDataTable[[#This Row],[Order Date]],"mmm")</f>
        <v>Oct</v>
      </c>
    </row>
    <row r="2106" spans="1:25" ht="16">
      <c r="A2106" s="7">
        <v>2088</v>
      </c>
      <c r="B2106" s="3">
        <v>46309</v>
      </c>
      <c r="C2106" s="2">
        <f>YEAR( SalesDataTable[[#This Row],[Order Date]])</f>
        <v>2026</v>
      </c>
      <c r="D2106" s="2">
        <f>ROUNDUP(MONTH(SalesDataTable[[#This Row],[Order Date]])/3,0)</f>
        <v>4</v>
      </c>
      <c r="E2106" s="2">
        <f>MONTH(SalesDataTable[[#This Row],[Order Date]])</f>
        <v>10</v>
      </c>
      <c r="F2106" s="2" t="str">
        <f>TEXT(SalesDataTable[[#This Row],[Order Date]],"mmm")</f>
        <v>Oct</v>
      </c>
      <c r="G2106" s="2">
        <f>DAY(SalesDataTable[[#This Row],[Order Date]])</f>
        <v>14</v>
      </c>
      <c r="H2106" s="8" t="s">
        <v>20</v>
      </c>
      <c r="I2106" s="8" t="s">
        <v>21</v>
      </c>
      <c r="J2106" s="8" t="s">
        <v>19</v>
      </c>
      <c r="K2106" s="8" t="s">
        <v>3</v>
      </c>
      <c r="L2106" s="8" t="s">
        <v>9</v>
      </c>
      <c r="M2106" s="8" t="s">
        <v>17</v>
      </c>
      <c r="N2106" s="9">
        <v>1</v>
      </c>
      <c r="O2106" s="10">
        <v>141.77000000000001</v>
      </c>
      <c r="P2106" s="11">
        <v>0</v>
      </c>
      <c r="Q2106" s="10">
        <v>78.48</v>
      </c>
      <c r="R2106" s="10">
        <f t="shared" si="128"/>
        <v>141.77000000000001</v>
      </c>
      <c r="S2106" s="10">
        <f t="shared" si="129"/>
        <v>78.48</v>
      </c>
      <c r="T2106" s="10">
        <f t="shared" si="130"/>
        <v>63.290000000000006</v>
      </c>
      <c r="U2106" s="12">
        <f t="shared" si="131"/>
        <v>0.44642731184312623</v>
      </c>
      <c r="V2106" s="9">
        <f>YEAR(SalesDataTable[[#This Row],[Order Date]])</f>
        <v>2026</v>
      </c>
      <c r="W2106" s="12" t="str">
        <f>"Q"&amp;ROUNDUP(MONTH(SalesDataTable[[#This Row],[Order Date]])/3,0)</f>
        <v>Q4</v>
      </c>
      <c r="X2106" s="9">
        <f>MONTH(SalesDataTable[[#This Row],[Order Date]])</f>
        <v>10</v>
      </c>
      <c r="Y2106" s="12" t="str">
        <f>TEXT(SalesDataTable[[#This Row],[Order Date]],"mmm")</f>
        <v>Oct</v>
      </c>
    </row>
    <row r="2107" spans="1:25" ht="16">
      <c r="A2107" s="7">
        <v>2270</v>
      </c>
      <c r="B2107" s="3">
        <v>46309</v>
      </c>
      <c r="C2107" s="2">
        <f>YEAR( SalesDataTable[[#This Row],[Order Date]])</f>
        <v>2026</v>
      </c>
      <c r="D2107" s="2">
        <f>ROUNDUP(MONTH(SalesDataTable[[#This Row],[Order Date]])/3,0)</f>
        <v>4</v>
      </c>
      <c r="E2107" s="2">
        <f>MONTH(SalesDataTable[[#This Row],[Order Date]])</f>
        <v>10</v>
      </c>
      <c r="F2107" s="2" t="str">
        <f>TEXT(SalesDataTable[[#This Row],[Order Date]],"mmm")</f>
        <v>Oct</v>
      </c>
      <c r="G2107" s="2">
        <f>DAY(SalesDataTable[[#This Row],[Order Date]])</f>
        <v>14</v>
      </c>
      <c r="H2107" s="8" t="s">
        <v>20</v>
      </c>
      <c r="I2107" s="8" t="s">
        <v>31</v>
      </c>
      <c r="J2107" s="8" t="s">
        <v>2</v>
      </c>
      <c r="K2107" s="8" t="s">
        <v>13</v>
      </c>
      <c r="L2107" s="8" t="s">
        <v>23</v>
      </c>
      <c r="M2107" s="8" t="s">
        <v>29</v>
      </c>
      <c r="N2107" s="9">
        <v>3</v>
      </c>
      <c r="O2107" s="10">
        <v>199.99</v>
      </c>
      <c r="P2107" s="11">
        <v>0.15</v>
      </c>
      <c r="Q2107" s="10">
        <v>101.86</v>
      </c>
      <c r="R2107" s="10">
        <f t="shared" si="128"/>
        <v>509.97450000000003</v>
      </c>
      <c r="S2107" s="10">
        <f t="shared" si="129"/>
        <v>305.58</v>
      </c>
      <c r="T2107" s="10">
        <f t="shared" si="130"/>
        <v>204.39450000000005</v>
      </c>
      <c r="U2107" s="12">
        <f t="shared" si="131"/>
        <v>0.40079356909021929</v>
      </c>
      <c r="V2107" s="9">
        <f>YEAR(SalesDataTable[[#This Row],[Order Date]])</f>
        <v>2026</v>
      </c>
      <c r="W2107" s="12" t="str">
        <f>"Q"&amp;ROUNDUP(MONTH(SalesDataTable[[#This Row],[Order Date]])/3,0)</f>
        <v>Q4</v>
      </c>
      <c r="X2107" s="9">
        <f>MONTH(SalesDataTable[[#This Row],[Order Date]])</f>
        <v>10</v>
      </c>
      <c r="Y2107" s="12" t="str">
        <f>TEXT(SalesDataTable[[#This Row],[Order Date]],"mmm")</f>
        <v>Oct</v>
      </c>
    </row>
    <row r="2108" spans="1:25" ht="16">
      <c r="A2108" s="7">
        <v>3789</v>
      </c>
      <c r="B2108" s="3">
        <v>46309</v>
      </c>
      <c r="C2108" s="2">
        <f>YEAR( SalesDataTable[[#This Row],[Order Date]])</f>
        <v>2026</v>
      </c>
      <c r="D2108" s="2">
        <f>ROUNDUP(MONTH(SalesDataTable[[#This Row],[Order Date]])/3,0)</f>
        <v>4</v>
      </c>
      <c r="E2108" s="2">
        <f>MONTH(SalesDataTable[[#This Row],[Order Date]])</f>
        <v>10</v>
      </c>
      <c r="F2108" s="2" t="str">
        <f>TEXT(SalesDataTable[[#This Row],[Order Date]],"mmm")</f>
        <v>Oct</v>
      </c>
      <c r="G2108" s="2">
        <f>DAY(SalesDataTable[[#This Row],[Order Date]])</f>
        <v>14</v>
      </c>
      <c r="H2108" s="8" t="s">
        <v>20</v>
      </c>
      <c r="I2108" s="8" t="s">
        <v>21</v>
      </c>
      <c r="J2108" s="8" t="s">
        <v>28</v>
      </c>
      <c r="K2108" s="8" t="s">
        <v>13</v>
      </c>
      <c r="L2108" s="8" t="s">
        <v>4</v>
      </c>
      <c r="M2108" s="8" t="s">
        <v>22</v>
      </c>
      <c r="N2108" s="9">
        <v>2</v>
      </c>
      <c r="O2108" s="10">
        <v>50.56</v>
      </c>
      <c r="P2108" s="11">
        <v>0</v>
      </c>
      <c r="Q2108" s="10">
        <v>23.04</v>
      </c>
      <c r="R2108" s="10">
        <f t="shared" si="128"/>
        <v>101.12</v>
      </c>
      <c r="S2108" s="10">
        <f t="shared" si="129"/>
        <v>46.08</v>
      </c>
      <c r="T2108" s="10">
        <f t="shared" si="130"/>
        <v>55.040000000000006</v>
      </c>
      <c r="U2108" s="12">
        <f t="shared" si="131"/>
        <v>0.54430379746835444</v>
      </c>
      <c r="V2108" s="9">
        <f>YEAR(SalesDataTable[[#This Row],[Order Date]])</f>
        <v>2026</v>
      </c>
      <c r="W2108" s="12" t="str">
        <f>"Q"&amp;ROUNDUP(MONTH(SalesDataTable[[#This Row],[Order Date]])/3,0)</f>
        <v>Q4</v>
      </c>
      <c r="X2108" s="9">
        <f>MONTH(SalesDataTable[[#This Row],[Order Date]])</f>
        <v>10</v>
      </c>
      <c r="Y2108" s="12" t="str">
        <f>TEXT(SalesDataTable[[#This Row],[Order Date]],"mmm")</f>
        <v>Oct</v>
      </c>
    </row>
    <row r="2109" spans="1:25" ht="16">
      <c r="A2109" s="7">
        <v>4323</v>
      </c>
      <c r="B2109" s="3">
        <v>46309</v>
      </c>
      <c r="C2109" s="2">
        <f>YEAR( SalesDataTable[[#This Row],[Order Date]])</f>
        <v>2026</v>
      </c>
      <c r="D2109" s="2">
        <f>ROUNDUP(MONTH(SalesDataTable[[#This Row],[Order Date]])/3,0)</f>
        <v>4</v>
      </c>
      <c r="E2109" s="2">
        <f>MONTH(SalesDataTable[[#This Row],[Order Date]])</f>
        <v>10</v>
      </c>
      <c r="F2109" s="2" t="str">
        <f>TEXT(SalesDataTable[[#This Row],[Order Date]],"mmm")</f>
        <v>Oct</v>
      </c>
      <c r="G2109" s="2">
        <f>DAY(SalesDataTable[[#This Row],[Order Date]])</f>
        <v>14</v>
      </c>
      <c r="H2109" s="8" t="s">
        <v>20</v>
      </c>
      <c r="I2109" s="8" t="s">
        <v>31</v>
      </c>
      <c r="J2109" s="8" t="s">
        <v>2</v>
      </c>
      <c r="K2109" s="8" t="s">
        <v>13</v>
      </c>
      <c r="L2109" s="8" t="s">
        <v>14</v>
      </c>
      <c r="M2109" s="8" t="s">
        <v>32</v>
      </c>
      <c r="N2109" s="9">
        <v>1</v>
      </c>
      <c r="O2109" s="10">
        <v>47.38</v>
      </c>
      <c r="P2109" s="11">
        <v>0</v>
      </c>
      <c r="Q2109" s="10">
        <v>17.86</v>
      </c>
      <c r="R2109" s="10">
        <f t="shared" si="128"/>
        <v>47.38</v>
      </c>
      <c r="S2109" s="10">
        <f t="shared" si="129"/>
        <v>17.86</v>
      </c>
      <c r="T2109" s="10">
        <f t="shared" si="130"/>
        <v>29.520000000000003</v>
      </c>
      <c r="U2109" s="12">
        <f t="shared" si="131"/>
        <v>0.62304769945124527</v>
      </c>
      <c r="V2109" s="9">
        <f>YEAR(SalesDataTable[[#This Row],[Order Date]])</f>
        <v>2026</v>
      </c>
      <c r="W2109" s="12" t="str">
        <f>"Q"&amp;ROUNDUP(MONTH(SalesDataTable[[#This Row],[Order Date]])/3,0)</f>
        <v>Q4</v>
      </c>
      <c r="X2109" s="9">
        <f>MONTH(SalesDataTable[[#This Row],[Order Date]])</f>
        <v>10</v>
      </c>
      <c r="Y2109" s="12" t="str">
        <f>TEXT(SalesDataTable[[#This Row],[Order Date]],"mmm")</f>
        <v>Oct</v>
      </c>
    </row>
    <row r="2110" spans="1:25" ht="16">
      <c r="A2110" s="7">
        <v>276</v>
      </c>
      <c r="B2110" s="3">
        <v>46310</v>
      </c>
      <c r="C2110" s="2">
        <f>YEAR( SalesDataTable[[#This Row],[Order Date]])</f>
        <v>2026</v>
      </c>
      <c r="D2110" s="2">
        <f>ROUNDUP(MONTH(SalesDataTable[[#This Row],[Order Date]])/3,0)</f>
        <v>4</v>
      </c>
      <c r="E2110" s="2">
        <f>MONTH(SalesDataTable[[#This Row],[Order Date]])</f>
        <v>10</v>
      </c>
      <c r="F2110" s="2" t="str">
        <f>TEXT(SalesDataTable[[#This Row],[Order Date]],"mmm")</f>
        <v>Oct</v>
      </c>
      <c r="G2110" s="2">
        <f>DAY(SalesDataTable[[#This Row],[Order Date]])</f>
        <v>15</v>
      </c>
      <c r="H2110" s="8" t="s">
        <v>11</v>
      </c>
      <c r="I2110" s="8" t="s">
        <v>12</v>
      </c>
      <c r="J2110" s="8" t="s">
        <v>2</v>
      </c>
      <c r="K2110" s="8" t="s">
        <v>16</v>
      </c>
      <c r="L2110" s="8" t="s">
        <v>9</v>
      </c>
      <c r="M2110" s="8" t="s">
        <v>10</v>
      </c>
      <c r="N2110" s="9">
        <v>1</v>
      </c>
      <c r="O2110" s="10">
        <v>92.74</v>
      </c>
      <c r="P2110" s="11">
        <v>0.15</v>
      </c>
      <c r="Q2110" s="10">
        <v>44.52</v>
      </c>
      <c r="R2110" s="10">
        <f t="shared" si="128"/>
        <v>78.828999999999994</v>
      </c>
      <c r="S2110" s="10">
        <f t="shared" si="129"/>
        <v>44.52</v>
      </c>
      <c r="T2110" s="10">
        <f t="shared" si="130"/>
        <v>34.30899999999999</v>
      </c>
      <c r="U2110" s="12">
        <f t="shared" si="131"/>
        <v>0.43523322635070844</v>
      </c>
      <c r="V2110" s="9">
        <f>YEAR(SalesDataTable[[#This Row],[Order Date]])</f>
        <v>2026</v>
      </c>
      <c r="W2110" s="12" t="str">
        <f>"Q"&amp;ROUNDUP(MONTH(SalesDataTable[[#This Row],[Order Date]])/3,0)</f>
        <v>Q4</v>
      </c>
      <c r="X2110" s="9">
        <f>MONTH(SalesDataTable[[#This Row],[Order Date]])</f>
        <v>10</v>
      </c>
      <c r="Y2110" s="12" t="str">
        <f>TEXT(SalesDataTable[[#This Row],[Order Date]],"mmm")</f>
        <v>Oct</v>
      </c>
    </row>
    <row r="2111" spans="1:25" ht="16">
      <c r="A2111" s="7">
        <v>791</v>
      </c>
      <c r="B2111" s="3">
        <v>46310</v>
      </c>
      <c r="C2111" s="2">
        <f>YEAR( SalesDataTable[[#This Row],[Order Date]])</f>
        <v>2026</v>
      </c>
      <c r="D2111" s="2">
        <f>ROUNDUP(MONTH(SalesDataTable[[#This Row],[Order Date]])/3,0)</f>
        <v>4</v>
      </c>
      <c r="E2111" s="2">
        <f>MONTH(SalesDataTable[[#This Row],[Order Date]])</f>
        <v>10</v>
      </c>
      <c r="F2111" s="2" t="str">
        <f>TEXT(SalesDataTable[[#This Row],[Order Date]],"mmm")</f>
        <v>Oct</v>
      </c>
      <c r="G2111" s="2">
        <f>DAY(SalesDataTable[[#This Row],[Order Date]])</f>
        <v>15</v>
      </c>
      <c r="H2111" s="8" t="s">
        <v>20</v>
      </c>
      <c r="I2111" s="8" t="s">
        <v>47</v>
      </c>
      <c r="J2111" s="8" t="s">
        <v>19</v>
      </c>
      <c r="K2111" s="8" t="s">
        <v>3</v>
      </c>
      <c r="L2111" s="8" t="s">
        <v>4</v>
      </c>
      <c r="M2111" s="8" t="s">
        <v>22</v>
      </c>
      <c r="N2111" s="9">
        <v>3</v>
      </c>
      <c r="O2111" s="10">
        <v>51.57</v>
      </c>
      <c r="P2111" s="11">
        <v>0.1</v>
      </c>
      <c r="Q2111" s="10">
        <v>21.82</v>
      </c>
      <c r="R2111" s="10">
        <f t="shared" si="128"/>
        <v>139.239</v>
      </c>
      <c r="S2111" s="10">
        <f t="shared" si="129"/>
        <v>65.460000000000008</v>
      </c>
      <c r="T2111" s="10">
        <f t="shared" si="130"/>
        <v>73.778999999999996</v>
      </c>
      <c r="U2111" s="12">
        <f t="shared" si="131"/>
        <v>0.52987309589985565</v>
      </c>
      <c r="V2111" s="9">
        <f>YEAR(SalesDataTable[[#This Row],[Order Date]])</f>
        <v>2026</v>
      </c>
      <c r="W2111" s="12" t="str">
        <f>"Q"&amp;ROUNDUP(MONTH(SalesDataTable[[#This Row],[Order Date]])/3,0)</f>
        <v>Q4</v>
      </c>
      <c r="X2111" s="9">
        <f>MONTH(SalesDataTable[[#This Row],[Order Date]])</f>
        <v>10</v>
      </c>
      <c r="Y2111" s="12" t="str">
        <f>TEXT(SalesDataTable[[#This Row],[Order Date]],"mmm")</f>
        <v>Oct</v>
      </c>
    </row>
    <row r="2112" spans="1:25" ht="16">
      <c r="A2112" s="7">
        <v>1033</v>
      </c>
      <c r="B2112" s="3">
        <v>46310</v>
      </c>
      <c r="C2112" s="2">
        <f>YEAR( SalesDataTable[[#This Row],[Order Date]])</f>
        <v>2026</v>
      </c>
      <c r="D2112" s="2">
        <f>ROUNDUP(MONTH(SalesDataTable[[#This Row],[Order Date]])/3,0)</f>
        <v>4</v>
      </c>
      <c r="E2112" s="2">
        <f>MONTH(SalesDataTable[[#This Row],[Order Date]])</f>
        <v>10</v>
      </c>
      <c r="F2112" s="2" t="str">
        <f>TEXT(SalesDataTable[[#This Row],[Order Date]],"mmm")</f>
        <v>Oct</v>
      </c>
      <c r="G2112" s="2">
        <f>DAY(SalesDataTable[[#This Row],[Order Date]])</f>
        <v>15</v>
      </c>
      <c r="H2112" s="8" t="s">
        <v>6</v>
      </c>
      <c r="I2112" s="8" t="s">
        <v>43</v>
      </c>
      <c r="J2112" s="8" t="s">
        <v>2</v>
      </c>
      <c r="K2112" s="8" t="s">
        <v>13</v>
      </c>
      <c r="L2112" s="8" t="s">
        <v>9</v>
      </c>
      <c r="M2112" s="8" t="s">
        <v>46</v>
      </c>
      <c r="N2112" s="9">
        <v>1</v>
      </c>
      <c r="O2112" s="10">
        <v>70.47</v>
      </c>
      <c r="P2112" s="11">
        <v>0.1</v>
      </c>
      <c r="Q2112" s="10">
        <v>31.52</v>
      </c>
      <c r="R2112" s="10">
        <f t="shared" si="128"/>
        <v>63.423000000000002</v>
      </c>
      <c r="S2112" s="10">
        <f t="shared" si="129"/>
        <v>31.52</v>
      </c>
      <c r="T2112" s="10">
        <f t="shared" si="130"/>
        <v>31.903000000000002</v>
      </c>
      <c r="U2112" s="12">
        <f t="shared" si="131"/>
        <v>0.50301940936253409</v>
      </c>
      <c r="V2112" s="9">
        <f>YEAR(SalesDataTable[[#This Row],[Order Date]])</f>
        <v>2026</v>
      </c>
      <c r="W2112" s="12" t="str">
        <f>"Q"&amp;ROUNDUP(MONTH(SalesDataTable[[#This Row],[Order Date]])/3,0)</f>
        <v>Q4</v>
      </c>
      <c r="X2112" s="9">
        <f>MONTH(SalesDataTable[[#This Row],[Order Date]])</f>
        <v>10</v>
      </c>
      <c r="Y2112" s="12" t="str">
        <f>TEXT(SalesDataTable[[#This Row],[Order Date]],"mmm")</f>
        <v>Oct</v>
      </c>
    </row>
    <row r="2113" spans="1:25" ht="16">
      <c r="A2113" s="7">
        <v>1247</v>
      </c>
      <c r="B2113" s="3">
        <v>46310</v>
      </c>
      <c r="C2113" s="2">
        <f>YEAR( SalesDataTable[[#This Row],[Order Date]])</f>
        <v>2026</v>
      </c>
      <c r="D2113" s="2">
        <f>ROUNDUP(MONTH(SalesDataTable[[#This Row],[Order Date]])/3,0)</f>
        <v>4</v>
      </c>
      <c r="E2113" s="2">
        <f>MONTH(SalesDataTable[[#This Row],[Order Date]])</f>
        <v>10</v>
      </c>
      <c r="F2113" s="2" t="str">
        <f>TEXT(SalesDataTable[[#This Row],[Order Date]],"mmm")</f>
        <v>Oct</v>
      </c>
      <c r="G2113" s="2">
        <f>DAY(SalesDataTable[[#This Row],[Order Date]])</f>
        <v>15</v>
      </c>
      <c r="H2113" s="8" t="s">
        <v>0</v>
      </c>
      <c r="I2113" s="8" t="s">
        <v>1</v>
      </c>
      <c r="J2113" s="8" t="s">
        <v>2</v>
      </c>
      <c r="K2113" s="8" t="s">
        <v>13</v>
      </c>
      <c r="L2113" s="8" t="s">
        <v>9</v>
      </c>
      <c r="M2113" s="8" t="s">
        <v>46</v>
      </c>
      <c r="N2113" s="9">
        <v>1</v>
      </c>
      <c r="O2113" s="10">
        <v>71.05</v>
      </c>
      <c r="P2113" s="11">
        <v>0</v>
      </c>
      <c r="Q2113" s="10">
        <v>33.32</v>
      </c>
      <c r="R2113" s="10">
        <f t="shared" si="128"/>
        <v>71.05</v>
      </c>
      <c r="S2113" s="10">
        <f t="shared" si="129"/>
        <v>33.32</v>
      </c>
      <c r="T2113" s="10">
        <f t="shared" si="130"/>
        <v>37.729999999999997</v>
      </c>
      <c r="U2113" s="12">
        <f t="shared" si="131"/>
        <v>0.53103448275862064</v>
      </c>
      <c r="V2113" s="9">
        <f>YEAR(SalesDataTable[[#This Row],[Order Date]])</f>
        <v>2026</v>
      </c>
      <c r="W2113" s="12" t="str">
        <f>"Q"&amp;ROUNDUP(MONTH(SalesDataTable[[#This Row],[Order Date]])/3,0)</f>
        <v>Q4</v>
      </c>
      <c r="X2113" s="9">
        <f>MONTH(SalesDataTable[[#This Row],[Order Date]])</f>
        <v>10</v>
      </c>
      <c r="Y2113" s="12" t="str">
        <f>TEXT(SalesDataTable[[#This Row],[Order Date]],"mmm")</f>
        <v>Oct</v>
      </c>
    </row>
    <row r="2114" spans="1:25" ht="16">
      <c r="A2114" s="7">
        <v>1321</v>
      </c>
      <c r="B2114" s="3">
        <v>46310</v>
      </c>
      <c r="C2114" s="2">
        <f>YEAR( SalesDataTable[[#This Row],[Order Date]])</f>
        <v>2026</v>
      </c>
      <c r="D2114" s="2">
        <f>ROUNDUP(MONTH(SalesDataTable[[#This Row],[Order Date]])/3,0)</f>
        <v>4</v>
      </c>
      <c r="E2114" s="2">
        <f>MONTH(SalesDataTable[[#This Row],[Order Date]])</f>
        <v>10</v>
      </c>
      <c r="F2114" s="2" t="str">
        <f>TEXT(SalesDataTable[[#This Row],[Order Date]],"mmm")</f>
        <v>Oct</v>
      </c>
      <c r="G2114" s="2">
        <f>DAY(SalesDataTable[[#This Row],[Order Date]])</f>
        <v>15</v>
      </c>
      <c r="H2114" s="8" t="s">
        <v>20</v>
      </c>
      <c r="I2114" s="8" t="s">
        <v>47</v>
      </c>
      <c r="J2114" s="8" t="s">
        <v>19</v>
      </c>
      <c r="K2114" s="8" t="s">
        <v>3</v>
      </c>
      <c r="L2114" s="8" t="s">
        <v>4</v>
      </c>
      <c r="M2114" s="8" t="s">
        <v>26</v>
      </c>
      <c r="N2114" s="9">
        <v>3</v>
      </c>
      <c r="O2114" s="10">
        <v>39.83</v>
      </c>
      <c r="P2114" s="11">
        <v>0.1</v>
      </c>
      <c r="Q2114" s="10">
        <v>16.93</v>
      </c>
      <c r="R2114" s="10">
        <f t="shared" ref="R2114:R2177" si="132">N2114*O2114*(1-P2114)</f>
        <v>107.541</v>
      </c>
      <c r="S2114" s="10">
        <f t="shared" ref="S2114:S2177" si="133">N2114*Q2114</f>
        <v>50.79</v>
      </c>
      <c r="T2114" s="10">
        <f t="shared" ref="T2114:T2177" si="134">R2114-S2114</f>
        <v>56.750999999999998</v>
      </c>
      <c r="U2114" s="12">
        <f t="shared" ref="U2114:U2177" si="135">IFERROR(T2114/R2114,0)</f>
        <v>0.52771501101905316</v>
      </c>
      <c r="V2114" s="9">
        <f>YEAR(SalesDataTable[[#This Row],[Order Date]])</f>
        <v>2026</v>
      </c>
      <c r="W2114" s="12" t="str">
        <f>"Q"&amp;ROUNDUP(MONTH(SalesDataTable[[#This Row],[Order Date]])/3,0)</f>
        <v>Q4</v>
      </c>
      <c r="X2114" s="9">
        <f>MONTH(SalesDataTable[[#This Row],[Order Date]])</f>
        <v>10</v>
      </c>
      <c r="Y2114" s="12" t="str">
        <f>TEXT(SalesDataTable[[#This Row],[Order Date]],"mmm")</f>
        <v>Oct</v>
      </c>
    </row>
    <row r="2115" spans="1:25" ht="16">
      <c r="A2115" s="7">
        <v>2048</v>
      </c>
      <c r="B2115" s="3">
        <v>46310</v>
      </c>
      <c r="C2115" s="2">
        <f>YEAR( SalesDataTable[[#This Row],[Order Date]])</f>
        <v>2026</v>
      </c>
      <c r="D2115" s="2">
        <f>ROUNDUP(MONTH(SalesDataTable[[#This Row],[Order Date]])/3,0)</f>
        <v>4</v>
      </c>
      <c r="E2115" s="2">
        <f>MONTH(SalesDataTable[[#This Row],[Order Date]])</f>
        <v>10</v>
      </c>
      <c r="F2115" s="2" t="str">
        <f>TEXT(SalesDataTable[[#This Row],[Order Date]],"mmm")</f>
        <v>Oct</v>
      </c>
      <c r="G2115" s="2">
        <f>DAY(SalesDataTable[[#This Row],[Order Date]])</f>
        <v>15</v>
      </c>
      <c r="H2115" s="8" t="s">
        <v>20</v>
      </c>
      <c r="I2115" s="8" t="s">
        <v>31</v>
      </c>
      <c r="J2115" s="8" t="s">
        <v>2</v>
      </c>
      <c r="K2115" s="8" t="s">
        <v>13</v>
      </c>
      <c r="L2115" s="8" t="s">
        <v>34</v>
      </c>
      <c r="M2115" s="8" t="s">
        <v>45</v>
      </c>
      <c r="N2115" s="9">
        <v>3</v>
      </c>
      <c r="O2115" s="10">
        <v>49.5</v>
      </c>
      <c r="P2115" s="11">
        <v>0.05</v>
      </c>
      <c r="Q2115" s="10">
        <v>22</v>
      </c>
      <c r="R2115" s="10">
        <f t="shared" si="132"/>
        <v>141.07499999999999</v>
      </c>
      <c r="S2115" s="10">
        <f t="shared" si="133"/>
        <v>66</v>
      </c>
      <c r="T2115" s="10">
        <f t="shared" si="134"/>
        <v>75.074999999999989</v>
      </c>
      <c r="U2115" s="12">
        <f t="shared" si="135"/>
        <v>0.53216374269005839</v>
      </c>
      <c r="V2115" s="9">
        <f>YEAR(SalesDataTable[[#This Row],[Order Date]])</f>
        <v>2026</v>
      </c>
      <c r="W2115" s="12" t="str">
        <f>"Q"&amp;ROUNDUP(MONTH(SalesDataTable[[#This Row],[Order Date]])/3,0)</f>
        <v>Q4</v>
      </c>
      <c r="X2115" s="9">
        <f>MONTH(SalesDataTable[[#This Row],[Order Date]])</f>
        <v>10</v>
      </c>
      <c r="Y2115" s="12" t="str">
        <f>TEXT(SalesDataTable[[#This Row],[Order Date]],"mmm")</f>
        <v>Oct</v>
      </c>
    </row>
    <row r="2116" spans="1:25" ht="16">
      <c r="A2116" s="7">
        <v>2082</v>
      </c>
      <c r="B2116" s="3">
        <v>46310</v>
      </c>
      <c r="C2116" s="2">
        <f>YEAR( SalesDataTable[[#This Row],[Order Date]])</f>
        <v>2026</v>
      </c>
      <c r="D2116" s="2">
        <f>ROUNDUP(MONTH(SalesDataTable[[#This Row],[Order Date]])/3,0)</f>
        <v>4</v>
      </c>
      <c r="E2116" s="2">
        <f>MONTH(SalesDataTable[[#This Row],[Order Date]])</f>
        <v>10</v>
      </c>
      <c r="F2116" s="2" t="str">
        <f>TEXT(SalesDataTable[[#This Row],[Order Date]],"mmm")</f>
        <v>Oct</v>
      </c>
      <c r="G2116" s="2">
        <f>DAY(SalesDataTable[[#This Row],[Order Date]])</f>
        <v>15</v>
      </c>
      <c r="H2116" s="8" t="s">
        <v>6</v>
      </c>
      <c r="I2116" s="8" t="s">
        <v>27</v>
      </c>
      <c r="J2116" s="8" t="s">
        <v>28</v>
      </c>
      <c r="K2116" s="8" t="s">
        <v>13</v>
      </c>
      <c r="L2116" s="8" t="s">
        <v>9</v>
      </c>
      <c r="M2116" s="8" t="s">
        <v>10</v>
      </c>
      <c r="N2116" s="9">
        <v>1</v>
      </c>
      <c r="O2116" s="10">
        <v>91.99</v>
      </c>
      <c r="P2116" s="11">
        <v>0</v>
      </c>
      <c r="Q2116" s="10">
        <v>44.86</v>
      </c>
      <c r="R2116" s="10">
        <f t="shared" si="132"/>
        <v>91.99</v>
      </c>
      <c r="S2116" s="10">
        <f t="shared" si="133"/>
        <v>44.86</v>
      </c>
      <c r="T2116" s="10">
        <f t="shared" si="134"/>
        <v>47.129999999999995</v>
      </c>
      <c r="U2116" s="12">
        <f t="shared" si="135"/>
        <v>0.51233829764104788</v>
      </c>
      <c r="V2116" s="9">
        <f>YEAR(SalesDataTable[[#This Row],[Order Date]])</f>
        <v>2026</v>
      </c>
      <c r="W2116" s="12" t="str">
        <f>"Q"&amp;ROUNDUP(MONTH(SalesDataTable[[#This Row],[Order Date]])/3,0)</f>
        <v>Q4</v>
      </c>
      <c r="X2116" s="9">
        <f>MONTH(SalesDataTable[[#This Row],[Order Date]])</f>
        <v>10</v>
      </c>
      <c r="Y2116" s="12" t="str">
        <f>TEXT(SalesDataTable[[#This Row],[Order Date]],"mmm")</f>
        <v>Oct</v>
      </c>
    </row>
    <row r="2117" spans="1:25" ht="16">
      <c r="A2117" s="7">
        <v>2177</v>
      </c>
      <c r="B2117" s="3">
        <v>46310</v>
      </c>
      <c r="C2117" s="2">
        <f>YEAR( SalesDataTable[[#This Row],[Order Date]])</f>
        <v>2026</v>
      </c>
      <c r="D2117" s="2">
        <f>ROUNDUP(MONTH(SalesDataTable[[#This Row],[Order Date]])/3,0)</f>
        <v>4</v>
      </c>
      <c r="E2117" s="2">
        <f>MONTH(SalesDataTable[[#This Row],[Order Date]])</f>
        <v>10</v>
      </c>
      <c r="F2117" s="2" t="str">
        <f>TEXT(SalesDataTable[[#This Row],[Order Date]],"mmm")</f>
        <v>Oct</v>
      </c>
      <c r="G2117" s="2">
        <f>DAY(SalesDataTable[[#This Row],[Order Date]])</f>
        <v>15</v>
      </c>
      <c r="H2117" s="8" t="s">
        <v>0</v>
      </c>
      <c r="I2117" s="8" t="s">
        <v>50</v>
      </c>
      <c r="J2117" s="8" t="s">
        <v>28</v>
      </c>
      <c r="K2117" s="8" t="s">
        <v>3</v>
      </c>
      <c r="L2117" s="8" t="s">
        <v>4</v>
      </c>
      <c r="M2117" s="8" t="s">
        <v>5</v>
      </c>
      <c r="N2117" s="9">
        <v>1</v>
      </c>
      <c r="O2117" s="10">
        <v>79.78</v>
      </c>
      <c r="P2117" s="11">
        <v>0.05</v>
      </c>
      <c r="Q2117" s="10">
        <v>41.59</v>
      </c>
      <c r="R2117" s="10">
        <f t="shared" si="132"/>
        <v>75.790999999999997</v>
      </c>
      <c r="S2117" s="10">
        <f t="shared" si="133"/>
        <v>41.59</v>
      </c>
      <c r="T2117" s="10">
        <f t="shared" si="134"/>
        <v>34.200999999999993</v>
      </c>
      <c r="U2117" s="12">
        <f t="shared" si="135"/>
        <v>0.45125410668812915</v>
      </c>
      <c r="V2117" s="9">
        <f>YEAR(SalesDataTable[[#This Row],[Order Date]])</f>
        <v>2026</v>
      </c>
      <c r="W2117" s="12" t="str">
        <f>"Q"&amp;ROUNDUP(MONTH(SalesDataTable[[#This Row],[Order Date]])/3,0)</f>
        <v>Q4</v>
      </c>
      <c r="X2117" s="9">
        <f>MONTH(SalesDataTable[[#This Row],[Order Date]])</f>
        <v>10</v>
      </c>
      <c r="Y2117" s="12" t="str">
        <f>TEXT(SalesDataTable[[#This Row],[Order Date]],"mmm")</f>
        <v>Oct</v>
      </c>
    </row>
    <row r="2118" spans="1:25" ht="16">
      <c r="A2118" s="7">
        <v>3776</v>
      </c>
      <c r="B2118" s="3">
        <v>46310</v>
      </c>
      <c r="C2118" s="2">
        <f>YEAR( SalesDataTable[[#This Row],[Order Date]])</f>
        <v>2026</v>
      </c>
      <c r="D2118" s="2">
        <f>ROUNDUP(MONTH(SalesDataTable[[#This Row],[Order Date]])/3,0)</f>
        <v>4</v>
      </c>
      <c r="E2118" s="2">
        <f>MONTH(SalesDataTable[[#This Row],[Order Date]])</f>
        <v>10</v>
      </c>
      <c r="F2118" s="2" t="str">
        <f>TEXT(SalesDataTable[[#This Row],[Order Date]],"mmm")</f>
        <v>Oct</v>
      </c>
      <c r="G2118" s="2">
        <f>DAY(SalesDataTable[[#This Row],[Order Date]])</f>
        <v>15</v>
      </c>
      <c r="H2118" s="8" t="s">
        <v>20</v>
      </c>
      <c r="I2118" s="8" t="s">
        <v>33</v>
      </c>
      <c r="J2118" s="8" t="s">
        <v>2</v>
      </c>
      <c r="K2118" s="8" t="s">
        <v>3</v>
      </c>
      <c r="L2118" s="8" t="s">
        <v>4</v>
      </c>
      <c r="M2118" s="8" t="s">
        <v>5</v>
      </c>
      <c r="N2118" s="9">
        <v>1</v>
      </c>
      <c r="O2118" s="10">
        <v>82.97</v>
      </c>
      <c r="P2118" s="11">
        <v>0</v>
      </c>
      <c r="Q2118" s="10">
        <v>43.09</v>
      </c>
      <c r="R2118" s="10">
        <f t="shared" si="132"/>
        <v>82.97</v>
      </c>
      <c r="S2118" s="10">
        <f t="shared" si="133"/>
        <v>43.09</v>
      </c>
      <c r="T2118" s="10">
        <f t="shared" si="134"/>
        <v>39.879999999999995</v>
      </c>
      <c r="U2118" s="12">
        <f t="shared" si="135"/>
        <v>0.48065565867180904</v>
      </c>
      <c r="V2118" s="9">
        <f>YEAR(SalesDataTable[[#This Row],[Order Date]])</f>
        <v>2026</v>
      </c>
      <c r="W2118" s="12" t="str">
        <f>"Q"&amp;ROUNDUP(MONTH(SalesDataTable[[#This Row],[Order Date]])/3,0)</f>
        <v>Q4</v>
      </c>
      <c r="X2118" s="9">
        <f>MONTH(SalesDataTable[[#This Row],[Order Date]])</f>
        <v>10</v>
      </c>
      <c r="Y2118" s="12" t="str">
        <f>TEXT(SalesDataTable[[#This Row],[Order Date]],"mmm")</f>
        <v>Oct</v>
      </c>
    </row>
    <row r="2119" spans="1:25" ht="16">
      <c r="A2119" s="7">
        <v>4542</v>
      </c>
      <c r="B2119" s="3">
        <v>46310</v>
      </c>
      <c r="C2119" s="2">
        <f>YEAR( SalesDataTable[[#This Row],[Order Date]])</f>
        <v>2026</v>
      </c>
      <c r="D2119" s="2">
        <f>ROUNDUP(MONTH(SalesDataTable[[#This Row],[Order Date]])/3,0)</f>
        <v>4</v>
      </c>
      <c r="E2119" s="2">
        <f>MONTH(SalesDataTable[[#This Row],[Order Date]])</f>
        <v>10</v>
      </c>
      <c r="F2119" s="2" t="str">
        <f>TEXT(SalesDataTable[[#This Row],[Order Date]],"mmm")</f>
        <v>Oct</v>
      </c>
      <c r="G2119" s="2">
        <f>DAY(SalesDataTable[[#This Row],[Order Date]])</f>
        <v>15</v>
      </c>
      <c r="H2119" s="8" t="s">
        <v>0</v>
      </c>
      <c r="I2119" s="8" t="s">
        <v>36</v>
      </c>
      <c r="J2119" s="8" t="s">
        <v>2</v>
      </c>
      <c r="K2119" s="8" t="s">
        <v>16</v>
      </c>
      <c r="L2119" s="8" t="s">
        <v>4</v>
      </c>
      <c r="M2119" s="8" t="s">
        <v>30</v>
      </c>
      <c r="N2119" s="9">
        <v>1</v>
      </c>
      <c r="O2119" s="10">
        <v>103.33</v>
      </c>
      <c r="P2119" s="11">
        <v>0</v>
      </c>
      <c r="Q2119" s="10">
        <v>50.85</v>
      </c>
      <c r="R2119" s="10">
        <f t="shared" si="132"/>
        <v>103.33</v>
      </c>
      <c r="S2119" s="10">
        <f t="shared" si="133"/>
        <v>50.85</v>
      </c>
      <c r="T2119" s="10">
        <f t="shared" si="134"/>
        <v>52.48</v>
      </c>
      <c r="U2119" s="12">
        <f t="shared" si="135"/>
        <v>0.5078873512048776</v>
      </c>
      <c r="V2119" s="9">
        <f>YEAR(SalesDataTable[[#This Row],[Order Date]])</f>
        <v>2026</v>
      </c>
      <c r="W2119" s="12" t="str">
        <f>"Q"&amp;ROUNDUP(MONTH(SalesDataTable[[#This Row],[Order Date]])/3,0)</f>
        <v>Q4</v>
      </c>
      <c r="X2119" s="9">
        <f>MONTH(SalesDataTable[[#This Row],[Order Date]])</f>
        <v>10</v>
      </c>
      <c r="Y2119" s="12" t="str">
        <f>TEXT(SalesDataTable[[#This Row],[Order Date]],"mmm")</f>
        <v>Oct</v>
      </c>
    </row>
    <row r="2120" spans="1:25" ht="16">
      <c r="A2120" s="7">
        <v>36</v>
      </c>
      <c r="B2120" s="3">
        <v>46311</v>
      </c>
      <c r="C2120" s="2">
        <f>YEAR( SalesDataTable[[#This Row],[Order Date]])</f>
        <v>2026</v>
      </c>
      <c r="D2120" s="2">
        <f>ROUNDUP(MONTH(SalesDataTable[[#This Row],[Order Date]])/3,0)</f>
        <v>4</v>
      </c>
      <c r="E2120" s="2">
        <f>MONTH(SalesDataTable[[#This Row],[Order Date]])</f>
        <v>10</v>
      </c>
      <c r="F2120" s="2" t="str">
        <f>TEXT(SalesDataTable[[#This Row],[Order Date]],"mmm")</f>
        <v>Oct</v>
      </c>
      <c r="G2120" s="2">
        <f>DAY(SalesDataTable[[#This Row],[Order Date]])</f>
        <v>16</v>
      </c>
      <c r="H2120" s="8" t="s">
        <v>0</v>
      </c>
      <c r="I2120" s="8" t="s">
        <v>36</v>
      </c>
      <c r="J2120" s="8" t="s">
        <v>2</v>
      </c>
      <c r="K2120" s="8" t="s">
        <v>13</v>
      </c>
      <c r="L2120" s="8" t="s">
        <v>9</v>
      </c>
      <c r="M2120" s="8" t="s">
        <v>17</v>
      </c>
      <c r="N2120" s="9">
        <v>3</v>
      </c>
      <c r="O2120" s="10">
        <v>142.54</v>
      </c>
      <c r="P2120" s="11">
        <v>0.05</v>
      </c>
      <c r="Q2120" s="10">
        <v>81.599999999999994</v>
      </c>
      <c r="R2120" s="10">
        <f t="shared" si="132"/>
        <v>406.23899999999998</v>
      </c>
      <c r="S2120" s="10">
        <f t="shared" si="133"/>
        <v>244.79999999999998</v>
      </c>
      <c r="T2120" s="10">
        <f t="shared" si="134"/>
        <v>161.43899999999999</v>
      </c>
      <c r="U2120" s="12">
        <f t="shared" si="135"/>
        <v>0.39739906803630376</v>
      </c>
      <c r="V2120" s="9">
        <f>YEAR(SalesDataTable[[#This Row],[Order Date]])</f>
        <v>2026</v>
      </c>
      <c r="W2120" s="12" t="str">
        <f>"Q"&amp;ROUNDUP(MONTH(SalesDataTable[[#This Row],[Order Date]])/3,0)</f>
        <v>Q4</v>
      </c>
      <c r="X2120" s="9">
        <f>MONTH(SalesDataTable[[#This Row],[Order Date]])</f>
        <v>10</v>
      </c>
      <c r="Y2120" s="12" t="str">
        <f>TEXT(SalesDataTable[[#This Row],[Order Date]],"mmm")</f>
        <v>Oct</v>
      </c>
    </row>
    <row r="2121" spans="1:25" ht="16">
      <c r="A2121" s="7">
        <v>64</v>
      </c>
      <c r="B2121" s="3">
        <v>46311</v>
      </c>
      <c r="C2121" s="2">
        <f>YEAR( SalesDataTable[[#This Row],[Order Date]])</f>
        <v>2026</v>
      </c>
      <c r="D2121" s="2">
        <f>ROUNDUP(MONTH(SalesDataTable[[#This Row],[Order Date]])/3,0)</f>
        <v>4</v>
      </c>
      <c r="E2121" s="2">
        <f>MONTH(SalesDataTable[[#This Row],[Order Date]])</f>
        <v>10</v>
      </c>
      <c r="F2121" s="2" t="str">
        <f>TEXT(SalesDataTable[[#This Row],[Order Date]],"mmm")</f>
        <v>Oct</v>
      </c>
      <c r="G2121" s="2">
        <f>DAY(SalesDataTable[[#This Row],[Order Date]])</f>
        <v>16</v>
      </c>
      <c r="H2121" s="8" t="s">
        <v>11</v>
      </c>
      <c r="I2121" s="8" t="s">
        <v>52</v>
      </c>
      <c r="J2121" s="8" t="s">
        <v>2</v>
      </c>
      <c r="K2121" s="8" t="s">
        <v>13</v>
      </c>
      <c r="L2121" s="8" t="s">
        <v>9</v>
      </c>
      <c r="M2121" s="8" t="s">
        <v>10</v>
      </c>
      <c r="N2121" s="9">
        <v>3</v>
      </c>
      <c r="O2121" s="10">
        <v>92.14</v>
      </c>
      <c r="P2121" s="11">
        <v>0.1</v>
      </c>
      <c r="Q2121" s="10">
        <v>46.43</v>
      </c>
      <c r="R2121" s="10">
        <f t="shared" si="132"/>
        <v>248.77800000000002</v>
      </c>
      <c r="S2121" s="10">
        <f t="shared" si="133"/>
        <v>139.29</v>
      </c>
      <c r="T2121" s="10">
        <f t="shared" si="134"/>
        <v>109.48800000000003</v>
      </c>
      <c r="U2121" s="12">
        <f t="shared" si="135"/>
        <v>0.44010322456165746</v>
      </c>
      <c r="V2121" s="9">
        <f>YEAR(SalesDataTable[[#This Row],[Order Date]])</f>
        <v>2026</v>
      </c>
      <c r="W2121" s="12" t="str">
        <f>"Q"&amp;ROUNDUP(MONTH(SalesDataTable[[#This Row],[Order Date]])/3,0)</f>
        <v>Q4</v>
      </c>
      <c r="X2121" s="9">
        <f>MONTH(SalesDataTable[[#This Row],[Order Date]])</f>
        <v>10</v>
      </c>
      <c r="Y2121" s="12" t="str">
        <f>TEXT(SalesDataTable[[#This Row],[Order Date]],"mmm")</f>
        <v>Oct</v>
      </c>
    </row>
    <row r="2122" spans="1:25" ht="16">
      <c r="A2122" s="7">
        <v>529</v>
      </c>
      <c r="B2122" s="3">
        <v>46311</v>
      </c>
      <c r="C2122" s="2">
        <f>YEAR( SalesDataTable[[#This Row],[Order Date]])</f>
        <v>2026</v>
      </c>
      <c r="D2122" s="2">
        <f>ROUNDUP(MONTH(SalesDataTable[[#This Row],[Order Date]])/3,0)</f>
        <v>4</v>
      </c>
      <c r="E2122" s="2">
        <f>MONTH(SalesDataTable[[#This Row],[Order Date]])</f>
        <v>10</v>
      </c>
      <c r="F2122" s="2" t="str">
        <f>TEXT(SalesDataTable[[#This Row],[Order Date]],"mmm")</f>
        <v>Oct</v>
      </c>
      <c r="G2122" s="2">
        <f>DAY(SalesDataTable[[#This Row],[Order Date]])</f>
        <v>16</v>
      </c>
      <c r="H2122" s="8" t="s">
        <v>20</v>
      </c>
      <c r="I2122" s="8" t="s">
        <v>31</v>
      </c>
      <c r="J2122" s="8" t="s">
        <v>19</v>
      </c>
      <c r="K2122" s="8" t="s">
        <v>16</v>
      </c>
      <c r="L2122" s="8" t="s">
        <v>14</v>
      </c>
      <c r="M2122" s="8" t="s">
        <v>48</v>
      </c>
      <c r="N2122" s="9">
        <v>2</v>
      </c>
      <c r="O2122" s="10">
        <v>165.23</v>
      </c>
      <c r="P2122" s="11">
        <v>0</v>
      </c>
      <c r="Q2122" s="10">
        <v>88.87</v>
      </c>
      <c r="R2122" s="10">
        <f t="shared" si="132"/>
        <v>330.46</v>
      </c>
      <c r="S2122" s="10">
        <f t="shared" si="133"/>
        <v>177.74</v>
      </c>
      <c r="T2122" s="10">
        <f t="shared" si="134"/>
        <v>152.71999999999997</v>
      </c>
      <c r="U2122" s="12">
        <f t="shared" si="135"/>
        <v>0.46214367850874533</v>
      </c>
      <c r="V2122" s="9">
        <f>YEAR(SalesDataTable[[#This Row],[Order Date]])</f>
        <v>2026</v>
      </c>
      <c r="W2122" s="12" t="str">
        <f>"Q"&amp;ROUNDUP(MONTH(SalesDataTable[[#This Row],[Order Date]])/3,0)</f>
        <v>Q4</v>
      </c>
      <c r="X2122" s="9">
        <f>MONTH(SalesDataTable[[#This Row],[Order Date]])</f>
        <v>10</v>
      </c>
      <c r="Y2122" s="12" t="str">
        <f>TEXT(SalesDataTable[[#This Row],[Order Date]],"mmm")</f>
        <v>Oct</v>
      </c>
    </row>
    <row r="2123" spans="1:25" ht="16">
      <c r="A2123" s="7">
        <v>1815</v>
      </c>
      <c r="B2123" s="3">
        <v>46311</v>
      </c>
      <c r="C2123" s="2">
        <f>YEAR( SalesDataTable[[#This Row],[Order Date]])</f>
        <v>2026</v>
      </c>
      <c r="D2123" s="2">
        <f>ROUNDUP(MONTH(SalesDataTable[[#This Row],[Order Date]])/3,0)</f>
        <v>4</v>
      </c>
      <c r="E2123" s="2">
        <f>MONTH(SalesDataTable[[#This Row],[Order Date]])</f>
        <v>10</v>
      </c>
      <c r="F2123" s="2" t="str">
        <f>TEXT(SalesDataTable[[#This Row],[Order Date]],"mmm")</f>
        <v>Oct</v>
      </c>
      <c r="G2123" s="2">
        <f>DAY(SalesDataTable[[#This Row],[Order Date]])</f>
        <v>16</v>
      </c>
      <c r="H2123" s="8" t="s">
        <v>20</v>
      </c>
      <c r="I2123" s="8" t="s">
        <v>21</v>
      </c>
      <c r="J2123" s="8" t="s">
        <v>2</v>
      </c>
      <c r="K2123" s="8" t="s">
        <v>16</v>
      </c>
      <c r="L2123" s="8" t="s">
        <v>34</v>
      </c>
      <c r="M2123" s="8" t="s">
        <v>38</v>
      </c>
      <c r="N2123" s="9">
        <v>1</v>
      </c>
      <c r="O2123" s="10">
        <v>121.92</v>
      </c>
      <c r="P2123" s="11">
        <v>0</v>
      </c>
      <c r="Q2123" s="10">
        <v>71.02</v>
      </c>
      <c r="R2123" s="10">
        <f t="shared" si="132"/>
        <v>121.92</v>
      </c>
      <c r="S2123" s="10">
        <f t="shared" si="133"/>
        <v>71.02</v>
      </c>
      <c r="T2123" s="10">
        <f t="shared" si="134"/>
        <v>50.900000000000006</v>
      </c>
      <c r="U2123" s="12">
        <f t="shared" si="135"/>
        <v>0.41748687664042</v>
      </c>
      <c r="V2123" s="9">
        <f>YEAR(SalesDataTable[[#This Row],[Order Date]])</f>
        <v>2026</v>
      </c>
      <c r="W2123" s="12" t="str">
        <f>"Q"&amp;ROUNDUP(MONTH(SalesDataTable[[#This Row],[Order Date]])/3,0)</f>
        <v>Q4</v>
      </c>
      <c r="X2123" s="9">
        <f>MONTH(SalesDataTable[[#This Row],[Order Date]])</f>
        <v>10</v>
      </c>
      <c r="Y2123" s="12" t="str">
        <f>TEXT(SalesDataTable[[#This Row],[Order Date]],"mmm")</f>
        <v>Oct</v>
      </c>
    </row>
    <row r="2124" spans="1:25" ht="16">
      <c r="A2124" s="7">
        <v>1820</v>
      </c>
      <c r="B2124" s="3">
        <v>46311</v>
      </c>
      <c r="C2124" s="2">
        <f>YEAR( SalesDataTable[[#This Row],[Order Date]])</f>
        <v>2026</v>
      </c>
      <c r="D2124" s="2">
        <f>ROUNDUP(MONTH(SalesDataTable[[#This Row],[Order Date]])/3,0)</f>
        <v>4</v>
      </c>
      <c r="E2124" s="2">
        <f>MONTH(SalesDataTable[[#This Row],[Order Date]])</f>
        <v>10</v>
      </c>
      <c r="F2124" s="2" t="str">
        <f>TEXT(SalesDataTable[[#This Row],[Order Date]],"mmm")</f>
        <v>Oct</v>
      </c>
      <c r="G2124" s="2">
        <f>DAY(SalesDataTable[[#This Row],[Order Date]])</f>
        <v>16</v>
      </c>
      <c r="H2124" s="8" t="s">
        <v>6</v>
      </c>
      <c r="I2124" s="8" t="s">
        <v>7</v>
      </c>
      <c r="J2124" s="8" t="s">
        <v>2</v>
      </c>
      <c r="K2124" s="8" t="s">
        <v>3</v>
      </c>
      <c r="L2124" s="8" t="s">
        <v>14</v>
      </c>
      <c r="M2124" s="8" t="s">
        <v>15</v>
      </c>
      <c r="N2124" s="9">
        <v>3</v>
      </c>
      <c r="O2124" s="10">
        <v>36.46</v>
      </c>
      <c r="P2124" s="11">
        <v>0.05</v>
      </c>
      <c r="Q2124" s="10">
        <v>13.9</v>
      </c>
      <c r="R2124" s="10">
        <f t="shared" si="132"/>
        <v>103.91099999999999</v>
      </c>
      <c r="S2124" s="10">
        <f t="shared" si="133"/>
        <v>41.7</v>
      </c>
      <c r="T2124" s="10">
        <f t="shared" si="134"/>
        <v>62.210999999999984</v>
      </c>
      <c r="U2124" s="12">
        <f t="shared" si="135"/>
        <v>0.5986950370990558</v>
      </c>
      <c r="V2124" s="9">
        <f>YEAR(SalesDataTable[[#This Row],[Order Date]])</f>
        <v>2026</v>
      </c>
      <c r="W2124" s="12" t="str">
        <f>"Q"&amp;ROUNDUP(MONTH(SalesDataTable[[#This Row],[Order Date]])/3,0)</f>
        <v>Q4</v>
      </c>
      <c r="X2124" s="9">
        <f>MONTH(SalesDataTable[[#This Row],[Order Date]])</f>
        <v>10</v>
      </c>
      <c r="Y2124" s="12" t="str">
        <f>TEXT(SalesDataTable[[#This Row],[Order Date]],"mmm")</f>
        <v>Oct</v>
      </c>
    </row>
    <row r="2125" spans="1:25" ht="16">
      <c r="A2125" s="7">
        <v>2028</v>
      </c>
      <c r="B2125" s="3">
        <v>46311</v>
      </c>
      <c r="C2125" s="2">
        <f>YEAR( SalesDataTable[[#This Row],[Order Date]])</f>
        <v>2026</v>
      </c>
      <c r="D2125" s="2">
        <f>ROUNDUP(MONTH(SalesDataTable[[#This Row],[Order Date]])/3,0)</f>
        <v>4</v>
      </c>
      <c r="E2125" s="2">
        <f>MONTH(SalesDataTable[[#This Row],[Order Date]])</f>
        <v>10</v>
      </c>
      <c r="F2125" s="2" t="str">
        <f>TEXT(SalesDataTable[[#This Row],[Order Date]],"mmm")</f>
        <v>Oct</v>
      </c>
      <c r="G2125" s="2">
        <f>DAY(SalesDataTable[[#This Row],[Order Date]])</f>
        <v>16</v>
      </c>
      <c r="H2125" s="8" t="s">
        <v>20</v>
      </c>
      <c r="I2125" s="8" t="s">
        <v>21</v>
      </c>
      <c r="J2125" s="8" t="s">
        <v>19</v>
      </c>
      <c r="K2125" s="8" t="s">
        <v>16</v>
      </c>
      <c r="L2125" s="8" t="s">
        <v>34</v>
      </c>
      <c r="M2125" s="8" t="s">
        <v>45</v>
      </c>
      <c r="N2125" s="9">
        <v>3</v>
      </c>
      <c r="O2125" s="10">
        <v>51.89</v>
      </c>
      <c r="P2125" s="11">
        <v>0.1</v>
      </c>
      <c r="Q2125" s="10">
        <v>21.56</v>
      </c>
      <c r="R2125" s="10">
        <f t="shared" si="132"/>
        <v>140.10300000000001</v>
      </c>
      <c r="S2125" s="10">
        <f t="shared" si="133"/>
        <v>64.679999999999993</v>
      </c>
      <c r="T2125" s="10">
        <f t="shared" si="134"/>
        <v>75.423000000000016</v>
      </c>
      <c r="U2125" s="12">
        <f t="shared" si="135"/>
        <v>0.53833965011455864</v>
      </c>
      <c r="V2125" s="9">
        <f>YEAR(SalesDataTable[[#This Row],[Order Date]])</f>
        <v>2026</v>
      </c>
      <c r="W2125" s="12" t="str">
        <f>"Q"&amp;ROUNDUP(MONTH(SalesDataTable[[#This Row],[Order Date]])/3,0)</f>
        <v>Q4</v>
      </c>
      <c r="X2125" s="9">
        <f>MONTH(SalesDataTable[[#This Row],[Order Date]])</f>
        <v>10</v>
      </c>
      <c r="Y2125" s="12" t="str">
        <f>TEXT(SalesDataTable[[#This Row],[Order Date]],"mmm")</f>
        <v>Oct</v>
      </c>
    </row>
    <row r="2126" spans="1:25" ht="16">
      <c r="A2126" s="7">
        <v>2741</v>
      </c>
      <c r="B2126" s="3">
        <v>46311</v>
      </c>
      <c r="C2126" s="2">
        <f>YEAR( SalesDataTable[[#This Row],[Order Date]])</f>
        <v>2026</v>
      </c>
      <c r="D2126" s="2">
        <f>ROUNDUP(MONTH(SalesDataTable[[#This Row],[Order Date]])/3,0)</f>
        <v>4</v>
      </c>
      <c r="E2126" s="2">
        <f>MONTH(SalesDataTable[[#This Row],[Order Date]])</f>
        <v>10</v>
      </c>
      <c r="F2126" s="2" t="str">
        <f>TEXT(SalesDataTable[[#This Row],[Order Date]],"mmm")</f>
        <v>Oct</v>
      </c>
      <c r="G2126" s="2">
        <f>DAY(SalesDataTable[[#This Row],[Order Date]])</f>
        <v>16</v>
      </c>
      <c r="H2126" s="8" t="s">
        <v>20</v>
      </c>
      <c r="I2126" s="8" t="s">
        <v>21</v>
      </c>
      <c r="J2126" s="8" t="s">
        <v>2</v>
      </c>
      <c r="K2126" s="8" t="s">
        <v>3</v>
      </c>
      <c r="L2126" s="8" t="s">
        <v>34</v>
      </c>
      <c r="M2126" s="8" t="s">
        <v>35</v>
      </c>
      <c r="N2126" s="9">
        <v>1</v>
      </c>
      <c r="O2126" s="10">
        <v>40.75</v>
      </c>
      <c r="P2126" s="11">
        <v>0</v>
      </c>
      <c r="Q2126" s="10">
        <v>14.7</v>
      </c>
      <c r="R2126" s="10">
        <f t="shared" si="132"/>
        <v>40.75</v>
      </c>
      <c r="S2126" s="10">
        <f t="shared" si="133"/>
        <v>14.7</v>
      </c>
      <c r="T2126" s="10">
        <f t="shared" si="134"/>
        <v>26.05</v>
      </c>
      <c r="U2126" s="12">
        <f t="shared" si="135"/>
        <v>0.63926380368098157</v>
      </c>
      <c r="V2126" s="9">
        <f>YEAR(SalesDataTable[[#This Row],[Order Date]])</f>
        <v>2026</v>
      </c>
      <c r="W2126" s="12" t="str">
        <f>"Q"&amp;ROUNDUP(MONTH(SalesDataTable[[#This Row],[Order Date]])/3,0)</f>
        <v>Q4</v>
      </c>
      <c r="X2126" s="9">
        <f>MONTH(SalesDataTable[[#This Row],[Order Date]])</f>
        <v>10</v>
      </c>
      <c r="Y2126" s="12" t="str">
        <f>TEXT(SalesDataTable[[#This Row],[Order Date]],"mmm")</f>
        <v>Oct</v>
      </c>
    </row>
    <row r="2127" spans="1:25" ht="16">
      <c r="A2127" s="7">
        <v>3602</v>
      </c>
      <c r="B2127" s="3">
        <v>46311</v>
      </c>
      <c r="C2127" s="2">
        <f>YEAR( SalesDataTable[[#This Row],[Order Date]])</f>
        <v>2026</v>
      </c>
      <c r="D2127" s="2">
        <f>ROUNDUP(MONTH(SalesDataTable[[#This Row],[Order Date]])/3,0)</f>
        <v>4</v>
      </c>
      <c r="E2127" s="2">
        <f>MONTH(SalesDataTable[[#This Row],[Order Date]])</f>
        <v>10</v>
      </c>
      <c r="F2127" s="2" t="str">
        <f>TEXT(SalesDataTable[[#This Row],[Order Date]],"mmm")</f>
        <v>Oct</v>
      </c>
      <c r="G2127" s="2">
        <f>DAY(SalesDataTable[[#This Row],[Order Date]])</f>
        <v>16</v>
      </c>
      <c r="H2127" s="8" t="s">
        <v>11</v>
      </c>
      <c r="I2127" s="8" t="s">
        <v>25</v>
      </c>
      <c r="J2127" s="8" t="s">
        <v>8</v>
      </c>
      <c r="K2127" s="8" t="s">
        <v>16</v>
      </c>
      <c r="L2127" s="8" t="s">
        <v>23</v>
      </c>
      <c r="M2127" s="8" t="s">
        <v>24</v>
      </c>
      <c r="N2127" s="9">
        <v>4</v>
      </c>
      <c r="O2127" s="10">
        <v>345.13</v>
      </c>
      <c r="P2127" s="11">
        <v>0.05</v>
      </c>
      <c r="Q2127" s="10">
        <v>200.02</v>
      </c>
      <c r="R2127" s="10">
        <f t="shared" si="132"/>
        <v>1311.4939999999999</v>
      </c>
      <c r="S2127" s="10">
        <f t="shared" si="133"/>
        <v>800.08</v>
      </c>
      <c r="T2127" s="10">
        <f t="shared" si="134"/>
        <v>511.41399999999987</v>
      </c>
      <c r="U2127" s="12">
        <f t="shared" si="135"/>
        <v>0.38994764749209671</v>
      </c>
      <c r="V2127" s="9">
        <f>YEAR(SalesDataTable[[#This Row],[Order Date]])</f>
        <v>2026</v>
      </c>
      <c r="W2127" s="12" t="str">
        <f>"Q"&amp;ROUNDUP(MONTH(SalesDataTable[[#This Row],[Order Date]])/3,0)</f>
        <v>Q4</v>
      </c>
      <c r="X2127" s="9">
        <f>MONTH(SalesDataTable[[#This Row],[Order Date]])</f>
        <v>10</v>
      </c>
      <c r="Y2127" s="12" t="str">
        <f>TEXT(SalesDataTable[[#This Row],[Order Date]],"mmm")</f>
        <v>Oct</v>
      </c>
    </row>
    <row r="2128" spans="1:25" ht="16">
      <c r="A2128" s="7">
        <v>4116</v>
      </c>
      <c r="B2128" s="3">
        <v>46311</v>
      </c>
      <c r="C2128" s="2">
        <f>YEAR( SalesDataTable[[#This Row],[Order Date]])</f>
        <v>2026</v>
      </c>
      <c r="D2128" s="2">
        <f>ROUNDUP(MONTH(SalesDataTable[[#This Row],[Order Date]])/3,0)</f>
        <v>4</v>
      </c>
      <c r="E2128" s="2">
        <f>MONTH(SalesDataTable[[#This Row],[Order Date]])</f>
        <v>10</v>
      </c>
      <c r="F2128" s="2" t="str">
        <f>TEXT(SalesDataTable[[#This Row],[Order Date]],"mmm")</f>
        <v>Oct</v>
      </c>
      <c r="G2128" s="2">
        <f>DAY(SalesDataTable[[#This Row],[Order Date]])</f>
        <v>16</v>
      </c>
      <c r="H2128" s="8" t="s">
        <v>6</v>
      </c>
      <c r="I2128" s="8" t="s">
        <v>27</v>
      </c>
      <c r="J2128" s="8" t="s">
        <v>19</v>
      </c>
      <c r="K2128" s="8" t="s">
        <v>13</v>
      </c>
      <c r="L2128" s="8" t="s">
        <v>14</v>
      </c>
      <c r="M2128" s="8" t="s">
        <v>15</v>
      </c>
      <c r="N2128" s="9">
        <v>2</v>
      </c>
      <c r="O2128" s="10">
        <v>37.1</v>
      </c>
      <c r="P2128" s="11">
        <v>0</v>
      </c>
      <c r="Q2128" s="10">
        <v>13.31</v>
      </c>
      <c r="R2128" s="10">
        <f t="shared" si="132"/>
        <v>74.2</v>
      </c>
      <c r="S2128" s="10">
        <f t="shared" si="133"/>
        <v>26.62</v>
      </c>
      <c r="T2128" s="10">
        <f t="shared" si="134"/>
        <v>47.58</v>
      </c>
      <c r="U2128" s="12">
        <f t="shared" si="135"/>
        <v>0.64123989218328836</v>
      </c>
      <c r="V2128" s="9">
        <f>YEAR(SalesDataTable[[#This Row],[Order Date]])</f>
        <v>2026</v>
      </c>
      <c r="W2128" s="12" t="str">
        <f>"Q"&amp;ROUNDUP(MONTH(SalesDataTable[[#This Row],[Order Date]])/3,0)</f>
        <v>Q4</v>
      </c>
      <c r="X2128" s="9">
        <f>MONTH(SalesDataTable[[#This Row],[Order Date]])</f>
        <v>10</v>
      </c>
      <c r="Y2128" s="12" t="str">
        <f>TEXT(SalesDataTable[[#This Row],[Order Date]],"mmm")</f>
        <v>Oct</v>
      </c>
    </row>
    <row r="2129" spans="1:25" ht="16">
      <c r="A2129" s="7">
        <v>4197</v>
      </c>
      <c r="B2129" s="3">
        <v>46311</v>
      </c>
      <c r="C2129" s="2">
        <f>YEAR( SalesDataTable[[#This Row],[Order Date]])</f>
        <v>2026</v>
      </c>
      <c r="D2129" s="2">
        <f>ROUNDUP(MONTH(SalesDataTable[[#This Row],[Order Date]])/3,0)</f>
        <v>4</v>
      </c>
      <c r="E2129" s="2">
        <f>MONTH(SalesDataTable[[#This Row],[Order Date]])</f>
        <v>10</v>
      </c>
      <c r="F2129" s="2" t="str">
        <f>TEXT(SalesDataTable[[#This Row],[Order Date]],"mmm")</f>
        <v>Oct</v>
      </c>
      <c r="G2129" s="2">
        <f>DAY(SalesDataTable[[#This Row],[Order Date]])</f>
        <v>16</v>
      </c>
      <c r="H2129" s="8" t="s">
        <v>20</v>
      </c>
      <c r="I2129" s="8" t="s">
        <v>31</v>
      </c>
      <c r="J2129" s="8" t="s">
        <v>28</v>
      </c>
      <c r="K2129" s="8" t="s">
        <v>13</v>
      </c>
      <c r="L2129" s="8" t="s">
        <v>9</v>
      </c>
      <c r="M2129" s="8" t="s">
        <v>10</v>
      </c>
      <c r="N2129" s="9">
        <v>3</v>
      </c>
      <c r="O2129" s="10">
        <v>94.19</v>
      </c>
      <c r="P2129" s="11">
        <v>0</v>
      </c>
      <c r="Q2129" s="10">
        <v>44.89</v>
      </c>
      <c r="R2129" s="10">
        <f t="shared" si="132"/>
        <v>282.57</v>
      </c>
      <c r="S2129" s="10">
        <f t="shared" si="133"/>
        <v>134.67000000000002</v>
      </c>
      <c r="T2129" s="10">
        <f t="shared" si="134"/>
        <v>147.89999999999998</v>
      </c>
      <c r="U2129" s="12">
        <f t="shared" si="135"/>
        <v>0.52341012846374346</v>
      </c>
      <c r="V2129" s="9">
        <f>YEAR(SalesDataTable[[#This Row],[Order Date]])</f>
        <v>2026</v>
      </c>
      <c r="W2129" s="12" t="str">
        <f>"Q"&amp;ROUNDUP(MONTH(SalesDataTable[[#This Row],[Order Date]])/3,0)</f>
        <v>Q4</v>
      </c>
      <c r="X2129" s="9">
        <f>MONTH(SalesDataTable[[#This Row],[Order Date]])</f>
        <v>10</v>
      </c>
      <c r="Y2129" s="12" t="str">
        <f>TEXT(SalesDataTable[[#This Row],[Order Date]],"mmm")</f>
        <v>Oct</v>
      </c>
    </row>
    <row r="2130" spans="1:25" ht="16">
      <c r="A2130" s="7">
        <v>360</v>
      </c>
      <c r="B2130" s="3">
        <v>46312</v>
      </c>
      <c r="C2130" s="2">
        <f>YEAR( SalesDataTable[[#This Row],[Order Date]])</f>
        <v>2026</v>
      </c>
      <c r="D2130" s="2">
        <f>ROUNDUP(MONTH(SalesDataTable[[#This Row],[Order Date]])/3,0)</f>
        <v>4</v>
      </c>
      <c r="E2130" s="2">
        <f>MONTH(SalesDataTable[[#This Row],[Order Date]])</f>
        <v>10</v>
      </c>
      <c r="F2130" s="2" t="str">
        <f>TEXT(SalesDataTable[[#This Row],[Order Date]],"mmm")</f>
        <v>Oct</v>
      </c>
      <c r="G2130" s="2">
        <f>DAY(SalesDataTable[[#This Row],[Order Date]])</f>
        <v>17</v>
      </c>
      <c r="H2130" s="8" t="s">
        <v>20</v>
      </c>
      <c r="I2130" s="8" t="s">
        <v>33</v>
      </c>
      <c r="J2130" s="8" t="s">
        <v>2</v>
      </c>
      <c r="K2130" s="8" t="s">
        <v>3</v>
      </c>
      <c r="L2130" s="8" t="s">
        <v>23</v>
      </c>
      <c r="M2130" s="8" t="s">
        <v>40</v>
      </c>
      <c r="N2130" s="9">
        <v>2</v>
      </c>
      <c r="O2130" s="10">
        <v>82.52</v>
      </c>
      <c r="P2130" s="11">
        <v>0.05</v>
      </c>
      <c r="Q2130" s="10">
        <v>38.61</v>
      </c>
      <c r="R2130" s="10">
        <f t="shared" si="132"/>
        <v>156.78799999999998</v>
      </c>
      <c r="S2130" s="10">
        <f t="shared" si="133"/>
        <v>77.22</v>
      </c>
      <c r="T2130" s="10">
        <f t="shared" si="134"/>
        <v>79.567999999999984</v>
      </c>
      <c r="U2130" s="12">
        <f t="shared" si="135"/>
        <v>0.50748781794525089</v>
      </c>
      <c r="V2130" s="9">
        <f>YEAR(SalesDataTable[[#This Row],[Order Date]])</f>
        <v>2026</v>
      </c>
      <c r="W2130" s="12" t="str">
        <f>"Q"&amp;ROUNDUP(MONTH(SalesDataTable[[#This Row],[Order Date]])/3,0)</f>
        <v>Q4</v>
      </c>
      <c r="X2130" s="9">
        <f>MONTH(SalesDataTable[[#This Row],[Order Date]])</f>
        <v>10</v>
      </c>
      <c r="Y2130" s="12" t="str">
        <f>TEXT(SalesDataTable[[#This Row],[Order Date]],"mmm")</f>
        <v>Oct</v>
      </c>
    </row>
    <row r="2131" spans="1:25" ht="16">
      <c r="A2131" s="7">
        <v>427</v>
      </c>
      <c r="B2131" s="3">
        <v>46312</v>
      </c>
      <c r="C2131" s="2">
        <f>YEAR( SalesDataTable[[#This Row],[Order Date]])</f>
        <v>2026</v>
      </c>
      <c r="D2131" s="2">
        <f>ROUNDUP(MONTH(SalesDataTable[[#This Row],[Order Date]])/3,0)</f>
        <v>4</v>
      </c>
      <c r="E2131" s="2">
        <f>MONTH(SalesDataTable[[#This Row],[Order Date]])</f>
        <v>10</v>
      </c>
      <c r="F2131" s="2" t="str">
        <f>TEXT(SalesDataTable[[#This Row],[Order Date]],"mmm")</f>
        <v>Oct</v>
      </c>
      <c r="G2131" s="2">
        <f>DAY(SalesDataTable[[#This Row],[Order Date]])</f>
        <v>17</v>
      </c>
      <c r="H2131" s="8" t="s">
        <v>20</v>
      </c>
      <c r="I2131" s="8" t="s">
        <v>47</v>
      </c>
      <c r="J2131" s="8" t="s">
        <v>2</v>
      </c>
      <c r="K2131" s="8" t="s">
        <v>16</v>
      </c>
      <c r="L2131" s="8" t="s">
        <v>9</v>
      </c>
      <c r="M2131" s="8" t="s">
        <v>37</v>
      </c>
      <c r="N2131" s="9">
        <v>1</v>
      </c>
      <c r="O2131" s="10">
        <v>155.16</v>
      </c>
      <c r="P2131" s="11">
        <v>0</v>
      </c>
      <c r="Q2131" s="10">
        <v>78.84</v>
      </c>
      <c r="R2131" s="10">
        <f t="shared" si="132"/>
        <v>155.16</v>
      </c>
      <c r="S2131" s="10">
        <f t="shared" si="133"/>
        <v>78.84</v>
      </c>
      <c r="T2131" s="10">
        <f t="shared" si="134"/>
        <v>76.319999999999993</v>
      </c>
      <c r="U2131" s="12">
        <f t="shared" si="135"/>
        <v>0.49187935034802782</v>
      </c>
      <c r="V2131" s="9">
        <f>YEAR(SalesDataTable[[#This Row],[Order Date]])</f>
        <v>2026</v>
      </c>
      <c r="W2131" s="12" t="str">
        <f>"Q"&amp;ROUNDUP(MONTH(SalesDataTable[[#This Row],[Order Date]])/3,0)</f>
        <v>Q4</v>
      </c>
      <c r="X2131" s="9">
        <f>MONTH(SalesDataTable[[#This Row],[Order Date]])</f>
        <v>10</v>
      </c>
      <c r="Y2131" s="12" t="str">
        <f>TEXT(SalesDataTable[[#This Row],[Order Date]],"mmm")</f>
        <v>Oct</v>
      </c>
    </row>
    <row r="2132" spans="1:25" ht="16">
      <c r="A2132" s="7">
        <v>1018</v>
      </c>
      <c r="B2132" s="3">
        <v>46312</v>
      </c>
      <c r="C2132" s="2">
        <f>YEAR( SalesDataTable[[#This Row],[Order Date]])</f>
        <v>2026</v>
      </c>
      <c r="D2132" s="2">
        <f>ROUNDUP(MONTH(SalesDataTable[[#This Row],[Order Date]])/3,0)</f>
        <v>4</v>
      </c>
      <c r="E2132" s="2">
        <f>MONTH(SalesDataTable[[#This Row],[Order Date]])</f>
        <v>10</v>
      </c>
      <c r="F2132" s="2" t="str">
        <f>TEXT(SalesDataTable[[#This Row],[Order Date]],"mmm")</f>
        <v>Oct</v>
      </c>
      <c r="G2132" s="2">
        <f>DAY(SalesDataTable[[#This Row],[Order Date]])</f>
        <v>17</v>
      </c>
      <c r="H2132" s="8" t="s">
        <v>20</v>
      </c>
      <c r="I2132" s="8" t="s">
        <v>47</v>
      </c>
      <c r="J2132" s="8" t="s">
        <v>28</v>
      </c>
      <c r="K2132" s="8" t="s">
        <v>3</v>
      </c>
      <c r="L2132" s="8" t="s">
        <v>14</v>
      </c>
      <c r="M2132" s="8" t="s">
        <v>32</v>
      </c>
      <c r="N2132" s="9">
        <v>1</v>
      </c>
      <c r="O2132" s="10">
        <v>46.36</v>
      </c>
      <c r="P2132" s="11">
        <v>0.05</v>
      </c>
      <c r="Q2132" s="10">
        <v>18.399999999999999</v>
      </c>
      <c r="R2132" s="10">
        <f t="shared" si="132"/>
        <v>44.041999999999994</v>
      </c>
      <c r="S2132" s="10">
        <f t="shared" si="133"/>
        <v>18.399999999999999</v>
      </c>
      <c r="T2132" s="10">
        <f t="shared" si="134"/>
        <v>25.641999999999996</v>
      </c>
      <c r="U2132" s="12">
        <f t="shared" si="135"/>
        <v>0.58221697470596245</v>
      </c>
      <c r="V2132" s="9">
        <f>YEAR(SalesDataTable[[#This Row],[Order Date]])</f>
        <v>2026</v>
      </c>
      <c r="W2132" s="12" t="str">
        <f>"Q"&amp;ROUNDUP(MONTH(SalesDataTable[[#This Row],[Order Date]])/3,0)</f>
        <v>Q4</v>
      </c>
      <c r="X2132" s="9">
        <f>MONTH(SalesDataTable[[#This Row],[Order Date]])</f>
        <v>10</v>
      </c>
      <c r="Y2132" s="12" t="str">
        <f>TEXT(SalesDataTable[[#This Row],[Order Date]],"mmm")</f>
        <v>Oct</v>
      </c>
    </row>
    <row r="2133" spans="1:25" ht="16">
      <c r="A2133" s="7">
        <v>1179</v>
      </c>
      <c r="B2133" s="3">
        <v>46312</v>
      </c>
      <c r="C2133" s="2">
        <f>YEAR( SalesDataTable[[#This Row],[Order Date]])</f>
        <v>2026</v>
      </c>
      <c r="D2133" s="2">
        <f>ROUNDUP(MONTH(SalesDataTable[[#This Row],[Order Date]])/3,0)</f>
        <v>4</v>
      </c>
      <c r="E2133" s="2">
        <f>MONTH(SalesDataTable[[#This Row],[Order Date]])</f>
        <v>10</v>
      </c>
      <c r="F2133" s="2" t="str">
        <f>TEXT(SalesDataTable[[#This Row],[Order Date]],"mmm")</f>
        <v>Oct</v>
      </c>
      <c r="G2133" s="2">
        <f>DAY(SalesDataTable[[#This Row],[Order Date]])</f>
        <v>17</v>
      </c>
      <c r="H2133" s="8" t="s">
        <v>11</v>
      </c>
      <c r="I2133" s="8" t="s">
        <v>52</v>
      </c>
      <c r="J2133" s="8" t="s">
        <v>2</v>
      </c>
      <c r="K2133" s="8" t="s">
        <v>16</v>
      </c>
      <c r="L2133" s="8" t="s">
        <v>4</v>
      </c>
      <c r="M2133" s="8" t="s">
        <v>5</v>
      </c>
      <c r="N2133" s="9">
        <v>1</v>
      </c>
      <c r="O2133" s="10">
        <v>81.47</v>
      </c>
      <c r="P2133" s="11">
        <v>0</v>
      </c>
      <c r="Q2133" s="10">
        <v>43.67</v>
      </c>
      <c r="R2133" s="10">
        <f t="shared" si="132"/>
        <v>81.47</v>
      </c>
      <c r="S2133" s="10">
        <f t="shared" si="133"/>
        <v>43.67</v>
      </c>
      <c r="T2133" s="10">
        <f t="shared" si="134"/>
        <v>37.799999999999997</v>
      </c>
      <c r="U2133" s="12">
        <f t="shared" si="135"/>
        <v>0.463974469129741</v>
      </c>
      <c r="V2133" s="9">
        <f>YEAR(SalesDataTable[[#This Row],[Order Date]])</f>
        <v>2026</v>
      </c>
      <c r="W2133" s="12" t="str">
        <f>"Q"&amp;ROUNDUP(MONTH(SalesDataTable[[#This Row],[Order Date]])/3,0)</f>
        <v>Q4</v>
      </c>
      <c r="X2133" s="9">
        <f>MONTH(SalesDataTable[[#This Row],[Order Date]])</f>
        <v>10</v>
      </c>
      <c r="Y2133" s="12" t="str">
        <f>TEXT(SalesDataTable[[#This Row],[Order Date]],"mmm")</f>
        <v>Oct</v>
      </c>
    </row>
    <row r="2134" spans="1:25" ht="16">
      <c r="A2134" s="7">
        <v>2267</v>
      </c>
      <c r="B2134" s="3">
        <v>46312</v>
      </c>
      <c r="C2134" s="2">
        <f>YEAR( SalesDataTable[[#This Row],[Order Date]])</f>
        <v>2026</v>
      </c>
      <c r="D2134" s="2">
        <f>ROUNDUP(MONTH(SalesDataTable[[#This Row],[Order Date]])/3,0)</f>
        <v>4</v>
      </c>
      <c r="E2134" s="2">
        <f>MONTH(SalesDataTable[[#This Row],[Order Date]])</f>
        <v>10</v>
      </c>
      <c r="F2134" s="2" t="str">
        <f>TEXT(SalesDataTable[[#This Row],[Order Date]],"mmm")</f>
        <v>Oct</v>
      </c>
      <c r="G2134" s="2">
        <f>DAY(SalesDataTable[[#This Row],[Order Date]])</f>
        <v>17</v>
      </c>
      <c r="H2134" s="8" t="s">
        <v>0</v>
      </c>
      <c r="I2134" s="8" t="s">
        <v>50</v>
      </c>
      <c r="J2134" s="8" t="s">
        <v>2</v>
      </c>
      <c r="K2134" s="8" t="s">
        <v>3</v>
      </c>
      <c r="L2134" s="8" t="s">
        <v>14</v>
      </c>
      <c r="M2134" s="8" t="s">
        <v>44</v>
      </c>
      <c r="N2134" s="9">
        <v>1</v>
      </c>
      <c r="O2134" s="10">
        <v>134.31</v>
      </c>
      <c r="P2134" s="11">
        <v>0.05</v>
      </c>
      <c r="Q2134" s="10">
        <v>67.239999999999995</v>
      </c>
      <c r="R2134" s="10">
        <f t="shared" si="132"/>
        <v>127.5945</v>
      </c>
      <c r="S2134" s="10">
        <f t="shared" si="133"/>
        <v>67.239999999999995</v>
      </c>
      <c r="T2134" s="10">
        <f t="shared" si="134"/>
        <v>60.354500000000002</v>
      </c>
      <c r="U2134" s="12">
        <f t="shared" si="135"/>
        <v>0.47301803761133909</v>
      </c>
      <c r="V2134" s="9">
        <f>YEAR(SalesDataTable[[#This Row],[Order Date]])</f>
        <v>2026</v>
      </c>
      <c r="W2134" s="12" t="str">
        <f>"Q"&amp;ROUNDUP(MONTH(SalesDataTable[[#This Row],[Order Date]])/3,0)</f>
        <v>Q4</v>
      </c>
      <c r="X2134" s="9">
        <f>MONTH(SalesDataTable[[#This Row],[Order Date]])</f>
        <v>10</v>
      </c>
      <c r="Y2134" s="12" t="str">
        <f>TEXT(SalesDataTable[[#This Row],[Order Date]],"mmm")</f>
        <v>Oct</v>
      </c>
    </row>
    <row r="2135" spans="1:25" ht="16">
      <c r="A2135" s="7">
        <v>2656</v>
      </c>
      <c r="B2135" s="3">
        <v>46312</v>
      </c>
      <c r="C2135" s="2">
        <f>YEAR( SalesDataTable[[#This Row],[Order Date]])</f>
        <v>2026</v>
      </c>
      <c r="D2135" s="2">
        <f>ROUNDUP(MONTH(SalesDataTable[[#This Row],[Order Date]])/3,0)</f>
        <v>4</v>
      </c>
      <c r="E2135" s="2">
        <f>MONTH(SalesDataTable[[#This Row],[Order Date]])</f>
        <v>10</v>
      </c>
      <c r="F2135" s="2" t="str">
        <f>TEXT(SalesDataTable[[#This Row],[Order Date]],"mmm")</f>
        <v>Oct</v>
      </c>
      <c r="G2135" s="2">
        <f>DAY(SalesDataTable[[#This Row],[Order Date]])</f>
        <v>17</v>
      </c>
      <c r="H2135" s="8" t="s">
        <v>11</v>
      </c>
      <c r="I2135" s="8" t="s">
        <v>52</v>
      </c>
      <c r="J2135" s="8" t="s">
        <v>2</v>
      </c>
      <c r="K2135" s="8" t="s">
        <v>13</v>
      </c>
      <c r="L2135" s="8" t="s">
        <v>23</v>
      </c>
      <c r="M2135" s="8" t="s">
        <v>51</v>
      </c>
      <c r="N2135" s="9">
        <v>1</v>
      </c>
      <c r="O2135" s="10">
        <v>123.11</v>
      </c>
      <c r="P2135" s="11">
        <v>0</v>
      </c>
      <c r="Q2135" s="10">
        <v>58.99</v>
      </c>
      <c r="R2135" s="10">
        <f t="shared" si="132"/>
        <v>123.11</v>
      </c>
      <c r="S2135" s="10">
        <f t="shared" si="133"/>
        <v>58.99</v>
      </c>
      <c r="T2135" s="10">
        <f t="shared" si="134"/>
        <v>64.12</v>
      </c>
      <c r="U2135" s="12">
        <f t="shared" si="135"/>
        <v>0.52083502558687356</v>
      </c>
      <c r="V2135" s="9">
        <f>YEAR(SalesDataTable[[#This Row],[Order Date]])</f>
        <v>2026</v>
      </c>
      <c r="W2135" s="12" t="str">
        <f>"Q"&amp;ROUNDUP(MONTH(SalesDataTable[[#This Row],[Order Date]])/3,0)</f>
        <v>Q4</v>
      </c>
      <c r="X2135" s="9">
        <f>MONTH(SalesDataTable[[#This Row],[Order Date]])</f>
        <v>10</v>
      </c>
      <c r="Y2135" s="12" t="str">
        <f>TEXT(SalesDataTable[[#This Row],[Order Date]],"mmm")</f>
        <v>Oct</v>
      </c>
    </row>
    <row r="2136" spans="1:25" ht="16">
      <c r="A2136" s="7">
        <v>2867</v>
      </c>
      <c r="B2136" s="3">
        <v>46312</v>
      </c>
      <c r="C2136" s="2">
        <f>YEAR( SalesDataTable[[#This Row],[Order Date]])</f>
        <v>2026</v>
      </c>
      <c r="D2136" s="2">
        <f>ROUNDUP(MONTH(SalesDataTable[[#This Row],[Order Date]])/3,0)</f>
        <v>4</v>
      </c>
      <c r="E2136" s="2">
        <f>MONTH(SalesDataTable[[#This Row],[Order Date]])</f>
        <v>10</v>
      </c>
      <c r="F2136" s="2" t="str">
        <f>TEXT(SalesDataTable[[#This Row],[Order Date]],"mmm")</f>
        <v>Oct</v>
      </c>
      <c r="G2136" s="2">
        <f>DAY(SalesDataTable[[#This Row],[Order Date]])</f>
        <v>17</v>
      </c>
      <c r="H2136" s="8" t="s">
        <v>6</v>
      </c>
      <c r="I2136" s="8" t="s">
        <v>27</v>
      </c>
      <c r="J2136" s="8" t="s">
        <v>2</v>
      </c>
      <c r="K2136" s="8" t="s">
        <v>13</v>
      </c>
      <c r="L2136" s="8" t="s">
        <v>23</v>
      </c>
      <c r="M2136" s="8" t="s">
        <v>40</v>
      </c>
      <c r="N2136" s="9">
        <v>1</v>
      </c>
      <c r="O2136" s="10">
        <v>81.239999999999995</v>
      </c>
      <c r="P2136" s="11">
        <v>0</v>
      </c>
      <c r="Q2136" s="10">
        <v>38.65</v>
      </c>
      <c r="R2136" s="10">
        <f t="shared" si="132"/>
        <v>81.239999999999995</v>
      </c>
      <c r="S2136" s="10">
        <f t="shared" si="133"/>
        <v>38.65</v>
      </c>
      <c r="T2136" s="10">
        <f t="shared" si="134"/>
        <v>42.589999999999996</v>
      </c>
      <c r="U2136" s="12">
        <f t="shared" si="135"/>
        <v>0.52424913835548992</v>
      </c>
      <c r="V2136" s="9">
        <f>YEAR(SalesDataTable[[#This Row],[Order Date]])</f>
        <v>2026</v>
      </c>
      <c r="W2136" s="12" t="str">
        <f>"Q"&amp;ROUNDUP(MONTH(SalesDataTable[[#This Row],[Order Date]])/3,0)</f>
        <v>Q4</v>
      </c>
      <c r="X2136" s="9">
        <f>MONTH(SalesDataTable[[#This Row],[Order Date]])</f>
        <v>10</v>
      </c>
      <c r="Y2136" s="12" t="str">
        <f>TEXT(SalesDataTable[[#This Row],[Order Date]],"mmm")</f>
        <v>Oct</v>
      </c>
    </row>
    <row r="2137" spans="1:25" ht="16">
      <c r="A2137" s="7">
        <v>3335</v>
      </c>
      <c r="B2137" s="3">
        <v>46312</v>
      </c>
      <c r="C2137" s="2">
        <f>YEAR( SalesDataTable[[#This Row],[Order Date]])</f>
        <v>2026</v>
      </c>
      <c r="D2137" s="2">
        <f>ROUNDUP(MONTH(SalesDataTable[[#This Row],[Order Date]])/3,0)</f>
        <v>4</v>
      </c>
      <c r="E2137" s="2">
        <f>MONTH(SalesDataTable[[#This Row],[Order Date]])</f>
        <v>10</v>
      </c>
      <c r="F2137" s="2" t="str">
        <f>TEXT(SalesDataTable[[#This Row],[Order Date]],"mmm")</f>
        <v>Oct</v>
      </c>
      <c r="G2137" s="2">
        <f>DAY(SalesDataTable[[#This Row],[Order Date]])</f>
        <v>17</v>
      </c>
      <c r="H2137" s="8" t="s">
        <v>0</v>
      </c>
      <c r="I2137" s="8" t="s">
        <v>36</v>
      </c>
      <c r="J2137" s="8" t="s">
        <v>28</v>
      </c>
      <c r="K2137" s="8" t="s">
        <v>3</v>
      </c>
      <c r="L2137" s="8" t="s">
        <v>9</v>
      </c>
      <c r="M2137" s="8" t="s">
        <v>46</v>
      </c>
      <c r="N2137" s="9">
        <v>1</v>
      </c>
      <c r="O2137" s="10">
        <v>70.81</v>
      </c>
      <c r="P2137" s="11">
        <v>0.15</v>
      </c>
      <c r="Q2137" s="10">
        <v>32.93</v>
      </c>
      <c r="R2137" s="10">
        <f t="shared" si="132"/>
        <v>60.188499999999998</v>
      </c>
      <c r="S2137" s="10">
        <f t="shared" si="133"/>
        <v>32.93</v>
      </c>
      <c r="T2137" s="10">
        <f t="shared" si="134"/>
        <v>27.258499999999998</v>
      </c>
      <c r="U2137" s="12">
        <f t="shared" si="135"/>
        <v>0.45288551799762411</v>
      </c>
      <c r="V2137" s="9">
        <f>YEAR(SalesDataTable[[#This Row],[Order Date]])</f>
        <v>2026</v>
      </c>
      <c r="W2137" s="12" t="str">
        <f>"Q"&amp;ROUNDUP(MONTH(SalesDataTable[[#This Row],[Order Date]])/3,0)</f>
        <v>Q4</v>
      </c>
      <c r="X2137" s="9">
        <f>MONTH(SalesDataTable[[#This Row],[Order Date]])</f>
        <v>10</v>
      </c>
      <c r="Y2137" s="12" t="str">
        <f>TEXT(SalesDataTable[[#This Row],[Order Date]],"mmm")</f>
        <v>Oct</v>
      </c>
    </row>
    <row r="2138" spans="1:25" ht="16">
      <c r="A2138" s="7">
        <v>3770</v>
      </c>
      <c r="B2138" s="3">
        <v>46312</v>
      </c>
      <c r="C2138" s="2">
        <f>YEAR( SalesDataTable[[#This Row],[Order Date]])</f>
        <v>2026</v>
      </c>
      <c r="D2138" s="2">
        <f>ROUNDUP(MONTH(SalesDataTable[[#This Row],[Order Date]])/3,0)</f>
        <v>4</v>
      </c>
      <c r="E2138" s="2">
        <f>MONTH(SalesDataTable[[#This Row],[Order Date]])</f>
        <v>10</v>
      </c>
      <c r="F2138" s="2" t="str">
        <f>TEXT(SalesDataTable[[#This Row],[Order Date]],"mmm")</f>
        <v>Oct</v>
      </c>
      <c r="G2138" s="2">
        <f>DAY(SalesDataTable[[#This Row],[Order Date]])</f>
        <v>17</v>
      </c>
      <c r="H2138" s="8" t="s">
        <v>20</v>
      </c>
      <c r="I2138" s="8" t="s">
        <v>47</v>
      </c>
      <c r="J2138" s="8" t="s">
        <v>2</v>
      </c>
      <c r="K2138" s="8" t="s">
        <v>16</v>
      </c>
      <c r="L2138" s="8" t="s">
        <v>23</v>
      </c>
      <c r="M2138" s="8" t="s">
        <v>29</v>
      </c>
      <c r="N2138" s="9">
        <v>6</v>
      </c>
      <c r="O2138" s="10">
        <v>200.26</v>
      </c>
      <c r="P2138" s="11">
        <v>0</v>
      </c>
      <c r="Q2138" s="10">
        <v>106.71</v>
      </c>
      <c r="R2138" s="10">
        <f t="shared" si="132"/>
        <v>1201.56</v>
      </c>
      <c r="S2138" s="10">
        <f t="shared" si="133"/>
        <v>640.26</v>
      </c>
      <c r="T2138" s="10">
        <f t="shared" si="134"/>
        <v>561.29999999999995</v>
      </c>
      <c r="U2138" s="12">
        <f t="shared" si="135"/>
        <v>0.46714271447118744</v>
      </c>
      <c r="V2138" s="9">
        <f>YEAR(SalesDataTable[[#This Row],[Order Date]])</f>
        <v>2026</v>
      </c>
      <c r="W2138" s="12" t="str">
        <f>"Q"&amp;ROUNDUP(MONTH(SalesDataTable[[#This Row],[Order Date]])/3,0)</f>
        <v>Q4</v>
      </c>
      <c r="X2138" s="9">
        <f>MONTH(SalesDataTable[[#This Row],[Order Date]])</f>
        <v>10</v>
      </c>
      <c r="Y2138" s="12" t="str">
        <f>TEXT(SalesDataTable[[#This Row],[Order Date]],"mmm")</f>
        <v>Oct</v>
      </c>
    </row>
    <row r="2139" spans="1:25" ht="16">
      <c r="A2139" s="7">
        <v>4065</v>
      </c>
      <c r="B2139" s="3">
        <v>46312</v>
      </c>
      <c r="C2139" s="2">
        <f>YEAR( SalesDataTable[[#This Row],[Order Date]])</f>
        <v>2026</v>
      </c>
      <c r="D2139" s="2">
        <f>ROUNDUP(MONTH(SalesDataTable[[#This Row],[Order Date]])/3,0)</f>
        <v>4</v>
      </c>
      <c r="E2139" s="2">
        <f>MONTH(SalesDataTable[[#This Row],[Order Date]])</f>
        <v>10</v>
      </c>
      <c r="F2139" s="2" t="str">
        <f>TEXT(SalesDataTable[[#This Row],[Order Date]],"mmm")</f>
        <v>Oct</v>
      </c>
      <c r="G2139" s="2">
        <f>DAY(SalesDataTable[[#This Row],[Order Date]])</f>
        <v>17</v>
      </c>
      <c r="H2139" s="8" t="s">
        <v>20</v>
      </c>
      <c r="I2139" s="8" t="s">
        <v>21</v>
      </c>
      <c r="J2139" s="8" t="s">
        <v>2</v>
      </c>
      <c r="K2139" s="8" t="s">
        <v>13</v>
      </c>
      <c r="L2139" s="8" t="s">
        <v>34</v>
      </c>
      <c r="M2139" s="8" t="s">
        <v>42</v>
      </c>
      <c r="N2139" s="9">
        <v>3</v>
      </c>
      <c r="O2139" s="10">
        <v>36.75</v>
      </c>
      <c r="P2139" s="11">
        <v>0.05</v>
      </c>
      <c r="Q2139" s="10">
        <v>13.71</v>
      </c>
      <c r="R2139" s="10">
        <f t="shared" si="132"/>
        <v>104.7375</v>
      </c>
      <c r="S2139" s="10">
        <f t="shared" si="133"/>
        <v>41.13</v>
      </c>
      <c r="T2139" s="10">
        <f t="shared" si="134"/>
        <v>63.607499999999995</v>
      </c>
      <c r="U2139" s="12">
        <f t="shared" si="135"/>
        <v>0.60730397422126747</v>
      </c>
      <c r="V2139" s="9">
        <f>YEAR(SalesDataTable[[#This Row],[Order Date]])</f>
        <v>2026</v>
      </c>
      <c r="W2139" s="12" t="str">
        <f>"Q"&amp;ROUNDUP(MONTH(SalesDataTable[[#This Row],[Order Date]])/3,0)</f>
        <v>Q4</v>
      </c>
      <c r="X2139" s="9">
        <f>MONTH(SalesDataTable[[#This Row],[Order Date]])</f>
        <v>10</v>
      </c>
      <c r="Y2139" s="12" t="str">
        <f>TEXT(SalesDataTable[[#This Row],[Order Date]],"mmm")</f>
        <v>Oct</v>
      </c>
    </row>
    <row r="2140" spans="1:25" ht="16">
      <c r="A2140" s="7">
        <v>4222</v>
      </c>
      <c r="B2140" s="3">
        <v>46312</v>
      </c>
      <c r="C2140" s="2">
        <f>YEAR( SalesDataTable[[#This Row],[Order Date]])</f>
        <v>2026</v>
      </c>
      <c r="D2140" s="2">
        <f>ROUNDUP(MONTH(SalesDataTable[[#This Row],[Order Date]])/3,0)</f>
        <v>4</v>
      </c>
      <c r="E2140" s="2">
        <f>MONTH(SalesDataTable[[#This Row],[Order Date]])</f>
        <v>10</v>
      </c>
      <c r="F2140" s="2" t="str">
        <f>TEXT(SalesDataTable[[#This Row],[Order Date]],"mmm")</f>
        <v>Oct</v>
      </c>
      <c r="G2140" s="2">
        <f>DAY(SalesDataTable[[#This Row],[Order Date]])</f>
        <v>17</v>
      </c>
      <c r="H2140" s="8" t="s">
        <v>11</v>
      </c>
      <c r="I2140" s="8" t="s">
        <v>52</v>
      </c>
      <c r="J2140" s="8" t="s">
        <v>2</v>
      </c>
      <c r="K2140" s="8" t="s">
        <v>3</v>
      </c>
      <c r="L2140" s="8" t="s">
        <v>9</v>
      </c>
      <c r="M2140" s="8" t="s">
        <v>10</v>
      </c>
      <c r="N2140" s="9">
        <v>2</v>
      </c>
      <c r="O2140" s="10">
        <v>92.41</v>
      </c>
      <c r="P2140" s="11">
        <v>0.1</v>
      </c>
      <c r="Q2140" s="10">
        <v>45.42</v>
      </c>
      <c r="R2140" s="10">
        <f t="shared" si="132"/>
        <v>166.33799999999999</v>
      </c>
      <c r="S2140" s="10">
        <f t="shared" si="133"/>
        <v>90.84</v>
      </c>
      <c r="T2140" s="10">
        <f t="shared" si="134"/>
        <v>75.49799999999999</v>
      </c>
      <c r="U2140" s="12">
        <f t="shared" si="135"/>
        <v>0.4538830573891714</v>
      </c>
      <c r="V2140" s="9">
        <f>YEAR(SalesDataTable[[#This Row],[Order Date]])</f>
        <v>2026</v>
      </c>
      <c r="W2140" s="12" t="str">
        <f>"Q"&amp;ROUNDUP(MONTH(SalesDataTable[[#This Row],[Order Date]])/3,0)</f>
        <v>Q4</v>
      </c>
      <c r="X2140" s="9">
        <f>MONTH(SalesDataTable[[#This Row],[Order Date]])</f>
        <v>10</v>
      </c>
      <c r="Y2140" s="12" t="str">
        <f>TEXT(SalesDataTable[[#This Row],[Order Date]],"mmm")</f>
        <v>Oct</v>
      </c>
    </row>
    <row r="2141" spans="1:25" ht="16">
      <c r="A2141" s="7">
        <v>4304</v>
      </c>
      <c r="B2141" s="3">
        <v>46312</v>
      </c>
      <c r="C2141" s="2">
        <f>YEAR( SalesDataTable[[#This Row],[Order Date]])</f>
        <v>2026</v>
      </c>
      <c r="D2141" s="2">
        <f>ROUNDUP(MONTH(SalesDataTable[[#This Row],[Order Date]])/3,0)</f>
        <v>4</v>
      </c>
      <c r="E2141" s="2">
        <f>MONTH(SalesDataTable[[#This Row],[Order Date]])</f>
        <v>10</v>
      </c>
      <c r="F2141" s="2" t="str">
        <f>TEXT(SalesDataTable[[#This Row],[Order Date]],"mmm")</f>
        <v>Oct</v>
      </c>
      <c r="G2141" s="2">
        <f>DAY(SalesDataTable[[#This Row],[Order Date]])</f>
        <v>17</v>
      </c>
      <c r="H2141" s="8" t="s">
        <v>6</v>
      </c>
      <c r="I2141" s="8" t="s">
        <v>49</v>
      </c>
      <c r="J2141" s="8" t="s">
        <v>19</v>
      </c>
      <c r="K2141" s="8" t="s">
        <v>13</v>
      </c>
      <c r="L2141" s="8" t="s">
        <v>34</v>
      </c>
      <c r="M2141" s="8" t="s">
        <v>35</v>
      </c>
      <c r="N2141" s="9">
        <v>1</v>
      </c>
      <c r="O2141" s="10">
        <v>40.67</v>
      </c>
      <c r="P2141" s="11">
        <v>0</v>
      </c>
      <c r="Q2141" s="10">
        <v>15.09</v>
      </c>
      <c r="R2141" s="10">
        <f t="shared" si="132"/>
        <v>40.67</v>
      </c>
      <c r="S2141" s="10">
        <f t="shared" si="133"/>
        <v>15.09</v>
      </c>
      <c r="T2141" s="10">
        <f t="shared" si="134"/>
        <v>25.580000000000002</v>
      </c>
      <c r="U2141" s="12">
        <f t="shared" si="135"/>
        <v>0.62896483894762722</v>
      </c>
      <c r="V2141" s="9">
        <f>YEAR(SalesDataTable[[#This Row],[Order Date]])</f>
        <v>2026</v>
      </c>
      <c r="W2141" s="12" t="str">
        <f>"Q"&amp;ROUNDUP(MONTH(SalesDataTable[[#This Row],[Order Date]])/3,0)</f>
        <v>Q4</v>
      </c>
      <c r="X2141" s="9">
        <f>MONTH(SalesDataTable[[#This Row],[Order Date]])</f>
        <v>10</v>
      </c>
      <c r="Y2141" s="12" t="str">
        <f>TEXT(SalesDataTable[[#This Row],[Order Date]],"mmm")</f>
        <v>Oct</v>
      </c>
    </row>
    <row r="2142" spans="1:25" ht="16">
      <c r="A2142" s="7">
        <v>109</v>
      </c>
      <c r="B2142" s="3">
        <v>46313</v>
      </c>
      <c r="C2142" s="2">
        <f>YEAR( SalesDataTable[[#This Row],[Order Date]])</f>
        <v>2026</v>
      </c>
      <c r="D2142" s="2">
        <f>ROUNDUP(MONTH(SalesDataTable[[#This Row],[Order Date]])/3,0)</f>
        <v>4</v>
      </c>
      <c r="E2142" s="2">
        <f>MONTH(SalesDataTable[[#This Row],[Order Date]])</f>
        <v>10</v>
      </c>
      <c r="F2142" s="2" t="str">
        <f>TEXT(SalesDataTable[[#This Row],[Order Date]],"mmm")</f>
        <v>Oct</v>
      </c>
      <c r="G2142" s="2">
        <f>DAY(SalesDataTable[[#This Row],[Order Date]])</f>
        <v>18</v>
      </c>
      <c r="H2142" s="8" t="s">
        <v>6</v>
      </c>
      <c r="I2142" s="8" t="s">
        <v>7</v>
      </c>
      <c r="J2142" s="8" t="s">
        <v>2</v>
      </c>
      <c r="K2142" s="8" t="s">
        <v>3</v>
      </c>
      <c r="L2142" s="8" t="s">
        <v>9</v>
      </c>
      <c r="M2142" s="8" t="s">
        <v>10</v>
      </c>
      <c r="N2142" s="9">
        <v>1</v>
      </c>
      <c r="O2142" s="10">
        <v>90.09</v>
      </c>
      <c r="P2142" s="11">
        <v>0</v>
      </c>
      <c r="Q2142" s="10">
        <v>45.17</v>
      </c>
      <c r="R2142" s="10">
        <f t="shared" si="132"/>
        <v>90.09</v>
      </c>
      <c r="S2142" s="10">
        <f t="shared" si="133"/>
        <v>45.17</v>
      </c>
      <c r="T2142" s="10">
        <f t="shared" si="134"/>
        <v>44.92</v>
      </c>
      <c r="U2142" s="12">
        <f t="shared" si="135"/>
        <v>0.49861249861249862</v>
      </c>
      <c r="V2142" s="9">
        <f>YEAR(SalesDataTable[[#This Row],[Order Date]])</f>
        <v>2026</v>
      </c>
      <c r="W2142" s="12" t="str">
        <f>"Q"&amp;ROUNDUP(MONTH(SalesDataTable[[#This Row],[Order Date]])/3,0)</f>
        <v>Q4</v>
      </c>
      <c r="X2142" s="9">
        <f>MONTH(SalesDataTable[[#This Row],[Order Date]])</f>
        <v>10</v>
      </c>
      <c r="Y2142" s="12" t="str">
        <f>TEXT(SalesDataTable[[#This Row],[Order Date]],"mmm")</f>
        <v>Oct</v>
      </c>
    </row>
    <row r="2143" spans="1:25" ht="16">
      <c r="A2143" s="7">
        <v>744</v>
      </c>
      <c r="B2143" s="3">
        <v>46313</v>
      </c>
      <c r="C2143" s="2">
        <f>YEAR( SalesDataTable[[#This Row],[Order Date]])</f>
        <v>2026</v>
      </c>
      <c r="D2143" s="2">
        <f>ROUNDUP(MONTH(SalesDataTable[[#This Row],[Order Date]])/3,0)</f>
        <v>4</v>
      </c>
      <c r="E2143" s="2">
        <f>MONTH(SalesDataTable[[#This Row],[Order Date]])</f>
        <v>10</v>
      </c>
      <c r="F2143" s="2" t="str">
        <f>TEXT(SalesDataTable[[#This Row],[Order Date]],"mmm")</f>
        <v>Oct</v>
      </c>
      <c r="G2143" s="2">
        <f>DAY(SalesDataTable[[#This Row],[Order Date]])</f>
        <v>18</v>
      </c>
      <c r="H2143" s="8" t="s">
        <v>11</v>
      </c>
      <c r="I2143" s="8" t="s">
        <v>39</v>
      </c>
      <c r="J2143" s="8" t="s">
        <v>2</v>
      </c>
      <c r="K2143" s="8" t="s">
        <v>3</v>
      </c>
      <c r="L2143" s="8" t="s">
        <v>14</v>
      </c>
      <c r="M2143" s="8" t="s">
        <v>15</v>
      </c>
      <c r="N2143" s="9">
        <v>1</v>
      </c>
      <c r="O2143" s="10">
        <v>36.83</v>
      </c>
      <c r="P2143" s="11">
        <v>0</v>
      </c>
      <c r="Q2143" s="10">
        <v>13.64</v>
      </c>
      <c r="R2143" s="10">
        <f t="shared" si="132"/>
        <v>36.83</v>
      </c>
      <c r="S2143" s="10">
        <f t="shared" si="133"/>
        <v>13.64</v>
      </c>
      <c r="T2143" s="10">
        <f t="shared" si="134"/>
        <v>23.189999999999998</v>
      </c>
      <c r="U2143" s="12">
        <f t="shared" si="135"/>
        <v>0.62964974205810476</v>
      </c>
      <c r="V2143" s="9">
        <f>YEAR(SalesDataTable[[#This Row],[Order Date]])</f>
        <v>2026</v>
      </c>
      <c r="W2143" s="12" t="str">
        <f>"Q"&amp;ROUNDUP(MONTH(SalesDataTable[[#This Row],[Order Date]])/3,0)</f>
        <v>Q4</v>
      </c>
      <c r="X2143" s="9">
        <f>MONTH(SalesDataTable[[#This Row],[Order Date]])</f>
        <v>10</v>
      </c>
      <c r="Y2143" s="12" t="str">
        <f>TEXT(SalesDataTable[[#This Row],[Order Date]],"mmm")</f>
        <v>Oct</v>
      </c>
    </row>
    <row r="2144" spans="1:25" ht="16">
      <c r="A2144" s="7">
        <v>960</v>
      </c>
      <c r="B2144" s="3">
        <v>46313</v>
      </c>
      <c r="C2144" s="2">
        <f>YEAR( SalesDataTable[[#This Row],[Order Date]])</f>
        <v>2026</v>
      </c>
      <c r="D2144" s="2">
        <f>ROUNDUP(MONTH(SalesDataTable[[#This Row],[Order Date]])/3,0)</f>
        <v>4</v>
      </c>
      <c r="E2144" s="2">
        <f>MONTH(SalesDataTable[[#This Row],[Order Date]])</f>
        <v>10</v>
      </c>
      <c r="F2144" s="2" t="str">
        <f>TEXT(SalesDataTable[[#This Row],[Order Date]],"mmm")</f>
        <v>Oct</v>
      </c>
      <c r="G2144" s="2">
        <f>DAY(SalesDataTable[[#This Row],[Order Date]])</f>
        <v>18</v>
      </c>
      <c r="H2144" s="8" t="s">
        <v>6</v>
      </c>
      <c r="I2144" s="8" t="s">
        <v>43</v>
      </c>
      <c r="J2144" s="8" t="s">
        <v>28</v>
      </c>
      <c r="K2144" s="8" t="s">
        <v>3</v>
      </c>
      <c r="L2144" s="8" t="s">
        <v>23</v>
      </c>
      <c r="M2144" s="8" t="s">
        <v>29</v>
      </c>
      <c r="N2144" s="9">
        <v>5</v>
      </c>
      <c r="O2144" s="10">
        <v>196.37</v>
      </c>
      <c r="P2144" s="11">
        <v>0.05</v>
      </c>
      <c r="Q2144" s="10">
        <v>103.51</v>
      </c>
      <c r="R2144" s="10">
        <f t="shared" si="132"/>
        <v>932.75749999999994</v>
      </c>
      <c r="S2144" s="10">
        <f t="shared" si="133"/>
        <v>517.55000000000007</v>
      </c>
      <c r="T2144" s="10">
        <f t="shared" si="134"/>
        <v>415.20749999999987</v>
      </c>
      <c r="U2144" s="12">
        <f t="shared" si="135"/>
        <v>0.44513981393877816</v>
      </c>
      <c r="V2144" s="9">
        <f>YEAR(SalesDataTable[[#This Row],[Order Date]])</f>
        <v>2026</v>
      </c>
      <c r="W2144" s="12" t="str">
        <f>"Q"&amp;ROUNDUP(MONTH(SalesDataTable[[#This Row],[Order Date]])/3,0)</f>
        <v>Q4</v>
      </c>
      <c r="X2144" s="9">
        <f>MONTH(SalesDataTable[[#This Row],[Order Date]])</f>
        <v>10</v>
      </c>
      <c r="Y2144" s="12" t="str">
        <f>TEXT(SalesDataTable[[#This Row],[Order Date]],"mmm")</f>
        <v>Oct</v>
      </c>
    </row>
    <row r="2145" spans="1:25" ht="16">
      <c r="A2145" s="7">
        <v>1389</v>
      </c>
      <c r="B2145" s="3">
        <v>46313</v>
      </c>
      <c r="C2145" s="2">
        <f>YEAR( SalesDataTable[[#This Row],[Order Date]])</f>
        <v>2026</v>
      </c>
      <c r="D2145" s="2">
        <f>ROUNDUP(MONTH(SalesDataTable[[#This Row],[Order Date]])/3,0)</f>
        <v>4</v>
      </c>
      <c r="E2145" s="2">
        <f>MONTH(SalesDataTable[[#This Row],[Order Date]])</f>
        <v>10</v>
      </c>
      <c r="F2145" s="2" t="str">
        <f>TEXT(SalesDataTable[[#This Row],[Order Date]],"mmm")</f>
        <v>Oct</v>
      </c>
      <c r="G2145" s="2">
        <f>DAY(SalesDataTable[[#This Row],[Order Date]])</f>
        <v>18</v>
      </c>
      <c r="H2145" s="8" t="s">
        <v>0</v>
      </c>
      <c r="I2145" s="8" t="s">
        <v>50</v>
      </c>
      <c r="J2145" s="8" t="s">
        <v>2</v>
      </c>
      <c r="K2145" s="8" t="s">
        <v>13</v>
      </c>
      <c r="L2145" s="8" t="s">
        <v>9</v>
      </c>
      <c r="M2145" s="8" t="s">
        <v>10</v>
      </c>
      <c r="N2145" s="9">
        <v>2</v>
      </c>
      <c r="O2145" s="10">
        <v>93.73</v>
      </c>
      <c r="P2145" s="11">
        <v>0</v>
      </c>
      <c r="Q2145" s="10">
        <v>44.79</v>
      </c>
      <c r="R2145" s="10">
        <f t="shared" si="132"/>
        <v>187.46</v>
      </c>
      <c r="S2145" s="10">
        <f t="shared" si="133"/>
        <v>89.58</v>
      </c>
      <c r="T2145" s="10">
        <f t="shared" si="134"/>
        <v>97.88000000000001</v>
      </c>
      <c r="U2145" s="12">
        <f t="shared" si="135"/>
        <v>0.52213805611863873</v>
      </c>
      <c r="V2145" s="9">
        <f>YEAR(SalesDataTable[[#This Row],[Order Date]])</f>
        <v>2026</v>
      </c>
      <c r="W2145" s="12" t="str">
        <f>"Q"&amp;ROUNDUP(MONTH(SalesDataTable[[#This Row],[Order Date]])/3,0)</f>
        <v>Q4</v>
      </c>
      <c r="X2145" s="9">
        <f>MONTH(SalesDataTable[[#This Row],[Order Date]])</f>
        <v>10</v>
      </c>
      <c r="Y2145" s="12" t="str">
        <f>TEXT(SalesDataTable[[#This Row],[Order Date]],"mmm")</f>
        <v>Oct</v>
      </c>
    </row>
    <row r="2146" spans="1:25" ht="16">
      <c r="A2146" s="7">
        <v>1493</v>
      </c>
      <c r="B2146" s="3">
        <v>46313</v>
      </c>
      <c r="C2146" s="2">
        <f>YEAR( SalesDataTable[[#This Row],[Order Date]])</f>
        <v>2026</v>
      </c>
      <c r="D2146" s="2">
        <f>ROUNDUP(MONTH(SalesDataTable[[#This Row],[Order Date]])/3,0)</f>
        <v>4</v>
      </c>
      <c r="E2146" s="2">
        <f>MONTH(SalesDataTable[[#This Row],[Order Date]])</f>
        <v>10</v>
      </c>
      <c r="F2146" s="2" t="str">
        <f>TEXT(SalesDataTable[[#This Row],[Order Date]],"mmm")</f>
        <v>Oct</v>
      </c>
      <c r="G2146" s="2">
        <f>DAY(SalesDataTable[[#This Row],[Order Date]])</f>
        <v>18</v>
      </c>
      <c r="H2146" s="8" t="s">
        <v>11</v>
      </c>
      <c r="I2146" s="8" t="s">
        <v>39</v>
      </c>
      <c r="J2146" s="8" t="s">
        <v>2</v>
      </c>
      <c r="K2146" s="8" t="s">
        <v>16</v>
      </c>
      <c r="L2146" s="8" t="s">
        <v>14</v>
      </c>
      <c r="M2146" s="8" t="s">
        <v>15</v>
      </c>
      <c r="N2146" s="9">
        <v>1</v>
      </c>
      <c r="O2146" s="10">
        <v>36.46</v>
      </c>
      <c r="P2146" s="11">
        <v>0.05</v>
      </c>
      <c r="Q2146" s="10">
        <v>13.35</v>
      </c>
      <c r="R2146" s="10">
        <f t="shared" si="132"/>
        <v>34.637</v>
      </c>
      <c r="S2146" s="10">
        <f t="shared" si="133"/>
        <v>13.35</v>
      </c>
      <c r="T2146" s="10">
        <f t="shared" si="134"/>
        <v>21.286999999999999</v>
      </c>
      <c r="U2146" s="12">
        <f t="shared" si="135"/>
        <v>0.61457401045125148</v>
      </c>
      <c r="V2146" s="9">
        <f>YEAR(SalesDataTable[[#This Row],[Order Date]])</f>
        <v>2026</v>
      </c>
      <c r="W2146" s="12" t="str">
        <f>"Q"&amp;ROUNDUP(MONTH(SalesDataTable[[#This Row],[Order Date]])/3,0)</f>
        <v>Q4</v>
      </c>
      <c r="X2146" s="9">
        <f>MONTH(SalesDataTable[[#This Row],[Order Date]])</f>
        <v>10</v>
      </c>
      <c r="Y2146" s="12" t="str">
        <f>TEXT(SalesDataTable[[#This Row],[Order Date]],"mmm")</f>
        <v>Oct</v>
      </c>
    </row>
    <row r="2147" spans="1:25" ht="16">
      <c r="A2147" s="7">
        <v>1967</v>
      </c>
      <c r="B2147" s="3">
        <v>46313</v>
      </c>
      <c r="C2147" s="2">
        <f>YEAR( SalesDataTable[[#This Row],[Order Date]])</f>
        <v>2026</v>
      </c>
      <c r="D2147" s="2">
        <f>ROUNDUP(MONTH(SalesDataTable[[#This Row],[Order Date]])/3,0)</f>
        <v>4</v>
      </c>
      <c r="E2147" s="2">
        <f>MONTH(SalesDataTable[[#This Row],[Order Date]])</f>
        <v>10</v>
      </c>
      <c r="F2147" s="2" t="str">
        <f>TEXT(SalesDataTable[[#This Row],[Order Date]],"mmm")</f>
        <v>Oct</v>
      </c>
      <c r="G2147" s="2">
        <f>DAY(SalesDataTable[[#This Row],[Order Date]])</f>
        <v>18</v>
      </c>
      <c r="H2147" s="8" t="s">
        <v>6</v>
      </c>
      <c r="I2147" s="8" t="s">
        <v>49</v>
      </c>
      <c r="J2147" s="8" t="s">
        <v>2</v>
      </c>
      <c r="K2147" s="8" t="s">
        <v>3</v>
      </c>
      <c r="L2147" s="8" t="s">
        <v>23</v>
      </c>
      <c r="M2147" s="8" t="s">
        <v>51</v>
      </c>
      <c r="N2147" s="9">
        <v>2</v>
      </c>
      <c r="O2147" s="10">
        <v>125.91</v>
      </c>
      <c r="P2147" s="11">
        <v>0</v>
      </c>
      <c r="Q2147" s="10">
        <v>61.95</v>
      </c>
      <c r="R2147" s="10">
        <f t="shared" si="132"/>
        <v>251.82</v>
      </c>
      <c r="S2147" s="10">
        <f t="shared" si="133"/>
        <v>123.9</v>
      </c>
      <c r="T2147" s="10">
        <f t="shared" si="134"/>
        <v>127.91999999999999</v>
      </c>
      <c r="U2147" s="12">
        <f t="shared" si="135"/>
        <v>0.50798189182749576</v>
      </c>
      <c r="V2147" s="9">
        <f>YEAR(SalesDataTable[[#This Row],[Order Date]])</f>
        <v>2026</v>
      </c>
      <c r="W2147" s="12" t="str">
        <f>"Q"&amp;ROUNDUP(MONTH(SalesDataTable[[#This Row],[Order Date]])/3,0)</f>
        <v>Q4</v>
      </c>
      <c r="X2147" s="9">
        <f>MONTH(SalesDataTable[[#This Row],[Order Date]])</f>
        <v>10</v>
      </c>
      <c r="Y2147" s="12" t="str">
        <f>TEXT(SalesDataTable[[#This Row],[Order Date]],"mmm")</f>
        <v>Oct</v>
      </c>
    </row>
    <row r="2148" spans="1:25" ht="16">
      <c r="A2148" s="7">
        <v>2132</v>
      </c>
      <c r="B2148" s="3">
        <v>46313</v>
      </c>
      <c r="C2148" s="2">
        <f>YEAR( SalesDataTable[[#This Row],[Order Date]])</f>
        <v>2026</v>
      </c>
      <c r="D2148" s="2">
        <f>ROUNDUP(MONTH(SalesDataTable[[#This Row],[Order Date]])/3,0)</f>
        <v>4</v>
      </c>
      <c r="E2148" s="2">
        <f>MONTH(SalesDataTable[[#This Row],[Order Date]])</f>
        <v>10</v>
      </c>
      <c r="F2148" s="2" t="str">
        <f>TEXT(SalesDataTable[[#This Row],[Order Date]],"mmm")</f>
        <v>Oct</v>
      </c>
      <c r="G2148" s="2">
        <f>DAY(SalesDataTable[[#This Row],[Order Date]])</f>
        <v>18</v>
      </c>
      <c r="H2148" s="8" t="s">
        <v>20</v>
      </c>
      <c r="I2148" s="8" t="s">
        <v>33</v>
      </c>
      <c r="J2148" s="8" t="s">
        <v>19</v>
      </c>
      <c r="K2148" s="8" t="s">
        <v>13</v>
      </c>
      <c r="L2148" s="8" t="s">
        <v>9</v>
      </c>
      <c r="M2148" s="8" t="s">
        <v>10</v>
      </c>
      <c r="N2148" s="9">
        <v>1</v>
      </c>
      <c r="O2148" s="10">
        <v>92.56</v>
      </c>
      <c r="P2148" s="11">
        <v>0.1</v>
      </c>
      <c r="Q2148" s="10">
        <v>44.23</v>
      </c>
      <c r="R2148" s="10">
        <f t="shared" si="132"/>
        <v>83.304000000000002</v>
      </c>
      <c r="S2148" s="10">
        <f t="shared" si="133"/>
        <v>44.23</v>
      </c>
      <c r="T2148" s="10">
        <f t="shared" si="134"/>
        <v>39.074000000000005</v>
      </c>
      <c r="U2148" s="12">
        <f t="shared" si="135"/>
        <v>0.46905310669355621</v>
      </c>
      <c r="V2148" s="9">
        <f>YEAR(SalesDataTable[[#This Row],[Order Date]])</f>
        <v>2026</v>
      </c>
      <c r="W2148" s="12" t="str">
        <f>"Q"&amp;ROUNDUP(MONTH(SalesDataTable[[#This Row],[Order Date]])/3,0)</f>
        <v>Q4</v>
      </c>
      <c r="X2148" s="9">
        <f>MONTH(SalesDataTable[[#This Row],[Order Date]])</f>
        <v>10</v>
      </c>
      <c r="Y2148" s="12" t="str">
        <f>TEXT(SalesDataTable[[#This Row],[Order Date]],"mmm")</f>
        <v>Oct</v>
      </c>
    </row>
    <row r="2149" spans="1:25" ht="16">
      <c r="A2149" s="7">
        <v>2882</v>
      </c>
      <c r="B2149" s="3">
        <v>46313</v>
      </c>
      <c r="C2149" s="2">
        <f>YEAR( SalesDataTable[[#This Row],[Order Date]])</f>
        <v>2026</v>
      </c>
      <c r="D2149" s="2">
        <f>ROUNDUP(MONTH(SalesDataTable[[#This Row],[Order Date]])/3,0)</f>
        <v>4</v>
      </c>
      <c r="E2149" s="2">
        <f>MONTH(SalesDataTable[[#This Row],[Order Date]])</f>
        <v>10</v>
      </c>
      <c r="F2149" s="2" t="str">
        <f>TEXT(SalesDataTable[[#This Row],[Order Date]],"mmm")</f>
        <v>Oct</v>
      </c>
      <c r="G2149" s="2">
        <f>DAY(SalesDataTable[[#This Row],[Order Date]])</f>
        <v>18</v>
      </c>
      <c r="H2149" s="8" t="s">
        <v>20</v>
      </c>
      <c r="I2149" s="8" t="s">
        <v>33</v>
      </c>
      <c r="J2149" s="8" t="s">
        <v>28</v>
      </c>
      <c r="K2149" s="8" t="s">
        <v>13</v>
      </c>
      <c r="L2149" s="8" t="s">
        <v>9</v>
      </c>
      <c r="M2149" s="8" t="s">
        <v>46</v>
      </c>
      <c r="N2149" s="9">
        <v>4</v>
      </c>
      <c r="O2149" s="10">
        <v>70.02</v>
      </c>
      <c r="P2149" s="11">
        <v>0</v>
      </c>
      <c r="Q2149" s="10">
        <v>32.86</v>
      </c>
      <c r="R2149" s="10">
        <f t="shared" si="132"/>
        <v>280.08</v>
      </c>
      <c r="S2149" s="10">
        <f t="shared" si="133"/>
        <v>131.44</v>
      </c>
      <c r="T2149" s="10">
        <f t="shared" si="134"/>
        <v>148.63999999999999</v>
      </c>
      <c r="U2149" s="12">
        <f t="shared" si="135"/>
        <v>0.53070551271065403</v>
      </c>
      <c r="V2149" s="9">
        <f>YEAR(SalesDataTable[[#This Row],[Order Date]])</f>
        <v>2026</v>
      </c>
      <c r="W2149" s="12" t="str">
        <f>"Q"&amp;ROUNDUP(MONTH(SalesDataTable[[#This Row],[Order Date]])/3,0)</f>
        <v>Q4</v>
      </c>
      <c r="X2149" s="9">
        <f>MONTH(SalesDataTable[[#This Row],[Order Date]])</f>
        <v>10</v>
      </c>
      <c r="Y2149" s="12" t="str">
        <f>TEXT(SalesDataTable[[#This Row],[Order Date]],"mmm")</f>
        <v>Oct</v>
      </c>
    </row>
    <row r="2150" spans="1:25" ht="16">
      <c r="A2150" s="7">
        <v>3345</v>
      </c>
      <c r="B2150" s="3">
        <v>46313</v>
      </c>
      <c r="C2150" s="2">
        <f>YEAR( SalesDataTable[[#This Row],[Order Date]])</f>
        <v>2026</v>
      </c>
      <c r="D2150" s="2">
        <f>ROUNDUP(MONTH(SalesDataTable[[#This Row],[Order Date]])/3,0)</f>
        <v>4</v>
      </c>
      <c r="E2150" s="2">
        <f>MONTH(SalesDataTable[[#This Row],[Order Date]])</f>
        <v>10</v>
      </c>
      <c r="F2150" s="2" t="str">
        <f>TEXT(SalesDataTable[[#This Row],[Order Date]],"mmm")</f>
        <v>Oct</v>
      </c>
      <c r="G2150" s="2">
        <f>DAY(SalesDataTable[[#This Row],[Order Date]])</f>
        <v>18</v>
      </c>
      <c r="H2150" s="8" t="s">
        <v>0</v>
      </c>
      <c r="I2150" s="8" t="s">
        <v>50</v>
      </c>
      <c r="J2150" s="8" t="s">
        <v>2</v>
      </c>
      <c r="K2150" s="8" t="s">
        <v>3</v>
      </c>
      <c r="L2150" s="8" t="s">
        <v>4</v>
      </c>
      <c r="M2150" s="8" t="s">
        <v>22</v>
      </c>
      <c r="N2150" s="9">
        <v>3</v>
      </c>
      <c r="O2150" s="10">
        <v>51.62</v>
      </c>
      <c r="P2150" s="11">
        <v>0.1</v>
      </c>
      <c r="Q2150" s="10">
        <v>22.94</v>
      </c>
      <c r="R2150" s="10">
        <f t="shared" si="132"/>
        <v>139.374</v>
      </c>
      <c r="S2150" s="10">
        <f t="shared" si="133"/>
        <v>68.820000000000007</v>
      </c>
      <c r="T2150" s="10">
        <f t="shared" si="134"/>
        <v>70.553999999999988</v>
      </c>
      <c r="U2150" s="12">
        <f t="shared" si="135"/>
        <v>0.50622067243531788</v>
      </c>
      <c r="V2150" s="9">
        <f>YEAR(SalesDataTable[[#This Row],[Order Date]])</f>
        <v>2026</v>
      </c>
      <c r="W2150" s="12" t="str">
        <f>"Q"&amp;ROUNDUP(MONTH(SalesDataTable[[#This Row],[Order Date]])/3,0)</f>
        <v>Q4</v>
      </c>
      <c r="X2150" s="9">
        <f>MONTH(SalesDataTable[[#This Row],[Order Date]])</f>
        <v>10</v>
      </c>
      <c r="Y2150" s="12" t="str">
        <f>TEXT(SalesDataTable[[#This Row],[Order Date]],"mmm")</f>
        <v>Oct</v>
      </c>
    </row>
    <row r="2151" spans="1:25" ht="16">
      <c r="A2151" s="7">
        <v>4089</v>
      </c>
      <c r="B2151" s="3">
        <v>46313</v>
      </c>
      <c r="C2151" s="2">
        <f>YEAR( SalesDataTable[[#This Row],[Order Date]])</f>
        <v>2026</v>
      </c>
      <c r="D2151" s="2">
        <f>ROUNDUP(MONTH(SalesDataTable[[#This Row],[Order Date]])/3,0)</f>
        <v>4</v>
      </c>
      <c r="E2151" s="2">
        <f>MONTH(SalesDataTable[[#This Row],[Order Date]])</f>
        <v>10</v>
      </c>
      <c r="F2151" s="2" t="str">
        <f>TEXT(SalesDataTable[[#This Row],[Order Date]],"mmm")</f>
        <v>Oct</v>
      </c>
      <c r="G2151" s="2">
        <f>DAY(SalesDataTable[[#This Row],[Order Date]])</f>
        <v>18</v>
      </c>
      <c r="H2151" s="8" t="s">
        <v>11</v>
      </c>
      <c r="I2151" s="8" t="s">
        <v>12</v>
      </c>
      <c r="J2151" s="8" t="s">
        <v>2</v>
      </c>
      <c r="K2151" s="8" t="s">
        <v>13</v>
      </c>
      <c r="L2151" s="8" t="s">
        <v>23</v>
      </c>
      <c r="M2151" s="8" t="s">
        <v>29</v>
      </c>
      <c r="N2151" s="9">
        <v>1</v>
      </c>
      <c r="O2151" s="10">
        <v>196.39</v>
      </c>
      <c r="P2151" s="11">
        <v>0</v>
      </c>
      <c r="Q2151" s="10">
        <v>104.66</v>
      </c>
      <c r="R2151" s="10">
        <f t="shared" si="132"/>
        <v>196.39</v>
      </c>
      <c r="S2151" s="10">
        <f t="shared" si="133"/>
        <v>104.66</v>
      </c>
      <c r="T2151" s="10">
        <f t="shared" si="134"/>
        <v>91.72999999999999</v>
      </c>
      <c r="U2151" s="12">
        <f t="shared" si="135"/>
        <v>0.46708080859514228</v>
      </c>
      <c r="V2151" s="9">
        <f>YEAR(SalesDataTable[[#This Row],[Order Date]])</f>
        <v>2026</v>
      </c>
      <c r="W2151" s="12" t="str">
        <f>"Q"&amp;ROUNDUP(MONTH(SalesDataTable[[#This Row],[Order Date]])/3,0)</f>
        <v>Q4</v>
      </c>
      <c r="X2151" s="9">
        <f>MONTH(SalesDataTable[[#This Row],[Order Date]])</f>
        <v>10</v>
      </c>
      <c r="Y2151" s="12" t="str">
        <f>TEXT(SalesDataTable[[#This Row],[Order Date]],"mmm")</f>
        <v>Oct</v>
      </c>
    </row>
    <row r="2152" spans="1:25" ht="16">
      <c r="A2152" s="7">
        <v>4119</v>
      </c>
      <c r="B2152" s="3">
        <v>46313</v>
      </c>
      <c r="C2152" s="2">
        <f>YEAR( SalesDataTable[[#This Row],[Order Date]])</f>
        <v>2026</v>
      </c>
      <c r="D2152" s="2">
        <f>ROUNDUP(MONTH(SalesDataTable[[#This Row],[Order Date]])/3,0)</f>
        <v>4</v>
      </c>
      <c r="E2152" s="2">
        <f>MONTH(SalesDataTable[[#This Row],[Order Date]])</f>
        <v>10</v>
      </c>
      <c r="F2152" s="2" t="str">
        <f>TEXT(SalesDataTable[[#This Row],[Order Date]],"mmm")</f>
        <v>Oct</v>
      </c>
      <c r="G2152" s="2">
        <f>DAY(SalesDataTable[[#This Row],[Order Date]])</f>
        <v>18</v>
      </c>
      <c r="H2152" s="8" t="s">
        <v>20</v>
      </c>
      <c r="I2152" s="8" t="s">
        <v>33</v>
      </c>
      <c r="J2152" s="8" t="s">
        <v>8</v>
      </c>
      <c r="K2152" s="8" t="s">
        <v>16</v>
      </c>
      <c r="L2152" s="8" t="s">
        <v>34</v>
      </c>
      <c r="M2152" s="8" t="s">
        <v>35</v>
      </c>
      <c r="N2152" s="9">
        <v>10</v>
      </c>
      <c r="O2152" s="10">
        <v>41.26</v>
      </c>
      <c r="P2152" s="11">
        <v>0.1</v>
      </c>
      <c r="Q2152" s="10">
        <v>15.06</v>
      </c>
      <c r="R2152" s="10">
        <f t="shared" si="132"/>
        <v>371.34</v>
      </c>
      <c r="S2152" s="10">
        <f t="shared" si="133"/>
        <v>150.6</v>
      </c>
      <c r="T2152" s="10">
        <f t="shared" si="134"/>
        <v>220.73999999999998</v>
      </c>
      <c r="U2152" s="12">
        <f t="shared" si="135"/>
        <v>0.59444175149458711</v>
      </c>
      <c r="V2152" s="9">
        <f>YEAR(SalesDataTable[[#This Row],[Order Date]])</f>
        <v>2026</v>
      </c>
      <c r="W2152" s="12" t="str">
        <f>"Q"&amp;ROUNDUP(MONTH(SalesDataTable[[#This Row],[Order Date]])/3,0)</f>
        <v>Q4</v>
      </c>
      <c r="X2152" s="9">
        <f>MONTH(SalesDataTable[[#This Row],[Order Date]])</f>
        <v>10</v>
      </c>
      <c r="Y2152" s="12" t="str">
        <f>TEXT(SalesDataTable[[#This Row],[Order Date]],"mmm")</f>
        <v>Oct</v>
      </c>
    </row>
    <row r="2153" spans="1:25" ht="16">
      <c r="A2153" s="7">
        <v>4968</v>
      </c>
      <c r="B2153" s="3">
        <v>46313</v>
      </c>
      <c r="C2153" s="2">
        <f>YEAR( SalesDataTable[[#This Row],[Order Date]])</f>
        <v>2026</v>
      </c>
      <c r="D2153" s="2">
        <f>ROUNDUP(MONTH(SalesDataTable[[#This Row],[Order Date]])/3,0)</f>
        <v>4</v>
      </c>
      <c r="E2153" s="2">
        <f>MONTH(SalesDataTable[[#This Row],[Order Date]])</f>
        <v>10</v>
      </c>
      <c r="F2153" s="2" t="str">
        <f>TEXT(SalesDataTable[[#This Row],[Order Date]],"mmm")</f>
        <v>Oct</v>
      </c>
      <c r="G2153" s="2">
        <f>DAY(SalesDataTable[[#This Row],[Order Date]])</f>
        <v>18</v>
      </c>
      <c r="H2153" s="8" t="s">
        <v>11</v>
      </c>
      <c r="I2153" s="8" t="s">
        <v>18</v>
      </c>
      <c r="J2153" s="8" t="s">
        <v>28</v>
      </c>
      <c r="K2153" s="8" t="s">
        <v>13</v>
      </c>
      <c r="L2153" s="8" t="s">
        <v>14</v>
      </c>
      <c r="M2153" s="8" t="s">
        <v>15</v>
      </c>
      <c r="N2153" s="9">
        <v>1</v>
      </c>
      <c r="O2153" s="10">
        <v>35.549999999999997</v>
      </c>
      <c r="P2153" s="11">
        <v>0.05</v>
      </c>
      <c r="Q2153" s="10">
        <v>13.44</v>
      </c>
      <c r="R2153" s="10">
        <f t="shared" si="132"/>
        <v>33.772499999999994</v>
      </c>
      <c r="S2153" s="10">
        <f t="shared" si="133"/>
        <v>13.44</v>
      </c>
      <c r="T2153" s="10">
        <f t="shared" si="134"/>
        <v>20.332499999999996</v>
      </c>
      <c r="U2153" s="12">
        <f t="shared" si="135"/>
        <v>0.60204308238951809</v>
      </c>
      <c r="V2153" s="9">
        <f>YEAR(SalesDataTable[[#This Row],[Order Date]])</f>
        <v>2026</v>
      </c>
      <c r="W2153" s="12" t="str">
        <f>"Q"&amp;ROUNDUP(MONTH(SalesDataTable[[#This Row],[Order Date]])/3,0)</f>
        <v>Q4</v>
      </c>
      <c r="X2153" s="9">
        <f>MONTH(SalesDataTable[[#This Row],[Order Date]])</f>
        <v>10</v>
      </c>
      <c r="Y2153" s="12" t="str">
        <f>TEXT(SalesDataTable[[#This Row],[Order Date]],"mmm")</f>
        <v>Oct</v>
      </c>
    </row>
    <row r="2154" spans="1:25" ht="16">
      <c r="A2154" s="7">
        <v>5197</v>
      </c>
      <c r="B2154" s="3">
        <v>46313</v>
      </c>
      <c r="C2154" s="2">
        <f>YEAR( SalesDataTable[[#This Row],[Order Date]])</f>
        <v>2026</v>
      </c>
      <c r="D2154" s="2">
        <f>ROUNDUP(MONTH(SalesDataTable[[#This Row],[Order Date]])/3,0)</f>
        <v>4</v>
      </c>
      <c r="E2154" s="2">
        <f>MONTH(SalesDataTable[[#This Row],[Order Date]])</f>
        <v>10</v>
      </c>
      <c r="F2154" s="2" t="str">
        <f>TEXT(SalesDataTable[[#This Row],[Order Date]],"mmm")</f>
        <v>Oct</v>
      </c>
      <c r="G2154" s="2">
        <f>DAY(SalesDataTable[[#This Row],[Order Date]])</f>
        <v>18</v>
      </c>
      <c r="H2154" s="8" t="s">
        <v>20</v>
      </c>
      <c r="I2154" s="8" t="s">
        <v>33</v>
      </c>
      <c r="J2154" s="8" t="s">
        <v>2</v>
      </c>
      <c r="K2154" s="8" t="s">
        <v>13</v>
      </c>
      <c r="L2154" s="8" t="s">
        <v>4</v>
      </c>
      <c r="M2154" s="8" t="s">
        <v>22</v>
      </c>
      <c r="N2154" s="9">
        <v>1</v>
      </c>
      <c r="O2154" s="10">
        <v>49.5</v>
      </c>
      <c r="P2154" s="11">
        <v>0</v>
      </c>
      <c r="Q2154" s="10">
        <v>22.36</v>
      </c>
      <c r="R2154" s="10">
        <f t="shared" si="132"/>
        <v>49.5</v>
      </c>
      <c r="S2154" s="10">
        <f t="shared" si="133"/>
        <v>22.36</v>
      </c>
      <c r="T2154" s="10">
        <f t="shared" si="134"/>
        <v>27.14</v>
      </c>
      <c r="U2154" s="12">
        <f t="shared" si="135"/>
        <v>0.54828282828282826</v>
      </c>
      <c r="V2154" s="9">
        <f>YEAR(SalesDataTable[[#This Row],[Order Date]])</f>
        <v>2026</v>
      </c>
      <c r="W2154" s="12" t="str">
        <f>"Q"&amp;ROUNDUP(MONTH(SalesDataTable[[#This Row],[Order Date]])/3,0)</f>
        <v>Q4</v>
      </c>
      <c r="X2154" s="9">
        <f>MONTH(SalesDataTable[[#This Row],[Order Date]])</f>
        <v>10</v>
      </c>
      <c r="Y2154" s="12" t="str">
        <f>TEXT(SalesDataTable[[#This Row],[Order Date]],"mmm")</f>
        <v>Oct</v>
      </c>
    </row>
    <row r="2155" spans="1:25" ht="16">
      <c r="A2155" s="7">
        <v>66</v>
      </c>
      <c r="B2155" s="3">
        <v>46314</v>
      </c>
      <c r="C2155" s="2">
        <f>YEAR( SalesDataTable[[#This Row],[Order Date]])</f>
        <v>2026</v>
      </c>
      <c r="D2155" s="2">
        <f>ROUNDUP(MONTH(SalesDataTable[[#This Row],[Order Date]])/3,0)</f>
        <v>4</v>
      </c>
      <c r="E2155" s="2">
        <f>MONTH(SalesDataTable[[#This Row],[Order Date]])</f>
        <v>10</v>
      </c>
      <c r="F2155" s="2" t="str">
        <f>TEXT(SalesDataTable[[#This Row],[Order Date]],"mmm")</f>
        <v>Oct</v>
      </c>
      <c r="G2155" s="2">
        <f>DAY(SalesDataTable[[#This Row],[Order Date]])</f>
        <v>19</v>
      </c>
      <c r="H2155" s="8" t="s">
        <v>0</v>
      </c>
      <c r="I2155" s="8" t="s">
        <v>50</v>
      </c>
      <c r="J2155" s="8" t="s">
        <v>2</v>
      </c>
      <c r="K2155" s="8" t="s">
        <v>16</v>
      </c>
      <c r="L2155" s="8" t="s">
        <v>23</v>
      </c>
      <c r="M2155" s="8" t="s">
        <v>40</v>
      </c>
      <c r="N2155" s="9">
        <v>1</v>
      </c>
      <c r="O2155" s="10">
        <v>80.58</v>
      </c>
      <c r="P2155" s="11">
        <v>0</v>
      </c>
      <c r="Q2155" s="10">
        <v>40.43</v>
      </c>
      <c r="R2155" s="10">
        <f t="shared" si="132"/>
        <v>80.58</v>
      </c>
      <c r="S2155" s="10">
        <f t="shared" si="133"/>
        <v>40.43</v>
      </c>
      <c r="T2155" s="10">
        <f t="shared" si="134"/>
        <v>40.15</v>
      </c>
      <c r="U2155" s="12">
        <f t="shared" si="135"/>
        <v>0.49826259617771157</v>
      </c>
      <c r="V2155" s="9">
        <f>YEAR(SalesDataTable[[#This Row],[Order Date]])</f>
        <v>2026</v>
      </c>
      <c r="W2155" s="12" t="str">
        <f>"Q"&amp;ROUNDUP(MONTH(SalesDataTable[[#This Row],[Order Date]])/3,0)</f>
        <v>Q4</v>
      </c>
      <c r="X2155" s="9">
        <f>MONTH(SalesDataTable[[#This Row],[Order Date]])</f>
        <v>10</v>
      </c>
      <c r="Y2155" s="12" t="str">
        <f>TEXT(SalesDataTable[[#This Row],[Order Date]],"mmm")</f>
        <v>Oct</v>
      </c>
    </row>
    <row r="2156" spans="1:25" ht="16">
      <c r="A2156" s="7">
        <v>585</v>
      </c>
      <c r="B2156" s="3">
        <v>46314</v>
      </c>
      <c r="C2156" s="2">
        <f>YEAR( SalesDataTable[[#This Row],[Order Date]])</f>
        <v>2026</v>
      </c>
      <c r="D2156" s="2">
        <f>ROUNDUP(MONTH(SalesDataTable[[#This Row],[Order Date]])/3,0)</f>
        <v>4</v>
      </c>
      <c r="E2156" s="2">
        <f>MONTH(SalesDataTable[[#This Row],[Order Date]])</f>
        <v>10</v>
      </c>
      <c r="F2156" s="2" t="str">
        <f>TEXT(SalesDataTable[[#This Row],[Order Date]],"mmm")</f>
        <v>Oct</v>
      </c>
      <c r="G2156" s="2">
        <f>DAY(SalesDataTable[[#This Row],[Order Date]])</f>
        <v>19</v>
      </c>
      <c r="H2156" s="8" t="s">
        <v>11</v>
      </c>
      <c r="I2156" s="8" t="s">
        <v>25</v>
      </c>
      <c r="J2156" s="8" t="s">
        <v>19</v>
      </c>
      <c r="K2156" s="8" t="s">
        <v>16</v>
      </c>
      <c r="L2156" s="8" t="s">
        <v>14</v>
      </c>
      <c r="M2156" s="8" t="s">
        <v>48</v>
      </c>
      <c r="N2156" s="9">
        <v>2</v>
      </c>
      <c r="O2156" s="10">
        <v>161.59</v>
      </c>
      <c r="P2156" s="11">
        <v>0.05</v>
      </c>
      <c r="Q2156" s="10">
        <v>89.57</v>
      </c>
      <c r="R2156" s="10">
        <f t="shared" si="132"/>
        <v>307.02100000000002</v>
      </c>
      <c r="S2156" s="10">
        <f t="shared" si="133"/>
        <v>179.14</v>
      </c>
      <c r="T2156" s="10">
        <f t="shared" si="134"/>
        <v>127.88100000000003</v>
      </c>
      <c r="U2156" s="12">
        <f t="shared" si="135"/>
        <v>0.41652199686666391</v>
      </c>
      <c r="V2156" s="9">
        <f>YEAR(SalesDataTable[[#This Row],[Order Date]])</f>
        <v>2026</v>
      </c>
      <c r="W2156" s="12" t="str">
        <f>"Q"&amp;ROUNDUP(MONTH(SalesDataTable[[#This Row],[Order Date]])/3,0)</f>
        <v>Q4</v>
      </c>
      <c r="X2156" s="9">
        <f>MONTH(SalesDataTable[[#This Row],[Order Date]])</f>
        <v>10</v>
      </c>
      <c r="Y2156" s="12" t="str">
        <f>TEXT(SalesDataTable[[#This Row],[Order Date]],"mmm")</f>
        <v>Oct</v>
      </c>
    </row>
    <row r="2157" spans="1:25" ht="16">
      <c r="A2157" s="7">
        <v>856</v>
      </c>
      <c r="B2157" s="3">
        <v>46314</v>
      </c>
      <c r="C2157" s="2">
        <f>YEAR( SalesDataTable[[#This Row],[Order Date]])</f>
        <v>2026</v>
      </c>
      <c r="D2157" s="2">
        <f>ROUNDUP(MONTH(SalesDataTable[[#This Row],[Order Date]])/3,0)</f>
        <v>4</v>
      </c>
      <c r="E2157" s="2">
        <f>MONTH(SalesDataTable[[#This Row],[Order Date]])</f>
        <v>10</v>
      </c>
      <c r="F2157" s="2" t="str">
        <f>TEXT(SalesDataTable[[#This Row],[Order Date]],"mmm")</f>
        <v>Oct</v>
      </c>
      <c r="G2157" s="2">
        <f>DAY(SalesDataTable[[#This Row],[Order Date]])</f>
        <v>19</v>
      </c>
      <c r="H2157" s="8" t="s">
        <v>20</v>
      </c>
      <c r="I2157" s="8" t="s">
        <v>33</v>
      </c>
      <c r="J2157" s="8" t="s">
        <v>2</v>
      </c>
      <c r="K2157" s="8" t="s">
        <v>16</v>
      </c>
      <c r="L2157" s="8" t="s">
        <v>23</v>
      </c>
      <c r="M2157" s="8" t="s">
        <v>40</v>
      </c>
      <c r="N2157" s="9">
        <v>1</v>
      </c>
      <c r="O2157" s="10">
        <v>80.319999999999993</v>
      </c>
      <c r="P2157" s="11">
        <v>0</v>
      </c>
      <c r="Q2157" s="10">
        <v>39.729999999999997</v>
      </c>
      <c r="R2157" s="10">
        <f t="shared" si="132"/>
        <v>80.319999999999993</v>
      </c>
      <c r="S2157" s="10">
        <f t="shared" si="133"/>
        <v>39.729999999999997</v>
      </c>
      <c r="T2157" s="10">
        <f t="shared" si="134"/>
        <v>40.589999999999996</v>
      </c>
      <c r="U2157" s="12">
        <f t="shared" si="135"/>
        <v>0.50535358565737054</v>
      </c>
      <c r="V2157" s="9">
        <f>YEAR(SalesDataTable[[#This Row],[Order Date]])</f>
        <v>2026</v>
      </c>
      <c r="W2157" s="12" t="str">
        <f>"Q"&amp;ROUNDUP(MONTH(SalesDataTable[[#This Row],[Order Date]])/3,0)</f>
        <v>Q4</v>
      </c>
      <c r="X2157" s="9">
        <f>MONTH(SalesDataTable[[#This Row],[Order Date]])</f>
        <v>10</v>
      </c>
      <c r="Y2157" s="12" t="str">
        <f>TEXT(SalesDataTable[[#This Row],[Order Date]],"mmm")</f>
        <v>Oct</v>
      </c>
    </row>
    <row r="2158" spans="1:25" ht="16">
      <c r="A2158" s="7">
        <v>1793</v>
      </c>
      <c r="B2158" s="3">
        <v>46314</v>
      </c>
      <c r="C2158" s="2">
        <f>YEAR( SalesDataTable[[#This Row],[Order Date]])</f>
        <v>2026</v>
      </c>
      <c r="D2158" s="2">
        <f>ROUNDUP(MONTH(SalesDataTable[[#This Row],[Order Date]])/3,0)</f>
        <v>4</v>
      </c>
      <c r="E2158" s="2">
        <f>MONTH(SalesDataTable[[#This Row],[Order Date]])</f>
        <v>10</v>
      </c>
      <c r="F2158" s="2" t="str">
        <f>TEXT(SalesDataTable[[#This Row],[Order Date]],"mmm")</f>
        <v>Oct</v>
      </c>
      <c r="G2158" s="2">
        <f>DAY(SalesDataTable[[#This Row],[Order Date]])</f>
        <v>19</v>
      </c>
      <c r="H2158" s="8" t="s">
        <v>0</v>
      </c>
      <c r="I2158" s="8" t="s">
        <v>36</v>
      </c>
      <c r="J2158" s="8" t="s">
        <v>28</v>
      </c>
      <c r="K2158" s="8" t="s">
        <v>13</v>
      </c>
      <c r="L2158" s="8" t="s">
        <v>14</v>
      </c>
      <c r="M2158" s="8" t="s">
        <v>48</v>
      </c>
      <c r="N2158" s="9">
        <v>1</v>
      </c>
      <c r="O2158" s="10">
        <v>164.25</v>
      </c>
      <c r="P2158" s="11">
        <v>0</v>
      </c>
      <c r="Q2158" s="10">
        <v>86.6</v>
      </c>
      <c r="R2158" s="10">
        <f t="shared" si="132"/>
        <v>164.25</v>
      </c>
      <c r="S2158" s="10">
        <f t="shared" si="133"/>
        <v>86.6</v>
      </c>
      <c r="T2158" s="10">
        <f t="shared" si="134"/>
        <v>77.650000000000006</v>
      </c>
      <c r="U2158" s="12">
        <f t="shared" si="135"/>
        <v>0.47275494672754947</v>
      </c>
      <c r="V2158" s="9">
        <f>YEAR(SalesDataTable[[#This Row],[Order Date]])</f>
        <v>2026</v>
      </c>
      <c r="W2158" s="12" t="str">
        <f>"Q"&amp;ROUNDUP(MONTH(SalesDataTable[[#This Row],[Order Date]])/3,0)</f>
        <v>Q4</v>
      </c>
      <c r="X2158" s="9">
        <f>MONTH(SalesDataTable[[#This Row],[Order Date]])</f>
        <v>10</v>
      </c>
      <c r="Y2158" s="12" t="str">
        <f>TEXT(SalesDataTable[[#This Row],[Order Date]],"mmm")</f>
        <v>Oct</v>
      </c>
    </row>
    <row r="2159" spans="1:25" ht="16">
      <c r="A2159" s="7">
        <v>4763</v>
      </c>
      <c r="B2159" s="3">
        <v>46314</v>
      </c>
      <c r="C2159" s="2">
        <f>YEAR( SalesDataTable[[#This Row],[Order Date]])</f>
        <v>2026</v>
      </c>
      <c r="D2159" s="2">
        <f>ROUNDUP(MONTH(SalesDataTable[[#This Row],[Order Date]])/3,0)</f>
        <v>4</v>
      </c>
      <c r="E2159" s="2">
        <f>MONTH(SalesDataTable[[#This Row],[Order Date]])</f>
        <v>10</v>
      </c>
      <c r="F2159" s="2" t="str">
        <f>TEXT(SalesDataTable[[#This Row],[Order Date]],"mmm")</f>
        <v>Oct</v>
      </c>
      <c r="G2159" s="2">
        <f>DAY(SalesDataTable[[#This Row],[Order Date]])</f>
        <v>19</v>
      </c>
      <c r="H2159" s="8" t="s">
        <v>20</v>
      </c>
      <c r="I2159" s="8" t="s">
        <v>33</v>
      </c>
      <c r="J2159" s="8" t="s">
        <v>28</v>
      </c>
      <c r="K2159" s="8" t="s">
        <v>13</v>
      </c>
      <c r="L2159" s="8" t="s">
        <v>4</v>
      </c>
      <c r="M2159" s="8" t="s">
        <v>30</v>
      </c>
      <c r="N2159" s="9">
        <v>6</v>
      </c>
      <c r="O2159" s="10">
        <v>101.6</v>
      </c>
      <c r="P2159" s="11">
        <v>0</v>
      </c>
      <c r="Q2159" s="10">
        <v>50.17</v>
      </c>
      <c r="R2159" s="10">
        <f t="shared" si="132"/>
        <v>609.59999999999991</v>
      </c>
      <c r="S2159" s="10">
        <f t="shared" si="133"/>
        <v>301.02</v>
      </c>
      <c r="T2159" s="10">
        <f t="shared" si="134"/>
        <v>308.57999999999993</v>
      </c>
      <c r="U2159" s="12">
        <f t="shared" si="135"/>
        <v>0.50620078740157481</v>
      </c>
      <c r="V2159" s="9">
        <f>YEAR(SalesDataTable[[#This Row],[Order Date]])</f>
        <v>2026</v>
      </c>
      <c r="W2159" s="12" t="str">
        <f>"Q"&amp;ROUNDUP(MONTH(SalesDataTable[[#This Row],[Order Date]])/3,0)</f>
        <v>Q4</v>
      </c>
      <c r="X2159" s="9">
        <f>MONTH(SalesDataTable[[#This Row],[Order Date]])</f>
        <v>10</v>
      </c>
      <c r="Y2159" s="12" t="str">
        <f>TEXT(SalesDataTable[[#This Row],[Order Date]],"mmm")</f>
        <v>Oct</v>
      </c>
    </row>
    <row r="2160" spans="1:25" ht="16">
      <c r="A2160" s="7">
        <v>1716</v>
      </c>
      <c r="B2160" s="3">
        <v>46315</v>
      </c>
      <c r="C2160" s="2">
        <f>YEAR( SalesDataTable[[#This Row],[Order Date]])</f>
        <v>2026</v>
      </c>
      <c r="D2160" s="2">
        <f>ROUNDUP(MONTH(SalesDataTable[[#This Row],[Order Date]])/3,0)</f>
        <v>4</v>
      </c>
      <c r="E2160" s="2">
        <f>MONTH(SalesDataTable[[#This Row],[Order Date]])</f>
        <v>10</v>
      </c>
      <c r="F2160" s="2" t="str">
        <f>TEXT(SalesDataTable[[#This Row],[Order Date]],"mmm")</f>
        <v>Oct</v>
      </c>
      <c r="G2160" s="2">
        <f>DAY(SalesDataTable[[#This Row],[Order Date]])</f>
        <v>20</v>
      </c>
      <c r="H2160" s="8" t="s">
        <v>0</v>
      </c>
      <c r="I2160" s="8" t="s">
        <v>1</v>
      </c>
      <c r="J2160" s="8" t="s">
        <v>19</v>
      </c>
      <c r="K2160" s="8" t="s">
        <v>3</v>
      </c>
      <c r="L2160" s="8" t="s">
        <v>34</v>
      </c>
      <c r="M2160" s="8" t="s">
        <v>42</v>
      </c>
      <c r="N2160" s="9">
        <v>5</v>
      </c>
      <c r="O2160" s="10">
        <v>35.99</v>
      </c>
      <c r="P2160" s="11">
        <v>0</v>
      </c>
      <c r="Q2160" s="10">
        <v>14.19</v>
      </c>
      <c r="R2160" s="10">
        <f t="shared" si="132"/>
        <v>179.95000000000002</v>
      </c>
      <c r="S2160" s="10">
        <f t="shared" si="133"/>
        <v>70.95</v>
      </c>
      <c r="T2160" s="10">
        <f t="shared" si="134"/>
        <v>109.00000000000001</v>
      </c>
      <c r="U2160" s="12">
        <f t="shared" si="135"/>
        <v>0.60572381217004723</v>
      </c>
      <c r="V2160" s="9">
        <f>YEAR(SalesDataTable[[#This Row],[Order Date]])</f>
        <v>2026</v>
      </c>
      <c r="W2160" s="12" t="str">
        <f>"Q"&amp;ROUNDUP(MONTH(SalesDataTable[[#This Row],[Order Date]])/3,0)</f>
        <v>Q4</v>
      </c>
      <c r="X2160" s="9">
        <f>MONTH(SalesDataTable[[#This Row],[Order Date]])</f>
        <v>10</v>
      </c>
      <c r="Y2160" s="12" t="str">
        <f>TEXT(SalesDataTable[[#This Row],[Order Date]],"mmm")</f>
        <v>Oct</v>
      </c>
    </row>
    <row r="2161" spans="1:25" ht="16">
      <c r="A2161" s="7">
        <v>1759</v>
      </c>
      <c r="B2161" s="3">
        <v>46315</v>
      </c>
      <c r="C2161" s="2">
        <f>YEAR( SalesDataTable[[#This Row],[Order Date]])</f>
        <v>2026</v>
      </c>
      <c r="D2161" s="2">
        <f>ROUNDUP(MONTH(SalesDataTable[[#This Row],[Order Date]])/3,0)</f>
        <v>4</v>
      </c>
      <c r="E2161" s="2">
        <f>MONTH(SalesDataTable[[#This Row],[Order Date]])</f>
        <v>10</v>
      </c>
      <c r="F2161" s="2" t="str">
        <f>TEXT(SalesDataTable[[#This Row],[Order Date]],"mmm")</f>
        <v>Oct</v>
      </c>
      <c r="G2161" s="2">
        <f>DAY(SalesDataTable[[#This Row],[Order Date]])</f>
        <v>20</v>
      </c>
      <c r="H2161" s="8" t="s">
        <v>20</v>
      </c>
      <c r="I2161" s="8" t="s">
        <v>33</v>
      </c>
      <c r="J2161" s="8" t="s">
        <v>2</v>
      </c>
      <c r="K2161" s="8" t="s">
        <v>3</v>
      </c>
      <c r="L2161" s="8" t="s">
        <v>34</v>
      </c>
      <c r="M2161" s="8" t="s">
        <v>42</v>
      </c>
      <c r="N2161" s="9">
        <v>2</v>
      </c>
      <c r="O2161" s="10">
        <v>36.57</v>
      </c>
      <c r="P2161" s="11">
        <v>0.1</v>
      </c>
      <c r="Q2161" s="10">
        <v>13.79</v>
      </c>
      <c r="R2161" s="10">
        <f t="shared" si="132"/>
        <v>65.826000000000008</v>
      </c>
      <c r="S2161" s="10">
        <f t="shared" si="133"/>
        <v>27.58</v>
      </c>
      <c r="T2161" s="10">
        <f t="shared" si="134"/>
        <v>38.246000000000009</v>
      </c>
      <c r="U2161" s="12">
        <f t="shared" si="135"/>
        <v>0.58101661957281325</v>
      </c>
      <c r="V2161" s="9">
        <f>YEAR(SalesDataTable[[#This Row],[Order Date]])</f>
        <v>2026</v>
      </c>
      <c r="W2161" s="12" t="str">
        <f>"Q"&amp;ROUNDUP(MONTH(SalesDataTable[[#This Row],[Order Date]])/3,0)</f>
        <v>Q4</v>
      </c>
      <c r="X2161" s="9">
        <f>MONTH(SalesDataTable[[#This Row],[Order Date]])</f>
        <v>10</v>
      </c>
      <c r="Y2161" s="12" t="str">
        <f>TEXT(SalesDataTable[[#This Row],[Order Date]],"mmm")</f>
        <v>Oct</v>
      </c>
    </row>
    <row r="2162" spans="1:25" ht="16">
      <c r="A2162" s="7">
        <v>1811</v>
      </c>
      <c r="B2162" s="3">
        <v>46315</v>
      </c>
      <c r="C2162" s="2">
        <f>YEAR( SalesDataTable[[#This Row],[Order Date]])</f>
        <v>2026</v>
      </c>
      <c r="D2162" s="2">
        <f>ROUNDUP(MONTH(SalesDataTable[[#This Row],[Order Date]])/3,0)</f>
        <v>4</v>
      </c>
      <c r="E2162" s="2">
        <f>MONTH(SalesDataTable[[#This Row],[Order Date]])</f>
        <v>10</v>
      </c>
      <c r="F2162" s="2" t="str">
        <f>TEXT(SalesDataTable[[#This Row],[Order Date]],"mmm")</f>
        <v>Oct</v>
      </c>
      <c r="G2162" s="2">
        <f>DAY(SalesDataTable[[#This Row],[Order Date]])</f>
        <v>20</v>
      </c>
      <c r="H2162" s="8" t="s">
        <v>6</v>
      </c>
      <c r="I2162" s="8" t="s">
        <v>27</v>
      </c>
      <c r="J2162" s="8" t="s">
        <v>2</v>
      </c>
      <c r="K2162" s="8" t="s">
        <v>13</v>
      </c>
      <c r="L2162" s="8" t="s">
        <v>4</v>
      </c>
      <c r="M2162" s="8" t="s">
        <v>26</v>
      </c>
      <c r="N2162" s="9">
        <v>1</v>
      </c>
      <c r="O2162" s="10">
        <v>40.99</v>
      </c>
      <c r="P2162" s="11">
        <v>0.1</v>
      </c>
      <c r="Q2162" s="10">
        <v>17.16</v>
      </c>
      <c r="R2162" s="10">
        <f t="shared" si="132"/>
        <v>36.891000000000005</v>
      </c>
      <c r="S2162" s="10">
        <f t="shared" si="133"/>
        <v>17.16</v>
      </c>
      <c r="T2162" s="10">
        <f t="shared" si="134"/>
        <v>19.731000000000005</v>
      </c>
      <c r="U2162" s="12">
        <f t="shared" si="135"/>
        <v>0.5348458973733432</v>
      </c>
      <c r="V2162" s="9">
        <f>YEAR(SalesDataTable[[#This Row],[Order Date]])</f>
        <v>2026</v>
      </c>
      <c r="W2162" s="12" t="str">
        <f>"Q"&amp;ROUNDUP(MONTH(SalesDataTable[[#This Row],[Order Date]])/3,0)</f>
        <v>Q4</v>
      </c>
      <c r="X2162" s="9">
        <f>MONTH(SalesDataTable[[#This Row],[Order Date]])</f>
        <v>10</v>
      </c>
      <c r="Y2162" s="12" t="str">
        <f>TEXT(SalesDataTable[[#This Row],[Order Date]],"mmm")</f>
        <v>Oct</v>
      </c>
    </row>
    <row r="2163" spans="1:25" ht="16">
      <c r="A2163" s="7">
        <v>2918</v>
      </c>
      <c r="B2163" s="3">
        <v>46315</v>
      </c>
      <c r="C2163" s="2">
        <f>YEAR( SalesDataTable[[#This Row],[Order Date]])</f>
        <v>2026</v>
      </c>
      <c r="D2163" s="2">
        <f>ROUNDUP(MONTH(SalesDataTable[[#This Row],[Order Date]])/3,0)</f>
        <v>4</v>
      </c>
      <c r="E2163" s="2">
        <f>MONTH(SalesDataTable[[#This Row],[Order Date]])</f>
        <v>10</v>
      </c>
      <c r="F2163" s="2" t="str">
        <f>TEXT(SalesDataTable[[#This Row],[Order Date]],"mmm")</f>
        <v>Oct</v>
      </c>
      <c r="G2163" s="2">
        <f>DAY(SalesDataTable[[#This Row],[Order Date]])</f>
        <v>20</v>
      </c>
      <c r="H2163" s="8" t="s">
        <v>20</v>
      </c>
      <c r="I2163" s="8" t="s">
        <v>33</v>
      </c>
      <c r="J2163" s="8" t="s">
        <v>19</v>
      </c>
      <c r="K2163" s="8" t="s">
        <v>3</v>
      </c>
      <c r="L2163" s="8" t="s">
        <v>23</v>
      </c>
      <c r="M2163" s="8" t="s">
        <v>40</v>
      </c>
      <c r="N2163" s="9">
        <v>3</v>
      </c>
      <c r="O2163" s="10">
        <v>80.47</v>
      </c>
      <c r="P2163" s="11">
        <v>0</v>
      </c>
      <c r="Q2163" s="10">
        <v>40.090000000000003</v>
      </c>
      <c r="R2163" s="10">
        <f t="shared" si="132"/>
        <v>241.41</v>
      </c>
      <c r="S2163" s="10">
        <f t="shared" si="133"/>
        <v>120.27000000000001</v>
      </c>
      <c r="T2163" s="10">
        <f t="shared" si="134"/>
        <v>121.13999999999999</v>
      </c>
      <c r="U2163" s="12">
        <f t="shared" si="135"/>
        <v>0.50180191375667949</v>
      </c>
      <c r="V2163" s="9">
        <f>YEAR(SalesDataTable[[#This Row],[Order Date]])</f>
        <v>2026</v>
      </c>
      <c r="W2163" s="12" t="str">
        <f>"Q"&amp;ROUNDUP(MONTH(SalesDataTable[[#This Row],[Order Date]])/3,0)</f>
        <v>Q4</v>
      </c>
      <c r="X2163" s="9">
        <f>MONTH(SalesDataTable[[#This Row],[Order Date]])</f>
        <v>10</v>
      </c>
      <c r="Y2163" s="12" t="str">
        <f>TEXT(SalesDataTable[[#This Row],[Order Date]],"mmm")</f>
        <v>Oct</v>
      </c>
    </row>
    <row r="2164" spans="1:25" ht="16">
      <c r="A2164" s="7">
        <v>4150</v>
      </c>
      <c r="B2164" s="3">
        <v>46315</v>
      </c>
      <c r="C2164" s="2">
        <f>YEAR( SalesDataTable[[#This Row],[Order Date]])</f>
        <v>2026</v>
      </c>
      <c r="D2164" s="2">
        <f>ROUNDUP(MONTH(SalesDataTable[[#This Row],[Order Date]])/3,0)</f>
        <v>4</v>
      </c>
      <c r="E2164" s="2">
        <f>MONTH(SalesDataTable[[#This Row],[Order Date]])</f>
        <v>10</v>
      </c>
      <c r="F2164" s="2" t="str">
        <f>TEXT(SalesDataTable[[#This Row],[Order Date]],"mmm")</f>
        <v>Oct</v>
      </c>
      <c r="G2164" s="2">
        <f>DAY(SalesDataTable[[#This Row],[Order Date]])</f>
        <v>20</v>
      </c>
      <c r="H2164" s="8" t="s">
        <v>20</v>
      </c>
      <c r="I2164" s="8" t="s">
        <v>47</v>
      </c>
      <c r="J2164" s="8" t="s">
        <v>19</v>
      </c>
      <c r="K2164" s="8" t="s">
        <v>16</v>
      </c>
      <c r="L2164" s="8" t="s">
        <v>9</v>
      </c>
      <c r="M2164" s="8" t="s">
        <v>17</v>
      </c>
      <c r="N2164" s="9">
        <v>5</v>
      </c>
      <c r="O2164" s="10">
        <v>140.32</v>
      </c>
      <c r="P2164" s="11">
        <v>0</v>
      </c>
      <c r="Q2164" s="10">
        <v>80.08</v>
      </c>
      <c r="R2164" s="10">
        <f t="shared" si="132"/>
        <v>701.59999999999991</v>
      </c>
      <c r="S2164" s="10">
        <f t="shared" si="133"/>
        <v>400.4</v>
      </c>
      <c r="T2164" s="10">
        <f t="shared" si="134"/>
        <v>301.19999999999993</v>
      </c>
      <c r="U2164" s="12">
        <f t="shared" si="135"/>
        <v>0.4293044469783352</v>
      </c>
      <c r="V2164" s="9">
        <f>YEAR(SalesDataTable[[#This Row],[Order Date]])</f>
        <v>2026</v>
      </c>
      <c r="W2164" s="12" t="str">
        <f>"Q"&amp;ROUNDUP(MONTH(SalesDataTable[[#This Row],[Order Date]])/3,0)</f>
        <v>Q4</v>
      </c>
      <c r="X2164" s="9">
        <f>MONTH(SalesDataTable[[#This Row],[Order Date]])</f>
        <v>10</v>
      </c>
      <c r="Y2164" s="12" t="str">
        <f>TEXT(SalesDataTable[[#This Row],[Order Date]],"mmm")</f>
        <v>Oct</v>
      </c>
    </row>
    <row r="2165" spans="1:25" ht="16">
      <c r="A2165" s="7">
        <v>4830</v>
      </c>
      <c r="B2165" s="3">
        <v>46315</v>
      </c>
      <c r="C2165" s="2">
        <f>YEAR( SalesDataTable[[#This Row],[Order Date]])</f>
        <v>2026</v>
      </c>
      <c r="D2165" s="2">
        <f>ROUNDUP(MONTH(SalesDataTable[[#This Row],[Order Date]])/3,0)</f>
        <v>4</v>
      </c>
      <c r="E2165" s="2">
        <f>MONTH(SalesDataTable[[#This Row],[Order Date]])</f>
        <v>10</v>
      </c>
      <c r="F2165" s="2" t="str">
        <f>TEXT(SalesDataTable[[#This Row],[Order Date]],"mmm")</f>
        <v>Oct</v>
      </c>
      <c r="G2165" s="2">
        <f>DAY(SalesDataTable[[#This Row],[Order Date]])</f>
        <v>20</v>
      </c>
      <c r="H2165" s="8" t="s">
        <v>6</v>
      </c>
      <c r="I2165" s="8" t="s">
        <v>41</v>
      </c>
      <c r="J2165" s="8" t="s">
        <v>2</v>
      </c>
      <c r="K2165" s="8" t="s">
        <v>13</v>
      </c>
      <c r="L2165" s="8" t="s">
        <v>34</v>
      </c>
      <c r="M2165" s="8" t="s">
        <v>38</v>
      </c>
      <c r="N2165" s="9">
        <v>3</v>
      </c>
      <c r="O2165" s="10">
        <v>125.93</v>
      </c>
      <c r="P2165" s="11">
        <v>0.1</v>
      </c>
      <c r="Q2165" s="10">
        <v>68.45</v>
      </c>
      <c r="R2165" s="10">
        <f t="shared" si="132"/>
        <v>340.01100000000002</v>
      </c>
      <c r="S2165" s="10">
        <f t="shared" si="133"/>
        <v>205.35000000000002</v>
      </c>
      <c r="T2165" s="10">
        <f t="shared" si="134"/>
        <v>134.661</v>
      </c>
      <c r="U2165" s="12">
        <f t="shared" si="135"/>
        <v>0.39604895135745605</v>
      </c>
      <c r="V2165" s="9">
        <f>YEAR(SalesDataTable[[#This Row],[Order Date]])</f>
        <v>2026</v>
      </c>
      <c r="W2165" s="12" t="str">
        <f>"Q"&amp;ROUNDUP(MONTH(SalesDataTable[[#This Row],[Order Date]])/3,0)</f>
        <v>Q4</v>
      </c>
      <c r="X2165" s="9">
        <f>MONTH(SalesDataTable[[#This Row],[Order Date]])</f>
        <v>10</v>
      </c>
      <c r="Y2165" s="12" t="str">
        <f>TEXT(SalesDataTable[[#This Row],[Order Date]],"mmm")</f>
        <v>Oct</v>
      </c>
    </row>
    <row r="2166" spans="1:25" ht="16">
      <c r="A2166" s="7">
        <v>4698</v>
      </c>
      <c r="B2166" s="3">
        <v>46316</v>
      </c>
      <c r="C2166" s="2">
        <f>YEAR( SalesDataTable[[#This Row],[Order Date]])</f>
        <v>2026</v>
      </c>
      <c r="D2166" s="2">
        <f>ROUNDUP(MONTH(SalesDataTable[[#This Row],[Order Date]])/3,0)</f>
        <v>4</v>
      </c>
      <c r="E2166" s="2">
        <f>MONTH(SalesDataTable[[#This Row],[Order Date]])</f>
        <v>10</v>
      </c>
      <c r="F2166" s="2" t="str">
        <f>TEXT(SalesDataTable[[#This Row],[Order Date]],"mmm")</f>
        <v>Oct</v>
      </c>
      <c r="G2166" s="2">
        <f>DAY(SalesDataTable[[#This Row],[Order Date]])</f>
        <v>21</v>
      </c>
      <c r="H2166" s="8" t="s">
        <v>20</v>
      </c>
      <c r="I2166" s="8" t="s">
        <v>33</v>
      </c>
      <c r="J2166" s="8" t="s">
        <v>2</v>
      </c>
      <c r="K2166" s="8" t="s">
        <v>3</v>
      </c>
      <c r="L2166" s="8" t="s">
        <v>9</v>
      </c>
      <c r="M2166" s="8" t="s">
        <v>17</v>
      </c>
      <c r="N2166" s="9">
        <v>2</v>
      </c>
      <c r="O2166" s="10">
        <v>141.4</v>
      </c>
      <c r="P2166" s="11">
        <v>0.05</v>
      </c>
      <c r="Q2166" s="10">
        <v>77.48</v>
      </c>
      <c r="R2166" s="10">
        <f t="shared" si="132"/>
        <v>268.66000000000003</v>
      </c>
      <c r="S2166" s="10">
        <f t="shared" si="133"/>
        <v>154.96</v>
      </c>
      <c r="T2166" s="10">
        <f t="shared" si="134"/>
        <v>113.70000000000002</v>
      </c>
      <c r="U2166" s="12">
        <f t="shared" si="135"/>
        <v>0.42321149408173903</v>
      </c>
      <c r="V2166" s="9">
        <f>YEAR(SalesDataTable[[#This Row],[Order Date]])</f>
        <v>2026</v>
      </c>
      <c r="W2166" s="12" t="str">
        <f>"Q"&amp;ROUNDUP(MONTH(SalesDataTable[[#This Row],[Order Date]])/3,0)</f>
        <v>Q4</v>
      </c>
      <c r="X2166" s="9">
        <f>MONTH(SalesDataTable[[#This Row],[Order Date]])</f>
        <v>10</v>
      </c>
      <c r="Y2166" s="12" t="str">
        <f>TEXT(SalesDataTable[[#This Row],[Order Date]],"mmm")</f>
        <v>Oct</v>
      </c>
    </row>
    <row r="2167" spans="1:25" ht="16">
      <c r="A2167" s="7">
        <v>4846</v>
      </c>
      <c r="B2167" s="3">
        <v>46316</v>
      </c>
      <c r="C2167" s="2">
        <f>YEAR( SalesDataTable[[#This Row],[Order Date]])</f>
        <v>2026</v>
      </c>
      <c r="D2167" s="2">
        <f>ROUNDUP(MONTH(SalesDataTable[[#This Row],[Order Date]])/3,0)</f>
        <v>4</v>
      </c>
      <c r="E2167" s="2">
        <f>MONTH(SalesDataTable[[#This Row],[Order Date]])</f>
        <v>10</v>
      </c>
      <c r="F2167" s="2" t="str">
        <f>TEXT(SalesDataTable[[#This Row],[Order Date]],"mmm")</f>
        <v>Oct</v>
      </c>
      <c r="G2167" s="2">
        <f>DAY(SalesDataTable[[#This Row],[Order Date]])</f>
        <v>21</v>
      </c>
      <c r="H2167" s="8" t="s">
        <v>0</v>
      </c>
      <c r="I2167" s="8" t="s">
        <v>1</v>
      </c>
      <c r="J2167" s="8" t="s">
        <v>8</v>
      </c>
      <c r="K2167" s="8" t="s">
        <v>16</v>
      </c>
      <c r="L2167" s="8" t="s">
        <v>4</v>
      </c>
      <c r="M2167" s="8" t="s">
        <v>22</v>
      </c>
      <c r="N2167" s="9">
        <v>8</v>
      </c>
      <c r="O2167" s="10">
        <v>51.91</v>
      </c>
      <c r="P2167" s="11">
        <v>0.05</v>
      </c>
      <c r="Q2167" s="10">
        <v>22.99</v>
      </c>
      <c r="R2167" s="10">
        <f t="shared" si="132"/>
        <v>394.51599999999996</v>
      </c>
      <c r="S2167" s="10">
        <f t="shared" si="133"/>
        <v>183.92</v>
      </c>
      <c r="T2167" s="10">
        <f t="shared" si="134"/>
        <v>210.59599999999998</v>
      </c>
      <c r="U2167" s="12">
        <f t="shared" si="135"/>
        <v>0.53380851473704483</v>
      </c>
      <c r="V2167" s="9">
        <f>YEAR(SalesDataTable[[#This Row],[Order Date]])</f>
        <v>2026</v>
      </c>
      <c r="W2167" s="12" t="str">
        <f>"Q"&amp;ROUNDUP(MONTH(SalesDataTable[[#This Row],[Order Date]])/3,0)</f>
        <v>Q4</v>
      </c>
      <c r="X2167" s="9">
        <f>MONTH(SalesDataTable[[#This Row],[Order Date]])</f>
        <v>10</v>
      </c>
      <c r="Y2167" s="12" t="str">
        <f>TEXT(SalesDataTable[[#This Row],[Order Date]],"mmm")</f>
        <v>Oct</v>
      </c>
    </row>
    <row r="2168" spans="1:25" ht="16">
      <c r="A2168" s="7">
        <v>5024</v>
      </c>
      <c r="B2168" s="3">
        <v>46316</v>
      </c>
      <c r="C2168" s="2">
        <f>YEAR( SalesDataTable[[#This Row],[Order Date]])</f>
        <v>2026</v>
      </c>
      <c r="D2168" s="2">
        <f>ROUNDUP(MONTH(SalesDataTable[[#This Row],[Order Date]])/3,0)</f>
        <v>4</v>
      </c>
      <c r="E2168" s="2">
        <f>MONTH(SalesDataTable[[#This Row],[Order Date]])</f>
        <v>10</v>
      </c>
      <c r="F2168" s="2" t="str">
        <f>TEXT(SalesDataTable[[#This Row],[Order Date]],"mmm")</f>
        <v>Oct</v>
      </c>
      <c r="G2168" s="2">
        <f>DAY(SalesDataTable[[#This Row],[Order Date]])</f>
        <v>21</v>
      </c>
      <c r="H2168" s="8" t="s">
        <v>20</v>
      </c>
      <c r="I2168" s="8" t="s">
        <v>31</v>
      </c>
      <c r="J2168" s="8" t="s">
        <v>28</v>
      </c>
      <c r="K2168" s="8" t="s">
        <v>3</v>
      </c>
      <c r="L2168" s="8" t="s">
        <v>23</v>
      </c>
      <c r="M2168" s="8" t="s">
        <v>29</v>
      </c>
      <c r="N2168" s="9">
        <v>1</v>
      </c>
      <c r="O2168" s="10">
        <v>192.62</v>
      </c>
      <c r="P2168" s="11">
        <v>0</v>
      </c>
      <c r="Q2168" s="10">
        <v>102.51</v>
      </c>
      <c r="R2168" s="10">
        <f t="shared" si="132"/>
        <v>192.62</v>
      </c>
      <c r="S2168" s="10">
        <f t="shared" si="133"/>
        <v>102.51</v>
      </c>
      <c r="T2168" s="10">
        <f t="shared" si="134"/>
        <v>90.11</v>
      </c>
      <c r="U2168" s="12">
        <f t="shared" si="135"/>
        <v>0.46781227286886096</v>
      </c>
      <c r="V2168" s="9">
        <f>YEAR(SalesDataTable[[#This Row],[Order Date]])</f>
        <v>2026</v>
      </c>
      <c r="W2168" s="12" t="str">
        <f>"Q"&amp;ROUNDUP(MONTH(SalesDataTable[[#This Row],[Order Date]])/3,0)</f>
        <v>Q4</v>
      </c>
      <c r="X2168" s="9">
        <f>MONTH(SalesDataTable[[#This Row],[Order Date]])</f>
        <v>10</v>
      </c>
      <c r="Y2168" s="12" t="str">
        <f>TEXT(SalesDataTable[[#This Row],[Order Date]],"mmm")</f>
        <v>Oct</v>
      </c>
    </row>
    <row r="2169" spans="1:25" ht="16">
      <c r="A2169" s="7">
        <v>1157</v>
      </c>
      <c r="B2169" s="3">
        <v>46317</v>
      </c>
      <c r="C2169" s="2">
        <f>YEAR( SalesDataTable[[#This Row],[Order Date]])</f>
        <v>2026</v>
      </c>
      <c r="D2169" s="2">
        <f>ROUNDUP(MONTH(SalesDataTable[[#This Row],[Order Date]])/3,0)</f>
        <v>4</v>
      </c>
      <c r="E2169" s="2">
        <f>MONTH(SalesDataTable[[#This Row],[Order Date]])</f>
        <v>10</v>
      </c>
      <c r="F2169" s="2" t="str">
        <f>TEXT(SalesDataTable[[#This Row],[Order Date]],"mmm")</f>
        <v>Oct</v>
      </c>
      <c r="G2169" s="2">
        <f>DAY(SalesDataTable[[#This Row],[Order Date]])</f>
        <v>22</v>
      </c>
      <c r="H2169" s="8" t="s">
        <v>20</v>
      </c>
      <c r="I2169" s="8" t="s">
        <v>21</v>
      </c>
      <c r="J2169" s="8" t="s">
        <v>2</v>
      </c>
      <c r="K2169" s="8" t="s">
        <v>13</v>
      </c>
      <c r="L2169" s="8" t="s">
        <v>4</v>
      </c>
      <c r="M2169" s="8" t="s">
        <v>22</v>
      </c>
      <c r="N2169" s="9">
        <v>1</v>
      </c>
      <c r="O2169" s="10">
        <v>51.25</v>
      </c>
      <c r="P2169" s="11">
        <v>0</v>
      </c>
      <c r="Q2169" s="10">
        <v>22.58</v>
      </c>
      <c r="R2169" s="10">
        <f t="shared" si="132"/>
        <v>51.25</v>
      </c>
      <c r="S2169" s="10">
        <f t="shared" si="133"/>
        <v>22.58</v>
      </c>
      <c r="T2169" s="10">
        <f t="shared" si="134"/>
        <v>28.67</v>
      </c>
      <c r="U2169" s="12">
        <f t="shared" si="135"/>
        <v>0.55941463414634152</v>
      </c>
      <c r="V2169" s="9">
        <f>YEAR(SalesDataTable[[#This Row],[Order Date]])</f>
        <v>2026</v>
      </c>
      <c r="W2169" s="12" t="str">
        <f>"Q"&amp;ROUNDUP(MONTH(SalesDataTable[[#This Row],[Order Date]])/3,0)</f>
        <v>Q4</v>
      </c>
      <c r="X2169" s="9">
        <f>MONTH(SalesDataTable[[#This Row],[Order Date]])</f>
        <v>10</v>
      </c>
      <c r="Y2169" s="12" t="str">
        <f>TEXT(SalesDataTable[[#This Row],[Order Date]],"mmm")</f>
        <v>Oct</v>
      </c>
    </row>
    <row r="2170" spans="1:25" ht="16">
      <c r="A2170" s="7">
        <v>1427</v>
      </c>
      <c r="B2170" s="3">
        <v>46317</v>
      </c>
      <c r="C2170" s="2">
        <f>YEAR( SalesDataTable[[#This Row],[Order Date]])</f>
        <v>2026</v>
      </c>
      <c r="D2170" s="2">
        <f>ROUNDUP(MONTH(SalesDataTable[[#This Row],[Order Date]])/3,0)</f>
        <v>4</v>
      </c>
      <c r="E2170" s="2">
        <f>MONTH(SalesDataTable[[#This Row],[Order Date]])</f>
        <v>10</v>
      </c>
      <c r="F2170" s="2" t="str">
        <f>TEXT(SalesDataTable[[#This Row],[Order Date]],"mmm")</f>
        <v>Oct</v>
      </c>
      <c r="G2170" s="2">
        <f>DAY(SalesDataTable[[#This Row],[Order Date]])</f>
        <v>22</v>
      </c>
      <c r="H2170" s="8" t="s">
        <v>20</v>
      </c>
      <c r="I2170" s="8" t="s">
        <v>21</v>
      </c>
      <c r="J2170" s="8" t="s">
        <v>19</v>
      </c>
      <c r="K2170" s="8" t="s">
        <v>13</v>
      </c>
      <c r="L2170" s="8" t="s">
        <v>14</v>
      </c>
      <c r="M2170" s="8" t="s">
        <v>32</v>
      </c>
      <c r="N2170" s="9">
        <v>1</v>
      </c>
      <c r="O2170" s="10">
        <v>45.97</v>
      </c>
      <c r="P2170" s="11">
        <v>0.05</v>
      </c>
      <c r="Q2170" s="10">
        <v>18.760000000000002</v>
      </c>
      <c r="R2170" s="10">
        <f t="shared" si="132"/>
        <v>43.671499999999995</v>
      </c>
      <c r="S2170" s="10">
        <f t="shared" si="133"/>
        <v>18.760000000000002</v>
      </c>
      <c r="T2170" s="10">
        <f t="shared" si="134"/>
        <v>24.911499999999993</v>
      </c>
      <c r="U2170" s="12">
        <f t="shared" si="135"/>
        <v>0.57042922729926826</v>
      </c>
      <c r="V2170" s="9">
        <f>YEAR(SalesDataTable[[#This Row],[Order Date]])</f>
        <v>2026</v>
      </c>
      <c r="W2170" s="12" t="str">
        <f>"Q"&amp;ROUNDUP(MONTH(SalesDataTable[[#This Row],[Order Date]])/3,0)</f>
        <v>Q4</v>
      </c>
      <c r="X2170" s="9">
        <f>MONTH(SalesDataTable[[#This Row],[Order Date]])</f>
        <v>10</v>
      </c>
      <c r="Y2170" s="12" t="str">
        <f>TEXT(SalesDataTable[[#This Row],[Order Date]],"mmm")</f>
        <v>Oct</v>
      </c>
    </row>
    <row r="2171" spans="1:25" ht="16">
      <c r="A2171" s="7">
        <v>1622</v>
      </c>
      <c r="B2171" s="3">
        <v>46317</v>
      </c>
      <c r="C2171" s="2">
        <f>YEAR( SalesDataTable[[#This Row],[Order Date]])</f>
        <v>2026</v>
      </c>
      <c r="D2171" s="2">
        <f>ROUNDUP(MONTH(SalesDataTable[[#This Row],[Order Date]])/3,0)</f>
        <v>4</v>
      </c>
      <c r="E2171" s="2">
        <f>MONTH(SalesDataTable[[#This Row],[Order Date]])</f>
        <v>10</v>
      </c>
      <c r="F2171" s="2" t="str">
        <f>TEXT(SalesDataTable[[#This Row],[Order Date]],"mmm")</f>
        <v>Oct</v>
      </c>
      <c r="G2171" s="2">
        <f>DAY(SalesDataTable[[#This Row],[Order Date]])</f>
        <v>22</v>
      </c>
      <c r="H2171" s="8" t="s">
        <v>11</v>
      </c>
      <c r="I2171" s="8" t="s">
        <v>12</v>
      </c>
      <c r="J2171" s="8" t="s">
        <v>28</v>
      </c>
      <c r="K2171" s="8" t="s">
        <v>3</v>
      </c>
      <c r="L2171" s="8" t="s">
        <v>23</v>
      </c>
      <c r="M2171" s="8" t="s">
        <v>51</v>
      </c>
      <c r="N2171" s="9">
        <v>1</v>
      </c>
      <c r="O2171" s="10">
        <v>123.29</v>
      </c>
      <c r="P2171" s="11">
        <v>0</v>
      </c>
      <c r="Q2171" s="10">
        <v>59.48</v>
      </c>
      <c r="R2171" s="10">
        <f t="shared" si="132"/>
        <v>123.29</v>
      </c>
      <c r="S2171" s="10">
        <f t="shared" si="133"/>
        <v>59.48</v>
      </c>
      <c r="T2171" s="10">
        <f t="shared" si="134"/>
        <v>63.810000000000009</v>
      </c>
      <c r="U2171" s="12">
        <f t="shared" si="135"/>
        <v>0.51756022386243816</v>
      </c>
      <c r="V2171" s="9">
        <f>YEAR(SalesDataTable[[#This Row],[Order Date]])</f>
        <v>2026</v>
      </c>
      <c r="W2171" s="12" t="str">
        <f>"Q"&amp;ROUNDUP(MONTH(SalesDataTable[[#This Row],[Order Date]])/3,0)</f>
        <v>Q4</v>
      </c>
      <c r="X2171" s="9">
        <f>MONTH(SalesDataTable[[#This Row],[Order Date]])</f>
        <v>10</v>
      </c>
      <c r="Y2171" s="12" t="str">
        <f>TEXT(SalesDataTable[[#This Row],[Order Date]],"mmm")</f>
        <v>Oct</v>
      </c>
    </row>
    <row r="2172" spans="1:25" ht="16">
      <c r="A2172" s="7">
        <v>1879</v>
      </c>
      <c r="B2172" s="3">
        <v>46317</v>
      </c>
      <c r="C2172" s="2">
        <f>YEAR( SalesDataTable[[#This Row],[Order Date]])</f>
        <v>2026</v>
      </c>
      <c r="D2172" s="2">
        <f>ROUNDUP(MONTH(SalesDataTable[[#This Row],[Order Date]])/3,0)</f>
        <v>4</v>
      </c>
      <c r="E2172" s="2">
        <f>MONTH(SalesDataTable[[#This Row],[Order Date]])</f>
        <v>10</v>
      </c>
      <c r="F2172" s="2" t="str">
        <f>TEXT(SalesDataTable[[#This Row],[Order Date]],"mmm")</f>
        <v>Oct</v>
      </c>
      <c r="G2172" s="2">
        <f>DAY(SalesDataTable[[#This Row],[Order Date]])</f>
        <v>22</v>
      </c>
      <c r="H2172" s="8" t="s">
        <v>20</v>
      </c>
      <c r="I2172" s="8" t="s">
        <v>33</v>
      </c>
      <c r="J2172" s="8" t="s">
        <v>8</v>
      </c>
      <c r="K2172" s="8" t="s">
        <v>16</v>
      </c>
      <c r="L2172" s="8" t="s">
        <v>14</v>
      </c>
      <c r="M2172" s="8" t="s">
        <v>15</v>
      </c>
      <c r="N2172" s="9">
        <v>8</v>
      </c>
      <c r="O2172" s="10">
        <v>35.83</v>
      </c>
      <c r="P2172" s="11">
        <v>0.05</v>
      </c>
      <c r="Q2172" s="10">
        <v>13.89</v>
      </c>
      <c r="R2172" s="10">
        <f t="shared" si="132"/>
        <v>272.30799999999999</v>
      </c>
      <c r="S2172" s="10">
        <f t="shared" si="133"/>
        <v>111.12</v>
      </c>
      <c r="T2172" s="10">
        <f t="shared" si="134"/>
        <v>161.18799999999999</v>
      </c>
      <c r="U2172" s="12">
        <f t="shared" si="135"/>
        <v>0.59193266448286497</v>
      </c>
      <c r="V2172" s="9">
        <f>YEAR(SalesDataTable[[#This Row],[Order Date]])</f>
        <v>2026</v>
      </c>
      <c r="W2172" s="12" t="str">
        <f>"Q"&amp;ROUNDUP(MONTH(SalesDataTable[[#This Row],[Order Date]])/3,0)</f>
        <v>Q4</v>
      </c>
      <c r="X2172" s="9">
        <f>MONTH(SalesDataTable[[#This Row],[Order Date]])</f>
        <v>10</v>
      </c>
      <c r="Y2172" s="12" t="str">
        <f>TEXT(SalesDataTable[[#This Row],[Order Date]],"mmm")</f>
        <v>Oct</v>
      </c>
    </row>
    <row r="2173" spans="1:25" ht="16">
      <c r="A2173" s="7">
        <v>2483</v>
      </c>
      <c r="B2173" s="3">
        <v>46317</v>
      </c>
      <c r="C2173" s="2">
        <f>YEAR( SalesDataTable[[#This Row],[Order Date]])</f>
        <v>2026</v>
      </c>
      <c r="D2173" s="2">
        <f>ROUNDUP(MONTH(SalesDataTable[[#This Row],[Order Date]])/3,0)</f>
        <v>4</v>
      </c>
      <c r="E2173" s="2">
        <f>MONTH(SalesDataTable[[#This Row],[Order Date]])</f>
        <v>10</v>
      </c>
      <c r="F2173" s="2" t="str">
        <f>TEXT(SalesDataTable[[#This Row],[Order Date]],"mmm")</f>
        <v>Oct</v>
      </c>
      <c r="G2173" s="2">
        <f>DAY(SalesDataTable[[#This Row],[Order Date]])</f>
        <v>22</v>
      </c>
      <c r="H2173" s="8" t="s">
        <v>0</v>
      </c>
      <c r="I2173" s="8" t="s">
        <v>1</v>
      </c>
      <c r="J2173" s="8" t="s">
        <v>2</v>
      </c>
      <c r="K2173" s="8" t="s">
        <v>13</v>
      </c>
      <c r="L2173" s="8" t="s">
        <v>23</v>
      </c>
      <c r="M2173" s="8" t="s">
        <v>40</v>
      </c>
      <c r="N2173" s="9">
        <v>1</v>
      </c>
      <c r="O2173" s="10">
        <v>80.56</v>
      </c>
      <c r="P2173" s="11">
        <v>0</v>
      </c>
      <c r="Q2173" s="10">
        <v>39.53</v>
      </c>
      <c r="R2173" s="10">
        <f t="shared" si="132"/>
        <v>80.56</v>
      </c>
      <c r="S2173" s="10">
        <f t="shared" si="133"/>
        <v>39.53</v>
      </c>
      <c r="T2173" s="10">
        <f t="shared" si="134"/>
        <v>41.03</v>
      </c>
      <c r="U2173" s="12">
        <f t="shared" si="135"/>
        <v>0.5093098311817279</v>
      </c>
      <c r="V2173" s="9">
        <f>YEAR(SalesDataTable[[#This Row],[Order Date]])</f>
        <v>2026</v>
      </c>
      <c r="W2173" s="12" t="str">
        <f>"Q"&amp;ROUNDUP(MONTH(SalesDataTable[[#This Row],[Order Date]])/3,0)</f>
        <v>Q4</v>
      </c>
      <c r="X2173" s="9">
        <f>MONTH(SalesDataTable[[#This Row],[Order Date]])</f>
        <v>10</v>
      </c>
      <c r="Y2173" s="12" t="str">
        <f>TEXT(SalesDataTable[[#This Row],[Order Date]],"mmm")</f>
        <v>Oct</v>
      </c>
    </row>
    <row r="2174" spans="1:25" ht="16">
      <c r="A2174" s="7">
        <v>4451</v>
      </c>
      <c r="B2174" s="3">
        <v>46317</v>
      </c>
      <c r="C2174" s="2">
        <f>YEAR( SalesDataTable[[#This Row],[Order Date]])</f>
        <v>2026</v>
      </c>
      <c r="D2174" s="2">
        <f>ROUNDUP(MONTH(SalesDataTable[[#This Row],[Order Date]])/3,0)</f>
        <v>4</v>
      </c>
      <c r="E2174" s="2">
        <f>MONTH(SalesDataTable[[#This Row],[Order Date]])</f>
        <v>10</v>
      </c>
      <c r="F2174" s="2" t="str">
        <f>TEXT(SalesDataTable[[#This Row],[Order Date]],"mmm")</f>
        <v>Oct</v>
      </c>
      <c r="G2174" s="2">
        <f>DAY(SalesDataTable[[#This Row],[Order Date]])</f>
        <v>22</v>
      </c>
      <c r="H2174" s="8" t="s">
        <v>20</v>
      </c>
      <c r="I2174" s="8" t="s">
        <v>31</v>
      </c>
      <c r="J2174" s="8" t="s">
        <v>2</v>
      </c>
      <c r="K2174" s="8" t="s">
        <v>13</v>
      </c>
      <c r="L2174" s="8" t="s">
        <v>4</v>
      </c>
      <c r="M2174" s="8" t="s">
        <v>26</v>
      </c>
      <c r="N2174" s="9">
        <v>1</v>
      </c>
      <c r="O2174" s="10">
        <v>40.47</v>
      </c>
      <c r="P2174" s="11">
        <v>0.05</v>
      </c>
      <c r="Q2174" s="10">
        <v>16.73</v>
      </c>
      <c r="R2174" s="10">
        <f t="shared" si="132"/>
        <v>38.4465</v>
      </c>
      <c r="S2174" s="10">
        <f t="shared" si="133"/>
        <v>16.73</v>
      </c>
      <c r="T2174" s="10">
        <f t="shared" si="134"/>
        <v>21.7165</v>
      </c>
      <c r="U2174" s="12">
        <f t="shared" si="135"/>
        <v>0.5648498562938109</v>
      </c>
      <c r="V2174" s="9">
        <f>YEAR(SalesDataTable[[#This Row],[Order Date]])</f>
        <v>2026</v>
      </c>
      <c r="W2174" s="12" t="str">
        <f>"Q"&amp;ROUNDUP(MONTH(SalesDataTable[[#This Row],[Order Date]])/3,0)</f>
        <v>Q4</v>
      </c>
      <c r="X2174" s="9">
        <f>MONTH(SalesDataTable[[#This Row],[Order Date]])</f>
        <v>10</v>
      </c>
      <c r="Y2174" s="12" t="str">
        <f>TEXT(SalesDataTable[[#This Row],[Order Date]],"mmm")</f>
        <v>Oct</v>
      </c>
    </row>
    <row r="2175" spans="1:25" ht="16">
      <c r="A2175" s="7">
        <v>93</v>
      </c>
      <c r="B2175" s="3">
        <v>46318</v>
      </c>
      <c r="C2175" s="2">
        <f>YEAR( SalesDataTable[[#This Row],[Order Date]])</f>
        <v>2026</v>
      </c>
      <c r="D2175" s="2">
        <f>ROUNDUP(MONTH(SalesDataTable[[#This Row],[Order Date]])/3,0)</f>
        <v>4</v>
      </c>
      <c r="E2175" s="2">
        <f>MONTH(SalesDataTable[[#This Row],[Order Date]])</f>
        <v>10</v>
      </c>
      <c r="F2175" s="2" t="str">
        <f>TEXT(SalesDataTable[[#This Row],[Order Date]],"mmm")</f>
        <v>Oct</v>
      </c>
      <c r="G2175" s="2">
        <f>DAY(SalesDataTable[[#This Row],[Order Date]])</f>
        <v>23</v>
      </c>
      <c r="H2175" s="8" t="s">
        <v>6</v>
      </c>
      <c r="I2175" s="8" t="s">
        <v>43</v>
      </c>
      <c r="J2175" s="8" t="s">
        <v>8</v>
      </c>
      <c r="K2175" s="8" t="s">
        <v>16</v>
      </c>
      <c r="L2175" s="8" t="s">
        <v>14</v>
      </c>
      <c r="M2175" s="8" t="s">
        <v>44</v>
      </c>
      <c r="N2175" s="9">
        <v>15</v>
      </c>
      <c r="O2175" s="10">
        <v>133.52000000000001</v>
      </c>
      <c r="P2175" s="11">
        <v>0.2</v>
      </c>
      <c r="Q2175" s="10">
        <v>66</v>
      </c>
      <c r="R2175" s="10">
        <f t="shared" si="132"/>
        <v>1602.2400000000002</v>
      </c>
      <c r="S2175" s="10">
        <f t="shared" si="133"/>
        <v>990</v>
      </c>
      <c r="T2175" s="10">
        <f t="shared" si="134"/>
        <v>612.24000000000024</v>
      </c>
      <c r="U2175" s="12">
        <f t="shared" si="135"/>
        <v>0.38211503894547644</v>
      </c>
      <c r="V2175" s="9">
        <f>YEAR(SalesDataTable[[#This Row],[Order Date]])</f>
        <v>2026</v>
      </c>
      <c r="W2175" s="12" t="str">
        <f>"Q"&amp;ROUNDUP(MONTH(SalesDataTable[[#This Row],[Order Date]])/3,0)</f>
        <v>Q4</v>
      </c>
      <c r="X2175" s="9">
        <f>MONTH(SalesDataTable[[#This Row],[Order Date]])</f>
        <v>10</v>
      </c>
      <c r="Y2175" s="12" t="str">
        <f>TEXT(SalesDataTable[[#This Row],[Order Date]],"mmm")</f>
        <v>Oct</v>
      </c>
    </row>
    <row r="2176" spans="1:25" ht="16">
      <c r="A2176" s="7">
        <v>265</v>
      </c>
      <c r="B2176" s="3">
        <v>46318</v>
      </c>
      <c r="C2176" s="2">
        <f>YEAR( SalesDataTable[[#This Row],[Order Date]])</f>
        <v>2026</v>
      </c>
      <c r="D2176" s="2">
        <f>ROUNDUP(MONTH(SalesDataTable[[#This Row],[Order Date]])/3,0)</f>
        <v>4</v>
      </c>
      <c r="E2176" s="2">
        <f>MONTH(SalesDataTable[[#This Row],[Order Date]])</f>
        <v>10</v>
      </c>
      <c r="F2176" s="2" t="str">
        <f>TEXT(SalesDataTable[[#This Row],[Order Date]],"mmm")</f>
        <v>Oct</v>
      </c>
      <c r="G2176" s="2">
        <f>DAY(SalesDataTable[[#This Row],[Order Date]])</f>
        <v>23</v>
      </c>
      <c r="H2176" s="8" t="s">
        <v>6</v>
      </c>
      <c r="I2176" s="8" t="s">
        <v>27</v>
      </c>
      <c r="J2176" s="8" t="s">
        <v>2</v>
      </c>
      <c r="K2176" s="8" t="s">
        <v>3</v>
      </c>
      <c r="L2176" s="8" t="s">
        <v>4</v>
      </c>
      <c r="M2176" s="8" t="s">
        <v>5</v>
      </c>
      <c r="N2176" s="9">
        <v>1</v>
      </c>
      <c r="O2176" s="10">
        <v>82.28</v>
      </c>
      <c r="P2176" s="11">
        <v>0</v>
      </c>
      <c r="Q2176" s="10">
        <v>42.08</v>
      </c>
      <c r="R2176" s="10">
        <f t="shared" si="132"/>
        <v>82.28</v>
      </c>
      <c r="S2176" s="10">
        <f t="shared" si="133"/>
        <v>42.08</v>
      </c>
      <c r="T2176" s="10">
        <f t="shared" si="134"/>
        <v>40.200000000000003</v>
      </c>
      <c r="U2176" s="12">
        <f t="shared" si="135"/>
        <v>0.48857559552746721</v>
      </c>
      <c r="V2176" s="9">
        <f>YEAR(SalesDataTable[[#This Row],[Order Date]])</f>
        <v>2026</v>
      </c>
      <c r="W2176" s="12" t="str">
        <f>"Q"&amp;ROUNDUP(MONTH(SalesDataTable[[#This Row],[Order Date]])/3,0)</f>
        <v>Q4</v>
      </c>
      <c r="X2176" s="9">
        <f>MONTH(SalesDataTable[[#This Row],[Order Date]])</f>
        <v>10</v>
      </c>
      <c r="Y2176" s="12" t="str">
        <f>TEXT(SalesDataTable[[#This Row],[Order Date]],"mmm")</f>
        <v>Oct</v>
      </c>
    </row>
    <row r="2177" spans="1:25" ht="16">
      <c r="A2177" s="7">
        <v>555</v>
      </c>
      <c r="B2177" s="3">
        <v>46318</v>
      </c>
      <c r="C2177" s="2">
        <f>YEAR( SalesDataTable[[#This Row],[Order Date]])</f>
        <v>2026</v>
      </c>
      <c r="D2177" s="2">
        <f>ROUNDUP(MONTH(SalesDataTable[[#This Row],[Order Date]])/3,0)</f>
        <v>4</v>
      </c>
      <c r="E2177" s="2">
        <f>MONTH(SalesDataTable[[#This Row],[Order Date]])</f>
        <v>10</v>
      </c>
      <c r="F2177" s="2" t="str">
        <f>TEXT(SalesDataTable[[#This Row],[Order Date]],"mmm")</f>
        <v>Oct</v>
      </c>
      <c r="G2177" s="2">
        <f>DAY(SalesDataTable[[#This Row],[Order Date]])</f>
        <v>23</v>
      </c>
      <c r="H2177" s="8" t="s">
        <v>6</v>
      </c>
      <c r="I2177" s="8" t="s">
        <v>41</v>
      </c>
      <c r="J2177" s="8" t="s">
        <v>2</v>
      </c>
      <c r="K2177" s="8" t="s">
        <v>13</v>
      </c>
      <c r="L2177" s="8" t="s">
        <v>14</v>
      </c>
      <c r="M2177" s="8" t="s">
        <v>15</v>
      </c>
      <c r="N2177" s="9">
        <v>6</v>
      </c>
      <c r="O2177" s="10">
        <v>35.479999999999997</v>
      </c>
      <c r="P2177" s="11">
        <v>0</v>
      </c>
      <c r="Q2177" s="10">
        <v>13.37</v>
      </c>
      <c r="R2177" s="10">
        <f t="shared" si="132"/>
        <v>212.88</v>
      </c>
      <c r="S2177" s="10">
        <f t="shared" si="133"/>
        <v>80.22</v>
      </c>
      <c r="T2177" s="10">
        <f t="shared" si="134"/>
        <v>132.66</v>
      </c>
      <c r="U2177" s="12">
        <f t="shared" si="135"/>
        <v>0.62316798196166856</v>
      </c>
      <c r="V2177" s="9">
        <f>YEAR(SalesDataTable[[#This Row],[Order Date]])</f>
        <v>2026</v>
      </c>
      <c r="W2177" s="12" t="str">
        <f>"Q"&amp;ROUNDUP(MONTH(SalesDataTable[[#This Row],[Order Date]])/3,0)</f>
        <v>Q4</v>
      </c>
      <c r="X2177" s="9">
        <f>MONTH(SalesDataTable[[#This Row],[Order Date]])</f>
        <v>10</v>
      </c>
      <c r="Y2177" s="12" t="str">
        <f>TEXT(SalesDataTable[[#This Row],[Order Date]],"mmm")</f>
        <v>Oct</v>
      </c>
    </row>
    <row r="2178" spans="1:25" ht="16">
      <c r="A2178" s="7">
        <v>1993</v>
      </c>
      <c r="B2178" s="3">
        <v>46318</v>
      </c>
      <c r="C2178" s="2">
        <f>YEAR( SalesDataTable[[#This Row],[Order Date]])</f>
        <v>2026</v>
      </c>
      <c r="D2178" s="2">
        <f>ROUNDUP(MONTH(SalesDataTable[[#This Row],[Order Date]])/3,0)</f>
        <v>4</v>
      </c>
      <c r="E2178" s="2">
        <f>MONTH(SalesDataTable[[#This Row],[Order Date]])</f>
        <v>10</v>
      </c>
      <c r="F2178" s="2" t="str">
        <f>TEXT(SalesDataTable[[#This Row],[Order Date]],"mmm")</f>
        <v>Oct</v>
      </c>
      <c r="G2178" s="2">
        <f>DAY(SalesDataTable[[#This Row],[Order Date]])</f>
        <v>23</v>
      </c>
      <c r="H2178" s="8" t="s">
        <v>11</v>
      </c>
      <c r="I2178" s="8" t="s">
        <v>18</v>
      </c>
      <c r="J2178" s="8" t="s">
        <v>19</v>
      </c>
      <c r="K2178" s="8" t="s">
        <v>13</v>
      </c>
      <c r="L2178" s="8" t="s">
        <v>9</v>
      </c>
      <c r="M2178" s="8" t="s">
        <v>37</v>
      </c>
      <c r="N2178" s="9">
        <v>1</v>
      </c>
      <c r="O2178" s="10">
        <v>152.38</v>
      </c>
      <c r="P2178" s="11">
        <v>0.15</v>
      </c>
      <c r="Q2178" s="10">
        <v>78.92</v>
      </c>
      <c r="R2178" s="10">
        <f t="shared" ref="R2178:R2241" si="136">N2178*O2178*(1-P2178)</f>
        <v>129.523</v>
      </c>
      <c r="S2178" s="10">
        <f t="shared" ref="S2178:S2241" si="137">N2178*Q2178</f>
        <v>78.92</v>
      </c>
      <c r="T2178" s="10">
        <f t="shared" ref="T2178:T2241" si="138">R2178-S2178</f>
        <v>50.602999999999994</v>
      </c>
      <c r="U2178" s="12">
        <f t="shared" ref="U2178:U2241" si="139">IFERROR(T2178/R2178,0)</f>
        <v>0.39068736826663986</v>
      </c>
      <c r="V2178" s="9">
        <f>YEAR(SalesDataTable[[#This Row],[Order Date]])</f>
        <v>2026</v>
      </c>
      <c r="W2178" s="12" t="str">
        <f>"Q"&amp;ROUNDUP(MONTH(SalesDataTable[[#This Row],[Order Date]])/3,0)</f>
        <v>Q4</v>
      </c>
      <c r="X2178" s="9">
        <f>MONTH(SalesDataTable[[#This Row],[Order Date]])</f>
        <v>10</v>
      </c>
      <c r="Y2178" s="12" t="str">
        <f>TEXT(SalesDataTable[[#This Row],[Order Date]],"mmm")</f>
        <v>Oct</v>
      </c>
    </row>
    <row r="2179" spans="1:25" ht="16">
      <c r="A2179" s="7">
        <v>3116</v>
      </c>
      <c r="B2179" s="3">
        <v>46318</v>
      </c>
      <c r="C2179" s="2">
        <f>YEAR( SalesDataTable[[#This Row],[Order Date]])</f>
        <v>2026</v>
      </c>
      <c r="D2179" s="2">
        <f>ROUNDUP(MONTH(SalesDataTable[[#This Row],[Order Date]])/3,0)</f>
        <v>4</v>
      </c>
      <c r="E2179" s="2">
        <f>MONTH(SalesDataTable[[#This Row],[Order Date]])</f>
        <v>10</v>
      </c>
      <c r="F2179" s="2" t="str">
        <f>TEXT(SalesDataTable[[#This Row],[Order Date]],"mmm")</f>
        <v>Oct</v>
      </c>
      <c r="G2179" s="2">
        <f>DAY(SalesDataTable[[#This Row],[Order Date]])</f>
        <v>23</v>
      </c>
      <c r="H2179" s="8" t="s">
        <v>6</v>
      </c>
      <c r="I2179" s="8" t="s">
        <v>7</v>
      </c>
      <c r="J2179" s="8" t="s">
        <v>28</v>
      </c>
      <c r="K2179" s="8" t="s">
        <v>13</v>
      </c>
      <c r="L2179" s="8" t="s">
        <v>9</v>
      </c>
      <c r="M2179" s="8" t="s">
        <v>10</v>
      </c>
      <c r="N2179" s="9">
        <v>1</v>
      </c>
      <c r="O2179" s="10">
        <v>93.64</v>
      </c>
      <c r="P2179" s="11">
        <v>0</v>
      </c>
      <c r="Q2179" s="10">
        <v>44.34</v>
      </c>
      <c r="R2179" s="10">
        <f t="shared" si="136"/>
        <v>93.64</v>
      </c>
      <c r="S2179" s="10">
        <f t="shared" si="137"/>
        <v>44.34</v>
      </c>
      <c r="T2179" s="10">
        <f t="shared" si="138"/>
        <v>49.3</v>
      </c>
      <c r="U2179" s="12">
        <f t="shared" si="139"/>
        <v>0.52648440837249033</v>
      </c>
      <c r="V2179" s="9">
        <f>YEAR(SalesDataTable[[#This Row],[Order Date]])</f>
        <v>2026</v>
      </c>
      <c r="W2179" s="12" t="str">
        <f>"Q"&amp;ROUNDUP(MONTH(SalesDataTable[[#This Row],[Order Date]])/3,0)</f>
        <v>Q4</v>
      </c>
      <c r="X2179" s="9">
        <f>MONTH(SalesDataTable[[#This Row],[Order Date]])</f>
        <v>10</v>
      </c>
      <c r="Y2179" s="12" t="str">
        <f>TEXT(SalesDataTable[[#This Row],[Order Date]],"mmm")</f>
        <v>Oct</v>
      </c>
    </row>
    <row r="2180" spans="1:25" ht="16">
      <c r="A2180" s="7">
        <v>3631</v>
      </c>
      <c r="B2180" s="3">
        <v>46318</v>
      </c>
      <c r="C2180" s="2">
        <f>YEAR( SalesDataTable[[#This Row],[Order Date]])</f>
        <v>2026</v>
      </c>
      <c r="D2180" s="2">
        <f>ROUNDUP(MONTH(SalesDataTable[[#This Row],[Order Date]])/3,0)</f>
        <v>4</v>
      </c>
      <c r="E2180" s="2">
        <f>MONTH(SalesDataTable[[#This Row],[Order Date]])</f>
        <v>10</v>
      </c>
      <c r="F2180" s="2" t="str">
        <f>TEXT(SalesDataTable[[#This Row],[Order Date]],"mmm")</f>
        <v>Oct</v>
      </c>
      <c r="G2180" s="2">
        <f>DAY(SalesDataTable[[#This Row],[Order Date]])</f>
        <v>23</v>
      </c>
      <c r="H2180" s="8" t="s">
        <v>20</v>
      </c>
      <c r="I2180" s="8" t="s">
        <v>31</v>
      </c>
      <c r="J2180" s="8" t="s">
        <v>19</v>
      </c>
      <c r="K2180" s="8" t="s">
        <v>3</v>
      </c>
      <c r="L2180" s="8" t="s">
        <v>34</v>
      </c>
      <c r="M2180" s="8" t="s">
        <v>38</v>
      </c>
      <c r="N2180" s="9">
        <v>1</v>
      </c>
      <c r="O2180" s="10">
        <v>123.6</v>
      </c>
      <c r="P2180" s="11">
        <v>0</v>
      </c>
      <c r="Q2180" s="10">
        <v>67.3</v>
      </c>
      <c r="R2180" s="10">
        <f t="shared" si="136"/>
        <v>123.6</v>
      </c>
      <c r="S2180" s="10">
        <f t="shared" si="137"/>
        <v>67.3</v>
      </c>
      <c r="T2180" s="10">
        <f t="shared" si="138"/>
        <v>56.3</v>
      </c>
      <c r="U2180" s="12">
        <f t="shared" si="139"/>
        <v>0.45550161812297735</v>
      </c>
      <c r="V2180" s="9">
        <f>YEAR(SalesDataTable[[#This Row],[Order Date]])</f>
        <v>2026</v>
      </c>
      <c r="W2180" s="12" t="str">
        <f>"Q"&amp;ROUNDUP(MONTH(SalesDataTable[[#This Row],[Order Date]])/3,0)</f>
        <v>Q4</v>
      </c>
      <c r="X2180" s="9">
        <f>MONTH(SalesDataTable[[#This Row],[Order Date]])</f>
        <v>10</v>
      </c>
      <c r="Y2180" s="12" t="str">
        <f>TEXT(SalesDataTable[[#This Row],[Order Date]],"mmm")</f>
        <v>Oct</v>
      </c>
    </row>
    <row r="2181" spans="1:25" ht="16">
      <c r="A2181" s="7">
        <v>4216</v>
      </c>
      <c r="B2181" s="3">
        <v>46318</v>
      </c>
      <c r="C2181" s="2">
        <f>YEAR( SalesDataTable[[#This Row],[Order Date]])</f>
        <v>2026</v>
      </c>
      <c r="D2181" s="2">
        <f>ROUNDUP(MONTH(SalesDataTable[[#This Row],[Order Date]])/3,0)</f>
        <v>4</v>
      </c>
      <c r="E2181" s="2">
        <f>MONTH(SalesDataTable[[#This Row],[Order Date]])</f>
        <v>10</v>
      </c>
      <c r="F2181" s="2" t="str">
        <f>TEXT(SalesDataTable[[#This Row],[Order Date]],"mmm")</f>
        <v>Oct</v>
      </c>
      <c r="G2181" s="2">
        <f>DAY(SalesDataTable[[#This Row],[Order Date]])</f>
        <v>23</v>
      </c>
      <c r="H2181" s="8" t="s">
        <v>6</v>
      </c>
      <c r="I2181" s="8" t="s">
        <v>7</v>
      </c>
      <c r="J2181" s="8" t="s">
        <v>2</v>
      </c>
      <c r="K2181" s="8" t="s">
        <v>13</v>
      </c>
      <c r="L2181" s="8" t="s">
        <v>34</v>
      </c>
      <c r="M2181" s="8" t="s">
        <v>38</v>
      </c>
      <c r="N2181" s="9">
        <v>3</v>
      </c>
      <c r="O2181" s="10">
        <v>124.6</v>
      </c>
      <c r="P2181" s="11">
        <v>0.05</v>
      </c>
      <c r="Q2181" s="10">
        <v>69.12</v>
      </c>
      <c r="R2181" s="10">
        <f t="shared" si="136"/>
        <v>355.10999999999996</v>
      </c>
      <c r="S2181" s="10">
        <f t="shared" si="137"/>
        <v>207.36</v>
      </c>
      <c r="T2181" s="10">
        <f t="shared" si="138"/>
        <v>147.74999999999994</v>
      </c>
      <c r="U2181" s="12">
        <f t="shared" si="139"/>
        <v>0.41606826053898782</v>
      </c>
      <c r="V2181" s="9">
        <f>YEAR(SalesDataTable[[#This Row],[Order Date]])</f>
        <v>2026</v>
      </c>
      <c r="W2181" s="12" t="str">
        <f>"Q"&amp;ROUNDUP(MONTH(SalesDataTable[[#This Row],[Order Date]])/3,0)</f>
        <v>Q4</v>
      </c>
      <c r="X2181" s="9">
        <f>MONTH(SalesDataTable[[#This Row],[Order Date]])</f>
        <v>10</v>
      </c>
      <c r="Y2181" s="12" t="str">
        <f>TEXT(SalesDataTable[[#This Row],[Order Date]],"mmm")</f>
        <v>Oct</v>
      </c>
    </row>
    <row r="2182" spans="1:25" ht="16">
      <c r="A2182" s="7">
        <v>4956</v>
      </c>
      <c r="B2182" s="3">
        <v>46318</v>
      </c>
      <c r="C2182" s="2">
        <f>YEAR( SalesDataTable[[#This Row],[Order Date]])</f>
        <v>2026</v>
      </c>
      <c r="D2182" s="2">
        <f>ROUNDUP(MONTH(SalesDataTable[[#This Row],[Order Date]])/3,0)</f>
        <v>4</v>
      </c>
      <c r="E2182" s="2">
        <f>MONTH(SalesDataTable[[#This Row],[Order Date]])</f>
        <v>10</v>
      </c>
      <c r="F2182" s="2" t="str">
        <f>TEXT(SalesDataTable[[#This Row],[Order Date]],"mmm")</f>
        <v>Oct</v>
      </c>
      <c r="G2182" s="2">
        <f>DAY(SalesDataTable[[#This Row],[Order Date]])</f>
        <v>23</v>
      </c>
      <c r="H2182" s="8" t="s">
        <v>20</v>
      </c>
      <c r="I2182" s="8" t="s">
        <v>47</v>
      </c>
      <c r="J2182" s="8" t="s">
        <v>19</v>
      </c>
      <c r="K2182" s="8" t="s">
        <v>16</v>
      </c>
      <c r="L2182" s="8" t="s">
        <v>9</v>
      </c>
      <c r="M2182" s="8" t="s">
        <v>37</v>
      </c>
      <c r="N2182" s="9">
        <v>2</v>
      </c>
      <c r="O2182" s="10">
        <v>151.66</v>
      </c>
      <c r="P2182" s="11">
        <v>0</v>
      </c>
      <c r="Q2182" s="10">
        <v>77.17</v>
      </c>
      <c r="R2182" s="10">
        <f t="shared" si="136"/>
        <v>303.32</v>
      </c>
      <c r="S2182" s="10">
        <f t="shared" si="137"/>
        <v>154.34</v>
      </c>
      <c r="T2182" s="10">
        <f t="shared" si="138"/>
        <v>148.97999999999999</v>
      </c>
      <c r="U2182" s="12">
        <f t="shared" si="139"/>
        <v>0.49116444678886984</v>
      </c>
      <c r="V2182" s="9">
        <f>YEAR(SalesDataTable[[#This Row],[Order Date]])</f>
        <v>2026</v>
      </c>
      <c r="W2182" s="12" t="str">
        <f>"Q"&amp;ROUNDUP(MONTH(SalesDataTable[[#This Row],[Order Date]])/3,0)</f>
        <v>Q4</v>
      </c>
      <c r="X2182" s="9">
        <f>MONTH(SalesDataTable[[#This Row],[Order Date]])</f>
        <v>10</v>
      </c>
      <c r="Y2182" s="12" t="str">
        <f>TEXT(SalesDataTable[[#This Row],[Order Date]],"mmm")</f>
        <v>Oct</v>
      </c>
    </row>
    <row r="2183" spans="1:25" ht="16">
      <c r="A2183" s="7">
        <v>439</v>
      </c>
      <c r="B2183" s="3">
        <v>46319</v>
      </c>
      <c r="C2183" s="2">
        <f>YEAR( SalesDataTable[[#This Row],[Order Date]])</f>
        <v>2026</v>
      </c>
      <c r="D2183" s="2">
        <f>ROUNDUP(MONTH(SalesDataTable[[#This Row],[Order Date]])/3,0)</f>
        <v>4</v>
      </c>
      <c r="E2183" s="2">
        <f>MONTH(SalesDataTable[[#This Row],[Order Date]])</f>
        <v>10</v>
      </c>
      <c r="F2183" s="2" t="str">
        <f>TEXT(SalesDataTable[[#This Row],[Order Date]],"mmm")</f>
        <v>Oct</v>
      </c>
      <c r="G2183" s="2">
        <f>DAY(SalesDataTable[[#This Row],[Order Date]])</f>
        <v>24</v>
      </c>
      <c r="H2183" s="8" t="s">
        <v>11</v>
      </c>
      <c r="I2183" s="8" t="s">
        <v>25</v>
      </c>
      <c r="J2183" s="8" t="s">
        <v>19</v>
      </c>
      <c r="K2183" s="8" t="s">
        <v>13</v>
      </c>
      <c r="L2183" s="8" t="s">
        <v>14</v>
      </c>
      <c r="M2183" s="8" t="s">
        <v>15</v>
      </c>
      <c r="N2183" s="9">
        <v>1</v>
      </c>
      <c r="O2183" s="10">
        <v>36.76</v>
      </c>
      <c r="P2183" s="11">
        <v>0</v>
      </c>
      <c r="Q2183" s="10">
        <v>13.18</v>
      </c>
      <c r="R2183" s="10">
        <f t="shared" si="136"/>
        <v>36.76</v>
      </c>
      <c r="S2183" s="10">
        <f t="shared" si="137"/>
        <v>13.18</v>
      </c>
      <c r="T2183" s="10">
        <f t="shared" si="138"/>
        <v>23.58</v>
      </c>
      <c r="U2183" s="12">
        <f t="shared" si="139"/>
        <v>0.64145810663764957</v>
      </c>
      <c r="V2183" s="9">
        <f>YEAR(SalesDataTable[[#This Row],[Order Date]])</f>
        <v>2026</v>
      </c>
      <c r="W2183" s="12" t="str">
        <f>"Q"&amp;ROUNDUP(MONTH(SalesDataTable[[#This Row],[Order Date]])/3,0)</f>
        <v>Q4</v>
      </c>
      <c r="X2183" s="9">
        <f>MONTH(SalesDataTable[[#This Row],[Order Date]])</f>
        <v>10</v>
      </c>
      <c r="Y2183" s="12" t="str">
        <f>TEXT(SalesDataTable[[#This Row],[Order Date]],"mmm")</f>
        <v>Oct</v>
      </c>
    </row>
    <row r="2184" spans="1:25" ht="16">
      <c r="A2184" s="7">
        <v>1076</v>
      </c>
      <c r="B2184" s="3">
        <v>46319</v>
      </c>
      <c r="C2184" s="2">
        <f>YEAR( SalesDataTable[[#This Row],[Order Date]])</f>
        <v>2026</v>
      </c>
      <c r="D2184" s="2">
        <f>ROUNDUP(MONTH(SalesDataTable[[#This Row],[Order Date]])/3,0)</f>
        <v>4</v>
      </c>
      <c r="E2184" s="2">
        <f>MONTH(SalesDataTable[[#This Row],[Order Date]])</f>
        <v>10</v>
      </c>
      <c r="F2184" s="2" t="str">
        <f>TEXT(SalesDataTable[[#This Row],[Order Date]],"mmm")</f>
        <v>Oct</v>
      </c>
      <c r="G2184" s="2">
        <f>DAY(SalesDataTable[[#This Row],[Order Date]])</f>
        <v>24</v>
      </c>
      <c r="H2184" s="8" t="s">
        <v>0</v>
      </c>
      <c r="I2184" s="8" t="s">
        <v>36</v>
      </c>
      <c r="J2184" s="8" t="s">
        <v>28</v>
      </c>
      <c r="K2184" s="8" t="s">
        <v>3</v>
      </c>
      <c r="L2184" s="8" t="s">
        <v>23</v>
      </c>
      <c r="M2184" s="8" t="s">
        <v>29</v>
      </c>
      <c r="N2184" s="9">
        <v>1</v>
      </c>
      <c r="O2184" s="10">
        <v>195.67</v>
      </c>
      <c r="P2184" s="11">
        <v>0</v>
      </c>
      <c r="Q2184" s="10">
        <v>105.88</v>
      </c>
      <c r="R2184" s="10">
        <f t="shared" si="136"/>
        <v>195.67</v>
      </c>
      <c r="S2184" s="10">
        <f t="shared" si="137"/>
        <v>105.88</v>
      </c>
      <c r="T2184" s="10">
        <f t="shared" si="138"/>
        <v>89.789999999999992</v>
      </c>
      <c r="U2184" s="12">
        <f t="shared" si="139"/>
        <v>0.45888485715745897</v>
      </c>
      <c r="V2184" s="9">
        <f>YEAR(SalesDataTable[[#This Row],[Order Date]])</f>
        <v>2026</v>
      </c>
      <c r="W2184" s="12" t="str">
        <f>"Q"&amp;ROUNDUP(MONTH(SalesDataTable[[#This Row],[Order Date]])/3,0)</f>
        <v>Q4</v>
      </c>
      <c r="X2184" s="9">
        <f>MONTH(SalesDataTable[[#This Row],[Order Date]])</f>
        <v>10</v>
      </c>
      <c r="Y2184" s="12" t="str">
        <f>TEXT(SalesDataTable[[#This Row],[Order Date]],"mmm")</f>
        <v>Oct</v>
      </c>
    </row>
    <row r="2185" spans="1:25" ht="16">
      <c r="A2185" s="7">
        <v>1130</v>
      </c>
      <c r="B2185" s="3">
        <v>46319</v>
      </c>
      <c r="C2185" s="2">
        <f>YEAR( SalesDataTable[[#This Row],[Order Date]])</f>
        <v>2026</v>
      </c>
      <c r="D2185" s="2">
        <f>ROUNDUP(MONTH(SalesDataTable[[#This Row],[Order Date]])/3,0)</f>
        <v>4</v>
      </c>
      <c r="E2185" s="2">
        <f>MONTH(SalesDataTable[[#This Row],[Order Date]])</f>
        <v>10</v>
      </c>
      <c r="F2185" s="2" t="str">
        <f>TEXT(SalesDataTable[[#This Row],[Order Date]],"mmm")</f>
        <v>Oct</v>
      </c>
      <c r="G2185" s="2">
        <f>DAY(SalesDataTable[[#This Row],[Order Date]])</f>
        <v>24</v>
      </c>
      <c r="H2185" s="8" t="s">
        <v>0</v>
      </c>
      <c r="I2185" s="8" t="s">
        <v>50</v>
      </c>
      <c r="J2185" s="8" t="s">
        <v>19</v>
      </c>
      <c r="K2185" s="8" t="s">
        <v>3</v>
      </c>
      <c r="L2185" s="8" t="s">
        <v>4</v>
      </c>
      <c r="M2185" s="8" t="s">
        <v>26</v>
      </c>
      <c r="N2185" s="9">
        <v>1</v>
      </c>
      <c r="O2185" s="10">
        <v>40.83</v>
      </c>
      <c r="P2185" s="11">
        <v>0.1</v>
      </c>
      <c r="Q2185" s="10">
        <v>16.54</v>
      </c>
      <c r="R2185" s="10">
        <f t="shared" si="136"/>
        <v>36.747</v>
      </c>
      <c r="S2185" s="10">
        <f t="shared" si="137"/>
        <v>16.54</v>
      </c>
      <c r="T2185" s="10">
        <f t="shared" si="138"/>
        <v>20.207000000000001</v>
      </c>
      <c r="U2185" s="12">
        <f t="shared" si="139"/>
        <v>0.54989522954254766</v>
      </c>
      <c r="V2185" s="9">
        <f>YEAR(SalesDataTable[[#This Row],[Order Date]])</f>
        <v>2026</v>
      </c>
      <c r="W2185" s="12" t="str">
        <f>"Q"&amp;ROUNDUP(MONTH(SalesDataTable[[#This Row],[Order Date]])/3,0)</f>
        <v>Q4</v>
      </c>
      <c r="X2185" s="9">
        <f>MONTH(SalesDataTable[[#This Row],[Order Date]])</f>
        <v>10</v>
      </c>
      <c r="Y2185" s="12" t="str">
        <f>TEXT(SalesDataTable[[#This Row],[Order Date]],"mmm")</f>
        <v>Oct</v>
      </c>
    </row>
    <row r="2186" spans="1:25" ht="16">
      <c r="A2186" s="7">
        <v>2820</v>
      </c>
      <c r="B2186" s="3">
        <v>46319</v>
      </c>
      <c r="C2186" s="2">
        <f>YEAR( SalesDataTable[[#This Row],[Order Date]])</f>
        <v>2026</v>
      </c>
      <c r="D2186" s="2">
        <f>ROUNDUP(MONTH(SalesDataTable[[#This Row],[Order Date]])/3,0)</f>
        <v>4</v>
      </c>
      <c r="E2186" s="2">
        <f>MONTH(SalesDataTable[[#This Row],[Order Date]])</f>
        <v>10</v>
      </c>
      <c r="F2186" s="2" t="str">
        <f>TEXT(SalesDataTable[[#This Row],[Order Date]],"mmm")</f>
        <v>Oct</v>
      </c>
      <c r="G2186" s="2">
        <f>DAY(SalesDataTable[[#This Row],[Order Date]])</f>
        <v>24</v>
      </c>
      <c r="H2186" s="8" t="s">
        <v>20</v>
      </c>
      <c r="I2186" s="8" t="s">
        <v>31</v>
      </c>
      <c r="J2186" s="8" t="s">
        <v>8</v>
      </c>
      <c r="K2186" s="8" t="s">
        <v>16</v>
      </c>
      <c r="L2186" s="8" t="s">
        <v>9</v>
      </c>
      <c r="M2186" s="8" t="s">
        <v>46</v>
      </c>
      <c r="N2186" s="9">
        <v>6</v>
      </c>
      <c r="O2186" s="10">
        <v>72.73</v>
      </c>
      <c r="P2186" s="11">
        <v>0.05</v>
      </c>
      <c r="Q2186" s="10">
        <v>32.700000000000003</v>
      </c>
      <c r="R2186" s="10">
        <f t="shared" si="136"/>
        <v>414.56099999999998</v>
      </c>
      <c r="S2186" s="10">
        <f t="shared" si="137"/>
        <v>196.20000000000002</v>
      </c>
      <c r="T2186" s="10">
        <f t="shared" si="138"/>
        <v>218.36099999999996</v>
      </c>
      <c r="U2186" s="12">
        <f t="shared" si="139"/>
        <v>0.52672827400551425</v>
      </c>
      <c r="V2186" s="9">
        <f>YEAR(SalesDataTable[[#This Row],[Order Date]])</f>
        <v>2026</v>
      </c>
      <c r="W2186" s="12" t="str">
        <f>"Q"&amp;ROUNDUP(MONTH(SalesDataTable[[#This Row],[Order Date]])/3,0)</f>
        <v>Q4</v>
      </c>
      <c r="X2186" s="9">
        <f>MONTH(SalesDataTable[[#This Row],[Order Date]])</f>
        <v>10</v>
      </c>
      <c r="Y2186" s="12" t="str">
        <f>TEXT(SalesDataTable[[#This Row],[Order Date]],"mmm")</f>
        <v>Oct</v>
      </c>
    </row>
    <row r="2187" spans="1:25" ht="16">
      <c r="A2187" s="7">
        <v>4213</v>
      </c>
      <c r="B2187" s="3">
        <v>46319</v>
      </c>
      <c r="C2187" s="2">
        <f>YEAR( SalesDataTable[[#This Row],[Order Date]])</f>
        <v>2026</v>
      </c>
      <c r="D2187" s="2">
        <f>ROUNDUP(MONTH(SalesDataTable[[#This Row],[Order Date]])/3,0)</f>
        <v>4</v>
      </c>
      <c r="E2187" s="2">
        <f>MONTH(SalesDataTable[[#This Row],[Order Date]])</f>
        <v>10</v>
      </c>
      <c r="F2187" s="2" t="str">
        <f>TEXT(SalesDataTable[[#This Row],[Order Date]],"mmm")</f>
        <v>Oct</v>
      </c>
      <c r="G2187" s="2">
        <f>DAY(SalesDataTable[[#This Row],[Order Date]])</f>
        <v>24</v>
      </c>
      <c r="H2187" s="8" t="s">
        <v>6</v>
      </c>
      <c r="I2187" s="8" t="s">
        <v>49</v>
      </c>
      <c r="J2187" s="8" t="s">
        <v>8</v>
      </c>
      <c r="K2187" s="8" t="s">
        <v>16</v>
      </c>
      <c r="L2187" s="8" t="s">
        <v>23</v>
      </c>
      <c r="M2187" s="8" t="s">
        <v>40</v>
      </c>
      <c r="N2187" s="9">
        <v>4</v>
      </c>
      <c r="O2187" s="10">
        <v>81.23</v>
      </c>
      <c r="P2187" s="11">
        <v>0.1</v>
      </c>
      <c r="Q2187" s="10">
        <v>38.96</v>
      </c>
      <c r="R2187" s="10">
        <f t="shared" si="136"/>
        <v>292.428</v>
      </c>
      <c r="S2187" s="10">
        <f t="shared" si="137"/>
        <v>155.84</v>
      </c>
      <c r="T2187" s="10">
        <f t="shared" si="138"/>
        <v>136.58799999999999</v>
      </c>
      <c r="U2187" s="12">
        <f t="shared" si="139"/>
        <v>0.46708249552026482</v>
      </c>
      <c r="V2187" s="9">
        <f>YEAR(SalesDataTable[[#This Row],[Order Date]])</f>
        <v>2026</v>
      </c>
      <c r="W2187" s="12" t="str">
        <f>"Q"&amp;ROUNDUP(MONTH(SalesDataTable[[#This Row],[Order Date]])/3,0)</f>
        <v>Q4</v>
      </c>
      <c r="X2187" s="9">
        <f>MONTH(SalesDataTable[[#This Row],[Order Date]])</f>
        <v>10</v>
      </c>
      <c r="Y2187" s="12" t="str">
        <f>TEXT(SalesDataTable[[#This Row],[Order Date]],"mmm")</f>
        <v>Oct</v>
      </c>
    </row>
    <row r="2188" spans="1:25" ht="16">
      <c r="A2188" s="7">
        <v>4375</v>
      </c>
      <c r="B2188" s="3">
        <v>46319</v>
      </c>
      <c r="C2188" s="2">
        <f>YEAR( SalesDataTable[[#This Row],[Order Date]])</f>
        <v>2026</v>
      </c>
      <c r="D2188" s="2">
        <f>ROUNDUP(MONTH(SalesDataTable[[#This Row],[Order Date]])/3,0)</f>
        <v>4</v>
      </c>
      <c r="E2188" s="2">
        <f>MONTH(SalesDataTable[[#This Row],[Order Date]])</f>
        <v>10</v>
      </c>
      <c r="F2188" s="2" t="str">
        <f>TEXT(SalesDataTable[[#This Row],[Order Date]],"mmm")</f>
        <v>Oct</v>
      </c>
      <c r="G2188" s="2">
        <f>DAY(SalesDataTable[[#This Row],[Order Date]])</f>
        <v>24</v>
      </c>
      <c r="H2188" s="8" t="s">
        <v>6</v>
      </c>
      <c r="I2188" s="8" t="s">
        <v>7</v>
      </c>
      <c r="J2188" s="8" t="s">
        <v>2</v>
      </c>
      <c r="K2188" s="8" t="s">
        <v>16</v>
      </c>
      <c r="L2188" s="8" t="s">
        <v>14</v>
      </c>
      <c r="M2188" s="8" t="s">
        <v>32</v>
      </c>
      <c r="N2188" s="9">
        <v>1</v>
      </c>
      <c r="O2188" s="10">
        <v>46.38</v>
      </c>
      <c r="P2188" s="11">
        <v>0.15</v>
      </c>
      <c r="Q2188" s="10">
        <v>17.87</v>
      </c>
      <c r="R2188" s="10">
        <f t="shared" si="136"/>
        <v>39.423000000000002</v>
      </c>
      <c r="S2188" s="10">
        <f t="shared" si="137"/>
        <v>17.87</v>
      </c>
      <c r="T2188" s="10">
        <f t="shared" si="138"/>
        <v>21.553000000000001</v>
      </c>
      <c r="U2188" s="12">
        <f t="shared" si="139"/>
        <v>0.54671131065621592</v>
      </c>
      <c r="V2188" s="9">
        <f>YEAR(SalesDataTable[[#This Row],[Order Date]])</f>
        <v>2026</v>
      </c>
      <c r="W2188" s="12" t="str">
        <f>"Q"&amp;ROUNDUP(MONTH(SalesDataTable[[#This Row],[Order Date]])/3,0)</f>
        <v>Q4</v>
      </c>
      <c r="X2188" s="9">
        <f>MONTH(SalesDataTable[[#This Row],[Order Date]])</f>
        <v>10</v>
      </c>
      <c r="Y2188" s="12" t="str">
        <f>TEXT(SalesDataTable[[#This Row],[Order Date]],"mmm")</f>
        <v>Oct</v>
      </c>
    </row>
    <row r="2189" spans="1:25" ht="16">
      <c r="A2189" s="7">
        <v>5072</v>
      </c>
      <c r="B2189" s="3">
        <v>46319</v>
      </c>
      <c r="C2189" s="2">
        <f>YEAR( SalesDataTable[[#This Row],[Order Date]])</f>
        <v>2026</v>
      </c>
      <c r="D2189" s="2">
        <f>ROUNDUP(MONTH(SalesDataTable[[#This Row],[Order Date]])/3,0)</f>
        <v>4</v>
      </c>
      <c r="E2189" s="2">
        <f>MONTH(SalesDataTable[[#This Row],[Order Date]])</f>
        <v>10</v>
      </c>
      <c r="F2189" s="2" t="str">
        <f>TEXT(SalesDataTable[[#This Row],[Order Date]],"mmm")</f>
        <v>Oct</v>
      </c>
      <c r="G2189" s="2">
        <f>DAY(SalesDataTable[[#This Row],[Order Date]])</f>
        <v>24</v>
      </c>
      <c r="H2189" s="8" t="s">
        <v>20</v>
      </c>
      <c r="I2189" s="8" t="s">
        <v>31</v>
      </c>
      <c r="J2189" s="8" t="s">
        <v>8</v>
      </c>
      <c r="K2189" s="8" t="s">
        <v>16</v>
      </c>
      <c r="L2189" s="8" t="s">
        <v>14</v>
      </c>
      <c r="M2189" s="8" t="s">
        <v>32</v>
      </c>
      <c r="N2189" s="9">
        <v>5</v>
      </c>
      <c r="O2189" s="10">
        <v>45.9</v>
      </c>
      <c r="P2189" s="11">
        <v>0.1</v>
      </c>
      <c r="Q2189" s="10">
        <v>17.940000000000001</v>
      </c>
      <c r="R2189" s="10">
        <f t="shared" si="136"/>
        <v>206.55</v>
      </c>
      <c r="S2189" s="10">
        <f t="shared" si="137"/>
        <v>89.7</v>
      </c>
      <c r="T2189" s="10">
        <f t="shared" si="138"/>
        <v>116.85000000000001</v>
      </c>
      <c r="U2189" s="12">
        <f t="shared" si="139"/>
        <v>0.56572258533042852</v>
      </c>
      <c r="V2189" s="9">
        <f>YEAR(SalesDataTable[[#This Row],[Order Date]])</f>
        <v>2026</v>
      </c>
      <c r="W2189" s="12" t="str">
        <f>"Q"&amp;ROUNDUP(MONTH(SalesDataTable[[#This Row],[Order Date]])/3,0)</f>
        <v>Q4</v>
      </c>
      <c r="X2189" s="9">
        <f>MONTH(SalesDataTable[[#This Row],[Order Date]])</f>
        <v>10</v>
      </c>
      <c r="Y2189" s="12" t="str">
        <f>TEXT(SalesDataTable[[#This Row],[Order Date]],"mmm")</f>
        <v>Oct</v>
      </c>
    </row>
    <row r="2190" spans="1:25" ht="16">
      <c r="A2190" s="7">
        <v>310</v>
      </c>
      <c r="B2190" s="3">
        <v>46320</v>
      </c>
      <c r="C2190" s="2">
        <f>YEAR( SalesDataTable[[#This Row],[Order Date]])</f>
        <v>2026</v>
      </c>
      <c r="D2190" s="2">
        <f>ROUNDUP(MONTH(SalesDataTable[[#This Row],[Order Date]])/3,0)</f>
        <v>4</v>
      </c>
      <c r="E2190" s="2">
        <f>MONTH(SalesDataTable[[#This Row],[Order Date]])</f>
        <v>10</v>
      </c>
      <c r="F2190" s="2" t="str">
        <f>TEXT(SalesDataTable[[#This Row],[Order Date]],"mmm")</f>
        <v>Oct</v>
      </c>
      <c r="G2190" s="2">
        <f>DAY(SalesDataTable[[#This Row],[Order Date]])</f>
        <v>25</v>
      </c>
      <c r="H2190" s="8" t="s">
        <v>6</v>
      </c>
      <c r="I2190" s="8" t="s">
        <v>43</v>
      </c>
      <c r="J2190" s="8" t="s">
        <v>2</v>
      </c>
      <c r="K2190" s="8" t="s">
        <v>16</v>
      </c>
      <c r="L2190" s="8" t="s">
        <v>9</v>
      </c>
      <c r="M2190" s="8" t="s">
        <v>17</v>
      </c>
      <c r="N2190" s="9">
        <v>5</v>
      </c>
      <c r="O2190" s="10">
        <v>144.04</v>
      </c>
      <c r="P2190" s="11">
        <v>0.1</v>
      </c>
      <c r="Q2190" s="10">
        <v>78.069999999999993</v>
      </c>
      <c r="R2190" s="10">
        <f t="shared" si="136"/>
        <v>648.17999999999995</v>
      </c>
      <c r="S2190" s="10">
        <f t="shared" si="137"/>
        <v>390.34999999999997</v>
      </c>
      <c r="T2190" s="10">
        <f t="shared" si="138"/>
        <v>257.83</v>
      </c>
      <c r="U2190" s="12">
        <f t="shared" si="139"/>
        <v>0.39777530932765592</v>
      </c>
      <c r="V2190" s="9">
        <f>YEAR(SalesDataTable[[#This Row],[Order Date]])</f>
        <v>2026</v>
      </c>
      <c r="W2190" s="12" t="str">
        <f>"Q"&amp;ROUNDUP(MONTH(SalesDataTable[[#This Row],[Order Date]])/3,0)</f>
        <v>Q4</v>
      </c>
      <c r="X2190" s="9">
        <f>MONTH(SalesDataTable[[#This Row],[Order Date]])</f>
        <v>10</v>
      </c>
      <c r="Y2190" s="12" t="str">
        <f>TEXT(SalesDataTable[[#This Row],[Order Date]],"mmm")</f>
        <v>Oct</v>
      </c>
    </row>
    <row r="2191" spans="1:25" ht="16">
      <c r="A2191" s="7">
        <v>317</v>
      </c>
      <c r="B2191" s="3">
        <v>46320</v>
      </c>
      <c r="C2191" s="2">
        <f>YEAR( SalesDataTable[[#This Row],[Order Date]])</f>
        <v>2026</v>
      </c>
      <c r="D2191" s="2">
        <f>ROUNDUP(MONTH(SalesDataTable[[#This Row],[Order Date]])/3,0)</f>
        <v>4</v>
      </c>
      <c r="E2191" s="2">
        <f>MONTH(SalesDataTable[[#This Row],[Order Date]])</f>
        <v>10</v>
      </c>
      <c r="F2191" s="2" t="str">
        <f>TEXT(SalesDataTable[[#This Row],[Order Date]],"mmm")</f>
        <v>Oct</v>
      </c>
      <c r="G2191" s="2">
        <f>DAY(SalesDataTable[[#This Row],[Order Date]])</f>
        <v>25</v>
      </c>
      <c r="H2191" s="8" t="s">
        <v>11</v>
      </c>
      <c r="I2191" s="8" t="s">
        <v>39</v>
      </c>
      <c r="J2191" s="8" t="s">
        <v>28</v>
      </c>
      <c r="K2191" s="8" t="s">
        <v>13</v>
      </c>
      <c r="L2191" s="8" t="s">
        <v>4</v>
      </c>
      <c r="M2191" s="8" t="s">
        <v>5</v>
      </c>
      <c r="N2191" s="9">
        <v>2</v>
      </c>
      <c r="O2191" s="10">
        <v>80.69</v>
      </c>
      <c r="P2191" s="11">
        <v>0.05</v>
      </c>
      <c r="Q2191" s="10">
        <v>43.81</v>
      </c>
      <c r="R2191" s="10">
        <f t="shared" si="136"/>
        <v>153.31099999999998</v>
      </c>
      <c r="S2191" s="10">
        <f t="shared" si="137"/>
        <v>87.62</v>
      </c>
      <c r="T2191" s="10">
        <f t="shared" si="138"/>
        <v>65.690999999999974</v>
      </c>
      <c r="U2191" s="12">
        <f t="shared" si="139"/>
        <v>0.42848197454846676</v>
      </c>
      <c r="V2191" s="9">
        <f>YEAR(SalesDataTable[[#This Row],[Order Date]])</f>
        <v>2026</v>
      </c>
      <c r="W2191" s="12" t="str">
        <f>"Q"&amp;ROUNDUP(MONTH(SalesDataTable[[#This Row],[Order Date]])/3,0)</f>
        <v>Q4</v>
      </c>
      <c r="X2191" s="9">
        <f>MONTH(SalesDataTable[[#This Row],[Order Date]])</f>
        <v>10</v>
      </c>
      <c r="Y2191" s="12" t="str">
        <f>TEXT(SalesDataTable[[#This Row],[Order Date]],"mmm")</f>
        <v>Oct</v>
      </c>
    </row>
    <row r="2192" spans="1:25" ht="16">
      <c r="A2192" s="7">
        <v>684</v>
      </c>
      <c r="B2192" s="3">
        <v>46320</v>
      </c>
      <c r="C2192" s="2">
        <f>YEAR( SalesDataTable[[#This Row],[Order Date]])</f>
        <v>2026</v>
      </c>
      <c r="D2192" s="2">
        <f>ROUNDUP(MONTH(SalesDataTable[[#This Row],[Order Date]])/3,0)</f>
        <v>4</v>
      </c>
      <c r="E2192" s="2">
        <f>MONTH(SalesDataTable[[#This Row],[Order Date]])</f>
        <v>10</v>
      </c>
      <c r="F2192" s="2" t="str">
        <f>TEXT(SalesDataTable[[#This Row],[Order Date]],"mmm")</f>
        <v>Oct</v>
      </c>
      <c r="G2192" s="2">
        <f>DAY(SalesDataTable[[#This Row],[Order Date]])</f>
        <v>25</v>
      </c>
      <c r="H2192" s="8" t="s">
        <v>20</v>
      </c>
      <c r="I2192" s="8" t="s">
        <v>21</v>
      </c>
      <c r="J2192" s="8" t="s">
        <v>2</v>
      </c>
      <c r="K2192" s="8" t="s">
        <v>16</v>
      </c>
      <c r="L2192" s="8" t="s">
        <v>23</v>
      </c>
      <c r="M2192" s="8" t="s">
        <v>29</v>
      </c>
      <c r="N2192" s="9">
        <v>1</v>
      </c>
      <c r="O2192" s="10">
        <v>191.91</v>
      </c>
      <c r="P2192" s="11">
        <v>0</v>
      </c>
      <c r="Q2192" s="10">
        <v>101.89</v>
      </c>
      <c r="R2192" s="10">
        <f t="shared" si="136"/>
        <v>191.91</v>
      </c>
      <c r="S2192" s="10">
        <f t="shared" si="137"/>
        <v>101.89</v>
      </c>
      <c r="T2192" s="10">
        <f t="shared" si="138"/>
        <v>90.02</v>
      </c>
      <c r="U2192" s="12">
        <f t="shared" si="139"/>
        <v>0.46907404512531914</v>
      </c>
      <c r="V2192" s="9">
        <f>YEAR(SalesDataTable[[#This Row],[Order Date]])</f>
        <v>2026</v>
      </c>
      <c r="W2192" s="12" t="str">
        <f>"Q"&amp;ROUNDUP(MONTH(SalesDataTable[[#This Row],[Order Date]])/3,0)</f>
        <v>Q4</v>
      </c>
      <c r="X2192" s="9">
        <f>MONTH(SalesDataTable[[#This Row],[Order Date]])</f>
        <v>10</v>
      </c>
      <c r="Y2192" s="12" t="str">
        <f>TEXT(SalesDataTable[[#This Row],[Order Date]],"mmm")</f>
        <v>Oct</v>
      </c>
    </row>
    <row r="2193" spans="1:25" ht="16">
      <c r="A2193" s="7">
        <v>1430</v>
      </c>
      <c r="B2193" s="3">
        <v>46320</v>
      </c>
      <c r="C2193" s="2">
        <f>YEAR( SalesDataTable[[#This Row],[Order Date]])</f>
        <v>2026</v>
      </c>
      <c r="D2193" s="2">
        <f>ROUNDUP(MONTH(SalesDataTable[[#This Row],[Order Date]])/3,0)</f>
        <v>4</v>
      </c>
      <c r="E2193" s="2">
        <f>MONTH(SalesDataTable[[#This Row],[Order Date]])</f>
        <v>10</v>
      </c>
      <c r="F2193" s="2" t="str">
        <f>TEXT(SalesDataTable[[#This Row],[Order Date]],"mmm")</f>
        <v>Oct</v>
      </c>
      <c r="G2193" s="2">
        <f>DAY(SalesDataTable[[#This Row],[Order Date]])</f>
        <v>25</v>
      </c>
      <c r="H2193" s="8" t="s">
        <v>20</v>
      </c>
      <c r="I2193" s="8" t="s">
        <v>47</v>
      </c>
      <c r="J2193" s="8" t="s">
        <v>19</v>
      </c>
      <c r="K2193" s="8" t="s">
        <v>13</v>
      </c>
      <c r="L2193" s="8" t="s">
        <v>34</v>
      </c>
      <c r="M2193" s="8" t="s">
        <v>42</v>
      </c>
      <c r="N2193" s="9">
        <v>1</v>
      </c>
      <c r="O2193" s="10">
        <v>36.630000000000003</v>
      </c>
      <c r="P2193" s="11">
        <v>0.05</v>
      </c>
      <c r="Q2193" s="10">
        <v>13.97</v>
      </c>
      <c r="R2193" s="10">
        <f t="shared" si="136"/>
        <v>34.798500000000004</v>
      </c>
      <c r="S2193" s="10">
        <f t="shared" si="137"/>
        <v>13.97</v>
      </c>
      <c r="T2193" s="10">
        <f t="shared" si="138"/>
        <v>20.828500000000005</v>
      </c>
      <c r="U2193" s="12">
        <f t="shared" si="139"/>
        <v>0.59854591433538806</v>
      </c>
      <c r="V2193" s="9">
        <f>YEAR(SalesDataTable[[#This Row],[Order Date]])</f>
        <v>2026</v>
      </c>
      <c r="W2193" s="12" t="str">
        <f>"Q"&amp;ROUNDUP(MONTH(SalesDataTable[[#This Row],[Order Date]])/3,0)</f>
        <v>Q4</v>
      </c>
      <c r="X2193" s="9">
        <f>MONTH(SalesDataTable[[#This Row],[Order Date]])</f>
        <v>10</v>
      </c>
      <c r="Y2193" s="12" t="str">
        <f>TEXT(SalesDataTable[[#This Row],[Order Date]],"mmm")</f>
        <v>Oct</v>
      </c>
    </row>
    <row r="2194" spans="1:25" ht="16">
      <c r="A2194" s="7">
        <v>2049</v>
      </c>
      <c r="B2194" s="3">
        <v>46320</v>
      </c>
      <c r="C2194" s="2">
        <f>YEAR( SalesDataTable[[#This Row],[Order Date]])</f>
        <v>2026</v>
      </c>
      <c r="D2194" s="2">
        <f>ROUNDUP(MONTH(SalesDataTable[[#This Row],[Order Date]])/3,0)</f>
        <v>4</v>
      </c>
      <c r="E2194" s="2">
        <f>MONTH(SalesDataTable[[#This Row],[Order Date]])</f>
        <v>10</v>
      </c>
      <c r="F2194" s="2" t="str">
        <f>TEXT(SalesDataTable[[#This Row],[Order Date]],"mmm")</f>
        <v>Oct</v>
      </c>
      <c r="G2194" s="2">
        <f>DAY(SalesDataTable[[#This Row],[Order Date]])</f>
        <v>25</v>
      </c>
      <c r="H2194" s="8" t="s">
        <v>20</v>
      </c>
      <c r="I2194" s="8" t="s">
        <v>21</v>
      </c>
      <c r="J2194" s="8" t="s">
        <v>8</v>
      </c>
      <c r="K2194" s="8" t="s">
        <v>16</v>
      </c>
      <c r="L2194" s="8" t="s">
        <v>14</v>
      </c>
      <c r="M2194" s="8" t="s">
        <v>15</v>
      </c>
      <c r="N2194" s="9">
        <v>6</v>
      </c>
      <c r="O2194" s="10">
        <v>35.380000000000003</v>
      </c>
      <c r="P2194" s="11">
        <v>0.05</v>
      </c>
      <c r="Q2194" s="10">
        <v>13.9</v>
      </c>
      <c r="R2194" s="10">
        <f t="shared" si="136"/>
        <v>201.66600000000003</v>
      </c>
      <c r="S2194" s="10">
        <f t="shared" si="137"/>
        <v>83.4</v>
      </c>
      <c r="T2194" s="10">
        <f t="shared" si="138"/>
        <v>118.26600000000002</v>
      </c>
      <c r="U2194" s="12">
        <f t="shared" si="139"/>
        <v>0.58644491386748387</v>
      </c>
      <c r="V2194" s="9">
        <f>YEAR(SalesDataTable[[#This Row],[Order Date]])</f>
        <v>2026</v>
      </c>
      <c r="W2194" s="12" t="str">
        <f>"Q"&amp;ROUNDUP(MONTH(SalesDataTable[[#This Row],[Order Date]])/3,0)</f>
        <v>Q4</v>
      </c>
      <c r="X2194" s="9">
        <f>MONTH(SalesDataTable[[#This Row],[Order Date]])</f>
        <v>10</v>
      </c>
      <c r="Y2194" s="12" t="str">
        <f>TEXT(SalesDataTable[[#This Row],[Order Date]],"mmm")</f>
        <v>Oct</v>
      </c>
    </row>
    <row r="2195" spans="1:25" ht="16">
      <c r="A2195" s="7">
        <v>2199</v>
      </c>
      <c r="B2195" s="3">
        <v>46320</v>
      </c>
      <c r="C2195" s="2">
        <f>YEAR( SalesDataTable[[#This Row],[Order Date]])</f>
        <v>2026</v>
      </c>
      <c r="D2195" s="2">
        <f>ROUNDUP(MONTH(SalesDataTable[[#This Row],[Order Date]])/3,0)</f>
        <v>4</v>
      </c>
      <c r="E2195" s="2">
        <f>MONTH(SalesDataTable[[#This Row],[Order Date]])</f>
        <v>10</v>
      </c>
      <c r="F2195" s="2" t="str">
        <f>TEXT(SalesDataTable[[#This Row],[Order Date]],"mmm")</f>
        <v>Oct</v>
      </c>
      <c r="G2195" s="2">
        <f>DAY(SalesDataTable[[#This Row],[Order Date]])</f>
        <v>25</v>
      </c>
      <c r="H2195" s="8" t="s">
        <v>6</v>
      </c>
      <c r="I2195" s="8" t="s">
        <v>43</v>
      </c>
      <c r="J2195" s="8" t="s">
        <v>28</v>
      </c>
      <c r="K2195" s="8" t="s">
        <v>3</v>
      </c>
      <c r="L2195" s="8" t="s">
        <v>14</v>
      </c>
      <c r="M2195" s="8" t="s">
        <v>44</v>
      </c>
      <c r="N2195" s="9">
        <v>1</v>
      </c>
      <c r="O2195" s="10">
        <v>132.63</v>
      </c>
      <c r="P2195" s="11">
        <v>0.05</v>
      </c>
      <c r="Q2195" s="10">
        <v>67.489999999999995</v>
      </c>
      <c r="R2195" s="10">
        <f t="shared" si="136"/>
        <v>125.99849999999999</v>
      </c>
      <c r="S2195" s="10">
        <f t="shared" si="137"/>
        <v>67.489999999999995</v>
      </c>
      <c r="T2195" s="10">
        <f t="shared" si="138"/>
        <v>58.508499999999998</v>
      </c>
      <c r="U2195" s="12">
        <f t="shared" si="139"/>
        <v>0.46435870268296847</v>
      </c>
      <c r="V2195" s="9">
        <f>YEAR(SalesDataTable[[#This Row],[Order Date]])</f>
        <v>2026</v>
      </c>
      <c r="W2195" s="12" t="str">
        <f>"Q"&amp;ROUNDUP(MONTH(SalesDataTable[[#This Row],[Order Date]])/3,0)</f>
        <v>Q4</v>
      </c>
      <c r="X2195" s="9">
        <f>MONTH(SalesDataTable[[#This Row],[Order Date]])</f>
        <v>10</v>
      </c>
      <c r="Y2195" s="12" t="str">
        <f>TEXT(SalesDataTable[[#This Row],[Order Date]],"mmm")</f>
        <v>Oct</v>
      </c>
    </row>
    <row r="2196" spans="1:25" ht="16">
      <c r="A2196" s="7">
        <v>2954</v>
      </c>
      <c r="B2196" s="3">
        <v>46320</v>
      </c>
      <c r="C2196" s="2">
        <f>YEAR( SalesDataTable[[#This Row],[Order Date]])</f>
        <v>2026</v>
      </c>
      <c r="D2196" s="2">
        <f>ROUNDUP(MONTH(SalesDataTable[[#This Row],[Order Date]])/3,0)</f>
        <v>4</v>
      </c>
      <c r="E2196" s="2">
        <f>MONTH(SalesDataTable[[#This Row],[Order Date]])</f>
        <v>10</v>
      </c>
      <c r="F2196" s="2" t="str">
        <f>TEXT(SalesDataTable[[#This Row],[Order Date]],"mmm")</f>
        <v>Oct</v>
      </c>
      <c r="G2196" s="2">
        <f>DAY(SalesDataTable[[#This Row],[Order Date]])</f>
        <v>25</v>
      </c>
      <c r="H2196" s="8" t="s">
        <v>20</v>
      </c>
      <c r="I2196" s="8" t="s">
        <v>21</v>
      </c>
      <c r="J2196" s="8" t="s">
        <v>2</v>
      </c>
      <c r="K2196" s="8" t="s">
        <v>13</v>
      </c>
      <c r="L2196" s="8" t="s">
        <v>9</v>
      </c>
      <c r="M2196" s="8" t="s">
        <v>46</v>
      </c>
      <c r="N2196" s="9">
        <v>1</v>
      </c>
      <c r="O2196" s="10">
        <v>71.17</v>
      </c>
      <c r="P2196" s="11">
        <v>0</v>
      </c>
      <c r="Q2196" s="10">
        <v>32.57</v>
      </c>
      <c r="R2196" s="10">
        <f t="shared" si="136"/>
        <v>71.17</v>
      </c>
      <c r="S2196" s="10">
        <f t="shared" si="137"/>
        <v>32.57</v>
      </c>
      <c r="T2196" s="10">
        <f t="shared" si="138"/>
        <v>38.6</v>
      </c>
      <c r="U2196" s="12">
        <f t="shared" si="139"/>
        <v>0.54236335534635383</v>
      </c>
      <c r="V2196" s="9">
        <f>YEAR(SalesDataTable[[#This Row],[Order Date]])</f>
        <v>2026</v>
      </c>
      <c r="W2196" s="12" t="str">
        <f>"Q"&amp;ROUNDUP(MONTH(SalesDataTable[[#This Row],[Order Date]])/3,0)</f>
        <v>Q4</v>
      </c>
      <c r="X2196" s="9">
        <f>MONTH(SalesDataTable[[#This Row],[Order Date]])</f>
        <v>10</v>
      </c>
      <c r="Y2196" s="12" t="str">
        <f>TEXT(SalesDataTable[[#This Row],[Order Date]],"mmm")</f>
        <v>Oct</v>
      </c>
    </row>
    <row r="2197" spans="1:25" ht="16">
      <c r="A2197" s="7">
        <v>3218</v>
      </c>
      <c r="B2197" s="3">
        <v>46320</v>
      </c>
      <c r="C2197" s="2">
        <f>YEAR( SalesDataTable[[#This Row],[Order Date]])</f>
        <v>2026</v>
      </c>
      <c r="D2197" s="2">
        <f>ROUNDUP(MONTH(SalesDataTable[[#This Row],[Order Date]])/3,0)</f>
        <v>4</v>
      </c>
      <c r="E2197" s="2">
        <f>MONTH(SalesDataTable[[#This Row],[Order Date]])</f>
        <v>10</v>
      </c>
      <c r="F2197" s="2" t="str">
        <f>TEXT(SalesDataTable[[#This Row],[Order Date]],"mmm")</f>
        <v>Oct</v>
      </c>
      <c r="G2197" s="2">
        <f>DAY(SalesDataTable[[#This Row],[Order Date]])</f>
        <v>25</v>
      </c>
      <c r="H2197" s="8" t="s">
        <v>0</v>
      </c>
      <c r="I2197" s="8" t="s">
        <v>50</v>
      </c>
      <c r="J2197" s="8" t="s">
        <v>8</v>
      </c>
      <c r="K2197" s="8" t="s">
        <v>16</v>
      </c>
      <c r="L2197" s="8" t="s">
        <v>14</v>
      </c>
      <c r="M2197" s="8" t="s">
        <v>44</v>
      </c>
      <c r="N2197" s="9">
        <v>6</v>
      </c>
      <c r="O2197" s="10">
        <v>132.08000000000001</v>
      </c>
      <c r="P2197" s="11">
        <v>0.1</v>
      </c>
      <c r="Q2197" s="10">
        <v>67.61</v>
      </c>
      <c r="R2197" s="10">
        <f t="shared" si="136"/>
        <v>713.23200000000008</v>
      </c>
      <c r="S2197" s="10">
        <f t="shared" si="137"/>
        <v>405.65999999999997</v>
      </c>
      <c r="T2197" s="10">
        <f t="shared" si="138"/>
        <v>307.57200000000012</v>
      </c>
      <c r="U2197" s="12">
        <f t="shared" si="139"/>
        <v>0.43123696076451995</v>
      </c>
      <c r="V2197" s="9">
        <f>YEAR(SalesDataTable[[#This Row],[Order Date]])</f>
        <v>2026</v>
      </c>
      <c r="W2197" s="12" t="str">
        <f>"Q"&amp;ROUNDUP(MONTH(SalesDataTable[[#This Row],[Order Date]])/3,0)</f>
        <v>Q4</v>
      </c>
      <c r="X2197" s="9">
        <f>MONTH(SalesDataTable[[#This Row],[Order Date]])</f>
        <v>10</v>
      </c>
      <c r="Y2197" s="12" t="str">
        <f>TEXT(SalesDataTable[[#This Row],[Order Date]],"mmm")</f>
        <v>Oct</v>
      </c>
    </row>
    <row r="2198" spans="1:25" ht="16">
      <c r="A2198" s="7">
        <v>3965</v>
      </c>
      <c r="B2198" s="3">
        <v>46320</v>
      </c>
      <c r="C2198" s="2">
        <f>YEAR( SalesDataTable[[#This Row],[Order Date]])</f>
        <v>2026</v>
      </c>
      <c r="D2198" s="2">
        <f>ROUNDUP(MONTH(SalesDataTable[[#This Row],[Order Date]])/3,0)</f>
        <v>4</v>
      </c>
      <c r="E2198" s="2">
        <f>MONTH(SalesDataTable[[#This Row],[Order Date]])</f>
        <v>10</v>
      </c>
      <c r="F2198" s="2" t="str">
        <f>TEXT(SalesDataTable[[#This Row],[Order Date]],"mmm")</f>
        <v>Oct</v>
      </c>
      <c r="G2198" s="2">
        <f>DAY(SalesDataTable[[#This Row],[Order Date]])</f>
        <v>25</v>
      </c>
      <c r="H2198" s="8" t="s">
        <v>6</v>
      </c>
      <c r="I2198" s="8" t="s">
        <v>41</v>
      </c>
      <c r="J2198" s="8" t="s">
        <v>19</v>
      </c>
      <c r="K2198" s="8" t="s">
        <v>3</v>
      </c>
      <c r="L2198" s="8" t="s">
        <v>23</v>
      </c>
      <c r="M2198" s="8" t="s">
        <v>40</v>
      </c>
      <c r="N2198" s="9">
        <v>3</v>
      </c>
      <c r="O2198" s="10">
        <v>82.75</v>
      </c>
      <c r="P2198" s="11">
        <v>0.05</v>
      </c>
      <c r="Q2198" s="10">
        <v>38.53</v>
      </c>
      <c r="R2198" s="10">
        <f t="shared" si="136"/>
        <v>235.83749999999998</v>
      </c>
      <c r="S2198" s="10">
        <f t="shared" si="137"/>
        <v>115.59</v>
      </c>
      <c r="T2198" s="10">
        <f t="shared" si="138"/>
        <v>120.24749999999997</v>
      </c>
      <c r="U2198" s="12">
        <f t="shared" si="139"/>
        <v>0.50987438384480832</v>
      </c>
      <c r="V2198" s="9">
        <f>YEAR(SalesDataTable[[#This Row],[Order Date]])</f>
        <v>2026</v>
      </c>
      <c r="W2198" s="12" t="str">
        <f>"Q"&amp;ROUNDUP(MONTH(SalesDataTable[[#This Row],[Order Date]])/3,0)</f>
        <v>Q4</v>
      </c>
      <c r="X2198" s="9">
        <f>MONTH(SalesDataTable[[#This Row],[Order Date]])</f>
        <v>10</v>
      </c>
      <c r="Y2198" s="12" t="str">
        <f>TEXT(SalesDataTable[[#This Row],[Order Date]],"mmm")</f>
        <v>Oct</v>
      </c>
    </row>
    <row r="2199" spans="1:25" ht="16">
      <c r="A2199" s="7">
        <v>2278</v>
      </c>
      <c r="B2199" s="3">
        <v>46321</v>
      </c>
      <c r="C2199" s="2">
        <f>YEAR( SalesDataTable[[#This Row],[Order Date]])</f>
        <v>2026</v>
      </c>
      <c r="D2199" s="2">
        <f>ROUNDUP(MONTH(SalesDataTable[[#This Row],[Order Date]])/3,0)</f>
        <v>4</v>
      </c>
      <c r="E2199" s="2">
        <f>MONTH(SalesDataTable[[#This Row],[Order Date]])</f>
        <v>10</v>
      </c>
      <c r="F2199" s="2" t="str">
        <f>TEXT(SalesDataTable[[#This Row],[Order Date]],"mmm")</f>
        <v>Oct</v>
      </c>
      <c r="G2199" s="2">
        <f>DAY(SalesDataTable[[#This Row],[Order Date]])</f>
        <v>26</v>
      </c>
      <c r="H2199" s="8" t="s">
        <v>0</v>
      </c>
      <c r="I2199" s="8" t="s">
        <v>50</v>
      </c>
      <c r="J2199" s="8" t="s">
        <v>2</v>
      </c>
      <c r="K2199" s="8" t="s">
        <v>3</v>
      </c>
      <c r="L2199" s="8" t="s">
        <v>34</v>
      </c>
      <c r="M2199" s="8" t="s">
        <v>45</v>
      </c>
      <c r="N2199" s="9">
        <v>5</v>
      </c>
      <c r="O2199" s="10">
        <v>51.5</v>
      </c>
      <c r="P2199" s="11">
        <v>0.1</v>
      </c>
      <c r="Q2199" s="10">
        <v>21.38</v>
      </c>
      <c r="R2199" s="10">
        <f t="shared" si="136"/>
        <v>231.75</v>
      </c>
      <c r="S2199" s="10">
        <f t="shared" si="137"/>
        <v>106.89999999999999</v>
      </c>
      <c r="T2199" s="10">
        <f t="shared" si="138"/>
        <v>124.85000000000001</v>
      </c>
      <c r="U2199" s="12">
        <f t="shared" si="139"/>
        <v>0.53872707659115426</v>
      </c>
      <c r="V2199" s="9">
        <f>YEAR(SalesDataTable[[#This Row],[Order Date]])</f>
        <v>2026</v>
      </c>
      <c r="W2199" s="12" t="str">
        <f>"Q"&amp;ROUNDUP(MONTH(SalesDataTable[[#This Row],[Order Date]])/3,0)</f>
        <v>Q4</v>
      </c>
      <c r="X2199" s="9">
        <f>MONTH(SalesDataTable[[#This Row],[Order Date]])</f>
        <v>10</v>
      </c>
      <c r="Y2199" s="12" t="str">
        <f>TEXT(SalesDataTable[[#This Row],[Order Date]],"mmm")</f>
        <v>Oct</v>
      </c>
    </row>
    <row r="2200" spans="1:25" ht="16">
      <c r="A2200" s="7">
        <v>3132</v>
      </c>
      <c r="B2200" s="3">
        <v>46321</v>
      </c>
      <c r="C2200" s="2">
        <f>YEAR( SalesDataTable[[#This Row],[Order Date]])</f>
        <v>2026</v>
      </c>
      <c r="D2200" s="2">
        <f>ROUNDUP(MONTH(SalesDataTable[[#This Row],[Order Date]])/3,0)</f>
        <v>4</v>
      </c>
      <c r="E2200" s="2">
        <f>MONTH(SalesDataTable[[#This Row],[Order Date]])</f>
        <v>10</v>
      </c>
      <c r="F2200" s="2" t="str">
        <f>TEXT(SalesDataTable[[#This Row],[Order Date]],"mmm")</f>
        <v>Oct</v>
      </c>
      <c r="G2200" s="2">
        <f>DAY(SalesDataTable[[#This Row],[Order Date]])</f>
        <v>26</v>
      </c>
      <c r="H2200" s="8" t="s">
        <v>11</v>
      </c>
      <c r="I2200" s="8" t="s">
        <v>25</v>
      </c>
      <c r="J2200" s="8" t="s">
        <v>2</v>
      </c>
      <c r="K2200" s="8" t="s">
        <v>13</v>
      </c>
      <c r="L2200" s="8" t="s">
        <v>9</v>
      </c>
      <c r="M2200" s="8" t="s">
        <v>17</v>
      </c>
      <c r="N2200" s="9">
        <v>3</v>
      </c>
      <c r="O2200" s="10">
        <v>140.49</v>
      </c>
      <c r="P2200" s="11">
        <v>0.05</v>
      </c>
      <c r="Q2200" s="10">
        <v>77.45</v>
      </c>
      <c r="R2200" s="10">
        <f t="shared" si="136"/>
        <v>400.3965</v>
      </c>
      <c r="S2200" s="10">
        <f t="shared" si="137"/>
        <v>232.35000000000002</v>
      </c>
      <c r="T2200" s="10">
        <f t="shared" si="138"/>
        <v>168.04649999999998</v>
      </c>
      <c r="U2200" s="12">
        <f t="shared" si="139"/>
        <v>0.41970022215478903</v>
      </c>
      <c r="V2200" s="9">
        <f>YEAR(SalesDataTable[[#This Row],[Order Date]])</f>
        <v>2026</v>
      </c>
      <c r="W2200" s="12" t="str">
        <f>"Q"&amp;ROUNDUP(MONTH(SalesDataTable[[#This Row],[Order Date]])/3,0)</f>
        <v>Q4</v>
      </c>
      <c r="X2200" s="9">
        <f>MONTH(SalesDataTable[[#This Row],[Order Date]])</f>
        <v>10</v>
      </c>
      <c r="Y2200" s="12" t="str">
        <f>TEXT(SalesDataTable[[#This Row],[Order Date]],"mmm")</f>
        <v>Oct</v>
      </c>
    </row>
    <row r="2201" spans="1:25" ht="16">
      <c r="A2201" s="7">
        <v>3144</v>
      </c>
      <c r="B2201" s="3">
        <v>46321</v>
      </c>
      <c r="C2201" s="2">
        <f>YEAR( SalesDataTable[[#This Row],[Order Date]])</f>
        <v>2026</v>
      </c>
      <c r="D2201" s="2">
        <f>ROUNDUP(MONTH(SalesDataTable[[#This Row],[Order Date]])/3,0)</f>
        <v>4</v>
      </c>
      <c r="E2201" s="2">
        <f>MONTH(SalesDataTable[[#This Row],[Order Date]])</f>
        <v>10</v>
      </c>
      <c r="F2201" s="2" t="str">
        <f>TEXT(SalesDataTable[[#This Row],[Order Date]],"mmm")</f>
        <v>Oct</v>
      </c>
      <c r="G2201" s="2">
        <f>DAY(SalesDataTable[[#This Row],[Order Date]])</f>
        <v>26</v>
      </c>
      <c r="H2201" s="8" t="s">
        <v>11</v>
      </c>
      <c r="I2201" s="8" t="s">
        <v>12</v>
      </c>
      <c r="J2201" s="8" t="s">
        <v>28</v>
      </c>
      <c r="K2201" s="8" t="s">
        <v>13</v>
      </c>
      <c r="L2201" s="8" t="s">
        <v>34</v>
      </c>
      <c r="M2201" s="8" t="s">
        <v>42</v>
      </c>
      <c r="N2201" s="9">
        <v>4</v>
      </c>
      <c r="O2201" s="10">
        <v>36.200000000000003</v>
      </c>
      <c r="P2201" s="11">
        <v>0.15</v>
      </c>
      <c r="Q2201" s="10">
        <v>13.53</v>
      </c>
      <c r="R2201" s="10">
        <f t="shared" si="136"/>
        <v>123.08000000000001</v>
      </c>
      <c r="S2201" s="10">
        <f t="shared" si="137"/>
        <v>54.12</v>
      </c>
      <c r="T2201" s="10">
        <f t="shared" si="138"/>
        <v>68.960000000000008</v>
      </c>
      <c r="U2201" s="12">
        <f t="shared" si="139"/>
        <v>0.56028599285017877</v>
      </c>
      <c r="V2201" s="9">
        <f>YEAR(SalesDataTable[[#This Row],[Order Date]])</f>
        <v>2026</v>
      </c>
      <c r="W2201" s="12" t="str">
        <f>"Q"&amp;ROUNDUP(MONTH(SalesDataTable[[#This Row],[Order Date]])/3,0)</f>
        <v>Q4</v>
      </c>
      <c r="X2201" s="9">
        <f>MONTH(SalesDataTable[[#This Row],[Order Date]])</f>
        <v>10</v>
      </c>
      <c r="Y2201" s="12" t="str">
        <f>TEXT(SalesDataTable[[#This Row],[Order Date]],"mmm")</f>
        <v>Oct</v>
      </c>
    </row>
    <row r="2202" spans="1:25" ht="16">
      <c r="A2202" s="7">
        <v>3501</v>
      </c>
      <c r="B2202" s="3">
        <v>46321</v>
      </c>
      <c r="C2202" s="2">
        <f>YEAR( SalesDataTable[[#This Row],[Order Date]])</f>
        <v>2026</v>
      </c>
      <c r="D2202" s="2">
        <f>ROUNDUP(MONTH(SalesDataTable[[#This Row],[Order Date]])/3,0)</f>
        <v>4</v>
      </c>
      <c r="E2202" s="2">
        <f>MONTH(SalesDataTable[[#This Row],[Order Date]])</f>
        <v>10</v>
      </c>
      <c r="F2202" s="2" t="str">
        <f>TEXT(SalesDataTable[[#This Row],[Order Date]],"mmm")</f>
        <v>Oct</v>
      </c>
      <c r="G2202" s="2">
        <f>DAY(SalesDataTable[[#This Row],[Order Date]])</f>
        <v>26</v>
      </c>
      <c r="H2202" s="8" t="s">
        <v>20</v>
      </c>
      <c r="I2202" s="8" t="s">
        <v>31</v>
      </c>
      <c r="J2202" s="8" t="s">
        <v>19</v>
      </c>
      <c r="K2202" s="8" t="s">
        <v>13</v>
      </c>
      <c r="L2202" s="8" t="s">
        <v>23</v>
      </c>
      <c r="M2202" s="8" t="s">
        <v>51</v>
      </c>
      <c r="N2202" s="9">
        <v>1</v>
      </c>
      <c r="O2202" s="10">
        <v>120.5</v>
      </c>
      <c r="P2202" s="11">
        <v>0.05</v>
      </c>
      <c r="Q2202" s="10">
        <v>61.71</v>
      </c>
      <c r="R2202" s="10">
        <f t="shared" si="136"/>
        <v>114.47499999999999</v>
      </c>
      <c r="S2202" s="10">
        <f t="shared" si="137"/>
        <v>61.71</v>
      </c>
      <c r="T2202" s="10">
        <f t="shared" si="138"/>
        <v>52.764999999999993</v>
      </c>
      <c r="U2202" s="12">
        <f t="shared" si="139"/>
        <v>0.4609303341340904</v>
      </c>
      <c r="V2202" s="9">
        <f>YEAR(SalesDataTable[[#This Row],[Order Date]])</f>
        <v>2026</v>
      </c>
      <c r="W2202" s="12" t="str">
        <f>"Q"&amp;ROUNDUP(MONTH(SalesDataTable[[#This Row],[Order Date]])/3,0)</f>
        <v>Q4</v>
      </c>
      <c r="X2202" s="9">
        <f>MONTH(SalesDataTable[[#This Row],[Order Date]])</f>
        <v>10</v>
      </c>
      <c r="Y2202" s="12" t="str">
        <f>TEXT(SalesDataTable[[#This Row],[Order Date]],"mmm")</f>
        <v>Oct</v>
      </c>
    </row>
    <row r="2203" spans="1:25" ht="16">
      <c r="A2203" s="7">
        <v>458</v>
      </c>
      <c r="B2203" s="3">
        <v>46322</v>
      </c>
      <c r="C2203" s="2">
        <f>YEAR( SalesDataTable[[#This Row],[Order Date]])</f>
        <v>2026</v>
      </c>
      <c r="D2203" s="2">
        <f>ROUNDUP(MONTH(SalesDataTable[[#This Row],[Order Date]])/3,0)</f>
        <v>4</v>
      </c>
      <c r="E2203" s="2">
        <f>MONTH(SalesDataTable[[#This Row],[Order Date]])</f>
        <v>10</v>
      </c>
      <c r="F2203" s="2" t="str">
        <f>TEXT(SalesDataTable[[#This Row],[Order Date]],"mmm")</f>
        <v>Oct</v>
      </c>
      <c r="G2203" s="2">
        <f>DAY(SalesDataTable[[#This Row],[Order Date]])</f>
        <v>27</v>
      </c>
      <c r="H2203" s="8" t="s">
        <v>11</v>
      </c>
      <c r="I2203" s="8" t="s">
        <v>12</v>
      </c>
      <c r="J2203" s="8" t="s">
        <v>19</v>
      </c>
      <c r="K2203" s="8" t="s">
        <v>16</v>
      </c>
      <c r="L2203" s="8" t="s">
        <v>4</v>
      </c>
      <c r="M2203" s="8" t="s">
        <v>30</v>
      </c>
      <c r="N2203" s="9">
        <v>1</v>
      </c>
      <c r="O2203" s="10">
        <v>102.44</v>
      </c>
      <c r="P2203" s="11">
        <v>0.05</v>
      </c>
      <c r="Q2203" s="10">
        <v>49.14</v>
      </c>
      <c r="R2203" s="10">
        <f t="shared" si="136"/>
        <v>97.317999999999998</v>
      </c>
      <c r="S2203" s="10">
        <f t="shared" si="137"/>
        <v>49.14</v>
      </c>
      <c r="T2203" s="10">
        <f t="shared" si="138"/>
        <v>48.177999999999997</v>
      </c>
      <c r="U2203" s="12">
        <f t="shared" si="139"/>
        <v>0.49505744055570394</v>
      </c>
      <c r="V2203" s="9">
        <f>YEAR(SalesDataTable[[#This Row],[Order Date]])</f>
        <v>2026</v>
      </c>
      <c r="W2203" s="12" t="str">
        <f>"Q"&amp;ROUNDUP(MONTH(SalesDataTable[[#This Row],[Order Date]])/3,0)</f>
        <v>Q4</v>
      </c>
      <c r="X2203" s="9">
        <f>MONTH(SalesDataTable[[#This Row],[Order Date]])</f>
        <v>10</v>
      </c>
      <c r="Y2203" s="12" t="str">
        <f>TEXT(SalesDataTable[[#This Row],[Order Date]],"mmm")</f>
        <v>Oct</v>
      </c>
    </row>
    <row r="2204" spans="1:25" ht="16">
      <c r="A2204" s="7">
        <v>1065</v>
      </c>
      <c r="B2204" s="3">
        <v>46322</v>
      </c>
      <c r="C2204" s="2">
        <f>YEAR( SalesDataTable[[#This Row],[Order Date]])</f>
        <v>2026</v>
      </c>
      <c r="D2204" s="2">
        <f>ROUNDUP(MONTH(SalesDataTable[[#This Row],[Order Date]])/3,0)</f>
        <v>4</v>
      </c>
      <c r="E2204" s="2">
        <f>MONTH(SalesDataTable[[#This Row],[Order Date]])</f>
        <v>10</v>
      </c>
      <c r="F2204" s="2" t="str">
        <f>TEXT(SalesDataTable[[#This Row],[Order Date]],"mmm")</f>
        <v>Oct</v>
      </c>
      <c r="G2204" s="2">
        <f>DAY(SalesDataTable[[#This Row],[Order Date]])</f>
        <v>27</v>
      </c>
      <c r="H2204" s="8" t="s">
        <v>11</v>
      </c>
      <c r="I2204" s="8" t="s">
        <v>25</v>
      </c>
      <c r="J2204" s="8" t="s">
        <v>2</v>
      </c>
      <c r="K2204" s="8" t="s">
        <v>13</v>
      </c>
      <c r="L2204" s="8" t="s">
        <v>34</v>
      </c>
      <c r="M2204" s="8" t="s">
        <v>38</v>
      </c>
      <c r="N2204" s="9">
        <v>6</v>
      </c>
      <c r="O2204" s="10">
        <v>121.58</v>
      </c>
      <c r="P2204" s="11">
        <v>0.15</v>
      </c>
      <c r="Q2204" s="10">
        <v>68.86</v>
      </c>
      <c r="R2204" s="10">
        <f t="shared" si="136"/>
        <v>620.05799999999999</v>
      </c>
      <c r="S2204" s="10">
        <f t="shared" si="137"/>
        <v>413.15999999999997</v>
      </c>
      <c r="T2204" s="10">
        <f t="shared" si="138"/>
        <v>206.89800000000002</v>
      </c>
      <c r="U2204" s="12">
        <f t="shared" si="139"/>
        <v>0.33367523683268346</v>
      </c>
      <c r="V2204" s="9">
        <f>YEAR(SalesDataTable[[#This Row],[Order Date]])</f>
        <v>2026</v>
      </c>
      <c r="W2204" s="12" t="str">
        <f>"Q"&amp;ROUNDUP(MONTH(SalesDataTable[[#This Row],[Order Date]])/3,0)</f>
        <v>Q4</v>
      </c>
      <c r="X2204" s="9">
        <f>MONTH(SalesDataTable[[#This Row],[Order Date]])</f>
        <v>10</v>
      </c>
      <c r="Y2204" s="12" t="str">
        <f>TEXT(SalesDataTable[[#This Row],[Order Date]],"mmm")</f>
        <v>Oct</v>
      </c>
    </row>
    <row r="2205" spans="1:25" ht="16">
      <c r="A2205" s="7">
        <v>1707</v>
      </c>
      <c r="B2205" s="3">
        <v>46322</v>
      </c>
      <c r="C2205" s="2">
        <f>YEAR( SalesDataTable[[#This Row],[Order Date]])</f>
        <v>2026</v>
      </c>
      <c r="D2205" s="2">
        <f>ROUNDUP(MONTH(SalesDataTable[[#This Row],[Order Date]])/3,0)</f>
        <v>4</v>
      </c>
      <c r="E2205" s="2">
        <f>MONTH(SalesDataTable[[#This Row],[Order Date]])</f>
        <v>10</v>
      </c>
      <c r="F2205" s="2" t="str">
        <f>TEXT(SalesDataTable[[#This Row],[Order Date]],"mmm")</f>
        <v>Oct</v>
      </c>
      <c r="G2205" s="2">
        <f>DAY(SalesDataTable[[#This Row],[Order Date]])</f>
        <v>27</v>
      </c>
      <c r="H2205" s="8" t="s">
        <v>11</v>
      </c>
      <c r="I2205" s="8" t="s">
        <v>52</v>
      </c>
      <c r="J2205" s="8" t="s">
        <v>2</v>
      </c>
      <c r="K2205" s="8" t="s">
        <v>13</v>
      </c>
      <c r="L2205" s="8" t="s">
        <v>14</v>
      </c>
      <c r="M2205" s="8" t="s">
        <v>15</v>
      </c>
      <c r="N2205" s="9">
        <v>2</v>
      </c>
      <c r="O2205" s="10">
        <v>35.36</v>
      </c>
      <c r="P2205" s="11">
        <v>0</v>
      </c>
      <c r="Q2205" s="10">
        <v>13.33</v>
      </c>
      <c r="R2205" s="10">
        <f t="shared" si="136"/>
        <v>70.72</v>
      </c>
      <c r="S2205" s="10">
        <f t="shared" si="137"/>
        <v>26.66</v>
      </c>
      <c r="T2205" s="10">
        <f t="shared" si="138"/>
        <v>44.06</v>
      </c>
      <c r="U2205" s="12">
        <f t="shared" si="139"/>
        <v>0.62302036199095023</v>
      </c>
      <c r="V2205" s="9">
        <f>YEAR(SalesDataTable[[#This Row],[Order Date]])</f>
        <v>2026</v>
      </c>
      <c r="W2205" s="12" t="str">
        <f>"Q"&amp;ROUNDUP(MONTH(SalesDataTable[[#This Row],[Order Date]])/3,0)</f>
        <v>Q4</v>
      </c>
      <c r="X2205" s="9">
        <f>MONTH(SalesDataTable[[#This Row],[Order Date]])</f>
        <v>10</v>
      </c>
      <c r="Y2205" s="12" t="str">
        <f>TEXT(SalesDataTable[[#This Row],[Order Date]],"mmm")</f>
        <v>Oct</v>
      </c>
    </row>
    <row r="2206" spans="1:25" ht="16">
      <c r="A2206" s="7">
        <v>1989</v>
      </c>
      <c r="B2206" s="3">
        <v>46322</v>
      </c>
      <c r="C2206" s="2">
        <f>YEAR( SalesDataTable[[#This Row],[Order Date]])</f>
        <v>2026</v>
      </c>
      <c r="D2206" s="2">
        <f>ROUNDUP(MONTH(SalesDataTable[[#This Row],[Order Date]])/3,0)</f>
        <v>4</v>
      </c>
      <c r="E2206" s="2">
        <f>MONTH(SalesDataTable[[#This Row],[Order Date]])</f>
        <v>10</v>
      </c>
      <c r="F2206" s="2" t="str">
        <f>TEXT(SalesDataTable[[#This Row],[Order Date]],"mmm")</f>
        <v>Oct</v>
      </c>
      <c r="G2206" s="2">
        <f>DAY(SalesDataTable[[#This Row],[Order Date]])</f>
        <v>27</v>
      </c>
      <c r="H2206" s="8" t="s">
        <v>20</v>
      </c>
      <c r="I2206" s="8" t="s">
        <v>21</v>
      </c>
      <c r="J2206" s="8" t="s">
        <v>2</v>
      </c>
      <c r="K2206" s="8" t="s">
        <v>13</v>
      </c>
      <c r="L2206" s="8" t="s">
        <v>23</v>
      </c>
      <c r="M2206" s="8" t="s">
        <v>24</v>
      </c>
      <c r="N2206" s="9">
        <v>2</v>
      </c>
      <c r="O2206" s="10">
        <v>335.73</v>
      </c>
      <c r="P2206" s="11">
        <v>0</v>
      </c>
      <c r="Q2206" s="10">
        <v>199.44</v>
      </c>
      <c r="R2206" s="10">
        <f t="shared" si="136"/>
        <v>671.46</v>
      </c>
      <c r="S2206" s="10">
        <f t="shared" si="137"/>
        <v>398.88</v>
      </c>
      <c r="T2206" s="10">
        <f t="shared" si="138"/>
        <v>272.58000000000004</v>
      </c>
      <c r="U2206" s="12">
        <f t="shared" si="139"/>
        <v>0.4059512107943884</v>
      </c>
      <c r="V2206" s="9">
        <f>YEAR(SalesDataTable[[#This Row],[Order Date]])</f>
        <v>2026</v>
      </c>
      <c r="W2206" s="12" t="str">
        <f>"Q"&amp;ROUNDUP(MONTH(SalesDataTable[[#This Row],[Order Date]])/3,0)</f>
        <v>Q4</v>
      </c>
      <c r="X2206" s="9">
        <f>MONTH(SalesDataTable[[#This Row],[Order Date]])</f>
        <v>10</v>
      </c>
      <c r="Y2206" s="12" t="str">
        <f>TEXT(SalesDataTable[[#This Row],[Order Date]],"mmm")</f>
        <v>Oct</v>
      </c>
    </row>
    <row r="2207" spans="1:25" ht="16">
      <c r="A2207" s="7">
        <v>2852</v>
      </c>
      <c r="B2207" s="3">
        <v>46322</v>
      </c>
      <c r="C2207" s="2">
        <f>YEAR( SalesDataTable[[#This Row],[Order Date]])</f>
        <v>2026</v>
      </c>
      <c r="D2207" s="2">
        <f>ROUNDUP(MONTH(SalesDataTable[[#This Row],[Order Date]])/3,0)</f>
        <v>4</v>
      </c>
      <c r="E2207" s="2">
        <f>MONTH(SalesDataTable[[#This Row],[Order Date]])</f>
        <v>10</v>
      </c>
      <c r="F2207" s="2" t="str">
        <f>TEXT(SalesDataTable[[#This Row],[Order Date]],"mmm")</f>
        <v>Oct</v>
      </c>
      <c r="G2207" s="2">
        <f>DAY(SalesDataTable[[#This Row],[Order Date]])</f>
        <v>27</v>
      </c>
      <c r="H2207" s="8" t="s">
        <v>6</v>
      </c>
      <c r="I2207" s="8" t="s">
        <v>43</v>
      </c>
      <c r="J2207" s="8" t="s">
        <v>8</v>
      </c>
      <c r="K2207" s="8" t="s">
        <v>16</v>
      </c>
      <c r="L2207" s="8" t="s">
        <v>9</v>
      </c>
      <c r="M2207" s="8" t="s">
        <v>17</v>
      </c>
      <c r="N2207" s="9">
        <v>3</v>
      </c>
      <c r="O2207" s="10">
        <v>141.96</v>
      </c>
      <c r="P2207" s="11">
        <v>0.1</v>
      </c>
      <c r="Q2207" s="10">
        <v>77.42</v>
      </c>
      <c r="R2207" s="10">
        <f t="shared" si="136"/>
        <v>383.29200000000003</v>
      </c>
      <c r="S2207" s="10">
        <f t="shared" si="137"/>
        <v>232.26</v>
      </c>
      <c r="T2207" s="10">
        <f t="shared" si="138"/>
        <v>151.03200000000004</v>
      </c>
      <c r="U2207" s="12">
        <f t="shared" si="139"/>
        <v>0.39403900942362485</v>
      </c>
      <c r="V2207" s="9">
        <f>YEAR(SalesDataTable[[#This Row],[Order Date]])</f>
        <v>2026</v>
      </c>
      <c r="W2207" s="12" t="str">
        <f>"Q"&amp;ROUNDUP(MONTH(SalesDataTable[[#This Row],[Order Date]])/3,0)</f>
        <v>Q4</v>
      </c>
      <c r="X2207" s="9">
        <f>MONTH(SalesDataTable[[#This Row],[Order Date]])</f>
        <v>10</v>
      </c>
      <c r="Y2207" s="12" t="str">
        <f>TEXT(SalesDataTable[[#This Row],[Order Date]],"mmm")</f>
        <v>Oct</v>
      </c>
    </row>
    <row r="2208" spans="1:25" ht="16">
      <c r="A2208" s="7">
        <v>4762</v>
      </c>
      <c r="B2208" s="3">
        <v>46322</v>
      </c>
      <c r="C2208" s="2">
        <f>YEAR( SalesDataTable[[#This Row],[Order Date]])</f>
        <v>2026</v>
      </c>
      <c r="D2208" s="2">
        <f>ROUNDUP(MONTH(SalesDataTable[[#This Row],[Order Date]])/3,0)</f>
        <v>4</v>
      </c>
      <c r="E2208" s="2">
        <f>MONTH(SalesDataTable[[#This Row],[Order Date]])</f>
        <v>10</v>
      </c>
      <c r="F2208" s="2" t="str">
        <f>TEXT(SalesDataTable[[#This Row],[Order Date]],"mmm")</f>
        <v>Oct</v>
      </c>
      <c r="G2208" s="2">
        <f>DAY(SalesDataTable[[#This Row],[Order Date]])</f>
        <v>27</v>
      </c>
      <c r="H2208" s="8" t="s">
        <v>6</v>
      </c>
      <c r="I2208" s="8" t="s">
        <v>43</v>
      </c>
      <c r="J2208" s="8" t="s">
        <v>28</v>
      </c>
      <c r="K2208" s="8" t="s">
        <v>13</v>
      </c>
      <c r="L2208" s="8" t="s">
        <v>34</v>
      </c>
      <c r="M2208" s="8" t="s">
        <v>45</v>
      </c>
      <c r="N2208" s="9">
        <v>2</v>
      </c>
      <c r="O2208" s="10">
        <v>51.76</v>
      </c>
      <c r="P2208" s="11">
        <v>0</v>
      </c>
      <c r="Q2208" s="10">
        <v>21.64</v>
      </c>
      <c r="R2208" s="10">
        <f t="shared" si="136"/>
        <v>103.52</v>
      </c>
      <c r="S2208" s="10">
        <f t="shared" si="137"/>
        <v>43.28</v>
      </c>
      <c r="T2208" s="10">
        <f t="shared" si="138"/>
        <v>60.239999999999995</v>
      </c>
      <c r="U2208" s="12">
        <f t="shared" si="139"/>
        <v>0.58191653786707875</v>
      </c>
      <c r="V2208" s="9">
        <f>YEAR(SalesDataTable[[#This Row],[Order Date]])</f>
        <v>2026</v>
      </c>
      <c r="W2208" s="12" t="str">
        <f>"Q"&amp;ROUNDUP(MONTH(SalesDataTable[[#This Row],[Order Date]])/3,0)</f>
        <v>Q4</v>
      </c>
      <c r="X2208" s="9">
        <f>MONTH(SalesDataTable[[#This Row],[Order Date]])</f>
        <v>10</v>
      </c>
      <c r="Y2208" s="12" t="str">
        <f>TEXT(SalesDataTable[[#This Row],[Order Date]],"mmm")</f>
        <v>Oct</v>
      </c>
    </row>
    <row r="2209" spans="1:25" ht="16">
      <c r="A2209" s="7">
        <v>4997</v>
      </c>
      <c r="B2209" s="3">
        <v>46322</v>
      </c>
      <c r="C2209" s="2">
        <f>YEAR( SalesDataTable[[#This Row],[Order Date]])</f>
        <v>2026</v>
      </c>
      <c r="D2209" s="2">
        <f>ROUNDUP(MONTH(SalesDataTable[[#This Row],[Order Date]])/3,0)</f>
        <v>4</v>
      </c>
      <c r="E2209" s="2">
        <f>MONTH(SalesDataTable[[#This Row],[Order Date]])</f>
        <v>10</v>
      </c>
      <c r="F2209" s="2" t="str">
        <f>TEXT(SalesDataTable[[#This Row],[Order Date]],"mmm")</f>
        <v>Oct</v>
      </c>
      <c r="G2209" s="2">
        <f>DAY(SalesDataTable[[#This Row],[Order Date]])</f>
        <v>27</v>
      </c>
      <c r="H2209" s="8" t="s">
        <v>20</v>
      </c>
      <c r="I2209" s="8" t="s">
        <v>31</v>
      </c>
      <c r="J2209" s="8" t="s">
        <v>2</v>
      </c>
      <c r="K2209" s="8" t="s">
        <v>3</v>
      </c>
      <c r="L2209" s="8" t="s">
        <v>23</v>
      </c>
      <c r="M2209" s="8" t="s">
        <v>29</v>
      </c>
      <c r="N2209" s="9">
        <v>3</v>
      </c>
      <c r="O2209" s="10">
        <v>194.09</v>
      </c>
      <c r="P2209" s="11">
        <v>0.1</v>
      </c>
      <c r="Q2209" s="10">
        <v>105.84</v>
      </c>
      <c r="R2209" s="10">
        <f t="shared" si="136"/>
        <v>524.04300000000001</v>
      </c>
      <c r="S2209" s="10">
        <f t="shared" si="137"/>
        <v>317.52</v>
      </c>
      <c r="T2209" s="10">
        <f t="shared" si="138"/>
        <v>206.52300000000002</v>
      </c>
      <c r="U2209" s="12">
        <f t="shared" si="139"/>
        <v>0.39409552269565667</v>
      </c>
      <c r="V2209" s="9">
        <f>YEAR(SalesDataTable[[#This Row],[Order Date]])</f>
        <v>2026</v>
      </c>
      <c r="W2209" s="12" t="str">
        <f>"Q"&amp;ROUNDUP(MONTH(SalesDataTable[[#This Row],[Order Date]])/3,0)</f>
        <v>Q4</v>
      </c>
      <c r="X2209" s="9">
        <f>MONTH(SalesDataTable[[#This Row],[Order Date]])</f>
        <v>10</v>
      </c>
      <c r="Y2209" s="12" t="str">
        <f>TEXT(SalesDataTable[[#This Row],[Order Date]],"mmm")</f>
        <v>Oct</v>
      </c>
    </row>
    <row r="2210" spans="1:25" ht="16">
      <c r="A2210" s="7">
        <v>1238</v>
      </c>
      <c r="B2210" s="3">
        <v>46323</v>
      </c>
      <c r="C2210" s="2">
        <f>YEAR( SalesDataTable[[#This Row],[Order Date]])</f>
        <v>2026</v>
      </c>
      <c r="D2210" s="2">
        <f>ROUNDUP(MONTH(SalesDataTable[[#This Row],[Order Date]])/3,0)</f>
        <v>4</v>
      </c>
      <c r="E2210" s="2">
        <f>MONTH(SalesDataTable[[#This Row],[Order Date]])</f>
        <v>10</v>
      </c>
      <c r="F2210" s="2" t="str">
        <f>TEXT(SalesDataTable[[#This Row],[Order Date]],"mmm")</f>
        <v>Oct</v>
      </c>
      <c r="G2210" s="2">
        <f>DAY(SalesDataTable[[#This Row],[Order Date]])</f>
        <v>28</v>
      </c>
      <c r="H2210" s="8" t="s">
        <v>6</v>
      </c>
      <c r="I2210" s="8" t="s">
        <v>43</v>
      </c>
      <c r="J2210" s="8" t="s">
        <v>2</v>
      </c>
      <c r="K2210" s="8" t="s">
        <v>3</v>
      </c>
      <c r="L2210" s="8" t="s">
        <v>23</v>
      </c>
      <c r="M2210" s="8" t="s">
        <v>51</v>
      </c>
      <c r="N2210" s="9">
        <v>1</v>
      </c>
      <c r="O2210" s="10">
        <v>125.39</v>
      </c>
      <c r="P2210" s="11">
        <v>0.05</v>
      </c>
      <c r="Q2210" s="10">
        <v>61.19</v>
      </c>
      <c r="R2210" s="10">
        <f t="shared" si="136"/>
        <v>119.12049999999999</v>
      </c>
      <c r="S2210" s="10">
        <f t="shared" si="137"/>
        <v>61.19</v>
      </c>
      <c r="T2210" s="10">
        <f t="shared" si="138"/>
        <v>57.930499999999995</v>
      </c>
      <c r="U2210" s="12">
        <f t="shared" si="139"/>
        <v>0.48631847582909743</v>
      </c>
      <c r="V2210" s="9">
        <f>YEAR(SalesDataTable[[#This Row],[Order Date]])</f>
        <v>2026</v>
      </c>
      <c r="W2210" s="12" t="str">
        <f>"Q"&amp;ROUNDUP(MONTH(SalesDataTable[[#This Row],[Order Date]])/3,0)</f>
        <v>Q4</v>
      </c>
      <c r="X2210" s="9">
        <f>MONTH(SalesDataTable[[#This Row],[Order Date]])</f>
        <v>10</v>
      </c>
      <c r="Y2210" s="12" t="str">
        <f>TEXT(SalesDataTable[[#This Row],[Order Date]],"mmm")</f>
        <v>Oct</v>
      </c>
    </row>
    <row r="2211" spans="1:25" ht="16">
      <c r="A2211" s="7">
        <v>2622</v>
      </c>
      <c r="B2211" s="3">
        <v>46323</v>
      </c>
      <c r="C2211" s="2">
        <f>YEAR( SalesDataTable[[#This Row],[Order Date]])</f>
        <v>2026</v>
      </c>
      <c r="D2211" s="2">
        <f>ROUNDUP(MONTH(SalesDataTable[[#This Row],[Order Date]])/3,0)</f>
        <v>4</v>
      </c>
      <c r="E2211" s="2">
        <f>MONTH(SalesDataTable[[#This Row],[Order Date]])</f>
        <v>10</v>
      </c>
      <c r="F2211" s="2" t="str">
        <f>TEXT(SalesDataTable[[#This Row],[Order Date]],"mmm")</f>
        <v>Oct</v>
      </c>
      <c r="G2211" s="2">
        <f>DAY(SalesDataTable[[#This Row],[Order Date]])</f>
        <v>28</v>
      </c>
      <c r="H2211" s="8" t="s">
        <v>0</v>
      </c>
      <c r="I2211" s="8" t="s">
        <v>50</v>
      </c>
      <c r="J2211" s="8" t="s">
        <v>28</v>
      </c>
      <c r="K2211" s="8" t="s">
        <v>13</v>
      </c>
      <c r="L2211" s="8" t="s">
        <v>23</v>
      </c>
      <c r="M2211" s="8" t="s">
        <v>40</v>
      </c>
      <c r="N2211" s="9">
        <v>3</v>
      </c>
      <c r="O2211" s="10">
        <v>83.73</v>
      </c>
      <c r="P2211" s="11">
        <v>0.15</v>
      </c>
      <c r="Q2211" s="10">
        <v>39.43</v>
      </c>
      <c r="R2211" s="10">
        <f t="shared" si="136"/>
        <v>213.51149999999998</v>
      </c>
      <c r="S2211" s="10">
        <f t="shared" si="137"/>
        <v>118.28999999999999</v>
      </c>
      <c r="T2211" s="10">
        <f t="shared" si="138"/>
        <v>95.221499999999992</v>
      </c>
      <c r="U2211" s="12">
        <f t="shared" si="139"/>
        <v>0.44597831966896395</v>
      </c>
      <c r="V2211" s="9">
        <f>YEAR(SalesDataTable[[#This Row],[Order Date]])</f>
        <v>2026</v>
      </c>
      <c r="W2211" s="12" t="str">
        <f>"Q"&amp;ROUNDUP(MONTH(SalesDataTable[[#This Row],[Order Date]])/3,0)</f>
        <v>Q4</v>
      </c>
      <c r="X2211" s="9">
        <f>MONTH(SalesDataTable[[#This Row],[Order Date]])</f>
        <v>10</v>
      </c>
      <c r="Y2211" s="12" t="str">
        <f>TEXT(SalesDataTable[[#This Row],[Order Date]],"mmm")</f>
        <v>Oct</v>
      </c>
    </row>
    <row r="2212" spans="1:25" ht="16">
      <c r="A2212" s="7">
        <v>3106</v>
      </c>
      <c r="B2212" s="3">
        <v>46323</v>
      </c>
      <c r="C2212" s="2">
        <f>YEAR( SalesDataTable[[#This Row],[Order Date]])</f>
        <v>2026</v>
      </c>
      <c r="D2212" s="2">
        <f>ROUNDUP(MONTH(SalesDataTable[[#This Row],[Order Date]])/3,0)</f>
        <v>4</v>
      </c>
      <c r="E2212" s="2">
        <f>MONTH(SalesDataTable[[#This Row],[Order Date]])</f>
        <v>10</v>
      </c>
      <c r="F2212" s="2" t="str">
        <f>TEXT(SalesDataTable[[#This Row],[Order Date]],"mmm")</f>
        <v>Oct</v>
      </c>
      <c r="G2212" s="2">
        <f>DAY(SalesDataTable[[#This Row],[Order Date]])</f>
        <v>28</v>
      </c>
      <c r="H2212" s="8" t="s">
        <v>20</v>
      </c>
      <c r="I2212" s="8" t="s">
        <v>33</v>
      </c>
      <c r="J2212" s="8" t="s">
        <v>28</v>
      </c>
      <c r="K2212" s="8" t="s">
        <v>16</v>
      </c>
      <c r="L2212" s="8" t="s">
        <v>34</v>
      </c>
      <c r="M2212" s="8" t="s">
        <v>42</v>
      </c>
      <c r="N2212" s="9">
        <v>3</v>
      </c>
      <c r="O2212" s="10">
        <v>36.99</v>
      </c>
      <c r="P2212" s="11">
        <v>0.05</v>
      </c>
      <c r="Q2212" s="10">
        <v>14.14</v>
      </c>
      <c r="R2212" s="10">
        <f t="shared" si="136"/>
        <v>105.42149999999999</v>
      </c>
      <c r="S2212" s="10">
        <f t="shared" si="137"/>
        <v>42.42</v>
      </c>
      <c r="T2212" s="10">
        <f t="shared" si="138"/>
        <v>63.001499999999993</v>
      </c>
      <c r="U2212" s="12">
        <f t="shared" si="139"/>
        <v>0.59761528720422297</v>
      </c>
      <c r="V2212" s="9">
        <f>YEAR(SalesDataTable[[#This Row],[Order Date]])</f>
        <v>2026</v>
      </c>
      <c r="W2212" s="12" t="str">
        <f>"Q"&amp;ROUNDUP(MONTH(SalesDataTable[[#This Row],[Order Date]])/3,0)</f>
        <v>Q4</v>
      </c>
      <c r="X2212" s="9">
        <f>MONTH(SalesDataTable[[#This Row],[Order Date]])</f>
        <v>10</v>
      </c>
      <c r="Y2212" s="12" t="str">
        <f>TEXT(SalesDataTable[[#This Row],[Order Date]],"mmm")</f>
        <v>Oct</v>
      </c>
    </row>
    <row r="2213" spans="1:25" ht="16">
      <c r="A2213" s="7">
        <v>3274</v>
      </c>
      <c r="B2213" s="3">
        <v>46323</v>
      </c>
      <c r="C2213" s="2">
        <f>YEAR( SalesDataTable[[#This Row],[Order Date]])</f>
        <v>2026</v>
      </c>
      <c r="D2213" s="2">
        <f>ROUNDUP(MONTH(SalesDataTable[[#This Row],[Order Date]])/3,0)</f>
        <v>4</v>
      </c>
      <c r="E2213" s="2">
        <f>MONTH(SalesDataTable[[#This Row],[Order Date]])</f>
        <v>10</v>
      </c>
      <c r="F2213" s="2" t="str">
        <f>TEXT(SalesDataTable[[#This Row],[Order Date]],"mmm")</f>
        <v>Oct</v>
      </c>
      <c r="G2213" s="2">
        <f>DAY(SalesDataTable[[#This Row],[Order Date]])</f>
        <v>28</v>
      </c>
      <c r="H2213" s="8" t="s">
        <v>20</v>
      </c>
      <c r="I2213" s="8" t="s">
        <v>31</v>
      </c>
      <c r="J2213" s="8" t="s">
        <v>28</v>
      </c>
      <c r="K2213" s="8" t="s">
        <v>13</v>
      </c>
      <c r="L2213" s="8" t="s">
        <v>34</v>
      </c>
      <c r="M2213" s="8" t="s">
        <v>35</v>
      </c>
      <c r="N2213" s="9">
        <v>1</v>
      </c>
      <c r="O2213" s="10">
        <v>39.42</v>
      </c>
      <c r="P2213" s="11">
        <v>0</v>
      </c>
      <c r="Q2213" s="10">
        <v>14.58</v>
      </c>
      <c r="R2213" s="10">
        <f t="shared" si="136"/>
        <v>39.42</v>
      </c>
      <c r="S2213" s="10">
        <f t="shared" si="137"/>
        <v>14.58</v>
      </c>
      <c r="T2213" s="10">
        <f t="shared" si="138"/>
        <v>24.840000000000003</v>
      </c>
      <c r="U2213" s="12">
        <f t="shared" si="139"/>
        <v>0.63013698630136994</v>
      </c>
      <c r="V2213" s="9">
        <f>YEAR(SalesDataTable[[#This Row],[Order Date]])</f>
        <v>2026</v>
      </c>
      <c r="W2213" s="12" t="str">
        <f>"Q"&amp;ROUNDUP(MONTH(SalesDataTable[[#This Row],[Order Date]])/3,0)</f>
        <v>Q4</v>
      </c>
      <c r="X2213" s="9">
        <f>MONTH(SalesDataTable[[#This Row],[Order Date]])</f>
        <v>10</v>
      </c>
      <c r="Y2213" s="12" t="str">
        <f>TEXT(SalesDataTable[[#This Row],[Order Date]],"mmm")</f>
        <v>Oct</v>
      </c>
    </row>
    <row r="2214" spans="1:25" ht="16">
      <c r="A2214" s="7">
        <v>3542</v>
      </c>
      <c r="B2214" s="3">
        <v>46323</v>
      </c>
      <c r="C2214" s="2">
        <f>YEAR( SalesDataTable[[#This Row],[Order Date]])</f>
        <v>2026</v>
      </c>
      <c r="D2214" s="2">
        <f>ROUNDUP(MONTH(SalesDataTable[[#This Row],[Order Date]])/3,0)</f>
        <v>4</v>
      </c>
      <c r="E2214" s="2">
        <f>MONTH(SalesDataTable[[#This Row],[Order Date]])</f>
        <v>10</v>
      </c>
      <c r="F2214" s="2" t="str">
        <f>TEXT(SalesDataTable[[#This Row],[Order Date]],"mmm")</f>
        <v>Oct</v>
      </c>
      <c r="G2214" s="2">
        <f>DAY(SalesDataTable[[#This Row],[Order Date]])</f>
        <v>28</v>
      </c>
      <c r="H2214" s="8" t="s">
        <v>20</v>
      </c>
      <c r="I2214" s="8" t="s">
        <v>21</v>
      </c>
      <c r="J2214" s="8" t="s">
        <v>2</v>
      </c>
      <c r="K2214" s="8" t="s">
        <v>13</v>
      </c>
      <c r="L2214" s="8" t="s">
        <v>4</v>
      </c>
      <c r="M2214" s="8" t="s">
        <v>22</v>
      </c>
      <c r="N2214" s="9">
        <v>2</v>
      </c>
      <c r="O2214" s="10">
        <v>50.66</v>
      </c>
      <c r="P2214" s="11">
        <v>0</v>
      </c>
      <c r="Q2214" s="10">
        <v>22.02</v>
      </c>
      <c r="R2214" s="10">
        <f t="shared" si="136"/>
        <v>101.32</v>
      </c>
      <c r="S2214" s="10">
        <f t="shared" si="137"/>
        <v>44.04</v>
      </c>
      <c r="T2214" s="10">
        <f t="shared" si="138"/>
        <v>57.279999999999994</v>
      </c>
      <c r="U2214" s="12">
        <f t="shared" si="139"/>
        <v>0.56533754441373862</v>
      </c>
      <c r="V2214" s="9">
        <f>YEAR(SalesDataTable[[#This Row],[Order Date]])</f>
        <v>2026</v>
      </c>
      <c r="W2214" s="12" t="str">
        <f>"Q"&amp;ROUNDUP(MONTH(SalesDataTable[[#This Row],[Order Date]])/3,0)</f>
        <v>Q4</v>
      </c>
      <c r="X2214" s="9">
        <f>MONTH(SalesDataTable[[#This Row],[Order Date]])</f>
        <v>10</v>
      </c>
      <c r="Y2214" s="12" t="str">
        <f>TEXT(SalesDataTable[[#This Row],[Order Date]],"mmm")</f>
        <v>Oct</v>
      </c>
    </row>
    <row r="2215" spans="1:25" ht="16">
      <c r="A2215" s="7">
        <v>3704</v>
      </c>
      <c r="B2215" s="3">
        <v>46323</v>
      </c>
      <c r="C2215" s="2">
        <f>YEAR( SalesDataTable[[#This Row],[Order Date]])</f>
        <v>2026</v>
      </c>
      <c r="D2215" s="2">
        <f>ROUNDUP(MONTH(SalesDataTable[[#This Row],[Order Date]])/3,0)</f>
        <v>4</v>
      </c>
      <c r="E2215" s="2">
        <f>MONTH(SalesDataTable[[#This Row],[Order Date]])</f>
        <v>10</v>
      </c>
      <c r="F2215" s="2" t="str">
        <f>TEXT(SalesDataTable[[#This Row],[Order Date]],"mmm")</f>
        <v>Oct</v>
      </c>
      <c r="G2215" s="2">
        <f>DAY(SalesDataTable[[#This Row],[Order Date]])</f>
        <v>28</v>
      </c>
      <c r="H2215" s="8" t="s">
        <v>6</v>
      </c>
      <c r="I2215" s="8" t="s">
        <v>43</v>
      </c>
      <c r="J2215" s="8" t="s">
        <v>2</v>
      </c>
      <c r="K2215" s="8" t="s">
        <v>3</v>
      </c>
      <c r="L2215" s="8" t="s">
        <v>9</v>
      </c>
      <c r="M2215" s="8" t="s">
        <v>46</v>
      </c>
      <c r="N2215" s="9">
        <v>4</v>
      </c>
      <c r="O2215" s="10">
        <v>71.959999999999994</v>
      </c>
      <c r="P2215" s="11">
        <v>0.1</v>
      </c>
      <c r="Q2215" s="10">
        <v>31.51</v>
      </c>
      <c r="R2215" s="10">
        <f t="shared" si="136"/>
        <v>259.05599999999998</v>
      </c>
      <c r="S2215" s="10">
        <f t="shared" si="137"/>
        <v>126.04</v>
      </c>
      <c r="T2215" s="10">
        <f t="shared" si="138"/>
        <v>133.01599999999996</v>
      </c>
      <c r="U2215" s="12">
        <f t="shared" si="139"/>
        <v>0.51346427027360864</v>
      </c>
      <c r="V2215" s="9">
        <f>YEAR(SalesDataTable[[#This Row],[Order Date]])</f>
        <v>2026</v>
      </c>
      <c r="W2215" s="12" t="str">
        <f>"Q"&amp;ROUNDUP(MONTH(SalesDataTable[[#This Row],[Order Date]])/3,0)</f>
        <v>Q4</v>
      </c>
      <c r="X2215" s="9">
        <f>MONTH(SalesDataTable[[#This Row],[Order Date]])</f>
        <v>10</v>
      </c>
      <c r="Y2215" s="12" t="str">
        <f>TEXT(SalesDataTable[[#This Row],[Order Date]],"mmm")</f>
        <v>Oct</v>
      </c>
    </row>
    <row r="2216" spans="1:25" ht="16">
      <c r="A2216" s="7">
        <v>4699</v>
      </c>
      <c r="B2216" s="3">
        <v>46323</v>
      </c>
      <c r="C2216" s="2">
        <f>YEAR( SalesDataTable[[#This Row],[Order Date]])</f>
        <v>2026</v>
      </c>
      <c r="D2216" s="2">
        <f>ROUNDUP(MONTH(SalesDataTable[[#This Row],[Order Date]])/3,0)</f>
        <v>4</v>
      </c>
      <c r="E2216" s="2">
        <f>MONTH(SalesDataTable[[#This Row],[Order Date]])</f>
        <v>10</v>
      </c>
      <c r="F2216" s="2" t="str">
        <f>TEXT(SalesDataTable[[#This Row],[Order Date]],"mmm")</f>
        <v>Oct</v>
      </c>
      <c r="G2216" s="2">
        <f>DAY(SalesDataTable[[#This Row],[Order Date]])</f>
        <v>28</v>
      </c>
      <c r="H2216" s="8" t="s">
        <v>11</v>
      </c>
      <c r="I2216" s="8" t="s">
        <v>25</v>
      </c>
      <c r="J2216" s="8" t="s">
        <v>19</v>
      </c>
      <c r="K2216" s="8" t="s">
        <v>3</v>
      </c>
      <c r="L2216" s="8" t="s">
        <v>4</v>
      </c>
      <c r="M2216" s="8" t="s">
        <v>22</v>
      </c>
      <c r="N2216" s="9">
        <v>1</v>
      </c>
      <c r="O2216" s="10">
        <v>49.72</v>
      </c>
      <c r="P2216" s="11">
        <v>0.05</v>
      </c>
      <c r="Q2216" s="10">
        <v>22.5</v>
      </c>
      <c r="R2216" s="10">
        <f t="shared" si="136"/>
        <v>47.233999999999995</v>
      </c>
      <c r="S2216" s="10">
        <f t="shared" si="137"/>
        <v>22.5</v>
      </c>
      <c r="T2216" s="10">
        <f t="shared" si="138"/>
        <v>24.733999999999995</v>
      </c>
      <c r="U2216" s="12">
        <f t="shared" si="139"/>
        <v>0.52364821950290041</v>
      </c>
      <c r="V2216" s="9">
        <f>YEAR(SalesDataTable[[#This Row],[Order Date]])</f>
        <v>2026</v>
      </c>
      <c r="W2216" s="12" t="str">
        <f>"Q"&amp;ROUNDUP(MONTH(SalesDataTable[[#This Row],[Order Date]])/3,0)</f>
        <v>Q4</v>
      </c>
      <c r="X2216" s="9">
        <f>MONTH(SalesDataTable[[#This Row],[Order Date]])</f>
        <v>10</v>
      </c>
      <c r="Y2216" s="12" t="str">
        <f>TEXT(SalesDataTable[[#This Row],[Order Date]],"mmm")</f>
        <v>Oct</v>
      </c>
    </row>
    <row r="2217" spans="1:25" ht="16">
      <c r="A2217" s="7">
        <v>1226</v>
      </c>
      <c r="B2217" s="3">
        <v>46324</v>
      </c>
      <c r="C2217" s="2">
        <f>YEAR( SalesDataTable[[#This Row],[Order Date]])</f>
        <v>2026</v>
      </c>
      <c r="D2217" s="2">
        <f>ROUNDUP(MONTH(SalesDataTable[[#This Row],[Order Date]])/3,0)</f>
        <v>4</v>
      </c>
      <c r="E2217" s="2">
        <f>MONTH(SalesDataTable[[#This Row],[Order Date]])</f>
        <v>10</v>
      </c>
      <c r="F2217" s="2" t="str">
        <f>TEXT(SalesDataTable[[#This Row],[Order Date]],"mmm")</f>
        <v>Oct</v>
      </c>
      <c r="G2217" s="2">
        <f>DAY(SalesDataTable[[#This Row],[Order Date]])</f>
        <v>29</v>
      </c>
      <c r="H2217" s="8" t="s">
        <v>0</v>
      </c>
      <c r="I2217" s="8" t="s">
        <v>1</v>
      </c>
      <c r="J2217" s="8" t="s">
        <v>28</v>
      </c>
      <c r="K2217" s="8" t="s">
        <v>3</v>
      </c>
      <c r="L2217" s="8" t="s">
        <v>14</v>
      </c>
      <c r="M2217" s="8" t="s">
        <v>15</v>
      </c>
      <c r="N2217" s="9">
        <v>1</v>
      </c>
      <c r="O2217" s="10">
        <v>36.58</v>
      </c>
      <c r="P2217" s="11">
        <v>0</v>
      </c>
      <c r="Q2217" s="10">
        <v>13.5</v>
      </c>
      <c r="R2217" s="10">
        <f t="shared" si="136"/>
        <v>36.58</v>
      </c>
      <c r="S2217" s="10">
        <f t="shared" si="137"/>
        <v>13.5</v>
      </c>
      <c r="T2217" s="10">
        <f t="shared" si="138"/>
        <v>23.08</v>
      </c>
      <c r="U2217" s="12">
        <f t="shared" si="139"/>
        <v>0.63094587206123565</v>
      </c>
      <c r="V2217" s="9">
        <f>YEAR(SalesDataTable[[#This Row],[Order Date]])</f>
        <v>2026</v>
      </c>
      <c r="W2217" s="12" t="str">
        <f>"Q"&amp;ROUNDUP(MONTH(SalesDataTable[[#This Row],[Order Date]])/3,0)</f>
        <v>Q4</v>
      </c>
      <c r="X2217" s="9">
        <f>MONTH(SalesDataTable[[#This Row],[Order Date]])</f>
        <v>10</v>
      </c>
      <c r="Y2217" s="12" t="str">
        <f>TEXT(SalesDataTable[[#This Row],[Order Date]],"mmm")</f>
        <v>Oct</v>
      </c>
    </row>
    <row r="2218" spans="1:25" ht="16">
      <c r="A2218" s="7">
        <v>1245</v>
      </c>
      <c r="B2218" s="3">
        <v>46324</v>
      </c>
      <c r="C2218" s="2">
        <f>YEAR( SalesDataTable[[#This Row],[Order Date]])</f>
        <v>2026</v>
      </c>
      <c r="D2218" s="2">
        <f>ROUNDUP(MONTH(SalesDataTable[[#This Row],[Order Date]])/3,0)</f>
        <v>4</v>
      </c>
      <c r="E2218" s="2">
        <f>MONTH(SalesDataTable[[#This Row],[Order Date]])</f>
        <v>10</v>
      </c>
      <c r="F2218" s="2" t="str">
        <f>TEXT(SalesDataTable[[#This Row],[Order Date]],"mmm")</f>
        <v>Oct</v>
      </c>
      <c r="G2218" s="2">
        <f>DAY(SalesDataTable[[#This Row],[Order Date]])</f>
        <v>29</v>
      </c>
      <c r="H2218" s="8" t="s">
        <v>6</v>
      </c>
      <c r="I2218" s="8" t="s">
        <v>27</v>
      </c>
      <c r="J2218" s="8" t="s">
        <v>28</v>
      </c>
      <c r="K2218" s="8" t="s">
        <v>3</v>
      </c>
      <c r="L2218" s="8" t="s">
        <v>34</v>
      </c>
      <c r="M2218" s="8" t="s">
        <v>35</v>
      </c>
      <c r="N2218" s="9">
        <v>2</v>
      </c>
      <c r="O2218" s="10">
        <v>41.06</v>
      </c>
      <c r="P2218" s="11">
        <v>0.05</v>
      </c>
      <c r="Q2218" s="10">
        <v>15.07</v>
      </c>
      <c r="R2218" s="10">
        <f t="shared" si="136"/>
        <v>78.013999999999996</v>
      </c>
      <c r="S2218" s="10">
        <f t="shared" si="137"/>
        <v>30.14</v>
      </c>
      <c r="T2218" s="10">
        <f t="shared" si="138"/>
        <v>47.873999999999995</v>
      </c>
      <c r="U2218" s="12">
        <f t="shared" si="139"/>
        <v>0.6136590868305688</v>
      </c>
      <c r="V2218" s="9">
        <f>YEAR(SalesDataTable[[#This Row],[Order Date]])</f>
        <v>2026</v>
      </c>
      <c r="W2218" s="12" t="str">
        <f>"Q"&amp;ROUNDUP(MONTH(SalesDataTable[[#This Row],[Order Date]])/3,0)</f>
        <v>Q4</v>
      </c>
      <c r="X2218" s="9">
        <f>MONTH(SalesDataTable[[#This Row],[Order Date]])</f>
        <v>10</v>
      </c>
      <c r="Y2218" s="12" t="str">
        <f>TEXT(SalesDataTable[[#This Row],[Order Date]],"mmm")</f>
        <v>Oct</v>
      </c>
    </row>
    <row r="2219" spans="1:25" ht="16">
      <c r="A2219" s="7">
        <v>1477</v>
      </c>
      <c r="B2219" s="3">
        <v>46324</v>
      </c>
      <c r="C2219" s="2">
        <f>YEAR( SalesDataTable[[#This Row],[Order Date]])</f>
        <v>2026</v>
      </c>
      <c r="D2219" s="2">
        <f>ROUNDUP(MONTH(SalesDataTable[[#This Row],[Order Date]])/3,0)</f>
        <v>4</v>
      </c>
      <c r="E2219" s="2">
        <f>MONTH(SalesDataTable[[#This Row],[Order Date]])</f>
        <v>10</v>
      </c>
      <c r="F2219" s="2" t="str">
        <f>TEXT(SalesDataTable[[#This Row],[Order Date]],"mmm")</f>
        <v>Oct</v>
      </c>
      <c r="G2219" s="2">
        <f>DAY(SalesDataTable[[#This Row],[Order Date]])</f>
        <v>29</v>
      </c>
      <c r="H2219" s="8" t="s">
        <v>6</v>
      </c>
      <c r="I2219" s="8" t="s">
        <v>49</v>
      </c>
      <c r="J2219" s="8" t="s">
        <v>28</v>
      </c>
      <c r="K2219" s="8" t="s">
        <v>3</v>
      </c>
      <c r="L2219" s="8" t="s">
        <v>23</v>
      </c>
      <c r="M2219" s="8" t="s">
        <v>51</v>
      </c>
      <c r="N2219" s="9">
        <v>1</v>
      </c>
      <c r="O2219" s="10">
        <v>121.78</v>
      </c>
      <c r="P2219" s="11">
        <v>0.15</v>
      </c>
      <c r="Q2219" s="10">
        <v>61.55</v>
      </c>
      <c r="R2219" s="10">
        <f t="shared" si="136"/>
        <v>103.51300000000001</v>
      </c>
      <c r="S2219" s="10">
        <f t="shared" si="137"/>
        <v>61.55</v>
      </c>
      <c r="T2219" s="10">
        <f t="shared" si="138"/>
        <v>41.963000000000008</v>
      </c>
      <c r="U2219" s="12">
        <f t="shared" si="139"/>
        <v>0.40538869513974096</v>
      </c>
      <c r="V2219" s="9">
        <f>YEAR(SalesDataTable[[#This Row],[Order Date]])</f>
        <v>2026</v>
      </c>
      <c r="W2219" s="12" t="str">
        <f>"Q"&amp;ROUNDUP(MONTH(SalesDataTable[[#This Row],[Order Date]])/3,0)</f>
        <v>Q4</v>
      </c>
      <c r="X2219" s="9">
        <f>MONTH(SalesDataTable[[#This Row],[Order Date]])</f>
        <v>10</v>
      </c>
      <c r="Y2219" s="12" t="str">
        <f>TEXT(SalesDataTable[[#This Row],[Order Date]],"mmm")</f>
        <v>Oct</v>
      </c>
    </row>
    <row r="2220" spans="1:25" ht="16">
      <c r="A2220" s="7">
        <v>1575</v>
      </c>
      <c r="B2220" s="3">
        <v>46324</v>
      </c>
      <c r="C2220" s="2">
        <f>YEAR( SalesDataTable[[#This Row],[Order Date]])</f>
        <v>2026</v>
      </c>
      <c r="D2220" s="2">
        <f>ROUNDUP(MONTH(SalesDataTable[[#This Row],[Order Date]])/3,0)</f>
        <v>4</v>
      </c>
      <c r="E2220" s="2">
        <f>MONTH(SalesDataTable[[#This Row],[Order Date]])</f>
        <v>10</v>
      </c>
      <c r="F2220" s="2" t="str">
        <f>TEXT(SalesDataTable[[#This Row],[Order Date]],"mmm")</f>
        <v>Oct</v>
      </c>
      <c r="G2220" s="2">
        <f>DAY(SalesDataTable[[#This Row],[Order Date]])</f>
        <v>29</v>
      </c>
      <c r="H2220" s="8" t="s">
        <v>20</v>
      </c>
      <c r="I2220" s="8" t="s">
        <v>31</v>
      </c>
      <c r="J2220" s="8" t="s">
        <v>8</v>
      </c>
      <c r="K2220" s="8" t="s">
        <v>3</v>
      </c>
      <c r="L2220" s="8" t="s">
        <v>14</v>
      </c>
      <c r="M2220" s="8" t="s">
        <v>44</v>
      </c>
      <c r="N2220" s="9">
        <v>5</v>
      </c>
      <c r="O2220" s="10">
        <v>130.68</v>
      </c>
      <c r="P2220" s="11">
        <v>0.2</v>
      </c>
      <c r="Q2220" s="10">
        <v>67.209999999999994</v>
      </c>
      <c r="R2220" s="10">
        <f t="shared" si="136"/>
        <v>522.72000000000014</v>
      </c>
      <c r="S2220" s="10">
        <f t="shared" si="137"/>
        <v>336.04999999999995</v>
      </c>
      <c r="T2220" s="10">
        <f t="shared" si="138"/>
        <v>186.67000000000019</v>
      </c>
      <c r="U2220" s="12">
        <f t="shared" si="139"/>
        <v>0.35711279461279488</v>
      </c>
      <c r="V2220" s="9">
        <f>YEAR(SalesDataTable[[#This Row],[Order Date]])</f>
        <v>2026</v>
      </c>
      <c r="W2220" s="12" t="str">
        <f>"Q"&amp;ROUNDUP(MONTH(SalesDataTable[[#This Row],[Order Date]])/3,0)</f>
        <v>Q4</v>
      </c>
      <c r="X2220" s="9">
        <f>MONTH(SalesDataTable[[#This Row],[Order Date]])</f>
        <v>10</v>
      </c>
      <c r="Y2220" s="12" t="str">
        <f>TEXT(SalesDataTable[[#This Row],[Order Date]],"mmm")</f>
        <v>Oct</v>
      </c>
    </row>
    <row r="2221" spans="1:25" ht="16">
      <c r="A2221" s="7">
        <v>2830</v>
      </c>
      <c r="B2221" s="3">
        <v>46324</v>
      </c>
      <c r="C2221" s="2">
        <f>YEAR( SalesDataTable[[#This Row],[Order Date]])</f>
        <v>2026</v>
      </c>
      <c r="D2221" s="2">
        <f>ROUNDUP(MONTH(SalesDataTable[[#This Row],[Order Date]])/3,0)</f>
        <v>4</v>
      </c>
      <c r="E2221" s="2">
        <f>MONTH(SalesDataTable[[#This Row],[Order Date]])</f>
        <v>10</v>
      </c>
      <c r="F2221" s="2" t="str">
        <f>TEXT(SalesDataTable[[#This Row],[Order Date]],"mmm")</f>
        <v>Oct</v>
      </c>
      <c r="G2221" s="2">
        <f>DAY(SalesDataTable[[#This Row],[Order Date]])</f>
        <v>29</v>
      </c>
      <c r="H2221" s="8" t="s">
        <v>11</v>
      </c>
      <c r="I2221" s="8" t="s">
        <v>12</v>
      </c>
      <c r="J2221" s="8" t="s">
        <v>2</v>
      </c>
      <c r="K2221" s="8" t="s">
        <v>13</v>
      </c>
      <c r="L2221" s="8" t="s">
        <v>14</v>
      </c>
      <c r="M2221" s="8" t="s">
        <v>48</v>
      </c>
      <c r="N2221" s="9">
        <v>1</v>
      </c>
      <c r="O2221" s="10">
        <v>161.94999999999999</v>
      </c>
      <c r="P2221" s="11">
        <v>0</v>
      </c>
      <c r="Q2221" s="10">
        <v>86.61</v>
      </c>
      <c r="R2221" s="10">
        <f t="shared" si="136"/>
        <v>161.94999999999999</v>
      </c>
      <c r="S2221" s="10">
        <f t="shared" si="137"/>
        <v>86.61</v>
      </c>
      <c r="T2221" s="10">
        <f t="shared" si="138"/>
        <v>75.339999999999989</v>
      </c>
      <c r="U2221" s="12">
        <f t="shared" si="139"/>
        <v>0.46520531028095086</v>
      </c>
      <c r="V2221" s="9">
        <f>YEAR(SalesDataTable[[#This Row],[Order Date]])</f>
        <v>2026</v>
      </c>
      <c r="W2221" s="12" t="str">
        <f>"Q"&amp;ROUNDUP(MONTH(SalesDataTable[[#This Row],[Order Date]])/3,0)</f>
        <v>Q4</v>
      </c>
      <c r="X2221" s="9">
        <f>MONTH(SalesDataTable[[#This Row],[Order Date]])</f>
        <v>10</v>
      </c>
      <c r="Y2221" s="12" t="str">
        <f>TEXT(SalesDataTable[[#This Row],[Order Date]],"mmm")</f>
        <v>Oct</v>
      </c>
    </row>
    <row r="2222" spans="1:25" ht="16">
      <c r="A2222" s="7">
        <v>2884</v>
      </c>
      <c r="B2222" s="3">
        <v>46324</v>
      </c>
      <c r="C2222" s="2">
        <f>YEAR( SalesDataTable[[#This Row],[Order Date]])</f>
        <v>2026</v>
      </c>
      <c r="D2222" s="2">
        <f>ROUNDUP(MONTH(SalesDataTable[[#This Row],[Order Date]])/3,0)</f>
        <v>4</v>
      </c>
      <c r="E2222" s="2">
        <f>MONTH(SalesDataTable[[#This Row],[Order Date]])</f>
        <v>10</v>
      </c>
      <c r="F2222" s="2" t="str">
        <f>TEXT(SalesDataTable[[#This Row],[Order Date]],"mmm")</f>
        <v>Oct</v>
      </c>
      <c r="G2222" s="2">
        <f>DAY(SalesDataTable[[#This Row],[Order Date]])</f>
        <v>29</v>
      </c>
      <c r="H2222" s="8" t="s">
        <v>0</v>
      </c>
      <c r="I2222" s="8" t="s">
        <v>50</v>
      </c>
      <c r="J2222" s="8" t="s">
        <v>19</v>
      </c>
      <c r="K2222" s="8" t="s">
        <v>3</v>
      </c>
      <c r="L2222" s="8" t="s">
        <v>4</v>
      </c>
      <c r="M2222" s="8" t="s">
        <v>5</v>
      </c>
      <c r="N2222" s="9">
        <v>2</v>
      </c>
      <c r="O2222" s="10">
        <v>83.6</v>
      </c>
      <c r="P2222" s="11">
        <v>0</v>
      </c>
      <c r="Q2222" s="10">
        <v>43.01</v>
      </c>
      <c r="R2222" s="10">
        <f t="shared" si="136"/>
        <v>167.2</v>
      </c>
      <c r="S2222" s="10">
        <f t="shared" si="137"/>
        <v>86.02</v>
      </c>
      <c r="T2222" s="10">
        <f t="shared" si="138"/>
        <v>81.179999999999993</v>
      </c>
      <c r="U2222" s="12">
        <f t="shared" si="139"/>
        <v>0.48552631578947369</v>
      </c>
      <c r="V2222" s="9">
        <f>YEAR(SalesDataTable[[#This Row],[Order Date]])</f>
        <v>2026</v>
      </c>
      <c r="W2222" s="12" t="str">
        <f>"Q"&amp;ROUNDUP(MONTH(SalesDataTable[[#This Row],[Order Date]])/3,0)</f>
        <v>Q4</v>
      </c>
      <c r="X2222" s="9">
        <f>MONTH(SalesDataTable[[#This Row],[Order Date]])</f>
        <v>10</v>
      </c>
      <c r="Y2222" s="12" t="str">
        <f>TEXT(SalesDataTable[[#This Row],[Order Date]],"mmm")</f>
        <v>Oct</v>
      </c>
    </row>
    <row r="2223" spans="1:25" ht="16">
      <c r="A2223" s="7">
        <v>3093</v>
      </c>
      <c r="B2223" s="3">
        <v>46324</v>
      </c>
      <c r="C2223" s="2">
        <f>YEAR( SalesDataTable[[#This Row],[Order Date]])</f>
        <v>2026</v>
      </c>
      <c r="D2223" s="2">
        <f>ROUNDUP(MONTH(SalesDataTable[[#This Row],[Order Date]])/3,0)</f>
        <v>4</v>
      </c>
      <c r="E2223" s="2">
        <f>MONTH(SalesDataTable[[#This Row],[Order Date]])</f>
        <v>10</v>
      </c>
      <c r="F2223" s="2" t="str">
        <f>TEXT(SalesDataTable[[#This Row],[Order Date]],"mmm")</f>
        <v>Oct</v>
      </c>
      <c r="G2223" s="2">
        <f>DAY(SalesDataTable[[#This Row],[Order Date]])</f>
        <v>29</v>
      </c>
      <c r="H2223" s="8" t="s">
        <v>20</v>
      </c>
      <c r="I2223" s="8" t="s">
        <v>21</v>
      </c>
      <c r="J2223" s="8" t="s">
        <v>8</v>
      </c>
      <c r="K2223" s="8" t="s">
        <v>16</v>
      </c>
      <c r="L2223" s="8" t="s">
        <v>23</v>
      </c>
      <c r="M2223" s="8" t="s">
        <v>29</v>
      </c>
      <c r="N2223" s="9">
        <v>3</v>
      </c>
      <c r="O2223" s="10">
        <v>194.19</v>
      </c>
      <c r="P2223" s="11">
        <v>0.15</v>
      </c>
      <c r="Q2223" s="10">
        <v>104.22</v>
      </c>
      <c r="R2223" s="10">
        <f t="shared" si="136"/>
        <v>495.18449999999996</v>
      </c>
      <c r="S2223" s="10">
        <f t="shared" si="137"/>
        <v>312.65999999999997</v>
      </c>
      <c r="T2223" s="10">
        <f t="shared" si="138"/>
        <v>182.52449999999999</v>
      </c>
      <c r="U2223" s="12">
        <f t="shared" si="139"/>
        <v>0.36859897674503139</v>
      </c>
      <c r="V2223" s="9">
        <f>YEAR(SalesDataTable[[#This Row],[Order Date]])</f>
        <v>2026</v>
      </c>
      <c r="W2223" s="12" t="str">
        <f>"Q"&amp;ROUNDUP(MONTH(SalesDataTable[[#This Row],[Order Date]])/3,0)</f>
        <v>Q4</v>
      </c>
      <c r="X2223" s="9">
        <f>MONTH(SalesDataTable[[#This Row],[Order Date]])</f>
        <v>10</v>
      </c>
      <c r="Y2223" s="12" t="str">
        <f>TEXT(SalesDataTable[[#This Row],[Order Date]],"mmm")</f>
        <v>Oct</v>
      </c>
    </row>
    <row r="2224" spans="1:25" ht="16">
      <c r="A2224" s="7">
        <v>3613</v>
      </c>
      <c r="B2224" s="3">
        <v>46324</v>
      </c>
      <c r="C2224" s="2">
        <f>YEAR( SalesDataTable[[#This Row],[Order Date]])</f>
        <v>2026</v>
      </c>
      <c r="D2224" s="2">
        <f>ROUNDUP(MONTH(SalesDataTable[[#This Row],[Order Date]])/3,0)</f>
        <v>4</v>
      </c>
      <c r="E2224" s="2">
        <f>MONTH(SalesDataTable[[#This Row],[Order Date]])</f>
        <v>10</v>
      </c>
      <c r="F2224" s="2" t="str">
        <f>TEXT(SalesDataTable[[#This Row],[Order Date]],"mmm")</f>
        <v>Oct</v>
      </c>
      <c r="G2224" s="2">
        <f>DAY(SalesDataTable[[#This Row],[Order Date]])</f>
        <v>29</v>
      </c>
      <c r="H2224" s="8" t="s">
        <v>6</v>
      </c>
      <c r="I2224" s="8" t="s">
        <v>43</v>
      </c>
      <c r="J2224" s="8" t="s">
        <v>2</v>
      </c>
      <c r="K2224" s="8" t="s">
        <v>3</v>
      </c>
      <c r="L2224" s="8" t="s">
        <v>14</v>
      </c>
      <c r="M2224" s="8" t="s">
        <v>48</v>
      </c>
      <c r="N2224" s="9">
        <v>3</v>
      </c>
      <c r="O2224" s="10">
        <v>167.41</v>
      </c>
      <c r="P2224" s="11">
        <v>0</v>
      </c>
      <c r="Q2224" s="10">
        <v>85.33</v>
      </c>
      <c r="R2224" s="10">
        <f t="shared" si="136"/>
        <v>502.23</v>
      </c>
      <c r="S2224" s="10">
        <f t="shared" si="137"/>
        <v>255.99</v>
      </c>
      <c r="T2224" s="10">
        <f t="shared" si="138"/>
        <v>246.24</v>
      </c>
      <c r="U2224" s="12">
        <f t="shared" si="139"/>
        <v>0.49029329191804549</v>
      </c>
      <c r="V2224" s="9">
        <f>YEAR(SalesDataTable[[#This Row],[Order Date]])</f>
        <v>2026</v>
      </c>
      <c r="W2224" s="12" t="str">
        <f>"Q"&amp;ROUNDUP(MONTH(SalesDataTable[[#This Row],[Order Date]])/3,0)</f>
        <v>Q4</v>
      </c>
      <c r="X2224" s="9">
        <f>MONTH(SalesDataTable[[#This Row],[Order Date]])</f>
        <v>10</v>
      </c>
      <c r="Y2224" s="12" t="str">
        <f>TEXT(SalesDataTable[[#This Row],[Order Date]],"mmm")</f>
        <v>Oct</v>
      </c>
    </row>
    <row r="2225" spans="1:25" ht="16">
      <c r="A2225" s="7">
        <v>4496</v>
      </c>
      <c r="B2225" s="3">
        <v>46324</v>
      </c>
      <c r="C2225" s="2">
        <f>YEAR( SalesDataTable[[#This Row],[Order Date]])</f>
        <v>2026</v>
      </c>
      <c r="D2225" s="2">
        <f>ROUNDUP(MONTH(SalesDataTable[[#This Row],[Order Date]])/3,0)</f>
        <v>4</v>
      </c>
      <c r="E2225" s="2">
        <f>MONTH(SalesDataTable[[#This Row],[Order Date]])</f>
        <v>10</v>
      </c>
      <c r="F2225" s="2" t="str">
        <f>TEXT(SalesDataTable[[#This Row],[Order Date]],"mmm")</f>
        <v>Oct</v>
      </c>
      <c r="G2225" s="2">
        <f>DAY(SalesDataTable[[#This Row],[Order Date]])</f>
        <v>29</v>
      </c>
      <c r="H2225" s="8" t="s">
        <v>20</v>
      </c>
      <c r="I2225" s="8" t="s">
        <v>33</v>
      </c>
      <c r="J2225" s="8" t="s">
        <v>2</v>
      </c>
      <c r="K2225" s="8" t="s">
        <v>3</v>
      </c>
      <c r="L2225" s="8" t="s">
        <v>34</v>
      </c>
      <c r="M2225" s="8" t="s">
        <v>35</v>
      </c>
      <c r="N2225" s="9">
        <v>2</v>
      </c>
      <c r="O2225" s="10">
        <v>40.83</v>
      </c>
      <c r="P2225" s="11">
        <v>0.1</v>
      </c>
      <c r="Q2225" s="10">
        <v>14.91</v>
      </c>
      <c r="R2225" s="10">
        <f t="shared" si="136"/>
        <v>73.494</v>
      </c>
      <c r="S2225" s="10">
        <f t="shared" si="137"/>
        <v>29.82</v>
      </c>
      <c r="T2225" s="10">
        <f t="shared" si="138"/>
        <v>43.673999999999999</v>
      </c>
      <c r="U2225" s="12">
        <f t="shared" si="139"/>
        <v>0.59425259204833047</v>
      </c>
      <c r="V2225" s="9">
        <f>YEAR(SalesDataTable[[#This Row],[Order Date]])</f>
        <v>2026</v>
      </c>
      <c r="W2225" s="12" t="str">
        <f>"Q"&amp;ROUNDUP(MONTH(SalesDataTable[[#This Row],[Order Date]])/3,0)</f>
        <v>Q4</v>
      </c>
      <c r="X2225" s="9">
        <f>MONTH(SalesDataTable[[#This Row],[Order Date]])</f>
        <v>10</v>
      </c>
      <c r="Y2225" s="12" t="str">
        <f>TEXT(SalesDataTable[[#This Row],[Order Date]],"mmm")</f>
        <v>Oct</v>
      </c>
    </row>
    <row r="2226" spans="1:25" ht="16">
      <c r="A2226" s="7">
        <v>5194</v>
      </c>
      <c r="B2226" s="3">
        <v>46324</v>
      </c>
      <c r="C2226" s="2">
        <f>YEAR( SalesDataTable[[#This Row],[Order Date]])</f>
        <v>2026</v>
      </c>
      <c r="D2226" s="2">
        <f>ROUNDUP(MONTH(SalesDataTable[[#This Row],[Order Date]])/3,0)</f>
        <v>4</v>
      </c>
      <c r="E2226" s="2">
        <f>MONTH(SalesDataTable[[#This Row],[Order Date]])</f>
        <v>10</v>
      </c>
      <c r="F2226" s="2" t="str">
        <f>TEXT(SalesDataTable[[#This Row],[Order Date]],"mmm")</f>
        <v>Oct</v>
      </c>
      <c r="G2226" s="2">
        <f>DAY(SalesDataTable[[#This Row],[Order Date]])</f>
        <v>29</v>
      </c>
      <c r="H2226" s="8" t="s">
        <v>0</v>
      </c>
      <c r="I2226" s="8" t="s">
        <v>36</v>
      </c>
      <c r="J2226" s="8" t="s">
        <v>8</v>
      </c>
      <c r="K2226" s="8" t="s">
        <v>16</v>
      </c>
      <c r="L2226" s="8" t="s">
        <v>23</v>
      </c>
      <c r="M2226" s="8" t="s">
        <v>40</v>
      </c>
      <c r="N2226" s="9">
        <v>12</v>
      </c>
      <c r="O2226" s="10">
        <v>80.84</v>
      </c>
      <c r="P2226" s="11">
        <v>0.1</v>
      </c>
      <c r="Q2226" s="10">
        <v>38.39</v>
      </c>
      <c r="R2226" s="10">
        <f t="shared" si="136"/>
        <v>873.072</v>
      </c>
      <c r="S2226" s="10">
        <f t="shared" si="137"/>
        <v>460.68</v>
      </c>
      <c r="T2226" s="10">
        <f t="shared" si="138"/>
        <v>412.392</v>
      </c>
      <c r="U2226" s="12">
        <f t="shared" si="139"/>
        <v>0.4723459233602727</v>
      </c>
      <c r="V2226" s="9">
        <f>YEAR(SalesDataTable[[#This Row],[Order Date]])</f>
        <v>2026</v>
      </c>
      <c r="W2226" s="12" t="str">
        <f>"Q"&amp;ROUNDUP(MONTH(SalesDataTable[[#This Row],[Order Date]])/3,0)</f>
        <v>Q4</v>
      </c>
      <c r="X2226" s="9">
        <f>MONTH(SalesDataTable[[#This Row],[Order Date]])</f>
        <v>10</v>
      </c>
      <c r="Y2226" s="12" t="str">
        <f>TEXT(SalesDataTable[[#This Row],[Order Date]],"mmm")</f>
        <v>Oct</v>
      </c>
    </row>
    <row r="2227" spans="1:25" ht="16">
      <c r="A2227" s="7">
        <v>339</v>
      </c>
      <c r="B2227" s="3">
        <v>46325</v>
      </c>
      <c r="C2227" s="2">
        <f>YEAR( SalesDataTable[[#This Row],[Order Date]])</f>
        <v>2026</v>
      </c>
      <c r="D2227" s="2">
        <f>ROUNDUP(MONTH(SalesDataTable[[#This Row],[Order Date]])/3,0)</f>
        <v>4</v>
      </c>
      <c r="E2227" s="2">
        <f>MONTH(SalesDataTable[[#This Row],[Order Date]])</f>
        <v>10</v>
      </c>
      <c r="F2227" s="2" t="str">
        <f>TEXT(SalesDataTable[[#This Row],[Order Date]],"mmm")</f>
        <v>Oct</v>
      </c>
      <c r="G2227" s="2">
        <f>DAY(SalesDataTable[[#This Row],[Order Date]])</f>
        <v>30</v>
      </c>
      <c r="H2227" s="8" t="s">
        <v>20</v>
      </c>
      <c r="I2227" s="8" t="s">
        <v>47</v>
      </c>
      <c r="J2227" s="8" t="s">
        <v>2</v>
      </c>
      <c r="K2227" s="8" t="s">
        <v>3</v>
      </c>
      <c r="L2227" s="8" t="s">
        <v>4</v>
      </c>
      <c r="M2227" s="8" t="s">
        <v>26</v>
      </c>
      <c r="N2227" s="9">
        <v>1</v>
      </c>
      <c r="O2227" s="10">
        <v>39.65</v>
      </c>
      <c r="P2227" s="11">
        <v>0</v>
      </c>
      <c r="Q2227" s="10">
        <v>16.38</v>
      </c>
      <c r="R2227" s="10">
        <f t="shared" si="136"/>
        <v>39.65</v>
      </c>
      <c r="S2227" s="10">
        <f t="shared" si="137"/>
        <v>16.38</v>
      </c>
      <c r="T2227" s="10">
        <f t="shared" si="138"/>
        <v>23.27</v>
      </c>
      <c r="U2227" s="12">
        <f t="shared" si="139"/>
        <v>0.58688524590163937</v>
      </c>
      <c r="V2227" s="9">
        <f>YEAR(SalesDataTable[[#This Row],[Order Date]])</f>
        <v>2026</v>
      </c>
      <c r="W2227" s="12" t="str">
        <f>"Q"&amp;ROUNDUP(MONTH(SalesDataTable[[#This Row],[Order Date]])/3,0)</f>
        <v>Q4</v>
      </c>
      <c r="X2227" s="9">
        <f>MONTH(SalesDataTable[[#This Row],[Order Date]])</f>
        <v>10</v>
      </c>
      <c r="Y2227" s="12" t="str">
        <f>TEXT(SalesDataTable[[#This Row],[Order Date]],"mmm")</f>
        <v>Oct</v>
      </c>
    </row>
    <row r="2228" spans="1:25" ht="16">
      <c r="A2228" s="7">
        <v>1199</v>
      </c>
      <c r="B2228" s="3">
        <v>46325</v>
      </c>
      <c r="C2228" s="2">
        <f>YEAR( SalesDataTable[[#This Row],[Order Date]])</f>
        <v>2026</v>
      </c>
      <c r="D2228" s="2">
        <f>ROUNDUP(MONTH(SalesDataTable[[#This Row],[Order Date]])/3,0)</f>
        <v>4</v>
      </c>
      <c r="E2228" s="2">
        <f>MONTH(SalesDataTable[[#This Row],[Order Date]])</f>
        <v>10</v>
      </c>
      <c r="F2228" s="2" t="str">
        <f>TEXT(SalesDataTable[[#This Row],[Order Date]],"mmm")</f>
        <v>Oct</v>
      </c>
      <c r="G2228" s="2">
        <f>DAY(SalesDataTable[[#This Row],[Order Date]])</f>
        <v>30</v>
      </c>
      <c r="H2228" s="8" t="s">
        <v>6</v>
      </c>
      <c r="I2228" s="8" t="s">
        <v>43</v>
      </c>
      <c r="J2228" s="8" t="s">
        <v>2</v>
      </c>
      <c r="K2228" s="8" t="s">
        <v>13</v>
      </c>
      <c r="L2228" s="8" t="s">
        <v>4</v>
      </c>
      <c r="M2228" s="8" t="s">
        <v>30</v>
      </c>
      <c r="N2228" s="9">
        <v>1</v>
      </c>
      <c r="O2228" s="10">
        <v>102.47</v>
      </c>
      <c r="P2228" s="11">
        <v>0.1</v>
      </c>
      <c r="Q2228" s="10">
        <v>49.75</v>
      </c>
      <c r="R2228" s="10">
        <f t="shared" si="136"/>
        <v>92.222999999999999</v>
      </c>
      <c r="S2228" s="10">
        <f t="shared" si="137"/>
        <v>49.75</v>
      </c>
      <c r="T2228" s="10">
        <f t="shared" si="138"/>
        <v>42.472999999999999</v>
      </c>
      <c r="U2228" s="12">
        <f t="shared" si="139"/>
        <v>0.46054671828068922</v>
      </c>
      <c r="V2228" s="9">
        <f>YEAR(SalesDataTable[[#This Row],[Order Date]])</f>
        <v>2026</v>
      </c>
      <c r="W2228" s="12" t="str">
        <f>"Q"&amp;ROUNDUP(MONTH(SalesDataTable[[#This Row],[Order Date]])/3,0)</f>
        <v>Q4</v>
      </c>
      <c r="X2228" s="9">
        <f>MONTH(SalesDataTable[[#This Row],[Order Date]])</f>
        <v>10</v>
      </c>
      <c r="Y2228" s="12" t="str">
        <f>TEXT(SalesDataTable[[#This Row],[Order Date]],"mmm")</f>
        <v>Oct</v>
      </c>
    </row>
    <row r="2229" spans="1:25" ht="16">
      <c r="A2229" s="7">
        <v>1253</v>
      </c>
      <c r="B2229" s="3">
        <v>46325</v>
      </c>
      <c r="C2229" s="2">
        <f>YEAR( SalesDataTable[[#This Row],[Order Date]])</f>
        <v>2026</v>
      </c>
      <c r="D2229" s="2">
        <f>ROUNDUP(MONTH(SalesDataTable[[#This Row],[Order Date]])/3,0)</f>
        <v>4</v>
      </c>
      <c r="E2229" s="2">
        <f>MONTH(SalesDataTable[[#This Row],[Order Date]])</f>
        <v>10</v>
      </c>
      <c r="F2229" s="2" t="str">
        <f>TEXT(SalesDataTable[[#This Row],[Order Date]],"mmm")</f>
        <v>Oct</v>
      </c>
      <c r="G2229" s="2">
        <f>DAY(SalesDataTable[[#This Row],[Order Date]])</f>
        <v>30</v>
      </c>
      <c r="H2229" s="8" t="s">
        <v>20</v>
      </c>
      <c r="I2229" s="8" t="s">
        <v>47</v>
      </c>
      <c r="J2229" s="8" t="s">
        <v>19</v>
      </c>
      <c r="K2229" s="8" t="s">
        <v>16</v>
      </c>
      <c r="L2229" s="8" t="s">
        <v>34</v>
      </c>
      <c r="M2229" s="8" t="s">
        <v>35</v>
      </c>
      <c r="N2229" s="9">
        <v>2</v>
      </c>
      <c r="O2229" s="10">
        <v>40.43</v>
      </c>
      <c r="P2229" s="11">
        <v>0</v>
      </c>
      <c r="Q2229" s="10">
        <v>14.88</v>
      </c>
      <c r="R2229" s="10">
        <f t="shared" si="136"/>
        <v>80.86</v>
      </c>
      <c r="S2229" s="10">
        <f t="shared" si="137"/>
        <v>29.76</v>
      </c>
      <c r="T2229" s="10">
        <f t="shared" si="138"/>
        <v>51.099999999999994</v>
      </c>
      <c r="U2229" s="12">
        <f t="shared" si="139"/>
        <v>0.63195646796932969</v>
      </c>
      <c r="V2229" s="9">
        <f>YEAR(SalesDataTable[[#This Row],[Order Date]])</f>
        <v>2026</v>
      </c>
      <c r="W2229" s="12" t="str">
        <f>"Q"&amp;ROUNDUP(MONTH(SalesDataTable[[#This Row],[Order Date]])/3,0)</f>
        <v>Q4</v>
      </c>
      <c r="X2229" s="9">
        <f>MONTH(SalesDataTable[[#This Row],[Order Date]])</f>
        <v>10</v>
      </c>
      <c r="Y2229" s="12" t="str">
        <f>TEXT(SalesDataTable[[#This Row],[Order Date]],"mmm")</f>
        <v>Oct</v>
      </c>
    </row>
    <row r="2230" spans="1:25" ht="16">
      <c r="A2230" s="7">
        <v>1407</v>
      </c>
      <c r="B2230" s="3">
        <v>46325</v>
      </c>
      <c r="C2230" s="2">
        <f>YEAR( SalesDataTable[[#This Row],[Order Date]])</f>
        <v>2026</v>
      </c>
      <c r="D2230" s="2">
        <f>ROUNDUP(MONTH(SalesDataTable[[#This Row],[Order Date]])/3,0)</f>
        <v>4</v>
      </c>
      <c r="E2230" s="2">
        <f>MONTH(SalesDataTable[[#This Row],[Order Date]])</f>
        <v>10</v>
      </c>
      <c r="F2230" s="2" t="str">
        <f>TEXT(SalesDataTable[[#This Row],[Order Date]],"mmm")</f>
        <v>Oct</v>
      </c>
      <c r="G2230" s="2">
        <f>DAY(SalesDataTable[[#This Row],[Order Date]])</f>
        <v>30</v>
      </c>
      <c r="H2230" s="8" t="s">
        <v>20</v>
      </c>
      <c r="I2230" s="8" t="s">
        <v>33</v>
      </c>
      <c r="J2230" s="8" t="s">
        <v>19</v>
      </c>
      <c r="K2230" s="8" t="s">
        <v>16</v>
      </c>
      <c r="L2230" s="8" t="s">
        <v>14</v>
      </c>
      <c r="M2230" s="8" t="s">
        <v>15</v>
      </c>
      <c r="N2230" s="9">
        <v>2</v>
      </c>
      <c r="O2230" s="10">
        <v>35.880000000000003</v>
      </c>
      <c r="P2230" s="11">
        <v>0.05</v>
      </c>
      <c r="Q2230" s="10">
        <v>13.52</v>
      </c>
      <c r="R2230" s="10">
        <f t="shared" si="136"/>
        <v>68.171999999999997</v>
      </c>
      <c r="S2230" s="10">
        <f t="shared" si="137"/>
        <v>27.04</v>
      </c>
      <c r="T2230" s="10">
        <f t="shared" si="138"/>
        <v>41.131999999999998</v>
      </c>
      <c r="U2230" s="12">
        <f t="shared" si="139"/>
        <v>0.60335621662852779</v>
      </c>
      <c r="V2230" s="9">
        <f>YEAR(SalesDataTable[[#This Row],[Order Date]])</f>
        <v>2026</v>
      </c>
      <c r="W2230" s="12" t="str">
        <f>"Q"&amp;ROUNDUP(MONTH(SalesDataTable[[#This Row],[Order Date]])/3,0)</f>
        <v>Q4</v>
      </c>
      <c r="X2230" s="9">
        <f>MONTH(SalesDataTable[[#This Row],[Order Date]])</f>
        <v>10</v>
      </c>
      <c r="Y2230" s="12" t="str">
        <f>TEXT(SalesDataTable[[#This Row],[Order Date]],"mmm")</f>
        <v>Oct</v>
      </c>
    </row>
    <row r="2231" spans="1:25" ht="16">
      <c r="A2231" s="7">
        <v>2532</v>
      </c>
      <c r="B2231" s="3">
        <v>46325</v>
      </c>
      <c r="C2231" s="2">
        <f>YEAR( SalesDataTable[[#This Row],[Order Date]])</f>
        <v>2026</v>
      </c>
      <c r="D2231" s="2">
        <f>ROUNDUP(MONTH(SalesDataTable[[#This Row],[Order Date]])/3,0)</f>
        <v>4</v>
      </c>
      <c r="E2231" s="2">
        <f>MONTH(SalesDataTable[[#This Row],[Order Date]])</f>
        <v>10</v>
      </c>
      <c r="F2231" s="2" t="str">
        <f>TEXT(SalesDataTable[[#This Row],[Order Date]],"mmm")</f>
        <v>Oct</v>
      </c>
      <c r="G2231" s="2">
        <f>DAY(SalesDataTable[[#This Row],[Order Date]])</f>
        <v>30</v>
      </c>
      <c r="H2231" s="8" t="s">
        <v>0</v>
      </c>
      <c r="I2231" s="8" t="s">
        <v>50</v>
      </c>
      <c r="J2231" s="8" t="s">
        <v>28</v>
      </c>
      <c r="K2231" s="8" t="s">
        <v>13</v>
      </c>
      <c r="L2231" s="8" t="s">
        <v>4</v>
      </c>
      <c r="M2231" s="8" t="s">
        <v>5</v>
      </c>
      <c r="N2231" s="9">
        <v>1</v>
      </c>
      <c r="O2231" s="10">
        <v>80.400000000000006</v>
      </c>
      <c r="P2231" s="11">
        <v>0</v>
      </c>
      <c r="Q2231" s="10">
        <v>43.34</v>
      </c>
      <c r="R2231" s="10">
        <f t="shared" si="136"/>
        <v>80.400000000000006</v>
      </c>
      <c r="S2231" s="10">
        <f t="shared" si="137"/>
        <v>43.34</v>
      </c>
      <c r="T2231" s="10">
        <f t="shared" si="138"/>
        <v>37.06</v>
      </c>
      <c r="U2231" s="12">
        <f t="shared" si="139"/>
        <v>0.46094527363184079</v>
      </c>
      <c r="V2231" s="9">
        <f>YEAR(SalesDataTable[[#This Row],[Order Date]])</f>
        <v>2026</v>
      </c>
      <c r="W2231" s="12" t="str">
        <f>"Q"&amp;ROUNDUP(MONTH(SalesDataTable[[#This Row],[Order Date]])/3,0)</f>
        <v>Q4</v>
      </c>
      <c r="X2231" s="9">
        <f>MONTH(SalesDataTable[[#This Row],[Order Date]])</f>
        <v>10</v>
      </c>
      <c r="Y2231" s="12" t="str">
        <f>TEXT(SalesDataTable[[#This Row],[Order Date]],"mmm")</f>
        <v>Oct</v>
      </c>
    </row>
    <row r="2232" spans="1:25" ht="16">
      <c r="A2232" s="7">
        <v>307</v>
      </c>
      <c r="B2232" s="3">
        <v>46326</v>
      </c>
      <c r="C2232" s="2">
        <f>YEAR( SalesDataTable[[#This Row],[Order Date]])</f>
        <v>2026</v>
      </c>
      <c r="D2232" s="2">
        <f>ROUNDUP(MONTH(SalesDataTable[[#This Row],[Order Date]])/3,0)</f>
        <v>4</v>
      </c>
      <c r="E2232" s="2">
        <f>MONTH(SalesDataTable[[#This Row],[Order Date]])</f>
        <v>10</v>
      </c>
      <c r="F2232" s="2" t="str">
        <f>TEXT(SalesDataTable[[#This Row],[Order Date]],"mmm")</f>
        <v>Oct</v>
      </c>
      <c r="G2232" s="2">
        <f>DAY(SalesDataTable[[#This Row],[Order Date]])</f>
        <v>31</v>
      </c>
      <c r="H2232" s="8" t="s">
        <v>20</v>
      </c>
      <c r="I2232" s="8" t="s">
        <v>33</v>
      </c>
      <c r="J2232" s="8" t="s">
        <v>2</v>
      </c>
      <c r="K2232" s="8" t="s">
        <v>3</v>
      </c>
      <c r="L2232" s="8" t="s">
        <v>34</v>
      </c>
      <c r="M2232" s="8" t="s">
        <v>42</v>
      </c>
      <c r="N2232" s="9">
        <v>1</v>
      </c>
      <c r="O2232" s="10">
        <v>37.08</v>
      </c>
      <c r="P2232" s="11">
        <v>0</v>
      </c>
      <c r="Q2232" s="10">
        <v>13.62</v>
      </c>
      <c r="R2232" s="10">
        <f t="shared" si="136"/>
        <v>37.08</v>
      </c>
      <c r="S2232" s="10">
        <f t="shared" si="137"/>
        <v>13.62</v>
      </c>
      <c r="T2232" s="10">
        <f t="shared" si="138"/>
        <v>23.46</v>
      </c>
      <c r="U2232" s="12">
        <f t="shared" si="139"/>
        <v>0.63268608414239491</v>
      </c>
      <c r="V2232" s="9">
        <f>YEAR(SalesDataTable[[#This Row],[Order Date]])</f>
        <v>2026</v>
      </c>
      <c r="W2232" s="12" t="str">
        <f>"Q"&amp;ROUNDUP(MONTH(SalesDataTable[[#This Row],[Order Date]])/3,0)</f>
        <v>Q4</v>
      </c>
      <c r="X2232" s="9">
        <f>MONTH(SalesDataTable[[#This Row],[Order Date]])</f>
        <v>10</v>
      </c>
      <c r="Y2232" s="12" t="str">
        <f>TEXT(SalesDataTable[[#This Row],[Order Date]],"mmm")</f>
        <v>Oct</v>
      </c>
    </row>
    <row r="2233" spans="1:25" ht="16">
      <c r="A2233" s="7">
        <v>3257</v>
      </c>
      <c r="B2233" s="3">
        <v>46326</v>
      </c>
      <c r="C2233" s="2">
        <f>YEAR( SalesDataTable[[#This Row],[Order Date]])</f>
        <v>2026</v>
      </c>
      <c r="D2233" s="2">
        <f>ROUNDUP(MONTH(SalesDataTable[[#This Row],[Order Date]])/3,0)</f>
        <v>4</v>
      </c>
      <c r="E2233" s="2">
        <f>MONTH(SalesDataTable[[#This Row],[Order Date]])</f>
        <v>10</v>
      </c>
      <c r="F2233" s="2" t="str">
        <f>TEXT(SalesDataTable[[#This Row],[Order Date]],"mmm")</f>
        <v>Oct</v>
      </c>
      <c r="G2233" s="2">
        <f>DAY(SalesDataTable[[#This Row],[Order Date]])</f>
        <v>31</v>
      </c>
      <c r="H2233" s="8" t="s">
        <v>20</v>
      </c>
      <c r="I2233" s="8" t="s">
        <v>21</v>
      </c>
      <c r="J2233" s="8" t="s">
        <v>19</v>
      </c>
      <c r="K2233" s="8" t="s">
        <v>13</v>
      </c>
      <c r="L2233" s="8" t="s">
        <v>14</v>
      </c>
      <c r="M2233" s="8" t="s">
        <v>48</v>
      </c>
      <c r="N2233" s="9">
        <v>6</v>
      </c>
      <c r="O2233" s="10">
        <v>165.92</v>
      </c>
      <c r="P2233" s="11">
        <v>0</v>
      </c>
      <c r="Q2233" s="10">
        <v>87.55</v>
      </c>
      <c r="R2233" s="10">
        <f t="shared" si="136"/>
        <v>995.52</v>
      </c>
      <c r="S2233" s="10">
        <f t="shared" si="137"/>
        <v>525.29999999999995</v>
      </c>
      <c r="T2233" s="10">
        <f t="shared" si="138"/>
        <v>470.22</v>
      </c>
      <c r="U2233" s="12">
        <f t="shared" si="139"/>
        <v>0.4723360655737705</v>
      </c>
      <c r="V2233" s="9">
        <f>YEAR(SalesDataTable[[#This Row],[Order Date]])</f>
        <v>2026</v>
      </c>
      <c r="W2233" s="12" t="str">
        <f>"Q"&amp;ROUNDUP(MONTH(SalesDataTable[[#This Row],[Order Date]])/3,0)</f>
        <v>Q4</v>
      </c>
      <c r="X2233" s="9">
        <f>MONTH(SalesDataTable[[#This Row],[Order Date]])</f>
        <v>10</v>
      </c>
      <c r="Y2233" s="12" t="str">
        <f>TEXT(SalesDataTable[[#This Row],[Order Date]],"mmm")</f>
        <v>Oct</v>
      </c>
    </row>
    <row r="2234" spans="1:25" ht="16">
      <c r="A2234" s="7">
        <v>3739</v>
      </c>
      <c r="B2234" s="3">
        <v>46326</v>
      </c>
      <c r="C2234" s="2">
        <f>YEAR( SalesDataTable[[#This Row],[Order Date]])</f>
        <v>2026</v>
      </c>
      <c r="D2234" s="2">
        <f>ROUNDUP(MONTH(SalesDataTable[[#This Row],[Order Date]])/3,0)</f>
        <v>4</v>
      </c>
      <c r="E2234" s="2">
        <f>MONTH(SalesDataTable[[#This Row],[Order Date]])</f>
        <v>10</v>
      </c>
      <c r="F2234" s="2" t="str">
        <f>TEXT(SalesDataTable[[#This Row],[Order Date]],"mmm")</f>
        <v>Oct</v>
      </c>
      <c r="G2234" s="2">
        <f>DAY(SalesDataTable[[#This Row],[Order Date]])</f>
        <v>31</v>
      </c>
      <c r="H2234" s="8" t="s">
        <v>6</v>
      </c>
      <c r="I2234" s="8" t="s">
        <v>43</v>
      </c>
      <c r="J2234" s="8" t="s">
        <v>28</v>
      </c>
      <c r="K2234" s="8" t="s">
        <v>13</v>
      </c>
      <c r="L2234" s="8" t="s">
        <v>14</v>
      </c>
      <c r="M2234" s="8" t="s">
        <v>44</v>
      </c>
      <c r="N2234" s="9">
        <v>1</v>
      </c>
      <c r="O2234" s="10">
        <v>135.19</v>
      </c>
      <c r="P2234" s="11">
        <v>0</v>
      </c>
      <c r="Q2234" s="10">
        <v>68.319999999999993</v>
      </c>
      <c r="R2234" s="10">
        <f t="shared" si="136"/>
        <v>135.19</v>
      </c>
      <c r="S2234" s="10">
        <f t="shared" si="137"/>
        <v>68.319999999999993</v>
      </c>
      <c r="T2234" s="10">
        <f t="shared" si="138"/>
        <v>66.87</v>
      </c>
      <c r="U2234" s="12">
        <f t="shared" si="139"/>
        <v>0.49463717730601381</v>
      </c>
      <c r="V2234" s="9">
        <f>YEAR(SalesDataTable[[#This Row],[Order Date]])</f>
        <v>2026</v>
      </c>
      <c r="W2234" s="12" t="str">
        <f>"Q"&amp;ROUNDUP(MONTH(SalesDataTable[[#This Row],[Order Date]])/3,0)</f>
        <v>Q4</v>
      </c>
      <c r="X2234" s="9">
        <f>MONTH(SalesDataTable[[#This Row],[Order Date]])</f>
        <v>10</v>
      </c>
      <c r="Y2234" s="12" t="str">
        <f>TEXT(SalesDataTable[[#This Row],[Order Date]],"mmm")</f>
        <v>Oct</v>
      </c>
    </row>
    <row r="2235" spans="1:25" ht="16">
      <c r="A2235" s="7">
        <v>77</v>
      </c>
      <c r="B2235" s="3">
        <v>46327</v>
      </c>
      <c r="C2235" s="2">
        <f>YEAR( SalesDataTable[[#This Row],[Order Date]])</f>
        <v>2026</v>
      </c>
      <c r="D2235" s="2">
        <f>ROUNDUP(MONTH(SalesDataTable[[#This Row],[Order Date]])/3,0)</f>
        <v>4</v>
      </c>
      <c r="E2235" s="2">
        <f>MONTH(SalesDataTable[[#This Row],[Order Date]])</f>
        <v>11</v>
      </c>
      <c r="F2235" s="2" t="str">
        <f>TEXT(SalesDataTable[[#This Row],[Order Date]],"mmm")</f>
        <v>Nov</v>
      </c>
      <c r="G2235" s="2">
        <f>DAY(SalesDataTable[[#This Row],[Order Date]])</f>
        <v>1</v>
      </c>
      <c r="H2235" s="8" t="s">
        <v>6</v>
      </c>
      <c r="I2235" s="8" t="s">
        <v>41</v>
      </c>
      <c r="J2235" s="8" t="s">
        <v>2</v>
      </c>
      <c r="K2235" s="8" t="s">
        <v>13</v>
      </c>
      <c r="L2235" s="8" t="s">
        <v>14</v>
      </c>
      <c r="M2235" s="8" t="s">
        <v>44</v>
      </c>
      <c r="N2235" s="9">
        <v>2</v>
      </c>
      <c r="O2235" s="10">
        <v>133.96</v>
      </c>
      <c r="P2235" s="11">
        <v>0.1</v>
      </c>
      <c r="Q2235" s="10">
        <v>65.44</v>
      </c>
      <c r="R2235" s="10">
        <f t="shared" si="136"/>
        <v>241.12800000000001</v>
      </c>
      <c r="S2235" s="10">
        <f t="shared" si="137"/>
        <v>130.88</v>
      </c>
      <c r="T2235" s="10">
        <f t="shared" si="138"/>
        <v>110.24800000000002</v>
      </c>
      <c r="U2235" s="12">
        <f t="shared" si="139"/>
        <v>0.4572177432732823</v>
      </c>
      <c r="V2235" s="9">
        <f>YEAR(SalesDataTable[[#This Row],[Order Date]])</f>
        <v>2026</v>
      </c>
      <c r="W2235" s="12" t="str">
        <f>"Q"&amp;ROUNDUP(MONTH(SalesDataTable[[#This Row],[Order Date]])/3,0)</f>
        <v>Q4</v>
      </c>
      <c r="X2235" s="9">
        <f>MONTH(SalesDataTable[[#This Row],[Order Date]])</f>
        <v>11</v>
      </c>
      <c r="Y2235" s="12" t="str">
        <f>TEXT(SalesDataTable[[#This Row],[Order Date]],"mmm")</f>
        <v>Nov</v>
      </c>
    </row>
    <row r="2236" spans="1:25" ht="16">
      <c r="A2236" s="7">
        <v>461</v>
      </c>
      <c r="B2236" s="3">
        <v>46327</v>
      </c>
      <c r="C2236" s="2">
        <f>YEAR( SalesDataTable[[#This Row],[Order Date]])</f>
        <v>2026</v>
      </c>
      <c r="D2236" s="2">
        <f>ROUNDUP(MONTH(SalesDataTable[[#This Row],[Order Date]])/3,0)</f>
        <v>4</v>
      </c>
      <c r="E2236" s="2">
        <f>MONTH(SalesDataTable[[#This Row],[Order Date]])</f>
        <v>11</v>
      </c>
      <c r="F2236" s="2" t="str">
        <f>TEXT(SalesDataTable[[#This Row],[Order Date]],"mmm")</f>
        <v>Nov</v>
      </c>
      <c r="G2236" s="2">
        <f>DAY(SalesDataTable[[#This Row],[Order Date]])</f>
        <v>1</v>
      </c>
      <c r="H2236" s="8" t="s">
        <v>6</v>
      </c>
      <c r="I2236" s="8" t="s">
        <v>41</v>
      </c>
      <c r="J2236" s="8" t="s">
        <v>28</v>
      </c>
      <c r="K2236" s="8" t="s">
        <v>16</v>
      </c>
      <c r="L2236" s="8" t="s">
        <v>4</v>
      </c>
      <c r="M2236" s="8" t="s">
        <v>22</v>
      </c>
      <c r="N2236" s="9">
        <v>3</v>
      </c>
      <c r="O2236" s="10">
        <v>51.67</v>
      </c>
      <c r="P2236" s="11">
        <v>0.05</v>
      </c>
      <c r="Q2236" s="10">
        <v>22.8</v>
      </c>
      <c r="R2236" s="10">
        <f t="shared" si="136"/>
        <v>147.25949999999997</v>
      </c>
      <c r="S2236" s="10">
        <f t="shared" si="137"/>
        <v>68.400000000000006</v>
      </c>
      <c r="T2236" s="10">
        <f t="shared" si="138"/>
        <v>78.859499999999969</v>
      </c>
      <c r="U2236" s="12">
        <f t="shared" si="139"/>
        <v>0.53551383781691497</v>
      </c>
      <c r="V2236" s="9">
        <f>YEAR(SalesDataTable[[#This Row],[Order Date]])</f>
        <v>2026</v>
      </c>
      <c r="W2236" s="12" t="str">
        <f>"Q"&amp;ROUNDUP(MONTH(SalesDataTable[[#This Row],[Order Date]])/3,0)</f>
        <v>Q4</v>
      </c>
      <c r="X2236" s="9">
        <f>MONTH(SalesDataTable[[#This Row],[Order Date]])</f>
        <v>11</v>
      </c>
      <c r="Y2236" s="12" t="str">
        <f>TEXT(SalesDataTable[[#This Row],[Order Date]],"mmm")</f>
        <v>Nov</v>
      </c>
    </row>
    <row r="2237" spans="1:25" ht="16">
      <c r="A2237" s="7">
        <v>732</v>
      </c>
      <c r="B2237" s="3">
        <v>46327</v>
      </c>
      <c r="C2237" s="2">
        <f>YEAR( SalesDataTable[[#This Row],[Order Date]])</f>
        <v>2026</v>
      </c>
      <c r="D2237" s="2">
        <f>ROUNDUP(MONTH(SalesDataTable[[#This Row],[Order Date]])/3,0)</f>
        <v>4</v>
      </c>
      <c r="E2237" s="2">
        <f>MONTH(SalesDataTable[[#This Row],[Order Date]])</f>
        <v>11</v>
      </c>
      <c r="F2237" s="2" t="str">
        <f>TEXT(SalesDataTable[[#This Row],[Order Date]],"mmm")</f>
        <v>Nov</v>
      </c>
      <c r="G2237" s="2">
        <f>DAY(SalesDataTable[[#This Row],[Order Date]])</f>
        <v>1</v>
      </c>
      <c r="H2237" s="8" t="s">
        <v>6</v>
      </c>
      <c r="I2237" s="8" t="s">
        <v>7</v>
      </c>
      <c r="J2237" s="8" t="s">
        <v>28</v>
      </c>
      <c r="K2237" s="8" t="s">
        <v>3</v>
      </c>
      <c r="L2237" s="8" t="s">
        <v>9</v>
      </c>
      <c r="M2237" s="8" t="s">
        <v>37</v>
      </c>
      <c r="N2237" s="9">
        <v>1</v>
      </c>
      <c r="O2237" s="10">
        <v>150.46</v>
      </c>
      <c r="P2237" s="11">
        <v>0.15</v>
      </c>
      <c r="Q2237" s="10">
        <v>78.39</v>
      </c>
      <c r="R2237" s="10">
        <f t="shared" si="136"/>
        <v>127.89100000000001</v>
      </c>
      <c r="S2237" s="10">
        <f t="shared" si="137"/>
        <v>78.39</v>
      </c>
      <c r="T2237" s="10">
        <f t="shared" si="138"/>
        <v>49.501000000000005</v>
      </c>
      <c r="U2237" s="12">
        <f t="shared" si="139"/>
        <v>0.38705616501552104</v>
      </c>
      <c r="V2237" s="9">
        <f>YEAR(SalesDataTable[[#This Row],[Order Date]])</f>
        <v>2026</v>
      </c>
      <c r="W2237" s="12" t="str">
        <f>"Q"&amp;ROUNDUP(MONTH(SalesDataTable[[#This Row],[Order Date]])/3,0)</f>
        <v>Q4</v>
      </c>
      <c r="X2237" s="9">
        <f>MONTH(SalesDataTable[[#This Row],[Order Date]])</f>
        <v>11</v>
      </c>
      <c r="Y2237" s="12" t="str">
        <f>TEXT(SalesDataTable[[#This Row],[Order Date]],"mmm")</f>
        <v>Nov</v>
      </c>
    </row>
    <row r="2238" spans="1:25" ht="16">
      <c r="A2238" s="7">
        <v>919</v>
      </c>
      <c r="B2238" s="3">
        <v>46327</v>
      </c>
      <c r="C2238" s="2">
        <f>YEAR( SalesDataTable[[#This Row],[Order Date]])</f>
        <v>2026</v>
      </c>
      <c r="D2238" s="2">
        <f>ROUNDUP(MONTH(SalesDataTable[[#This Row],[Order Date]])/3,0)</f>
        <v>4</v>
      </c>
      <c r="E2238" s="2">
        <f>MONTH(SalesDataTable[[#This Row],[Order Date]])</f>
        <v>11</v>
      </c>
      <c r="F2238" s="2" t="str">
        <f>TEXT(SalesDataTable[[#This Row],[Order Date]],"mmm")</f>
        <v>Nov</v>
      </c>
      <c r="G2238" s="2">
        <f>DAY(SalesDataTable[[#This Row],[Order Date]])</f>
        <v>1</v>
      </c>
      <c r="H2238" s="8" t="s">
        <v>20</v>
      </c>
      <c r="I2238" s="8" t="s">
        <v>47</v>
      </c>
      <c r="J2238" s="8" t="s">
        <v>2</v>
      </c>
      <c r="K2238" s="8" t="s">
        <v>13</v>
      </c>
      <c r="L2238" s="8" t="s">
        <v>4</v>
      </c>
      <c r="M2238" s="8" t="s">
        <v>30</v>
      </c>
      <c r="N2238" s="9">
        <v>1</v>
      </c>
      <c r="O2238" s="10">
        <v>103.53</v>
      </c>
      <c r="P2238" s="11">
        <v>0.1</v>
      </c>
      <c r="Q2238" s="10">
        <v>51.75</v>
      </c>
      <c r="R2238" s="10">
        <f t="shared" si="136"/>
        <v>93.177000000000007</v>
      </c>
      <c r="S2238" s="10">
        <f t="shared" si="137"/>
        <v>51.75</v>
      </c>
      <c r="T2238" s="10">
        <f t="shared" si="138"/>
        <v>41.427000000000007</v>
      </c>
      <c r="U2238" s="12">
        <f t="shared" si="139"/>
        <v>0.4446054283782479</v>
      </c>
      <c r="V2238" s="9">
        <f>YEAR(SalesDataTable[[#This Row],[Order Date]])</f>
        <v>2026</v>
      </c>
      <c r="W2238" s="12" t="str">
        <f>"Q"&amp;ROUNDUP(MONTH(SalesDataTable[[#This Row],[Order Date]])/3,0)</f>
        <v>Q4</v>
      </c>
      <c r="X2238" s="9">
        <f>MONTH(SalesDataTable[[#This Row],[Order Date]])</f>
        <v>11</v>
      </c>
      <c r="Y2238" s="12" t="str">
        <f>TEXT(SalesDataTable[[#This Row],[Order Date]],"mmm")</f>
        <v>Nov</v>
      </c>
    </row>
    <row r="2239" spans="1:25" ht="16">
      <c r="A2239" s="7">
        <v>949</v>
      </c>
      <c r="B2239" s="3">
        <v>46327</v>
      </c>
      <c r="C2239" s="2">
        <f>YEAR( SalesDataTable[[#This Row],[Order Date]])</f>
        <v>2026</v>
      </c>
      <c r="D2239" s="2">
        <f>ROUNDUP(MONTH(SalesDataTable[[#This Row],[Order Date]])/3,0)</f>
        <v>4</v>
      </c>
      <c r="E2239" s="2">
        <f>MONTH(SalesDataTable[[#This Row],[Order Date]])</f>
        <v>11</v>
      </c>
      <c r="F2239" s="2" t="str">
        <f>TEXT(SalesDataTable[[#This Row],[Order Date]],"mmm")</f>
        <v>Nov</v>
      </c>
      <c r="G2239" s="2">
        <f>DAY(SalesDataTable[[#This Row],[Order Date]])</f>
        <v>1</v>
      </c>
      <c r="H2239" s="8" t="s">
        <v>11</v>
      </c>
      <c r="I2239" s="8" t="s">
        <v>12</v>
      </c>
      <c r="J2239" s="8" t="s">
        <v>2</v>
      </c>
      <c r="K2239" s="8" t="s">
        <v>3</v>
      </c>
      <c r="L2239" s="8" t="s">
        <v>4</v>
      </c>
      <c r="M2239" s="8" t="s">
        <v>30</v>
      </c>
      <c r="N2239" s="9">
        <v>4</v>
      </c>
      <c r="O2239" s="10">
        <v>103.33</v>
      </c>
      <c r="P2239" s="11">
        <v>0</v>
      </c>
      <c r="Q2239" s="10">
        <v>49.15</v>
      </c>
      <c r="R2239" s="10">
        <f t="shared" si="136"/>
        <v>413.32</v>
      </c>
      <c r="S2239" s="10">
        <f t="shared" si="137"/>
        <v>196.6</v>
      </c>
      <c r="T2239" s="10">
        <f t="shared" si="138"/>
        <v>216.72</v>
      </c>
      <c r="U2239" s="12">
        <f t="shared" si="139"/>
        <v>0.5243394948224136</v>
      </c>
      <c r="V2239" s="9">
        <f>YEAR(SalesDataTable[[#This Row],[Order Date]])</f>
        <v>2026</v>
      </c>
      <c r="W2239" s="12" t="str">
        <f>"Q"&amp;ROUNDUP(MONTH(SalesDataTable[[#This Row],[Order Date]])/3,0)</f>
        <v>Q4</v>
      </c>
      <c r="X2239" s="9">
        <f>MONTH(SalesDataTable[[#This Row],[Order Date]])</f>
        <v>11</v>
      </c>
      <c r="Y2239" s="12" t="str">
        <f>TEXT(SalesDataTable[[#This Row],[Order Date]],"mmm")</f>
        <v>Nov</v>
      </c>
    </row>
    <row r="2240" spans="1:25" ht="16">
      <c r="A2240" s="7">
        <v>1185</v>
      </c>
      <c r="B2240" s="3">
        <v>46327</v>
      </c>
      <c r="C2240" s="2">
        <f>YEAR( SalesDataTable[[#This Row],[Order Date]])</f>
        <v>2026</v>
      </c>
      <c r="D2240" s="2">
        <f>ROUNDUP(MONTH(SalesDataTable[[#This Row],[Order Date]])/3,0)</f>
        <v>4</v>
      </c>
      <c r="E2240" s="2">
        <f>MONTH(SalesDataTable[[#This Row],[Order Date]])</f>
        <v>11</v>
      </c>
      <c r="F2240" s="2" t="str">
        <f>TEXT(SalesDataTable[[#This Row],[Order Date]],"mmm")</f>
        <v>Nov</v>
      </c>
      <c r="G2240" s="2">
        <f>DAY(SalesDataTable[[#This Row],[Order Date]])</f>
        <v>1</v>
      </c>
      <c r="H2240" s="8" t="s">
        <v>20</v>
      </c>
      <c r="I2240" s="8" t="s">
        <v>33</v>
      </c>
      <c r="J2240" s="8" t="s">
        <v>8</v>
      </c>
      <c r="K2240" s="8" t="s">
        <v>16</v>
      </c>
      <c r="L2240" s="8" t="s">
        <v>14</v>
      </c>
      <c r="M2240" s="8" t="s">
        <v>15</v>
      </c>
      <c r="N2240" s="9">
        <v>5</v>
      </c>
      <c r="O2240" s="10">
        <v>37.08</v>
      </c>
      <c r="P2240" s="11">
        <v>0.15</v>
      </c>
      <c r="Q2240" s="10">
        <v>13.27</v>
      </c>
      <c r="R2240" s="10">
        <f t="shared" si="136"/>
        <v>157.58999999999997</v>
      </c>
      <c r="S2240" s="10">
        <f t="shared" si="137"/>
        <v>66.349999999999994</v>
      </c>
      <c r="T2240" s="10">
        <f t="shared" si="138"/>
        <v>91.239999999999981</v>
      </c>
      <c r="U2240" s="12">
        <f t="shared" si="139"/>
        <v>0.57897074687480166</v>
      </c>
      <c r="V2240" s="9">
        <f>YEAR(SalesDataTable[[#This Row],[Order Date]])</f>
        <v>2026</v>
      </c>
      <c r="W2240" s="12" t="str">
        <f>"Q"&amp;ROUNDUP(MONTH(SalesDataTable[[#This Row],[Order Date]])/3,0)</f>
        <v>Q4</v>
      </c>
      <c r="X2240" s="9">
        <f>MONTH(SalesDataTable[[#This Row],[Order Date]])</f>
        <v>11</v>
      </c>
      <c r="Y2240" s="12" t="str">
        <f>TEXT(SalesDataTable[[#This Row],[Order Date]],"mmm")</f>
        <v>Nov</v>
      </c>
    </row>
    <row r="2241" spans="1:25" ht="16">
      <c r="A2241" s="7">
        <v>1248</v>
      </c>
      <c r="B2241" s="3">
        <v>46327</v>
      </c>
      <c r="C2241" s="2">
        <f>YEAR( SalesDataTable[[#This Row],[Order Date]])</f>
        <v>2026</v>
      </c>
      <c r="D2241" s="2">
        <f>ROUNDUP(MONTH(SalesDataTable[[#This Row],[Order Date]])/3,0)</f>
        <v>4</v>
      </c>
      <c r="E2241" s="2">
        <f>MONTH(SalesDataTable[[#This Row],[Order Date]])</f>
        <v>11</v>
      </c>
      <c r="F2241" s="2" t="str">
        <f>TEXT(SalesDataTable[[#This Row],[Order Date]],"mmm")</f>
        <v>Nov</v>
      </c>
      <c r="G2241" s="2">
        <f>DAY(SalesDataTable[[#This Row],[Order Date]])</f>
        <v>1</v>
      </c>
      <c r="H2241" s="8" t="s">
        <v>0</v>
      </c>
      <c r="I2241" s="8" t="s">
        <v>1</v>
      </c>
      <c r="J2241" s="8" t="s">
        <v>8</v>
      </c>
      <c r="K2241" s="8" t="s">
        <v>16</v>
      </c>
      <c r="L2241" s="8" t="s">
        <v>14</v>
      </c>
      <c r="M2241" s="8" t="s">
        <v>44</v>
      </c>
      <c r="N2241" s="9">
        <v>5</v>
      </c>
      <c r="O2241" s="10">
        <v>132.33000000000001</v>
      </c>
      <c r="P2241" s="11">
        <v>0.2</v>
      </c>
      <c r="Q2241" s="10">
        <v>65.2</v>
      </c>
      <c r="R2241" s="10">
        <f t="shared" si="136"/>
        <v>529.32000000000005</v>
      </c>
      <c r="S2241" s="10">
        <f t="shared" si="137"/>
        <v>326</v>
      </c>
      <c r="T2241" s="10">
        <f t="shared" si="138"/>
        <v>203.32000000000005</v>
      </c>
      <c r="U2241" s="12">
        <f t="shared" si="139"/>
        <v>0.3841154689034989</v>
      </c>
      <c r="V2241" s="9">
        <f>YEAR(SalesDataTable[[#This Row],[Order Date]])</f>
        <v>2026</v>
      </c>
      <c r="W2241" s="12" t="str">
        <f>"Q"&amp;ROUNDUP(MONTH(SalesDataTable[[#This Row],[Order Date]])/3,0)</f>
        <v>Q4</v>
      </c>
      <c r="X2241" s="9">
        <f>MONTH(SalesDataTable[[#This Row],[Order Date]])</f>
        <v>11</v>
      </c>
      <c r="Y2241" s="12" t="str">
        <f>TEXT(SalesDataTable[[#This Row],[Order Date]],"mmm")</f>
        <v>Nov</v>
      </c>
    </row>
    <row r="2242" spans="1:25" ht="16">
      <c r="A2242" s="7">
        <v>2129</v>
      </c>
      <c r="B2242" s="3">
        <v>46327</v>
      </c>
      <c r="C2242" s="2">
        <f>YEAR( SalesDataTable[[#This Row],[Order Date]])</f>
        <v>2026</v>
      </c>
      <c r="D2242" s="2">
        <f>ROUNDUP(MONTH(SalesDataTable[[#This Row],[Order Date]])/3,0)</f>
        <v>4</v>
      </c>
      <c r="E2242" s="2">
        <f>MONTH(SalesDataTable[[#This Row],[Order Date]])</f>
        <v>11</v>
      </c>
      <c r="F2242" s="2" t="str">
        <f>TEXT(SalesDataTable[[#This Row],[Order Date]],"mmm")</f>
        <v>Nov</v>
      </c>
      <c r="G2242" s="2">
        <f>DAY(SalesDataTable[[#This Row],[Order Date]])</f>
        <v>1</v>
      </c>
      <c r="H2242" s="8" t="s">
        <v>20</v>
      </c>
      <c r="I2242" s="8" t="s">
        <v>47</v>
      </c>
      <c r="J2242" s="8" t="s">
        <v>19</v>
      </c>
      <c r="K2242" s="8" t="s">
        <v>13</v>
      </c>
      <c r="L2242" s="8" t="s">
        <v>4</v>
      </c>
      <c r="M2242" s="8" t="s">
        <v>22</v>
      </c>
      <c r="N2242" s="9">
        <v>2</v>
      </c>
      <c r="O2242" s="10">
        <v>50.43</v>
      </c>
      <c r="P2242" s="11">
        <v>0</v>
      </c>
      <c r="Q2242" s="10">
        <v>22.54</v>
      </c>
      <c r="R2242" s="10">
        <f t="shared" ref="R2242:R2305" si="140">N2242*O2242*(1-P2242)</f>
        <v>100.86</v>
      </c>
      <c r="S2242" s="10">
        <f t="shared" ref="S2242:S2305" si="141">N2242*Q2242</f>
        <v>45.08</v>
      </c>
      <c r="T2242" s="10">
        <f t="shared" ref="T2242:T2305" si="142">R2242-S2242</f>
        <v>55.78</v>
      </c>
      <c r="U2242" s="12">
        <f t="shared" ref="U2242:U2305" si="143">IFERROR(T2242/R2242,0)</f>
        <v>0.55304382312115807</v>
      </c>
      <c r="V2242" s="9">
        <f>YEAR(SalesDataTable[[#This Row],[Order Date]])</f>
        <v>2026</v>
      </c>
      <c r="W2242" s="12" t="str">
        <f>"Q"&amp;ROUNDUP(MONTH(SalesDataTable[[#This Row],[Order Date]])/3,0)</f>
        <v>Q4</v>
      </c>
      <c r="X2242" s="9">
        <f>MONTH(SalesDataTable[[#This Row],[Order Date]])</f>
        <v>11</v>
      </c>
      <c r="Y2242" s="12" t="str">
        <f>TEXT(SalesDataTable[[#This Row],[Order Date]],"mmm")</f>
        <v>Nov</v>
      </c>
    </row>
    <row r="2243" spans="1:25" ht="16">
      <c r="A2243" s="7">
        <v>2850</v>
      </c>
      <c r="B2243" s="3">
        <v>46327</v>
      </c>
      <c r="C2243" s="2">
        <f>YEAR( SalesDataTable[[#This Row],[Order Date]])</f>
        <v>2026</v>
      </c>
      <c r="D2243" s="2">
        <f>ROUNDUP(MONTH(SalesDataTable[[#This Row],[Order Date]])/3,0)</f>
        <v>4</v>
      </c>
      <c r="E2243" s="2">
        <f>MONTH(SalesDataTable[[#This Row],[Order Date]])</f>
        <v>11</v>
      </c>
      <c r="F2243" s="2" t="str">
        <f>TEXT(SalesDataTable[[#This Row],[Order Date]],"mmm")</f>
        <v>Nov</v>
      </c>
      <c r="G2243" s="2">
        <f>DAY(SalesDataTable[[#This Row],[Order Date]])</f>
        <v>1</v>
      </c>
      <c r="H2243" s="8" t="s">
        <v>11</v>
      </c>
      <c r="I2243" s="8" t="s">
        <v>12</v>
      </c>
      <c r="J2243" s="8" t="s">
        <v>8</v>
      </c>
      <c r="K2243" s="8" t="s">
        <v>3</v>
      </c>
      <c r="L2243" s="8" t="s">
        <v>34</v>
      </c>
      <c r="M2243" s="8" t="s">
        <v>45</v>
      </c>
      <c r="N2243" s="9">
        <v>3</v>
      </c>
      <c r="O2243" s="10">
        <v>50.05</v>
      </c>
      <c r="P2243" s="11">
        <v>0.15</v>
      </c>
      <c r="Q2243" s="10">
        <v>22.36</v>
      </c>
      <c r="R2243" s="10">
        <f t="shared" si="140"/>
        <v>127.62749999999998</v>
      </c>
      <c r="S2243" s="10">
        <f t="shared" si="141"/>
        <v>67.08</v>
      </c>
      <c r="T2243" s="10">
        <f t="shared" si="142"/>
        <v>60.547499999999985</v>
      </c>
      <c r="U2243" s="12">
        <f t="shared" si="143"/>
        <v>0.47440794499618022</v>
      </c>
      <c r="V2243" s="9">
        <f>YEAR(SalesDataTable[[#This Row],[Order Date]])</f>
        <v>2026</v>
      </c>
      <c r="W2243" s="12" t="str">
        <f>"Q"&amp;ROUNDUP(MONTH(SalesDataTable[[#This Row],[Order Date]])/3,0)</f>
        <v>Q4</v>
      </c>
      <c r="X2243" s="9">
        <f>MONTH(SalesDataTable[[#This Row],[Order Date]])</f>
        <v>11</v>
      </c>
      <c r="Y2243" s="12" t="str">
        <f>TEXT(SalesDataTable[[#This Row],[Order Date]],"mmm")</f>
        <v>Nov</v>
      </c>
    </row>
    <row r="2244" spans="1:25" ht="16">
      <c r="A2244" s="7">
        <v>3477</v>
      </c>
      <c r="B2244" s="3">
        <v>46327</v>
      </c>
      <c r="C2244" s="2">
        <f>YEAR( SalesDataTable[[#This Row],[Order Date]])</f>
        <v>2026</v>
      </c>
      <c r="D2244" s="2">
        <f>ROUNDUP(MONTH(SalesDataTable[[#This Row],[Order Date]])/3,0)</f>
        <v>4</v>
      </c>
      <c r="E2244" s="2">
        <f>MONTH(SalesDataTable[[#This Row],[Order Date]])</f>
        <v>11</v>
      </c>
      <c r="F2244" s="2" t="str">
        <f>TEXT(SalesDataTable[[#This Row],[Order Date]],"mmm")</f>
        <v>Nov</v>
      </c>
      <c r="G2244" s="2">
        <f>DAY(SalesDataTable[[#This Row],[Order Date]])</f>
        <v>1</v>
      </c>
      <c r="H2244" s="8" t="s">
        <v>20</v>
      </c>
      <c r="I2244" s="8" t="s">
        <v>47</v>
      </c>
      <c r="J2244" s="8" t="s">
        <v>2</v>
      </c>
      <c r="K2244" s="8" t="s">
        <v>3</v>
      </c>
      <c r="L2244" s="8" t="s">
        <v>23</v>
      </c>
      <c r="M2244" s="8" t="s">
        <v>29</v>
      </c>
      <c r="N2244" s="9">
        <v>1</v>
      </c>
      <c r="O2244" s="10">
        <v>197.14</v>
      </c>
      <c r="P2244" s="11">
        <v>0.05</v>
      </c>
      <c r="Q2244" s="10">
        <v>102.87</v>
      </c>
      <c r="R2244" s="10">
        <f t="shared" si="140"/>
        <v>187.28299999999999</v>
      </c>
      <c r="S2244" s="10">
        <f t="shared" si="141"/>
        <v>102.87</v>
      </c>
      <c r="T2244" s="10">
        <f t="shared" si="142"/>
        <v>84.412999999999982</v>
      </c>
      <c r="U2244" s="12">
        <f t="shared" si="143"/>
        <v>0.45072430492890431</v>
      </c>
      <c r="V2244" s="9">
        <f>YEAR(SalesDataTable[[#This Row],[Order Date]])</f>
        <v>2026</v>
      </c>
      <c r="W2244" s="12" t="str">
        <f>"Q"&amp;ROUNDUP(MONTH(SalesDataTable[[#This Row],[Order Date]])/3,0)</f>
        <v>Q4</v>
      </c>
      <c r="X2244" s="9">
        <f>MONTH(SalesDataTable[[#This Row],[Order Date]])</f>
        <v>11</v>
      </c>
      <c r="Y2244" s="12" t="str">
        <f>TEXT(SalesDataTable[[#This Row],[Order Date]],"mmm")</f>
        <v>Nov</v>
      </c>
    </row>
    <row r="2245" spans="1:25" ht="16">
      <c r="A2245" s="7">
        <v>4673</v>
      </c>
      <c r="B2245" s="3">
        <v>46327</v>
      </c>
      <c r="C2245" s="2">
        <f>YEAR( SalesDataTable[[#This Row],[Order Date]])</f>
        <v>2026</v>
      </c>
      <c r="D2245" s="2">
        <f>ROUNDUP(MONTH(SalesDataTable[[#This Row],[Order Date]])/3,0)</f>
        <v>4</v>
      </c>
      <c r="E2245" s="2">
        <f>MONTH(SalesDataTable[[#This Row],[Order Date]])</f>
        <v>11</v>
      </c>
      <c r="F2245" s="2" t="str">
        <f>TEXT(SalesDataTable[[#This Row],[Order Date]],"mmm")</f>
        <v>Nov</v>
      </c>
      <c r="G2245" s="2">
        <f>DAY(SalesDataTable[[#This Row],[Order Date]])</f>
        <v>1</v>
      </c>
      <c r="H2245" s="8" t="s">
        <v>0</v>
      </c>
      <c r="I2245" s="8" t="s">
        <v>1</v>
      </c>
      <c r="J2245" s="8" t="s">
        <v>8</v>
      </c>
      <c r="K2245" s="8" t="s">
        <v>16</v>
      </c>
      <c r="L2245" s="8" t="s">
        <v>9</v>
      </c>
      <c r="M2245" s="8" t="s">
        <v>46</v>
      </c>
      <c r="N2245" s="9">
        <v>5</v>
      </c>
      <c r="O2245" s="10">
        <v>72.13</v>
      </c>
      <c r="P2245" s="11">
        <v>0.1</v>
      </c>
      <c r="Q2245" s="10">
        <v>31.41</v>
      </c>
      <c r="R2245" s="10">
        <f t="shared" si="140"/>
        <v>324.58499999999998</v>
      </c>
      <c r="S2245" s="10">
        <f t="shared" si="141"/>
        <v>157.05000000000001</v>
      </c>
      <c r="T2245" s="10">
        <f t="shared" si="142"/>
        <v>167.53499999999997</v>
      </c>
      <c r="U2245" s="12">
        <f t="shared" si="143"/>
        <v>0.51615139331762094</v>
      </c>
      <c r="V2245" s="9">
        <f>YEAR(SalesDataTable[[#This Row],[Order Date]])</f>
        <v>2026</v>
      </c>
      <c r="W2245" s="12" t="str">
        <f>"Q"&amp;ROUNDUP(MONTH(SalesDataTable[[#This Row],[Order Date]])/3,0)</f>
        <v>Q4</v>
      </c>
      <c r="X2245" s="9">
        <f>MONTH(SalesDataTable[[#This Row],[Order Date]])</f>
        <v>11</v>
      </c>
      <c r="Y2245" s="12" t="str">
        <f>TEXT(SalesDataTable[[#This Row],[Order Date]],"mmm")</f>
        <v>Nov</v>
      </c>
    </row>
    <row r="2246" spans="1:25" ht="16">
      <c r="A2246" s="7">
        <v>4679</v>
      </c>
      <c r="B2246" s="3">
        <v>46327</v>
      </c>
      <c r="C2246" s="2">
        <f>YEAR( SalesDataTable[[#This Row],[Order Date]])</f>
        <v>2026</v>
      </c>
      <c r="D2246" s="2">
        <f>ROUNDUP(MONTH(SalesDataTable[[#This Row],[Order Date]])/3,0)</f>
        <v>4</v>
      </c>
      <c r="E2246" s="2">
        <f>MONTH(SalesDataTable[[#This Row],[Order Date]])</f>
        <v>11</v>
      </c>
      <c r="F2246" s="2" t="str">
        <f>TEXT(SalesDataTable[[#This Row],[Order Date]],"mmm")</f>
        <v>Nov</v>
      </c>
      <c r="G2246" s="2">
        <f>DAY(SalesDataTable[[#This Row],[Order Date]])</f>
        <v>1</v>
      </c>
      <c r="H2246" s="8" t="s">
        <v>6</v>
      </c>
      <c r="I2246" s="8" t="s">
        <v>43</v>
      </c>
      <c r="J2246" s="8" t="s">
        <v>8</v>
      </c>
      <c r="K2246" s="8" t="s">
        <v>3</v>
      </c>
      <c r="L2246" s="8" t="s">
        <v>23</v>
      </c>
      <c r="M2246" s="8" t="s">
        <v>24</v>
      </c>
      <c r="N2246" s="9">
        <v>8</v>
      </c>
      <c r="O2246" s="10">
        <v>341.51</v>
      </c>
      <c r="P2246" s="11">
        <v>0.1</v>
      </c>
      <c r="Q2246" s="10">
        <v>200.1</v>
      </c>
      <c r="R2246" s="10">
        <f t="shared" si="140"/>
        <v>2458.8719999999998</v>
      </c>
      <c r="S2246" s="10">
        <f t="shared" si="141"/>
        <v>1600.8</v>
      </c>
      <c r="T2246" s="10">
        <f t="shared" si="142"/>
        <v>858.07199999999989</v>
      </c>
      <c r="U2246" s="12">
        <f t="shared" si="143"/>
        <v>0.34896977150498276</v>
      </c>
      <c r="V2246" s="9">
        <f>YEAR(SalesDataTable[[#This Row],[Order Date]])</f>
        <v>2026</v>
      </c>
      <c r="W2246" s="12" t="str">
        <f>"Q"&amp;ROUNDUP(MONTH(SalesDataTable[[#This Row],[Order Date]])/3,0)</f>
        <v>Q4</v>
      </c>
      <c r="X2246" s="9">
        <f>MONTH(SalesDataTable[[#This Row],[Order Date]])</f>
        <v>11</v>
      </c>
      <c r="Y2246" s="12" t="str">
        <f>TEXT(SalesDataTable[[#This Row],[Order Date]],"mmm")</f>
        <v>Nov</v>
      </c>
    </row>
    <row r="2247" spans="1:25" ht="16">
      <c r="A2247" s="7">
        <v>4809</v>
      </c>
      <c r="B2247" s="3">
        <v>46327</v>
      </c>
      <c r="C2247" s="2">
        <f>YEAR( SalesDataTable[[#This Row],[Order Date]])</f>
        <v>2026</v>
      </c>
      <c r="D2247" s="2">
        <f>ROUNDUP(MONTH(SalesDataTable[[#This Row],[Order Date]])/3,0)</f>
        <v>4</v>
      </c>
      <c r="E2247" s="2">
        <f>MONTH(SalesDataTable[[#This Row],[Order Date]])</f>
        <v>11</v>
      </c>
      <c r="F2247" s="2" t="str">
        <f>TEXT(SalesDataTable[[#This Row],[Order Date]],"mmm")</f>
        <v>Nov</v>
      </c>
      <c r="G2247" s="2">
        <f>DAY(SalesDataTable[[#This Row],[Order Date]])</f>
        <v>1</v>
      </c>
      <c r="H2247" s="8" t="s">
        <v>6</v>
      </c>
      <c r="I2247" s="8" t="s">
        <v>41</v>
      </c>
      <c r="J2247" s="8" t="s">
        <v>2</v>
      </c>
      <c r="K2247" s="8" t="s">
        <v>13</v>
      </c>
      <c r="L2247" s="8" t="s">
        <v>14</v>
      </c>
      <c r="M2247" s="8" t="s">
        <v>15</v>
      </c>
      <c r="N2247" s="9">
        <v>1</v>
      </c>
      <c r="O2247" s="10">
        <v>36.47</v>
      </c>
      <c r="P2247" s="11">
        <v>0.05</v>
      </c>
      <c r="Q2247" s="10">
        <v>13.88</v>
      </c>
      <c r="R2247" s="10">
        <f t="shared" si="140"/>
        <v>34.646499999999996</v>
      </c>
      <c r="S2247" s="10">
        <f t="shared" si="141"/>
        <v>13.88</v>
      </c>
      <c r="T2247" s="10">
        <f t="shared" si="142"/>
        <v>20.766499999999994</v>
      </c>
      <c r="U2247" s="12">
        <f t="shared" si="143"/>
        <v>0.59938233299178834</v>
      </c>
      <c r="V2247" s="9">
        <f>YEAR(SalesDataTable[[#This Row],[Order Date]])</f>
        <v>2026</v>
      </c>
      <c r="W2247" s="12" t="str">
        <f>"Q"&amp;ROUNDUP(MONTH(SalesDataTable[[#This Row],[Order Date]])/3,0)</f>
        <v>Q4</v>
      </c>
      <c r="X2247" s="9">
        <f>MONTH(SalesDataTable[[#This Row],[Order Date]])</f>
        <v>11</v>
      </c>
      <c r="Y2247" s="12" t="str">
        <f>TEXT(SalesDataTable[[#This Row],[Order Date]],"mmm")</f>
        <v>Nov</v>
      </c>
    </row>
    <row r="2248" spans="1:25" ht="16">
      <c r="A2248" s="7">
        <v>4849</v>
      </c>
      <c r="B2248" s="3">
        <v>46327</v>
      </c>
      <c r="C2248" s="2">
        <f>YEAR( SalesDataTable[[#This Row],[Order Date]])</f>
        <v>2026</v>
      </c>
      <c r="D2248" s="2">
        <f>ROUNDUP(MONTH(SalesDataTable[[#This Row],[Order Date]])/3,0)</f>
        <v>4</v>
      </c>
      <c r="E2248" s="2">
        <f>MONTH(SalesDataTable[[#This Row],[Order Date]])</f>
        <v>11</v>
      </c>
      <c r="F2248" s="2" t="str">
        <f>TEXT(SalesDataTable[[#This Row],[Order Date]],"mmm")</f>
        <v>Nov</v>
      </c>
      <c r="G2248" s="2">
        <f>DAY(SalesDataTable[[#This Row],[Order Date]])</f>
        <v>1</v>
      </c>
      <c r="H2248" s="8" t="s">
        <v>0</v>
      </c>
      <c r="I2248" s="8" t="s">
        <v>1</v>
      </c>
      <c r="J2248" s="8" t="s">
        <v>2</v>
      </c>
      <c r="K2248" s="8" t="s">
        <v>13</v>
      </c>
      <c r="L2248" s="8" t="s">
        <v>14</v>
      </c>
      <c r="M2248" s="8" t="s">
        <v>15</v>
      </c>
      <c r="N2248" s="9">
        <v>4</v>
      </c>
      <c r="O2248" s="10">
        <v>35.69</v>
      </c>
      <c r="P2248" s="11">
        <v>0.15</v>
      </c>
      <c r="Q2248" s="10">
        <v>13.52</v>
      </c>
      <c r="R2248" s="10">
        <f t="shared" si="140"/>
        <v>121.34599999999999</v>
      </c>
      <c r="S2248" s="10">
        <f t="shared" si="141"/>
        <v>54.08</v>
      </c>
      <c r="T2248" s="10">
        <f t="shared" si="142"/>
        <v>67.265999999999991</v>
      </c>
      <c r="U2248" s="12">
        <f t="shared" si="143"/>
        <v>0.55433224004087478</v>
      </c>
      <c r="V2248" s="9">
        <f>YEAR(SalesDataTable[[#This Row],[Order Date]])</f>
        <v>2026</v>
      </c>
      <c r="W2248" s="12" t="str">
        <f>"Q"&amp;ROUNDUP(MONTH(SalesDataTable[[#This Row],[Order Date]])/3,0)</f>
        <v>Q4</v>
      </c>
      <c r="X2248" s="9">
        <f>MONTH(SalesDataTable[[#This Row],[Order Date]])</f>
        <v>11</v>
      </c>
      <c r="Y2248" s="12" t="str">
        <f>TEXT(SalesDataTable[[#This Row],[Order Date]],"mmm")</f>
        <v>Nov</v>
      </c>
    </row>
    <row r="2249" spans="1:25" ht="16">
      <c r="A2249" s="7">
        <v>436</v>
      </c>
      <c r="B2249" s="3">
        <v>46328</v>
      </c>
      <c r="C2249" s="2">
        <f>YEAR( SalesDataTable[[#This Row],[Order Date]])</f>
        <v>2026</v>
      </c>
      <c r="D2249" s="2">
        <f>ROUNDUP(MONTH(SalesDataTable[[#This Row],[Order Date]])/3,0)</f>
        <v>4</v>
      </c>
      <c r="E2249" s="2">
        <f>MONTH(SalesDataTable[[#This Row],[Order Date]])</f>
        <v>11</v>
      </c>
      <c r="F2249" s="2" t="str">
        <f>TEXT(SalesDataTable[[#This Row],[Order Date]],"mmm")</f>
        <v>Nov</v>
      </c>
      <c r="G2249" s="2">
        <f>DAY(SalesDataTable[[#This Row],[Order Date]])</f>
        <v>2</v>
      </c>
      <c r="H2249" s="8" t="s">
        <v>11</v>
      </c>
      <c r="I2249" s="8" t="s">
        <v>39</v>
      </c>
      <c r="J2249" s="8" t="s">
        <v>2</v>
      </c>
      <c r="K2249" s="8" t="s">
        <v>13</v>
      </c>
      <c r="L2249" s="8" t="s">
        <v>14</v>
      </c>
      <c r="M2249" s="8" t="s">
        <v>15</v>
      </c>
      <c r="N2249" s="9">
        <v>2</v>
      </c>
      <c r="O2249" s="10">
        <v>35.340000000000003</v>
      </c>
      <c r="P2249" s="11">
        <v>0.1</v>
      </c>
      <c r="Q2249" s="10">
        <v>13.82</v>
      </c>
      <c r="R2249" s="10">
        <f t="shared" si="140"/>
        <v>63.612000000000009</v>
      </c>
      <c r="S2249" s="10">
        <f t="shared" si="141"/>
        <v>27.64</v>
      </c>
      <c r="T2249" s="10">
        <f t="shared" si="142"/>
        <v>35.972000000000008</v>
      </c>
      <c r="U2249" s="12">
        <f t="shared" si="143"/>
        <v>0.56549078790165386</v>
      </c>
      <c r="V2249" s="9">
        <f>YEAR(SalesDataTable[[#This Row],[Order Date]])</f>
        <v>2026</v>
      </c>
      <c r="W2249" s="12" t="str">
        <f>"Q"&amp;ROUNDUP(MONTH(SalesDataTable[[#This Row],[Order Date]])/3,0)</f>
        <v>Q4</v>
      </c>
      <c r="X2249" s="9">
        <f>MONTH(SalesDataTable[[#This Row],[Order Date]])</f>
        <v>11</v>
      </c>
      <c r="Y2249" s="12" t="str">
        <f>TEXT(SalesDataTable[[#This Row],[Order Date]],"mmm")</f>
        <v>Nov</v>
      </c>
    </row>
    <row r="2250" spans="1:25" ht="16">
      <c r="A2250" s="7">
        <v>879</v>
      </c>
      <c r="B2250" s="3">
        <v>46328</v>
      </c>
      <c r="C2250" s="2">
        <f>YEAR( SalesDataTable[[#This Row],[Order Date]])</f>
        <v>2026</v>
      </c>
      <c r="D2250" s="2">
        <f>ROUNDUP(MONTH(SalesDataTable[[#This Row],[Order Date]])/3,0)</f>
        <v>4</v>
      </c>
      <c r="E2250" s="2">
        <f>MONTH(SalesDataTable[[#This Row],[Order Date]])</f>
        <v>11</v>
      </c>
      <c r="F2250" s="2" t="str">
        <f>TEXT(SalesDataTable[[#This Row],[Order Date]],"mmm")</f>
        <v>Nov</v>
      </c>
      <c r="G2250" s="2">
        <f>DAY(SalesDataTable[[#This Row],[Order Date]])</f>
        <v>2</v>
      </c>
      <c r="H2250" s="8" t="s">
        <v>11</v>
      </c>
      <c r="I2250" s="8" t="s">
        <v>39</v>
      </c>
      <c r="J2250" s="8" t="s">
        <v>2</v>
      </c>
      <c r="K2250" s="8" t="s">
        <v>13</v>
      </c>
      <c r="L2250" s="8" t="s">
        <v>14</v>
      </c>
      <c r="M2250" s="8" t="s">
        <v>32</v>
      </c>
      <c r="N2250" s="9">
        <v>4</v>
      </c>
      <c r="O2250" s="10">
        <v>46.8</v>
      </c>
      <c r="P2250" s="11">
        <v>0.05</v>
      </c>
      <c r="Q2250" s="10">
        <v>18.52</v>
      </c>
      <c r="R2250" s="10">
        <f t="shared" si="140"/>
        <v>177.83999999999997</v>
      </c>
      <c r="S2250" s="10">
        <f t="shared" si="141"/>
        <v>74.08</v>
      </c>
      <c r="T2250" s="10">
        <f t="shared" si="142"/>
        <v>103.75999999999998</v>
      </c>
      <c r="U2250" s="12">
        <f t="shared" si="143"/>
        <v>0.58344579397210972</v>
      </c>
      <c r="V2250" s="9">
        <f>YEAR(SalesDataTable[[#This Row],[Order Date]])</f>
        <v>2026</v>
      </c>
      <c r="W2250" s="12" t="str">
        <f>"Q"&amp;ROUNDUP(MONTH(SalesDataTable[[#This Row],[Order Date]])/3,0)</f>
        <v>Q4</v>
      </c>
      <c r="X2250" s="9">
        <f>MONTH(SalesDataTable[[#This Row],[Order Date]])</f>
        <v>11</v>
      </c>
      <c r="Y2250" s="12" t="str">
        <f>TEXT(SalesDataTable[[#This Row],[Order Date]],"mmm")</f>
        <v>Nov</v>
      </c>
    </row>
    <row r="2251" spans="1:25" ht="16">
      <c r="A2251" s="7">
        <v>955</v>
      </c>
      <c r="B2251" s="3">
        <v>46328</v>
      </c>
      <c r="C2251" s="2">
        <f>YEAR( SalesDataTable[[#This Row],[Order Date]])</f>
        <v>2026</v>
      </c>
      <c r="D2251" s="2">
        <f>ROUNDUP(MONTH(SalesDataTable[[#This Row],[Order Date]])/3,0)</f>
        <v>4</v>
      </c>
      <c r="E2251" s="2">
        <f>MONTH(SalesDataTable[[#This Row],[Order Date]])</f>
        <v>11</v>
      </c>
      <c r="F2251" s="2" t="str">
        <f>TEXT(SalesDataTable[[#This Row],[Order Date]],"mmm")</f>
        <v>Nov</v>
      </c>
      <c r="G2251" s="2">
        <f>DAY(SalesDataTable[[#This Row],[Order Date]])</f>
        <v>2</v>
      </c>
      <c r="H2251" s="8" t="s">
        <v>20</v>
      </c>
      <c r="I2251" s="8" t="s">
        <v>47</v>
      </c>
      <c r="J2251" s="8" t="s">
        <v>19</v>
      </c>
      <c r="K2251" s="8" t="s">
        <v>13</v>
      </c>
      <c r="L2251" s="8" t="s">
        <v>23</v>
      </c>
      <c r="M2251" s="8" t="s">
        <v>29</v>
      </c>
      <c r="N2251" s="9">
        <v>1</v>
      </c>
      <c r="O2251" s="10">
        <v>198.34</v>
      </c>
      <c r="P2251" s="11">
        <v>0.05</v>
      </c>
      <c r="Q2251" s="10">
        <v>103.2</v>
      </c>
      <c r="R2251" s="10">
        <f t="shared" si="140"/>
        <v>188.423</v>
      </c>
      <c r="S2251" s="10">
        <f t="shared" si="141"/>
        <v>103.2</v>
      </c>
      <c r="T2251" s="10">
        <f t="shared" si="142"/>
        <v>85.222999999999999</v>
      </c>
      <c r="U2251" s="12">
        <f t="shared" si="143"/>
        <v>0.45229616341954004</v>
      </c>
      <c r="V2251" s="9">
        <f>YEAR(SalesDataTable[[#This Row],[Order Date]])</f>
        <v>2026</v>
      </c>
      <c r="W2251" s="12" t="str">
        <f>"Q"&amp;ROUNDUP(MONTH(SalesDataTable[[#This Row],[Order Date]])/3,0)</f>
        <v>Q4</v>
      </c>
      <c r="X2251" s="9">
        <f>MONTH(SalesDataTable[[#This Row],[Order Date]])</f>
        <v>11</v>
      </c>
      <c r="Y2251" s="12" t="str">
        <f>TEXT(SalesDataTable[[#This Row],[Order Date]],"mmm")</f>
        <v>Nov</v>
      </c>
    </row>
    <row r="2252" spans="1:25" ht="16">
      <c r="A2252" s="7">
        <v>1068</v>
      </c>
      <c r="B2252" s="3">
        <v>46328</v>
      </c>
      <c r="C2252" s="2">
        <f>YEAR( SalesDataTable[[#This Row],[Order Date]])</f>
        <v>2026</v>
      </c>
      <c r="D2252" s="2">
        <f>ROUNDUP(MONTH(SalesDataTable[[#This Row],[Order Date]])/3,0)</f>
        <v>4</v>
      </c>
      <c r="E2252" s="2">
        <f>MONTH(SalesDataTable[[#This Row],[Order Date]])</f>
        <v>11</v>
      </c>
      <c r="F2252" s="2" t="str">
        <f>TEXT(SalesDataTable[[#This Row],[Order Date]],"mmm")</f>
        <v>Nov</v>
      </c>
      <c r="G2252" s="2">
        <f>DAY(SalesDataTable[[#This Row],[Order Date]])</f>
        <v>2</v>
      </c>
      <c r="H2252" s="8" t="s">
        <v>6</v>
      </c>
      <c r="I2252" s="8" t="s">
        <v>27</v>
      </c>
      <c r="J2252" s="8" t="s">
        <v>2</v>
      </c>
      <c r="K2252" s="8" t="s">
        <v>3</v>
      </c>
      <c r="L2252" s="8" t="s">
        <v>34</v>
      </c>
      <c r="M2252" s="8" t="s">
        <v>38</v>
      </c>
      <c r="N2252" s="9">
        <v>5</v>
      </c>
      <c r="O2252" s="10">
        <v>122.26</v>
      </c>
      <c r="P2252" s="11">
        <v>0.1</v>
      </c>
      <c r="Q2252" s="10">
        <v>68.3</v>
      </c>
      <c r="R2252" s="10">
        <f t="shared" si="140"/>
        <v>550.17000000000007</v>
      </c>
      <c r="S2252" s="10">
        <f t="shared" si="141"/>
        <v>341.5</v>
      </c>
      <c r="T2252" s="10">
        <f t="shared" si="142"/>
        <v>208.67000000000007</v>
      </c>
      <c r="U2252" s="12">
        <f t="shared" si="143"/>
        <v>0.37928276714470083</v>
      </c>
      <c r="V2252" s="9">
        <f>YEAR(SalesDataTable[[#This Row],[Order Date]])</f>
        <v>2026</v>
      </c>
      <c r="W2252" s="12" t="str">
        <f>"Q"&amp;ROUNDUP(MONTH(SalesDataTable[[#This Row],[Order Date]])/3,0)</f>
        <v>Q4</v>
      </c>
      <c r="X2252" s="9">
        <f>MONTH(SalesDataTable[[#This Row],[Order Date]])</f>
        <v>11</v>
      </c>
      <c r="Y2252" s="12" t="str">
        <f>TEXT(SalesDataTable[[#This Row],[Order Date]],"mmm")</f>
        <v>Nov</v>
      </c>
    </row>
    <row r="2253" spans="1:25" ht="16">
      <c r="A2253" s="7">
        <v>1733</v>
      </c>
      <c r="B2253" s="3">
        <v>46328</v>
      </c>
      <c r="C2253" s="2">
        <f>YEAR( SalesDataTable[[#This Row],[Order Date]])</f>
        <v>2026</v>
      </c>
      <c r="D2253" s="2">
        <f>ROUNDUP(MONTH(SalesDataTable[[#This Row],[Order Date]])/3,0)</f>
        <v>4</v>
      </c>
      <c r="E2253" s="2">
        <f>MONTH(SalesDataTable[[#This Row],[Order Date]])</f>
        <v>11</v>
      </c>
      <c r="F2253" s="2" t="str">
        <f>TEXT(SalesDataTable[[#This Row],[Order Date]],"mmm")</f>
        <v>Nov</v>
      </c>
      <c r="G2253" s="2">
        <f>DAY(SalesDataTable[[#This Row],[Order Date]])</f>
        <v>2</v>
      </c>
      <c r="H2253" s="8" t="s">
        <v>0</v>
      </c>
      <c r="I2253" s="8" t="s">
        <v>36</v>
      </c>
      <c r="J2253" s="8" t="s">
        <v>8</v>
      </c>
      <c r="K2253" s="8" t="s">
        <v>3</v>
      </c>
      <c r="L2253" s="8" t="s">
        <v>9</v>
      </c>
      <c r="M2253" s="8" t="s">
        <v>46</v>
      </c>
      <c r="N2253" s="9">
        <v>3</v>
      </c>
      <c r="O2253" s="10">
        <v>71.12</v>
      </c>
      <c r="P2253" s="11">
        <v>0.15</v>
      </c>
      <c r="Q2253" s="10">
        <v>33.090000000000003</v>
      </c>
      <c r="R2253" s="10">
        <f t="shared" si="140"/>
        <v>181.35599999999999</v>
      </c>
      <c r="S2253" s="10">
        <f t="shared" si="141"/>
        <v>99.27000000000001</v>
      </c>
      <c r="T2253" s="10">
        <f t="shared" si="142"/>
        <v>82.085999999999984</v>
      </c>
      <c r="U2253" s="12">
        <f t="shared" si="143"/>
        <v>0.45262356911268437</v>
      </c>
      <c r="V2253" s="9">
        <f>YEAR(SalesDataTable[[#This Row],[Order Date]])</f>
        <v>2026</v>
      </c>
      <c r="W2253" s="12" t="str">
        <f>"Q"&amp;ROUNDUP(MONTH(SalesDataTable[[#This Row],[Order Date]])/3,0)</f>
        <v>Q4</v>
      </c>
      <c r="X2253" s="9">
        <f>MONTH(SalesDataTable[[#This Row],[Order Date]])</f>
        <v>11</v>
      </c>
      <c r="Y2253" s="12" t="str">
        <f>TEXT(SalesDataTable[[#This Row],[Order Date]],"mmm")</f>
        <v>Nov</v>
      </c>
    </row>
    <row r="2254" spans="1:25" ht="16">
      <c r="A2254" s="7">
        <v>3270</v>
      </c>
      <c r="B2254" s="3">
        <v>46328</v>
      </c>
      <c r="C2254" s="2">
        <f>YEAR( SalesDataTable[[#This Row],[Order Date]])</f>
        <v>2026</v>
      </c>
      <c r="D2254" s="2">
        <f>ROUNDUP(MONTH(SalesDataTable[[#This Row],[Order Date]])/3,0)</f>
        <v>4</v>
      </c>
      <c r="E2254" s="2">
        <f>MONTH(SalesDataTable[[#This Row],[Order Date]])</f>
        <v>11</v>
      </c>
      <c r="F2254" s="2" t="str">
        <f>TEXT(SalesDataTable[[#This Row],[Order Date]],"mmm")</f>
        <v>Nov</v>
      </c>
      <c r="G2254" s="2">
        <f>DAY(SalesDataTable[[#This Row],[Order Date]])</f>
        <v>2</v>
      </c>
      <c r="H2254" s="8" t="s">
        <v>6</v>
      </c>
      <c r="I2254" s="8" t="s">
        <v>43</v>
      </c>
      <c r="J2254" s="8" t="s">
        <v>19</v>
      </c>
      <c r="K2254" s="8" t="s">
        <v>3</v>
      </c>
      <c r="L2254" s="8" t="s">
        <v>4</v>
      </c>
      <c r="M2254" s="8" t="s">
        <v>5</v>
      </c>
      <c r="N2254" s="9">
        <v>2</v>
      </c>
      <c r="O2254" s="10">
        <v>81.900000000000006</v>
      </c>
      <c r="P2254" s="11">
        <v>0.15</v>
      </c>
      <c r="Q2254" s="10">
        <v>41.91</v>
      </c>
      <c r="R2254" s="10">
        <f t="shared" si="140"/>
        <v>139.23000000000002</v>
      </c>
      <c r="S2254" s="10">
        <f t="shared" si="141"/>
        <v>83.82</v>
      </c>
      <c r="T2254" s="10">
        <f t="shared" si="142"/>
        <v>55.410000000000025</v>
      </c>
      <c r="U2254" s="12">
        <f t="shared" si="143"/>
        <v>0.39797457444516282</v>
      </c>
      <c r="V2254" s="9">
        <f>YEAR(SalesDataTable[[#This Row],[Order Date]])</f>
        <v>2026</v>
      </c>
      <c r="W2254" s="12" t="str">
        <f>"Q"&amp;ROUNDUP(MONTH(SalesDataTable[[#This Row],[Order Date]])/3,0)</f>
        <v>Q4</v>
      </c>
      <c r="X2254" s="9">
        <f>MONTH(SalesDataTable[[#This Row],[Order Date]])</f>
        <v>11</v>
      </c>
      <c r="Y2254" s="12" t="str">
        <f>TEXT(SalesDataTable[[#This Row],[Order Date]],"mmm")</f>
        <v>Nov</v>
      </c>
    </row>
    <row r="2255" spans="1:25" ht="16">
      <c r="A2255" s="7">
        <v>3484</v>
      </c>
      <c r="B2255" s="3">
        <v>46328</v>
      </c>
      <c r="C2255" s="2">
        <f>YEAR( SalesDataTable[[#This Row],[Order Date]])</f>
        <v>2026</v>
      </c>
      <c r="D2255" s="2">
        <f>ROUNDUP(MONTH(SalesDataTable[[#This Row],[Order Date]])/3,0)</f>
        <v>4</v>
      </c>
      <c r="E2255" s="2">
        <f>MONTH(SalesDataTable[[#This Row],[Order Date]])</f>
        <v>11</v>
      </c>
      <c r="F2255" s="2" t="str">
        <f>TEXT(SalesDataTable[[#This Row],[Order Date]],"mmm")</f>
        <v>Nov</v>
      </c>
      <c r="G2255" s="2">
        <f>DAY(SalesDataTable[[#This Row],[Order Date]])</f>
        <v>2</v>
      </c>
      <c r="H2255" s="8" t="s">
        <v>11</v>
      </c>
      <c r="I2255" s="8" t="s">
        <v>12</v>
      </c>
      <c r="J2255" s="8" t="s">
        <v>28</v>
      </c>
      <c r="K2255" s="8" t="s">
        <v>3</v>
      </c>
      <c r="L2255" s="8" t="s">
        <v>14</v>
      </c>
      <c r="M2255" s="8" t="s">
        <v>48</v>
      </c>
      <c r="N2255" s="9">
        <v>4</v>
      </c>
      <c r="O2255" s="10">
        <v>165.12</v>
      </c>
      <c r="P2255" s="11">
        <v>0.05</v>
      </c>
      <c r="Q2255" s="10">
        <v>89.65</v>
      </c>
      <c r="R2255" s="10">
        <f t="shared" si="140"/>
        <v>627.45600000000002</v>
      </c>
      <c r="S2255" s="10">
        <f t="shared" si="141"/>
        <v>358.6</v>
      </c>
      <c r="T2255" s="10">
        <f t="shared" si="142"/>
        <v>268.85599999999999</v>
      </c>
      <c r="U2255" s="12">
        <f t="shared" si="143"/>
        <v>0.42848582211342306</v>
      </c>
      <c r="V2255" s="9">
        <f>YEAR(SalesDataTable[[#This Row],[Order Date]])</f>
        <v>2026</v>
      </c>
      <c r="W2255" s="12" t="str">
        <f>"Q"&amp;ROUNDUP(MONTH(SalesDataTable[[#This Row],[Order Date]])/3,0)</f>
        <v>Q4</v>
      </c>
      <c r="X2255" s="9">
        <f>MONTH(SalesDataTable[[#This Row],[Order Date]])</f>
        <v>11</v>
      </c>
      <c r="Y2255" s="12" t="str">
        <f>TEXT(SalesDataTable[[#This Row],[Order Date]],"mmm")</f>
        <v>Nov</v>
      </c>
    </row>
    <row r="2256" spans="1:25" ht="16">
      <c r="A2256" s="7">
        <v>3608</v>
      </c>
      <c r="B2256" s="3">
        <v>46328</v>
      </c>
      <c r="C2256" s="2">
        <f>YEAR( SalesDataTable[[#This Row],[Order Date]])</f>
        <v>2026</v>
      </c>
      <c r="D2256" s="2">
        <f>ROUNDUP(MONTH(SalesDataTable[[#This Row],[Order Date]])/3,0)</f>
        <v>4</v>
      </c>
      <c r="E2256" s="2">
        <f>MONTH(SalesDataTable[[#This Row],[Order Date]])</f>
        <v>11</v>
      </c>
      <c r="F2256" s="2" t="str">
        <f>TEXT(SalesDataTable[[#This Row],[Order Date]],"mmm")</f>
        <v>Nov</v>
      </c>
      <c r="G2256" s="2">
        <f>DAY(SalesDataTable[[#This Row],[Order Date]])</f>
        <v>2</v>
      </c>
      <c r="H2256" s="8" t="s">
        <v>20</v>
      </c>
      <c r="I2256" s="8" t="s">
        <v>33</v>
      </c>
      <c r="J2256" s="8" t="s">
        <v>19</v>
      </c>
      <c r="K2256" s="8" t="s">
        <v>13</v>
      </c>
      <c r="L2256" s="8" t="s">
        <v>9</v>
      </c>
      <c r="M2256" s="8" t="s">
        <v>10</v>
      </c>
      <c r="N2256" s="9">
        <v>1</v>
      </c>
      <c r="O2256" s="10">
        <v>91.35</v>
      </c>
      <c r="P2256" s="11">
        <v>0</v>
      </c>
      <c r="Q2256" s="10">
        <v>45.5</v>
      </c>
      <c r="R2256" s="10">
        <f t="shared" si="140"/>
        <v>91.35</v>
      </c>
      <c r="S2256" s="10">
        <f t="shared" si="141"/>
        <v>45.5</v>
      </c>
      <c r="T2256" s="10">
        <f t="shared" si="142"/>
        <v>45.849999999999994</v>
      </c>
      <c r="U2256" s="12">
        <f t="shared" si="143"/>
        <v>0.50191570881226055</v>
      </c>
      <c r="V2256" s="9">
        <f>YEAR(SalesDataTable[[#This Row],[Order Date]])</f>
        <v>2026</v>
      </c>
      <c r="W2256" s="12" t="str">
        <f>"Q"&amp;ROUNDUP(MONTH(SalesDataTable[[#This Row],[Order Date]])/3,0)</f>
        <v>Q4</v>
      </c>
      <c r="X2256" s="9">
        <f>MONTH(SalesDataTable[[#This Row],[Order Date]])</f>
        <v>11</v>
      </c>
      <c r="Y2256" s="12" t="str">
        <f>TEXT(SalesDataTable[[#This Row],[Order Date]],"mmm")</f>
        <v>Nov</v>
      </c>
    </row>
    <row r="2257" spans="1:25" ht="16">
      <c r="A2257" s="7">
        <v>4036</v>
      </c>
      <c r="B2257" s="3">
        <v>46328</v>
      </c>
      <c r="C2257" s="2">
        <f>YEAR( SalesDataTable[[#This Row],[Order Date]])</f>
        <v>2026</v>
      </c>
      <c r="D2257" s="2">
        <f>ROUNDUP(MONTH(SalesDataTable[[#This Row],[Order Date]])/3,0)</f>
        <v>4</v>
      </c>
      <c r="E2257" s="2">
        <f>MONTH(SalesDataTable[[#This Row],[Order Date]])</f>
        <v>11</v>
      </c>
      <c r="F2257" s="2" t="str">
        <f>TEXT(SalesDataTable[[#This Row],[Order Date]],"mmm")</f>
        <v>Nov</v>
      </c>
      <c r="G2257" s="2">
        <f>DAY(SalesDataTable[[#This Row],[Order Date]])</f>
        <v>2</v>
      </c>
      <c r="H2257" s="8" t="s">
        <v>11</v>
      </c>
      <c r="I2257" s="8" t="s">
        <v>18</v>
      </c>
      <c r="J2257" s="8" t="s">
        <v>2</v>
      </c>
      <c r="K2257" s="8" t="s">
        <v>16</v>
      </c>
      <c r="L2257" s="8" t="s">
        <v>34</v>
      </c>
      <c r="M2257" s="8" t="s">
        <v>42</v>
      </c>
      <c r="N2257" s="9">
        <v>1</v>
      </c>
      <c r="O2257" s="10">
        <v>36.96</v>
      </c>
      <c r="P2257" s="11">
        <v>0.1</v>
      </c>
      <c r="Q2257" s="10">
        <v>14.18</v>
      </c>
      <c r="R2257" s="10">
        <f t="shared" si="140"/>
        <v>33.264000000000003</v>
      </c>
      <c r="S2257" s="10">
        <f t="shared" si="141"/>
        <v>14.18</v>
      </c>
      <c r="T2257" s="10">
        <f t="shared" si="142"/>
        <v>19.084000000000003</v>
      </c>
      <c r="U2257" s="12">
        <f t="shared" si="143"/>
        <v>0.57371332371332373</v>
      </c>
      <c r="V2257" s="9">
        <f>YEAR(SalesDataTable[[#This Row],[Order Date]])</f>
        <v>2026</v>
      </c>
      <c r="W2257" s="12" t="str">
        <f>"Q"&amp;ROUNDUP(MONTH(SalesDataTable[[#This Row],[Order Date]])/3,0)</f>
        <v>Q4</v>
      </c>
      <c r="X2257" s="9">
        <f>MONTH(SalesDataTable[[#This Row],[Order Date]])</f>
        <v>11</v>
      </c>
      <c r="Y2257" s="12" t="str">
        <f>TEXT(SalesDataTable[[#This Row],[Order Date]],"mmm")</f>
        <v>Nov</v>
      </c>
    </row>
    <row r="2258" spans="1:25" ht="16">
      <c r="A2258" s="7">
        <v>408</v>
      </c>
      <c r="B2258" s="3">
        <v>46329</v>
      </c>
      <c r="C2258" s="2">
        <f>YEAR( SalesDataTable[[#This Row],[Order Date]])</f>
        <v>2026</v>
      </c>
      <c r="D2258" s="2">
        <f>ROUNDUP(MONTH(SalesDataTable[[#This Row],[Order Date]])/3,0)</f>
        <v>4</v>
      </c>
      <c r="E2258" s="2">
        <f>MONTH(SalesDataTable[[#This Row],[Order Date]])</f>
        <v>11</v>
      </c>
      <c r="F2258" s="2" t="str">
        <f>TEXT(SalesDataTable[[#This Row],[Order Date]],"mmm")</f>
        <v>Nov</v>
      </c>
      <c r="G2258" s="2">
        <f>DAY(SalesDataTable[[#This Row],[Order Date]])</f>
        <v>3</v>
      </c>
      <c r="H2258" s="8" t="s">
        <v>20</v>
      </c>
      <c r="I2258" s="8" t="s">
        <v>47</v>
      </c>
      <c r="J2258" s="8" t="s">
        <v>2</v>
      </c>
      <c r="K2258" s="8" t="s">
        <v>3</v>
      </c>
      <c r="L2258" s="8" t="s">
        <v>4</v>
      </c>
      <c r="M2258" s="8" t="s">
        <v>22</v>
      </c>
      <c r="N2258" s="9">
        <v>1</v>
      </c>
      <c r="O2258" s="10">
        <v>49.61</v>
      </c>
      <c r="P2258" s="11">
        <v>0</v>
      </c>
      <c r="Q2258" s="10">
        <v>22.8</v>
      </c>
      <c r="R2258" s="10">
        <f t="shared" si="140"/>
        <v>49.61</v>
      </c>
      <c r="S2258" s="10">
        <f t="shared" si="141"/>
        <v>22.8</v>
      </c>
      <c r="T2258" s="10">
        <f t="shared" si="142"/>
        <v>26.81</v>
      </c>
      <c r="U2258" s="12">
        <f t="shared" si="143"/>
        <v>0.54041523886313236</v>
      </c>
      <c r="V2258" s="9">
        <f>YEAR(SalesDataTable[[#This Row],[Order Date]])</f>
        <v>2026</v>
      </c>
      <c r="W2258" s="12" t="str">
        <f>"Q"&amp;ROUNDUP(MONTH(SalesDataTable[[#This Row],[Order Date]])/3,0)</f>
        <v>Q4</v>
      </c>
      <c r="X2258" s="9">
        <f>MONTH(SalesDataTable[[#This Row],[Order Date]])</f>
        <v>11</v>
      </c>
      <c r="Y2258" s="12" t="str">
        <f>TEXT(SalesDataTable[[#This Row],[Order Date]],"mmm")</f>
        <v>Nov</v>
      </c>
    </row>
    <row r="2259" spans="1:25" ht="16">
      <c r="A2259" s="7">
        <v>939</v>
      </c>
      <c r="B2259" s="3">
        <v>46329</v>
      </c>
      <c r="C2259" s="2">
        <f>YEAR( SalesDataTable[[#This Row],[Order Date]])</f>
        <v>2026</v>
      </c>
      <c r="D2259" s="2">
        <f>ROUNDUP(MONTH(SalesDataTable[[#This Row],[Order Date]])/3,0)</f>
        <v>4</v>
      </c>
      <c r="E2259" s="2">
        <f>MONTH(SalesDataTable[[#This Row],[Order Date]])</f>
        <v>11</v>
      </c>
      <c r="F2259" s="2" t="str">
        <f>TEXT(SalesDataTable[[#This Row],[Order Date]],"mmm")</f>
        <v>Nov</v>
      </c>
      <c r="G2259" s="2">
        <f>DAY(SalesDataTable[[#This Row],[Order Date]])</f>
        <v>3</v>
      </c>
      <c r="H2259" s="8" t="s">
        <v>6</v>
      </c>
      <c r="I2259" s="8" t="s">
        <v>41</v>
      </c>
      <c r="J2259" s="8" t="s">
        <v>19</v>
      </c>
      <c r="K2259" s="8" t="s">
        <v>3</v>
      </c>
      <c r="L2259" s="8" t="s">
        <v>4</v>
      </c>
      <c r="M2259" s="8" t="s">
        <v>22</v>
      </c>
      <c r="N2259" s="9">
        <v>1</v>
      </c>
      <c r="O2259" s="10">
        <v>49.76</v>
      </c>
      <c r="P2259" s="11">
        <v>0.1</v>
      </c>
      <c r="Q2259" s="10">
        <v>21.94</v>
      </c>
      <c r="R2259" s="10">
        <f t="shared" si="140"/>
        <v>44.783999999999999</v>
      </c>
      <c r="S2259" s="10">
        <f t="shared" si="141"/>
        <v>21.94</v>
      </c>
      <c r="T2259" s="10">
        <f t="shared" si="142"/>
        <v>22.843999999999998</v>
      </c>
      <c r="U2259" s="12">
        <f t="shared" si="143"/>
        <v>0.51009289031797067</v>
      </c>
      <c r="V2259" s="9">
        <f>YEAR(SalesDataTable[[#This Row],[Order Date]])</f>
        <v>2026</v>
      </c>
      <c r="W2259" s="12" t="str">
        <f>"Q"&amp;ROUNDUP(MONTH(SalesDataTable[[#This Row],[Order Date]])/3,0)</f>
        <v>Q4</v>
      </c>
      <c r="X2259" s="9">
        <f>MONTH(SalesDataTable[[#This Row],[Order Date]])</f>
        <v>11</v>
      </c>
      <c r="Y2259" s="12" t="str">
        <f>TEXT(SalesDataTable[[#This Row],[Order Date]],"mmm")</f>
        <v>Nov</v>
      </c>
    </row>
    <row r="2260" spans="1:25" ht="16">
      <c r="A2260" s="7">
        <v>1022</v>
      </c>
      <c r="B2260" s="3">
        <v>46329</v>
      </c>
      <c r="C2260" s="2">
        <f>YEAR( SalesDataTable[[#This Row],[Order Date]])</f>
        <v>2026</v>
      </c>
      <c r="D2260" s="2">
        <f>ROUNDUP(MONTH(SalesDataTable[[#This Row],[Order Date]])/3,0)</f>
        <v>4</v>
      </c>
      <c r="E2260" s="2">
        <f>MONTH(SalesDataTable[[#This Row],[Order Date]])</f>
        <v>11</v>
      </c>
      <c r="F2260" s="2" t="str">
        <f>TEXT(SalesDataTable[[#This Row],[Order Date]],"mmm")</f>
        <v>Nov</v>
      </c>
      <c r="G2260" s="2">
        <f>DAY(SalesDataTable[[#This Row],[Order Date]])</f>
        <v>3</v>
      </c>
      <c r="H2260" s="8" t="s">
        <v>20</v>
      </c>
      <c r="I2260" s="8" t="s">
        <v>31</v>
      </c>
      <c r="J2260" s="8" t="s">
        <v>2</v>
      </c>
      <c r="K2260" s="8" t="s">
        <v>3</v>
      </c>
      <c r="L2260" s="8" t="s">
        <v>4</v>
      </c>
      <c r="M2260" s="8" t="s">
        <v>26</v>
      </c>
      <c r="N2260" s="9">
        <v>1</v>
      </c>
      <c r="O2260" s="10">
        <v>39.97</v>
      </c>
      <c r="P2260" s="11">
        <v>0.1</v>
      </c>
      <c r="Q2260" s="10">
        <v>16.93</v>
      </c>
      <c r="R2260" s="10">
        <f t="shared" si="140"/>
        <v>35.972999999999999</v>
      </c>
      <c r="S2260" s="10">
        <f t="shared" si="141"/>
        <v>16.93</v>
      </c>
      <c r="T2260" s="10">
        <f t="shared" si="142"/>
        <v>19.042999999999999</v>
      </c>
      <c r="U2260" s="12">
        <f t="shared" si="143"/>
        <v>0.52936924915909156</v>
      </c>
      <c r="V2260" s="9">
        <f>YEAR(SalesDataTable[[#This Row],[Order Date]])</f>
        <v>2026</v>
      </c>
      <c r="W2260" s="12" t="str">
        <f>"Q"&amp;ROUNDUP(MONTH(SalesDataTable[[#This Row],[Order Date]])/3,0)</f>
        <v>Q4</v>
      </c>
      <c r="X2260" s="9">
        <f>MONTH(SalesDataTable[[#This Row],[Order Date]])</f>
        <v>11</v>
      </c>
      <c r="Y2260" s="12" t="str">
        <f>TEXT(SalesDataTable[[#This Row],[Order Date]],"mmm")</f>
        <v>Nov</v>
      </c>
    </row>
    <row r="2261" spans="1:25" ht="16">
      <c r="A2261" s="7">
        <v>1997</v>
      </c>
      <c r="B2261" s="3">
        <v>46329</v>
      </c>
      <c r="C2261" s="2">
        <f>YEAR( SalesDataTable[[#This Row],[Order Date]])</f>
        <v>2026</v>
      </c>
      <c r="D2261" s="2">
        <f>ROUNDUP(MONTH(SalesDataTable[[#This Row],[Order Date]])/3,0)</f>
        <v>4</v>
      </c>
      <c r="E2261" s="2">
        <f>MONTH(SalesDataTable[[#This Row],[Order Date]])</f>
        <v>11</v>
      </c>
      <c r="F2261" s="2" t="str">
        <f>TEXT(SalesDataTable[[#This Row],[Order Date]],"mmm")</f>
        <v>Nov</v>
      </c>
      <c r="G2261" s="2">
        <f>DAY(SalesDataTable[[#This Row],[Order Date]])</f>
        <v>3</v>
      </c>
      <c r="H2261" s="8" t="s">
        <v>6</v>
      </c>
      <c r="I2261" s="8" t="s">
        <v>43</v>
      </c>
      <c r="J2261" s="8" t="s">
        <v>28</v>
      </c>
      <c r="K2261" s="8" t="s">
        <v>3</v>
      </c>
      <c r="L2261" s="8" t="s">
        <v>23</v>
      </c>
      <c r="M2261" s="8" t="s">
        <v>24</v>
      </c>
      <c r="N2261" s="9">
        <v>2</v>
      </c>
      <c r="O2261" s="10">
        <v>335.46</v>
      </c>
      <c r="P2261" s="11">
        <v>0.1</v>
      </c>
      <c r="Q2261" s="10">
        <v>199.87</v>
      </c>
      <c r="R2261" s="10">
        <f t="shared" si="140"/>
        <v>603.82799999999997</v>
      </c>
      <c r="S2261" s="10">
        <f t="shared" si="141"/>
        <v>399.74</v>
      </c>
      <c r="T2261" s="10">
        <f t="shared" si="142"/>
        <v>204.08799999999997</v>
      </c>
      <c r="U2261" s="12">
        <f t="shared" si="143"/>
        <v>0.33799028862523761</v>
      </c>
      <c r="V2261" s="9">
        <f>YEAR(SalesDataTable[[#This Row],[Order Date]])</f>
        <v>2026</v>
      </c>
      <c r="W2261" s="12" t="str">
        <f>"Q"&amp;ROUNDUP(MONTH(SalesDataTable[[#This Row],[Order Date]])/3,0)</f>
        <v>Q4</v>
      </c>
      <c r="X2261" s="9">
        <f>MONTH(SalesDataTable[[#This Row],[Order Date]])</f>
        <v>11</v>
      </c>
      <c r="Y2261" s="12" t="str">
        <f>TEXT(SalesDataTable[[#This Row],[Order Date]],"mmm")</f>
        <v>Nov</v>
      </c>
    </row>
    <row r="2262" spans="1:25" ht="16">
      <c r="A2262" s="7">
        <v>3978</v>
      </c>
      <c r="B2262" s="3">
        <v>46329</v>
      </c>
      <c r="C2262" s="2">
        <f>YEAR( SalesDataTable[[#This Row],[Order Date]])</f>
        <v>2026</v>
      </c>
      <c r="D2262" s="2">
        <f>ROUNDUP(MONTH(SalesDataTable[[#This Row],[Order Date]])/3,0)</f>
        <v>4</v>
      </c>
      <c r="E2262" s="2">
        <f>MONTH(SalesDataTable[[#This Row],[Order Date]])</f>
        <v>11</v>
      </c>
      <c r="F2262" s="2" t="str">
        <f>TEXT(SalesDataTable[[#This Row],[Order Date]],"mmm")</f>
        <v>Nov</v>
      </c>
      <c r="G2262" s="2">
        <f>DAY(SalesDataTable[[#This Row],[Order Date]])</f>
        <v>3</v>
      </c>
      <c r="H2262" s="8" t="s">
        <v>6</v>
      </c>
      <c r="I2262" s="8" t="s">
        <v>43</v>
      </c>
      <c r="J2262" s="8" t="s">
        <v>2</v>
      </c>
      <c r="K2262" s="8" t="s">
        <v>13</v>
      </c>
      <c r="L2262" s="8" t="s">
        <v>9</v>
      </c>
      <c r="M2262" s="8" t="s">
        <v>37</v>
      </c>
      <c r="N2262" s="9">
        <v>4</v>
      </c>
      <c r="O2262" s="10">
        <v>154.46</v>
      </c>
      <c r="P2262" s="11">
        <v>0.05</v>
      </c>
      <c r="Q2262" s="10">
        <v>80.48</v>
      </c>
      <c r="R2262" s="10">
        <f t="shared" si="140"/>
        <v>586.94799999999998</v>
      </c>
      <c r="S2262" s="10">
        <f t="shared" si="141"/>
        <v>321.92</v>
      </c>
      <c r="T2262" s="10">
        <f t="shared" si="142"/>
        <v>265.02799999999996</v>
      </c>
      <c r="U2262" s="12">
        <f t="shared" si="143"/>
        <v>0.45153574081519993</v>
      </c>
      <c r="V2262" s="9">
        <f>YEAR(SalesDataTable[[#This Row],[Order Date]])</f>
        <v>2026</v>
      </c>
      <c r="W2262" s="12" t="str">
        <f>"Q"&amp;ROUNDUP(MONTH(SalesDataTable[[#This Row],[Order Date]])/3,0)</f>
        <v>Q4</v>
      </c>
      <c r="X2262" s="9">
        <f>MONTH(SalesDataTable[[#This Row],[Order Date]])</f>
        <v>11</v>
      </c>
      <c r="Y2262" s="12" t="str">
        <f>TEXT(SalesDataTable[[#This Row],[Order Date]],"mmm")</f>
        <v>Nov</v>
      </c>
    </row>
    <row r="2263" spans="1:25" ht="16">
      <c r="A2263" s="7">
        <v>4715</v>
      </c>
      <c r="B2263" s="3">
        <v>46329</v>
      </c>
      <c r="C2263" s="2">
        <f>YEAR( SalesDataTable[[#This Row],[Order Date]])</f>
        <v>2026</v>
      </c>
      <c r="D2263" s="2">
        <f>ROUNDUP(MONTH(SalesDataTable[[#This Row],[Order Date]])/3,0)</f>
        <v>4</v>
      </c>
      <c r="E2263" s="2">
        <f>MONTH(SalesDataTable[[#This Row],[Order Date]])</f>
        <v>11</v>
      </c>
      <c r="F2263" s="2" t="str">
        <f>TEXT(SalesDataTable[[#This Row],[Order Date]],"mmm")</f>
        <v>Nov</v>
      </c>
      <c r="G2263" s="2">
        <f>DAY(SalesDataTable[[#This Row],[Order Date]])</f>
        <v>3</v>
      </c>
      <c r="H2263" s="8" t="s">
        <v>0</v>
      </c>
      <c r="I2263" s="8" t="s">
        <v>1</v>
      </c>
      <c r="J2263" s="8" t="s">
        <v>8</v>
      </c>
      <c r="K2263" s="8" t="s">
        <v>16</v>
      </c>
      <c r="L2263" s="8" t="s">
        <v>34</v>
      </c>
      <c r="M2263" s="8" t="s">
        <v>35</v>
      </c>
      <c r="N2263" s="9">
        <v>10</v>
      </c>
      <c r="O2263" s="10">
        <v>39.869999999999997</v>
      </c>
      <c r="P2263" s="11">
        <v>0.15</v>
      </c>
      <c r="Q2263" s="10">
        <v>14.31</v>
      </c>
      <c r="R2263" s="10">
        <f t="shared" si="140"/>
        <v>338.89499999999998</v>
      </c>
      <c r="S2263" s="10">
        <f t="shared" si="141"/>
        <v>143.1</v>
      </c>
      <c r="T2263" s="10">
        <f t="shared" si="142"/>
        <v>195.79499999999999</v>
      </c>
      <c r="U2263" s="12">
        <f t="shared" si="143"/>
        <v>0.57774531934670026</v>
      </c>
      <c r="V2263" s="9">
        <f>YEAR(SalesDataTable[[#This Row],[Order Date]])</f>
        <v>2026</v>
      </c>
      <c r="W2263" s="12" t="str">
        <f>"Q"&amp;ROUNDUP(MONTH(SalesDataTable[[#This Row],[Order Date]])/3,0)</f>
        <v>Q4</v>
      </c>
      <c r="X2263" s="9">
        <f>MONTH(SalesDataTable[[#This Row],[Order Date]])</f>
        <v>11</v>
      </c>
      <c r="Y2263" s="12" t="str">
        <f>TEXT(SalesDataTable[[#This Row],[Order Date]],"mmm")</f>
        <v>Nov</v>
      </c>
    </row>
    <row r="2264" spans="1:25" ht="16">
      <c r="A2264" s="7">
        <v>145</v>
      </c>
      <c r="B2264" s="3">
        <v>46330</v>
      </c>
      <c r="C2264" s="2">
        <f>YEAR( SalesDataTable[[#This Row],[Order Date]])</f>
        <v>2026</v>
      </c>
      <c r="D2264" s="2">
        <f>ROUNDUP(MONTH(SalesDataTable[[#This Row],[Order Date]])/3,0)</f>
        <v>4</v>
      </c>
      <c r="E2264" s="2">
        <f>MONTH(SalesDataTable[[#This Row],[Order Date]])</f>
        <v>11</v>
      </c>
      <c r="F2264" s="2" t="str">
        <f>TEXT(SalesDataTable[[#This Row],[Order Date]],"mmm")</f>
        <v>Nov</v>
      </c>
      <c r="G2264" s="2">
        <f>DAY(SalesDataTable[[#This Row],[Order Date]])</f>
        <v>4</v>
      </c>
      <c r="H2264" s="8" t="s">
        <v>0</v>
      </c>
      <c r="I2264" s="8" t="s">
        <v>50</v>
      </c>
      <c r="J2264" s="8" t="s">
        <v>2</v>
      </c>
      <c r="K2264" s="8" t="s">
        <v>16</v>
      </c>
      <c r="L2264" s="8" t="s">
        <v>9</v>
      </c>
      <c r="M2264" s="8" t="s">
        <v>10</v>
      </c>
      <c r="N2264" s="9">
        <v>2</v>
      </c>
      <c r="O2264" s="10">
        <v>93.19</v>
      </c>
      <c r="P2264" s="11">
        <v>0.2</v>
      </c>
      <c r="Q2264" s="10">
        <v>45.7</v>
      </c>
      <c r="R2264" s="10">
        <f t="shared" si="140"/>
        <v>149.10400000000001</v>
      </c>
      <c r="S2264" s="10">
        <f t="shared" si="141"/>
        <v>91.4</v>
      </c>
      <c r="T2264" s="10">
        <f t="shared" si="142"/>
        <v>57.704000000000008</v>
      </c>
      <c r="U2264" s="12">
        <f t="shared" si="143"/>
        <v>0.38700504345959869</v>
      </c>
      <c r="V2264" s="9">
        <f>YEAR(SalesDataTable[[#This Row],[Order Date]])</f>
        <v>2026</v>
      </c>
      <c r="W2264" s="12" t="str">
        <f>"Q"&amp;ROUNDUP(MONTH(SalesDataTable[[#This Row],[Order Date]])/3,0)</f>
        <v>Q4</v>
      </c>
      <c r="X2264" s="9">
        <f>MONTH(SalesDataTable[[#This Row],[Order Date]])</f>
        <v>11</v>
      </c>
      <c r="Y2264" s="12" t="str">
        <f>TEXT(SalesDataTable[[#This Row],[Order Date]],"mmm")</f>
        <v>Nov</v>
      </c>
    </row>
    <row r="2265" spans="1:25" ht="16">
      <c r="A2265" s="7">
        <v>465</v>
      </c>
      <c r="B2265" s="3">
        <v>46330</v>
      </c>
      <c r="C2265" s="2">
        <f>YEAR( SalesDataTable[[#This Row],[Order Date]])</f>
        <v>2026</v>
      </c>
      <c r="D2265" s="2">
        <f>ROUNDUP(MONTH(SalesDataTable[[#This Row],[Order Date]])/3,0)</f>
        <v>4</v>
      </c>
      <c r="E2265" s="2">
        <f>MONTH(SalesDataTable[[#This Row],[Order Date]])</f>
        <v>11</v>
      </c>
      <c r="F2265" s="2" t="str">
        <f>TEXT(SalesDataTable[[#This Row],[Order Date]],"mmm")</f>
        <v>Nov</v>
      </c>
      <c r="G2265" s="2">
        <f>DAY(SalesDataTable[[#This Row],[Order Date]])</f>
        <v>4</v>
      </c>
      <c r="H2265" s="8" t="s">
        <v>6</v>
      </c>
      <c r="I2265" s="8" t="s">
        <v>43</v>
      </c>
      <c r="J2265" s="8" t="s">
        <v>2</v>
      </c>
      <c r="K2265" s="8" t="s">
        <v>3</v>
      </c>
      <c r="L2265" s="8" t="s">
        <v>34</v>
      </c>
      <c r="M2265" s="8" t="s">
        <v>35</v>
      </c>
      <c r="N2265" s="9">
        <v>3</v>
      </c>
      <c r="O2265" s="10">
        <v>41.29</v>
      </c>
      <c r="P2265" s="11">
        <v>0.05</v>
      </c>
      <c r="Q2265" s="10">
        <v>14.43</v>
      </c>
      <c r="R2265" s="10">
        <f t="shared" si="140"/>
        <v>117.6765</v>
      </c>
      <c r="S2265" s="10">
        <f t="shared" si="141"/>
        <v>43.29</v>
      </c>
      <c r="T2265" s="10">
        <f t="shared" si="142"/>
        <v>74.386500000000012</v>
      </c>
      <c r="U2265" s="12">
        <f t="shared" si="143"/>
        <v>0.63212706020318421</v>
      </c>
      <c r="V2265" s="9">
        <f>YEAR(SalesDataTable[[#This Row],[Order Date]])</f>
        <v>2026</v>
      </c>
      <c r="W2265" s="12" t="str">
        <f>"Q"&amp;ROUNDUP(MONTH(SalesDataTable[[#This Row],[Order Date]])/3,0)</f>
        <v>Q4</v>
      </c>
      <c r="X2265" s="9">
        <f>MONTH(SalesDataTable[[#This Row],[Order Date]])</f>
        <v>11</v>
      </c>
      <c r="Y2265" s="12" t="str">
        <f>TEXT(SalesDataTable[[#This Row],[Order Date]],"mmm")</f>
        <v>Nov</v>
      </c>
    </row>
    <row r="2266" spans="1:25" ht="16">
      <c r="A2266" s="7">
        <v>1449</v>
      </c>
      <c r="B2266" s="3">
        <v>46330</v>
      </c>
      <c r="C2266" s="2">
        <f>YEAR( SalesDataTable[[#This Row],[Order Date]])</f>
        <v>2026</v>
      </c>
      <c r="D2266" s="2">
        <f>ROUNDUP(MONTH(SalesDataTable[[#This Row],[Order Date]])/3,0)</f>
        <v>4</v>
      </c>
      <c r="E2266" s="2">
        <f>MONTH(SalesDataTable[[#This Row],[Order Date]])</f>
        <v>11</v>
      </c>
      <c r="F2266" s="2" t="str">
        <f>TEXT(SalesDataTable[[#This Row],[Order Date]],"mmm")</f>
        <v>Nov</v>
      </c>
      <c r="G2266" s="2">
        <f>DAY(SalesDataTable[[#This Row],[Order Date]])</f>
        <v>4</v>
      </c>
      <c r="H2266" s="8" t="s">
        <v>20</v>
      </c>
      <c r="I2266" s="8" t="s">
        <v>33</v>
      </c>
      <c r="J2266" s="8" t="s">
        <v>2</v>
      </c>
      <c r="K2266" s="8" t="s">
        <v>3</v>
      </c>
      <c r="L2266" s="8" t="s">
        <v>4</v>
      </c>
      <c r="M2266" s="8" t="s">
        <v>22</v>
      </c>
      <c r="N2266" s="9">
        <v>1</v>
      </c>
      <c r="O2266" s="10">
        <v>50.76</v>
      </c>
      <c r="P2266" s="11">
        <v>0.1</v>
      </c>
      <c r="Q2266" s="10">
        <v>22.72</v>
      </c>
      <c r="R2266" s="10">
        <f t="shared" si="140"/>
        <v>45.683999999999997</v>
      </c>
      <c r="S2266" s="10">
        <f t="shared" si="141"/>
        <v>22.72</v>
      </c>
      <c r="T2266" s="10">
        <f t="shared" si="142"/>
        <v>22.963999999999999</v>
      </c>
      <c r="U2266" s="12">
        <f t="shared" si="143"/>
        <v>0.50267051921898254</v>
      </c>
      <c r="V2266" s="9">
        <f>YEAR(SalesDataTable[[#This Row],[Order Date]])</f>
        <v>2026</v>
      </c>
      <c r="W2266" s="12" t="str">
        <f>"Q"&amp;ROUNDUP(MONTH(SalesDataTable[[#This Row],[Order Date]])/3,0)</f>
        <v>Q4</v>
      </c>
      <c r="X2266" s="9">
        <f>MONTH(SalesDataTable[[#This Row],[Order Date]])</f>
        <v>11</v>
      </c>
      <c r="Y2266" s="12" t="str">
        <f>TEXT(SalesDataTable[[#This Row],[Order Date]],"mmm")</f>
        <v>Nov</v>
      </c>
    </row>
    <row r="2267" spans="1:25" ht="16">
      <c r="A2267" s="7">
        <v>1802</v>
      </c>
      <c r="B2267" s="3">
        <v>46330</v>
      </c>
      <c r="C2267" s="2">
        <f>YEAR( SalesDataTable[[#This Row],[Order Date]])</f>
        <v>2026</v>
      </c>
      <c r="D2267" s="2">
        <f>ROUNDUP(MONTH(SalesDataTable[[#This Row],[Order Date]])/3,0)</f>
        <v>4</v>
      </c>
      <c r="E2267" s="2">
        <f>MONTH(SalesDataTable[[#This Row],[Order Date]])</f>
        <v>11</v>
      </c>
      <c r="F2267" s="2" t="str">
        <f>TEXT(SalesDataTable[[#This Row],[Order Date]],"mmm")</f>
        <v>Nov</v>
      </c>
      <c r="G2267" s="2">
        <f>DAY(SalesDataTable[[#This Row],[Order Date]])</f>
        <v>4</v>
      </c>
      <c r="H2267" s="8" t="s">
        <v>11</v>
      </c>
      <c r="I2267" s="8" t="s">
        <v>52</v>
      </c>
      <c r="J2267" s="8" t="s">
        <v>19</v>
      </c>
      <c r="K2267" s="8" t="s">
        <v>16</v>
      </c>
      <c r="L2267" s="8" t="s">
        <v>14</v>
      </c>
      <c r="M2267" s="8" t="s">
        <v>15</v>
      </c>
      <c r="N2267" s="9">
        <v>1</v>
      </c>
      <c r="O2267" s="10">
        <v>35.94</v>
      </c>
      <c r="P2267" s="11">
        <v>0.05</v>
      </c>
      <c r="Q2267" s="10">
        <v>13.39</v>
      </c>
      <c r="R2267" s="10">
        <f t="shared" si="140"/>
        <v>34.142999999999994</v>
      </c>
      <c r="S2267" s="10">
        <f t="shared" si="141"/>
        <v>13.39</v>
      </c>
      <c r="T2267" s="10">
        <f t="shared" si="142"/>
        <v>20.752999999999993</v>
      </c>
      <c r="U2267" s="12">
        <f t="shared" si="143"/>
        <v>0.60782590867820629</v>
      </c>
      <c r="V2267" s="9">
        <f>YEAR(SalesDataTable[[#This Row],[Order Date]])</f>
        <v>2026</v>
      </c>
      <c r="W2267" s="12" t="str">
        <f>"Q"&amp;ROUNDUP(MONTH(SalesDataTable[[#This Row],[Order Date]])/3,0)</f>
        <v>Q4</v>
      </c>
      <c r="X2267" s="9">
        <f>MONTH(SalesDataTable[[#This Row],[Order Date]])</f>
        <v>11</v>
      </c>
      <c r="Y2267" s="12" t="str">
        <f>TEXT(SalesDataTable[[#This Row],[Order Date]],"mmm")</f>
        <v>Nov</v>
      </c>
    </row>
    <row r="2268" spans="1:25" ht="16">
      <c r="A2268" s="7">
        <v>2645</v>
      </c>
      <c r="B2268" s="3">
        <v>46330</v>
      </c>
      <c r="C2268" s="2">
        <f>YEAR( SalesDataTable[[#This Row],[Order Date]])</f>
        <v>2026</v>
      </c>
      <c r="D2268" s="2">
        <f>ROUNDUP(MONTH(SalesDataTable[[#This Row],[Order Date]])/3,0)</f>
        <v>4</v>
      </c>
      <c r="E2268" s="2">
        <f>MONTH(SalesDataTable[[#This Row],[Order Date]])</f>
        <v>11</v>
      </c>
      <c r="F2268" s="2" t="str">
        <f>TEXT(SalesDataTable[[#This Row],[Order Date]],"mmm")</f>
        <v>Nov</v>
      </c>
      <c r="G2268" s="2">
        <f>DAY(SalesDataTable[[#This Row],[Order Date]])</f>
        <v>4</v>
      </c>
      <c r="H2268" s="8" t="s">
        <v>0</v>
      </c>
      <c r="I2268" s="8" t="s">
        <v>50</v>
      </c>
      <c r="J2268" s="8" t="s">
        <v>19</v>
      </c>
      <c r="K2268" s="8" t="s">
        <v>13</v>
      </c>
      <c r="L2268" s="8" t="s">
        <v>9</v>
      </c>
      <c r="M2268" s="8" t="s">
        <v>46</v>
      </c>
      <c r="N2268" s="9">
        <v>4</v>
      </c>
      <c r="O2268" s="10">
        <v>70.010000000000005</v>
      </c>
      <c r="P2268" s="11">
        <v>0.05</v>
      </c>
      <c r="Q2268" s="10">
        <v>31.43</v>
      </c>
      <c r="R2268" s="10">
        <f t="shared" si="140"/>
        <v>266.03800000000001</v>
      </c>
      <c r="S2268" s="10">
        <f t="shared" si="141"/>
        <v>125.72</v>
      </c>
      <c r="T2268" s="10">
        <f t="shared" si="142"/>
        <v>140.31800000000001</v>
      </c>
      <c r="U2268" s="12">
        <f t="shared" si="143"/>
        <v>0.52743593020545942</v>
      </c>
      <c r="V2268" s="9">
        <f>YEAR(SalesDataTable[[#This Row],[Order Date]])</f>
        <v>2026</v>
      </c>
      <c r="W2268" s="12" t="str">
        <f>"Q"&amp;ROUNDUP(MONTH(SalesDataTable[[#This Row],[Order Date]])/3,0)</f>
        <v>Q4</v>
      </c>
      <c r="X2268" s="9">
        <f>MONTH(SalesDataTable[[#This Row],[Order Date]])</f>
        <v>11</v>
      </c>
      <c r="Y2268" s="12" t="str">
        <f>TEXT(SalesDataTable[[#This Row],[Order Date]],"mmm")</f>
        <v>Nov</v>
      </c>
    </row>
    <row r="2269" spans="1:25" ht="16">
      <c r="A2269" s="7">
        <v>3539</v>
      </c>
      <c r="B2269" s="3">
        <v>46330</v>
      </c>
      <c r="C2269" s="2">
        <f>YEAR( SalesDataTable[[#This Row],[Order Date]])</f>
        <v>2026</v>
      </c>
      <c r="D2269" s="2">
        <f>ROUNDUP(MONTH(SalesDataTable[[#This Row],[Order Date]])/3,0)</f>
        <v>4</v>
      </c>
      <c r="E2269" s="2">
        <f>MONTH(SalesDataTable[[#This Row],[Order Date]])</f>
        <v>11</v>
      </c>
      <c r="F2269" s="2" t="str">
        <f>TEXT(SalesDataTable[[#This Row],[Order Date]],"mmm")</f>
        <v>Nov</v>
      </c>
      <c r="G2269" s="2">
        <f>DAY(SalesDataTable[[#This Row],[Order Date]])</f>
        <v>4</v>
      </c>
      <c r="H2269" s="8" t="s">
        <v>0</v>
      </c>
      <c r="I2269" s="8" t="s">
        <v>50</v>
      </c>
      <c r="J2269" s="8" t="s">
        <v>28</v>
      </c>
      <c r="K2269" s="8" t="s">
        <v>3</v>
      </c>
      <c r="L2269" s="8" t="s">
        <v>9</v>
      </c>
      <c r="M2269" s="8" t="s">
        <v>37</v>
      </c>
      <c r="N2269" s="9">
        <v>3</v>
      </c>
      <c r="O2269" s="10">
        <v>152.32</v>
      </c>
      <c r="P2269" s="11">
        <v>0.1</v>
      </c>
      <c r="Q2269" s="10">
        <v>79.36</v>
      </c>
      <c r="R2269" s="10">
        <f t="shared" si="140"/>
        <v>411.26400000000001</v>
      </c>
      <c r="S2269" s="10">
        <f t="shared" si="141"/>
        <v>238.07999999999998</v>
      </c>
      <c r="T2269" s="10">
        <f t="shared" si="142"/>
        <v>173.18400000000003</v>
      </c>
      <c r="U2269" s="12">
        <f t="shared" si="143"/>
        <v>0.42110177404295057</v>
      </c>
      <c r="V2269" s="9">
        <f>YEAR(SalesDataTable[[#This Row],[Order Date]])</f>
        <v>2026</v>
      </c>
      <c r="W2269" s="12" t="str">
        <f>"Q"&amp;ROUNDUP(MONTH(SalesDataTable[[#This Row],[Order Date]])/3,0)</f>
        <v>Q4</v>
      </c>
      <c r="X2269" s="9">
        <f>MONTH(SalesDataTable[[#This Row],[Order Date]])</f>
        <v>11</v>
      </c>
      <c r="Y2269" s="12" t="str">
        <f>TEXT(SalesDataTable[[#This Row],[Order Date]],"mmm")</f>
        <v>Nov</v>
      </c>
    </row>
    <row r="2270" spans="1:25" ht="16">
      <c r="A2270" s="7">
        <v>4309</v>
      </c>
      <c r="B2270" s="3">
        <v>46330</v>
      </c>
      <c r="C2270" s="2">
        <f>YEAR( SalesDataTable[[#This Row],[Order Date]])</f>
        <v>2026</v>
      </c>
      <c r="D2270" s="2">
        <f>ROUNDUP(MONTH(SalesDataTable[[#This Row],[Order Date]])/3,0)</f>
        <v>4</v>
      </c>
      <c r="E2270" s="2">
        <f>MONTH(SalesDataTable[[#This Row],[Order Date]])</f>
        <v>11</v>
      </c>
      <c r="F2270" s="2" t="str">
        <f>TEXT(SalesDataTable[[#This Row],[Order Date]],"mmm")</f>
        <v>Nov</v>
      </c>
      <c r="G2270" s="2">
        <f>DAY(SalesDataTable[[#This Row],[Order Date]])</f>
        <v>4</v>
      </c>
      <c r="H2270" s="8" t="s">
        <v>20</v>
      </c>
      <c r="I2270" s="8" t="s">
        <v>33</v>
      </c>
      <c r="J2270" s="8" t="s">
        <v>2</v>
      </c>
      <c r="K2270" s="8" t="s">
        <v>16</v>
      </c>
      <c r="L2270" s="8" t="s">
        <v>4</v>
      </c>
      <c r="M2270" s="8" t="s">
        <v>22</v>
      </c>
      <c r="N2270" s="9">
        <v>1</v>
      </c>
      <c r="O2270" s="10">
        <v>50.32</v>
      </c>
      <c r="P2270" s="11">
        <v>0.05</v>
      </c>
      <c r="Q2270" s="10">
        <v>22.46</v>
      </c>
      <c r="R2270" s="10">
        <f t="shared" si="140"/>
        <v>47.803999999999995</v>
      </c>
      <c r="S2270" s="10">
        <f t="shared" si="141"/>
        <v>22.46</v>
      </c>
      <c r="T2270" s="10">
        <f t="shared" si="142"/>
        <v>25.343999999999994</v>
      </c>
      <c r="U2270" s="12">
        <f t="shared" si="143"/>
        <v>0.53016483976236295</v>
      </c>
      <c r="V2270" s="9">
        <f>YEAR(SalesDataTable[[#This Row],[Order Date]])</f>
        <v>2026</v>
      </c>
      <c r="W2270" s="12" t="str">
        <f>"Q"&amp;ROUNDUP(MONTH(SalesDataTable[[#This Row],[Order Date]])/3,0)</f>
        <v>Q4</v>
      </c>
      <c r="X2270" s="9">
        <f>MONTH(SalesDataTable[[#This Row],[Order Date]])</f>
        <v>11</v>
      </c>
      <c r="Y2270" s="12" t="str">
        <f>TEXT(SalesDataTable[[#This Row],[Order Date]],"mmm")</f>
        <v>Nov</v>
      </c>
    </row>
    <row r="2271" spans="1:25" ht="16">
      <c r="A2271" s="7">
        <v>4355</v>
      </c>
      <c r="B2271" s="3">
        <v>46330</v>
      </c>
      <c r="C2271" s="2">
        <f>YEAR( SalesDataTable[[#This Row],[Order Date]])</f>
        <v>2026</v>
      </c>
      <c r="D2271" s="2">
        <f>ROUNDUP(MONTH(SalesDataTable[[#This Row],[Order Date]])/3,0)</f>
        <v>4</v>
      </c>
      <c r="E2271" s="2">
        <f>MONTH(SalesDataTable[[#This Row],[Order Date]])</f>
        <v>11</v>
      </c>
      <c r="F2271" s="2" t="str">
        <f>TEXT(SalesDataTable[[#This Row],[Order Date]],"mmm")</f>
        <v>Nov</v>
      </c>
      <c r="G2271" s="2">
        <f>DAY(SalesDataTable[[#This Row],[Order Date]])</f>
        <v>4</v>
      </c>
      <c r="H2271" s="8" t="s">
        <v>11</v>
      </c>
      <c r="I2271" s="8" t="s">
        <v>12</v>
      </c>
      <c r="J2271" s="8" t="s">
        <v>19</v>
      </c>
      <c r="K2271" s="8" t="s">
        <v>3</v>
      </c>
      <c r="L2271" s="8" t="s">
        <v>9</v>
      </c>
      <c r="M2271" s="8" t="s">
        <v>37</v>
      </c>
      <c r="N2271" s="9">
        <v>2</v>
      </c>
      <c r="O2271" s="10">
        <v>151.04</v>
      </c>
      <c r="P2271" s="11">
        <v>0.15</v>
      </c>
      <c r="Q2271" s="10">
        <v>76.97</v>
      </c>
      <c r="R2271" s="10">
        <f t="shared" si="140"/>
        <v>256.76799999999997</v>
      </c>
      <c r="S2271" s="10">
        <f t="shared" si="141"/>
        <v>153.94</v>
      </c>
      <c r="T2271" s="10">
        <f t="shared" si="142"/>
        <v>102.82799999999997</v>
      </c>
      <c r="U2271" s="12">
        <f t="shared" si="143"/>
        <v>0.40047046360917243</v>
      </c>
      <c r="V2271" s="9">
        <f>YEAR(SalesDataTable[[#This Row],[Order Date]])</f>
        <v>2026</v>
      </c>
      <c r="W2271" s="12" t="str">
        <f>"Q"&amp;ROUNDUP(MONTH(SalesDataTable[[#This Row],[Order Date]])/3,0)</f>
        <v>Q4</v>
      </c>
      <c r="X2271" s="9">
        <f>MONTH(SalesDataTable[[#This Row],[Order Date]])</f>
        <v>11</v>
      </c>
      <c r="Y2271" s="12" t="str">
        <f>TEXT(SalesDataTable[[#This Row],[Order Date]],"mmm")</f>
        <v>Nov</v>
      </c>
    </row>
    <row r="2272" spans="1:25" ht="16">
      <c r="A2272" s="7">
        <v>5052</v>
      </c>
      <c r="B2272" s="3">
        <v>46330</v>
      </c>
      <c r="C2272" s="2">
        <f>YEAR( SalesDataTable[[#This Row],[Order Date]])</f>
        <v>2026</v>
      </c>
      <c r="D2272" s="2">
        <f>ROUNDUP(MONTH(SalesDataTable[[#This Row],[Order Date]])/3,0)</f>
        <v>4</v>
      </c>
      <c r="E2272" s="2">
        <f>MONTH(SalesDataTable[[#This Row],[Order Date]])</f>
        <v>11</v>
      </c>
      <c r="F2272" s="2" t="str">
        <f>TEXT(SalesDataTable[[#This Row],[Order Date]],"mmm")</f>
        <v>Nov</v>
      </c>
      <c r="G2272" s="2">
        <f>DAY(SalesDataTable[[#This Row],[Order Date]])</f>
        <v>4</v>
      </c>
      <c r="H2272" s="8" t="s">
        <v>0</v>
      </c>
      <c r="I2272" s="8" t="s">
        <v>50</v>
      </c>
      <c r="J2272" s="8" t="s">
        <v>28</v>
      </c>
      <c r="K2272" s="8" t="s">
        <v>3</v>
      </c>
      <c r="L2272" s="8" t="s">
        <v>4</v>
      </c>
      <c r="M2272" s="8" t="s">
        <v>26</v>
      </c>
      <c r="N2272" s="9">
        <v>3</v>
      </c>
      <c r="O2272" s="10">
        <v>41.12</v>
      </c>
      <c r="P2272" s="11">
        <v>0.1</v>
      </c>
      <c r="Q2272" s="10">
        <v>16.670000000000002</v>
      </c>
      <c r="R2272" s="10">
        <f t="shared" si="140"/>
        <v>111.02399999999999</v>
      </c>
      <c r="S2272" s="10">
        <f t="shared" si="141"/>
        <v>50.010000000000005</v>
      </c>
      <c r="T2272" s="10">
        <f t="shared" si="142"/>
        <v>61.013999999999982</v>
      </c>
      <c r="U2272" s="12">
        <f t="shared" si="143"/>
        <v>0.54955685257241671</v>
      </c>
      <c r="V2272" s="9">
        <f>YEAR(SalesDataTable[[#This Row],[Order Date]])</f>
        <v>2026</v>
      </c>
      <c r="W2272" s="12" t="str">
        <f>"Q"&amp;ROUNDUP(MONTH(SalesDataTable[[#This Row],[Order Date]])/3,0)</f>
        <v>Q4</v>
      </c>
      <c r="X2272" s="9">
        <f>MONTH(SalesDataTable[[#This Row],[Order Date]])</f>
        <v>11</v>
      </c>
      <c r="Y2272" s="12" t="str">
        <f>TEXT(SalesDataTable[[#This Row],[Order Date]],"mmm")</f>
        <v>Nov</v>
      </c>
    </row>
    <row r="2273" spans="1:25" ht="16">
      <c r="A2273" s="7">
        <v>9</v>
      </c>
      <c r="B2273" s="3">
        <v>46331</v>
      </c>
      <c r="C2273" s="2">
        <f>YEAR( SalesDataTable[[#This Row],[Order Date]])</f>
        <v>2026</v>
      </c>
      <c r="D2273" s="2">
        <f>ROUNDUP(MONTH(SalesDataTable[[#This Row],[Order Date]])/3,0)</f>
        <v>4</v>
      </c>
      <c r="E2273" s="2">
        <f>MONTH(SalesDataTable[[#This Row],[Order Date]])</f>
        <v>11</v>
      </c>
      <c r="F2273" s="2" t="str">
        <f>TEXT(SalesDataTable[[#This Row],[Order Date]],"mmm")</f>
        <v>Nov</v>
      </c>
      <c r="G2273" s="2">
        <f>DAY(SalesDataTable[[#This Row],[Order Date]])</f>
        <v>5</v>
      </c>
      <c r="H2273" s="8" t="s">
        <v>0</v>
      </c>
      <c r="I2273" s="8" t="s">
        <v>50</v>
      </c>
      <c r="J2273" s="8" t="s">
        <v>2</v>
      </c>
      <c r="K2273" s="8" t="s">
        <v>13</v>
      </c>
      <c r="L2273" s="8" t="s">
        <v>9</v>
      </c>
      <c r="M2273" s="8" t="s">
        <v>17</v>
      </c>
      <c r="N2273" s="9">
        <v>1</v>
      </c>
      <c r="O2273" s="10">
        <v>140.59</v>
      </c>
      <c r="P2273" s="11">
        <v>0.1</v>
      </c>
      <c r="Q2273" s="10">
        <v>79.510000000000005</v>
      </c>
      <c r="R2273" s="10">
        <f t="shared" si="140"/>
        <v>126.53100000000001</v>
      </c>
      <c r="S2273" s="10">
        <f t="shared" si="141"/>
        <v>79.510000000000005</v>
      </c>
      <c r="T2273" s="10">
        <f t="shared" si="142"/>
        <v>47.021000000000001</v>
      </c>
      <c r="U2273" s="12">
        <f t="shared" si="143"/>
        <v>0.37161644182058151</v>
      </c>
      <c r="V2273" s="9">
        <f>YEAR(SalesDataTable[[#This Row],[Order Date]])</f>
        <v>2026</v>
      </c>
      <c r="W2273" s="12" t="str">
        <f>"Q"&amp;ROUNDUP(MONTH(SalesDataTable[[#This Row],[Order Date]])/3,0)</f>
        <v>Q4</v>
      </c>
      <c r="X2273" s="9">
        <f>MONTH(SalesDataTable[[#This Row],[Order Date]])</f>
        <v>11</v>
      </c>
      <c r="Y2273" s="12" t="str">
        <f>TEXT(SalesDataTable[[#This Row],[Order Date]],"mmm")</f>
        <v>Nov</v>
      </c>
    </row>
    <row r="2274" spans="1:25" ht="16">
      <c r="A2274" s="7">
        <v>703</v>
      </c>
      <c r="B2274" s="3">
        <v>46331</v>
      </c>
      <c r="C2274" s="2">
        <f>YEAR( SalesDataTable[[#This Row],[Order Date]])</f>
        <v>2026</v>
      </c>
      <c r="D2274" s="2">
        <f>ROUNDUP(MONTH(SalesDataTable[[#This Row],[Order Date]])/3,0)</f>
        <v>4</v>
      </c>
      <c r="E2274" s="2">
        <f>MONTH(SalesDataTable[[#This Row],[Order Date]])</f>
        <v>11</v>
      </c>
      <c r="F2274" s="2" t="str">
        <f>TEXT(SalesDataTable[[#This Row],[Order Date]],"mmm")</f>
        <v>Nov</v>
      </c>
      <c r="G2274" s="2">
        <f>DAY(SalesDataTable[[#This Row],[Order Date]])</f>
        <v>5</v>
      </c>
      <c r="H2274" s="8" t="s">
        <v>6</v>
      </c>
      <c r="I2274" s="8" t="s">
        <v>49</v>
      </c>
      <c r="J2274" s="8" t="s">
        <v>2</v>
      </c>
      <c r="K2274" s="8" t="s">
        <v>3</v>
      </c>
      <c r="L2274" s="8" t="s">
        <v>14</v>
      </c>
      <c r="M2274" s="8" t="s">
        <v>48</v>
      </c>
      <c r="N2274" s="9">
        <v>2</v>
      </c>
      <c r="O2274" s="10">
        <v>160.68</v>
      </c>
      <c r="P2274" s="11">
        <v>0</v>
      </c>
      <c r="Q2274" s="10">
        <v>89.49</v>
      </c>
      <c r="R2274" s="10">
        <f t="shared" si="140"/>
        <v>321.36</v>
      </c>
      <c r="S2274" s="10">
        <f t="shared" si="141"/>
        <v>178.98</v>
      </c>
      <c r="T2274" s="10">
        <f t="shared" si="142"/>
        <v>142.38000000000002</v>
      </c>
      <c r="U2274" s="12">
        <f t="shared" si="143"/>
        <v>0.4430545182972368</v>
      </c>
      <c r="V2274" s="9">
        <f>YEAR(SalesDataTable[[#This Row],[Order Date]])</f>
        <v>2026</v>
      </c>
      <c r="W2274" s="12" t="str">
        <f>"Q"&amp;ROUNDUP(MONTH(SalesDataTable[[#This Row],[Order Date]])/3,0)</f>
        <v>Q4</v>
      </c>
      <c r="X2274" s="9">
        <f>MONTH(SalesDataTable[[#This Row],[Order Date]])</f>
        <v>11</v>
      </c>
      <c r="Y2274" s="12" t="str">
        <f>TEXT(SalesDataTable[[#This Row],[Order Date]],"mmm")</f>
        <v>Nov</v>
      </c>
    </row>
    <row r="2275" spans="1:25" ht="16">
      <c r="A2275" s="7">
        <v>1627</v>
      </c>
      <c r="B2275" s="3">
        <v>46331</v>
      </c>
      <c r="C2275" s="2">
        <f>YEAR( SalesDataTable[[#This Row],[Order Date]])</f>
        <v>2026</v>
      </c>
      <c r="D2275" s="2">
        <f>ROUNDUP(MONTH(SalesDataTable[[#This Row],[Order Date]])/3,0)</f>
        <v>4</v>
      </c>
      <c r="E2275" s="2">
        <f>MONTH(SalesDataTable[[#This Row],[Order Date]])</f>
        <v>11</v>
      </c>
      <c r="F2275" s="2" t="str">
        <f>TEXT(SalesDataTable[[#This Row],[Order Date]],"mmm")</f>
        <v>Nov</v>
      </c>
      <c r="G2275" s="2">
        <f>DAY(SalesDataTable[[#This Row],[Order Date]])</f>
        <v>5</v>
      </c>
      <c r="H2275" s="8" t="s">
        <v>20</v>
      </c>
      <c r="I2275" s="8" t="s">
        <v>21</v>
      </c>
      <c r="J2275" s="8" t="s">
        <v>2</v>
      </c>
      <c r="K2275" s="8" t="s">
        <v>3</v>
      </c>
      <c r="L2275" s="8" t="s">
        <v>34</v>
      </c>
      <c r="M2275" s="8" t="s">
        <v>45</v>
      </c>
      <c r="N2275" s="9">
        <v>6</v>
      </c>
      <c r="O2275" s="10">
        <v>49.7</v>
      </c>
      <c r="P2275" s="11">
        <v>0</v>
      </c>
      <c r="Q2275" s="10">
        <v>22.34</v>
      </c>
      <c r="R2275" s="10">
        <f t="shared" si="140"/>
        <v>298.20000000000005</v>
      </c>
      <c r="S2275" s="10">
        <f t="shared" si="141"/>
        <v>134.04</v>
      </c>
      <c r="T2275" s="10">
        <f t="shared" si="142"/>
        <v>164.16000000000005</v>
      </c>
      <c r="U2275" s="12">
        <f t="shared" si="143"/>
        <v>0.55050301810865199</v>
      </c>
      <c r="V2275" s="9">
        <f>YEAR(SalesDataTable[[#This Row],[Order Date]])</f>
        <v>2026</v>
      </c>
      <c r="W2275" s="12" t="str">
        <f>"Q"&amp;ROUNDUP(MONTH(SalesDataTable[[#This Row],[Order Date]])/3,0)</f>
        <v>Q4</v>
      </c>
      <c r="X2275" s="9">
        <f>MONTH(SalesDataTable[[#This Row],[Order Date]])</f>
        <v>11</v>
      </c>
      <c r="Y2275" s="12" t="str">
        <f>TEXT(SalesDataTable[[#This Row],[Order Date]],"mmm")</f>
        <v>Nov</v>
      </c>
    </row>
    <row r="2276" spans="1:25" ht="16">
      <c r="A2276" s="7">
        <v>1760</v>
      </c>
      <c r="B2276" s="3">
        <v>46331</v>
      </c>
      <c r="C2276" s="2">
        <f>YEAR( SalesDataTable[[#This Row],[Order Date]])</f>
        <v>2026</v>
      </c>
      <c r="D2276" s="2">
        <f>ROUNDUP(MONTH(SalesDataTable[[#This Row],[Order Date]])/3,0)</f>
        <v>4</v>
      </c>
      <c r="E2276" s="2">
        <f>MONTH(SalesDataTable[[#This Row],[Order Date]])</f>
        <v>11</v>
      </c>
      <c r="F2276" s="2" t="str">
        <f>TEXT(SalesDataTable[[#This Row],[Order Date]],"mmm")</f>
        <v>Nov</v>
      </c>
      <c r="G2276" s="2">
        <f>DAY(SalesDataTable[[#This Row],[Order Date]])</f>
        <v>5</v>
      </c>
      <c r="H2276" s="8" t="s">
        <v>6</v>
      </c>
      <c r="I2276" s="8" t="s">
        <v>41</v>
      </c>
      <c r="J2276" s="8" t="s">
        <v>19</v>
      </c>
      <c r="K2276" s="8" t="s">
        <v>3</v>
      </c>
      <c r="L2276" s="8" t="s">
        <v>4</v>
      </c>
      <c r="M2276" s="8" t="s">
        <v>5</v>
      </c>
      <c r="N2276" s="9">
        <v>3</v>
      </c>
      <c r="O2276" s="10">
        <v>80.400000000000006</v>
      </c>
      <c r="P2276" s="11">
        <v>0.05</v>
      </c>
      <c r="Q2276" s="10">
        <v>42.82</v>
      </c>
      <c r="R2276" s="10">
        <f t="shared" si="140"/>
        <v>229.14000000000001</v>
      </c>
      <c r="S2276" s="10">
        <f t="shared" si="141"/>
        <v>128.46</v>
      </c>
      <c r="T2276" s="10">
        <f t="shared" si="142"/>
        <v>100.68</v>
      </c>
      <c r="U2276" s="12">
        <f t="shared" si="143"/>
        <v>0.43938203718250851</v>
      </c>
      <c r="V2276" s="9">
        <f>YEAR(SalesDataTable[[#This Row],[Order Date]])</f>
        <v>2026</v>
      </c>
      <c r="W2276" s="12" t="str">
        <f>"Q"&amp;ROUNDUP(MONTH(SalesDataTable[[#This Row],[Order Date]])/3,0)</f>
        <v>Q4</v>
      </c>
      <c r="X2276" s="9">
        <f>MONTH(SalesDataTable[[#This Row],[Order Date]])</f>
        <v>11</v>
      </c>
      <c r="Y2276" s="12" t="str">
        <f>TEXT(SalesDataTable[[#This Row],[Order Date]],"mmm")</f>
        <v>Nov</v>
      </c>
    </row>
    <row r="2277" spans="1:25" ht="16">
      <c r="A2277" s="7">
        <v>2268</v>
      </c>
      <c r="B2277" s="3">
        <v>46331</v>
      </c>
      <c r="C2277" s="2">
        <f>YEAR( SalesDataTable[[#This Row],[Order Date]])</f>
        <v>2026</v>
      </c>
      <c r="D2277" s="2">
        <f>ROUNDUP(MONTH(SalesDataTable[[#This Row],[Order Date]])/3,0)</f>
        <v>4</v>
      </c>
      <c r="E2277" s="2">
        <f>MONTH(SalesDataTable[[#This Row],[Order Date]])</f>
        <v>11</v>
      </c>
      <c r="F2277" s="2" t="str">
        <f>TEXT(SalesDataTable[[#This Row],[Order Date]],"mmm")</f>
        <v>Nov</v>
      </c>
      <c r="G2277" s="2">
        <f>DAY(SalesDataTable[[#This Row],[Order Date]])</f>
        <v>5</v>
      </c>
      <c r="H2277" s="8" t="s">
        <v>6</v>
      </c>
      <c r="I2277" s="8" t="s">
        <v>7</v>
      </c>
      <c r="J2277" s="8" t="s">
        <v>19</v>
      </c>
      <c r="K2277" s="8" t="s">
        <v>13</v>
      </c>
      <c r="L2277" s="8" t="s">
        <v>9</v>
      </c>
      <c r="M2277" s="8" t="s">
        <v>37</v>
      </c>
      <c r="N2277" s="9">
        <v>4</v>
      </c>
      <c r="O2277" s="10">
        <v>151.38999999999999</v>
      </c>
      <c r="P2277" s="11">
        <v>0.05</v>
      </c>
      <c r="Q2277" s="10">
        <v>80.66</v>
      </c>
      <c r="R2277" s="10">
        <f t="shared" si="140"/>
        <v>575.28199999999993</v>
      </c>
      <c r="S2277" s="10">
        <f t="shared" si="141"/>
        <v>322.64</v>
      </c>
      <c r="T2277" s="10">
        <f t="shared" si="142"/>
        <v>252.64199999999994</v>
      </c>
      <c r="U2277" s="12">
        <f t="shared" si="143"/>
        <v>0.43916201097896329</v>
      </c>
      <c r="V2277" s="9">
        <f>YEAR(SalesDataTable[[#This Row],[Order Date]])</f>
        <v>2026</v>
      </c>
      <c r="W2277" s="12" t="str">
        <f>"Q"&amp;ROUNDUP(MONTH(SalesDataTable[[#This Row],[Order Date]])/3,0)</f>
        <v>Q4</v>
      </c>
      <c r="X2277" s="9">
        <f>MONTH(SalesDataTable[[#This Row],[Order Date]])</f>
        <v>11</v>
      </c>
      <c r="Y2277" s="12" t="str">
        <f>TEXT(SalesDataTable[[#This Row],[Order Date]],"mmm")</f>
        <v>Nov</v>
      </c>
    </row>
    <row r="2278" spans="1:25" ht="16">
      <c r="A2278" s="7">
        <v>2636</v>
      </c>
      <c r="B2278" s="3">
        <v>46331</v>
      </c>
      <c r="C2278" s="2">
        <f>YEAR( SalesDataTable[[#This Row],[Order Date]])</f>
        <v>2026</v>
      </c>
      <c r="D2278" s="2">
        <f>ROUNDUP(MONTH(SalesDataTable[[#This Row],[Order Date]])/3,0)</f>
        <v>4</v>
      </c>
      <c r="E2278" s="2">
        <f>MONTH(SalesDataTable[[#This Row],[Order Date]])</f>
        <v>11</v>
      </c>
      <c r="F2278" s="2" t="str">
        <f>TEXT(SalesDataTable[[#This Row],[Order Date]],"mmm")</f>
        <v>Nov</v>
      </c>
      <c r="G2278" s="2">
        <f>DAY(SalesDataTable[[#This Row],[Order Date]])</f>
        <v>5</v>
      </c>
      <c r="H2278" s="8" t="s">
        <v>6</v>
      </c>
      <c r="I2278" s="8" t="s">
        <v>49</v>
      </c>
      <c r="J2278" s="8" t="s">
        <v>19</v>
      </c>
      <c r="K2278" s="8" t="s">
        <v>16</v>
      </c>
      <c r="L2278" s="8" t="s">
        <v>14</v>
      </c>
      <c r="M2278" s="8" t="s">
        <v>32</v>
      </c>
      <c r="N2278" s="9">
        <v>2</v>
      </c>
      <c r="O2278" s="10">
        <v>45.44</v>
      </c>
      <c r="P2278" s="11">
        <v>0.05</v>
      </c>
      <c r="Q2278" s="10">
        <v>18.2</v>
      </c>
      <c r="R2278" s="10">
        <f t="shared" si="140"/>
        <v>86.335999999999999</v>
      </c>
      <c r="S2278" s="10">
        <f t="shared" si="141"/>
        <v>36.4</v>
      </c>
      <c r="T2278" s="10">
        <f t="shared" si="142"/>
        <v>49.936</v>
      </c>
      <c r="U2278" s="12">
        <f t="shared" si="143"/>
        <v>0.57839140103780584</v>
      </c>
      <c r="V2278" s="9">
        <f>YEAR(SalesDataTable[[#This Row],[Order Date]])</f>
        <v>2026</v>
      </c>
      <c r="W2278" s="12" t="str">
        <f>"Q"&amp;ROUNDUP(MONTH(SalesDataTable[[#This Row],[Order Date]])/3,0)</f>
        <v>Q4</v>
      </c>
      <c r="X2278" s="9">
        <f>MONTH(SalesDataTable[[#This Row],[Order Date]])</f>
        <v>11</v>
      </c>
      <c r="Y2278" s="12" t="str">
        <f>TEXT(SalesDataTable[[#This Row],[Order Date]],"mmm")</f>
        <v>Nov</v>
      </c>
    </row>
    <row r="2279" spans="1:25" ht="16">
      <c r="A2279" s="7">
        <v>3255</v>
      </c>
      <c r="B2279" s="3">
        <v>46331</v>
      </c>
      <c r="C2279" s="2">
        <f>YEAR( SalesDataTable[[#This Row],[Order Date]])</f>
        <v>2026</v>
      </c>
      <c r="D2279" s="2">
        <f>ROUNDUP(MONTH(SalesDataTable[[#This Row],[Order Date]])/3,0)</f>
        <v>4</v>
      </c>
      <c r="E2279" s="2">
        <f>MONTH(SalesDataTable[[#This Row],[Order Date]])</f>
        <v>11</v>
      </c>
      <c r="F2279" s="2" t="str">
        <f>TEXT(SalesDataTable[[#This Row],[Order Date]],"mmm")</f>
        <v>Nov</v>
      </c>
      <c r="G2279" s="2">
        <f>DAY(SalesDataTable[[#This Row],[Order Date]])</f>
        <v>5</v>
      </c>
      <c r="H2279" s="8" t="s">
        <v>20</v>
      </c>
      <c r="I2279" s="8" t="s">
        <v>47</v>
      </c>
      <c r="J2279" s="8" t="s">
        <v>2</v>
      </c>
      <c r="K2279" s="8" t="s">
        <v>13</v>
      </c>
      <c r="L2279" s="8" t="s">
        <v>9</v>
      </c>
      <c r="M2279" s="8" t="s">
        <v>46</v>
      </c>
      <c r="N2279" s="9">
        <v>2</v>
      </c>
      <c r="O2279" s="10">
        <v>70.790000000000006</v>
      </c>
      <c r="P2279" s="11">
        <v>0.15</v>
      </c>
      <c r="Q2279" s="10">
        <v>33.32</v>
      </c>
      <c r="R2279" s="10">
        <f t="shared" si="140"/>
        <v>120.343</v>
      </c>
      <c r="S2279" s="10">
        <f t="shared" si="141"/>
        <v>66.64</v>
      </c>
      <c r="T2279" s="10">
        <f t="shared" si="142"/>
        <v>53.703000000000003</v>
      </c>
      <c r="U2279" s="12">
        <f t="shared" si="143"/>
        <v>0.44624947026416162</v>
      </c>
      <c r="V2279" s="9">
        <f>YEAR(SalesDataTable[[#This Row],[Order Date]])</f>
        <v>2026</v>
      </c>
      <c r="W2279" s="12" t="str">
        <f>"Q"&amp;ROUNDUP(MONTH(SalesDataTable[[#This Row],[Order Date]])/3,0)</f>
        <v>Q4</v>
      </c>
      <c r="X2279" s="9">
        <f>MONTH(SalesDataTable[[#This Row],[Order Date]])</f>
        <v>11</v>
      </c>
      <c r="Y2279" s="12" t="str">
        <f>TEXT(SalesDataTable[[#This Row],[Order Date]],"mmm")</f>
        <v>Nov</v>
      </c>
    </row>
    <row r="2280" spans="1:25" ht="16">
      <c r="A2280" s="7">
        <v>4326</v>
      </c>
      <c r="B2280" s="3">
        <v>46331</v>
      </c>
      <c r="C2280" s="2">
        <f>YEAR( SalesDataTable[[#This Row],[Order Date]])</f>
        <v>2026</v>
      </c>
      <c r="D2280" s="2">
        <f>ROUNDUP(MONTH(SalesDataTable[[#This Row],[Order Date]])/3,0)</f>
        <v>4</v>
      </c>
      <c r="E2280" s="2">
        <f>MONTH(SalesDataTable[[#This Row],[Order Date]])</f>
        <v>11</v>
      </c>
      <c r="F2280" s="2" t="str">
        <f>TEXT(SalesDataTable[[#This Row],[Order Date]],"mmm")</f>
        <v>Nov</v>
      </c>
      <c r="G2280" s="2">
        <f>DAY(SalesDataTable[[#This Row],[Order Date]])</f>
        <v>5</v>
      </c>
      <c r="H2280" s="8" t="s">
        <v>11</v>
      </c>
      <c r="I2280" s="8" t="s">
        <v>25</v>
      </c>
      <c r="J2280" s="8" t="s">
        <v>19</v>
      </c>
      <c r="K2280" s="8" t="s">
        <v>3</v>
      </c>
      <c r="L2280" s="8" t="s">
        <v>14</v>
      </c>
      <c r="M2280" s="8" t="s">
        <v>15</v>
      </c>
      <c r="N2280" s="9">
        <v>1</v>
      </c>
      <c r="O2280" s="10">
        <v>35.630000000000003</v>
      </c>
      <c r="P2280" s="11">
        <v>0</v>
      </c>
      <c r="Q2280" s="10">
        <v>13.47</v>
      </c>
      <c r="R2280" s="10">
        <f t="shared" si="140"/>
        <v>35.630000000000003</v>
      </c>
      <c r="S2280" s="10">
        <f t="shared" si="141"/>
        <v>13.47</v>
      </c>
      <c r="T2280" s="10">
        <f t="shared" si="142"/>
        <v>22.160000000000004</v>
      </c>
      <c r="U2280" s="12">
        <f t="shared" si="143"/>
        <v>0.62194779680044909</v>
      </c>
      <c r="V2280" s="9">
        <f>YEAR(SalesDataTable[[#This Row],[Order Date]])</f>
        <v>2026</v>
      </c>
      <c r="W2280" s="12" t="str">
        <f>"Q"&amp;ROUNDUP(MONTH(SalesDataTable[[#This Row],[Order Date]])/3,0)</f>
        <v>Q4</v>
      </c>
      <c r="X2280" s="9">
        <f>MONTH(SalesDataTable[[#This Row],[Order Date]])</f>
        <v>11</v>
      </c>
      <c r="Y2280" s="12" t="str">
        <f>TEXT(SalesDataTable[[#This Row],[Order Date]],"mmm")</f>
        <v>Nov</v>
      </c>
    </row>
    <row r="2281" spans="1:25" ht="16">
      <c r="A2281" s="7">
        <v>4346</v>
      </c>
      <c r="B2281" s="3">
        <v>46331</v>
      </c>
      <c r="C2281" s="2">
        <f>YEAR( SalesDataTable[[#This Row],[Order Date]])</f>
        <v>2026</v>
      </c>
      <c r="D2281" s="2">
        <f>ROUNDUP(MONTH(SalesDataTable[[#This Row],[Order Date]])/3,0)</f>
        <v>4</v>
      </c>
      <c r="E2281" s="2">
        <f>MONTH(SalesDataTable[[#This Row],[Order Date]])</f>
        <v>11</v>
      </c>
      <c r="F2281" s="2" t="str">
        <f>TEXT(SalesDataTable[[#This Row],[Order Date]],"mmm")</f>
        <v>Nov</v>
      </c>
      <c r="G2281" s="2">
        <f>DAY(SalesDataTable[[#This Row],[Order Date]])</f>
        <v>5</v>
      </c>
      <c r="H2281" s="8" t="s">
        <v>0</v>
      </c>
      <c r="I2281" s="8" t="s">
        <v>50</v>
      </c>
      <c r="J2281" s="8" t="s">
        <v>2</v>
      </c>
      <c r="K2281" s="8" t="s">
        <v>16</v>
      </c>
      <c r="L2281" s="8" t="s">
        <v>9</v>
      </c>
      <c r="M2281" s="8" t="s">
        <v>46</v>
      </c>
      <c r="N2281" s="9">
        <v>3</v>
      </c>
      <c r="O2281" s="10">
        <v>73.010000000000005</v>
      </c>
      <c r="P2281" s="11">
        <v>0.15</v>
      </c>
      <c r="Q2281" s="10">
        <v>32.49</v>
      </c>
      <c r="R2281" s="10">
        <f t="shared" si="140"/>
        <v>186.17550000000003</v>
      </c>
      <c r="S2281" s="10">
        <f t="shared" si="141"/>
        <v>97.47</v>
      </c>
      <c r="T2281" s="10">
        <f t="shared" si="142"/>
        <v>88.705500000000029</v>
      </c>
      <c r="U2281" s="12">
        <f t="shared" si="143"/>
        <v>0.47646172562984934</v>
      </c>
      <c r="V2281" s="9">
        <f>YEAR(SalesDataTable[[#This Row],[Order Date]])</f>
        <v>2026</v>
      </c>
      <c r="W2281" s="12" t="str">
        <f>"Q"&amp;ROUNDUP(MONTH(SalesDataTable[[#This Row],[Order Date]])/3,0)</f>
        <v>Q4</v>
      </c>
      <c r="X2281" s="9">
        <f>MONTH(SalesDataTable[[#This Row],[Order Date]])</f>
        <v>11</v>
      </c>
      <c r="Y2281" s="12" t="str">
        <f>TEXT(SalesDataTable[[#This Row],[Order Date]],"mmm")</f>
        <v>Nov</v>
      </c>
    </row>
    <row r="2282" spans="1:25" ht="16">
      <c r="A2282" s="7">
        <v>266</v>
      </c>
      <c r="B2282" s="3">
        <v>46332</v>
      </c>
      <c r="C2282" s="2">
        <f>YEAR( SalesDataTable[[#This Row],[Order Date]])</f>
        <v>2026</v>
      </c>
      <c r="D2282" s="2">
        <f>ROUNDUP(MONTH(SalesDataTable[[#This Row],[Order Date]])/3,0)</f>
        <v>4</v>
      </c>
      <c r="E2282" s="2">
        <f>MONTH(SalesDataTable[[#This Row],[Order Date]])</f>
        <v>11</v>
      </c>
      <c r="F2282" s="2" t="str">
        <f>TEXT(SalesDataTable[[#This Row],[Order Date]],"mmm")</f>
        <v>Nov</v>
      </c>
      <c r="G2282" s="2">
        <f>DAY(SalesDataTable[[#This Row],[Order Date]])</f>
        <v>6</v>
      </c>
      <c r="H2282" s="8" t="s">
        <v>6</v>
      </c>
      <c r="I2282" s="8" t="s">
        <v>7</v>
      </c>
      <c r="J2282" s="8" t="s">
        <v>28</v>
      </c>
      <c r="K2282" s="8" t="s">
        <v>16</v>
      </c>
      <c r="L2282" s="8" t="s">
        <v>9</v>
      </c>
      <c r="M2282" s="8" t="s">
        <v>10</v>
      </c>
      <c r="N2282" s="9">
        <v>1</v>
      </c>
      <c r="O2282" s="10">
        <v>93.48</v>
      </c>
      <c r="P2282" s="11">
        <v>0.05</v>
      </c>
      <c r="Q2282" s="10">
        <v>46.34</v>
      </c>
      <c r="R2282" s="10">
        <f t="shared" si="140"/>
        <v>88.805999999999997</v>
      </c>
      <c r="S2282" s="10">
        <f t="shared" si="141"/>
        <v>46.34</v>
      </c>
      <c r="T2282" s="10">
        <f t="shared" si="142"/>
        <v>42.465999999999994</v>
      </c>
      <c r="U2282" s="12">
        <f t="shared" si="143"/>
        <v>0.47818841069297113</v>
      </c>
      <c r="V2282" s="9">
        <f>YEAR(SalesDataTable[[#This Row],[Order Date]])</f>
        <v>2026</v>
      </c>
      <c r="W2282" s="12" t="str">
        <f>"Q"&amp;ROUNDUP(MONTH(SalesDataTable[[#This Row],[Order Date]])/3,0)</f>
        <v>Q4</v>
      </c>
      <c r="X2282" s="9">
        <f>MONTH(SalesDataTable[[#This Row],[Order Date]])</f>
        <v>11</v>
      </c>
      <c r="Y2282" s="12" t="str">
        <f>TEXT(SalesDataTable[[#This Row],[Order Date]],"mmm")</f>
        <v>Nov</v>
      </c>
    </row>
    <row r="2283" spans="1:25" ht="16">
      <c r="A2283" s="7">
        <v>274</v>
      </c>
      <c r="B2283" s="3">
        <v>46332</v>
      </c>
      <c r="C2283" s="2">
        <f>YEAR( SalesDataTable[[#This Row],[Order Date]])</f>
        <v>2026</v>
      </c>
      <c r="D2283" s="2">
        <f>ROUNDUP(MONTH(SalesDataTable[[#This Row],[Order Date]])/3,0)</f>
        <v>4</v>
      </c>
      <c r="E2283" s="2">
        <f>MONTH(SalesDataTable[[#This Row],[Order Date]])</f>
        <v>11</v>
      </c>
      <c r="F2283" s="2" t="str">
        <f>TEXT(SalesDataTable[[#This Row],[Order Date]],"mmm")</f>
        <v>Nov</v>
      </c>
      <c r="G2283" s="2">
        <f>DAY(SalesDataTable[[#This Row],[Order Date]])</f>
        <v>6</v>
      </c>
      <c r="H2283" s="8" t="s">
        <v>6</v>
      </c>
      <c r="I2283" s="8" t="s">
        <v>7</v>
      </c>
      <c r="J2283" s="8" t="s">
        <v>2</v>
      </c>
      <c r="K2283" s="8" t="s">
        <v>16</v>
      </c>
      <c r="L2283" s="8" t="s">
        <v>4</v>
      </c>
      <c r="M2283" s="8" t="s">
        <v>5</v>
      </c>
      <c r="N2283" s="9">
        <v>1</v>
      </c>
      <c r="O2283" s="10">
        <v>82.89</v>
      </c>
      <c r="P2283" s="11">
        <v>0</v>
      </c>
      <c r="Q2283" s="10">
        <v>41.44</v>
      </c>
      <c r="R2283" s="10">
        <f t="shared" si="140"/>
        <v>82.89</v>
      </c>
      <c r="S2283" s="10">
        <f t="shared" si="141"/>
        <v>41.44</v>
      </c>
      <c r="T2283" s="10">
        <f t="shared" si="142"/>
        <v>41.45</v>
      </c>
      <c r="U2283" s="12">
        <f t="shared" si="143"/>
        <v>0.50006032090722652</v>
      </c>
      <c r="V2283" s="9">
        <f>YEAR(SalesDataTable[[#This Row],[Order Date]])</f>
        <v>2026</v>
      </c>
      <c r="W2283" s="12" t="str">
        <f>"Q"&amp;ROUNDUP(MONTH(SalesDataTable[[#This Row],[Order Date]])/3,0)</f>
        <v>Q4</v>
      </c>
      <c r="X2283" s="9">
        <f>MONTH(SalesDataTable[[#This Row],[Order Date]])</f>
        <v>11</v>
      </c>
      <c r="Y2283" s="12" t="str">
        <f>TEXT(SalesDataTable[[#This Row],[Order Date]],"mmm")</f>
        <v>Nov</v>
      </c>
    </row>
    <row r="2284" spans="1:25" ht="16">
      <c r="A2284" s="7">
        <v>1135</v>
      </c>
      <c r="B2284" s="3">
        <v>46332</v>
      </c>
      <c r="C2284" s="2">
        <f>YEAR( SalesDataTable[[#This Row],[Order Date]])</f>
        <v>2026</v>
      </c>
      <c r="D2284" s="2">
        <f>ROUNDUP(MONTH(SalesDataTable[[#This Row],[Order Date]])/3,0)</f>
        <v>4</v>
      </c>
      <c r="E2284" s="2">
        <f>MONTH(SalesDataTable[[#This Row],[Order Date]])</f>
        <v>11</v>
      </c>
      <c r="F2284" s="2" t="str">
        <f>TEXT(SalesDataTable[[#This Row],[Order Date]],"mmm")</f>
        <v>Nov</v>
      </c>
      <c r="G2284" s="2">
        <f>DAY(SalesDataTable[[#This Row],[Order Date]])</f>
        <v>6</v>
      </c>
      <c r="H2284" s="8" t="s">
        <v>20</v>
      </c>
      <c r="I2284" s="8" t="s">
        <v>31</v>
      </c>
      <c r="J2284" s="8" t="s">
        <v>2</v>
      </c>
      <c r="K2284" s="8" t="s">
        <v>13</v>
      </c>
      <c r="L2284" s="8" t="s">
        <v>14</v>
      </c>
      <c r="M2284" s="8" t="s">
        <v>15</v>
      </c>
      <c r="N2284" s="9">
        <v>2</v>
      </c>
      <c r="O2284" s="10">
        <v>35.71</v>
      </c>
      <c r="P2284" s="11">
        <v>0.2</v>
      </c>
      <c r="Q2284" s="10">
        <v>13.48</v>
      </c>
      <c r="R2284" s="10">
        <f t="shared" si="140"/>
        <v>57.136000000000003</v>
      </c>
      <c r="S2284" s="10">
        <f t="shared" si="141"/>
        <v>26.96</v>
      </c>
      <c r="T2284" s="10">
        <f t="shared" si="142"/>
        <v>30.176000000000002</v>
      </c>
      <c r="U2284" s="12">
        <f t="shared" si="143"/>
        <v>0.52814337720526461</v>
      </c>
      <c r="V2284" s="9">
        <f>YEAR(SalesDataTable[[#This Row],[Order Date]])</f>
        <v>2026</v>
      </c>
      <c r="W2284" s="12" t="str">
        <f>"Q"&amp;ROUNDUP(MONTH(SalesDataTable[[#This Row],[Order Date]])/3,0)</f>
        <v>Q4</v>
      </c>
      <c r="X2284" s="9">
        <f>MONTH(SalesDataTable[[#This Row],[Order Date]])</f>
        <v>11</v>
      </c>
      <c r="Y2284" s="12" t="str">
        <f>TEXT(SalesDataTable[[#This Row],[Order Date]],"mmm")</f>
        <v>Nov</v>
      </c>
    </row>
    <row r="2285" spans="1:25" ht="16">
      <c r="A2285" s="7">
        <v>2166</v>
      </c>
      <c r="B2285" s="3">
        <v>46332</v>
      </c>
      <c r="C2285" s="2">
        <f>YEAR( SalesDataTable[[#This Row],[Order Date]])</f>
        <v>2026</v>
      </c>
      <c r="D2285" s="2">
        <f>ROUNDUP(MONTH(SalesDataTable[[#This Row],[Order Date]])/3,0)</f>
        <v>4</v>
      </c>
      <c r="E2285" s="2">
        <f>MONTH(SalesDataTable[[#This Row],[Order Date]])</f>
        <v>11</v>
      </c>
      <c r="F2285" s="2" t="str">
        <f>TEXT(SalesDataTable[[#This Row],[Order Date]],"mmm")</f>
        <v>Nov</v>
      </c>
      <c r="G2285" s="2">
        <f>DAY(SalesDataTable[[#This Row],[Order Date]])</f>
        <v>6</v>
      </c>
      <c r="H2285" s="8" t="s">
        <v>20</v>
      </c>
      <c r="I2285" s="8" t="s">
        <v>47</v>
      </c>
      <c r="J2285" s="8" t="s">
        <v>19</v>
      </c>
      <c r="K2285" s="8" t="s">
        <v>13</v>
      </c>
      <c r="L2285" s="8" t="s">
        <v>34</v>
      </c>
      <c r="M2285" s="8" t="s">
        <v>35</v>
      </c>
      <c r="N2285" s="9">
        <v>1</v>
      </c>
      <c r="O2285" s="10">
        <v>40.380000000000003</v>
      </c>
      <c r="P2285" s="11">
        <v>0.15</v>
      </c>
      <c r="Q2285" s="10">
        <v>14.53</v>
      </c>
      <c r="R2285" s="10">
        <f t="shared" si="140"/>
        <v>34.323</v>
      </c>
      <c r="S2285" s="10">
        <f t="shared" si="141"/>
        <v>14.53</v>
      </c>
      <c r="T2285" s="10">
        <f t="shared" si="142"/>
        <v>19.792999999999999</v>
      </c>
      <c r="U2285" s="12">
        <f t="shared" si="143"/>
        <v>0.57666870611543275</v>
      </c>
      <c r="V2285" s="9">
        <f>YEAR(SalesDataTable[[#This Row],[Order Date]])</f>
        <v>2026</v>
      </c>
      <c r="W2285" s="12" t="str">
        <f>"Q"&amp;ROUNDUP(MONTH(SalesDataTable[[#This Row],[Order Date]])/3,0)</f>
        <v>Q4</v>
      </c>
      <c r="X2285" s="9">
        <f>MONTH(SalesDataTable[[#This Row],[Order Date]])</f>
        <v>11</v>
      </c>
      <c r="Y2285" s="12" t="str">
        <f>TEXT(SalesDataTable[[#This Row],[Order Date]],"mmm")</f>
        <v>Nov</v>
      </c>
    </row>
    <row r="2286" spans="1:25" ht="16">
      <c r="A2286" s="7">
        <v>3620</v>
      </c>
      <c r="B2286" s="3">
        <v>46332</v>
      </c>
      <c r="C2286" s="2">
        <f>YEAR( SalesDataTable[[#This Row],[Order Date]])</f>
        <v>2026</v>
      </c>
      <c r="D2286" s="2">
        <f>ROUNDUP(MONTH(SalesDataTable[[#This Row],[Order Date]])/3,0)</f>
        <v>4</v>
      </c>
      <c r="E2286" s="2">
        <f>MONTH(SalesDataTable[[#This Row],[Order Date]])</f>
        <v>11</v>
      </c>
      <c r="F2286" s="2" t="str">
        <f>TEXT(SalesDataTable[[#This Row],[Order Date]],"mmm")</f>
        <v>Nov</v>
      </c>
      <c r="G2286" s="2">
        <f>DAY(SalesDataTable[[#This Row],[Order Date]])</f>
        <v>6</v>
      </c>
      <c r="H2286" s="8" t="s">
        <v>6</v>
      </c>
      <c r="I2286" s="8" t="s">
        <v>43</v>
      </c>
      <c r="J2286" s="8" t="s">
        <v>28</v>
      </c>
      <c r="K2286" s="8" t="s">
        <v>13</v>
      </c>
      <c r="L2286" s="8" t="s">
        <v>9</v>
      </c>
      <c r="M2286" s="8" t="s">
        <v>17</v>
      </c>
      <c r="N2286" s="9">
        <v>1</v>
      </c>
      <c r="O2286" s="10">
        <v>142</v>
      </c>
      <c r="P2286" s="11">
        <v>0.05</v>
      </c>
      <c r="Q2286" s="10">
        <v>81.099999999999994</v>
      </c>
      <c r="R2286" s="10">
        <f t="shared" si="140"/>
        <v>134.9</v>
      </c>
      <c r="S2286" s="10">
        <f t="shared" si="141"/>
        <v>81.099999999999994</v>
      </c>
      <c r="T2286" s="10">
        <f t="shared" si="142"/>
        <v>53.800000000000011</v>
      </c>
      <c r="U2286" s="12">
        <f t="shared" si="143"/>
        <v>0.39881393624907346</v>
      </c>
      <c r="V2286" s="9">
        <f>YEAR(SalesDataTable[[#This Row],[Order Date]])</f>
        <v>2026</v>
      </c>
      <c r="W2286" s="12" t="str">
        <f>"Q"&amp;ROUNDUP(MONTH(SalesDataTable[[#This Row],[Order Date]])/3,0)</f>
        <v>Q4</v>
      </c>
      <c r="X2286" s="9">
        <f>MONTH(SalesDataTable[[#This Row],[Order Date]])</f>
        <v>11</v>
      </c>
      <c r="Y2286" s="12" t="str">
        <f>TEXT(SalesDataTable[[#This Row],[Order Date]],"mmm")</f>
        <v>Nov</v>
      </c>
    </row>
    <row r="2287" spans="1:25" ht="16">
      <c r="A2287" s="7">
        <v>3986</v>
      </c>
      <c r="B2287" s="3">
        <v>46332</v>
      </c>
      <c r="C2287" s="2">
        <f>YEAR( SalesDataTable[[#This Row],[Order Date]])</f>
        <v>2026</v>
      </c>
      <c r="D2287" s="2">
        <f>ROUNDUP(MONTH(SalesDataTable[[#This Row],[Order Date]])/3,0)</f>
        <v>4</v>
      </c>
      <c r="E2287" s="2">
        <f>MONTH(SalesDataTable[[#This Row],[Order Date]])</f>
        <v>11</v>
      </c>
      <c r="F2287" s="2" t="str">
        <f>TEXT(SalesDataTable[[#This Row],[Order Date]],"mmm")</f>
        <v>Nov</v>
      </c>
      <c r="G2287" s="2">
        <f>DAY(SalesDataTable[[#This Row],[Order Date]])</f>
        <v>6</v>
      </c>
      <c r="H2287" s="8" t="s">
        <v>0</v>
      </c>
      <c r="I2287" s="8" t="s">
        <v>50</v>
      </c>
      <c r="J2287" s="8" t="s">
        <v>28</v>
      </c>
      <c r="K2287" s="8" t="s">
        <v>13</v>
      </c>
      <c r="L2287" s="8" t="s">
        <v>14</v>
      </c>
      <c r="M2287" s="8" t="s">
        <v>15</v>
      </c>
      <c r="N2287" s="9">
        <v>2</v>
      </c>
      <c r="O2287" s="10">
        <v>36.29</v>
      </c>
      <c r="P2287" s="11">
        <v>0.15</v>
      </c>
      <c r="Q2287" s="10">
        <v>13.93</v>
      </c>
      <c r="R2287" s="10">
        <f t="shared" si="140"/>
        <v>61.692999999999998</v>
      </c>
      <c r="S2287" s="10">
        <f t="shared" si="141"/>
        <v>27.86</v>
      </c>
      <c r="T2287" s="10">
        <f t="shared" si="142"/>
        <v>33.832999999999998</v>
      </c>
      <c r="U2287" s="12">
        <f t="shared" si="143"/>
        <v>0.54840905775371596</v>
      </c>
      <c r="V2287" s="9">
        <f>YEAR(SalesDataTable[[#This Row],[Order Date]])</f>
        <v>2026</v>
      </c>
      <c r="W2287" s="12" t="str">
        <f>"Q"&amp;ROUNDUP(MONTH(SalesDataTable[[#This Row],[Order Date]])/3,0)</f>
        <v>Q4</v>
      </c>
      <c r="X2287" s="9">
        <f>MONTH(SalesDataTable[[#This Row],[Order Date]])</f>
        <v>11</v>
      </c>
      <c r="Y2287" s="12" t="str">
        <f>TEXT(SalesDataTable[[#This Row],[Order Date]],"mmm")</f>
        <v>Nov</v>
      </c>
    </row>
    <row r="2288" spans="1:25" ht="16">
      <c r="A2288" s="7">
        <v>4384</v>
      </c>
      <c r="B2288" s="3">
        <v>46332</v>
      </c>
      <c r="C2288" s="2">
        <f>YEAR( SalesDataTable[[#This Row],[Order Date]])</f>
        <v>2026</v>
      </c>
      <c r="D2288" s="2">
        <f>ROUNDUP(MONTH(SalesDataTable[[#This Row],[Order Date]])/3,0)</f>
        <v>4</v>
      </c>
      <c r="E2288" s="2">
        <f>MONTH(SalesDataTable[[#This Row],[Order Date]])</f>
        <v>11</v>
      </c>
      <c r="F2288" s="2" t="str">
        <f>TEXT(SalesDataTable[[#This Row],[Order Date]],"mmm")</f>
        <v>Nov</v>
      </c>
      <c r="G2288" s="2">
        <f>DAY(SalesDataTable[[#This Row],[Order Date]])</f>
        <v>6</v>
      </c>
      <c r="H2288" s="8" t="s">
        <v>20</v>
      </c>
      <c r="I2288" s="8" t="s">
        <v>33</v>
      </c>
      <c r="J2288" s="8" t="s">
        <v>2</v>
      </c>
      <c r="K2288" s="8" t="s">
        <v>13</v>
      </c>
      <c r="L2288" s="8" t="s">
        <v>23</v>
      </c>
      <c r="M2288" s="8" t="s">
        <v>51</v>
      </c>
      <c r="N2288" s="9">
        <v>1</v>
      </c>
      <c r="O2288" s="10">
        <v>121.66</v>
      </c>
      <c r="P2288" s="11">
        <v>0</v>
      </c>
      <c r="Q2288" s="10">
        <v>61.66</v>
      </c>
      <c r="R2288" s="10">
        <f t="shared" si="140"/>
        <v>121.66</v>
      </c>
      <c r="S2288" s="10">
        <f t="shared" si="141"/>
        <v>61.66</v>
      </c>
      <c r="T2288" s="10">
        <f t="shared" si="142"/>
        <v>60</v>
      </c>
      <c r="U2288" s="12">
        <f t="shared" si="143"/>
        <v>0.49317770836758179</v>
      </c>
      <c r="V2288" s="9">
        <f>YEAR(SalesDataTable[[#This Row],[Order Date]])</f>
        <v>2026</v>
      </c>
      <c r="W2288" s="12" t="str">
        <f>"Q"&amp;ROUNDUP(MONTH(SalesDataTable[[#This Row],[Order Date]])/3,0)</f>
        <v>Q4</v>
      </c>
      <c r="X2288" s="9">
        <f>MONTH(SalesDataTable[[#This Row],[Order Date]])</f>
        <v>11</v>
      </c>
      <c r="Y2288" s="12" t="str">
        <f>TEXT(SalesDataTable[[#This Row],[Order Date]],"mmm")</f>
        <v>Nov</v>
      </c>
    </row>
    <row r="2289" spans="1:25" ht="16">
      <c r="A2289" s="7">
        <v>4565</v>
      </c>
      <c r="B2289" s="3">
        <v>46332</v>
      </c>
      <c r="C2289" s="2">
        <f>YEAR( SalesDataTable[[#This Row],[Order Date]])</f>
        <v>2026</v>
      </c>
      <c r="D2289" s="2">
        <f>ROUNDUP(MONTH(SalesDataTable[[#This Row],[Order Date]])/3,0)</f>
        <v>4</v>
      </c>
      <c r="E2289" s="2">
        <f>MONTH(SalesDataTable[[#This Row],[Order Date]])</f>
        <v>11</v>
      </c>
      <c r="F2289" s="2" t="str">
        <f>TEXT(SalesDataTable[[#This Row],[Order Date]],"mmm")</f>
        <v>Nov</v>
      </c>
      <c r="G2289" s="2">
        <f>DAY(SalesDataTable[[#This Row],[Order Date]])</f>
        <v>6</v>
      </c>
      <c r="H2289" s="8" t="s">
        <v>6</v>
      </c>
      <c r="I2289" s="8" t="s">
        <v>49</v>
      </c>
      <c r="J2289" s="8" t="s">
        <v>2</v>
      </c>
      <c r="K2289" s="8" t="s">
        <v>3</v>
      </c>
      <c r="L2289" s="8" t="s">
        <v>23</v>
      </c>
      <c r="M2289" s="8" t="s">
        <v>51</v>
      </c>
      <c r="N2289" s="9">
        <v>3</v>
      </c>
      <c r="O2289" s="10">
        <v>124.65</v>
      </c>
      <c r="P2289" s="11">
        <v>0.05</v>
      </c>
      <c r="Q2289" s="10">
        <v>62.27</v>
      </c>
      <c r="R2289" s="10">
        <f t="shared" si="140"/>
        <v>355.25250000000005</v>
      </c>
      <c r="S2289" s="10">
        <f t="shared" si="141"/>
        <v>186.81</v>
      </c>
      <c r="T2289" s="10">
        <f t="shared" si="142"/>
        <v>168.44250000000005</v>
      </c>
      <c r="U2289" s="12">
        <f t="shared" si="143"/>
        <v>0.47414866890451163</v>
      </c>
      <c r="V2289" s="9">
        <f>YEAR(SalesDataTable[[#This Row],[Order Date]])</f>
        <v>2026</v>
      </c>
      <c r="W2289" s="12" t="str">
        <f>"Q"&amp;ROUNDUP(MONTH(SalesDataTable[[#This Row],[Order Date]])/3,0)</f>
        <v>Q4</v>
      </c>
      <c r="X2289" s="9">
        <f>MONTH(SalesDataTable[[#This Row],[Order Date]])</f>
        <v>11</v>
      </c>
      <c r="Y2289" s="12" t="str">
        <f>TEXT(SalesDataTable[[#This Row],[Order Date]],"mmm")</f>
        <v>Nov</v>
      </c>
    </row>
    <row r="2290" spans="1:25" ht="16">
      <c r="A2290" s="7">
        <v>4634</v>
      </c>
      <c r="B2290" s="3">
        <v>46332</v>
      </c>
      <c r="C2290" s="2">
        <f>YEAR( SalesDataTable[[#This Row],[Order Date]])</f>
        <v>2026</v>
      </c>
      <c r="D2290" s="2">
        <f>ROUNDUP(MONTH(SalesDataTable[[#This Row],[Order Date]])/3,0)</f>
        <v>4</v>
      </c>
      <c r="E2290" s="2">
        <f>MONTH(SalesDataTable[[#This Row],[Order Date]])</f>
        <v>11</v>
      </c>
      <c r="F2290" s="2" t="str">
        <f>TEXT(SalesDataTable[[#This Row],[Order Date]],"mmm")</f>
        <v>Nov</v>
      </c>
      <c r="G2290" s="2">
        <f>DAY(SalesDataTable[[#This Row],[Order Date]])</f>
        <v>6</v>
      </c>
      <c r="H2290" s="8" t="s">
        <v>0</v>
      </c>
      <c r="I2290" s="8" t="s">
        <v>50</v>
      </c>
      <c r="J2290" s="8" t="s">
        <v>2</v>
      </c>
      <c r="K2290" s="8" t="s">
        <v>13</v>
      </c>
      <c r="L2290" s="8" t="s">
        <v>4</v>
      </c>
      <c r="M2290" s="8" t="s">
        <v>5</v>
      </c>
      <c r="N2290" s="9">
        <v>2</v>
      </c>
      <c r="O2290" s="10">
        <v>80.61</v>
      </c>
      <c r="P2290" s="11">
        <v>0</v>
      </c>
      <c r="Q2290" s="10">
        <v>43.72</v>
      </c>
      <c r="R2290" s="10">
        <f t="shared" si="140"/>
        <v>161.22</v>
      </c>
      <c r="S2290" s="10">
        <f t="shared" si="141"/>
        <v>87.44</v>
      </c>
      <c r="T2290" s="10">
        <f t="shared" si="142"/>
        <v>73.78</v>
      </c>
      <c r="U2290" s="12">
        <f t="shared" si="143"/>
        <v>0.45763552909068356</v>
      </c>
      <c r="V2290" s="9">
        <f>YEAR(SalesDataTable[[#This Row],[Order Date]])</f>
        <v>2026</v>
      </c>
      <c r="W2290" s="12" t="str">
        <f>"Q"&amp;ROUNDUP(MONTH(SalesDataTable[[#This Row],[Order Date]])/3,0)</f>
        <v>Q4</v>
      </c>
      <c r="X2290" s="9">
        <f>MONTH(SalesDataTable[[#This Row],[Order Date]])</f>
        <v>11</v>
      </c>
      <c r="Y2290" s="12" t="str">
        <f>TEXT(SalesDataTable[[#This Row],[Order Date]],"mmm")</f>
        <v>Nov</v>
      </c>
    </row>
    <row r="2291" spans="1:25" ht="16">
      <c r="A2291" s="7">
        <v>104</v>
      </c>
      <c r="B2291" s="3">
        <v>46333</v>
      </c>
      <c r="C2291" s="2">
        <f>YEAR( SalesDataTable[[#This Row],[Order Date]])</f>
        <v>2026</v>
      </c>
      <c r="D2291" s="2">
        <f>ROUNDUP(MONTH(SalesDataTable[[#This Row],[Order Date]])/3,0)</f>
        <v>4</v>
      </c>
      <c r="E2291" s="2">
        <f>MONTH(SalesDataTable[[#This Row],[Order Date]])</f>
        <v>11</v>
      </c>
      <c r="F2291" s="2" t="str">
        <f>TEXT(SalesDataTable[[#This Row],[Order Date]],"mmm")</f>
        <v>Nov</v>
      </c>
      <c r="G2291" s="2">
        <f>DAY(SalesDataTable[[#This Row],[Order Date]])</f>
        <v>7</v>
      </c>
      <c r="H2291" s="8" t="s">
        <v>6</v>
      </c>
      <c r="I2291" s="8" t="s">
        <v>41</v>
      </c>
      <c r="J2291" s="8" t="s">
        <v>2</v>
      </c>
      <c r="K2291" s="8" t="s">
        <v>13</v>
      </c>
      <c r="L2291" s="8" t="s">
        <v>9</v>
      </c>
      <c r="M2291" s="8" t="s">
        <v>37</v>
      </c>
      <c r="N2291" s="9">
        <v>1</v>
      </c>
      <c r="O2291" s="10">
        <v>153.96</v>
      </c>
      <c r="P2291" s="11">
        <v>0</v>
      </c>
      <c r="Q2291" s="10">
        <v>80.62</v>
      </c>
      <c r="R2291" s="10">
        <f t="shared" si="140"/>
        <v>153.96</v>
      </c>
      <c r="S2291" s="10">
        <f t="shared" si="141"/>
        <v>80.62</v>
      </c>
      <c r="T2291" s="10">
        <f t="shared" si="142"/>
        <v>73.34</v>
      </c>
      <c r="U2291" s="12">
        <f t="shared" si="143"/>
        <v>0.47635749545336453</v>
      </c>
      <c r="V2291" s="9">
        <f>YEAR(SalesDataTable[[#This Row],[Order Date]])</f>
        <v>2026</v>
      </c>
      <c r="W2291" s="12" t="str">
        <f>"Q"&amp;ROUNDUP(MONTH(SalesDataTable[[#This Row],[Order Date]])/3,0)</f>
        <v>Q4</v>
      </c>
      <c r="X2291" s="9">
        <f>MONTH(SalesDataTable[[#This Row],[Order Date]])</f>
        <v>11</v>
      </c>
      <c r="Y2291" s="12" t="str">
        <f>TEXT(SalesDataTable[[#This Row],[Order Date]],"mmm")</f>
        <v>Nov</v>
      </c>
    </row>
    <row r="2292" spans="1:25" ht="16">
      <c r="A2292" s="7">
        <v>181</v>
      </c>
      <c r="B2292" s="3">
        <v>46333</v>
      </c>
      <c r="C2292" s="2">
        <f>YEAR( SalesDataTable[[#This Row],[Order Date]])</f>
        <v>2026</v>
      </c>
      <c r="D2292" s="2">
        <f>ROUNDUP(MONTH(SalesDataTable[[#This Row],[Order Date]])/3,0)</f>
        <v>4</v>
      </c>
      <c r="E2292" s="2">
        <f>MONTH(SalesDataTable[[#This Row],[Order Date]])</f>
        <v>11</v>
      </c>
      <c r="F2292" s="2" t="str">
        <f>TEXT(SalesDataTable[[#This Row],[Order Date]],"mmm")</f>
        <v>Nov</v>
      </c>
      <c r="G2292" s="2">
        <f>DAY(SalesDataTable[[#This Row],[Order Date]])</f>
        <v>7</v>
      </c>
      <c r="H2292" s="8" t="s">
        <v>6</v>
      </c>
      <c r="I2292" s="8" t="s">
        <v>7</v>
      </c>
      <c r="J2292" s="8" t="s">
        <v>19</v>
      </c>
      <c r="K2292" s="8" t="s">
        <v>3</v>
      </c>
      <c r="L2292" s="8" t="s">
        <v>14</v>
      </c>
      <c r="M2292" s="8" t="s">
        <v>15</v>
      </c>
      <c r="N2292" s="9">
        <v>1</v>
      </c>
      <c r="O2292" s="10">
        <v>35.58</v>
      </c>
      <c r="P2292" s="11">
        <v>0</v>
      </c>
      <c r="Q2292" s="10">
        <v>13.4</v>
      </c>
      <c r="R2292" s="10">
        <f t="shared" si="140"/>
        <v>35.58</v>
      </c>
      <c r="S2292" s="10">
        <f t="shared" si="141"/>
        <v>13.4</v>
      </c>
      <c r="T2292" s="10">
        <f t="shared" si="142"/>
        <v>22.18</v>
      </c>
      <c r="U2292" s="12">
        <f t="shared" si="143"/>
        <v>0.62338392355255767</v>
      </c>
      <c r="V2292" s="9">
        <f>YEAR(SalesDataTable[[#This Row],[Order Date]])</f>
        <v>2026</v>
      </c>
      <c r="W2292" s="12" t="str">
        <f>"Q"&amp;ROUNDUP(MONTH(SalesDataTable[[#This Row],[Order Date]])/3,0)</f>
        <v>Q4</v>
      </c>
      <c r="X2292" s="9">
        <f>MONTH(SalesDataTable[[#This Row],[Order Date]])</f>
        <v>11</v>
      </c>
      <c r="Y2292" s="12" t="str">
        <f>TEXT(SalesDataTable[[#This Row],[Order Date]],"mmm")</f>
        <v>Nov</v>
      </c>
    </row>
    <row r="2293" spans="1:25" ht="16">
      <c r="A2293" s="7">
        <v>823</v>
      </c>
      <c r="B2293" s="3">
        <v>46333</v>
      </c>
      <c r="C2293" s="2">
        <f>YEAR( SalesDataTable[[#This Row],[Order Date]])</f>
        <v>2026</v>
      </c>
      <c r="D2293" s="2">
        <f>ROUNDUP(MONTH(SalesDataTable[[#This Row],[Order Date]])/3,0)</f>
        <v>4</v>
      </c>
      <c r="E2293" s="2">
        <f>MONTH(SalesDataTable[[#This Row],[Order Date]])</f>
        <v>11</v>
      </c>
      <c r="F2293" s="2" t="str">
        <f>TEXT(SalesDataTable[[#This Row],[Order Date]],"mmm")</f>
        <v>Nov</v>
      </c>
      <c r="G2293" s="2">
        <f>DAY(SalesDataTable[[#This Row],[Order Date]])</f>
        <v>7</v>
      </c>
      <c r="H2293" s="8" t="s">
        <v>0</v>
      </c>
      <c r="I2293" s="8" t="s">
        <v>1</v>
      </c>
      <c r="J2293" s="8" t="s">
        <v>28</v>
      </c>
      <c r="K2293" s="8" t="s">
        <v>13</v>
      </c>
      <c r="L2293" s="8" t="s">
        <v>34</v>
      </c>
      <c r="M2293" s="8" t="s">
        <v>42</v>
      </c>
      <c r="N2293" s="9">
        <v>5</v>
      </c>
      <c r="O2293" s="10">
        <v>36.369999999999997</v>
      </c>
      <c r="P2293" s="11">
        <v>0.15</v>
      </c>
      <c r="Q2293" s="10">
        <v>13.65</v>
      </c>
      <c r="R2293" s="10">
        <f t="shared" si="140"/>
        <v>154.57249999999999</v>
      </c>
      <c r="S2293" s="10">
        <f t="shared" si="141"/>
        <v>68.25</v>
      </c>
      <c r="T2293" s="10">
        <f t="shared" si="142"/>
        <v>86.322499999999991</v>
      </c>
      <c r="U2293" s="12">
        <f t="shared" si="143"/>
        <v>0.55845962250723769</v>
      </c>
      <c r="V2293" s="9">
        <f>YEAR(SalesDataTable[[#This Row],[Order Date]])</f>
        <v>2026</v>
      </c>
      <c r="W2293" s="12" t="str">
        <f>"Q"&amp;ROUNDUP(MONTH(SalesDataTable[[#This Row],[Order Date]])/3,0)</f>
        <v>Q4</v>
      </c>
      <c r="X2293" s="9">
        <f>MONTH(SalesDataTable[[#This Row],[Order Date]])</f>
        <v>11</v>
      </c>
      <c r="Y2293" s="12" t="str">
        <f>TEXT(SalesDataTable[[#This Row],[Order Date]],"mmm")</f>
        <v>Nov</v>
      </c>
    </row>
    <row r="2294" spans="1:25" ht="16">
      <c r="A2294" s="7">
        <v>1730</v>
      </c>
      <c r="B2294" s="3">
        <v>46333</v>
      </c>
      <c r="C2294" s="2">
        <f>YEAR( SalesDataTable[[#This Row],[Order Date]])</f>
        <v>2026</v>
      </c>
      <c r="D2294" s="2">
        <f>ROUNDUP(MONTH(SalesDataTable[[#This Row],[Order Date]])/3,0)</f>
        <v>4</v>
      </c>
      <c r="E2294" s="2">
        <f>MONTH(SalesDataTable[[#This Row],[Order Date]])</f>
        <v>11</v>
      </c>
      <c r="F2294" s="2" t="str">
        <f>TEXT(SalesDataTable[[#This Row],[Order Date]],"mmm")</f>
        <v>Nov</v>
      </c>
      <c r="G2294" s="2">
        <f>DAY(SalesDataTable[[#This Row],[Order Date]])</f>
        <v>7</v>
      </c>
      <c r="H2294" s="8" t="s">
        <v>20</v>
      </c>
      <c r="I2294" s="8" t="s">
        <v>21</v>
      </c>
      <c r="J2294" s="8" t="s">
        <v>28</v>
      </c>
      <c r="K2294" s="8" t="s">
        <v>3</v>
      </c>
      <c r="L2294" s="8" t="s">
        <v>9</v>
      </c>
      <c r="M2294" s="8" t="s">
        <v>37</v>
      </c>
      <c r="N2294" s="9">
        <v>2</v>
      </c>
      <c r="O2294" s="10">
        <v>151.55000000000001</v>
      </c>
      <c r="P2294" s="11">
        <v>0.1</v>
      </c>
      <c r="Q2294" s="10">
        <v>80.48</v>
      </c>
      <c r="R2294" s="10">
        <f t="shared" si="140"/>
        <v>272.79000000000002</v>
      </c>
      <c r="S2294" s="10">
        <f t="shared" si="141"/>
        <v>160.96</v>
      </c>
      <c r="T2294" s="10">
        <f t="shared" si="142"/>
        <v>111.83000000000001</v>
      </c>
      <c r="U2294" s="12">
        <f t="shared" si="143"/>
        <v>0.40994904505297114</v>
      </c>
      <c r="V2294" s="9">
        <f>YEAR(SalesDataTable[[#This Row],[Order Date]])</f>
        <v>2026</v>
      </c>
      <c r="W2294" s="12" t="str">
        <f>"Q"&amp;ROUNDUP(MONTH(SalesDataTable[[#This Row],[Order Date]])/3,0)</f>
        <v>Q4</v>
      </c>
      <c r="X2294" s="9">
        <f>MONTH(SalesDataTable[[#This Row],[Order Date]])</f>
        <v>11</v>
      </c>
      <c r="Y2294" s="12" t="str">
        <f>TEXT(SalesDataTable[[#This Row],[Order Date]],"mmm")</f>
        <v>Nov</v>
      </c>
    </row>
    <row r="2295" spans="1:25" ht="16">
      <c r="A2295" s="7">
        <v>2710</v>
      </c>
      <c r="B2295" s="3">
        <v>46333</v>
      </c>
      <c r="C2295" s="2">
        <f>YEAR( SalesDataTable[[#This Row],[Order Date]])</f>
        <v>2026</v>
      </c>
      <c r="D2295" s="2">
        <f>ROUNDUP(MONTH(SalesDataTable[[#This Row],[Order Date]])/3,0)</f>
        <v>4</v>
      </c>
      <c r="E2295" s="2">
        <f>MONTH(SalesDataTable[[#This Row],[Order Date]])</f>
        <v>11</v>
      </c>
      <c r="F2295" s="2" t="str">
        <f>TEXT(SalesDataTable[[#This Row],[Order Date]],"mmm")</f>
        <v>Nov</v>
      </c>
      <c r="G2295" s="2">
        <f>DAY(SalesDataTable[[#This Row],[Order Date]])</f>
        <v>7</v>
      </c>
      <c r="H2295" s="8" t="s">
        <v>0</v>
      </c>
      <c r="I2295" s="8" t="s">
        <v>36</v>
      </c>
      <c r="J2295" s="8" t="s">
        <v>19</v>
      </c>
      <c r="K2295" s="8" t="s">
        <v>13</v>
      </c>
      <c r="L2295" s="8" t="s">
        <v>23</v>
      </c>
      <c r="M2295" s="8" t="s">
        <v>40</v>
      </c>
      <c r="N2295" s="9">
        <v>2</v>
      </c>
      <c r="O2295" s="10">
        <v>80.67</v>
      </c>
      <c r="P2295" s="11">
        <v>0</v>
      </c>
      <c r="Q2295" s="10">
        <v>40.5</v>
      </c>
      <c r="R2295" s="10">
        <f t="shared" si="140"/>
        <v>161.34</v>
      </c>
      <c r="S2295" s="10">
        <f t="shared" si="141"/>
        <v>81</v>
      </c>
      <c r="T2295" s="10">
        <f t="shared" si="142"/>
        <v>80.34</v>
      </c>
      <c r="U2295" s="12">
        <f t="shared" si="143"/>
        <v>0.49795462997396805</v>
      </c>
      <c r="V2295" s="9">
        <f>YEAR(SalesDataTable[[#This Row],[Order Date]])</f>
        <v>2026</v>
      </c>
      <c r="W2295" s="12" t="str">
        <f>"Q"&amp;ROUNDUP(MONTH(SalesDataTable[[#This Row],[Order Date]])/3,0)</f>
        <v>Q4</v>
      </c>
      <c r="X2295" s="9">
        <f>MONTH(SalesDataTable[[#This Row],[Order Date]])</f>
        <v>11</v>
      </c>
      <c r="Y2295" s="12" t="str">
        <f>TEXT(SalesDataTable[[#This Row],[Order Date]],"mmm")</f>
        <v>Nov</v>
      </c>
    </row>
    <row r="2296" spans="1:25" ht="16">
      <c r="A2296" s="7">
        <v>3018</v>
      </c>
      <c r="B2296" s="3">
        <v>46333</v>
      </c>
      <c r="C2296" s="2">
        <f>YEAR( SalesDataTable[[#This Row],[Order Date]])</f>
        <v>2026</v>
      </c>
      <c r="D2296" s="2">
        <f>ROUNDUP(MONTH(SalesDataTable[[#This Row],[Order Date]])/3,0)</f>
        <v>4</v>
      </c>
      <c r="E2296" s="2">
        <f>MONTH(SalesDataTable[[#This Row],[Order Date]])</f>
        <v>11</v>
      </c>
      <c r="F2296" s="2" t="str">
        <f>TEXT(SalesDataTable[[#This Row],[Order Date]],"mmm")</f>
        <v>Nov</v>
      </c>
      <c r="G2296" s="2">
        <f>DAY(SalesDataTable[[#This Row],[Order Date]])</f>
        <v>7</v>
      </c>
      <c r="H2296" s="8" t="s">
        <v>20</v>
      </c>
      <c r="I2296" s="8" t="s">
        <v>31</v>
      </c>
      <c r="J2296" s="8" t="s">
        <v>8</v>
      </c>
      <c r="K2296" s="8" t="s">
        <v>16</v>
      </c>
      <c r="L2296" s="8" t="s">
        <v>4</v>
      </c>
      <c r="M2296" s="8" t="s">
        <v>5</v>
      </c>
      <c r="N2296" s="9">
        <v>10</v>
      </c>
      <c r="O2296" s="10">
        <v>81.48</v>
      </c>
      <c r="P2296" s="11">
        <v>0.05</v>
      </c>
      <c r="Q2296" s="10">
        <v>43.7</v>
      </c>
      <c r="R2296" s="10">
        <f t="shared" si="140"/>
        <v>774.06000000000006</v>
      </c>
      <c r="S2296" s="10">
        <f t="shared" si="141"/>
        <v>437</v>
      </c>
      <c r="T2296" s="10">
        <f t="shared" si="142"/>
        <v>337.06000000000006</v>
      </c>
      <c r="U2296" s="12">
        <f t="shared" si="143"/>
        <v>0.43544428080510561</v>
      </c>
      <c r="V2296" s="9">
        <f>YEAR(SalesDataTable[[#This Row],[Order Date]])</f>
        <v>2026</v>
      </c>
      <c r="W2296" s="12" t="str">
        <f>"Q"&amp;ROUNDUP(MONTH(SalesDataTable[[#This Row],[Order Date]])/3,0)</f>
        <v>Q4</v>
      </c>
      <c r="X2296" s="9">
        <f>MONTH(SalesDataTable[[#This Row],[Order Date]])</f>
        <v>11</v>
      </c>
      <c r="Y2296" s="12" t="str">
        <f>TEXT(SalesDataTable[[#This Row],[Order Date]],"mmm")</f>
        <v>Nov</v>
      </c>
    </row>
    <row r="2297" spans="1:25" ht="16">
      <c r="A2297" s="7">
        <v>3735</v>
      </c>
      <c r="B2297" s="3">
        <v>46333</v>
      </c>
      <c r="C2297" s="2">
        <f>YEAR( SalesDataTable[[#This Row],[Order Date]])</f>
        <v>2026</v>
      </c>
      <c r="D2297" s="2">
        <f>ROUNDUP(MONTH(SalesDataTable[[#This Row],[Order Date]])/3,0)</f>
        <v>4</v>
      </c>
      <c r="E2297" s="2">
        <f>MONTH(SalesDataTable[[#This Row],[Order Date]])</f>
        <v>11</v>
      </c>
      <c r="F2297" s="2" t="str">
        <f>TEXT(SalesDataTable[[#This Row],[Order Date]],"mmm")</f>
        <v>Nov</v>
      </c>
      <c r="G2297" s="2">
        <f>DAY(SalesDataTable[[#This Row],[Order Date]])</f>
        <v>7</v>
      </c>
      <c r="H2297" s="8" t="s">
        <v>20</v>
      </c>
      <c r="I2297" s="8" t="s">
        <v>33</v>
      </c>
      <c r="J2297" s="8" t="s">
        <v>19</v>
      </c>
      <c r="K2297" s="8" t="s">
        <v>3</v>
      </c>
      <c r="L2297" s="8" t="s">
        <v>14</v>
      </c>
      <c r="M2297" s="8" t="s">
        <v>48</v>
      </c>
      <c r="N2297" s="9">
        <v>2</v>
      </c>
      <c r="O2297" s="10">
        <v>163.58000000000001</v>
      </c>
      <c r="P2297" s="11">
        <v>0.1</v>
      </c>
      <c r="Q2297" s="10">
        <v>88.14</v>
      </c>
      <c r="R2297" s="10">
        <f t="shared" si="140"/>
        <v>294.44400000000002</v>
      </c>
      <c r="S2297" s="10">
        <f t="shared" si="141"/>
        <v>176.28</v>
      </c>
      <c r="T2297" s="10">
        <f t="shared" si="142"/>
        <v>118.16400000000002</v>
      </c>
      <c r="U2297" s="12">
        <f t="shared" si="143"/>
        <v>0.40131230386762851</v>
      </c>
      <c r="V2297" s="9">
        <f>YEAR(SalesDataTable[[#This Row],[Order Date]])</f>
        <v>2026</v>
      </c>
      <c r="W2297" s="12" t="str">
        <f>"Q"&amp;ROUNDUP(MONTH(SalesDataTable[[#This Row],[Order Date]])/3,0)</f>
        <v>Q4</v>
      </c>
      <c r="X2297" s="9">
        <f>MONTH(SalesDataTable[[#This Row],[Order Date]])</f>
        <v>11</v>
      </c>
      <c r="Y2297" s="12" t="str">
        <f>TEXT(SalesDataTable[[#This Row],[Order Date]],"mmm")</f>
        <v>Nov</v>
      </c>
    </row>
    <row r="2298" spans="1:25" ht="16">
      <c r="A2298" s="7">
        <v>4460</v>
      </c>
      <c r="B2298" s="3">
        <v>46333</v>
      </c>
      <c r="C2298" s="2">
        <f>YEAR( SalesDataTable[[#This Row],[Order Date]])</f>
        <v>2026</v>
      </c>
      <c r="D2298" s="2">
        <f>ROUNDUP(MONTH(SalesDataTable[[#This Row],[Order Date]])/3,0)</f>
        <v>4</v>
      </c>
      <c r="E2298" s="2">
        <f>MONTH(SalesDataTable[[#This Row],[Order Date]])</f>
        <v>11</v>
      </c>
      <c r="F2298" s="2" t="str">
        <f>TEXT(SalesDataTable[[#This Row],[Order Date]],"mmm")</f>
        <v>Nov</v>
      </c>
      <c r="G2298" s="2">
        <f>DAY(SalesDataTable[[#This Row],[Order Date]])</f>
        <v>7</v>
      </c>
      <c r="H2298" s="8" t="s">
        <v>0</v>
      </c>
      <c r="I2298" s="8" t="s">
        <v>36</v>
      </c>
      <c r="J2298" s="8" t="s">
        <v>19</v>
      </c>
      <c r="K2298" s="8" t="s">
        <v>3</v>
      </c>
      <c r="L2298" s="8" t="s">
        <v>9</v>
      </c>
      <c r="M2298" s="8" t="s">
        <v>46</v>
      </c>
      <c r="N2298" s="9">
        <v>2</v>
      </c>
      <c r="O2298" s="10">
        <v>71.88</v>
      </c>
      <c r="P2298" s="11">
        <v>0.15</v>
      </c>
      <c r="Q2298" s="10">
        <v>31.65</v>
      </c>
      <c r="R2298" s="10">
        <f t="shared" si="140"/>
        <v>122.19599999999998</v>
      </c>
      <c r="S2298" s="10">
        <f t="shared" si="141"/>
        <v>63.3</v>
      </c>
      <c r="T2298" s="10">
        <f t="shared" si="142"/>
        <v>58.895999999999987</v>
      </c>
      <c r="U2298" s="12">
        <f t="shared" si="143"/>
        <v>0.48197977020524396</v>
      </c>
      <c r="V2298" s="9">
        <f>YEAR(SalesDataTable[[#This Row],[Order Date]])</f>
        <v>2026</v>
      </c>
      <c r="W2298" s="12" t="str">
        <f>"Q"&amp;ROUNDUP(MONTH(SalesDataTable[[#This Row],[Order Date]])/3,0)</f>
        <v>Q4</v>
      </c>
      <c r="X2298" s="9">
        <f>MONTH(SalesDataTable[[#This Row],[Order Date]])</f>
        <v>11</v>
      </c>
      <c r="Y2298" s="12" t="str">
        <f>TEXT(SalesDataTable[[#This Row],[Order Date]],"mmm")</f>
        <v>Nov</v>
      </c>
    </row>
    <row r="2299" spans="1:25" ht="16">
      <c r="A2299" s="7">
        <v>319</v>
      </c>
      <c r="B2299" s="3">
        <v>46334</v>
      </c>
      <c r="C2299" s="2">
        <f>YEAR( SalesDataTable[[#This Row],[Order Date]])</f>
        <v>2026</v>
      </c>
      <c r="D2299" s="2">
        <f>ROUNDUP(MONTH(SalesDataTable[[#This Row],[Order Date]])/3,0)</f>
        <v>4</v>
      </c>
      <c r="E2299" s="2">
        <f>MONTH(SalesDataTable[[#This Row],[Order Date]])</f>
        <v>11</v>
      </c>
      <c r="F2299" s="2" t="str">
        <f>TEXT(SalesDataTable[[#This Row],[Order Date]],"mmm")</f>
        <v>Nov</v>
      </c>
      <c r="G2299" s="2">
        <f>DAY(SalesDataTable[[#This Row],[Order Date]])</f>
        <v>8</v>
      </c>
      <c r="H2299" s="8" t="s">
        <v>20</v>
      </c>
      <c r="I2299" s="8" t="s">
        <v>33</v>
      </c>
      <c r="J2299" s="8" t="s">
        <v>2</v>
      </c>
      <c r="K2299" s="8" t="s">
        <v>3</v>
      </c>
      <c r="L2299" s="8" t="s">
        <v>14</v>
      </c>
      <c r="M2299" s="8" t="s">
        <v>15</v>
      </c>
      <c r="N2299" s="9">
        <v>2</v>
      </c>
      <c r="O2299" s="10">
        <v>36.299999999999997</v>
      </c>
      <c r="P2299" s="11">
        <v>0.15</v>
      </c>
      <c r="Q2299" s="10">
        <v>13.38</v>
      </c>
      <c r="R2299" s="10">
        <f t="shared" si="140"/>
        <v>61.709999999999994</v>
      </c>
      <c r="S2299" s="10">
        <f t="shared" si="141"/>
        <v>26.76</v>
      </c>
      <c r="T2299" s="10">
        <f t="shared" si="142"/>
        <v>34.949999999999989</v>
      </c>
      <c r="U2299" s="12">
        <f t="shared" si="143"/>
        <v>0.56635877491492448</v>
      </c>
      <c r="V2299" s="9">
        <f>YEAR(SalesDataTable[[#This Row],[Order Date]])</f>
        <v>2026</v>
      </c>
      <c r="W2299" s="12" t="str">
        <f>"Q"&amp;ROUNDUP(MONTH(SalesDataTable[[#This Row],[Order Date]])/3,0)</f>
        <v>Q4</v>
      </c>
      <c r="X2299" s="9">
        <f>MONTH(SalesDataTable[[#This Row],[Order Date]])</f>
        <v>11</v>
      </c>
      <c r="Y2299" s="12" t="str">
        <f>TEXT(SalesDataTable[[#This Row],[Order Date]],"mmm")</f>
        <v>Nov</v>
      </c>
    </row>
    <row r="2300" spans="1:25" ht="16">
      <c r="A2300" s="7">
        <v>595</v>
      </c>
      <c r="B2300" s="3">
        <v>46334</v>
      </c>
      <c r="C2300" s="2">
        <f>YEAR( SalesDataTable[[#This Row],[Order Date]])</f>
        <v>2026</v>
      </c>
      <c r="D2300" s="2">
        <f>ROUNDUP(MONTH(SalesDataTable[[#This Row],[Order Date]])/3,0)</f>
        <v>4</v>
      </c>
      <c r="E2300" s="2">
        <f>MONTH(SalesDataTable[[#This Row],[Order Date]])</f>
        <v>11</v>
      </c>
      <c r="F2300" s="2" t="str">
        <f>TEXT(SalesDataTable[[#This Row],[Order Date]],"mmm")</f>
        <v>Nov</v>
      </c>
      <c r="G2300" s="2">
        <f>DAY(SalesDataTable[[#This Row],[Order Date]])</f>
        <v>8</v>
      </c>
      <c r="H2300" s="8" t="s">
        <v>6</v>
      </c>
      <c r="I2300" s="8" t="s">
        <v>43</v>
      </c>
      <c r="J2300" s="8" t="s">
        <v>2</v>
      </c>
      <c r="K2300" s="8" t="s">
        <v>13</v>
      </c>
      <c r="L2300" s="8" t="s">
        <v>34</v>
      </c>
      <c r="M2300" s="8" t="s">
        <v>42</v>
      </c>
      <c r="N2300" s="9">
        <v>2</v>
      </c>
      <c r="O2300" s="10">
        <v>36.159999999999997</v>
      </c>
      <c r="P2300" s="11">
        <v>0.1</v>
      </c>
      <c r="Q2300" s="10">
        <v>13.79</v>
      </c>
      <c r="R2300" s="10">
        <f t="shared" si="140"/>
        <v>65.087999999999994</v>
      </c>
      <c r="S2300" s="10">
        <f t="shared" si="141"/>
        <v>27.58</v>
      </c>
      <c r="T2300" s="10">
        <f t="shared" si="142"/>
        <v>37.507999999999996</v>
      </c>
      <c r="U2300" s="12">
        <f t="shared" si="143"/>
        <v>0.57626597836774829</v>
      </c>
      <c r="V2300" s="9">
        <f>YEAR(SalesDataTable[[#This Row],[Order Date]])</f>
        <v>2026</v>
      </c>
      <c r="W2300" s="12" t="str">
        <f>"Q"&amp;ROUNDUP(MONTH(SalesDataTable[[#This Row],[Order Date]])/3,0)</f>
        <v>Q4</v>
      </c>
      <c r="X2300" s="9">
        <f>MONTH(SalesDataTable[[#This Row],[Order Date]])</f>
        <v>11</v>
      </c>
      <c r="Y2300" s="12" t="str">
        <f>TEXT(SalesDataTable[[#This Row],[Order Date]],"mmm")</f>
        <v>Nov</v>
      </c>
    </row>
    <row r="2301" spans="1:25" ht="16">
      <c r="A2301" s="7">
        <v>1623</v>
      </c>
      <c r="B2301" s="3">
        <v>46334</v>
      </c>
      <c r="C2301" s="2">
        <f>YEAR( SalesDataTable[[#This Row],[Order Date]])</f>
        <v>2026</v>
      </c>
      <c r="D2301" s="2">
        <f>ROUNDUP(MONTH(SalesDataTable[[#This Row],[Order Date]])/3,0)</f>
        <v>4</v>
      </c>
      <c r="E2301" s="2">
        <f>MONTH(SalesDataTable[[#This Row],[Order Date]])</f>
        <v>11</v>
      </c>
      <c r="F2301" s="2" t="str">
        <f>TEXT(SalesDataTable[[#This Row],[Order Date]],"mmm")</f>
        <v>Nov</v>
      </c>
      <c r="G2301" s="2">
        <f>DAY(SalesDataTable[[#This Row],[Order Date]])</f>
        <v>8</v>
      </c>
      <c r="H2301" s="8" t="s">
        <v>11</v>
      </c>
      <c r="I2301" s="8" t="s">
        <v>25</v>
      </c>
      <c r="J2301" s="8" t="s">
        <v>2</v>
      </c>
      <c r="K2301" s="8" t="s">
        <v>3</v>
      </c>
      <c r="L2301" s="8" t="s">
        <v>14</v>
      </c>
      <c r="M2301" s="8" t="s">
        <v>15</v>
      </c>
      <c r="N2301" s="9">
        <v>2</v>
      </c>
      <c r="O2301" s="10">
        <v>35.49</v>
      </c>
      <c r="P2301" s="11">
        <v>0.1</v>
      </c>
      <c r="Q2301" s="10">
        <v>13.78</v>
      </c>
      <c r="R2301" s="10">
        <f t="shared" si="140"/>
        <v>63.882000000000005</v>
      </c>
      <c r="S2301" s="10">
        <f t="shared" si="141"/>
        <v>27.56</v>
      </c>
      <c r="T2301" s="10">
        <f t="shared" si="142"/>
        <v>36.322000000000003</v>
      </c>
      <c r="U2301" s="12">
        <f t="shared" si="143"/>
        <v>0.56857956857956859</v>
      </c>
      <c r="V2301" s="9">
        <f>YEAR(SalesDataTable[[#This Row],[Order Date]])</f>
        <v>2026</v>
      </c>
      <c r="W2301" s="12" t="str">
        <f>"Q"&amp;ROUNDUP(MONTH(SalesDataTable[[#This Row],[Order Date]])/3,0)</f>
        <v>Q4</v>
      </c>
      <c r="X2301" s="9">
        <f>MONTH(SalesDataTable[[#This Row],[Order Date]])</f>
        <v>11</v>
      </c>
      <c r="Y2301" s="12" t="str">
        <f>TEXT(SalesDataTable[[#This Row],[Order Date]],"mmm")</f>
        <v>Nov</v>
      </c>
    </row>
    <row r="2302" spans="1:25" ht="16">
      <c r="A2302" s="7">
        <v>2638</v>
      </c>
      <c r="B2302" s="3">
        <v>46334</v>
      </c>
      <c r="C2302" s="2">
        <f>YEAR( SalesDataTable[[#This Row],[Order Date]])</f>
        <v>2026</v>
      </c>
      <c r="D2302" s="2">
        <f>ROUNDUP(MONTH(SalesDataTable[[#This Row],[Order Date]])/3,0)</f>
        <v>4</v>
      </c>
      <c r="E2302" s="2">
        <f>MONTH(SalesDataTable[[#This Row],[Order Date]])</f>
        <v>11</v>
      </c>
      <c r="F2302" s="2" t="str">
        <f>TEXT(SalesDataTable[[#This Row],[Order Date]],"mmm")</f>
        <v>Nov</v>
      </c>
      <c r="G2302" s="2">
        <f>DAY(SalesDataTable[[#This Row],[Order Date]])</f>
        <v>8</v>
      </c>
      <c r="H2302" s="8" t="s">
        <v>0</v>
      </c>
      <c r="I2302" s="8" t="s">
        <v>36</v>
      </c>
      <c r="J2302" s="8" t="s">
        <v>2</v>
      </c>
      <c r="K2302" s="8" t="s">
        <v>13</v>
      </c>
      <c r="L2302" s="8" t="s">
        <v>9</v>
      </c>
      <c r="M2302" s="8" t="s">
        <v>46</v>
      </c>
      <c r="N2302" s="9">
        <v>1</v>
      </c>
      <c r="O2302" s="10">
        <v>69.760000000000005</v>
      </c>
      <c r="P2302" s="11">
        <v>0.15</v>
      </c>
      <c r="Q2302" s="10">
        <v>32.39</v>
      </c>
      <c r="R2302" s="10">
        <f t="shared" si="140"/>
        <v>59.295999999999999</v>
      </c>
      <c r="S2302" s="10">
        <f t="shared" si="141"/>
        <v>32.39</v>
      </c>
      <c r="T2302" s="10">
        <f t="shared" si="142"/>
        <v>26.905999999999999</v>
      </c>
      <c r="U2302" s="12">
        <f t="shared" si="143"/>
        <v>0.45375742039935241</v>
      </c>
      <c r="V2302" s="9">
        <f>YEAR(SalesDataTable[[#This Row],[Order Date]])</f>
        <v>2026</v>
      </c>
      <c r="W2302" s="12" t="str">
        <f>"Q"&amp;ROUNDUP(MONTH(SalesDataTable[[#This Row],[Order Date]])/3,0)</f>
        <v>Q4</v>
      </c>
      <c r="X2302" s="9">
        <f>MONTH(SalesDataTable[[#This Row],[Order Date]])</f>
        <v>11</v>
      </c>
      <c r="Y2302" s="12" t="str">
        <f>TEXT(SalesDataTable[[#This Row],[Order Date]],"mmm")</f>
        <v>Nov</v>
      </c>
    </row>
    <row r="2303" spans="1:25" ht="16">
      <c r="A2303" s="7">
        <v>2666</v>
      </c>
      <c r="B2303" s="3">
        <v>46334</v>
      </c>
      <c r="C2303" s="2">
        <f>YEAR( SalesDataTable[[#This Row],[Order Date]])</f>
        <v>2026</v>
      </c>
      <c r="D2303" s="2">
        <f>ROUNDUP(MONTH(SalesDataTable[[#This Row],[Order Date]])/3,0)</f>
        <v>4</v>
      </c>
      <c r="E2303" s="2">
        <f>MONTH(SalesDataTable[[#This Row],[Order Date]])</f>
        <v>11</v>
      </c>
      <c r="F2303" s="2" t="str">
        <f>TEXT(SalesDataTable[[#This Row],[Order Date]],"mmm")</f>
        <v>Nov</v>
      </c>
      <c r="G2303" s="2">
        <f>DAY(SalesDataTable[[#This Row],[Order Date]])</f>
        <v>8</v>
      </c>
      <c r="H2303" s="8" t="s">
        <v>6</v>
      </c>
      <c r="I2303" s="8" t="s">
        <v>43</v>
      </c>
      <c r="J2303" s="8" t="s">
        <v>19</v>
      </c>
      <c r="K2303" s="8" t="s">
        <v>16</v>
      </c>
      <c r="L2303" s="8" t="s">
        <v>23</v>
      </c>
      <c r="M2303" s="8" t="s">
        <v>40</v>
      </c>
      <c r="N2303" s="9">
        <v>6</v>
      </c>
      <c r="O2303" s="10">
        <v>81.37</v>
      </c>
      <c r="P2303" s="11">
        <v>0</v>
      </c>
      <c r="Q2303" s="10">
        <v>39.5</v>
      </c>
      <c r="R2303" s="10">
        <f t="shared" si="140"/>
        <v>488.22</v>
      </c>
      <c r="S2303" s="10">
        <f t="shared" si="141"/>
        <v>237</v>
      </c>
      <c r="T2303" s="10">
        <f t="shared" si="142"/>
        <v>251.22000000000003</v>
      </c>
      <c r="U2303" s="12">
        <f t="shared" si="143"/>
        <v>0.5145631067961165</v>
      </c>
      <c r="V2303" s="9">
        <f>YEAR(SalesDataTable[[#This Row],[Order Date]])</f>
        <v>2026</v>
      </c>
      <c r="W2303" s="12" t="str">
        <f>"Q"&amp;ROUNDUP(MONTH(SalesDataTable[[#This Row],[Order Date]])/3,0)</f>
        <v>Q4</v>
      </c>
      <c r="X2303" s="9">
        <f>MONTH(SalesDataTable[[#This Row],[Order Date]])</f>
        <v>11</v>
      </c>
      <c r="Y2303" s="12" t="str">
        <f>TEXT(SalesDataTable[[#This Row],[Order Date]],"mmm")</f>
        <v>Nov</v>
      </c>
    </row>
    <row r="2304" spans="1:25" ht="16">
      <c r="A2304" s="7">
        <v>3505</v>
      </c>
      <c r="B2304" s="3">
        <v>46334</v>
      </c>
      <c r="C2304" s="2">
        <f>YEAR( SalesDataTable[[#This Row],[Order Date]])</f>
        <v>2026</v>
      </c>
      <c r="D2304" s="2">
        <f>ROUNDUP(MONTH(SalesDataTable[[#This Row],[Order Date]])/3,0)</f>
        <v>4</v>
      </c>
      <c r="E2304" s="2">
        <f>MONTH(SalesDataTable[[#This Row],[Order Date]])</f>
        <v>11</v>
      </c>
      <c r="F2304" s="2" t="str">
        <f>TEXT(SalesDataTable[[#This Row],[Order Date]],"mmm")</f>
        <v>Nov</v>
      </c>
      <c r="G2304" s="2">
        <f>DAY(SalesDataTable[[#This Row],[Order Date]])</f>
        <v>8</v>
      </c>
      <c r="H2304" s="8" t="s">
        <v>6</v>
      </c>
      <c r="I2304" s="8" t="s">
        <v>43</v>
      </c>
      <c r="J2304" s="8" t="s">
        <v>8</v>
      </c>
      <c r="K2304" s="8" t="s">
        <v>3</v>
      </c>
      <c r="L2304" s="8" t="s">
        <v>4</v>
      </c>
      <c r="M2304" s="8" t="s">
        <v>5</v>
      </c>
      <c r="N2304" s="9">
        <v>5</v>
      </c>
      <c r="O2304" s="10">
        <v>82.82</v>
      </c>
      <c r="P2304" s="11">
        <v>0.15</v>
      </c>
      <c r="Q2304" s="10">
        <v>43.8</v>
      </c>
      <c r="R2304" s="10">
        <f t="shared" si="140"/>
        <v>351.98499999999996</v>
      </c>
      <c r="S2304" s="10">
        <f t="shared" si="141"/>
        <v>219</v>
      </c>
      <c r="T2304" s="10">
        <f t="shared" si="142"/>
        <v>132.98499999999996</v>
      </c>
      <c r="U2304" s="12">
        <f t="shared" si="143"/>
        <v>0.37781439549980816</v>
      </c>
      <c r="V2304" s="9">
        <f>YEAR(SalesDataTable[[#This Row],[Order Date]])</f>
        <v>2026</v>
      </c>
      <c r="W2304" s="12" t="str">
        <f>"Q"&amp;ROUNDUP(MONTH(SalesDataTable[[#This Row],[Order Date]])/3,0)</f>
        <v>Q4</v>
      </c>
      <c r="X2304" s="9">
        <f>MONTH(SalesDataTable[[#This Row],[Order Date]])</f>
        <v>11</v>
      </c>
      <c r="Y2304" s="12" t="str">
        <f>TEXT(SalesDataTable[[#This Row],[Order Date]],"mmm")</f>
        <v>Nov</v>
      </c>
    </row>
    <row r="2305" spans="1:25" ht="16">
      <c r="A2305" s="7">
        <v>3626</v>
      </c>
      <c r="B2305" s="3">
        <v>46334</v>
      </c>
      <c r="C2305" s="2">
        <f>YEAR( SalesDataTable[[#This Row],[Order Date]])</f>
        <v>2026</v>
      </c>
      <c r="D2305" s="2">
        <f>ROUNDUP(MONTH(SalesDataTable[[#This Row],[Order Date]])/3,0)</f>
        <v>4</v>
      </c>
      <c r="E2305" s="2">
        <f>MONTH(SalesDataTable[[#This Row],[Order Date]])</f>
        <v>11</v>
      </c>
      <c r="F2305" s="2" t="str">
        <f>TEXT(SalesDataTable[[#This Row],[Order Date]],"mmm")</f>
        <v>Nov</v>
      </c>
      <c r="G2305" s="2">
        <f>DAY(SalesDataTable[[#This Row],[Order Date]])</f>
        <v>8</v>
      </c>
      <c r="H2305" s="8" t="s">
        <v>20</v>
      </c>
      <c r="I2305" s="8" t="s">
        <v>47</v>
      </c>
      <c r="J2305" s="8" t="s">
        <v>8</v>
      </c>
      <c r="K2305" s="8" t="s">
        <v>16</v>
      </c>
      <c r="L2305" s="8" t="s">
        <v>4</v>
      </c>
      <c r="M2305" s="8" t="s">
        <v>22</v>
      </c>
      <c r="N2305" s="9">
        <v>15</v>
      </c>
      <c r="O2305" s="10">
        <v>51.05</v>
      </c>
      <c r="P2305" s="11">
        <v>0.1</v>
      </c>
      <c r="Q2305" s="10">
        <v>21.95</v>
      </c>
      <c r="R2305" s="10">
        <f t="shared" si="140"/>
        <v>689.17500000000007</v>
      </c>
      <c r="S2305" s="10">
        <f t="shared" si="141"/>
        <v>329.25</v>
      </c>
      <c r="T2305" s="10">
        <f t="shared" si="142"/>
        <v>359.92500000000007</v>
      </c>
      <c r="U2305" s="12">
        <f t="shared" si="143"/>
        <v>0.52225486995320491</v>
      </c>
      <c r="V2305" s="9">
        <f>YEAR(SalesDataTable[[#This Row],[Order Date]])</f>
        <v>2026</v>
      </c>
      <c r="W2305" s="12" t="str">
        <f>"Q"&amp;ROUNDUP(MONTH(SalesDataTable[[#This Row],[Order Date]])/3,0)</f>
        <v>Q4</v>
      </c>
      <c r="X2305" s="9">
        <f>MONTH(SalesDataTable[[#This Row],[Order Date]])</f>
        <v>11</v>
      </c>
      <c r="Y2305" s="12" t="str">
        <f>TEXT(SalesDataTable[[#This Row],[Order Date]],"mmm")</f>
        <v>Nov</v>
      </c>
    </row>
    <row r="2306" spans="1:25" ht="16">
      <c r="A2306" s="7">
        <v>3801</v>
      </c>
      <c r="B2306" s="3">
        <v>46334</v>
      </c>
      <c r="C2306" s="2">
        <f>YEAR( SalesDataTable[[#This Row],[Order Date]])</f>
        <v>2026</v>
      </c>
      <c r="D2306" s="2">
        <f>ROUNDUP(MONTH(SalesDataTable[[#This Row],[Order Date]])/3,0)</f>
        <v>4</v>
      </c>
      <c r="E2306" s="2">
        <f>MONTH(SalesDataTable[[#This Row],[Order Date]])</f>
        <v>11</v>
      </c>
      <c r="F2306" s="2" t="str">
        <f>TEXT(SalesDataTable[[#This Row],[Order Date]],"mmm")</f>
        <v>Nov</v>
      </c>
      <c r="G2306" s="2">
        <f>DAY(SalesDataTable[[#This Row],[Order Date]])</f>
        <v>8</v>
      </c>
      <c r="H2306" s="8" t="s">
        <v>0</v>
      </c>
      <c r="I2306" s="8" t="s">
        <v>50</v>
      </c>
      <c r="J2306" s="8" t="s">
        <v>2</v>
      </c>
      <c r="K2306" s="8" t="s">
        <v>3</v>
      </c>
      <c r="L2306" s="8" t="s">
        <v>4</v>
      </c>
      <c r="M2306" s="8" t="s">
        <v>30</v>
      </c>
      <c r="N2306" s="9">
        <v>3</v>
      </c>
      <c r="O2306" s="10">
        <v>101.68</v>
      </c>
      <c r="P2306" s="11">
        <v>0.1</v>
      </c>
      <c r="Q2306" s="10">
        <v>51.9</v>
      </c>
      <c r="R2306" s="10">
        <f t="shared" ref="R2306:R2369" si="144">N2306*O2306*(1-P2306)</f>
        <v>274.536</v>
      </c>
      <c r="S2306" s="10">
        <f t="shared" ref="S2306:S2369" si="145">N2306*Q2306</f>
        <v>155.69999999999999</v>
      </c>
      <c r="T2306" s="10">
        <f t="shared" ref="T2306:T2369" si="146">R2306-S2306</f>
        <v>118.83600000000001</v>
      </c>
      <c r="U2306" s="12">
        <f t="shared" ref="U2306:U2369" si="147">IFERROR(T2306/R2306,0)</f>
        <v>0.43286126409651199</v>
      </c>
      <c r="V2306" s="9">
        <f>YEAR(SalesDataTable[[#This Row],[Order Date]])</f>
        <v>2026</v>
      </c>
      <c r="W2306" s="12" t="str">
        <f>"Q"&amp;ROUNDUP(MONTH(SalesDataTable[[#This Row],[Order Date]])/3,0)</f>
        <v>Q4</v>
      </c>
      <c r="X2306" s="9">
        <f>MONTH(SalesDataTable[[#This Row],[Order Date]])</f>
        <v>11</v>
      </c>
      <c r="Y2306" s="12" t="str">
        <f>TEXT(SalesDataTable[[#This Row],[Order Date]],"mmm")</f>
        <v>Nov</v>
      </c>
    </row>
    <row r="2307" spans="1:25" ht="16">
      <c r="A2307" s="7">
        <v>4685</v>
      </c>
      <c r="B2307" s="3">
        <v>46334</v>
      </c>
      <c r="C2307" s="2">
        <f>YEAR( SalesDataTable[[#This Row],[Order Date]])</f>
        <v>2026</v>
      </c>
      <c r="D2307" s="2">
        <f>ROUNDUP(MONTH(SalesDataTable[[#This Row],[Order Date]])/3,0)</f>
        <v>4</v>
      </c>
      <c r="E2307" s="2">
        <f>MONTH(SalesDataTable[[#This Row],[Order Date]])</f>
        <v>11</v>
      </c>
      <c r="F2307" s="2" t="str">
        <f>TEXT(SalesDataTable[[#This Row],[Order Date]],"mmm")</f>
        <v>Nov</v>
      </c>
      <c r="G2307" s="2">
        <f>DAY(SalesDataTable[[#This Row],[Order Date]])</f>
        <v>8</v>
      </c>
      <c r="H2307" s="8" t="s">
        <v>20</v>
      </c>
      <c r="I2307" s="8" t="s">
        <v>47</v>
      </c>
      <c r="J2307" s="8" t="s">
        <v>8</v>
      </c>
      <c r="K2307" s="8" t="s">
        <v>16</v>
      </c>
      <c r="L2307" s="8" t="s">
        <v>23</v>
      </c>
      <c r="M2307" s="8" t="s">
        <v>40</v>
      </c>
      <c r="N2307" s="9">
        <v>6</v>
      </c>
      <c r="O2307" s="10">
        <v>80.83</v>
      </c>
      <c r="P2307" s="11">
        <v>0.15</v>
      </c>
      <c r="Q2307" s="10">
        <v>39.32</v>
      </c>
      <c r="R2307" s="10">
        <f t="shared" si="144"/>
        <v>412.233</v>
      </c>
      <c r="S2307" s="10">
        <f t="shared" si="145"/>
        <v>235.92000000000002</v>
      </c>
      <c r="T2307" s="10">
        <f t="shared" si="146"/>
        <v>176.31299999999999</v>
      </c>
      <c r="U2307" s="12">
        <f t="shared" si="147"/>
        <v>0.42770229457612563</v>
      </c>
      <c r="V2307" s="9">
        <f>YEAR(SalesDataTable[[#This Row],[Order Date]])</f>
        <v>2026</v>
      </c>
      <c r="W2307" s="12" t="str">
        <f>"Q"&amp;ROUNDUP(MONTH(SalesDataTable[[#This Row],[Order Date]])/3,0)</f>
        <v>Q4</v>
      </c>
      <c r="X2307" s="9">
        <f>MONTH(SalesDataTable[[#This Row],[Order Date]])</f>
        <v>11</v>
      </c>
      <c r="Y2307" s="12" t="str">
        <f>TEXT(SalesDataTable[[#This Row],[Order Date]],"mmm")</f>
        <v>Nov</v>
      </c>
    </row>
    <row r="2308" spans="1:25" ht="16">
      <c r="A2308" s="7">
        <v>4843</v>
      </c>
      <c r="B2308" s="3">
        <v>46334</v>
      </c>
      <c r="C2308" s="2">
        <f>YEAR( SalesDataTable[[#This Row],[Order Date]])</f>
        <v>2026</v>
      </c>
      <c r="D2308" s="2">
        <f>ROUNDUP(MONTH(SalesDataTable[[#This Row],[Order Date]])/3,0)</f>
        <v>4</v>
      </c>
      <c r="E2308" s="2">
        <f>MONTH(SalesDataTable[[#This Row],[Order Date]])</f>
        <v>11</v>
      </c>
      <c r="F2308" s="2" t="str">
        <f>TEXT(SalesDataTable[[#This Row],[Order Date]],"mmm")</f>
        <v>Nov</v>
      </c>
      <c r="G2308" s="2">
        <f>DAY(SalesDataTable[[#This Row],[Order Date]])</f>
        <v>8</v>
      </c>
      <c r="H2308" s="8" t="s">
        <v>6</v>
      </c>
      <c r="I2308" s="8" t="s">
        <v>43</v>
      </c>
      <c r="J2308" s="8" t="s">
        <v>2</v>
      </c>
      <c r="K2308" s="8" t="s">
        <v>13</v>
      </c>
      <c r="L2308" s="8" t="s">
        <v>23</v>
      </c>
      <c r="M2308" s="8" t="s">
        <v>51</v>
      </c>
      <c r="N2308" s="9">
        <v>6</v>
      </c>
      <c r="O2308" s="10">
        <v>123.67</v>
      </c>
      <c r="P2308" s="11">
        <v>0.15</v>
      </c>
      <c r="Q2308" s="10">
        <v>60.55</v>
      </c>
      <c r="R2308" s="10">
        <f t="shared" si="144"/>
        <v>630.71699999999998</v>
      </c>
      <c r="S2308" s="10">
        <f t="shared" si="145"/>
        <v>363.29999999999995</v>
      </c>
      <c r="T2308" s="10">
        <f t="shared" si="146"/>
        <v>267.41700000000003</v>
      </c>
      <c r="U2308" s="12">
        <f t="shared" si="147"/>
        <v>0.42398888883603902</v>
      </c>
      <c r="V2308" s="9">
        <f>YEAR(SalesDataTable[[#This Row],[Order Date]])</f>
        <v>2026</v>
      </c>
      <c r="W2308" s="12" t="str">
        <f>"Q"&amp;ROUNDUP(MONTH(SalesDataTable[[#This Row],[Order Date]])/3,0)</f>
        <v>Q4</v>
      </c>
      <c r="X2308" s="9">
        <f>MONTH(SalesDataTable[[#This Row],[Order Date]])</f>
        <v>11</v>
      </c>
      <c r="Y2308" s="12" t="str">
        <f>TEXT(SalesDataTable[[#This Row],[Order Date]],"mmm")</f>
        <v>Nov</v>
      </c>
    </row>
    <row r="2309" spans="1:25" ht="16">
      <c r="A2309" s="7">
        <v>4890</v>
      </c>
      <c r="B2309" s="3">
        <v>46334</v>
      </c>
      <c r="C2309" s="2">
        <f>YEAR( SalesDataTable[[#This Row],[Order Date]])</f>
        <v>2026</v>
      </c>
      <c r="D2309" s="2">
        <f>ROUNDUP(MONTH(SalesDataTable[[#This Row],[Order Date]])/3,0)</f>
        <v>4</v>
      </c>
      <c r="E2309" s="2">
        <f>MONTH(SalesDataTable[[#This Row],[Order Date]])</f>
        <v>11</v>
      </c>
      <c r="F2309" s="2" t="str">
        <f>TEXT(SalesDataTable[[#This Row],[Order Date]],"mmm")</f>
        <v>Nov</v>
      </c>
      <c r="G2309" s="2">
        <f>DAY(SalesDataTable[[#This Row],[Order Date]])</f>
        <v>8</v>
      </c>
      <c r="H2309" s="8" t="s">
        <v>0</v>
      </c>
      <c r="I2309" s="8" t="s">
        <v>50</v>
      </c>
      <c r="J2309" s="8" t="s">
        <v>2</v>
      </c>
      <c r="K2309" s="8" t="s">
        <v>13</v>
      </c>
      <c r="L2309" s="8" t="s">
        <v>9</v>
      </c>
      <c r="M2309" s="8" t="s">
        <v>10</v>
      </c>
      <c r="N2309" s="9">
        <v>2</v>
      </c>
      <c r="O2309" s="10">
        <v>93.16</v>
      </c>
      <c r="P2309" s="11">
        <v>0.1</v>
      </c>
      <c r="Q2309" s="10">
        <v>44.19</v>
      </c>
      <c r="R2309" s="10">
        <f t="shared" si="144"/>
        <v>167.68799999999999</v>
      </c>
      <c r="S2309" s="10">
        <f t="shared" si="145"/>
        <v>88.38</v>
      </c>
      <c r="T2309" s="10">
        <f t="shared" si="146"/>
        <v>79.307999999999993</v>
      </c>
      <c r="U2309" s="12">
        <f t="shared" si="147"/>
        <v>0.47294976384714471</v>
      </c>
      <c r="V2309" s="9">
        <f>YEAR(SalesDataTable[[#This Row],[Order Date]])</f>
        <v>2026</v>
      </c>
      <c r="W2309" s="12" t="str">
        <f>"Q"&amp;ROUNDUP(MONTH(SalesDataTable[[#This Row],[Order Date]])/3,0)</f>
        <v>Q4</v>
      </c>
      <c r="X2309" s="9">
        <f>MONTH(SalesDataTable[[#This Row],[Order Date]])</f>
        <v>11</v>
      </c>
      <c r="Y2309" s="12" t="str">
        <f>TEXT(SalesDataTable[[#This Row],[Order Date]],"mmm")</f>
        <v>Nov</v>
      </c>
    </row>
    <row r="2310" spans="1:25" ht="16">
      <c r="A2310" s="7">
        <v>4913</v>
      </c>
      <c r="B2310" s="3">
        <v>46334</v>
      </c>
      <c r="C2310" s="2">
        <f>YEAR( SalesDataTable[[#This Row],[Order Date]])</f>
        <v>2026</v>
      </c>
      <c r="D2310" s="2">
        <f>ROUNDUP(MONTH(SalesDataTable[[#This Row],[Order Date]])/3,0)</f>
        <v>4</v>
      </c>
      <c r="E2310" s="2">
        <f>MONTH(SalesDataTable[[#This Row],[Order Date]])</f>
        <v>11</v>
      </c>
      <c r="F2310" s="2" t="str">
        <f>TEXT(SalesDataTable[[#This Row],[Order Date]],"mmm")</f>
        <v>Nov</v>
      </c>
      <c r="G2310" s="2">
        <f>DAY(SalesDataTable[[#This Row],[Order Date]])</f>
        <v>8</v>
      </c>
      <c r="H2310" s="8" t="s">
        <v>11</v>
      </c>
      <c r="I2310" s="8" t="s">
        <v>12</v>
      </c>
      <c r="J2310" s="8" t="s">
        <v>28</v>
      </c>
      <c r="K2310" s="8" t="s">
        <v>13</v>
      </c>
      <c r="L2310" s="8" t="s">
        <v>4</v>
      </c>
      <c r="M2310" s="8" t="s">
        <v>5</v>
      </c>
      <c r="N2310" s="9">
        <v>1</v>
      </c>
      <c r="O2310" s="10">
        <v>83.79</v>
      </c>
      <c r="P2310" s="11">
        <v>0.1</v>
      </c>
      <c r="Q2310" s="10">
        <v>42.8</v>
      </c>
      <c r="R2310" s="10">
        <f t="shared" si="144"/>
        <v>75.411000000000001</v>
      </c>
      <c r="S2310" s="10">
        <f t="shared" si="145"/>
        <v>42.8</v>
      </c>
      <c r="T2310" s="10">
        <f t="shared" si="146"/>
        <v>32.611000000000004</v>
      </c>
      <c r="U2310" s="12">
        <f t="shared" si="147"/>
        <v>0.43244354271923197</v>
      </c>
      <c r="V2310" s="9">
        <f>YEAR(SalesDataTable[[#This Row],[Order Date]])</f>
        <v>2026</v>
      </c>
      <c r="W2310" s="12" t="str">
        <f>"Q"&amp;ROUNDUP(MONTH(SalesDataTable[[#This Row],[Order Date]])/3,0)</f>
        <v>Q4</v>
      </c>
      <c r="X2310" s="9">
        <f>MONTH(SalesDataTable[[#This Row],[Order Date]])</f>
        <v>11</v>
      </c>
      <c r="Y2310" s="12" t="str">
        <f>TEXT(SalesDataTable[[#This Row],[Order Date]],"mmm")</f>
        <v>Nov</v>
      </c>
    </row>
    <row r="2311" spans="1:25" ht="16">
      <c r="A2311" s="7">
        <v>5079</v>
      </c>
      <c r="B2311" s="3">
        <v>46334</v>
      </c>
      <c r="C2311" s="2">
        <f>YEAR( SalesDataTable[[#This Row],[Order Date]])</f>
        <v>2026</v>
      </c>
      <c r="D2311" s="2">
        <f>ROUNDUP(MONTH(SalesDataTable[[#This Row],[Order Date]])/3,0)</f>
        <v>4</v>
      </c>
      <c r="E2311" s="2">
        <f>MONTH(SalesDataTable[[#This Row],[Order Date]])</f>
        <v>11</v>
      </c>
      <c r="F2311" s="2" t="str">
        <f>TEXT(SalesDataTable[[#This Row],[Order Date]],"mmm")</f>
        <v>Nov</v>
      </c>
      <c r="G2311" s="2">
        <f>DAY(SalesDataTable[[#This Row],[Order Date]])</f>
        <v>8</v>
      </c>
      <c r="H2311" s="8" t="s">
        <v>11</v>
      </c>
      <c r="I2311" s="8" t="s">
        <v>52</v>
      </c>
      <c r="J2311" s="8" t="s">
        <v>2</v>
      </c>
      <c r="K2311" s="8" t="s">
        <v>13</v>
      </c>
      <c r="L2311" s="8" t="s">
        <v>34</v>
      </c>
      <c r="M2311" s="8" t="s">
        <v>38</v>
      </c>
      <c r="N2311" s="9">
        <v>1</v>
      </c>
      <c r="O2311" s="10">
        <v>120.98</v>
      </c>
      <c r="P2311" s="11">
        <v>0.1</v>
      </c>
      <c r="Q2311" s="10">
        <v>70.59</v>
      </c>
      <c r="R2311" s="10">
        <f t="shared" si="144"/>
        <v>108.88200000000001</v>
      </c>
      <c r="S2311" s="10">
        <f t="shared" si="145"/>
        <v>70.59</v>
      </c>
      <c r="T2311" s="10">
        <f t="shared" si="146"/>
        <v>38.292000000000002</v>
      </c>
      <c r="U2311" s="12">
        <f t="shared" si="147"/>
        <v>0.35168347385242738</v>
      </c>
      <c r="V2311" s="9">
        <f>YEAR(SalesDataTable[[#This Row],[Order Date]])</f>
        <v>2026</v>
      </c>
      <c r="W2311" s="12" t="str">
        <f>"Q"&amp;ROUNDUP(MONTH(SalesDataTable[[#This Row],[Order Date]])/3,0)</f>
        <v>Q4</v>
      </c>
      <c r="X2311" s="9">
        <f>MONTH(SalesDataTable[[#This Row],[Order Date]])</f>
        <v>11</v>
      </c>
      <c r="Y2311" s="12" t="str">
        <f>TEXT(SalesDataTable[[#This Row],[Order Date]],"mmm")</f>
        <v>Nov</v>
      </c>
    </row>
    <row r="2312" spans="1:25" ht="16">
      <c r="A2312" s="7">
        <v>366</v>
      </c>
      <c r="B2312" s="3">
        <v>46335</v>
      </c>
      <c r="C2312" s="2">
        <f>YEAR( SalesDataTable[[#This Row],[Order Date]])</f>
        <v>2026</v>
      </c>
      <c r="D2312" s="2">
        <f>ROUNDUP(MONTH(SalesDataTable[[#This Row],[Order Date]])/3,0)</f>
        <v>4</v>
      </c>
      <c r="E2312" s="2">
        <f>MONTH(SalesDataTable[[#This Row],[Order Date]])</f>
        <v>11</v>
      </c>
      <c r="F2312" s="2" t="str">
        <f>TEXT(SalesDataTable[[#This Row],[Order Date]],"mmm")</f>
        <v>Nov</v>
      </c>
      <c r="G2312" s="2">
        <f>DAY(SalesDataTable[[#This Row],[Order Date]])</f>
        <v>9</v>
      </c>
      <c r="H2312" s="8" t="s">
        <v>20</v>
      </c>
      <c r="I2312" s="8" t="s">
        <v>47</v>
      </c>
      <c r="J2312" s="8" t="s">
        <v>19</v>
      </c>
      <c r="K2312" s="8" t="s">
        <v>3</v>
      </c>
      <c r="L2312" s="8" t="s">
        <v>9</v>
      </c>
      <c r="M2312" s="8" t="s">
        <v>37</v>
      </c>
      <c r="N2312" s="9">
        <v>1</v>
      </c>
      <c r="O2312" s="10">
        <v>152.05000000000001</v>
      </c>
      <c r="P2312" s="11">
        <v>0.15</v>
      </c>
      <c r="Q2312" s="10">
        <v>80.56</v>
      </c>
      <c r="R2312" s="10">
        <f t="shared" si="144"/>
        <v>129.24250000000001</v>
      </c>
      <c r="S2312" s="10">
        <f t="shared" si="145"/>
        <v>80.56</v>
      </c>
      <c r="T2312" s="10">
        <f t="shared" si="146"/>
        <v>48.682500000000005</v>
      </c>
      <c r="U2312" s="12">
        <f t="shared" si="147"/>
        <v>0.37667562914675901</v>
      </c>
      <c r="V2312" s="9">
        <f>YEAR(SalesDataTable[[#This Row],[Order Date]])</f>
        <v>2026</v>
      </c>
      <c r="W2312" s="12" t="str">
        <f>"Q"&amp;ROUNDUP(MONTH(SalesDataTable[[#This Row],[Order Date]])/3,0)</f>
        <v>Q4</v>
      </c>
      <c r="X2312" s="9">
        <f>MONTH(SalesDataTable[[#This Row],[Order Date]])</f>
        <v>11</v>
      </c>
      <c r="Y2312" s="12" t="str">
        <f>TEXT(SalesDataTable[[#This Row],[Order Date]],"mmm")</f>
        <v>Nov</v>
      </c>
    </row>
    <row r="2313" spans="1:25" ht="16">
      <c r="A2313" s="7">
        <v>567</v>
      </c>
      <c r="B2313" s="3">
        <v>46335</v>
      </c>
      <c r="C2313" s="2">
        <f>YEAR( SalesDataTable[[#This Row],[Order Date]])</f>
        <v>2026</v>
      </c>
      <c r="D2313" s="2">
        <f>ROUNDUP(MONTH(SalesDataTable[[#This Row],[Order Date]])/3,0)</f>
        <v>4</v>
      </c>
      <c r="E2313" s="2">
        <f>MONTH(SalesDataTable[[#This Row],[Order Date]])</f>
        <v>11</v>
      </c>
      <c r="F2313" s="2" t="str">
        <f>TEXT(SalesDataTable[[#This Row],[Order Date]],"mmm")</f>
        <v>Nov</v>
      </c>
      <c r="G2313" s="2">
        <f>DAY(SalesDataTable[[#This Row],[Order Date]])</f>
        <v>9</v>
      </c>
      <c r="H2313" s="8" t="s">
        <v>0</v>
      </c>
      <c r="I2313" s="8" t="s">
        <v>36</v>
      </c>
      <c r="J2313" s="8" t="s">
        <v>19</v>
      </c>
      <c r="K2313" s="8" t="s">
        <v>13</v>
      </c>
      <c r="L2313" s="8" t="s">
        <v>14</v>
      </c>
      <c r="M2313" s="8" t="s">
        <v>15</v>
      </c>
      <c r="N2313" s="9">
        <v>3</v>
      </c>
      <c r="O2313" s="10">
        <v>36.14</v>
      </c>
      <c r="P2313" s="11">
        <v>0.1</v>
      </c>
      <c r="Q2313" s="10">
        <v>13.23</v>
      </c>
      <c r="R2313" s="10">
        <f t="shared" si="144"/>
        <v>97.578000000000003</v>
      </c>
      <c r="S2313" s="10">
        <f t="shared" si="145"/>
        <v>39.69</v>
      </c>
      <c r="T2313" s="10">
        <f t="shared" si="146"/>
        <v>57.888000000000005</v>
      </c>
      <c r="U2313" s="12">
        <f t="shared" si="147"/>
        <v>0.59324847814056447</v>
      </c>
      <c r="V2313" s="9">
        <f>YEAR(SalesDataTable[[#This Row],[Order Date]])</f>
        <v>2026</v>
      </c>
      <c r="W2313" s="12" t="str">
        <f>"Q"&amp;ROUNDUP(MONTH(SalesDataTable[[#This Row],[Order Date]])/3,0)</f>
        <v>Q4</v>
      </c>
      <c r="X2313" s="9">
        <f>MONTH(SalesDataTable[[#This Row],[Order Date]])</f>
        <v>11</v>
      </c>
      <c r="Y2313" s="12" t="str">
        <f>TEXT(SalesDataTable[[#This Row],[Order Date]],"mmm")</f>
        <v>Nov</v>
      </c>
    </row>
    <row r="2314" spans="1:25" ht="16">
      <c r="A2314" s="7">
        <v>1051</v>
      </c>
      <c r="B2314" s="3">
        <v>46335</v>
      </c>
      <c r="C2314" s="2">
        <f>YEAR( SalesDataTable[[#This Row],[Order Date]])</f>
        <v>2026</v>
      </c>
      <c r="D2314" s="2">
        <f>ROUNDUP(MONTH(SalesDataTable[[#This Row],[Order Date]])/3,0)</f>
        <v>4</v>
      </c>
      <c r="E2314" s="2">
        <f>MONTH(SalesDataTable[[#This Row],[Order Date]])</f>
        <v>11</v>
      </c>
      <c r="F2314" s="2" t="str">
        <f>TEXT(SalesDataTable[[#This Row],[Order Date]],"mmm")</f>
        <v>Nov</v>
      </c>
      <c r="G2314" s="2">
        <f>DAY(SalesDataTable[[#This Row],[Order Date]])</f>
        <v>9</v>
      </c>
      <c r="H2314" s="8" t="s">
        <v>20</v>
      </c>
      <c r="I2314" s="8" t="s">
        <v>47</v>
      </c>
      <c r="J2314" s="8" t="s">
        <v>8</v>
      </c>
      <c r="K2314" s="8" t="s">
        <v>16</v>
      </c>
      <c r="L2314" s="8" t="s">
        <v>9</v>
      </c>
      <c r="M2314" s="8" t="s">
        <v>10</v>
      </c>
      <c r="N2314" s="9">
        <v>12</v>
      </c>
      <c r="O2314" s="10">
        <v>90.99</v>
      </c>
      <c r="P2314" s="11">
        <v>0.2</v>
      </c>
      <c r="Q2314" s="10">
        <v>45.51</v>
      </c>
      <c r="R2314" s="10">
        <f t="shared" si="144"/>
        <v>873.50399999999991</v>
      </c>
      <c r="S2314" s="10">
        <f t="shared" si="145"/>
        <v>546.12</v>
      </c>
      <c r="T2314" s="10">
        <f t="shared" si="146"/>
        <v>327.3839999999999</v>
      </c>
      <c r="U2314" s="12">
        <f t="shared" si="147"/>
        <v>0.37479393339927458</v>
      </c>
      <c r="V2314" s="9">
        <f>YEAR(SalesDataTable[[#This Row],[Order Date]])</f>
        <v>2026</v>
      </c>
      <c r="W2314" s="12" t="str">
        <f>"Q"&amp;ROUNDUP(MONTH(SalesDataTable[[#This Row],[Order Date]])/3,0)</f>
        <v>Q4</v>
      </c>
      <c r="X2314" s="9">
        <f>MONTH(SalesDataTable[[#This Row],[Order Date]])</f>
        <v>11</v>
      </c>
      <c r="Y2314" s="12" t="str">
        <f>TEXT(SalesDataTable[[#This Row],[Order Date]],"mmm")</f>
        <v>Nov</v>
      </c>
    </row>
    <row r="2315" spans="1:25" ht="16">
      <c r="A2315" s="7">
        <v>1934</v>
      </c>
      <c r="B2315" s="3">
        <v>46335</v>
      </c>
      <c r="C2315" s="2">
        <f>YEAR( SalesDataTable[[#This Row],[Order Date]])</f>
        <v>2026</v>
      </c>
      <c r="D2315" s="2">
        <f>ROUNDUP(MONTH(SalesDataTable[[#This Row],[Order Date]])/3,0)</f>
        <v>4</v>
      </c>
      <c r="E2315" s="2">
        <f>MONTH(SalesDataTable[[#This Row],[Order Date]])</f>
        <v>11</v>
      </c>
      <c r="F2315" s="2" t="str">
        <f>TEXT(SalesDataTable[[#This Row],[Order Date]],"mmm")</f>
        <v>Nov</v>
      </c>
      <c r="G2315" s="2">
        <f>DAY(SalesDataTable[[#This Row],[Order Date]])</f>
        <v>9</v>
      </c>
      <c r="H2315" s="8" t="s">
        <v>20</v>
      </c>
      <c r="I2315" s="8" t="s">
        <v>47</v>
      </c>
      <c r="J2315" s="8" t="s">
        <v>28</v>
      </c>
      <c r="K2315" s="8" t="s">
        <v>16</v>
      </c>
      <c r="L2315" s="8" t="s">
        <v>4</v>
      </c>
      <c r="M2315" s="8" t="s">
        <v>22</v>
      </c>
      <c r="N2315" s="9">
        <v>1</v>
      </c>
      <c r="O2315" s="10">
        <v>50.55</v>
      </c>
      <c r="P2315" s="11">
        <v>0.05</v>
      </c>
      <c r="Q2315" s="10">
        <v>22.09</v>
      </c>
      <c r="R2315" s="10">
        <f t="shared" si="144"/>
        <v>48.022499999999994</v>
      </c>
      <c r="S2315" s="10">
        <f t="shared" si="145"/>
        <v>22.09</v>
      </c>
      <c r="T2315" s="10">
        <f t="shared" si="146"/>
        <v>25.932499999999994</v>
      </c>
      <c r="U2315" s="12">
        <f t="shared" si="147"/>
        <v>0.54000728825029931</v>
      </c>
      <c r="V2315" s="9">
        <f>YEAR(SalesDataTable[[#This Row],[Order Date]])</f>
        <v>2026</v>
      </c>
      <c r="W2315" s="12" t="str">
        <f>"Q"&amp;ROUNDUP(MONTH(SalesDataTable[[#This Row],[Order Date]])/3,0)</f>
        <v>Q4</v>
      </c>
      <c r="X2315" s="9">
        <f>MONTH(SalesDataTable[[#This Row],[Order Date]])</f>
        <v>11</v>
      </c>
      <c r="Y2315" s="12" t="str">
        <f>TEXT(SalesDataTable[[#This Row],[Order Date]],"mmm")</f>
        <v>Nov</v>
      </c>
    </row>
    <row r="2316" spans="1:25" ht="16">
      <c r="A2316" s="7">
        <v>2056</v>
      </c>
      <c r="B2316" s="3">
        <v>46335</v>
      </c>
      <c r="C2316" s="2">
        <f>YEAR( SalesDataTable[[#This Row],[Order Date]])</f>
        <v>2026</v>
      </c>
      <c r="D2316" s="2">
        <f>ROUNDUP(MONTH(SalesDataTable[[#This Row],[Order Date]])/3,0)</f>
        <v>4</v>
      </c>
      <c r="E2316" s="2">
        <f>MONTH(SalesDataTable[[#This Row],[Order Date]])</f>
        <v>11</v>
      </c>
      <c r="F2316" s="2" t="str">
        <f>TEXT(SalesDataTable[[#This Row],[Order Date]],"mmm")</f>
        <v>Nov</v>
      </c>
      <c r="G2316" s="2">
        <f>DAY(SalesDataTable[[#This Row],[Order Date]])</f>
        <v>9</v>
      </c>
      <c r="H2316" s="8" t="s">
        <v>0</v>
      </c>
      <c r="I2316" s="8" t="s">
        <v>1</v>
      </c>
      <c r="J2316" s="8" t="s">
        <v>19</v>
      </c>
      <c r="K2316" s="8" t="s">
        <v>13</v>
      </c>
      <c r="L2316" s="8" t="s">
        <v>34</v>
      </c>
      <c r="M2316" s="8" t="s">
        <v>45</v>
      </c>
      <c r="N2316" s="9">
        <v>1</v>
      </c>
      <c r="O2316" s="10">
        <v>51.65</v>
      </c>
      <c r="P2316" s="11">
        <v>0.15</v>
      </c>
      <c r="Q2316" s="10">
        <v>21.86</v>
      </c>
      <c r="R2316" s="10">
        <f t="shared" si="144"/>
        <v>43.902499999999996</v>
      </c>
      <c r="S2316" s="10">
        <f t="shared" si="145"/>
        <v>21.86</v>
      </c>
      <c r="T2316" s="10">
        <f t="shared" si="146"/>
        <v>22.042499999999997</v>
      </c>
      <c r="U2316" s="12">
        <f t="shared" si="147"/>
        <v>0.50207846933545919</v>
      </c>
      <c r="V2316" s="9">
        <f>YEAR(SalesDataTable[[#This Row],[Order Date]])</f>
        <v>2026</v>
      </c>
      <c r="W2316" s="12" t="str">
        <f>"Q"&amp;ROUNDUP(MONTH(SalesDataTable[[#This Row],[Order Date]])/3,0)</f>
        <v>Q4</v>
      </c>
      <c r="X2316" s="9">
        <f>MONTH(SalesDataTable[[#This Row],[Order Date]])</f>
        <v>11</v>
      </c>
      <c r="Y2316" s="12" t="str">
        <f>TEXT(SalesDataTable[[#This Row],[Order Date]],"mmm")</f>
        <v>Nov</v>
      </c>
    </row>
    <row r="2317" spans="1:25" ht="16">
      <c r="A2317" s="7">
        <v>2115</v>
      </c>
      <c r="B2317" s="3">
        <v>46335</v>
      </c>
      <c r="C2317" s="2">
        <f>YEAR( SalesDataTable[[#This Row],[Order Date]])</f>
        <v>2026</v>
      </c>
      <c r="D2317" s="2">
        <f>ROUNDUP(MONTH(SalesDataTable[[#This Row],[Order Date]])/3,0)</f>
        <v>4</v>
      </c>
      <c r="E2317" s="2">
        <f>MONTH(SalesDataTable[[#This Row],[Order Date]])</f>
        <v>11</v>
      </c>
      <c r="F2317" s="2" t="str">
        <f>TEXT(SalesDataTable[[#This Row],[Order Date]],"mmm")</f>
        <v>Nov</v>
      </c>
      <c r="G2317" s="2">
        <f>DAY(SalesDataTable[[#This Row],[Order Date]])</f>
        <v>9</v>
      </c>
      <c r="H2317" s="8" t="s">
        <v>6</v>
      </c>
      <c r="I2317" s="8" t="s">
        <v>43</v>
      </c>
      <c r="J2317" s="8" t="s">
        <v>2</v>
      </c>
      <c r="K2317" s="8" t="s">
        <v>13</v>
      </c>
      <c r="L2317" s="8" t="s">
        <v>4</v>
      </c>
      <c r="M2317" s="8" t="s">
        <v>5</v>
      </c>
      <c r="N2317" s="9">
        <v>5</v>
      </c>
      <c r="O2317" s="10">
        <v>82.96</v>
      </c>
      <c r="P2317" s="11">
        <v>0</v>
      </c>
      <c r="Q2317" s="10">
        <v>43.55</v>
      </c>
      <c r="R2317" s="10">
        <f t="shared" si="144"/>
        <v>414.79999999999995</v>
      </c>
      <c r="S2317" s="10">
        <f t="shared" si="145"/>
        <v>217.75</v>
      </c>
      <c r="T2317" s="10">
        <f t="shared" si="146"/>
        <v>197.04999999999995</v>
      </c>
      <c r="U2317" s="12">
        <f t="shared" si="147"/>
        <v>0.47504821600771452</v>
      </c>
      <c r="V2317" s="9">
        <f>YEAR(SalesDataTable[[#This Row],[Order Date]])</f>
        <v>2026</v>
      </c>
      <c r="W2317" s="12" t="str">
        <f>"Q"&amp;ROUNDUP(MONTH(SalesDataTable[[#This Row],[Order Date]])/3,0)</f>
        <v>Q4</v>
      </c>
      <c r="X2317" s="9">
        <f>MONTH(SalesDataTable[[#This Row],[Order Date]])</f>
        <v>11</v>
      </c>
      <c r="Y2317" s="12" t="str">
        <f>TEXT(SalesDataTable[[#This Row],[Order Date]],"mmm")</f>
        <v>Nov</v>
      </c>
    </row>
    <row r="2318" spans="1:25" ht="16">
      <c r="A2318" s="7">
        <v>2437</v>
      </c>
      <c r="B2318" s="3">
        <v>46335</v>
      </c>
      <c r="C2318" s="2">
        <f>YEAR( SalesDataTable[[#This Row],[Order Date]])</f>
        <v>2026</v>
      </c>
      <c r="D2318" s="2">
        <f>ROUNDUP(MONTH(SalesDataTable[[#This Row],[Order Date]])/3,0)</f>
        <v>4</v>
      </c>
      <c r="E2318" s="2">
        <f>MONTH(SalesDataTable[[#This Row],[Order Date]])</f>
        <v>11</v>
      </c>
      <c r="F2318" s="2" t="str">
        <f>TEXT(SalesDataTable[[#This Row],[Order Date]],"mmm")</f>
        <v>Nov</v>
      </c>
      <c r="G2318" s="2">
        <f>DAY(SalesDataTable[[#This Row],[Order Date]])</f>
        <v>9</v>
      </c>
      <c r="H2318" s="8" t="s">
        <v>20</v>
      </c>
      <c r="I2318" s="8" t="s">
        <v>21</v>
      </c>
      <c r="J2318" s="8" t="s">
        <v>28</v>
      </c>
      <c r="K2318" s="8" t="s">
        <v>16</v>
      </c>
      <c r="L2318" s="8" t="s">
        <v>9</v>
      </c>
      <c r="M2318" s="8" t="s">
        <v>46</v>
      </c>
      <c r="N2318" s="9">
        <v>1</v>
      </c>
      <c r="O2318" s="10">
        <v>70.3</v>
      </c>
      <c r="P2318" s="11">
        <v>0.05</v>
      </c>
      <c r="Q2318" s="10">
        <v>33.31</v>
      </c>
      <c r="R2318" s="10">
        <f t="shared" si="144"/>
        <v>66.784999999999997</v>
      </c>
      <c r="S2318" s="10">
        <f t="shared" si="145"/>
        <v>33.31</v>
      </c>
      <c r="T2318" s="10">
        <f t="shared" si="146"/>
        <v>33.474999999999994</v>
      </c>
      <c r="U2318" s="12">
        <f t="shared" si="147"/>
        <v>0.50123530732949007</v>
      </c>
      <c r="V2318" s="9">
        <f>YEAR(SalesDataTable[[#This Row],[Order Date]])</f>
        <v>2026</v>
      </c>
      <c r="W2318" s="12" t="str">
        <f>"Q"&amp;ROUNDUP(MONTH(SalesDataTable[[#This Row],[Order Date]])/3,0)</f>
        <v>Q4</v>
      </c>
      <c r="X2318" s="9">
        <f>MONTH(SalesDataTable[[#This Row],[Order Date]])</f>
        <v>11</v>
      </c>
      <c r="Y2318" s="12" t="str">
        <f>TEXT(SalesDataTable[[#This Row],[Order Date]],"mmm")</f>
        <v>Nov</v>
      </c>
    </row>
    <row r="2319" spans="1:25" ht="16">
      <c r="A2319" s="7">
        <v>3380</v>
      </c>
      <c r="B2319" s="3">
        <v>46335</v>
      </c>
      <c r="C2319" s="2">
        <f>YEAR( SalesDataTable[[#This Row],[Order Date]])</f>
        <v>2026</v>
      </c>
      <c r="D2319" s="2">
        <f>ROUNDUP(MONTH(SalesDataTable[[#This Row],[Order Date]])/3,0)</f>
        <v>4</v>
      </c>
      <c r="E2319" s="2">
        <f>MONTH(SalesDataTable[[#This Row],[Order Date]])</f>
        <v>11</v>
      </c>
      <c r="F2319" s="2" t="str">
        <f>TEXT(SalesDataTable[[#This Row],[Order Date]],"mmm")</f>
        <v>Nov</v>
      </c>
      <c r="G2319" s="2">
        <f>DAY(SalesDataTable[[#This Row],[Order Date]])</f>
        <v>9</v>
      </c>
      <c r="H2319" s="8" t="s">
        <v>11</v>
      </c>
      <c r="I2319" s="8" t="s">
        <v>12</v>
      </c>
      <c r="J2319" s="8" t="s">
        <v>19</v>
      </c>
      <c r="K2319" s="8" t="s">
        <v>3</v>
      </c>
      <c r="L2319" s="8" t="s">
        <v>14</v>
      </c>
      <c r="M2319" s="8" t="s">
        <v>32</v>
      </c>
      <c r="N2319" s="9">
        <v>2</v>
      </c>
      <c r="O2319" s="10">
        <v>47.12</v>
      </c>
      <c r="P2319" s="11">
        <v>0.15</v>
      </c>
      <c r="Q2319" s="10">
        <v>18.64</v>
      </c>
      <c r="R2319" s="10">
        <f t="shared" si="144"/>
        <v>80.103999999999999</v>
      </c>
      <c r="S2319" s="10">
        <f t="shared" si="145"/>
        <v>37.28</v>
      </c>
      <c r="T2319" s="10">
        <f t="shared" si="146"/>
        <v>42.823999999999998</v>
      </c>
      <c r="U2319" s="12">
        <f t="shared" si="147"/>
        <v>0.5346050134824728</v>
      </c>
      <c r="V2319" s="9">
        <f>YEAR(SalesDataTable[[#This Row],[Order Date]])</f>
        <v>2026</v>
      </c>
      <c r="W2319" s="12" t="str">
        <f>"Q"&amp;ROUNDUP(MONTH(SalesDataTable[[#This Row],[Order Date]])/3,0)</f>
        <v>Q4</v>
      </c>
      <c r="X2319" s="9">
        <f>MONTH(SalesDataTable[[#This Row],[Order Date]])</f>
        <v>11</v>
      </c>
      <c r="Y2319" s="12" t="str">
        <f>TEXT(SalesDataTable[[#This Row],[Order Date]],"mmm")</f>
        <v>Nov</v>
      </c>
    </row>
    <row r="2320" spans="1:25" ht="16">
      <c r="A2320" s="7">
        <v>3648</v>
      </c>
      <c r="B2320" s="3">
        <v>46335</v>
      </c>
      <c r="C2320" s="2">
        <f>YEAR( SalesDataTable[[#This Row],[Order Date]])</f>
        <v>2026</v>
      </c>
      <c r="D2320" s="2">
        <f>ROUNDUP(MONTH(SalesDataTable[[#This Row],[Order Date]])/3,0)</f>
        <v>4</v>
      </c>
      <c r="E2320" s="2">
        <f>MONTH(SalesDataTable[[#This Row],[Order Date]])</f>
        <v>11</v>
      </c>
      <c r="F2320" s="2" t="str">
        <f>TEXT(SalesDataTable[[#This Row],[Order Date]],"mmm")</f>
        <v>Nov</v>
      </c>
      <c r="G2320" s="2">
        <f>DAY(SalesDataTable[[#This Row],[Order Date]])</f>
        <v>9</v>
      </c>
      <c r="H2320" s="8" t="s">
        <v>0</v>
      </c>
      <c r="I2320" s="8" t="s">
        <v>50</v>
      </c>
      <c r="J2320" s="8" t="s">
        <v>28</v>
      </c>
      <c r="K2320" s="8" t="s">
        <v>13</v>
      </c>
      <c r="L2320" s="8" t="s">
        <v>34</v>
      </c>
      <c r="M2320" s="8" t="s">
        <v>35</v>
      </c>
      <c r="N2320" s="9">
        <v>4</v>
      </c>
      <c r="O2320" s="10">
        <v>39.82</v>
      </c>
      <c r="P2320" s="11">
        <v>0.2</v>
      </c>
      <c r="Q2320" s="10">
        <v>14.98</v>
      </c>
      <c r="R2320" s="10">
        <f t="shared" si="144"/>
        <v>127.42400000000001</v>
      </c>
      <c r="S2320" s="10">
        <f t="shared" si="145"/>
        <v>59.92</v>
      </c>
      <c r="T2320" s="10">
        <f t="shared" si="146"/>
        <v>67.504000000000005</v>
      </c>
      <c r="U2320" s="12">
        <f t="shared" si="147"/>
        <v>0.52975891511803119</v>
      </c>
      <c r="V2320" s="9">
        <f>YEAR(SalesDataTable[[#This Row],[Order Date]])</f>
        <v>2026</v>
      </c>
      <c r="W2320" s="12" t="str">
        <f>"Q"&amp;ROUNDUP(MONTH(SalesDataTable[[#This Row],[Order Date]])/3,0)</f>
        <v>Q4</v>
      </c>
      <c r="X2320" s="9">
        <f>MONTH(SalesDataTable[[#This Row],[Order Date]])</f>
        <v>11</v>
      </c>
      <c r="Y2320" s="12" t="str">
        <f>TEXT(SalesDataTable[[#This Row],[Order Date]],"mmm")</f>
        <v>Nov</v>
      </c>
    </row>
    <row r="2321" spans="1:25" ht="16">
      <c r="A2321" s="7">
        <v>3692</v>
      </c>
      <c r="B2321" s="3">
        <v>46335</v>
      </c>
      <c r="C2321" s="2">
        <f>YEAR( SalesDataTable[[#This Row],[Order Date]])</f>
        <v>2026</v>
      </c>
      <c r="D2321" s="2">
        <f>ROUNDUP(MONTH(SalesDataTable[[#This Row],[Order Date]])/3,0)</f>
        <v>4</v>
      </c>
      <c r="E2321" s="2">
        <f>MONTH(SalesDataTable[[#This Row],[Order Date]])</f>
        <v>11</v>
      </c>
      <c r="F2321" s="2" t="str">
        <f>TEXT(SalesDataTable[[#This Row],[Order Date]],"mmm")</f>
        <v>Nov</v>
      </c>
      <c r="G2321" s="2">
        <f>DAY(SalesDataTable[[#This Row],[Order Date]])</f>
        <v>9</v>
      </c>
      <c r="H2321" s="8" t="s">
        <v>6</v>
      </c>
      <c r="I2321" s="8" t="s">
        <v>49</v>
      </c>
      <c r="J2321" s="8" t="s">
        <v>2</v>
      </c>
      <c r="K2321" s="8" t="s">
        <v>3</v>
      </c>
      <c r="L2321" s="8" t="s">
        <v>9</v>
      </c>
      <c r="M2321" s="8" t="s">
        <v>37</v>
      </c>
      <c r="N2321" s="9">
        <v>4</v>
      </c>
      <c r="O2321" s="10">
        <v>154.27000000000001</v>
      </c>
      <c r="P2321" s="11">
        <v>0.05</v>
      </c>
      <c r="Q2321" s="10">
        <v>78.36</v>
      </c>
      <c r="R2321" s="10">
        <f t="shared" si="144"/>
        <v>586.226</v>
      </c>
      <c r="S2321" s="10">
        <f t="shared" si="145"/>
        <v>313.44</v>
      </c>
      <c r="T2321" s="10">
        <f t="shared" si="146"/>
        <v>272.786</v>
      </c>
      <c r="U2321" s="12">
        <f t="shared" si="147"/>
        <v>0.46532565938733528</v>
      </c>
      <c r="V2321" s="9">
        <f>YEAR(SalesDataTable[[#This Row],[Order Date]])</f>
        <v>2026</v>
      </c>
      <c r="W2321" s="12" t="str">
        <f>"Q"&amp;ROUNDUP(MONTH(SalesDataTable[[#This Row],[Order Date]])/3,0)</f>
        <v>Q4</v>
      </c>
      <c r="X2321" s="9">
        <f>MONTH(SalesDataTable[[#This Row],[Order Date]])</f>
        <v>11</v>
      </c>
      <c r="Y2321" s="12" t="str">
        <f>TEXT(SalesDataTable[[#This Row],[Order Date]],"mmm")</f>
        <v>Nov</v>
      </c>
    </row>
    <row r="2322" spans="1:25" ht="16">
      <c r="A2322" s="7">
        <v>4406</v>
      </c>
      <c r="B2322" s="3">
        <v>46335</v>
      </c>
      <c r="C2322" s="2">
        <f>YEAR( SalesDataTable[[#This Row],[Order Date]])</f>
        <v>2026</v>
      </c>
      <c r="D2322" s="2">
        <f>ROUNDUP(MONTH(SalesDataTable[[#This Row],[Order Date]])/3,0)</f>
        <v>4</v>
      </c>
      <c r="E2322" s="2">
        <f>MONTH(SalesDataTable[[#This Row],[Order Date]])</f>
        <v>11</v>
      </c>
      <c r="F2322" s="2" t="str">
        <f>TEXT(SalesDataTable[[#This Row],[Order Date]],"mmm")</f>
        <v>Nov</v>
      </c>
      <c r="G2322" s="2">
        <f>DAY(SalesDataTable[[#This Row],[Order Date]])</f>
        <v>9</v>
      </c>
      <c r="H2322" s="8" t="s">
        <v>0</v>
      </c>
      <c r="I2322" s="8" t="s">
        <v>1</v>
      </c>
      <c r="J2322" s="8" t="s">
        <v>2</v>
      </c>
      <c r="K2322" s="8" t="s">
        <v>13</v>
      </c>
      <c r="L2322" s="8" t="s">
        <v>9</v>
      </c>
      <c r="M2322" s="8" t="s">
        <v>17</v>
      </c>
      <c r="N2322" s="9">
        <v>1</v>
      </c>
      <c r="O2322" s="10">
        <v>143.02000000000001</v>
      </c>
      <c r="P2322" s="11">
        <v>0.1</v>
      </c>
      <c r="Q2322" s="10">
        <v>79.25</v>
      </c>
      <c r="R2322" s="10">
        <f t="shared" si="144"/>
        <v>128.71800000000002</v>
      </c>
      <c r="S2322" s="10">
        <f t="shared" si="145"/>
        <v>79.25</v>
      </c>
      <c r="T2322" s="10">
        <f t="shared" si="146"/>
        <v>49.468000000000018</v>
      </c>
      <c r="U2322" s="12">
        <f t="shared" si="147"/>
        <v>0.3843129942976119</v>
      </c>
      <c r="V2322" s="9">
        <f>YEAR(SalesDataTable[[#This Row],[Order Date]])</f>
        <v>2026</v>
      </c>
      <c r="W2322" s="12" t="str">
        <f>"Q"&amp;ROUNDUP(MONTH(SalesDataTable[[#This Row],[Order Date]])/3,0)</f>
        <v>Q4</v>
      </c>
      <c r="X2322" s="9">
        <f>MONTH(SalesDataTable[[#This Row],[Order Date]])</f>
        <v>11</v>
      </c>
      <c r="Y2322" s="12" t="str">
        <f>TEXT(SalesDataTable[[#This Row],[Order Date]],"mmm")</f>
        <v>Nov</v>
      </c>
    </row>
    <row r="2323" spans="1:25" ht="16">
      <c r="A2323" s="7">
        <v>4550</v>
      </c>
      <c r="B2323" s="3">
        <v>46335</v>
      </c>
      <c r="C2323" s="2">
        <f>YEAR( SalesDataTable[[#This Row],[Order Date]])</f>
        <v>2026</v>
      </c>
      <c r="D2323" s="2">
        <f>ROUNDUP(MONTH(SalesDataTable[[#This Row],[Order Date]])/3,0)</f>
        <v>4</v>
      </c>
      <c r="E2323" s="2">
        <f>MONTH(SalesDataTable[[#This Row],[Order Date]])</f>
        <v>11</v>
      </c>
      <c r="F2323" s="2" t="str">
        <f>TEXT(SalesDataTable[[#This Row],[Order Date]],"mmm")</f>
        <v>Nov</v>
      </c>
      <c r="G2323" s="2">
        <f>DAY(SalesDataTable[[#This Row],[Order Date]])</f>
        <v>9</v>
      </c>
      <c r="H2323" s="8" t="s">
        <v>11</v>
      </c>
      <c r="I2323" s="8" t="s">
        <v>39</v>
      </c>
      <c r="J2323" s="8" t="s">
        <v>19</v>
      </c>
      <c r="K2323" s="8" t="s">
        <v>3</v>
      </c>
      <c r="L2323" s="8" t="s">
        <v>34</v>
      </c>
      <c r="M2323" s="8" t="s">
        <v>42</v>
      </c>
      <c r="N2323" s="9">
        <v>1</v>
      </c>
      <c r="O2323" s="10">
        <v>35.36</v>
      </c>
      <c r="P2323" s="11">
        <v>0</v>
      </c>
      <c r="Q2323" s="10">
        <v>13.74</v>
      </c>
      <c r="R2323" s="10">
        <f t="shared" si="144"/>
        <v>35.36</v>
      </c>
      <c r="S2323" s="10">
        <f t="shared" si="145"/>
        <v>13.74</v>
      </c>
      <c r="T2323" s="10">
        <f t="shared" si="146"/>
        <v>21.619999999999997</v>
      </c>
      <c r="U2323" s="12">
        <f t="shared" si="147"/>
        <v>0.61142533936651577</v>
      </c>
      <c r="V2323" s="9">
        <f>YEAR(SalesDataTable[[#This Row],[Order Date]])</f>
        <v>2026</v>
      </c>
      <c r="W2323" s="12" t="str">
        <f>"Q"&amp;ROUNDUP(MONTH(SalesDataTable[[#This Row],[Order Date]])/3,0)</f>
        <v>Q4</v>
      </c>
      <c r="X2323" s="9">
        <f>MONTH(SalesDataTable[[#This Row],[Order Date]])</f>
        <v>11</v>
      </c>
      <c r="Y2323" s="12" t="str">
        <f>TEXT(SalesDataTable[[#This Row],[Order Date]],"mmm")</f>
        <v>Nov</v>
      </c>
    </row>
    <row r="2324" spans="1:25" ht="16">
      <c r="A2324" s="7">
        <v>4855</v>
      </c>
      <c r="B2324" s="3">
        <v>46335</v>
      </c>
      <c r="C2324" s="2">
        <f>YEAR( SalesDataTable[[#This Row],[Order Date]])</f>
        <v>2026</v>
      </c>
      <c r="D2324" s="2">
        <f>ROUNDUP(MONTH(SalesDataTable[[#This Row],[Order Date]])/3,0)</f>
        <v>4</v>
      </c>
      <c r="E2324" s="2">
        <f>MONTH(SalesDataTable[[#This Row],[Order Date]])</f>
        <v>11</v>
      </c>
      <c r="F2324" s="2" t="str">
        <f>TEXT(SalesDataTable[[#This Row],[Order Date]],"mmm")</f>
        <v>Nov</v>
      </c>
      <c r="G2324" s="2">
        <f>DAY(SalesDataTable[[#This Row],[Order Date]])</f>
        <v>9</v>
      </c>
      <c r="H2324" s="8" t="s">
        <v>6</v>
      </c>
      <c r="I2324" s="8" t="s">
        <v>27</v>
      </c>
      <c r="J2324" s="8" t="s">
        <v>2</v>
      </c>
      <c r="K2324" s="8" t="s">
        <v>3</v>
      </c>
      <c r="L2324" s="8" t="s">
        <v>9</v>
      </c>
      <c r="M2324" s="8" t="s">
        <v>37</v>
      </c>
      <c r="N2324" s="9">
        <v>1</v>
      </c>
      <c r="O2324" s="10">
        <v>156.82</v>
      </c>
      <c r="P2324" s="11">
        <v>0.1</v>
      </c>
      <c r="Q2324" s="10">
        <v>77.12</v>
      </c>
      <c r="R2324" s="10">
        <f t="shared" si="144"/>
        <v>141.13800000000001</v>
      </c>
      <c r="S2324" s="10">
        <f t="shared" si="145"/>
        <v>77.12</v>
      </c>
      <c r="T2324" s="10">
        <f t="shared" si="146"/>
        <v>64.018000000000001</v>
      </c>
      <c r="U2324" s="12">
        <f t="shared" si="147"/>
        <v>0.45358443509189589</v>
      </c>
      <c r="V2324" s="9">
        <f>YEAR(SalesDataTable[[#This Row],[Order Date]])</f>
        <v>2026</v>
      </c>
      <c r="W2324" s="12" t="str">
        <f>"Q"&amp;ROUNDUP(MONTH(SalesDataTable[[#This Row],[Order Date]])/3,0)</f>
        <v>Q4</v>
      </c>
      <c r="X2324" s="9">
        <f>MONTH(SalesDataTable[[#This Row],[Order Date]])</f>
        <v>11</v>
      </c>
      <c r="Y2324" s="12" t="str">
        <f>TEXT(SalesDataTable[[#This Row],[Order Date]],"mmm")</f>
        <v>Nov</v>
      </c>
    </row>
    <row r="2325" spans="1:25" ht="16">
      <c r="A2325" s="7">
        <v>5151</v>
      </c>
      <c r="B2325" s="3">
        <v>46335</v>
      </c>
      <c r="C2325" s="2">
        <f>YEAR( SalesDataTable[[#This Row],[Order Date]])</f>
        <v>2026</v>
      </c>
      <c r="D2325" s="2">
        <f>ROUNDUP(MONTH(SalesDataTable[[#This Row],[Order Date]])/3,0)</f>
        <v>4</v>
      </c>
      <c r="E2325" s="2">
        <f>MONTH(SalesDataTable[[#This Row],[Order Date]])</f>
        <v>11</v>
      </c>
      <c r="F2325" s="2" t="str">
        <f>TEXT(SalesDataTable[[#This Row],[Order Date]],"mmm")</f>
        <v>Nov</v>
      </c>
      <c r="G2325" s="2">
        <f>DAY(SalesDataTable[[#This Row],[Order Date]])</f>
        <v>9</v>
      </c>
      <c r="H2325" s="8" t="s">
        <v>11</v>
      </c>
      <c r="I2325" s="8" t="s">
        <v>52</v>
      </c>
      <c r="J2325" s="8" t="s">
        <v>8</v>
      </c>
      <c r="K2325" s="8" t="s">
        <v>16</v>
      </c>
      <c r="L2325" s="8" t="s">
        <v>34</v>
      </c>
      <c r="M2325" s="8" t="s">
        <v>35</v>
      </c>
      <c r="N2325" s="9">
        <v>10</v>
      </c>
      <c r="O2325" s="10">
        <v>40.98</v>
      </c>
      <c r="P2325" s="11">
        <v>0.1</v>
      </c>
      <c r="Q2325" s="10">
        <v>14.6</v>
      </c>
      <c r="R2325" s="10">
        <f t="shared" si="144"/>
        <v>368.82</v>
      </c>
      <c r="S2325" s="10">
        <f t="shared" si="145"/>
        <v>146</v>
      </c>
      <c r="T2325" s="10">
        <f t="shared" si="146"/>
        <v>222.82</v>
      </c>
      <c r="U2325" s="12">
        <f t="shared" si="147"/>
        <v>0.60414294235670518</v>
      </c>
      <c r="V2325" s="9">
        <f>YEAR(SalesDataTable[[#This Row],[Order Date]])</f>
        <v>2026</v>
      </c>
      <c r="W2325" s="12" t="str">
        <f>"Q"&amp;ROUNDUP(MONTH(SalesDataTable[[#This Row],[Order Date]])/3,0)</f>
        <v>Q4</v>
      </c>
      <c r="X2325" s="9">
        <f>MONTH(SalesDataTable[[#This Row],[Order Date]])</f>
        <v>11</v>
      </c>
      <c r="Y2325" s="12" t="str">
        <f>TEXT(SalesDataTable[[#This Row],[Order Date]],"mmm")</f>
        <v>Nov</v>
      </c>
    </row>
    <row r="2326" spans="1:25" ht="16">
      <c r="A2326" s="7">
        <v>5189</v>
      </c>
      <c r="B2326" s="3">
        <v>46335</v>
      </c>
      <c r="C2326" s="2">
        <f>YEAR( SalesDataTable[[#This Row],[Order Date]])</f>
        <v>2026</v>
      </c>
      <c r="D2326" s="2">
        <f>ROUNDUP(MONTH(SalesDataTable[[#This Row],[Order Date]])/3,0)</f>
        <v>4</v>
      </c>
      <c r="E2326" s="2">
        <f>MONTH(SalesDataTable[[#This Row],[Order Date]])</f>
        <v>11</v>
      </c>
      <c r="F2326" s="2" t="str">
        <f>TEXT(SalesDataTable[[#This Row],[Order Date]],"mmm")</f>
        <v>Nov</v>
      </c>
      <c r="G2326" s="2">
        <f>DAY(SalesDataTable[[#This Row],[Order Date]])</f>
        <v>9</v>
      </c>
      <c r="H2326" s="8" t="s">
        <v>20</v>
      </c>
      <c r="I2326" s="8" t="s">
        <v>33</v>
      </c>
      <c r="J2326" s="8" t="s">
        <v>19</v>
      </c>
      <c r="K2326" s="8" t="s">
        <v>13</v>
      </c>
      <c r="L2326" s="8" t="s">
        <v>9</v>
      </c>
      <c r="M2326" s="8" t="s">
        <v>17</v>
      </c>
      <c r="N2326" s="9">
        <v>3</v>
      </c>
      <c r="O2326" s="10">
        <v>144.22999999999999</v>
      </c>
      <c r="P2326" s="11">
        <v>0</v>
      </c>
      <c r="Q2326" s="10">
        <v>80.959999999999994</v>
      </c>
      <c r="R2326" s="10">
        <f t="shared" si="144"/>
        <v>432.68999999999994</v>
      </c>
      <c r="S2326" s="10">
        <f t="shared" si="145"/>
        <v>242.88</v>
      </c>
      <c r="T2326" s="10">
        <f t="shared" si="146"/>
        <v>189.80999999999995</v>
      </c>
      <c r="U2326" s="12">
        <f t="shared" si="147"/>
        <v>0.43867433959647778</v>
      </c>
      <c r="V2326" s="9">
        <f>YEAR(SalesDataTable[[#This Row],[Order Date]])</f>
        <v>2026</v>
      </c>
      <c r="W2326" s="12" t="str">
        <f>"Q"&amp;ROUNDUP(MONTH(SalesDataTable[[#This Row],[Order Date]])/3,0)</f>
        <v>Q4</v>
      </c>
      <c r="X2326" s="9">
        <f>MONTH(SalesDataTable[[#This Row],[Order Date]])</f>
        <v>11</v>
      </c>
      <c r="Y2326" s="12" t="str">
        <f>TEXT(SalesDataTable[[#This Row],[Order Date]],"mmm")</f>
        <v>Nov</v>
      </c>
    </row>
    <row r="2327" spans="1:25" ht="16">
      <c r="A2327" s="7">
        <v>726</v>
      </c>
      <c r="B2327" s="3">
        <v>46336</v>
      </c>
      <c r="C2327" s="2">
        <f>YEAR( SalesDataTable[[#This Row],[Order Date]])</f>
        <v>2026</v>
      </c>
      <c r="D2327" s="2">
        <f>ROUNDUP(MONTH(SalesDataTable[[#This Row],[Order Date]])/3,0)</f>
        <v>4</v>
      </c>
      <c r="E2327" s="2">
        <f>MONTH(SalesDataTable[[#This Row],[Order Date]])</f>
        <v>11</v>
      </c>
      <c r="F2327" s="2" t="str">
        <f>TEXT(SalesDataTable[[#This Row],[Order Date]],"mmm")</f>
        <v>Nov</v>
      </c>
      <c r="G2327" s="2">
        <f>DAY(SalesDataTable[[#This Row],[Order Date]])</f>
        <v>10</v>
      </c>
      <c r="H2327" s="8" t="s">
        <v>20</v>
      </c>
      <c r="I2327" s="8" t="s">
        <v>31</v>
      </c>
      <c r="J2327" s="8" t="s">
        <v>2</v>
      </c>
      <c r="K2327" s="8" t="s">
        <v>13</v>
      </c>
      <c r="L2327" s="8" t="s">
        <v>9</v>
      </c>
      <c r="M2327" s="8" t="s">
        <v>10</v>
      </c>
      <c r="N2327" s="9">
        <v>1</v>
      </c>
      <c r="O2327" s="10">
        <v>90.23</v>
      </c>
      <c r="P2327" s="11">
        <v>0</v>
      </c>
      <c r="Q2327" s="10">
        <v>44.06</v>
      </c>
      <c r="R2327" s="10">
        <f t="shared" si="144"/>
        <v>90.23</v>
      </c>
      <c r="S2327" s="10">
        <f t="shared" si="145"/>
        <v>44.06</v>
      </c>
      <c r="T2327" s="10">
        <f t="shared" si="146"/>
        <v>46.17</v>
      </c>
      <c r="U2327" s="12">
        <f t="shared" si="147"/>
        <v>0.51169234179319512</v>
      </c>
      <c r="V2327" s="9">
        <f>YEAR(SalesDataTable[[#This Row],[Order Date]])</f>
        <v>2026</v>
      </c>
      <c r="W2327" s="12" t="str">
        <f>"Q"&amp;ROUNDUP(MONTH(SalesDataTable[[#This Row],[Order Date]])/3,0)</f>
        <v>Q4</v>
      </c>
      <c r="X2327" s="9">
        <f>MONTH(SalesDataTable[[#This Row],[Order Date]])</f>
        <v>11</v>
      </c>
      <c r="Y2327" s="12" t="str">
        <f>TEXT(SalesDataTable[[#This Row],[Order Date]],"mmm")</f>
        <v>Nov</v>
      </c>
    </row>
    <row r="2328" spans="1:25" ht="16">
      <c r="A2328" s="7">
        <v>2154</v>
      </c>
      <c r="B2328" s="3">
        <v>46336</v>
      </c>
      <c r="C2328" s="2">
        <f>YEAR( SalesDataTable[[#This Row],[Order Date]])</f>
        <v>2026</v>
      </c>
      <c r="D2328" s="2">
        <f>ROUNDUP(MONTH(SalesDataTable[[#This Row],[Order Date]])/3,0)</f>
        <v>4</v>
      </c>
      <c r="E2328" s="2">
        <f>MONTH(SalesDataTable[[#This Row],[Order Date]])</f>
        <v>11</v>
      </c>
      <c r="F2328" s="2" t="str">
        <f>TEXT(SalesDataTable[[#This Row],[Order Date]],"mmm")</f>
        <v>Nov</v>
      </c>
      <c r="G2328" s="2">
        <f>DAY(SalesDataTable[[#This Row],[Order Date]])</f>
        <v>10</v>
      </c>
      <c r="H2328" s="8" t="s">
        <v>20</v>
      </c>
      <c r="I2328" s="8" t="s">
        <v>31</v>
      </c>
      <c r="J2328" s="8" t="s">
        <v>2</v>
      </c>
      <c r="K2328" s="8" t="s">
        <v>13</v>
      </c>
      <c r="L2328" s="8" t="s">
        <v>9</v>
      </c>
      <c r="M2328" s="8" t="s">
        <v>37</v>
      </c>
      <c r="N2328" s="9">
        <v>5</v>
      </c>
      <c r="O2328" s="10">
        <v>152.82</v>
      </c>
      <c r="P2328" s="11">
        <v>0.1</v>
      </c>
      <c r="Q2328" s="10">
        <v>80.09</v>
      </c>
      <c r="R2328" s="10">
        <f t="shared" si="144"/>
        <v>687.68999999999994</v>
      </c>
      <c r="S2328" s="10">
        <f t="shared" si="145"/>
        <v>400.45000000000005</v>
      </c>
      <c r="T2328" s="10">
        <f t="shared" si="146"/>
        <v>287.2399999999999</v>
      </c>
      <c r="U2328" s="12">
        <f t="shared" si="147"/>
        <v>0.417688202533118</v>
      </c>
      <c r="V2328" s="9">
        <f>YEAR(SalesDataTable[[#This Row],[Order Date]])</f>
        <v>2026</v>
      </c>
      <c r="W2328" s="12" t="str">
        <f>"Q"&amp;ROUNDUP(MONTH(SalesDataTable[[#This Row],[Order Date]])/3,0)</f>
        <v>Q4</v>
      </c>
      <c r="X2328" s="9">
        <f>MONTH(SalesDataTable[[#This Row],[Order Date]])</f>
        <v>11</v>
      </c>
      <c r="Y2328" s="12" t="str">
        <f>TEXT(SalesDataTable[[#This Row],[Order Date]],"mmm")</f>
        <v>Nov</v>
      </c>
    </row>
    <row r="2329" spans="1:25" ht="16">
      <c r="A2329" s="7">
        <v>4403</v>
      </c>
      <c r="B2329" s="3">
        <v>46336</v>
      </c>
      <c r="C2329" s="2">
        <f>YEAR( SalesDataTable[[#This Row],[Order Date]])</f>
        <v>2026</v>
      </c>
      <c r="D2329" s="2">
        <f>ROUNDUP(MONTH(SalesDataTable[[#This Row],[Order Date]])/3,0)</f>
        <v>4</v>
      </c>
      <c r="E2329" s="2">
        <f>MONTH(SalesDataTable[[#This Row],[Order Date]])</f>
        <v>11</v>
      </c>
      <c r="F2329" s="2" t="str">
        <f>TEXT(SalesDataTable[[#This Row],[Order Date]],"mmm")</f>
        <v>Nov</v>
      </c>
      <c r="G2329" s="2">
        <f>DAY(SalesDataTable[[#This Row],[Order Date]])</f>
        <v>10</v>
      </c>
      <c r="H2329" s="8" t="s">
        <v>0</v>
      </c>
      <c r="I2329" s="8" t="s">
        <v>1</v>
      </c>
      <c r="J2329" s="8" t="s">
        <v>2</v>
      </c>
      <c r="K2329" s="8" t="s">
        <v>16</v>
      </c>
      <c r="L2329" s="8" t="s">
        <v>14</v>
      </c>
      <c r="M2329" s="8" t="s">
        <v>15</v>
      </c>
      <c r="N2329" s="9">
        <v>2</v>
      </c>
      <c r="O2329" s="10">
        <v>36.61</v>
      </c>
      <c r="P2329" s="11">
        <v>0.05</v>
      </c>
      <c r="Q2329" s="10">
        <v>13.31</v>
      </c>
      <c r="R2329" s="10">
        <f t="shared" si="144"/>
        <v>69.558999999999997</v>
      </c>
      <c r="S2329" s="10">
        <f t="shared" si="145"/>
        <v>26.62</v>
      </c>
      <c r="T2329" s="10">
        <f t="shared" si="146"/>
        <v>42.938999999999993</v>
      </c>
      <c r="U2329" s="12">
        <f t="shared" si="147"/>
        <v>0.61730329648212301</v>
      </c>
      <c r="V2329" s="9">
        <f>YEAR(SalesDataTable[[#This Row],[Order Date]])</f>
        <v>2026</v>
      </c>
      <c r="W2329" s="12" t="str">
        <f>"Q"&amp;ROUNDUP(MONTH(SalesDataTable[[#This Row],[Order Date]])/3,0)</f>
        <v>Q4</v>
      </c>
      <c r="X2329" s="9">
        <f>MONTH(SalesDataTable[[#This Row],[Order Date]])</f>
        <v>11</v>
      </c>
      <c r="Y2329" s="12" t="str">
        <f>TEXT(SalesDataTable[[#This Row],[Order Date]],"mmm")</f>
        <v>Nov</v>
      </c>
    </row>
    <row r="2330" spans="1:25" ht="16">
      <c r="A2330" s="7">
        <v>4924</v>
      </c>
      <c r="B2330" s="3">
        <v>46336</v>
      </c>
      <c r="C2330" s="2">
        <f>YEAR( SalesDataTable[[#This Row],[Order Date]])</f>
        <v>2026</v>
      </c>
      <c r="D2330" s="2">
        <f>ROUNDUP(MONTH(SalesDataTable[[#This Row],[Order Date]])/3,0)</f>
        <v>4</v>
      </c>
      <c r="E2330" s="2">
        <f>MONTH(SalesDataTable[[#This Row],[Order Date]])</f>
        <v>11</v>
      </c>
      <c r="F2330" s="2" t="str">
        <f>TEXT(SalesDataTable[[#This Row],[Order Date]],"mmm")</f>
        <v>Nov</v>
      </c>
      <c r="G2330" s="2">
        <f>DAY(SalesDataTable[[#This Row],[Order Date]])</f>
        <v>10</v>
      </c>
      <c r="H2330" s="8" t="s">
        <v>20</v>
      </c>
      <c r="I2330" s="8" t="s">
        <v>33</v>
      </c>
      <c r="J2330" s="8" t="s">
        <v>8</v>
      </c>
      <c r="K2330" s="8" t="s">
        <v>16</v>
      </c>
      <c r="L2330" s="8" t="s">
        <v>9</v>
      </c>
      <c r="M2330" s="8" t="s">
        <v>37</v>
      </c>
      <c r="N2330" s="9">
        <v>12</v>
      </c>
      <c r="O2330" s="10">
        <v>150.75</v>
      </c>
      <c r="P2330" s="11">
        <v>0.1</v>
      </c>
      <c r="Q2330" s="10">
        <v>80.569999999999993</v>
      </c>
      <c r="R2330" s="10">
        <f t="shared" si="144"/>
        <v>1628.1000000000001</v>
      </c>
      <c r="S2330" s="10">
        <f t="shared" si="145"/>
        <v>966.83999999999992</v>
      </c>
      <c r="T2330" s="10">
        <f t="shared" si="146"/>
        <v>661.26000000000022</v>
      </c>
      <c r="U2330" s="12">
        <f t="shared" si="147"/>
        <v>0.40615441311958733</v>
      </c>
      <c r="V2330" s="9">
        <f>YEAR(SalesDataTable[[#This Row],[Order Date]])</f>
        <v>2026</v>
      </c>
      <c r="W2330" s="12" t="str">
        <f>"Q"&amp;ROUNDUP(MONTH(SalesDataTable[[#This Row],[Order Date]])/3,0)</f>
        <v>Q4</v>
      </c>
      <c r="X2330" s="9">
        <f>MONTH(SalesDataTable[[#This Row],[Order Date]])</f>
        <v>11</v>
      </c>
      <c r="Y2330" s="12" t="str">
        <f>TEXT(SalesDataTable[[#This Row],[Order Date]],"mmm")</f>
        <v>Nov</v>
      </c>
    </row>
    <row r="2331" spans="1:25" ht="16">
      <c r="A2331" s="7">
        <v>25</v>
      </c>
      <c r="B2331" s="3">
        <v>46337</v>
      </c>
      <c r="C2331" s="2">
        <f>YEAR( SalesDataTable[[#This Row],[Order Date]])</f>
        <v>2026</v>
      </c>
      <c r="D2331" s="2">
        <f>ROUNDUP(MONTH(SalesDataTable[[#This Row],[Order Date]])/3,0)</f>
        <v>4</v>
      </c>
      <c r="E2331" s="2">
        <f>MONTH(SalesDataTable[[#This Row],[Order Date]])</f>
        <v>11</v>
      </c>
      <c r="F2331" s="2" t="str">
        <f>TEXT(SalesDataTable[[#This Row],[Order Date]],"mmm")</f>
        <v>Nov</v>
      </c>
      <c r="G2331" s="2">
        <f>DAY(SalesDataTable[[#This Row],[Order Date]])</f>
        <v>11</v>
      </c>
      <c r="H2331" s="8" t="s">
        <v>0</v>
      </c>
      <c r="I2331" s="8" t="s">
        <v>1</v>
      </c>
      <c r="J2331" s="8" t="s">
        <v>2</v>
      </c>
      <c r="K2331" s="8" t="s">
        <v>3</v>
      </c>
      <c r="L2331" s="8" t="s">
        <v>9</v>
      </c>
      <c r="M2331" s="8" t="s">
        <v>17</v>
      </c>
      <c r="N2331" s="9">
        <v>1</v>
      </c>
      <c r="O2331" s="10">
        <v>145.83000000000001</v>
      </c>
      <c r="P2331" s="11">
        <v>0.1</v>
      </c>
      <c r="Q2331" s="10">
        <v>79.14</v>
      </c>
      <c r="R2331" s="10">
        <f t="shared" si="144"/>
        <v>131.24700000000001</v>
      </c>
      <c r="S2331" s="10">
        <f t="shared" si="145"/>
        <v>79.14</v>
      </c>
      <c r="T2331" s="10">
        <f t="shared" si="146"/>
        <v>52.107000000000014</v>
      </c>
      <c r="U2331" s="12">
        <f t="shared" si="147"/>
        <v>0.39701478890946085</v>
      </c>
      <c r="V2331" s="9">
        <f>YEAR(SalesDataTable[[#This Row],[Order Date]])</f>
        <v>2026</v>
      </c>
      <c r="W2331" s="12" t="str">
        <f>"Q"&amp;ROUNDUP(MONTH(SalesDataTable[[#This Row],[Order Date]])/3,0)</f>
        <v>Q4</v>
      </c>
      <c r="X2331" s="9">
        <f>MONTH(SalesDataTable[[#This Row],[Order Date]])</f>
        <v>11</v>
      </c>
      <c r="Y2331" s="12" t="str">
        <f>TEXT(SalesDataTable[[#This Row],[Order Date]],"mmm")</f>
        <v>Nov</v>
      </c>
    </row>
    <row r="2332" spans="1:25" ht="16">
      <c r="A2332" s="7">
        <v>252</v>
      </c>
      <c r="B2332" s="3">
        <v>46337</v>
      </c>
      <c r="C2332" s="2">
        <f>YEAR( SalesDataTable[[#This Row],[Order Date]])</f>
        <v>2026</v>
      </c>
      <c r="D2332" s="2">
        <f>ROUNDUP(MONTH(SalesDataTable[[#This Row],[Order Date]])/3,0)</f>
        <v>4</v>
      </c>
      <c r="E2332" s="2">
        <f>MONTH(SalesDataTable[[#This Row],[Order Date]])</f>
        <v>11</v>
      </c>
      <c r="F2332" s="2" t="str">
        <f>TEXT(SalesDataTable[[#This Row],[Order Date]],"mmm")</f>
        <v>Nov</v>
      </c>
      <c r="G2332" s="2">
        <f>DAY(SalesDataTable[[#This Row],[Order Date]])</f>
        <v>11</v>
      </c>
      <c r="H2332" s="8" t="s">
        <v>0</v>
      </c>
      <c r="I2332" s="8" t="s">
        <v>1</v>
      </c>
      <c r="J2332" s="8" t="s">
        <v>2</v>
      </c>
      <c r="K2332" s="8" t="s">
        <v>3</v>
      </c>
      <c r="L2332" s="8" t="s">
        <v>14</v>
      </c>
      <c r="M2332" s="8" t="s">
        <v>48</v>
      </c>
      <c r="N2332" s="9">
        <v>4</v>
      </c>
      <c r="O2332" s="10">
        <v>162.04</v>
      </c>
      <c r="P2332" s="11">
        <v>0</v>
      </c>
      <c r="Q2332" s="10">
        <v>85.77</v>
      </c>
      <c r="R2332" s="10">
        <f t="shared" si="144"/>
        <v>648.16</v>
      </c>
      <c r="S2332" s="10">
        <f t="shared" si="145"/>
        <v>343.08</v>
      </c>
      <c r="T2332" s="10">
        <f t="shared" si="146"/>
        <v>305.08</v>
      </c>
      <c r="U2332" s="12">
        <f t="shared" si="147"/>
        <v>0.47068625030856581</v>
      </c>
      <c r="V2332" s="9">
        <f>YEAR(SalesDataTable[[#This Row],[Order Date]])</f>
        <v>2026</v>
      </c>
      <c r="W2332" s="12" t="str">
        <f>"Q"&amp;ROUNDUP(MONTH(SalesDataTable[[#This Row],[Order Date]])/3,0)</f>
        <v>Q4</v>
      </c>
      <c r="X2332" s="9">
        <f>MONTH(SalesDataTable[[#This Row],[Order Date]])</f>
        <v>11</v>
      </c>
      <c r="Y2332" s="12" t="str">
        <f>TEXT(SalesDataTable[[#This Row],[Order Date]],"mmm")</f>
        <v>Nov</v>
      </c>
    </row>
    <row r="2333" spans="1:25" ht="16">
      <c r="A2333" s="7">
        <v>1203</v>
      </c>
      <c r="B2333" s="3">
        <v>46337</v>
      </c>
      <c r="C2333" s="2">
        <f>YEAR( SalesDataTable[[#This Row],[Order Date]])</f>
        <v>2026</v>
      </c>
      <c r="D2333" s="2">
        <f>ROUNDUP(MONTH(SalesDataTable[[#This Row],[Order Date]])/3,0)</f>
        <v>4</v>
      </c>
      <c r="E2333" s="2">
        <f>MONTH(SalesDataTable[[#This Row],[Order Date]])</f>
        <v>11</v>
      </c>
      <c r="F2333" s="2" t="str">
        <f>TEXT(SalesDataTable[[#This Row],[Order Date]],"mmm")</f>
        <v>Nov</v>
      </c>
      <c r="G2333" s="2">
        <f>DAY(SalesDataTable[[#This Row],[Order Date]])</f>
        <v>11</v>
      </c>
      <c r="H2333" s="8" t="s">
        <v>20</v>
      </c>
      <c r="I2333" s="8" t="s">
        <v>33</v>
      </c>
      <c r="J2333" s="8" t="s">
        <v>19</v>
      </c>
      <c r="K2333" s="8" t="s">
        <v>3</v>
      </c>
      <c r="L2333" s="8" t="s">
        <v>9</v>
      </c>
      <c r="M2333" s="8" t="s">
        <v>17</v>
      </c>
      <c r="N2333" s="9">
        <v>2</v>
      </c>
      <c r="O2333" s="10">
        <v>141.33000000000001</v>
      </c>
      <c r="P2333" s="11">
        <v>0.05</v>
      </c>
      <c r="Q2333" s="10">
        <v>79.739999999999995</v>
      </c>
      <c r="R2333" s="10">
        <f t="shared" si="144"/>
        <v>268.52699999999999</v>
      </c>
      <c r="S2333" s="10">
        <f t="shared" si="145"/>
        <v>159.47999999999999</v>
      </c>
      <c r="T2333" s="10">
        <f t="shared" si="146"/>
        <v>109.047</v>
      </c>
      <c r="U2333" s="12">
        <f t="shared" si="147"/>
        <v>0.40609324202035552</v>
      </c>
      <c r="V2333" s="9">
        <f>YEAR(SalesDataTable[[#This Row],[Order Date]])</f>
        <v>2026</v>
      </c>
      <c r="W2333" s="12" t="str">
        <f>"Q"&amp;ROUNDUP(MONTH(SalesDataTable[[#This Row],[Order Date]])/3,0)</f>
        <v>Q4</v>
      </c>
      <c r="X2333" s="9">
        <f>MONTH(SalesDataTable[[#This Row],[Order Date]])</f>
        <v>11</v>
      </c>
      <c r="Y2333" s="12" t="str">
        <f>TEXT(SalesDataTable[[#This Row],[Order Date]],"mmm")</f>
        <v>Nov</v>
      </c>
    </row>
    <row r="2334" spans="1:25" ht="16">
      <c r="A2334" s="7">
        <v>1567</v>
      </c>
      <c r="B2334" s="3">
        <v>46337</v>
      </c>
      <c r="C2334" s="2">
        <f>YEAR( SalesDataTable[[#This Row],[Order Date]])</f>
        <v>2026</v>
      </c>
      <c r="D2334" s="2">
        <f>ROUNDUP(MONTH(SalesDataTable[[#This Row],[Order Date]])/3,0)</f>
        <v>4</v>
      </c>
      <c r="E2334" s="2">
        <f>MONTH(SalesDataTable[[#This Row],[Order Date]])</f>
        <v>11</v>
      </c>
      <c r="F2334" s="2" t="str">
        <f>TEXT(SalesDataTable[[#This Row],[Order Date]],"mmm")</f>
        <v>Nov</v>
      </c>
      <c r="G2334" s="2">
        <f>DAY(SalesDataTable[[#This Row],[Order Date]])</f>
        <v>11</v>
      </c>
      <c r="H2334" s="8" t="s">
        <v>11</v>
      </c>
      <c r="I2334" s="8" t="s">
        <v>52</v>
      </c>
      <c r="J2334" s="8" t="s">
        <v>2</v>
      </c>
      <c r="K2334" s="8" t="s">
        <v>3</v>
      </c>
      <c r="L2334" s="8" t="s">
        <v>23</v>
      </c>
      <c r="M2334" s="8" t="s">
        <v>51</v>
      </c>
      <c r="N2334" s="9">
        <v>1</v>
      </c>
      <c r="O2334" s="10">
        <v>125.11</v>
      </c>
      <c r="P2334" s="11">
        <v>0.1</v>
      </c>
      <c r="Q2334" s="10">
        <v>61.65</v>
      </c>
      <c r="R2334" s="10">
        <f t="shared" si="144"/>
        <v>112.599</v>
      </c>
      <c r="S2334" s="10">
        <f t="shared" si="145"/>
        <v>61.65</v>
      </c>
      <c r="T2334" s="10">
        <f t="shared" si="146"/>
        <v>50.949000000000005</v>
      </c>
      <c r="U2334" s="12">
        <f t="shared" si="147"/>
        <v>0.45248181600191834</v>
      </c>
      <c r="V2334" s="9">
        <f>YEAR(SalesDataTable[[#This Row],[Order Date]])</f>
        <v>2026</v>
      </c>
      <c r="W2334" s="12" t="str">
        <f>"Q"&amp;ROUNDUP(MONTH(SalesDataTable[[#This Row],[Order Date]])/3,0)</f>
        <v>Q4</v>
      </c>
      <c r="X2334" s="9">
        <f>MONTH(SalesDataTable[[#This Row],[Order Date]])</f>
        <v>11</v>
      </c>
      <c r="Y2334" s="12" t="str">
        <f>TEXT(SalesDataTable[[#This Row],[Order Date]],"mmm")</f>
        <v>Nov</v>
      </c>
    </row>
    <row r="2335" spans="1:25" ht="16">
      <c r="A2335" s="7">
        <v>2060</v>
      </c>
      <c r="B2335" s="3">
        <v>46337</v>
      </c>
      <c r="C2335" s="2">
        <f>YEAR( SalesDataTable[[#This Row],[Order Date]])</f>
        <v>2026</v>
      </c>
      <c r="D2335" s="2">
        <f>ROUNDUP(MONTH(SalesDataTable[[#This Row],[Order Date]])/3,0)</f>
        <v>4</v>
      </c>
      <c r="E2335" s="2">
        <f>MONTH(SalesDataTable[[#This Row],[Order Date]])</f>
        <v>11</v>
      </c>
      <c r="F2335" s="2" t="str">
        <f>TEXT(SalesDataTable[[#This Row],[Order Date]],"mmm")</f>
        <v>Nov</v>
      </c>
      <c r="G2335" s="2">
        <f>DAY(SalesDataTable[[#This Row],[Order Date]])</f>
        <v>11</v>
      </c>
      <c r="H2335" s="8" t="s">
        <v>11</v>
      </c>
      <c r="I2335" s="8" t="s">
        <v>25</v>
      </c>
      <c r="J2335" s="8" t="s">
        <v>2</v>
      </c>
      <c r="K2335" s="8" t="s">
        <v>16</v>
      </c>
      <c r="L2335" s="8" t="s">
        <v>23</v>
      </c>
      <c r="M2335" s="8" t="s">
        <v>51</v>
      </c>
      <c r="N2335" s="9">
        <v>3</v>
      </c>
      <c r="O2335" s="10">
        <v>124.55</v>
      </c>
      <c r="P2335" s="11">
        <v>0.15</v>
      </c>
      <c r="Q2335" s="10">
        <v>60.68</v>
      </c>
      <c r="R2335" s="10">
        <f t="shared" si="144"/>
        <v>317.60249999999996</v>
      </c>
      <c r="S2335" s="10">
        <f t="shared" si="145"/>
        <v>182.04</v>
      </c>
      <c r="T2335" s="10">
        <f t="shared" si="146"/>
        <v>135.56249999999997</v>
      </c>
      <c r="U2335" s="12">
        <f t="shared" si="147"/>
        <v>0.42683070819656643</v>
      </c>
      <c r="V2335" s="9">
        <f>YEAR(SalesDataTable[[#This Row],[Order Date]])</f>
        <v>2026</v>
      </c>
      <c r="W2335" s="12" t="str">
        <f>"Q"&amp;ROUNDUP(MONTH(SalesDataTable[[#This Row],[Order Date]])/3,0)</f>
        <v>Q4</v>
      </c>
      <c r="X2335" s="9">
        <f>MONTH(SalesDataTable[[#This Row],[Order Date]])</f>
        <v>11</v>
      </c>
      <c r="Y2335" s="12" t="str">
        <f>TEXT(SalesDataTable[[#This Row],[Order Date]],"mmm")</f>
        <v>Nov</v>
      </c>
    </row>
    <row r="2336" spans="1:25" ht="16">
      <c r="A2336" s="7">
        <v>2485</v>
      </c>
      <c r="B2336" s="3">
        <v>46337</v>
      </c>
      <c r="C2336" s="2">
        <f>YEAR( SalesDataTable[[#This Row],[Order Date]])</f>
        <v>2026</v>
      </c>
      <c r="D2336" s="2">
        <f>ROUNDUP(MONTH(SalesDataTable[[#This Row],[Order Date]])/3,0)</f>
        <v>4</v>
      </c>
      <c r="E2336" s="2">
        <f>MONTH(SalesDataTable[[#This Row],[Order Date]])</f>
        <v>11</v>
      </c>
      <c r="F2336" s="2" t="str">
        <f>TEXT(SalesDataTable[[#This Row],[Order Date]],"mmm")</f>
        <v>Nov</v>
      </c>
      <c r="G2336" s="2">
        <f>DAY(SalesDataTable[[#This Row],[Order Date]])</f>
        <v>11</v>
      </c>
      <c r="H2336" s="8" t="s">
        <v>11</v>
      </c>
      <c r="I2336" s="8" t="s">
        <v>39</v>
      </c>
      <c r="J2336" s="8" t="s">
        <v>19</v>
      </c>
      <c r="K2336" s="8" t="s">
        <v>3</v>
      </c>
      <c r="L2336" s="8" t="s">
        <v>9</v>
      </c>
      <c r="M2336" s="8" t="s">
        <v>17</v>
      </c>
      <c r="N2336" s="9">
        <v>1</v>
      </c>
      <c r="O2336" s="10">
        <v>143.77000000000001</v>
      </c>
      <c r="P2336" s="11">
        <v>0.1</v>
      </c>
      <c r="Q2336" s="10">
        <v>81.02</v>
      </c>
      <c r="R2336" s="10">
        <f t="shared" si="144"/>
        <v>129.393</v>
      </c>
      <c r="S2336" s="10">
        <f t="shared" si="145"/>
        <v>81.02</v>
      </c>
      <c r="T2336" s="10">
        <f t="shared" si="146"/>
        <v>48.373000000000005</v>
      </c>
      <c r="U2336" s="12">
        <f t="shared" si="147"/>
        <v>0.3738455712441941</v>
      </c>
      <c r="V2336" s="9">
        <f>YEAR(SalesDataTable[[#This Row],[Order Date]])</f>
        <v>2026</v>
      </c>
      <c r="W2336" s="12" t="str">
        <f>"Q"&amp;ROUNDUP(MONTH(SalesDataTable[[#This Row],[Order Date]])/3,0)</f>
        <v>Q4</v>
      </c>
      <c r="X2336" s="9">
        <f>MONTH(SalesDataTable[[#This Row],[Order Date]])</f>
        <v>11</v>
      </c>
      <c r="Y2336" s="12" t="str">
        <f>TEXT(SalesDataTable[[#This Row],[Order Date]],"mmm")</f>
        <v>Nov</v>
      </c>
    </row>
    <row r="2337" spans="1:25" ht="16">
      <c r="A2337" s="7">
        <v>3101</v>
      </c>
      <c r="B2337" s="3">
        <v>46337</v>
      </c>
      <c r="C2337" s="2">
        <f>YEAR( SalesDataTable[[#This Row],[Order Date]])</f>
        <v>2026</v>
      </c>
      <c r="D2337" s="2">
        <f>ROUNDUP(MONTH(SalesDataTable[[#This Row],[Order Date]])/3,0)</f>
        <v>4</v>
      </c>
      <c r="E2337" s="2">
        <f>MONTH(SalesDataTable[[#This Row],[Order Date]])</f>
        <v>11</v>
      </c>
      <c r="F2337" s="2" t="str">
        <f>TEXT(SalesDataTable[[#This Row],[Order Date]],"mmm")</f>
        <v>Nov</v>
      </c>
      <c r="G2337" s="2">
        <f>DAY(SalesDataTable[[#This Row],[Order Date]])</f>
        <v>11</v>
      </c>
      <c r="H2337" s="8" t="s">
        <v>20</v>
      </c>
      <c r="I2337" s="8" t="s">
        <v>33</v>
      </c>
      <c r="J2337" s="8" t="s">
        <v>2</v>
      </c>
      <c r="K2337" s="8" t="s">
        <v>13</v>
      </c>
      <c r="L2337" s="8" t="s">
        <v>23</v>
      </c>
      <c r="M2337" s="8" t="s">
        <v>51</v>
      </c>
      <c r="N2337" s="9">
        <v>3</v>
      </c>
      <c r="O2337" s="10">
        <v>124.72</v>
      </c>
      <c r="P2337" s="11">
        <v>0.15</v>
      </c>
      <c r="Q2337" s="10">
        <v>60.35</v>
      </c>
      <c r="R2337" s="10">
        <f t="shared" si="144"/>
        <v>318.03599999999994</v>
      </c>
      <c r="S2337" s="10">
        <f t="shared" si="145"/>
        <v>181.05</v>
      </c>
      <c r="T2337" s="10">
        <f t="shared" si="146"/>
        <v>136.98599999999993</v>
      </c>
      <c r="U2337" s="12">
        <f t="shared" si="147"/>
        <v>0.4307248236048748</v>
      </c>
      <c r="V2337" s="9">
        <f>YEAR(SalesDataTable[[#This Row],[Order Date]])</f>
        <v>2026</v>
      </c>
      <c r="W2337" s="12" t="str">
        <f>"Q"&amp;ROUNDUP(MONTH(SalesDataTable[[#This Row],[Order Date]])/3,0)</f>
        <v>Q4</v>
      </c>
      <c r="X2337" s="9">
        <f>MONTH(SalesDataTable[[#This Row],[Order Date]])</f>
        <v>11</v>
      </c>
      <c r="Y2337" s="12" t="str">
        <f>TEXT(SalesDataTable[[#This Row],[Order Date]],"mmm")</f>
        <v>Nov</v>
      </c>
    </row>
    <row r="2338" spans="1:25" ht="16">
      <c r="A2338" s="7">
        <v>3165</v>
      </c>
      <c r="B2338" s="3">
        <v>46337</v>
      </c>
      <c r="C2338" s="2">
        <f>YEAR( SalesDataTable[[#This Row],[Order Date]])</f>
        <v>2026</v>
      </c>
      <c r="D2338" s="2">
        <f>ROUNDUP(MONTH(SalesDataTable[[#This Row],[Order Date]])/3,0)</f>
        <v>4</v>
      </c>
      <c r="E2338" s="2">
        <f>MONTH(SalesDataTable[[#This Row],[Order Date]])</f>
        <v>11</v>
      </c>
      <c r="F2338" s="2" t="str">
        <f>TEXT(SalesDataTable[[#This Row],[Order Date]],"mmm")</f>
        <v>Nov</v>
      </c>
      <c r="G2338" s="2">
        <f>DAY(SalesDataTable[[#This Row],[Order Date]])</f>
        <v>11</v>
      </c>
      <c r="H2338" s="8" t="s">
        <v>11</v>
      </c>
      <c r="I2338" s="8" t="s">
        <v>12</v>
      </c>
      <c r="J2338" s="8" t="s">
        <v>19</v>
      </c>
      <c r="K2338" s="8" t="s">
        <v>3</v>
      </c>
      <c r="L2338" s="8" t="s">
        <v>34</v>
      </c>
      <c r="M2338" s="8" t="s">
        <v>42</v>
      </c>
      <c r="N2338" s="9">
        <v>1</v>
      </c>
      <c r="O2338" s="10">
        <v>35.729999999999997</v>
      </c>
      <c r="P2338" s="11">
        <v>0.1</v>
      </c>
      <c r="Q2338" s="10">
        <v>14.15</v>
      </c>
      <c r="R2338" s="10">
        <f t="shared" si="144"/>
        <v>32.156999999999996</v>
      </c>
      <c r="S2338" s="10">
        <f t="shared" si="145"/>
        <v>14.15</v>
      </c>
      <c r="T2338" s="10">
        <f t="shared" si="146"/>
        <v>18.006999999999998</v>
      </c>
      <c r="U2338" s="12">
        <f t="shared" si="147"/>
        <v>0.55997139036601673</v>
      </c>
      <c r="V2338" s="9">
        <f>YEAR(SalesDataTable[[#This Row],[Order Date]])</f>
        <v>2026</v>
      </c>
      <c r="W2338" s="12" t="str">
        <f>"Q"&amp;ROUNDUP(MONTH(SalesDataTable[[#This Row],[Order Date]])/3,0)</f>
        <v>Q4</v>
      </c>
      <c r="X2338" s="9">
        <f>MONTH(SalesDataTable[[#This Row],[Order Date]])</f>
        <v>11</v>
      </c>
      <c r="Y2338" s="12" t="str">
        <f>TEXT(SalesDataTable[[#This Row],[Order Date]],"mmm")</f>
        <v>Nov</v>
      </c>
    </row>
    <row r="2339" spans="1:25" ht="16">
      <c r="A2339" s="7">
        <v>4179</v>
      </c>
      <c r="B2339" s="3">
        <v>46337</v>
      </c>
      <c r="C2339" s="2">
        <f>YEAR( SalesDataTable[[#This Row],[Order Date]])</f>
        <v>2026</v>
      </c>
      <c r="D2339" s="2">
        <f>ROUNDUP(MONTH(SalesDataTable[[#This Row],[Order Date]])/3,0)</f>
        <v>4</v>
      </c>
      <c r="E2339" s="2">
        <f>MONTH(SalesDataTable[[#This Row],[Order Date]])</f>
        <v>11</v>
      </c>
      <c r="F2339" s="2" t="str">
        <f>TEXT(SalesDataTable[[#This Row],[Order Date]],"mmm")</f>
        <v>Nov</v>
      </c>
      <c r="G2339" s="2">
        <f>DAY(SalesDataTable[[#This Row],[Order Date]])</f>
        <v>11</v>
      </c>
      <c r="H2339" s="8" t="s">
        <v>11</v>
      </c>
      <c r="I2339" s="8" t="s">
        <v>18</v>
      </c>
      <c r="J2339" s="8" t="s">
        <v>19</v>
      </c>
      <c r="K2339" s="8" t="s">
        <v>16</v>
      </c>
      <c r="L2339" s="8" t="s">
        <v>14</v>
      </c>
      <c r="M2339" s="8" t="s">
        <v>48</v>
      </c>
      <c r="N2339" s="9">
        <v>2</v>
      </c>
      <c r="O2339" s="10">
        <v>166.1</v>
      </c>
      <c r="P2339" s="11">
        <v>0.05</v>
      </c>
      <c r="Q2339" s="10">
        <v>88.2</v>
      </c>
      <c r="R2339" s="10">
        <f t="shared" si="144"/>
        <v>315.58999999999997</v>
      </c>
      <c r="S2339" s="10">
        <f t="shared" si="145"/>
        <v>176.4</v>
      </c>
      <c r="T2339" s="10">
        <f t="shared" si="146"/>
        <v>139.18999999999997</v>
      </c>
      <c r="U2339" s="12">
        <f t="shared" si="147"/>
        <v>0.44104692797617157</v>
      </c>
      <c r="V2339" s="9">
        <f>YEAR(SalesDataTable[[#This Row],[Order Date]])</f>
        <v>2026</v>
      </c>
      <c r="W2339" s="12" t="str">
        <f>"Q"&amp;ROUNDUP(MONTH(SalesDataTable[[#This Row],[Order Date]])/3,0)</f>
        <v>Q4</v>
      </c>
      <c r="X2339" s="9">
        <f>MONTH(SalesDataTable[[#This Row],[Order Date]])</f>
        <v>11</v>
      </c>
      <c r="Y2339" s="12" t="str">
        <f>TEXT(SalesDataTable[[#This Row],[Order Date]],"mmm")</f>
        <v>Nov</v>
      </c>
    </row>
    <row r="2340" spans="1:25" ht="16">
      <c r="A2340" s="7">
        <v>4829</v>
      </c>
      <c r="B2340" s="3">
        <v>46337</v>
      </c>
      <c r="C2340" s="2">
        <f>YEAR( SalesDataTable[[#This Row],[Order Date]])</f>
        <v>2026</v>
      </c>
      <c r="D2340" s="2">
        <f>ROUNDUP(MONTH(SalesDataTable[[#This Row],[Order Date]])/3,0)</f>
        <v>4</v>
      </c>
      <c r="E2340" s="2">
        <f>MONTH(SalesDataTable[[#This Row],[Order Date]])</f>
        <v>11</v>
      </c>
      <c r="F2340" s="2" t="str">
        <f>TEXT(SalesDataTable[[#This Row],[Order Date]],"mmm")</f>
        <v>Nov</v>
      </c>
      <c r="G2340" s="2">
        <f>DAY(SalesDataTable[[#This Row],[Order Date]])</f>
        <v>11</v>
      </c>
      <c r="H2340" s="8" t="s">
        <v>11</v>
      </c>
      <c r="I2340" s="8" t="s">
        <v>52</v>
      </c>
      <c r="J2340" s="8" t="s">
        <v>28</v>
      </c>
      <c r="K2340" s="8" t="s">
        <v>13</v>
      </c>
      <c r="L2340" s="8" t="s">
        <v>4</v>
      </c>
      <c r="M2340" s="8" t="s">
        <v>5</v>
      </c>
      <c r="N2340" s="9">
        <v>2</v>
      </c>
      <c r="O2340" s="10">
        <v>81.27</v>
      </c>
      <c r="P2340" s="11">
        <v>0.05</v>
      </c>
      <c r="Q2340" s="10">
        <v>43.04</v>
      </c>
      <c r="R2340" s="10">
        <f t="shared" si="144"/>
        <v>154.41299999999998</v>
      </c>
      <c r="S2340" s="10">
        <f t="shared" si="145"/>
        <v>86.08</v>
      </c>
      <c r="T2340" s="10">
        <f t="shared" si="146"/>
        <v>68.332999999999984</v>
      </c>
      <c r="U2340" s="12">
        <f t="shared" si="147"/>
        <v>0.44253398353765544</v>
      </c>
      <c r="V2340" s="9">
        <f>YEAR(SalesDataTable[[#This Row],[Order Date]])</f>
        <v>2026</v>
      </c>
      <c r="W2340" s="12" t="str">
        <f>"Q"&amp;ROUNDUP(MONTH(SalesDataTable[[#This Row],[Order Date]])/3,0)</f>
        <v>Q4</v>
      </c>
      <c r="X2340" s="9">
        <f>MONTH(SalesDataTable[[#This Row],[Order Date]])</f>
        <v>11</v>
      </c>
      <c r="Y2340" s="12" t="str">
        <f>TEXT(SalesDataTable[[#This Row],[Order Date]],"mmm")</f>
        <v>Nov</v>
      </c>
    </row>
    <row r="2341" spans="1:25" ht="16">
      <c r="A2341" s="7">
        <v>4943</v>
      </c>
      <c r="B2341" s="3">
        <v>46337</v>
      </c>
      <c r="C2341" s="2">
        <f>YEAR( SalesDataTable[[#This Row],[Order Date]])</f>
        <v>2026</v>
      </c>
      <c r="D2341" s="2">
        <f>ROUNDUP(MONTH(SalesDataTable[[#This Row],[Order Date]])/3,0)</f>
        <v>4</v>
      </c>
      <c r="E2341" s="2">
        <f>MONTH(SalesDataTable[[#This Row],[Order Date]])</f>
        <v>11</v>
      </c>
      <c r="F2341" s="2" t="str">
        <f>TEXT(SalesDataTable[[#This Row],[Order Date]],"mmm")</f>
        <v>Nov</v>
      </c>
      <c r="G2341" s="2">
        <f>DAY(SalesDataTable[[#This Row],[Order Date]])</f>
        <v>11</v>
      </c>
      <c r="H2341" s="8" t="s">
        <v>0</v>
      </c>
      <c r="I2341" s="8" t="s">
        <v>36</v>
      </c>
      <c r="J2341" s="8" t="s">
        <v>8</v>
      </c>
      <c r="K2341" s="8" t="s">
        <v>3</v>
      </c>
      <c r="L2341" s="8" t="s">
        <v>23</v>
      </c>
      <c r="M2341" s="8" t="s">
        <v>29</v>
      </c>
      <c r="N2341" s="9">
        <v>10</v>
      </c>
      <c r="O2341" s="10">
        <v>191.98</v>
      </c>
      <c r="P2341" s="11">
        <v>0.1</v>
      </c>
      <c r="Q2341" s="10">
        <v>102.73</v>
      </c>
      <c r="R2341" s="10">
        <f t="shared" si="144"/>
        <v>1727.82</v>
      </c>
      <c r="S2341" s="10">
        <f t="shared" si="145"/>
        <v>1027.3</v>
      </c>
      <c r="T2341" s="10">
        <f t="shared" si="146"/>
        <v>700.52</v>
      </c>
      <c r="U2341" s="12">
        <f t="shared" si="147"/>
        <v>0.40543575140929033</v>
      </c>
      <c r="V2341" s="9">
        <f>YEAR(SalesDataTable[[#This Row],[Order Date]])</f>
        <v>2026</v>
      </c>
      <c r="W2341" s="12" t="str">
        <f>"Q"&amp;ROUNDUP(MONTH(SalesDataTable[[#This Row],[Order Date]])/3,0)</f>
        <v>Q4</v>
      </c>
      <c r="X2341" s="9">
        <f>MONTH(SalesDataTable[[#This Row],[Order Date]])</f>
        <v>11</v>
      </c>
      <c r="Y2341" s="12" t="str">
        <f>TEXT(SalesDataTable[[#This Row],[Order Date]],"mmm")</f>
        <v>Nov</v>
      </c>
    </row>
    <row r="2342" spans="1:25" ht="16">
      <c r="A2342" s="7">
        <v>887</v>
      </c>
      <c r="B2342" s="3">
        <v>46338</v>
      </c>
      <c r="C2342" s="2">
        <f>YEAR( SalesDataTable[[#This Row],[Order Date]])</f>
        <v>2026</v>
      </c>
      <c r="D2342" s="2">
        <f>ROUNDUP(MONTH(SalesDataTable[[#This Row],[Order Date]])/3,0)</f>
        <v>4</v>
      </c>
      <c r="E2342" s="2">
        <f>MONTH(SalesDataTable[[#This Row],[Order Date]])</f>
        <v>11</v>
      </c>
      <c r="F2342" s="2" t="str">
        <f>TEXT(SalesDataTable[[#This Row],[Order Date]],"mmm")</f>
        <v>Nov</v>
      </c>
      <c r="G2342" s="2">
        <f>DAY(SalesDataTable[[#This Row],[Order Date]])</f>
        <v>12</v>
      </c>
      <c r="H2342" s="8" t="s">
        <v>20</v>
      </c>
      <c r="I2342" s="8" t="s">
        <v>33</v>
      </c>
      <c r="J2342" s="8" t="s">
        <v>19</v>
      </c>
      <c r="K2342" s="8" t="s">
        <v>3</v>
      </c>
      <c r="L2342" s="8" t="s">
        <v>9</v>
      </c>
      <c r="M2342" s="8" t="s">
        <v>10</v>
      </c>
      <c r="N2342" s="9">
        <v>6</v>
      </c>
      <c r="O2342" s="10">
        <v>89.87</v>
      </c>
      <c r="P2342" s="11">
        <v>0.2</v>
      </c>
      <c r="Q2342" s="10">
        <v>44.47</v>
      </c>
      <c r="R2342" s="10">
        <f t="shared" si="144"/>
        <v>431.37600000000003</v>
      </c>
      <c r="S2342" s="10">
        <f t="shared" si="145"/>
        <v>266.82</v>
      </c>
      <c r="T2342" s="10">
        <f t="shared" si="146"/>
        <v>164.55600000000004</v>
      </c>
      <c r="U2342" s="12">
        <f t="shared" si="147"/>
        <v>0.3814676755313231</v>
      </c>
      <c r="V2342" s="9">
        <f>YEAR(SalesDataTable[[#This Row],[Order Date]])</f>
        <v>2026</v>
      </c>
      <c r="W2342" s="12" t="str">
        <f>"Q"&amp;ROUNDUP(MONTH(SalesDataTable[[#This Row],[Order Date]])/3,0)</f>
        <v>Q4</v>
      </c>
      <c r="X2342" s="9">
        <f>MONTH(SalesDataTable[[#This Row],[Order Date]])</f>
        <v>11</v>
      </c>
      <c r="Y2342" s="12" t="str">
        <f>TEXT(SalesDataTable[[#This Row],[Order Date]],"mmm")</f>
        <v>Nov</v>
      </c>
    </row>
    <row r="2343" spans="1:25" ht="16">
      <c r="A2343" s="7">
        <v>1090</v>
      </c>
      <c r="B2343" s="3">
        <v>46338</v>
      </c>
      <c r="C2343" s="2">
        <f>YEAR( SalesDataTable[[#This Row],[Order Date]])</f>
        <v>2026</v>
      </c>
      <c r="D2343" s="2">
        <f>ROUNDUP(MONTH(SalesDataTable[[#This Row],[Order Date]])/3,0)</f>
        <v>4</v>
      </c>
      <c r="E2343" s="2">
        <f>MONTH(SalesDataTable[[#This Row],[Order Date]])</f>
        <v>11</v>
      </c>
      <c r="F2343" s="2" t="str">
        <f>TEXT(SalesDataTable[[#This Row],[Order Date]],"mmm")</f>
        <v>Nov</v>
      </c>
      <c r="G2343" s="2">
        <f>DAY(SalesDataTable[[#This Row],[Order Date]])</f>
        <v>12</v>
      </c>
      <c r="H2343" s="8" t="s">
        <v>6</v>
      </c>
      <c r="I2343" s="8" t="s">
        <v>49</v>
      </c>
      <c r="J2343" s="8" t="s">
        <v>28</v>
      </c>
      <c r="K2343" s="8" t="s">
        <v>13</v>
      </c>
      <c r="L2343" s="8" t="s">
        <v>4</v>
      </c>
      <c r="M2343" s="8" t="s">
        <v>22</v>
      </c>
      <c r="N2343" s="9">
        <v>3</v>
      </c>
      <c r="O2343" s="10">
        <v>51.44</v>
      </c>
      <c r="P2343" s="11">
        <v>0.1</v>
      </c>
      <c r="Q2343" s="10">
        <v>23.11</v>
      </c>
      <c r="R2343" s="10">
        <f t="shared" si="144"/>
        <v>138.88800000000001</v>
      </c>
      <c r="S2343" s="10">
        <f t="shared" si="145"/>
        <v>69.33</v>
      </c>
      <c r="T2343" s="10">
        <f t="shared" si="146"/>
        <v>69.558000000000007</v>
      </c>
      <c r="U2343" s="12">
        <f t="shared" si="147"/>
        <v>0.50082080525315364</v>
      </c>
      <c r="V2343" s="9">
        <f>YEAR(SalesDataTable[[#This Row],[Order Date]])</f>
        <v>2026</v>
      </c>
      <c r="W2343" s="12" t="str">
        <f>"Q"&amp;ROUNDUP(MONTH(SalesDataTable[[#This Row],[Order Date]])/3,0)</f>
        <v>Q4</v>
      </c>
      <c r="X2343" s="9">
        <f>MONTH(SalesDataTable[[#This Row],[Order Date]])</f>
        <v>11</v>
      </c>
      <c r="Y2343" s="12" t="str">
        <f>TEXT(SalesDataTable[[#This Row],[Order Date]],"mmm")</f>
        <v>Nov</v>
      </c>
    </row>
    <row r="2344" spans="1:25" ht="16">
      <c r="A2344" s="7">
        <v>2090</v>
      </c>
      <c r="B2344" s="3">
        <v>46338</v>
      </c>
      <c r="C2344" s="2">
        <f>YEAR( SalesDataTable[[#This Row],[Order Date]])</f>
        <v>2026</v>
      </c>
      <c r="D2344" s="2">
        <f>ROUNDUP(MONTH(SalesDataTable[[#This Row],[Order Date]])/3,0)</f>
        <v>4</v>
      </c>
      <c r="E2344" s="2">
        <f>MONTH(SalesDataTable[[#This Row],[Order Date]])</f>
        <v>11</v>
      </c>
      <c r="F2344" s="2" t="str">
        <f>TEXT(SalesDataTable[[#This Row],[Order Date]],"mmm")</f>
        <v>Nov</v>
      </c>
      <c r="G2344" s="2">
        <f>DAY(SalesDataTable[[#This Row],[Order Date]])</f>
        <v>12</v>
      </c>
      <c r="H2344" s="8" t="s">
        <v>20</v>
      </c>
      <c r="I2344" s="8" t="s">
        <v>21</v>
      </c>
      <c r="J2344" s="8" t="s">
        <v>28</v>
      </c>
      <c r="K2344" s="8" t="s">
        <v>13</v>
      </c>
      <c r="L2344" s="8" t="s">
        <v>14</v>
      </c>
      <c r="M2344" s="8" t="s">
        <v>32</v>
      </c>
      <c r="N2344" s="9">
        <v>4</v>
      </c>
      <c r="O2344" s="10">
        <v>46.68</v>
      </c>
      <c r="P2344" s="11">
        <v>0.05</v>
      </c>
      <c r="Q2344" s="10">
        <v>17.96</v>
      </c>
      <c r="R2344" s="10">
        <f t="shared" si="144"/>
        <v>177.38399999999999</v>
      </c>
      <c r="S2344" s="10">
        <f t="shared" si="145"/>
        <v>71.84</v>
      </c>
      <c r="T2344" s="10">
        <f t="shared" si="146"/>
        <v>105.54399999999998</v>
      </c>
      <c r="U2344" s="12">
        <f t="shared" si="147"/>
        <v>0.59500293149325756</v>
      </c>
      <c r="V2344" s="9">
        <f>YEAR(SalesDataTable[[#This Row],[Order Date]])</f>
        <v>2026</v>
      </c>
      <c r="W2344" s="12" t="str">
        <f>"Q"&amp;ROUNDUP(MONTH(SalesDataTable[[#This Row],[Order Date]])/3,0)</f>
        <v>Q4</v>
      </c>
      <c r="X2344" s="9">
        <f>MONTH(SalesDataTable[[#This Row],[Order Date]])</f>
        <v>11</v>
      </c>
      <c r="Y2344" s="12" t="str">
        <f>TEXT(SalesDataTable[[#This Row],[Order Date]],"mmm")</f>
        <v>Nov</v>
      </c>
    </row>
    <row r="2345" spans="1:25" ht="16">
      <c r="A2345" s="7">
        <v>2561</v>
      </c>
      <c r="B2345" s="3">
        <v>46338</v>
      </c>
      <c r="C2345" s="2">
        <f>YEAR( SalesDataTable[[#This Row],[Order Date]])</f>
        <v>2026</v>
      </c>
      <c r="D2345" s="2">
        <f>ROUNDUP(MONTH(SalesDataTable[[#This Row],[Order Date]])/3,0)</f>
        <v>4</v>
      </c>
      <c r="E2345" s="2">
        <f>MONTH(SalesDataTable[[#This Row],[Order Date]])</f>
        <v>11</v>
      </c>
      <c r="F2345" s="2" t="str">
        <f>TEXT(SalesDataTable[[#This Row],[Order Date]],"mmm")</f>
        <v>Nov</v>
      </c>
      <c r="G2345" s="2">
        <f>DAY(SalesDataTable[[#This Row],[Order Date]])</f>
        <v>12</v>
      </c>
      <c r="H2345" s="8" t="s">
        <v>6</v>
      </c>
      <c r="I2345" s="8" t="s">
        <v>43</v>
      </c>
      <c r="J2345" s="8" t="s">
        <v>19</v>
      </c>
      <c r="K2345" s="8" t="s">
        <v>13</v>
      </c>
      <c r="L2345" s="8" t="s">
        <v>9</v>
      </c>
      <c r="M2345" s="8" t="s">
        <v>46</v>
      </c>
      <c r="N2345" s="9">
        <v>4</v>
      </c>
      <c r="O2345" s="10">
        <v>73.05</v>
      </c>
      <c r="P2345" s="11">
        <v>0.2</v>
      </c>
      <c r="Q2345" s="10">
        <v>32.82</v>
      </c>
      <c r="R2345" s="10">
        <f t="shared" si="144"/>
        <v>233.76</v>
      </c>
      <c r="S2345" s="10">
        <f t="shared" si="145"/>
        <v>131.28</v>
      </c>
      <c r="T2345" s="10">
        <f t="shared" si="146"/>
        <v>102.47999999999999</v>
      </c>
      <c r="U2345" s="12">
        <f t="shared" si="147"/>
        <v>0.4383983572895277</v>
      </c>
      <c r="V2345" s="9">
        <f>YEAR(SalesDataTable[[#This Row],[Order Date]])</f>
        <v>2026</v>
      </c>
      <c r="W2345" s="12" t="str">
        <f>"Q"&amp;ROUNDUP(MONTH(SalesDataTable[[#This Row],[Order Date]])/3,0)</f>
        <v>Q4</v>
      </c>
      <c r="X2345" s="9">
        <f>MONTH(SalesDataTable[[#This Row],[Order Date]])</f>
        <v>11</v>
      </c>
      <c r="Y2345" s="12" t="str">
        <f>TEXT(SalesDataTable[[#This Row],[Order Date]],"mmm")</f>
        <v>Nov</v>
      </c>
    </row>
    <row r="2346" spans="1:25" ht="16">
      <c r="A2346" s="7">
        <v>2855</v>
      </c>
      <c r="B2346" s="3">
        <v>46338</v>
      </c>
      <c r="C2346" s="2">
        <f>YEAR( SalesDataTable[[#This Row],[Order Date]])</f>
        <v>2026</v>
      </c>
      <c r="D2346" s="2">
        <f>ROUNDUP(MONTH(SalesDataTable[[#This Row],[Order Date]])/3,0)</f>
        <v>4</v>
      </c>
      <c r="E2346" s="2">
        <f>MONTH(SalesDataTable[[#This Row],[Order Date]])</f>
        <v>11</v>
      </c>
      <c r="F2346" s="2" t="str">
        <f>TEXT(SalesDataTable[[#This Row],[Order Date]],"mmm")</f>
        <v>Nov</v>
      </c>
      <c r="G2346" s="2">
        <f>DAY(SalesDataTable[[#This Row],[Order Date]])</f>
        <v>12</v>
      </c>
      <c r="H2346" s="8" t="s">
        <v>11</v>
      </c>
      <c r="I2346" s="8" t="s">
        <v>39</v>
      </c>
      <c r="J2346" s="8" t="s">
        <v>28</v>
      </c>
      <c r="K2346" s="8" t="s">
        <v>13</v>
      </c>
      <c r="L2346" s="8" t="s">
        <v>23</v>
      </c>
      <c r="M2346" s="8" t="s">
        <v>51</v>
      </c>
      <c r="N2346" s="9">
        <v>1</v>
      </c>
      <c r="O2346" s="10">
        <v>125.32</v>
      </c>
      <c r="P2346" s="11">
        <v>0.15</v>
      </c>
      <c r="Q2346" s="10">
        <v>59.49</v>
      </c>
      <c r="R2346" s="10">
        <f t="shared" si="144"/>
        <v>106.52199999999999</v>
      </c>
      <c r="S2346" s="10">
        <f t="shared" si="145"/>
        <v>59.49</v>
      </c>
      <c r="T2346" s="10">
        <f t="shared" si="146"/>
        <v>47.031999999999989</v>
      </c>
      <c r="U2346" s="12">
        <f t="shared" si="147"/>
        <v>0.44152381667636725</v>
      </c>
      <c r="V2346" s="9">
        <f>YEAR(SalesDataTable[[#This Row],[Order Date]])</f>
        <v>2026</v>
      </c>
      <c r="W2346" s="12" t="str">
        <f>"Q"&amp;ROUNDUP(MONTH(SalesDataTable[[#This Row],[Order Date]])/3,0)</f>
        <v>Q4</v>
      </c>
      <c r="X2346" s="9">
        <f>MONTH(SalesDataTable[[#This Row],[Order Date]])</f>
        <v>11</v>
      </c>
      <c r="Y2346" s="12" t="str">
        <f>TEXT(SalesDataTable[[#This Row],[Order Date]],"mmm")</f>
        <v>Nov</v>
      </c>
    </row>
    <row r="2347" spans="1:25" ht="16">
      <c r="A2347" s="7">
        <v>4421</v>
      </c>
      <c r="B2347" s="3">
        <v>46338</v>
      </c>
      <c r="C2347" s="2">
        <f>YEAR( SalesDataTable[[#This Row],[Order Date]])</f>
        <v>2026</v>
      </c>
      <c r="D2347" s="2">
        <f>ROUNDUP(MONTH(SalesDataTable[[#This Row],[Order Date]])/3,0)</f>
        <v>4</v>
      </c>
      <c r="E2347" s="2">
        <f>MONTH(SalesDataTable[[#This Row],[Order Date]])</f>
        <v>11</v>
      </c>
      <c r="F2347" s="2" t="str">
        <f>TEXT(SalesDataTable[[#This Row],[Order Date]],"mmm")</f>
        <v>Nov</v>
      </c>
      <c r="G2347" s="2">
        <f>DAY(SalesDataTable[[#This Row],[Order Date]])</f>
        <v>12</v>
      </c>
      <c r="H2347" s="8" t="s">
        <v>6</v>
      </c>
      <c r="I2347" s="8" t="s">
        <v>41</v>
      </c>
      <c r="J2347" s="8" t="s">
        <v>28</v>
      </c>
      <c r="K2347" s="8" t="s">
        <v>16</v>
      </c>
      <c r="L2347" s="8" t="s">
        <v>34</v>
      </c>
      <c r="M2347" s="8" t="s">
        <v>38</v>
      </c>
      <c r="N2347" s="9">
        <v>2</v>
      </c>
      <c r="O2347" s="10">
        <v>123.49</v>
      </c>
      <c r="P2347" s="11">
        <v>0.15</v>
      </c>
      <c r="Q2347" s="10">
        <v>68.08</v>
      </c>
      <c r="R2347" s="10">
        <f t="shared" si="144"/>
        <v>209.93299999999999</v>
      </c>
      <c r="S2347" s="10">
        <f t="shared" si="145"/>
        <v>136.16</v>
      </c>
      <c r="T2347" s="10">
        <f t="shared" si="146"/>
        <v>73.772999999999996</v>
      </c>
      <c r="U2347" s="12">
        <f t="shared" si="147"/>
        <v>0.35141211719929694</v>
      </c>
      <c r="V2347" s="9">
        <f>YEAR(SalesDataTable[[#This Row],[Order Date]])</f>
        <v>2026</v>
      </c>
      <c r="W2347" s="12" t="str">
        <f>"Q"&amp;ROUNDUP(MONTH(SalesDataTable[[#This Row],[Order Date]])/3,0)</f>
        <v>Q4</v>
      </c>
      <c r="X2347" s="9">
        <f>MONTH(SalesDataTable[[#This Row],[Order Date]])</f>
        <v>11</v>
      </c>
      <c r="Y2347" s="12" t="str">
        <f>TEXT(SalesDataTable[[#This Row],[Order Date]],"mmm")</f>
        <v>Nov</v>
      </c>
    </row>
    <row r="2348" spans="1:25" ht="16">
      <c r="A2348" s="7">
        <v>195</v>
      </c>
      <c r="B2348" s="3">
        <v>46339</v>
      </c>
      <c r="C2348" s="2">
        <f>YEAR( SalesDataTable[[#This Row],[Order Date]])</f>
        <v>2026</v>
      </c>
      <c r="D2348" s="2">
        <f>ROUNDUP(MONTH(SalesDataTable[[#This Row],[Order Date]])/3,0)</f>
        <v>4</v>
      </c>
      <c r="E2348" s="2">
        <f>MONTH(SalesDataTable[[#This Row],[Order Date]])</f>
        <v>11</v>
      </c>
      <c r="F2348" s="2" t="str">
        <f>TEXT(SalesDataTable[[#This Row],[Order Date]],"mmm")</f>
        <v>Nov</v>
      </c>
      <c r="G2348" s="2">
        <f>DAY(SalesDataTable[[#This Row],[Order Date]])</f>
        <v>13</v>
      </c>
      <c r="H2348" s="8" t="s">
        <v>6</v>
      </c>
      <c r="I2348" s="8" t="s">
        <v>43</v>
      </c>
      <c r="J2348" s="8" t="s">
        <v>19</v>
      </c>
      <c r="K2348" s="8" t="s">
        <v>3</v>
      </c>
      <c r="L2348" s="8" t="s">
        <v>14</v>
      </c>
      <c r="M2348" s="8" t="s">
        <v>32</v>
      </c>
      <c r="N2348" s="9">
        <v>1</v>
      </c>
      <c r="O2348" s="10">
        <v>47.37</v>
      </c>
      <c r="P2348" s="11">
        <v>0.2</v>
      </c>
      <c r="Q2348" s="10">
        <v>18.739999999999998</v>
      </c>
      <c r="R2348" s="10">
        <f t="shared" si="144"/>
        <v>37.896000000000001</v>
      </c>
      <c r="S2348" s="10">
        <f t="shared" si="145"/>
        <v>18.739999999999998</v>
      </c>
      <c r="T2348" s="10">
        <f t="shared" si="146"/>
        <v>19.156000000000002</v>
      </c>
      <c r="U2348" s="12">
        <f t="shared" si="147"/>
        <v>0.50548870593202455</v>
      </c>
      <c r="V2348" s="9">
        <f>YEAR(SalesDataTable[[#This Row],[Order Date]])</f>
        <v>2026</v>
      </c>
      <c r="W2348" s="12" t="str">
        <f>"Q"&amp;ROUNDUP(MONTH(SalesDataTable[[#This Row],[Order Date]])/3,0)</f>
        <v>Q4</v>
      </c>
      <c r="X2348" s="9">
        <f>MONTH(SalesDataTable[[#This Row],[Order Date]])</f>
        <v>11</v>
      </c>
      <c r="Y2348" s="12" t="str">
        <f>TEXT(SalesDataTable[[#This Row],[Order Date]],"mmm")</f>
        <v>Nov</v>
      </c>
    </row>
    <row r="2349" spans="1:25" ht="16">
      <c r="A2349" s="7">
        <v>520</v>
      </c>
      <c r="B2349" s="3">
        <v>46339</v>
      </c>
      <c r="C2349" s="2">
        <f>YEAR( SalesDataTable[[#This Row],[Order Date]])</f>
        <v>2026</v>
      </c>
      <c r="D2349" s="2">
        <f>ROUNDUP(MONTH(SalesDataTable[[#This Row],[Order Date]])/3,0)</f>
        <v>4</v>
      </c>
      <c r="E2349" s="2">
        <f>MONTH(SalesDataTable[[#This Row],[Order Date]])</f>
        <v>11</v>
      </c>
      <c r="F2349" s="2" t="str">
        <f>TEXT(SalesDataTable[[#This Row],[Order Date]],"mmm")</f>
        <v>Nov</v>
      </c>
      <c r="G2349" s="2">
        <f>DAY(SalesDataTable[[#This Row],[Order Date]])</f>
        <v>13</v>
      </c>
      <c r="H2349" s="8" t="s">
        <v>6</v>
      </c>
      <c r="I2349" s="8" t="s">
        <v>43</v>
      </c>
      <c r="J2349" s="8" t="s">
        <v>8</v>
      </c>
      <c r="K2349" s="8" t="s">
        <v>16</v>
      </c>
      <c r="L2349" s="8" t="s">
        <v>9</v>
      </c>
      <c r="M2349" s="8" t="s">
        <v>10</v>
      </c>
      <c r="N2349" s="9">
        <v>6</v>
      </c>
      <c r="O2349" s="10">
        <v>92.31</v>
      </c>
      <c r="P2349" s="11">
        <v>0.05</v>
      </c>
      <c r="Q2349" s="10">
        <v>46.12</v>
      </c>
      <c r="R2349" s="10">
        <f t="shared" si="144"/>
        <v>526.16700000000003</v>
      </c>
      <c r="S2349" s="10">
        <f t="shared" si="145"/>
        <v>276.71999999999997</v>
      </c>
      <c r="T2349" s="10">
        <f t="shared" si="146"/>
        <v>249.44700000000006</v>
      </c>
      <c r="U2349" s="12">
        <f t="shared" si="147"/>
        <v>0.47408332335551268</v>
      </c>
      <c r="V2349" s="9">
        <f>YEAR(SalesDataTable[[#This Row],[Order Date]])</f>
        <v>2026</v>
      </c>
      <c r="W2349" s="12" t="str">
        <f>"Q"&amp;ROUNDUP(MONTH(SalesDataTable[[#This Row],[Order Date]])/3,0)</f>
        <v>Q4</v>
      </c>
      <c r="X2349" s="9">
        <f>MONTH(SalesDataTable[[#This Row],[Order Date]])</f>
        <v>11</v>
      </c>
      <c r="Y2349" s="12" t="str">
        <f>TEXT(SalesDataTable[[#This Row],[Order Date]],"mmm")</f>
        <v>Nov</v>
      </c>
    </row>
    <row r="2350" spans="1:25" ht="16">
      <c r="A2350" s="7">
        <v>646</v>
      </c>
      <c r="B2350" s="3">
        <v>46339</v>
      </c>
      <c r="C2350" s="2">
        <f>YEAR( SalesDataTable[[#This Row],[Order Date]])</f>
        <v>2026</v>
      </c>
      <c r="D2350" s="2">
        <f>ROUNDUP(MONTH(SalesDataTable[[#This Row],[Order Date]])/3,0)</f>
        <v>4</v>
      </c>
      <c r="E2350" s="2">
        <f>MONTH(SalesDataTable[[#This Row],[Order Date]])</f>
        <v>11</v>
      </c>
      <c r="F2350" s="2" t="str">
        <f>TEXT(SalesDataTable[[#This Row],[Order Date]],"mmm")</f>
        <v>Nov</v>
      </c>
      <c r="G2350" s="2">
        <f>DAY(SalesDataTable[[#This Row],[Order Date]])</f>
        <v>13</v>
      </c>
      <c r="H2350" s="8" t="s">
        <v>11</v>
      </c>
      <c r="I2350" s="8" t="s">
        <v>52</v>
      </c>
      <c r="J2350" s="8" t="s">
        <v>19</v>
      </c>
      <c r="K2350" s="8" t="s">
        <v>3</v>
      </c>
      <c r="L2350" s="8" t="s">
        <v>4</v>
      </c>
      <c r="M2350" s="8" t="s">
        <v>22</v>
      </c>
      <c r="N2350" s="9">
        <v>1</v>
      </c>
      <c r="O2350" s="10">
        <v>49.53</v>
      </c>
      <c r="P2350" s="11">
        <v>0.1</v>
      </c>
      <c r="Q2350" s="10">
        <v>22.18</v>
      </c>
      <c r="R2350" s="10">
        <f t="shared" si="144"/>
        <v>44.577000000000005</v>
      </c>
      <c r="S2350" s="10">
        <f t="shared" si="145"/>
        <v>22.18</v>
      </c>
      <c r="T2350" s="10">
        <f t="shared" si="146"/>
        <v>22.397000000000006</v>
      </c>
      <c r="U2350" s="12">
        <f t="shared" si="147"/>
        <v>0.50243399062296712</v>
      </c>
      <c r="V2350" s="9">
        <f>YEAR(SalesDataTable[[#This Row],[Order Date]])</f>
        <v>2026</v>
      </c>
      <c r="W2350" s="12" t="str">
        <f>"Q"&amp;ROUNDUP(MONTH(SalesDataTable[[#This Row],[Order Date]])/3,0)</f>
        <v>Q4</v>
      </c>
      <c r="X2350" s="9">
        <f>MONTH(SalesDataTable[[#This Row],[Order Date]])</f>
        <v>11</v>
      </c>
      <c r="Y2350" s="12" t="str">
        <f>TEXT(SalesDataTable[[#This Row],[Order Date]],"mmm")</f>
        <v>Nov</v>
      </c>
    </row>
    <row r="2351" spans="1:25" ht="16">
      <c r="A2351" s="7">
        <v>893</v>
      </c>
      <c r="B2351" s="3">
        <v>46339</v>
      </c>
      <c r="C2351" s="2">
        <f>YEAR( SalesDataTable[[#This Row],[Order Date]])</f>
        <v>2026</v>
      </c>
      <c r="D2351" s="2">
        <f>ROUNDUP(MONTH(SalesDataTable[[#This Row],[Order Date]])/3,0)</f>
        <v>4</v>
      </c>
      <c r="E2351" s="2">
        <f>MONTH(SalesDataTable[[#This Row],[Order Date]])</f>
        <v>11</v>
      </c>
      <c r="F2351" s="2" t="str">
        <f>TEXT(SalesDataTable[[#This Row],[Order Date]],"mmm")</f>
        <v>Nov</v>
      </c>
      <c r="G2351" s="2">
        <f>DAY(SalesDataTable[[#This Row],[Order Date]])</f>
        <v>13</v>
      </c>
      <c r="H2351" s="8" t="s">
        <v>20</v>
      </c>
      <c r="I2351" s="8" t="s">
        <v>33</v>
      </c>
      <c r="J2351" s="8" t="s">
        <v>2</v>
      </c>
      <c r="K2351" s="8" t="s">
        <v>13</v>
      </c>
      <c r="L2351" s="8" t="s">
        <v>14</v>
      </c>
      <c r="M2351" s="8" t="s">
        <v>32</v>
      </c>
      <c r="N2351" s="9">
        <v>4</v>
      </c>
      <c r="O2351" s="10">
        <v>47.62</v>
      </c>
      <c r="P2351" s="11">
        <v>0.2</v>
      </c>
      <c r="Q2351" s="10">
        <v>18.100000000000001</v>
      </c>
      <c r="R2351" s="10">
        <f t="shared" si="144"/>
        <v>152.38399999999999</v>
      </c>
      <c r="S2351" s="10">
        <f t="shared" si="145"/>
        <v>72.400000000000006</v>
      </c>
      <c r="T2351" s="10">
        <f t="shared" si="146"/>
        <v>79.98399999999998</v>
      </c>
      <c r="U2351" s="12">
        <f t="shared" si="147"/>
        <v>0.52488450230995376</v>
      </c>
      <c r="V2351" s="9">
        <f>YEAR(SalesDataTable[[#This Row],[Order Date]])</f>
        <v>2026</v>
      </c>
      <c r="W2351" s="12" t="str">
        <f>"Q"&amp;ROUNDUP(MONTH(SalesDataTable[[#This Row],[Order Date]])/3,0)</f>
        <v>Q4</v>
      </c>
      <c r="X2351" s="9">
        <f>MONTH(SalesDataTable[[#This Row],[Order Date]])</f>
        <v>11</v>
      </c>
      <c r="Y2351" s="12" t="str">
        <f>TEXT(SalesDataTable[[#This Row],[Order Date]],"mmm")</f>
        <v>Nov</v>
      </c>
    </row>
    <row r="2352" spans="1:25" ht="16">
      <c r="A2352" s="7">
        <v>916</v>
      </c>
      <c r="B2352" s="3">
        <v>46339</v>
      </c>
      <c r="C2352" s="2">
        <f>YEAR( SalesDataTable[[#This Row],[Order Date]])</f>
        <v>2026</v>
      </c>
      <c r="D2352" s="2">
        <f>ROUNDUP(MONTH(SalesDataTable[[#This Row],[Order Date]])/3,0)</f>
        <v>4</v>
      </c>
      <c r="E2352" s="2">
        <f>MONTH(SalesDataTable[[#This Row],[Order Date]])</f>
        <v>11</v>
      </c>
      <c r="F2352" s="2" t="str">
        <f>TEXT(SalesDataTable[[#This Row],[Order Date]],"mmm")</f>
        <v>Nov</v>
      </c>
      <c r="G2352" s="2">
        <f>DAY(SalesDataTable[[#This Row],[Order Date]])</f>
        <v>13</v>
      </c>
      <c r="H2352" s="8" t="s">
        <v>6</v>
      </c>
      <c r="I2352" s="8" t="s">
        <v>27</v>
      </c>
      <c r="J2352" s="8" t="s">
        <v>2</v>
      </c>
      <c r="K2352" s="8" t="s">
        <v>13</v>
      </c>
      <c r="L2352" s="8" t="s">
        <v>4</v>
      </c>
      <c r="M2352" s="8" t="s">
        <v>22</v>
      </c>
      <c r="N2352" s="9">
        <v>4</v>
      </c>
      <c r="O2352" s="10">
        <v>51.93</v>
      </c>
      <c r="P2352" s="11">
        <v>0.05</v>
      </c>
      <c r="Q2352" s="10">
        <v>22.62</v>
      </c>
      <c r="R2352" s="10">
        <f t="shared" si="144"/>
        <v>197.334</v>
      </c>
      <c r="S2352" s="10">
        <f t="shared" si="145"/>
        <v>90.48</v>
      </c>
      <c r="T2352" s="10">
        <f t="shared" si="146"/>
        <v>106.854</v>
      </c>
      <c r="U2352" s="12">
        <f t="shared" si="147"/>
        <v>0.54148803551339353</v>
      </c>
      <c r="V2352" s="9">
        <f>YEAR(SalesDataTable[[#This Row],[Order Date]])</f>
        <v>2026</v>
      </c>
      <c r="W2352" s="12" t="str">
        <f>"Q"&amp;ROUNDUP(MONTH(SalesDataTable[[#This Row],[Order Date]])/3,0)</f>
        <v>Q4</v>
      </c>
      <c r="X2352" s="9">
        <f>MONTH(SalesDataTable[[#This Row],[Order Date]])</f>
        <v>11</v>
      </c>
      <c r="Y2352" s="12" t="str">
        <f>TEXT(SalesDataTable[[#This Row],[Order Date]],"mmm")</f>
        <v>Nov</v>
      </c>
    </row>
    <row r="2353" spans="1:25" ht="16">
      <c r="A2353" s="7">
        <v>1295</v>
      </c>
      <c r="B2353" s="3">
        <v>46339</v>
      </c>
      <c r="C2353" s="2">
        <f>YEAR( SalesDataTable[[#This Row],[Order Date]])</f>
        <v>2026</v>
      </c>
      <c r="D2353" s="2">
        <f>ROUNDUP(MONTH(SalesDataTable[[#This Row],[Order Date]])/3,0)</f>
        <v>4</v>
      </c>
      <c r="E2353" s="2">
        <f>MONTH(SalesDataTable[[#This Row],[Order Date]])</f>
        <v>11</v>
      </c>
      <c r="F2353" s="2" t="str">
        <f>TEXT(SalesDataTable[[#This Row],[Order Date]],"mmm")</f>
        <v>Nov</v>
      </c>
      <c r="G2353" s="2">
        <f>DAY(SalesDataTable[[#This Row],[Order Date]])</f>
        <v>13</v>
      </c>
      <c r="H2353" s="8" t="s">
        <v>6</v>
      </c>
      <c r="I2353" s="8" t="s">
        <v>41</v>
      </c>
      <c r="J2353" s="8" t="s">
        <v>28</v>
      </c>
      <c r="K2353" s="8" t="s">
        <v>13</v>
      </c>
      <c r="L2353" s="8" t="s">
        <v>9</v>
      </c>
      <c r="M2353" s="8" t="s">
        <v>37</v>
      </c>
      <c r="N2353" s="9">
        <v>1</v>
      </c>
      <c r="O2353" s="10">
        <v>155.44999999999999</v>
      </c>
      <c r="P2353" s="11">
        <v>0.05</v>
      </c>
      <c r="Q2353" s="10">
        <v>77.25</v>
      </c>
      <c r="R2353" s="10">
        <f t="shared" si="144"/>
        <v>147.67749999999998</v>
      </c>
      <c r="S2353" s="10">
        <f t="shared" si="145"/>
        <v>77.25</v>
      </c>
      <c r="T2353" s="10">
        <f t="shared" si="146"/>
        <v>70.427499999999981</v>
      </c>
      <c r="U2353" s="12">
        <f t="shared" si="147"/>
        <v>0.47690067884410281</v>
      </c>
      <c r="V2353" s="9">
        <f>YEAR(SalesDataTable[[#This Row],[Order Date]])</f>
        <v>2026</v>
      </c>
      <c r="W2353" s="12" t="str">
        <f>"Q"&amp;ROUNDUP(MONTH(SalesDataTable[[#This Row],[Order Date]])/3,0)</f>
        <v>Q4</v>
      </c>
      <c r="X2353" s="9">
        <f>MONTH(SalesDataTable[[#This Row],[Order Date]])</f>
        <v>11</v>
      </c>
      <c r="Y2353" s="12" t="str">
        <f>TEXT(SalesDataTable[[#This Row],[Order Date]],"mmm")</f>
        <v>Nov</v>
      </c>
    </row>
    <row r="2354" spans="1:25" ht="16">
      <c r="A2354" s="7">
        <v>3438</v>
      </c>
      <c r="B2354" s="3">
        <v>46339</v>
      </c>
      <c r="C2354" s="2">
        <f>YEAR( SalesDataTable[[#This Row],[Order Date]])</f>
        <v>2026</v>
      </c>
      <c r="D2354" s="2">
        <f>ROUNDUP(MONTH(SalesDataTable[[#This Row],[Order Date]])/3,0)</f>
        <v>4</v>
      </c>
      <c r="E2354" s="2">
        <f>MONTH(SalesDataTable[[#This Row],[Order Date]])</f>
        <v>11</v>
      </c>
      <c r="F2354" s="2" t="str">
        <f>TEXT(SalesDataTable[[#This Row],[Order Date]],"mmm")</f>
        <v>Nov</v>
      </c>
      <c r="G2354" s="2">
        <f>DAY(SalesDataTable[[#This Row],[Order Date]])</f>
        <v>13</v>
      </c>
      <c r="H2354" s="8" t="s">
        <v>0</v>
      </c>
      <c r="I2354" s="8" t="s">
        <v>1</v>
      </c>
      <c r="J2354" s="8" t="s">
        <v>2</v>
      </c>
      <c r="K2354" s="8" t="s">
        <v>3</v>
      </c>
      <c r="L2354" s="8" t="s">
        <v>4</v>
      </c>
      <c r="M2354" s="8" t="s">
        <v>26</v>
      </c>
      <c r="N2354" s="9">
        <v>4</v>
      </c>
      <c r="O2354" s="10">
        <v>40.03</v>
      </c>
      <c r="P2354" s="11">
        <v>0.05</v>
      </c>
      <c r="Q2354" s="10">
        <v>16.78</v>
      </c>
      <c r="R2354" s="10">
        <f t="shared" si="144"/>
        <v>152.114</v>
      </c>
      <c r="S2354" s="10">
        <f t="shared" si="145"/>
        <v>67.12</v>
      </c>
      <c r="T2354" s="10">
        <f t="shared" si="146"/>
        <v>84.994</v>
      </c>
      <c r="U2354" s="12">
        <f t="shared" si="147"/>
        <v>0.5587519886400989</v>
      </c>
      <c r="V2354" s="9">
        <f>YEAR(SalesDataTable[[#This Row],[Order Date]])</f>
        <v>2026</v>
      </c>
      <c r="W2354" s="12" t="str">
        <f>"Q"&amp;ROUNDUP(MONTH(SalesDataTable[[#This Row],[Order Date]])/3,0)</f>
        <v>Q4</v>
      </c>
      <c r="X2354" s="9">
        <f>MONTH(SalesDataTable[[#This Row],[Order Date]])</f>
        <v>11</v>
      </c>
      <c r="Y2354" s="12" t="str">
        <f>TEXT(SalesDataTable[[#This Row],[Order Date]],"mmm")</f>
        <v>Nov</v>
      </c>
    </row>
    <row r="2355" spans="1:25" ht="16">
      <c r="A2355" s="7">
        <v>3573</v>
      </c>
      <c r="B2355" s="3">
        <v>46339</v>
      </c>
      <c r="C2355" s="2">
        <f>YEAR( SalesDataTable[[#This Row],[Order Date]])</f>
        <v>2026</v>
      </c>
      <c r="D2355" s="2">
        <f>ROUNDUP(MONTH(SalesDataTable[[#This Row],[Order Date]])/3,0)</f>
        <v>4</v>
      </c>
      <c r="E2355" s="2">
        <f>MONTH(SalesDataTable[[#This Row],[Order Date]])</f>
        <v>11</v>
      </c>
      <c r="F2355" s="2" t="str">
        <f>TEXT(SalesDataTable[[#This Row],[Order Date]],"mmm")</f>
        <v>Nov</v>
      </c>
      <c r="G2355" s="2">
        <f>DAY(SalesDataTable[[#This Row],[Order Date]])</f>
        <v>13</v>
      </c>
      <c r="H2355" s="8" t="s">
        <v>0</v>
      </c>
      <c r="I2355" s="8" t="s">
        <v>36</v>
      </c>
      <c r="J2355" s="8" t="s">
        <v>2</v>
      </c>
      <c r="K2355" s="8" t="s">
        <v>3</v>
      </c>
      <c r="L2355" s="8" t="s">
        <v>9</v>
      </c>
      <c r="M2355" s="8" t="s">
        <v>37</v>
      </c>
      <c r="N2355" s="9">
        <v>2</v>
      </c>
      <c r="O2355" s="10">
        <v>152.96</v>
      </c>
      <c r="P2355" s="11">
        <v>0.1</v>
      </c>
      <c r="Q2355" s="10">
        <v>79.12</v>
      </c>
      <c r="R2355" s="10">
        <f t="shared" si="144"/>
        <v>275.32800000000003</v>
      </c>
      <c r="S2355" s="10">
        <f t="shared" si="145"/>
        <v>158.24</v>
      </c>
      <c r="T2355" s="10">
        <f t="shared" si="146"/>
        <v>117.08800000000002</v>
      </c>
      <c r="U2355" s="12">
        <f t="shared" si="147"/>
        <v>0.4252673175267318</v>
      </c>
      <c r="V2355" s="9">
        <f>YEAR(SalesDataTable[[#This Row],[Order Date]])</f>
        <v>2026</v>
      </c>
      <c r="W2355" s="12" t="str">
        <f>"Q"&amp;ROUNDUP(MONTH(SalesDataTable[[#This Row],[Order Date]])/3,0)</f>
        <v>Q4</v>
      </c>
      <c r="X2355" s="9">
        <f>MONTH(SalesDataTable[[#This Row],[Order Date]])</f>
        <v>11</v>
      </c>
      <c r="Y2355" s="12" t="str">
        <f>TEXT(SalesDataTable[[#This Row],[Order Date]],"mmm")</f>
        <v>Nov</v>
      </c>
    </row>
    <row r="2356" spans="1:25" ht="16">
      <c r="A2356" s="7">
        <v>4257</v>
      </c>
      <c r="B2356" s="3">
        <v>46339</v>
      </c>
      <c r="C2356" s="2">
        <f>YEAR( SalesDataTable[[#This Row],[Order Date]])</f>
        <v>2026</v>
      </c>
      <c r="D2356" s="2">
        <f>ROUNDUP(MONTH(SalesDataTable[[#This Row],[Order Date]])/3,0)</f>
        <v>4</v>
      </c>
      <c r="E2356" s="2">
        <f>MONTH(SalesDataTable[[#This Row],[Order Date]])</f>
        <v>11</v>
      </c>
      <c r="F2356" s="2" t="str">
        <f>TEXT(SalesDataTable[[#This Row],[Order Date]],"mmm")</f>
        <v>Nov</v>
      </c>
      <c r="G2356" s="2">
        <f>DAY(SalesDataTable[[#This Row],[Order Date]])</f>
        <v>13</v>
      </c>
      <c r="H2356" s="8" t="s">
        <v>20</v>
      </c>
      <c r="I2356" s="8" t="s">
        <v>47</v>
      </c>
      <c r="J2356" s="8" t="s">
        <v>19</v>
      </c>
      <c r="K2356" s="8" t="s">
        <v>13</v>
      </c>
      <c r="L2356" s="8" t="s">
        <v>34</v>
      </c>
      <c r="M2356" s="8" t="s">
        <v>38</v>
      </c>
      <c r="N2356" s="9">
        <v>2</v>
      </c>
      <c r="O2356" s="10">
        <v>124.06</v>
      </c>
      <c r="P2356" s="11">
        <v>0.05</v>
      </c>
      <c r="Q2356" s="10">
        <v>69.98</v>
      </c>
      <c r="R2356" s="10">
        <f t="shared" si="144"/>
        <v>235.714</v>
      </c>
      <c r="S2356" s="10">
        <f t="shared" si="145"/>
        <v>139.96</v>
      </c>
      <c r="T2356" s="10">
        <f t="shared" si="146"/>
        <v>95.753999999999991</v>
      </c>
      <c r="U2356" s="12">
        <f t="shared" si="147"/>
        <v>0.40622958330858577</v>
      </c>
      <c r="V2356" s="9">
        <f>YEAR(SalesDataTable[[#This Row],[Order Date]])</f>
        <v>2026</v>
      </c>
      <c r="W2356" s="12" t="str">
        <f>"Q"&amp;ROUNDUP(MONTH(SalesDataTable[[#This Row],[Order Date]])/3,0)</f>
        <v>Q4</v>
      </c>
      <c r="X2356" s="9">
        <f>MONTH(SalesDataTable[[#This Row],[Order Date]])</f>
        <v>11</v>
      </c>
      <c r="Y2356" s="12" t="str">
        <f>TEXT(SalesDataTable[[#This Row],[Order Date]],"mmm")</f>
        <v>Nov</v>
      </c>
    </row>
    <row r="2357" spans="1:25" ht="16">
      <c r="A2357" s="7">
        <v>4389</v>
      </c>
      <c r="B2357" s="3">
        <v>46339</v>
      </c>
      <c r="C2357" s="2">
        <f>YEAR( SalesDataTable[[#This Row],[Order Date]])</f>
        <v>2026</v>
      </c>
      <c r="D2357" s="2">
        <f>ROUNDUP(MONTH(SalesDataTable[[#This Row],[Order Date]])/3,0)</f>
        <v>4</v>
      </c>
      <c r="E2357" s="2">
        <f>MONTH(SalesDataTable[[#This Row],[Order Date]])</f>
        <v>11</v>
      </c>
      <c r="F2357" s="2" t="str">
        <f>TEXT(SalesDataTable[[#This Row],[Order Date]],"mmm")</f>
        <v>Nov</v>
      </c>
      <c r="G2357" s="2">
        <f>DAY(SalesDataTable[[#This Row],[Order Date]])</f>
        <v>13</v>
      </c>
      <c r="H2357" s="8" t="s">
        <v>11</v>
      </c>
      <c r="I2357" s="8" t="s">
        <v>39</v>
      </c>
      <c r="J2357" s="8" t="s">
        <v>28</v>
      </c>
      <c r="K2357" s="8" t="s">
        <v>13</v>
      </c>
      <c r="L2357" s="8" t="s">
        <v>9</v>
      </c>
      <c r="M2357" s="8" t="s">
        <v>37</v>
      </c>
      <c r="N2357" s="9">
        <v>1</v>
      </c>
      <c r="O2357" s="10">
        <v>151.66</v>
      </c>
      <c r="P2357" s="11">
        <v>0.1</v>
      </c>
      <c r="Q2357" s="10">
        <v>80.209999999999994</v>
      </c>
      <c r="R2357" s="10">
        <f t="shared" si="144"/>
        <v>136.494</v>
      </c>
      <c r="S2357" s="10">
        <f t="shared" si="145"/>
        <v>80.209999999999994</v>
      </c>
      <c r="T2357" s="10">
        <f t="shared" si="146"/>
        <v>56.284000000000006</v>
      </c>
      <c r="U2357" s="12">
        <f t="shared" si="147"/>
        <v>0.41235512183685735</v>
      </c>
      <c r="V2357" s="9">
        <f>YEAR(SalesDataTable[[#This Row],[Order Date]])</f>
        <v>2026</v>
      </c>
      <c r="W2357" s="12" t="str">
        <f>"Q"&amp;ROUNDUP(MONTH(SalesDataTable[[#This Row],[Order Date]])/3,0)</f>
        <v>Q4</v>
      </c>
      <c r="X2357" s="9">
        <f>MONTH(SalesDataTable[[#This Row],[Order Date]])</f>
        <v>11</v>
      </c>
      <c r="Y2357" s="12" t="str">
        <f>TEXT(SalesDataTable[[#This Row],[Order Date]],"mmm")</f>
        <v>Nov</v>
      </c>
    </row>
    <row r="2358" spans="1:25" ht="16">
      <c r="A2358" s="7">
        <v>4887</v>
      </c>
      <c r="B2358" s="3">
        <v>46339</v>
      </c>
      <c r="C2358" s="2">
        <f>YEAR( SalesDataTable[[#This Row],[Order Date]])</f>
        <v>2026</v>
      </c>
      <c r="D2358" s="2">
        <f>ROUNDUP(MONTH(SalesDataTable[[#This Row],[Order Date]])/3,0)</f>
        <v>4</v>
      </c>
      <c r="E2358" s="2">
        <f>MONTH(SalesDataTable[[#This Row],[Order Date]])</f>
        <v>11</v>
      </c>
      <c r="F2358" s="2" t="str">
        <f>TEXT(SalesDataTable[[#This Row],[Order Date]],"mmm")</f>
        <v>Nov</v>
      </c>
      <c r="G2358" s="2">
        <f>DAY(SalesDataTable[[#This Row],[Order Date]])</f>
        <v>13</v>
      </c>
      <c r="H2358" s="8" t="s">
        <v>20</v>
      </c>
      <c r="I2358" s="8" t="s">
        <v>33</v>
      </c>
      <c r="J2358" s="8" t="s">
        <v>2</v>
      </c>
      <c r="K2358" s="8" t="s">
        <v>13</v>
      </c>
      <c r="L2358" s="8" t="s">
        <v>9</v>
      </c>
      <c r="M2358" s="8" t="s">
        <v>17</v>
      </c>
      <c r="N2358" s="9">
        <v>2</v>
      </c>
      <c r="O2358" s="10">
        <v>142.30000000000001</v>
      </c>
      <c r="P2358" s="11">
        <v>0.15</v>
      </c>
      <c r="Q2358" s="10">
        <v>77.760000000000005</v>
      </c>
      <c r="R2358" s="10">
        <f t="shared" si="144"/>
        <v>241.91000000000003</v>
      </c>
      <c r="S2358" s="10">
        <f t="shared" si="145"/>
        <v>155.52000000000001</v>
      </c>
      <c r="T2358" s="10">
        <f t="shared" si="146"/>
        <v>86.390000000000015</v>
      </c>
      <c r="U2358" s="12">
        <f t="shared" si="147"/>
        <v>0.35711628291513375</v>
      </c>
      <c r="V2358" s="9">
        <f>YEAR(SalesDataTable[[#This Row],[Order Date]])</f>
        <v>2026</v>
      </c>
      <c r="W2358" s="12" t="str">
        <f>"Q"&amp;ROUNDUP(MONTH(SalesDataTable[[#This Row],[Order Date]])/3,0)</f>
        <v>Q4</v>
      </c>
      <c r="X2358" s="9">
        <f>MONTH(SalesDataTable[[#This Row],[Order Date]])</f>
        <v>11</v>
      </c>
      <c r="Y2358" s="12" t="str">
        <f>TEXT(SalesDataTable[[#This Row],[Order Date]],"mmm")</f>
        <v>Nov</v>
      </c>
    </row>
    <row r="2359" spans="1:25" ht="16">
      <c r="A2359" s="7">
        <v>5007</v>
      </c>
      <c r="B2359" s="3">
        <v>46339</v>
      </c>
      <c r="C2359" s="2">
        <f>YEAR( SalesDataTable[[#This Row],[Order Date]])</f>
        <v>2026</v>
      </c>
      <c r="D2359" s="2">
        <f>ROUNDUP(MONTH(SalesDataTable[[#This Row],[Order Date]])/3,0)</f>
        <v>4</v>
      </c>
      <c r="E2359" s="2">
        <f>MONTH(SalesDataTable[[#This Row],[Order Date]])</f>
        <v>11</v>
      </c>
      <c r="F2359" s="2" t="str">
        <f>TEXT(SalesDataTable[[#This Row],[Order Date]],"mmm")</f>
        <v>Nov</v>
      </c>
      <c r="G2359" s="2">
        <f>DAY(SalesDataTable[[#This Row],[Order Date]])</f>
        <v>13</v>
      </c>
      <c r="H2359" s="8" t="s">
        <v>6</v>
      </c>
      <c r="I2359" s="8" t="s">
        <v>49</v>
      </c>
      <c r="J2359" s="8" t="s">
        <v>2</v>
      </c>
      <c r="K2359" s="8" t="s">
        <v>16</v>
      </c>
      <c r="L2359" s="8" t="s">
        <v>14</v>
      </c>
      <c r="M2359" s="8" t="s">
        <v>48</v>
      </c>
      <c r="N2359" s="9">
        <v>4</v>
      </c>
      <c r="O2359" s="10">
        <v>161.97</v>
      </c>
      <c r="P2359" s="11">
        <v>0.05</v>
      </c>
      <c r="Q2359" s="10">
        <v>87.2</v>
      </c>
      <c r="R2359" s="10">
        <f t="shared" si="144"/>
        <v>615.48599999999999</v>
      </c>
      <c r="S2359" s="10">
        <f t="shared" si="145"/>
        <v>348.8</v>
      </c>
      <c r="T2359" s="10">
        <f t="shared" si="146"/>
        <v>266.68599999999998</v>
      </c>
      <c r="U2359" s="12">
        <f t="shared" si="147"/>
        <v>0.4332933649181297</v>
      </c>
      <c r="V2359" s="9">
        <f>YEAR(SalesDataTable[[#This Row],[Order Date]])</f>
        <v>2026</v>
      </c>
      <c r="W2359" s="12" t="str">
        <f>"Q"&amp;ROUNDUP(MONTH(SalesDataTable[[#This Row],[Order Date]])/3,0)</f>
        <v>Q4</v>
      </c>
      <c r="X2359" s="9">
        <f>MONTH(SalesDataTable[[#This Row],[Order Date]])</f>
        <v>11</v>
      </c>
      <c r="Y2359" s="12" t="str">
        <f>TEXT(SalesDataTable[[#This Row],[Order Date]],"mmm")</f>
        <v>Nov</v>
      </c>
    </row>
    <row r="2360" spans="1:25" ht="16">
      <c r="A2360" s="7">
        <v>5111</v>
      </c>
      <c r="B2360" s="3">
        <v>46339</v>
      </c>
      <c r="C2360" s="2">
        <f>YEAR( SalesDataTable[[#This Row],[Order Date]])</f>
        <v>2026</v>
      </c>
      <c r="D2360" s="2">
        <f>ROUNDUP(MONTH(SalesDataTable[[#This Row],[Order Date]])/3,0)</f>
        <v>4</v>
      </c>
      <c r="E2360" s="2">
        <f>MONTH(SalesDataTable[[#This Row],[Order Date]])</f>
        <v>11</v>
      </c>
      <c r="F2360" s="2" t="str">
        <f>TEXT(SalesDataTable[[#This Row],[Order Date]],"mmm")</f>
        <v>Nov</v>
      </c>
      <c r="G2360" s="2">
        <f>DAY(SalesDataTable[[#This Row],[Order Date]])</f>
        <v>13</v>
      </c>
      <c r="H2360" s="8" t="s">
        <v>6</v>
      </c>
      <c r="I2360" s="8" t="s">
        <v>49</v>
      </c>
      <c r="J2360" s="8" t="s">
        <v>8</v>
      </c>
      <c r="K2360" s="8" t="s">
        <v>16</v>
      </c>
      <c r="L2360" s="8" t="s">
        <v>14</v>
      </c>
      <c r="M2360" s="8" t="s">
        <v>44</v>
      </c>
      <c r="N2360" s="9">
        <v>5</v>
      </c>
      <c r="O2360" s="10">
        <v>133.99</v>
      </c>
      <c r="P2360" s="11">
        <v>0.15</v>
      </c>
      <c r="Q2360" s="10">
        <v>65.55</v>
      </c>
      <c r="R2360" s="10">
        <f t="shared" si="144"/>
        <v>569.45749999999998</v>
      </c>
      <c r="S2360" s="10">
        <f t="shared" si="145"/>
        <v>327.75</v>
      </c>
      <c r="T2360" s="10">
        <f t="shared" si="146"/>
        <v>241.70749999999998</v>
      </c>
      <c r="U2360" s="12">
        <f t="shared" si="147"/>
        <v>0.42445221987593451</v>
      </c>
      <c r="V2360" s="9">
        <f>YEAR(SalesDataTable[[#This Row],[Order Date]])</f>
        <v>2026</v>
      </c>
      <c r="W2360" s="12" t="str">
        <f>"Q"&amp;ROUNDUP(MONTH(SalesDataTable[[#This Row],[Order Date]])/3,0)</f>
        <v>Q4</v>
      </c>
      <c r="X2360" s="9">
        <f>MONTH(SalesDataTable[[#This Row],[Order Date]])</f>
        <v>11</v>
      </c>
      <c r="Y2360" s="12" t="str">
        <f>TEXT(SalesDataTable[[#This Row],[Order Date]],"mmm")</f>
        <v>Nov</v>
      </c>
    </row>
    <row r="2361" spans="1:25" ht="16">
      <c r="A2361" s="7">
        <v>5177</v>
      </c>
      <c r="B2361" s="3">
        <v>46339</v>
      </c>
      <c r="C2361" s="2">
        <f>YEAR( SalesDataTable[[#This Row],[Order Date]])</f>
        <v>2026</v>
      </c>
      <c r="D2361" s="2">
        <f>ROUNDUP(MONTH(SalesDataTable[[#This Row],[Order Date]])/3,0)</f>
        <v>4</v>
      </c>
      <c r="E2361" s="2">
        <f>MONTH(SalesDataTable[[#This Row],[Order Date]])</f>
        <v>11</v>
      </c>
      <c r="F2361" s="2" t="str">
        <f>TEXT(SalesDataTable[[#This Row],[Order Date]],"mmm")</f>
        <v>Nov</v>
      </c>
      <c r="G2361" s="2">
        <f>DAY(SalesDataTable[[#This Row],[Order Date]])</f>
        <v>13</v>
      </c>
      <c r="H2361" s="8" t="s">
        <v>6</v>
      </c>
      <c r="I2361" s="8" t="s">
        <v>27</v>
      </c>
      <c r="J2361" s="8" t="s">
        <v>19</v>
      </c>
      <c r="K2361" s="8" t="s">
        <v>3</v>
      </c>
      <c r="L2361" s="8" t="s">
        <v>23</v>
      </c>
      <c r="M2361" s="8" t="s">
        <v>40</v>
      </c>
      <c r="N2361" s="9">
        <v>2</v>
      </c>
      <c r="O2361" s="10">
        <v>83.18</v>
      </c>
      <c r="P2361" s="11">
        <v>0.1</v>
      </c>
      <c r="Q2361" s="10">
        <v>40.479999999999997</v>
      </c>
      <c r="R2361" s="10">
        <f t="shared" si="144"/>
        <v>149.72400000000002</v>
      </c>
      <c r="S2361" s="10">
        <f t="shared" si="145"/>
        <v>80.959999999999994</v>
      </c>
      <c r="T2361" s="10">
        <f t="shared" si="146"/>
        <v>68.764000000000024</v>
      </c>
      <c r="U2361" s="12">
        <f t="shared" si="147"/>
        <v>0.45927172664369115</v>
      </c>
      <c r="V2361" s="9">
        <f>YEAR(SalesDataTable[[#This Row],[Order Date]])</f>
        <v>2026</v>
      </c>
      <c r="W2361" s="12" t="str">
        <f>"Q"&amp;ROUNDUP(MONTH(SalesDataTable[[#This Row],[Order Date]])/3,0)</f>
        <v>Q4</v>
      </c>
      <c r="X2361" s="9">
        <f>MONTH(SalesDataTable[[#This Row],[Order Date]])</f>
        <v>11</v>
      </c>
      <c r="Y2361" s="12" t="str">
        <f>TEXT(SalesDataTable[[#This Row],[Order Date]],"mmm")</f>
        <v>Nov</v>
      </c>
    </row>
    <row r="2362" spans="1:25" ht="16">
      <c r="A2362" s="7">
        <v>584</v>
      </c>
      <c r="B2362" s="3">
        <v>46340</v>
      </c>
      <c r="C2362" s="2">
        <f>YEAR( SalesDataTable[[#This Row],[Order Date]])</f>
        <v>2026</v>
      </c>
      <c r="D2362" s="2">
        <f>ROUNDUP(MONTH(SalesDataTable[[#This Row],[Order Date]])/3,0)</f>
        <v>4</v>
      </c>
      <c r="E2362" s="2">
        <f>MONTH(SalesDataTable[[#This Row],[Order Date]])</f>
        <v>11</v>
      </c>
      <c r="F2362" s="2" t="str">
        <f>TEXT(SalesDataTable[[#This Row],[Order Date]],"mmm")</f>
        <v>Nov</v>
      </c>
      <c r="G2362" s="2">
        <f>DAY(SalesDataTable[[#This Row],[Order Date]])</f>
        <v>14</v>
      </c>
      <c r="H2362" s="8" t="s">
        <v>6</v>
      </c>
      <c r="I2362" s="8" t="s">
        <v>43</v>
      </c>
      <c r="J2362" s="8" t="s">
        <v>2</v>
      </c>
      <c r="K2362" s="8" t="s">
        <v>13</v>
      </c>
      <c r="L2362" s="8" t="s">
        <v>9</v>
      </c>
      <c r="M2362" s="8" t="s">
        <v>10</v>
      </c>
      <c r="N2362" s="9">
        <v>1</v>
      </c>
      <c r="O2362" s="10">
        <v>91.95</v>
      </c>
      <c r="P2362" s="11">
        <v>0</v>
      </c>
      <c r="Q2362" s="10">
        <v>46.64</v>
      </c>
      <c r="R2362" s="10">
        <f t="shared" si="144"/>
        <v>91.95</v>
      </c>
      <c r="S2362" s="10">
        <f t="shared" si="145"/>
        <v>46.64</v>
      </c>
      <c r="T2362" s="10">
        <f t="shared" si="146"/>
        <v>45.31</v>
      </c>
      <c r="U2362" s="12">
        <f t="shared" si="147"/>
        <v>0.49276780859162589</v>
      </c>
      <c r="V2362" s="9">
        <f>YEAR(SalesDataTable[[#This Row],[Order Date]])</f>
        <v>2026</v>
      </c>
      <c r="W2362" s="12" t="str">
        <f>"Q"&amp;ROUNDUP(MONTH(SalesDataTable[[#This Row],[Order Date]])/3,0)</f>
        <v>Q4</v>
      </c>
      <c r="X2362" s="9">
        <f>MONTH(SalesDataTable[[#This Row],[Order Date]])</f>
        <v>11</v>
      </c>
      <c r="Y2362" s="12" t="str">
        <f>TEXT(SalesDataTable[[#This Row],[Order Date]],"mmm")</f>
        <v>Nov</v>
      </c>
    </row>
    <row r="2363" spans="1:25" ht="16">
      <c r="A2363" s="7">
        <v>621</v>
      </c>
      <c r="B2363" s="3">
        <v>46340</v>
      </c>
      <c r="C2363" s="2">
        <f>YEAR( SalesDataTable[[#This Row],[Order Date]])</f>
        <v>2026</v>
      </c>
      <c r="D2363" s="2">
        <f>ROUNDUP(MONTH(SalesDataTable[[#This Row],[Order Date]])/3,0)</f>
        <v>4</v>
      </c>
      <c r="E2363" s="2">
        <f>MONTH(SalesDataTable[[#This Row],[Order Date]])</f>
        <v>11</v>
      </c>
      <c r="F2363" s="2" t="str">
        <f>TEXT(SalesDataTable[[#This Row],[Order Date]],"mmm")</f>
        <v>Nov</v>
      </c>
      <c r="G2363" s="2">
        <f>DAY(SalesDataTable[[#This Row],[Order Date]])</f>
        <v>14</v>
      </c>
      <c r="H2363" s="8" t="s">
        <v>20</v>
      </c>
      <c r="I2363" s="8" t="s">
        <v>47</v>
      </c>
      <c r="J2363" s="8" t="s">
        <v>8</v>
      </c>
      <c r="K2363" s="8" t="s">
        <v>16</v>
      </c>
      <c r="L2363" s="8" t="s">
        <v>14</v>
      </c>
      <c r="M2363" s="8" t="s">
        <v>15</v>
      </c>
      <c r="N2363" s="9">
        <v>5</v>
      </c>
      <c r="O2363" s="10">
        <v>35.68</v>
      </c>
      <c r="P2363" s="11">
        <v>0.15</v>
      </c>
      <c r="Q2363" s="10">
        <v>13.48</v>
      </c>
      <c r="R2363" s="10">
        <f t="shared" si="144"/>
        <v>151.64000000000001</v>
      </c>
      <c r="S2363" s="10">
        <f t="shared" si="145"/>
        <v>67.400000000000006</v>
      </c>
      <c r="T2363" s="10">
        <f t="shared" si="146"/>
        <v>84.240000000000009</v>
      </c>
      <c r="U2363" s="12">
        <f t="shared" si="147"/>
        <v>0.55552624637298864</v>
      </c>
      <c r="V2363" s="9">
        <f>YEAR(SalesDataTable[[#This Row],[Order Date]])</f>
        <v>2026</v>
      </c>
      <c r="W2363" s="12" t="str">
        <f>"Q"&amp;ROUNDUP(MONTH(SalesDataTable[[#This Row],[Order Date]])/3,0)</f>
        <v>Q4</v>
      </c>
      <c r="X2363" s="9">
        <f>MONTH(SalesDataTable[[#This Row],[Order Date]])</f>
        <v>11</v>
      </c>
      <c r="Y2363" s="12" t="str">
        <f>TEXT(SalesDataTable[[#This Row],[Order Date]],"mmm")</f>
        <v>Nov</v>
      </c>
    </row>
    <row r="2364" spans="1:25" ht="16">
      <c r="A2364" s="7">
        <v>623</v>
      </c>
      <c r="B2364" s="3">
        <v>46340</v>
      </c>
      <c r="C2364" s="2">
        <f>YEAR( SalesDataTable[[#This Row],[Order Date]])</f>
        <v>2026</v>
      </c>
      <c r="D2364" s="2">
        <f>ROUNDUP(MONTH(SalesDataTable[[#This Row],[Order Date]])/3,0)</f>
        <v>4</v>
      </c>
      <c r="E2364" s="2">
        <f>MONTH(SalesDataTable[[#This Row],[Order Date]])</f>
        <v>11</v>
      </c>
      <c r="F2364" s="2" t="str">
        <f>TEXT(SalesDataTable[[#This Row],[Order Date]],"mmm")</f>
        <v>Nov</v>
      </c>
      <c r="G2364" s="2">
        <f>DAY(SalesDataTable[[#This Row],[Order Date]])</f>
        <v>14</v>
      </c>
      <c r="H2364" s="8" t="s">
        <v>11</v>
      </c>
      <c r="I2364" s="8" t="s">
        <v>52</v>
      </c>
      <c r="J2364" s="8" t="s">
        <v>2</v>
      </c>
      <c r="K2364" s="8" t="s">
        <v>3</v>
      </c>
      <c r="L2364" s="8" t="s">
        <v>23</v>
      </c>
      <c r="M2364" s="8" t="s">
        <v>24</v>
      </c>
      <c r="N2364" s="9">
        <v>3</v>
      </c>
      <c r="O2364" s="10">
        <v>336.58</v>
      </c>
      <c r="P2364" s="11">
        <v>0.15</v>
      </c>
      <c r="Q2364" s="10">
        <v>198.99</v>
      </c>
      <c r="R2364" s="10">
        <f t="shared" si="144"/>
        <v>858.279</v>
      </c>
      <c r="S2364" s="10">
        <f t="shared" si="145"/>
        <v>596.97</v>
      </c>
      <c r="T2364" s="10">
        <f t="shared" si="146"/>
        <v>261.30899999999997</v>
      </c>
      <c r="U2364" s="12">
        <f t="shared" si="147"/>
        <v>0.3044569423229509</v>
      </c>
      <c r="V2364" s="9">
        <f>YEAR(SalesDataTable[[#This Row],[Order Date]])</f>
        <v>2026</v>
      </c>
      <c r="W2364" s="12" t="str">
        <f>"Q"&amp;ROUNDUP(MONTH(SalesDataTable[[#This Row],[Order Date]])/3,0)</f>
        <v>Q4</v>
      </c>
      <c r="X2364" s="9">
        <f>MONTH(SalesDataTable[[#This Row],[Order Date]])</f>
        <v>11</v>
      </c>
      <c r="Y2364" s="12" t="str">
        <f>TEXT(SalesDataTable[[#This Row],[Order Date]],"mmm")</f>
        <v>Nov</v>
      </c>
    </row>
    <row r="2365" spans="1:25" ht="16">
      <c r="A2365" s="7">
        <v>1431</v>
      </c>
      <c r="B2365" s="3">
        <v>46340</v>
      </c>
      <c r="C2365" s="2">
        <f>YEAR( SalesDataTable[[#This Row],[Order Date]])</f>
        <v>2026</v>
      </c>
      <c r="D2365" s="2">
        <f>ROUNDUP(MONTH(SalesDataTable[[#This Row],[Order Date]])/3,0)</f>
        <v>4</v>
      </c>
      <c r="E2365" s="2">
        <f>MONTH(SalesDataTable[[#This Row],[Order Date]])</f>
        <v>11</v>
      </c>
      <c r="F2365" s="2" t="str">
        <f>TEXT(SalesDataTable[[#This Row],[Order Date]],"mmm")</f>
        <v>Nov</v>
      </c>
      <c r="G2365" s="2">
        <f>DAY(SalesDataTable[[#This Row],[Order Date]])</f>
        <v>14</v>
      </c>
      <c r="H2365" s="8" t="s">
        <v>11</v>
      </c>
      <c r="I2365" s="8" t="s">
        <v>12</v>
      </c>
      <c r="J2365" s="8" t="s">
        <v>2</v>
      </c>
      <c r="K2365" s="8" t="s">
        <v>13</v>
      </c>
      <c r="L2365" s="8" t="s">
        <v>34</v>
      </c>
      <c r="M2365" s="8" t="s">
        <v>42</v>
      </c>
      <c r="N2365" s="9">
        <v>2</v>
      </c>
      <c r="O2365" s="10">
        <v>36.979999999999997</v>
      </c>
      <c r="P2365" s="11">
        <v>0.15</v>
      </c>
      <c r="Q2365" s="10">
        <v>14.13</v>
      </c>
      <c r="R2365" s="10">
        <f t="shared" si="144"/>
        <v>62.865999999999993</v>
      </c>
      <c r="S2365" s="10">
        <f t="shared" si="145"/>
        <v>28.26</v>
      </c>
      <c r="T2365" s="10">
        <f t="shared" si="146"/>
        <v>34.605999999999995</v>
      </c>
      <c r="U2365" s="12">
        <f t="shared" si="147"/>
        <v>0.55047243342983487</v>
      </c>
      <c r="V2365" s="9">
        <f>YEAR(SalesDataTable[[#This Row],[Order Date]])</f>
        <v>2026</v>
      </c>
      <c r="W2365" s="12" t="str">
        <f>"Q"&amp;ROUNDUP(MONTH(SalesDataTable[[#This Row],[Order Date]])/3,0)</f>
        <v>Q4</v>
      </c>
      <c r="X2365" s="9">
        <f>MONTH(SalesDataTable[[#This Row],[Order Date]])</f>
        <v>11</v>
      </c>
      <c r="Y2365" s="12" t="str">
        <f>TEXT(SalesDataTable[[#This Row],[Order Date]],"mmm")</f>
        <v>Nov</v>
      </c>
    </row>
    <row r="2366" spans="1:25" ht="16">
      <c r="A2366" s="7">
        <v>1520</v>
      </c>
      <c r="B2366" s="3">
        <v>46340</v>
      </c>
      <c r="C2366" s="2">
        <f>YEAR( SalesDataTable[[#This Row],[Order Date]])</f>
        <v>2026</v>
      </c>
      <c r="D2366" s="2">
        <f>ROUNDUP(MONTH(SalesDataTable[[#This Row],[Order Date]])/3,0)</f>
        <v>4</v>
      </c>
      <c r="E2366" s="2">
        <f>MONTH(SalesDataTable[[#This Row],[Order Date]])</f>
        <v>11</v>
      </c>
      <c r="F2366" s="2" t="str">
        <f>TEXT(SalesDataTable[[#This Row],[Order Date]],"mmm")</f>
        <v>Nov</v>
      </c>
      <c r="G2366" s="2">
        <f>DAY(SalesDataTable[[#This Row],[Order Date]])</f>
        <v>14</v>
      </c>
      <c r="H2366" s="8" t="s">
        <v>20</v>
      </c>
      <c r="I2366" s="8" t="s">
        <v>47</v>
      </c>
      <c r="J2366" s="8" t="s">
        <v>28</v>
      </c>
      <c r="K2366" s="8" t="s">
        <v>13</v>
      </c>
      <c r="L2366" s="8" t="s">
        <v>34</v>
      </c>
      <c r="M2366" s="8" t="s">
        <v>42</v>
      </c>
      <c r="N2366" s="9">
        <v>2</v>
      </c>
      <c r="O2366" s="10">
        <v>36.15</v>
      </c>
      <c r="P2366" s="11">
        <v>0</v>
      </c>
      <c r="Q2366" s="10">
        <v>13.51</v>
      </c>
      <c r="R2366" s="10">
        <f t="shared" si="144"/>
        <v>72.3</v>
      </c>
      <c r="S2366" s="10">
        <f t="shared" si="145"/>
        <v>27.02</v>
      </c>
      <c r="T2366" s="10">
        <f t="shared" si="146"/>
        <v>45.28</v>
      </c>
      <c r="U2366" s="12">
        <f t="shared" si="147"/>
        <v>0.62627939142461964</v>
      </c>
      <c r="V2366" s="9">
        <f>YEAR(SalesDataTable[[#This Row],[Order Date]])</f>
        <v>2026</v>
      </c>
      <c r="W2366" s="12" t="str">
        <f>"Q"&amp;ROUNDUP(MONTH(SalesDataTable[[#This Row],[Order Date]])/3,0)</f>
        <v>Q4</v>
      </c>
      <c r="X2366" s="9">
        <f>MONTH(SalesDataTable[[#This Row],[Order Date]])</f>
        <v>11</v>
      </c>
      <c r="Y2366" s="12" t="str">
        <f>TEXT(SalesDataTable[[#This Row],[Order Date]],"mmm")</f>
        <v>Nov</v>
      </c>
    </row>
    <row r="2367" spans="1:25" ht="16">
      <c r="A2367" s="7">
        <v>1791</v>
      </c>
      <c r="B2367" s="3">
        <v>46340</v>
      </c>
      <c r="C2367" s="2">
        <f>YEAR( SalesDataTable[[#This Row],[Order Date]])</f>
        <v>2026</v>
      </c>
      <c r="D2367" s="2">
        <f>ROUNDUP(MONTH(SalesDataTable[[#This Row],[Order Date]])/3,0)</f>
        <v>4</v>
      </c>
      <c r="E2367" s="2">
        <f>MONTH(SalesDataTable[[#This Row],[Order Date]])</f>
        <v>11</v>
      </c>
      <c r="F2367" s="2" t="str">
        <f>TEXT(SalesDataTable[[#This Row],[Order Date]],"mmm")</f>
        <v>Nov</v>
      </c>
      <c r="G2367" s="2">
        <f>DAY(SalesDataTable[[#This Row],[Order Date]])</f>
        <v>14</v>
      </c>
      <c r="H2367" s="8" t="s">
        <v>11</v>
      </c>
      <c r="I2367" s="8" t="s">
        <v>12</v>
      </c>
      <c r="J2367" s="8" t="s">
        <v>2</v>
      </c>
      <c r="K2367" s="8" t="s">
        <v>16</v>
      </c>
      <c r="L2367" s="8" t="s">
        <v>34</v>
      </c>
      <c r="M2367" s="8" t="s">
        <v>38</v>
      </c>
      <c r="N2367" s="9">
        <v>1</v>
      </c>
      <c r="O2367" s="10">
        <v>121.86</v>
      </c>
      <c r="P2367" s="11">
        <v>0.05</v>
      </c>
      <c r="Q2367" s="10">
        <v>69.900000000000006</v>
      </c>
      <c r="R2367" s="10">
        <f t="shared" si="144"/>
        <v>115.767</v>
      </c>
      <c r="S2367" s="10">
        <f t="shared" si="145"/>
        <v>69.900000000000006</v>
      </c>
      <c r="T2367" s="10">
        <f t="shared" si="146"/>
        <v>45.86699999999999</v>
      </c>
      <c r="U2367" s="12">
        <f t="shared" si="147"/>
        <v>0.396200989919407</v>
      </c>
      <c r="V2367" s="9">
        <f>YEAR(SalesDataTable[[#This Row],[Order Date]])</f>
        <v>2026</v>
      </c>
      <c r="W2367" s="12" t="str">
        <f>"Q"&amp;ROUNDUP(MONTH(SalesDataTable[[#This Row],[Order Date]])/3,0)</f>
        <v>Q4</v>
      </c>
      <c r="X2367" s="9">
        <f>MONTH(SalesDataTable[[#This Row],[Order Date]])</f>
        <v>11</v>
      </c>
      <c r="Y2367" s="12" t="str">
        <f>TEXT(SalesDataTable[[#This Row],[Order Date]],"mmm")</f>
        <v>Nov</v>
      </c>
    </row>
    <row r="2368" spans="1:25" ht="16">
      <c r="A2368" s="7">
        <v>2191</v>
      </c>
      <c r="B2368" s="3">
        <v>46340</v>
      </c>
      <c r="C2368" s="2">
        <f>YEAR( SalesDataTable[[#This Row],[Order Date]])</f>
        <v>2026</v>
      </c>
      <c r="D2368" s="2">
        <f>ROUNDUP(MONTH(SalesDataTable[[#This Row],[Order Date]])/3,0)</f>
        <v>4</v>
      </c>
      <c r="E2368" s="2">
        <f>MONTH(SalesDataTable[[#This Row],[Order Date]])</f>
        <v>11</v>
      </c>
      <c r="F2368" s="2" t="str">
        <f>TEXT(SalesDataTable[[#This Row],[Order Date]],"mmm")</f>
        <v>Nov</v>
      </c>
      <c r="G2368" s="2">
        <f>DAY(SalesDataTable[[#This Row],[Order Date]])</f>
        <v>14</v>
      </c>
      <c r="H2368" s="8" t="s">
        <v>11</v>
      </c>
      <c r="I2368" s="8" t="s">
        <v>25</v>
      </c>
      <c r="J2368" s="8" t="s">
        <v>19</v>
      </c>
      <c r="K2368" s="8" t="s">
        <v>3</v>
      </c>
      <c r="L2368" s="8" t="s">
        <v>4</v>
      </c>
      <c r="M2368" s="8" t="s">
        <v>22</v>
      </c>
      <c r="N2368" s="9">
        <v>6</v>
      </c>
      <c r="O2368" s="10">
        <v>49.85</v>
      </c>
      <c r="P2368" s="11">
        <v>0.05</v>
      </c>
      <c r="Q2368" s="10">
        <v>22.68</v>
      </c>
      <c r="R2368" s="10">
        <f t="shared" si="144"/>
        <v>284.14499999999998</v>
      </c>
      <c r="S2368" s="10">
        <f t="shared" si="145"/>
        <v>136.07999999999998</v>
      </c>
      <c r="T2368" s="10">
        <f t="shared" si="146"/>
        <v>148.065</v>
      </c>
      <c r="U2368" s="12">
        <f t="shared" si="147"/>
        <v>0.52108958454310306</v>
      </c>
      <c r="V2368" s="9">
        <f>YEAR(SalesDataTable[[#This Row],[Order Date]])</f>
        <v>2026</v>
      </c>
      <c r="W2368" s="12" t="str">
        <f>"Q"&amp;ROUNDUP(MONTH(SalesDataTable[[#This Row],[Order Date]])/3,0)</f>
        <v>Q4</v>
      </c>
      <c r="X2368" s="9">
        <f>MONTH(SalesDataTable[[#This Row],[Order Date]])</f>
        <v>11</v>
      </c>
      <c r="Y2368" s="12" t="str">
        <f>TEXT(SalesDataTable[[#This Row],[Order Date]],"mmm")</f>
        <v>Nov</v>
      </c>
    </row>
    <row r="2369" spans="1:25" ht="16">
      <c r="A2369" s="7">
        <v>2365</v>
      </c>
      <c r="B2369" s="3">
        <v>46340</v>
      </c>
      <c r="C2369" s="2">
        <f>YEAR( SalesDataTable[[#This Row],[Order Date]])</f>
        <v>2026</v>
      </c>
      <c r="D2369" s="2">
        <f>ROUNDUP(MONTH(SalesDataTable[[#This Row],[Order Date]])/3,0)</f>
        <v>4</v>
      </c>
      <c r="E2369" s="2">
        <f>MONTH(SalesDataTable[[#This Row],[Order Date]])</f>
        <v>11</v>
      </c>
      <c r="F2369" s="2" t="str">
        <f>TEXT(SalesDataTable[[#This Row],[Order Date]],"mmm")</f>
        <v>Nov</v>
      </c>
      <c r="G2369" s="2">
        <f>DAY(SalesDataTable[[#This Row],[Order Date]])</f>
        <v>14</v>
      </c>
      <c r="H2369" s="8" t="s">
        <v>11</v>
      </c>
      <c r="I2369" s="8" t="s">
        <v>25</v>
      </c>
      <c r="J2369" s="8" t="s">
        <v>19</v>
      </c>
      <c r="K2369" s="8" t="s">
        <v>16</v>
      </c>
      <c r="L2369" s="8" t="s">
        <v>9</v>
      </c>
      <c r="M2369" s="8" t="s">
        <v>10</v>
      </c>
      <c r="N2369" s="9">
        <v>2</v>
      </c>
      <c r="O2369" s="10">
        <v>91.95</v>
      </c>
      <c r="P2369" s="11">
        <v>0.05</v>
      </c>
      <c r="Q2369" s="10">
        <v>46.45</v>
      </c>
      <c r="R2369" s="10">
        <f t="shared" si="144"/>
        <v>174.70499999999998</v>
      </c>
      <c r="S2369" s="10">
        <f t="shared" si="145"/>
        <v>92.9</v>
      </c>
      <c r="T2369" s="10">
        <f t="shared" si="146"/>
        <v>81.804999999999978</v>
      </c>
      <c r="U2369" s="12">
        <f t="shared" si="147"/>
        <v>0.46824647262528252</v>
      </c>
      <c r="V2369" s="9">
        <f>YEAR(SalesDataTable[[#This Row],[Order Date]])</f>
        <v>2026</v>
      </c>
      <c r="W2369" s="12" t="str">
        <f>"Q"&amp;ROUNDUP(MONTH(SalesDataTable[[#This Row],[Order Date]])/3,0)</f>
        <v>Q4</v>
      </c>
      <c r="X2369" s="9">
        <f>MONTH(SalesDataTable[[#This Row],[Order Date]])</f>
        <v>11</v>
      </c>
      <c r="Y2369" s="12" t="str">
        <f>TEXT(SalesDataTable[[#This Row],[Order Date]],"mmm")</f>
        <v>Nov</v>
      </c>
    </row>
    <row r="2370" spans="1:25" ht="16">
      <c r="A2370" s="7">
        <v>2603</v>
      </c>
      <c r="B2370" s="3">
        <v>46340</v>
      </c>
      <c r="C2370" s="2">
        <f>YEAR( SalesDataTable[[#This Row],[Order Date]])</f>
        <v>2026</v>
      </c>
      <c r="D2370" s="2">
        <f>ROUNDUP(MONTH(SalesDataTable[[#This Row],[Order Date]])/3,0)</f>
        <v>4</v>
      </c>
      <c r="E2370" s="2">
        <f>MONTH(SalesDataTable[[#This Row],[Order Date]])</f>
        <v>11</v>
      </c>
      <c r="F2370" s="2" t="str">
        <f>TEXT(SalesDataTable[[#This Row],[Order Date]],"mmm")</f>
        <v>Nov</v>
      </c>
      <c r="G2370" s="2">
        <f>DAY(SalesDataTable[[#This Row],[Order Date]])</f>
        <v>14</v>
      </c>
      <c r="H2370" s="8" t="s">
        <v>20</v>
      </c>
      <c r="I2370" s="8" t="s">
        <v>33</v>
      </c>
      <c r="J2370" s="8" t="s">
        <v>28</v>
      </c>
      <c r="K2370" s="8" t="s">
        <v>3</v>
      </c>
      <c r="L2370" s="8" t="s">
        <v>4</v>
      </c>
      <c r="M2370" s="8" t="s">
        <v>22</v>
      </c>
      <c r="N2370" s="9">
        <v>2</v>
      </c>
      <c r="O2370" s="10">
        <v>51.71</v>
      </c>
      <c r="P2370" s="11">
        <v>0.15</v>
      </c>
      <c r="Q2370" s="10">
        <v>22.93</v>
      </c>
      <c r="R2370" s="10">
        <f t="shared" ref="R2370:R2433" si="148">N2370*O2370*(1-P2370)</f>
        <v>87.906999999999996</v>
      </c>
      <c r="S2370" s="10">
        <f t="shared" ref="S2370:S2433" si="149">N2370*Q2370</f>
        <v>45.86</v>
      </c>
      <c r="T2370" s="10">
        <f t="shared" ref="T2370:T2433" si="150">R2370-S2370</f>
        <v>42.046999999999997</v>
      </c>
      <c r="U2370" s="12">
        <f t="shared" ref="U2370:U2433" si="151">IFERROR(T2370/R2370,0)</f>
        <v>0.47831230732478641</v>
      </c>
      <c r="V2370" s="9">
        <f>YEAR(SalesDataTable[[#This Row],[Order Date]])</f>
        <v>2026</v>
      </c>
      <c r="W2370" s="12" t="str">
        <f>"Q"&amp;ROUNDUP(MONTH(SalesDataTable[[#This Row],[Order Date]])/3,0)</f>
        <v>Q4</v>
      </c>
      <c r="X2370" s="9">
        <f>MONTH(SalesDataTable[[#This Row],[Order Date]])</f>
        <v>11</v>
      </c>
      <c r="Y2370" s="12" t="str">
        <f>TEXT(SalesDataTable[[#This Row],[Order Date]],"mmm")</f>
        <v>Nov</v>
      </c>
    </row>
    <row r="2371" spans="1:25" ht="16">
      <c r="A2371" s="7">
        <v>4098</v>
      </c>
      <c r="B2371" s="3">
        <v>46340</v>
      </c>
      <c r="C2371" s="2">
        <f>YEAR( SalesDataTable[[#This Row],[Order Date]])</f>
        <v>2026</v>
      </c>
      <c r="D2371" s="2">
        <f>ROUNDUP(MONTH(SalesDataTable[[#This Row],[Order Date]])/3,0)</f>
        <v>4</v>
      </c>
      <c r="E2371" s="2">
        <f>MONTH(SalesDataTable[[#This Row],[Order Date]])</f>
        <v>11</v>
      </c>
      <c r="F2371" s="2" t="str">
        <f>TEXT(SalesDataTable[[#This Row],[Order Date]],"mmm")</f>
        <v>Nov</v>
      </c>
      <c r="G2371" s="2">
        <f>DAY(SalesDataTable[[#This Row],[Order Date]])</f>
        <v>14</v>
      </c>
      <c r="H2371" s="8" t="s">
        <v>6</v>
      </c>
      <c r="I2371" s="8" t="s">
        <v>7</v>
      </c>
      <c r="J2371" s="8" t="s">
        <v>19</v>
      </c>
      <c r="K2371" s="8" t="s">
        <v>3</v>
      </c>
      <c r="L2371" s="8" t="s">
        <v>34</v>
      </c>
      <c r="M2371" s="8" t="s">
        <v>35</v>
      </c>
      <c r="N2371" s="9">
        <v>1</v>
      </c>
      <c r="O2371" s="10">
        <v>41.05</v>
      </c>
      <c r="P2371" s="11">
        <v>0.05</v>
      </c>
      <c r="Q2371" s="10">
        <v>14.6</v>
      </c>
      <c r="R2371" s="10">
        <f t="shared" si="148"/>
        <v>38.997499999999995</v>
      </c>
      <c r="S2371" s="10">
        <f t="shared" si="149"/>
        <v>14.6</v>
      </c>
      <c r="T2371" s="10">
        <f t="shared" si="150"/>
        <v>24.397499999999994</v>
      </c>
      <c r="U2371" s="12">
        <f t="shared" si="151"/>
        <v>0.62561702673248276</v>
      </c>
      <c r="V2371" s="9">
        <f>YEAR(SalesDataTable[[#This Row],[Order Date]])</f>
        <v>2026</v>
      </c>
      <c r="W2371" s="12" t="str">
        <f>"Q"&amp;ROUNDUP(MONTH(SalesDataTable[[#This Row],[Order Date]])/3,0)</f>
        <v>Q4</v>
      </c>
      <c r="X2371" s="9">
        <f>MONTH(SalesDataTable[[#This Row],[Order Date]])</f>
        <v>11</v>
      </c>
      <c r="Y2371" s="12" t="str">
        <f>TEXT(SalesDataTable[[#This Row],[Order Date]],"mmm")</f>
        <v>Nov</v>
      </c>
    </row>
    <row r="2372" spans="1:25" ht="16">
      <c r="A2372" s="7">
        <v>1176</v>
      </c>
      <c r="B2372" s="3">
        <v>46341</v>
      </c>
      <c r="C2372" s="2">
        <f>YEAR( SalesDataTable[[#This Row],[Order Date]])</f>
        <v>2026</v>
      </c>
      <c r="D2372" s="2">
        <f>ROUNDUP(MONTH(SalesDataTable[[#This Row],[Order Date]])/3,0)</f>
        <v>4</v>
      </c>
      <c r="E2372" s="2">
        <f>MONTH(SalesDataTable[[#This Row],[Order Date]])</f>
        <v>11</v>
      </c>
      <c r="F2372" s="2" t="str">
        <f>TEXT(SalesDataTable[[#This Row],[Order Date]],"mmm")</f>
        <v>Nov</v>
      </c>
      <c r="G2372" s="2">
        <f>DAY(SalesDataTable[[#This Row],[Order Date]])</f>
        <v>15</v>
      </c>
      <c r="H2372" s="8" t="s">
        <v>6</v>
      </c>
      <c r="I2372" s="8" t="s">
        <v>27</v>
      </c>
      <c r="J2372" s="8" t="s">
        <v>8</v>
      </c>
      <c r="K2372" s="8" t="s">
        <v>16</v>
      </c>
      <c r="L2372" s="8" t="s">
        <v>23</v>
      </c>
      <c r="M2372" s="8" t="s">
        <v>24</v>
      </c>
      <c r="N2372" s="9">
        <v>10</v>
      </c>
      <c r="O2372" s="10">
        <v>333.09</v>
      </c>
      <c r="P2372" s="11">
        <v>0.15</v>
      </c>
      <c r="Q2372" s="10">
        <v>197.95</v>
      </c>
      <c r="R2372" s="10">
        <f t="shared" si="148"/>
        <v>2831.2649999999994</v>
      </c>
      <c r="S2372" s="10">
        <f t="shared" si="149"/>
        <v>1979.5</v>
      </c>
      <c r="T2372" s="10">
        <f t="shared" si="150"/>
        <v>851.76499999999942</v>
      </c>
      <c r="U2372" s="12">
        <f t="shared" si="151"/>
        <v>0.30084255624252748</v>
      </c>
      <c r="V2372" s="9">
        <f>YEAR(SalesDataTable[[#This Row],[Order Date]])</f>
        <v>2026</v>
      </c>
      <c r="W2372" s="12" t="str">
        <f>"Q"&amp;ROUNDUP(MONTH(SalesDataTable[[#This Row],[Order Date]])/3,0)</f>
        <v>Q4</v>
      </c>
      <c r="X2372" s="9">
        <f>MONTH(SalesDataTable[[#This Row],[Order Date]])</f>
        <v>11</v>
      </c>
      <c r="Y2372" s="12" t="str">
        <f>TEXT(SalesDataTable[[#This Row],[Order Date]],"mmm")</f>
        <v>Nov</v>
      </c>
    </row>
    <row r="2373" spans="1:25" ht="16">
      <c r="A2373" s="7">
        <v>1895</v>
      </c>
      <c r="B2373" s="3">
        <v>46341</v>
      </c>
      <c r="C2373" s="2">
        <f>YEAR( SalesDataTable[[#This Row],[Order Date]])</f>
        <v>2026</v>
      </c>
      <c r="D2373" s="2">
        <f>ROUNDUP(MONTH(SalesDataTable[[#This Row],[Order Date]])/3,0)</f>
        <v>4</v>
      </c>
      <c r="E2373" s="2">
        <f>MONTH(SalesDataTable[[#This Row],[Order Date]])</f>
        <v>11</v>
      </c>
      <c r="F2373" s="2" t="str">
        <f>TEXT(SalesDataTable[[#This Row],[Order Date]],"mmm")</f>
        <v>Nov</v>
      </c>
      <c r="G2373" s="2">
        <f>DAY(SalesDataTable[[#This Row],[Order Date]])</f>
        <v>15</v>
      </c>
      <c r="H2373" s="8" t="s">
        <v>20</v>
      </c>
      <c r="I2373" s="8" t="s">
        <v>21</v>
      </c>
      <c r="J2373" s="8" t="s">
        <v>2</v>
      </c>
      <c r="K2373" s="8" t="s">
        <v>16</v>
      </c>
      <c r="L2373" s="8" t="s">
        <v>4</v>
      </c>
      <c r="M2373" s="8" t="s">
        <v>22</v>
      </c>
      <c r="N2373" s="9">
        <v>3</v>
      </c>
      <c r="O2373" s="10">
        <v>51.79</v>
      </c>
      <c r="P2373" s="11">
        <v>0.2</v>
      </c>
      <c r="Q2373" s="10">
        <v>22.23</v>
      </c>
      <c r="R2373" s="10">
        <f t="shared" si="148"/>
        <v>124.29600000000001</v>
      </c>
      <c r="S2373" s="10">
        <f t="shared" si="149"/>
        <v>66.69</v>
      </c>
      <c r="T2373" s="10">
        <f t="shared" si="150"/>
        <v>57.606000000000009</v>
      </c>
      <c r="U2373" s="12">
        <f t="shared" si="151"/>
        <v>0.4634581965630431</v>
      </c>
      <c r="V2373" s="9">
        <f>YEAR(SalesDataTable[[#This Row],[Order Date]])</f>
        <v>2026</v>
      </c>
      <c r="W2373" s="12" t="str">
        <f>"Q"&amp;ROUNDUP(MONTH(SalesDataTable[[#This Row],[Order Date]])/3,0)</f>
        <v>Q4</v>
      </c>
      <c r="X2373" s="9">
        <f>MONTH(SalesDataTable[[#This Row],[Order Date]])</f>
        <v>11</v>
      </c>
      <c r="Y2373" s="12" t="str">
        <f>TEXT(SalesDataTable[[#This Row],[Order Date]],"mmm")</f>
        <v>Nov</v>
      </c>
    </row>
    <row r="2374" spans="1:25" ht="16">
      <c r="A2374" s="7">
        <v>3385</v>
      </c>
      <c r="B2374" s="3">
        <v>46341</v>
      </c>
      <c r="C2374" s="2">
        <f>YEAR( SalesDataTable[[#This Row],[Order Date]])</f>
        <v>2026</v>
      </c>
      <c r="D2374" s="2">
        <f>ROUNDUP(MONTH(SalesDataTable[[#This Row],[Order Date]])/3,0)</f>
        <v>4</v>
      </c>
      <c r="E2374" s="2">
        <f>MONTH(SalesDataTable[[#This Row],[Order Date]])</f>
        <v>11</v>
      </c>
      <c r="F2374" s="2" t="str">
        <f>TEXT(SalesDataTable[[#This Row],[Order Date]],"mmm")</f>
        <v>Nov</v>
      </c>
      <c r="G2374" s="2">
        <f>DAY(SalesDataTable[[#This Row],[Order Date]])</f>
        <v>15</v>
      </c>
      <c r="H2374" s="8" t="s">
        <v>6</v>
      </c>
      <c r="I2374" s="8" t="s">
        <v>41</v>
      </c>
      <c r="J2374" s="8" t="s">
        <v>28</v>
      </c>
      <c r="K2374" s="8" t="s">
        <v>13</v>
      </c>
      <c r="L2374" s="8" t="s">
        <v>9</v>
      </c>
      <c r="M2374" s="8" t="s">
        <v>46</v>
      </c>
      <c r="N2374" s="9">
        <v>1</v>
      </c>
      <c r="O2374" s="10">
        <v>71.040000000000006</v>
      </c>
      <c r="P2374" s="11">
        <v>0.1</v>
      </c>
      <c r="Q2374" s="10">
        <v>31.59</v>
      </c>
      <c r="R2374" s="10">
        <f t="shared" si="148"/>
        <v>63.936000000000007</v>
      </c>
      <c r="S2374" s="10">
        <f t="shared" si="149"/>
        <v>31.59</v>
      </c>
      <c r="T2374" s="10">
        <f t="shared" si="150"/>
        <v>32.346000000000004</v>
      </c>
      <c r="U2374" s="12">
        <f t="shared" si="151"/>
        <v>0.50591216216216217</v>
      </c>
      <c r="V2374" s="9">
        <f>YEAR(SalesDataTable[[#This Row],[Order Date]])</f>
        <v>2026</v>
      </c>
      <c r="W2374" s="12" t="str">
        <f>"Q"&amp;ROUNDUP(MONTH(SalesDataTable[[#This Row],[Order Date]])/3,0)</f>
        <v>Q4</v>
      </c>
      <c r="X2374" s="9">
        <f>MONTH(SalesDataTable[[#This Row],[Order Date]])</f>
        <v>11</v>
      </c>
      <c r="Y2374" s="12" t="str">
        <f>TEXT(SalesDataTable[[#This Row],[Order Date]],"mmm")</f>
        <v>Nov</v>
      </c>
    </row>
    <row r="2375" spans="1:25" ht="16">
      <c r="A2375" s="7">
        <v>3581</v>
      </c>
      <c r="B2375" s="3">
        <v>46341</v>
      </c>
      <c r="C2375" s="2">
        <f>YEAR( SalesDataTable[[#This Row],[Order Date]])</f>
        <v>2026</v>
      </c>
      <c r="D2375" s="2">
        <f>ROUNDUP(MONTH(SalesDataTable[[#This Row],[Order Date]])/3,0)</f>
        <v>4</v>
      </c>
      <c r="E2375" s="2">
        <f>MONTH(SalesDataTable[[#This Row],[Order Date]])</f>
        <v>11</v>
      </c>
      <c r="F2375" s="2" t="str">
        <f>TEXT(SalesDataTable[[#This Row],[Order Date]],"mmm")</f>
        <v>Nov</v>
      </c>
      <c r="G2375" s="2">
        <f>DAY(SalesDataTable[[#This Row],[Order Date]])</f>
        <v>15</v>
      </c>
      <c r="H2375" s="8" t="s">
        <v>20</v>
      </c>
      <c r="I2375" s="8" t="s">
        <v>21</v>
      </c>
      <c r="J2375" s="8" t="s">
        <v>28</v>
      </c>
      <c r="K2375" s="8" t="s">
        <v>16</v>
      </c>
      <c r="L2375" s="8" t="s">
        <v>9</v>
      </c>
      <c r="M2375" s="8" t="s">
        <v>17</v>
      </c>
      <c r="N2375" s="9">
        <v>2</v>
      </c>
      <c r="O2375" s="10">
        <v>141.21</v>
      </c>
      <c r="P2375" s="11">
        <v>0.1</v>
      </c>
      <c r="Q2375" s="10">
        <v>78.31</v>
      </c>
      <c r="R2375" s="10">
        <f t="shared" si="148"/>
        <v>254.17800000000003</v>
      </c>
      <c r="S2375" s="10">
        <f t="shared" si="149"/>
        <v>156.62</v>
      </c>
      <c r="T2375" s="10">
        <f t="shared" si="150"/>
        <v>97.558000000000021</v>
      </c>
      <c r="U2375" s="12">
        <f t="shared" si="151"/>
        <v>0.38381763960688969</v>
      </c>
      <c r="V2375" s="9">
        <f>YEAR(SalesDataTable[[#This Row],[Order Date]])</f>
        <v>2026</v>
      </c>
      <c r="W2375" s="12" t="str">
        <f>"Q"&amp;ROUNDUP(MONTH(SalesDataTable[[#This Row],[Order Date]])/3,0)</f>
        <v>Q4</v>
      </c>
      <c r="X2375" s="9">
        <f>MONTH(SalesDataTable[[#This Row],[Order Date]])</f>
        <v>11</v>
      </c>
      <c r="Y2375" s="12" t="str">
        <f>TEXT(SalesDataTable[[#This Row],[Order Date]],"mmm")</f>
        <v>Nov</v>
      </c>
    </row>
    <row r="2376" spans="1:25" ht="16">
      <c r="A2376" s="7">
        <v>4528</v>
      </c>
      <c r="B2376" s="3">
        <v>46341</v>
      </c>
      <c r="C2376" s="2">
        <f>YEAR( SalesDataTable[[#This Row],[Order Date]])</f>
        <v>2026</v>
      </c>
      <c r="D2376" s="2">
        <f>ROUNDUP(MONTH(SalesDataTable[[#This Row],[Order Date]])/3,0)</f>
        <v>4</v>
      </c>
      <c r="E2376" s="2">
        <f>MONTH(SalesDataTable[[#This Row],[Order Date]])</f>
        <v>11</v>
      </c>
      <c r="F2376" s="2" t="str">
        <f>TEXT(SalesDataTable[[#This Row],[Order Date]],"mmm")</f>
        <v>Nov</v>
      </c>
      <c r="G2376" s="2">
        <f>DAY(SalesDataTable[[#This Row],[Order Date]])</f>
        <v>15</v>
      </c>
      <c r="H2376" s="8" t="s">
        <v>0</v>
      </c>
      <c r="I2376" s="8" t="s">
        <v>50</v>
      </c>
      <c r="J2376" s="8" t="s">
        <v>28</v>
      </c>
      <c r="K2376" s="8" t="s">
        <v>13</v>
      </c>
      <c r="L2376" s="8" t="s">
        <v>9</v>
      </c>
      <c r="M2376" s="8" t="s">
        <v>17</v>
      </c>
      <c r="N2376" s="9">
        <v>2</v>
      </c>
      <c r="O2376" s="10">
        <v>141.63999999999999</v>
      </c>
      <c r="P2376" s="11">
        <v>0.15</v>
      </c>
      <c r="Q2376" s="10">
        <v>80.349999999999994</v>
      </c>
      <c r="R2376" s="10">
        <f t="shared" si="148"/>
        <v>240.78799999999998</v>
      </c>
      <c r="S2376" s="10">
        <f t="shared" si="149"/>
        <v>160.69999999999999</v>
      </c>
      <c r="T2376" s="10">
        <f t="shared" si="150"/>
        <v>80.087999999999994</v>
      </c>
      <c r="U2376" s="12">
        <f t="shared" si="151"/>
        <v>0.33260793727262156</v>
      </c>
      <c r="V2376" s="9">
        <f>YEAR(SalesDataTable[[#This Row],[Order Date]])</f>
        <v>2026</v>
      </c>
      <c r="W2376" s="12" t="str">
        <f>"Q"&amp;ROUNDUP(MONTH(SalesDataTable[[#This Row],[Order Date]])/3,0)</f>
        <v>Q4</v>
      </c>
      <c r="X2376" s="9">
        <f>MONTH(SalesDataTable[[#This Row],[Order Date]])</f>
        <v>11</v>
      </c>
      <c r="Y2376" s="12" t="str">
        <f>TEXT(SalesDataTable[[#This Row],[Order Date]],"mmm")</f>
        <v>Nov</v>
      </c>
    </row>
    <row r="2377" spans="1:25" ht="16">
      <c r="A2377" s="7">
        <v>4633</v>
      </c>
      <c r="B2377" s="3">
        <v>46341</v>
      </c>
      <c r="C2377" s="2">
        <f>YEAR( SalesDataTable[[#This Row],[Order Date]])</f>
        <v>2026</v>
      </c>
      <c r="D2377" s="2">
        <f>ROUNDUP(MONTH(SalesDataTable[[#This Row],[Order Date]])/3,0)</f>
        <v>4</v>
      </c>
      <c r="E2377" s="2">
        <f>MONTH(SalesDataTable[[#This Row],[Order Date]])</f>
        <v>11</v>
      </c>
      <c r="F2377" s="2" t="str">
        <f>TEXT(SalesDataTable[[#This Row],[Order Date]],"mmm")</f>
        <v>Nov</v>
      </c>
      <c r="G2377" s="2">
        <f>DAY(SalesDataTable[[#This Row],[Order Date]])</f>
        <v>15</v>
      </c>
      <c r="H2377" s="8" t="s">
        <v>11</v>
      </c>
      <c r="I2377" s="8" t="s">
        <v>39</v>
      </c>
      <c r="J2377" s="8" t="s">
        <v>2</v>
      </c>
      <c r="K2377" s="8" t="s">
        <v>3</v>
      </c>
      <c r="L2377" s="8" t="s">
        <v>9</v>
      </c>
      <c r="M2377" s="8" t="s">
        <v>46</v>
      </c>
      <c r="N2377" s="9">
        <v>1</v>
      </c>
      <c r="O2377" s="10">
        <v>71.78</v>
      </c>
      <c r="P2377" s="11">
        <v>0.15</v>
      </c>
      <c r="Q2377" s="10">
        <v>32.869999999999997</v>
      </c>
      <c r="R2377" s="10">
        <f t="shared" si="148"/>
        <v>61.012999999999998</v>
      </c>
      <c r="S2377" s="10">
        <f t="shared" si="149"/>
        <v>32.869999999999997</v>
      </c>
      <c r="T2377" s="10">
        <f t="shared" si="150"/>
        <v>28.143000000000001</v>
      </c>
      <c r="U2377" s="12">
        <f t="shared" si="151"/>
        <v>0.46126235392457349</v>
      </c>
      <c r="V2377" s="9">
        <f>YEAR(SalesDataTable[[#This Row],[Order Date]])</f>
        <v>2026</v>
      </c>
      <c r="W2377" s="12" t="str">
        <f>"Q"&amp;ROUNDUP(MONTH(SalesDataTable[[#This Row],[Order Date]])/3,0)</f>
        <v>Q4</v>
      </c>
      <c r="X2377" s="9">
        <f>MONTH(SalesDataTable[[#This Row],[Order Date]])</f>
        <v>11</v>
      </c>
      <c r="Y2377" s="12" t="str">
        <f>TEXT(SalesDataTable[[#This Row],[Order Date]],"mmm")</f>
        <v>Nov</v>
      </c>
    </row>
    <row r="2378" spans="1:25" ht="16">
      <c r="A2378" s="7">
        <v>5195</v>
      </c>
      <c r="B2378" s="3">
        <v>46341</v>
      </c>
      <c r="C2378" s="2">
        <f>YEAR( SalesDataTable[[#This Row],[Order Date]])</f>
        <v>2026</v>
      </c>
      <c r="D2378" s="2">
        <f>ROUNDUP(MONTH(SalesDataTable[[#This Row],[Order Date]])/3,0)</f>
        <v>4</v>
      </c>
      <c r="E2378" s="2">
        <f>MONTH(SalesDataTable[[#This Row],[Order Date]])</f>
        <v>11</v>
      </c>
      <c r="F2378" s="2" t="str">
        <f>TEXT(SalesDataTable[[#This Row],[Order Date]],"mmm")</f>
        <v>Nov</v>
      </c>
      <c r="G2378" s="2">
        <f>DAY(SalesDataTable[[#This Row],[Order Date]])</f>
        <v>15</v>
      </c>
      <c r="H2378" s="8" t="s">
        <v>11</v>
      </c>
      <c r="I2378" s="8" t="s">
        <v>52</v>
      </c>
      <c r="J2378" s="8" t="s">
        <v>2</v>
      </c>
      <c r="K2378" s="8" t="s">
        <v>16</v>
      </c>
      <c r="L2378" s="8" t="s">
        <v>9</v>
      </c>
      <c r="M2378" s="8" t="s">
        <v>37</v>
      </c>
      <c r="N2378" s="9">
        <v>3</v>
      </c>
      <c r="O2378" s="10">
        <v>153.88999999999999</v>
      </c>
      <c r="P2378" s="11">
        <v>0.1</v>
      </c>
      <c r="Q2378" s="10">
        <v>80.36</v>
      </c>
      <c r="R2378" s="10">
        <f t="shared" si="148"/>
        <v>415.50299999999999</v>
      </c>
      <c r="S2378" s="10">
        <f t="shared" si="149"/>
        <v>241.07999999999998</v>
      </c>
      <c r="T2378" s="10">
        <f t="shared" si="150"/>
        <v>174.423</v>
      </c>
      <c r="U2378" s="12">
        <f t="shared" si="151"/>
        <v>0.41978758276113531</v>
      </c>
      <c r="V2378" s="9">
        <f>YEAR(SalesDataTable[[#This Row],[Order Date]])</f>
        <v>2026</v>
      </c>
      <c r="W2378" s="12" t="str">
        <f>"Q"&amp;ROUNDUP(MONTH(SalesDataTable[[#This Row],[Order Date]])/3,0)</f>
        <v>Q4</v>
      </c>
      <c r="X2378" s="9">
        <f>MONTH(SalesDataTable[[#This Row],[Order Date]])</f>
        <v>11</v>
      </c>
      <c r="Y2378" s="12" t="str">
        <f>TEXT(SalesDataTable[[#This Row],[Order Date]],"mmm")</f>
        <v>Nov</v>
      </c>
    </row>
    <row r="2379" spans="1:25" ht="16">
      <c r="A2379" s="7">
        <v>2778</v>
      </c>
      <c r="B2379" s="3">
        <v>46342</v>
      </c>
      <c r="C2379" s="2">
        <f>YEAR( SalesDataTable[[#This Row],[Order Date]])</f>
        <v>2026</v>
      </c>
      <c r="D2379" s="2">
        <f>ROUNDUP(MONTH(SalesDataTable[[#This Row],[Order Date]])/3,0)</f>
        <v>4</v>
      </c>
      <c r="E2379" s="2">
        <f>MONTH(SalesDataTable[[#This Row],[Order Date]])</f>
        <v>11</v>
      </c>
      <c r="F2379" s="2" t="str">
        <f>TEXT(SalesDataTable[[#This Row],[Order Date]],"mmm")</f>
        <v>Nov</v>
      </c>
      <c r="G2379" s="2">
        <f>DAY(SalesDataTable[[#This Row],[Order Date]])</f>
        <v>16</v>
      </c>
      <c r="H2379" s="8" t="s">
        <v>20</v>
      </c>
      <c r="I2379" s="8" t="s">
        <v>21</v>
      </c>
      <c r="J2379" s="8" t="s">
        <v>28</v>
      </c>
      <c r="K2379" s="8" t="s">
        <v>3</v>
      </c>
      <c r="L2379" s="8" t="s">
        <v>9</v>
      </c>
      <c r="M2379" s="8" t="s">
        <v>17</v>
      </c>
      <c r="N2379" s="9">
        <v>1</v>
      </c>
      <c r="O2379" s="10">
        <v>145.4</v>
      </c>
      <c r="P2379" s="11">
        <v>0.1</v>
      </c>
      <c r="Q2379" s="10">
        <v>77.66</v>
      </c>
      <c r="R2379" s="10">
        <f t="shared" si="148"/>
        <v>130.86000000000001</v>
      </c>
      <c r="S2379" s="10">
        <f t="shared" si="149"/>
        <v>77.66</v>
      </c>
      <c r="T2379" s="10">
        <f t="shared" si="150"/>
        <v>53.200000000000017</v>
      </c>
      <c r="U2379" s="12">
        <f t="shared" si="151"/>
        <v>0.40654134189209851</v>
      </c>
      <c r="V2379" s="9">
        <f>YEAR(SalesDataTable[[#This Row],[Order Date]])</f>
        <v>2026</v>
      </c>
      <c r="W2379" s="12" t="str">
        <f>"Q"&amp;ROUNDUP(MONTH(SalesDataTable[[#This Row],[Order Date]])/3,0)</f>
        <v>Q4</v>
      </c>
      <c r="X2379" s="9">
        <f>MONTH(SalesDataTable[[#This Row],[Order Date]])</f>
        <v>11</v>
      </c>
      <c r="Y2379" s="12" t="str">
        <f>TEXT(SalesDataTable[[#This Row],[Order Date]],"mmm")</f>
        <v>Nov</v>
      </c>
    </row>
    <row r="2380" spans="1:25" ht="16">
      <c r="A2380" s="7">
        <v>341</v>
      </c>
      <c r="B2380" s="3">
        <v>46343</v>
      </c>
      <c r="C2380" s="2">
        <f>YEAR( SalesDataTable[[#This Row],[Order Date]])</f>
        <v>2026</v>
      </c>
      <c r="D2380" s="2">
        <f>ROUNDUP(MONTH(SalesDataTable[[#This Row],[Order Date]])/3,0)</f>
        <v>4</v>
      </c>
      <c r="E2380" s="2">
        <f>MONTH(SalesDataTable[[#This Row],[Order Date]])</f>
        <v>11</v>
      </c>
      <c r="F2380" s="2" t="str">
        <f>TEXT(SalesDataTable[[#This Row],[Order Date]],"mmm")</f>
        <v>Nov</v>
      </c>
      <c r="G2380" s="2">
        <f>DAY(SalesDataTable[[#This Row],[Order Date]])</f>
        <v>17</v>
      </c>
      <c r="H2380" s="8" t="s">
        <v>20</v>
      </c>
      <c r="I2380" s="8" t="s">
        <v>33</v>
      </c>
      <c r="J2380" s="8" t="s">
        <v>2</v>
      </c>
      <c r="K2380" s="8" t="s">
        <v>3</v>
      </c>
      <c r="L2380" s="8" t="s">
        <v>14</v>
      </c>
      <c r="M2380" s="8" t="s">
        <v>44</v>
      </c>
      <c r="N2380" s="9">
        <v>1</v>
      </c>
      <c r="O2380" s="10">
        <v>132.94999999999999</v>
      </c>
      <c r="P2380" s="11">
        <v>0.05</v>
      </c>
      <c r="Q2380" s="10">
        <v>65.36</v>
      </c>
      <c r="R2380" s="10">
        <f t="shared" si="148"/>
        <v>126.30249999999998</v>
      </c>
      <c r="S2380" s="10">
        <f t="shared" si="149"/>
        <v>65.36</v>
      </c>
      <c r="T2380" s="10">
        <f t="shared" si="150"/>
        <v>60.942499999999981</v>
      </c>
      <c r="U2380" s="12">
        <f t="shared" si="151"/>
        <v>0.48251222264009019</v>
      </c>
      <c r="V2380" s="9">
        <f>YEAR(SalesDataTable[[#This Row],[Order Date]])</f>
        <v>2026</v>
      </c>
      <c r="W2380" s="12" t="str">
        <f>"Q"&amp;ROUNDUP(MONTH(SalesDataTable[[#This Row],[Order Date]])/3,0)</f>
        <v>Q4</v>
      </c>
      <c r="X2380" s="9">
        <f>MONTH(SalesDataTable[[#This Row],[Order Date]])</f>
        <v>11</v>
      </c>
      <c r="Y2380" s="12" t="str">
        <f>TEXT(SalesDataTable[[#This Row],[Order Date]],"mmm")</f>
        <v>Nov</v>
      </c>
    </row>
    <row r="2381" spans="1:25" ht="16">
      <c r="A2381" s="7">
        <v>374</v>
      </c>
      <c r="B2381" s="3">
        <v>46343</v>
      </c>
      <c r="C2381" s="2">
        <f>YEAR( SalesDataTable[[#This Row],[Order Date]])</f>
        <v>2026</v>
      </c>
      <c r="D2381" s="2">
        <f>ROUNDUP(MONTH(SalesDataTable[[#This Row],[Order Date]])/3,0)</f>
        <v>4</v>
      </c>
      <c r="E2381" s="2">
        <f>MONTH(SalesDataTable[[#This Row],[Order Date]])</f>
        <v>11</v>
      </c>
      <c r="F2381" s="2" t="str">
        <f>TEXT(SalesDataTable[[#This Row],[Order Date]],"mmm")</f>
        <v>Nov</v>
      </c>
      <c r="G2381" s="2">
        <f>DAY(SalesDataTable[[#This Row],[Order Date]])</f>
        <v>17</v>
      </c>
      <c r="H2381" s="8" t="s">
        <v>20</v>
      </c>
      <c r="I2381" s="8" t="s">
        <v>31</v>
      </c>
      <c r="J2381" s="8" t="s">
        <v>19</v>
      </c>
      <c r="K2381" s="8" t="s">
        <v>3</v>
      </c>
      <c r="L2381" s="8" t="s">
        <v>34</v>
      </c>
      <c r="M2381" s="8" t="s">
        <v>45</v>
      </c>
      <c r="N2381" s="9">
        <v>1</v>
      </c>
      <c r="O2381" s="10">
        <v>51.34</v>
      </c>
      <c r="P2381" s="11">
        <v>0.15</v>
      </c>
      <c r="Q2381" s="10">
        <v>21.37</v>
      </c>
      <c r="R2381" s="10">
        <f t="shared" si="148"/>
        <v>43.639000000000003</v>
      </c>
      <c r="S2381" s="10">
        <f t="shared" si="149"/>
        <v>21.37</v>
      </c>
      <c r="T2381" s="10">
        <f t="shared" si="150"/>
        <v>22.269000000000002</v>
      </c>
      <c r="U2381" s="12">
        <f t="shared" si="151"/>
        <v>0.5103004193496643</v>
      </c>
      <c r="V2381" s="9">
        <f>YEAR(SalesDataTable[[#This Row],[Order Date]])</f>
        <v>2026</v>
      </c>
      <c r="W2381" s="12" t="str">
        <f>"Q"&amp;ROUNDUP(MONTH(SalesDataTable[[#This Row],[Order Date]])/3,0)</f>
        <v>Q4</v>
      </c>
      <c r="X2381" s="9">
        <f>MONTH(SalesDataTable[[#This Row],[Order Date]])</f>
        <v>11</v>
      </c>
      <c r="Y2381" s="12" t="str">
        <f>TEXT(SalesDataTable[[#This Row],[Order Date]],"mmm")</f>
        <v>Nov</v>
      </c>
    </row>
    <row r="2382" spans="1:25" ht="16">
      <c r="A2382" s="7">
        <v>598</v>
      </c>
      <c r="B2382" s="3">
        <v>46343</v>
      </c>
      <c r="C2382" s="2">
        <f>YEAR( SalesDataTable[[#This Row],[Order Date]])</f>
        <v>2026</v>
      </c>
      <c r="D2382" s="2">
        <f>ROUNDUP(MONTH(SalesDataTable[[#This Row],[Order Date]])/3,0)</f>
        <v>4</v>
      </c>
      <c r="E2382" s="2">
        <f>MONTH(SalesDataTable[[#This Row],[Order Date]])</f>
        <v>11</v>
      </c>
      <c r="F2382" s="2" t="str">
        <f>TEXT(SalesDataTable[[#This Row],[Order Date]],"mmm")</f>
        <v>Nov</v>
      </c>
      <c r="G2382" s="2">
        <f>DAY(SalesDataTable[[#This Row],[Order Date]])</f>
        <v>17</v>
      </c>
      <c r="H2382" s="8" t="s">
        <v>0</v>
      </c>
      <c r="I2382" s="8" t="s">
        <v>1</v>
      </c>
      <c r="J2382" s="8" t="s">
        <v>2</v>
      </c>
      <c r="K2382" s="8" t="s">
        <v>13</v>
      </c>
      <c r="L2382" s="8" t="s">
        <v>4</v>
      </c>
      <c r="M2382" s="8" t="s">
        <v>22</v>
      </c>
      <c r="N2382" s="9">
        <v>1</v>
      </c>
      <c r="O2382" s="10">
        <v>49.98</v>
      </c>
      <c r="P2382" s="11">
        <v>0.1</v>
      </c>
      <c r="Q2382" s="10">
        <v>22.25</v>
      </c>
      <c r="R2382" s="10">
        <f t="shared" si="148"/>
        <v>44.981999999999999</v>
      </c>
      <c r="S2382" s="10">
        <f t="shared" si="149"/>
        <v>22.25</v>
      </c>
      <c r="T2382" s="10">
        <f t="shared" si="150"/>
        <v>22.731999999999999</v>
      </c>
      <c r="U2382" s="12">
        <f t="shared" si="151"/>
        <v>0.50535769863500957</v>
      </c>
      <c r="V2382" s="9">
        <f>YEAR(SalesDataTable[[#This Row],[Order Date]])</f>
        <v>2026</v>
      </c>
      <c r="W2382" s="12" t="str">
        <f>"Q"&amp;ROUNDUP(MONTH(SalesDataTable[[#This Row],[Order Date]])/3,0)</f>
        <v>Q4</v>
      </c>
      <c r="X2382" s="9">
        <f>MONTH(SalesDataTable[[#This Row],[Order Date]])</f>
        <v>11</v>
      </c>
      <c r="Y2382" s="12" t="str">
        <f>TEXT(SalesDataTable[[#This Row],[Order Date]],"mmm")</f>
        <v>Nov</v>
      </c>
    </row>
    <row r="2383" spans="1:25" ht="16">
      <c r="A2383" s="7">
        <v>690</v>
      </c>
      <c r="B2383" s="3">
        <v>46343</v>
      </c>
      <c r="C2383" s="2">
        <f>YEAR( SalesDataTable[[#This Row],[Order Date]])</f>
        <v>2026</v>
      </c>
      <c r="D2383" s="2">
        <f>ROUNDUP(MONTH(SalesDataTable[[#This Row],[Order Date]])/3,0)</f>
        <v>4</v>
      </c>
      <c r="E2383" s="2">
        <f>MONTH(SalesDataTable[[#This Row],[Order Date]])</f>
        <v>11</v>
      </c>
      <c r="F2383" s="2" t="str">
        <f>TEXT(SalesDataTable[[#This Row],[Order Date]],"mmm")</f>
        <v>Nov</v>
      </c>
      <c r="G2383" s="2">
        <f>DAY(SalesDataTable[[#This Row],[Order Date]])</f>
        <v>17</v>
      </c>
      <c r="H2383" s="8" t="s">
        <v>20</v>
      </c>
      <c r="I2383" s="8" t="s">
        <v>33</v>
      </c>
      <c r="J2383" s="8" t="s">
        <v>2</v>
      </c>
      <c r="K2383" s="8" t="s">
        <v>3</v>
      </c>
      <c r="L2383" s="8" t="s">
        <v>14</v>
      </c>
      <c r="M2383" s="8" t="s">
        <v>48</v>
      </c>
      <c r="N2383" s="9">
        <v>2</v>
      </c>
      <c r="O2383" s="10">
        <v>168.08</v>
      </c>
      <c r="P2383" s="11">
        <v>0.1</v>
      </c>
      <c r="Q2383" s="10">
        <v>87.63</v>
      </c>
      <c r="R2383" s="10">
        <f t="shared" si="148"/>
        <v>302.54400000000004</v>
      </c>
      <c r="S2383" s="10">
        <f t="shared" si="149"/>
        <v>175.26</v>
      </c>
      <c r="T2383" s="10">
        <f t="shared" si="150"/>
        <v>127.28400000000005</v>
      </c>
      <c r="U2383" s="12">
        <f t="shared" si="151"/>
        <v>0.42071235919403471</v>
      </c>
      <c r="V2383" s="9">
        <f>YEAR(SalesDataTable[[#This Row],[Order Date]])</f>
        <v>2026</v>
      </c>
      <c r="W2383" s="12" t="str">
        <f>"Q"&amp;ROUNDUP(MONTH(SalesDataTable[[#This Row],[Order Date]])/3,0)</f>
        <v>Q4</v>
      </c>
      <c r="X2383" s="9">
        <f>MONTH(SalesDataTable[[#This Row],[Order Date]])</f>
        <v>11</v>
      </c>
      <c r="Y2383" s="12" t="str">
        <f>TEXT(SalesDataTable[[#This Row],[Order Date]],"mmm")</f>
        <v>Nov</v>
      </c>
    </row>
    <row r="2384" spans="1:25" ht="16">
      <c r="A2384" s="7">
        <v>1296</v>
      </c>
      <c r="B2384" s="3">
        <v>46343</v>
      </c>
      <c r="C2384" s="2">
        <f>YEAR( SalesDataTable[[#This Row],[Order Date]])</f>
        <v>2026</v>
      </c>
      <c r="D2384" s="2">
        <f>ROUNDUP(MONTH(SalesDataTable[[#This Row],[Order Date]])/3,0)</f>
        <v>4</v>
      </c>
      <c r="E2384" s="2">
        <f>MONTH(SalesDataTable[[#This Row],[Order Date]])</f>
        <v>11</v>
      </c>
      <c r="F2384" s="2" t="str">
        <f>TEXT(SalesDataTable[[#This Row],[Order Date]],"mmm")</f>
        <v>Nov</v>
      </c>
      <c r="G2384" s="2">
        <f>DAY(SalesDataTable[[#This Row],[Order Date]])</f>
        <v>17</v>
      </c>
      <c r="H2384" s="8" t="s">
        <v>20</v>
      </c>
      <c r="I2384" s="8" t="s">
        <v>47</v>
      </c>
      <c r="J2384" s="8" t="s">
        <v>2</v>
      </c>
      <c r="K2384" s="8" t="s">
        <v>13</v>
      </c>
      <c r="L2384" s="8" t="s">
        <v>23</v>
      </c>
      <c r="M2384" s="8" t="s">
        <v>29</v>
      </c>
      <c r="N2384" s="9">
        <v>1</v>
      </c>
      <c r="O2384" s="10">
        <v>191.85</v>
      </c>
      <c r="P2384" s="11">
        <v>0.15</v>
      </c>
      <c r="Q2384" s="10">
        <v>104.41</v>
      </c>
      <c r="R2384" s="10">
        <f t="shared" si="148"/>
        <v>163.07249999999999</v>
      </c>
      <c r="S2384" s="10">
        <f t="shared" si="149"/>
        <v>104.41</v>
      </c>
      <c r="T2384" s="10">
        <f t="shared" si="150"/>
        <v>58.662499999999994</v>
      </c>
      <c r="U2384" s="12">
        <f t="shared" si="151"/>
        <v>0.35973263425776875</v>
      </c>
      <c r="V2384" s="9">
        <f>YEAR(SalesDataTable[[#This Row],[Order Date]])</f>
        <v>2026</v>
      </c>
      <c r="W2384" s="12" t="str">
        <f>"Q"&amp;ROUNDUP(MONTH(SalesDataTable[[#This Row],[Order Date]])/3,0)</f>
        <v>Q4</v>
      </c>
      <c r="X2384" s="9">
        <f>MONTH(SalesDataTable[[#This Row],[Order Date]])</f>
        <v>11</v>
      </c>
      <c r="Y2384" s="12" t="str">
        <f>TEXT(SalesDataTable[[#This Row],[Order Date]],"mmm")</f>
        <v>Nov</v>
      </c>
    </row>
    <row r="2385" spans="1:25" ht="16">
      <c r="A2385" s="7">
        <v>1585</v>
      </c>
      <c r="B2385" s="3">
        <v>46343</v>
      </c>
      <c r="C2385" s="2">
        <f>YEAR( SalesDataTable[[#This Row],[Order Date]])</f>
        <v>2026</v>
      </c>
      <c r="D2385" s="2">
        <f>ROUNDUP(MONTH(SalesDataTable[[#This Row],[Order Date]])/3,0)</f>
        <v>4</v>
      </c>
      <c r="E2385" s="2">
        <f>MONTH(SalesDataTable[[#This Row],[Order Date]])</f>
        <v>11</v>
      </c>
      <c r="F2385" s="2" t="str">
        <f>TEXT(SalesDataTable[[#This Row],[Order Date]],"mmm")</f>
        <v>Nov</v>
      </c>
      <c r="G2385" s="2">
        <f>DAY(SalesDataTable[[#This Row],[Order Date]])</f>
        <v>17</v>
      </c>
      <c r="H2385" s="8" t="s">
        <v>6</v>
      </c>
      <c r="I2385" s="8" t="s">
        <v>49</v>
      </c>
      <c r="J2385" s="8" t="s">
        <v>19</v>
      </c>
      <c r="K2385" s="8" t="s">
        <v>3</v>
      </c>
      <c r="L2385" s="8" t="s">
        <v>9</v>
      </c>
      <c r="M2385" s="8" t="s">
        <v>10</v>
      </c>
      <c r="N2385" s="9">
        <v>4</v>
      </c>
      <c r="O2385" s="10">
        <v>93.99</v>
      </c>
      <c r="P2385" s="11">
        <v>0.1</v>
      </c>
      <c r="Q2385" s="10">
        <v>44.07</v>
      </c>
      <c r="R2385" s="10">
        <f t="shared" si="148"/>
        <v>338.36399999999998</v>
      </c>
      <c r="S2385" s="10">
        <f t="shared" si="149"/>
        <v>176.28</v>
      </c>
      <c r="T2385" s="10">
        <f t="shared" si="150"/>
        <v>162.08399999999997</v>
      </c>
      <c r="U2385" s="12">
        <f t="shared" si="151"/>
        <v>0.47902259105578604</v>
      </c>
      <c r="V2385" s="9">
        <f>YEAR(SalesDataTable[[#This Row],[Order Date]])</f>
        <v>2026</v>
      </c>
      <c r="W2385" s="12" t="str">
        <f>"Q"&amp;ROUNDUP(MONTH(SalesDataTable[[#This Row],[Order Date]])/3,0)</f>
        <v>Q4</v>
      </c>
      <c r="X2385" s="9">
        <f>MONTH(SalesDataTable[[#This Row],[Order Date]])</f>
        <v>11</v>
      </c>
      <c r="Y2385" s="12" t="str">
        <f>TEXT(SalesDataTable[[#This Row],[Order Date]],"mmm")</f>
        <v>Nov</v>
      </c>
    </row>
    <row r="2386" spans="1:25" ht="16">
      <c r="A2386" s="7">
        <v>2194</v>
      </c>
      <c r="B2386" s="3">
        <v>46343</v>
      </c>
      <c r="C2386" s="2">
        <f>YEAR( SalesDataTable[[#This Row],[Order Date]])</f>
        <v>2026</v>
      </c>
      <c r="D2386" s="2">
        <f>ROUNDUP(MONTH(SalesDataTable[[#This Row],[Order Date]])/3,0)</f>
        <v>4</v>
      </c>
      <c r="E2386" s="2">
        <f>MONTH(SalesDataTable[[#This Row],[Order Date]])</f>
        <v>11</v>
      </c>
      <c r="F2386" s="2" t="str">
        <f>TEXT(SalesDataTable[[#This Row],[Order Date]],"mmm")</f>
        <v>Nov</v>
      </c>
      <c r="G2386" s="2">
        <f>DAY(SalesDataTable[[#This Row],[Order Date]])</f>
        <v>17</v>
      </c>
      <c r="H2386" s="8" t="s">
        <v>20</v>
      </c>
      <c r="I2386" s="8" t="s">
        <v>47</v>
      </c>
      <c r="J2386" s="8" t="s">
        <v>2</v>
      </c>
      <c r="K2386" s="8" t="s">
        <v>3</v>
      </c>
      <c r="L2386" s="8" t="s">
        <v>14</v>
      </c>
      <c r="M2386" s="8" t="s">
        <v>15</v>
      </c>
      <c r="N2386" s="9">
        <v>4</v>
      </c>
      <c r="O2386" s="10">
        <v>36.57</v>
      </c>
      <c r="P2386" s="11">
        <v>0.05</v>
      </c>
      <c r="Q2386" s="10">
        <v>13.35</v>
      </c>
      <c r="R2386" s="10">
        <f t="shared" si="148"/>
        <v>138.96600000000001</v>
      </c>
      <c r="S2386" s="10">
        <f t="shared" si="149"/>
        <v>53.4</v>
      </c>
      <c r="T2386" s="10">
        <f t="shared" si="150"/>
        <v>85.566000000000003</v>
      </c>
      <c r="U2386" s="12">
        <f t="shared" si="151"/>
        <v>0.61573334484694098</v>
      </c>
      <c r="V2386" s="9">
        <f>YEAR(SalesDataTable[[#This Row],[Order Date]])</f>
        <v>2026</v>
      </c>
      <c r="W2386" s="12" t="str">
        <f>"Q"&amp;ROUNDUP(MONTH(SalesDataTable[[#This Row],[Order Date]])/3,0)</f>
        <v>Q4</v>
      </c>
      <c r="X2386" s="9">
        <f>MONTH(SalesDataTable[[#This Row],[Order Date]])</f>
        <v>11</v>
      </c>
      <c r="Y2386" s="12" t="str">
        <f>TEXT(SalesDataTable[[#This Row],[Order Date]],"mmm")</f>
        <v>Nov</v>
      </c>
    </row>
    <row r="2387" spans="1:25" ht="16">
      <c r="A2387" s="7">
        <v>2221</v>
      </c>
      <c r="B2387" s="3">
        <v>46343</v>
      </c>
      <c r="C2387" s="2">
        <f>YEAR( SalesDataTable[[#This Row],[Order Date]])</f>
        <v>2026</v>
      </c>
      <c r="D2387" s="2">
        <f>ROUNDUP(MONTH(SalesDataTable[[#This Row],[Order Date]])/3,0)</f>
        <v>4</v>
      </c>
      <c r="E2387" s="2">
        <f>MONTH(SalesDataTable[[#This Row],[Order Date]])</f>
        <v>11</v>
      </c>
      <c r="F2387" s="2" t="str">
        <f>TEXT(SalesDataTable[[#This Row],[Order Date]],"mmm")</f>
        <v>Nov</v>
      </c>
      <c r="G2387" s="2">
        <f>DAY(SalesDataTable[[#This Row],[Order Date]])</f>
        <v>17</v>
      </c>
      <c r="H2387" s="8" t="s">
        <v>6</v>
      </c>
      <c r="I2387" s="8" t="s">
        <v>43</v>
      </c>
      <c r="J2387" s="8" t="s">
        <v>28</v>
      </c>
      <c r="K2387" s="8" t="s">
        <v>3</v>
      </c>
      <c r="L2387" s="8" t="s">
        <v>4</v>
      </c>
      <c r="M2387" s="8" t="s">
        <v>26</v>
      </c>
      <c r="N2387" s="9">
        <v>1</v>
      </c>
      <c r="O2387" s="10">
        <v>39.81</v>
      </c>
      <c r="P2387" s="11">
        <v>0.05</v>
      </c>
      <c r="Q2387" s="10">
        <v>16.25</v>
      </c>
      <c r="R2387" s="10">
        <f t="shared" si="148"/>
        <v>37.819499999999998</v>
      </c>
      <c r="S2387" s="10">
        <f t="shared" si="149"/>
        <v>16.25</v>
      </c>
      <c r="T2387" s="10">
        <f t="shared" si="150"/>
        <v>21.569499999999998</v>
      </c>
      <c r="U2387" s="12">
        <f t="shared" si="151"/>
        <v>0.57032747656632155</v>
      </c>
      <c r="V2387" s="9">
        <f>YEAR(SalesDataTable[[#This Row],[Order Date]])</f>
        <v>2026</v>
      </c>
      <c r="W2387" s="12" t="str">
        <f>"Q"&amp;ROUNDUP(MONTH(SalesDataTable[[#This Row],[Order Date]])/3,0)</f>
        <v>Q4</v>
      </c>
      <c r="X2387" s="9">
        <f>MONTH(SalesDataTable[[#This Row],[Order Date]])</f>
        <v>11</v>
      </c>
      <c r="Y2387" s="12" t="str">
        <f>TEXT(SalesDataTable[[#This Row],[Order Date]],"mmm")</f>
        <v>Nov</v>
      </c>
    </row>
    <row r="2388" spans="1:25" ht="16">
      <c r="A2388" s="7">
        <v>3836</v>
      </c>
      <c r="B2388" s="3">
        <v>46343</v>
      </c>
      <c r="C2388" s="2">
        <f>YEAR( SalesDataTable[[#This Row],[Order Date]])</f>
        <v>2026</v>
      </c>
      <c r="D2388" s="2">
        <f>ROUNDUP(MONTH(SalesDataTable[[#This Row],[Order Date]])/3,0)</f>
        <v>4</v>
      </c>
      <c r="E2388" s="2">
        <f>MONTH(SalesDataTable[[#This Row],[Order Date]])</f>
        <v>11</v>
      </c>
      <c r="F2388" s="2" t="str">
        <f>TEXT(SalesDataTable[[#This Row],[Order Date]],"mmm")</f>
        <v>Nov</v>
      </c>
      <c r="G2388" s="2">
        <f>DAY(SalesDataTable[[#This Row],[Order Date]])</f>
        <v>17</v>
      </c>
      <c r="H2388" s="8" t="s">
        <v>20</v>
      </c>
      <c r="I2388" s="8" t="s">
        <v>21</v>
      </c>
      <c r="J2388" s="8" t="s">
        <v>19</v>
      </c>
      <c r="K2388" s="8" t="s">
        <v>3</v>
      </c>
      <c r="L2388" s="8" t="s">
        <v>9</v>
      </c>
      <c r="M2388" s="8" t="s">
        <v>10</v>
      </c>
      <c r="N2388" s="9">
        <v>1</v>
      </c>
      <c r="O2388" s="10">
        <v>91.43</v>
      </c>
      <c r="P2388" s="11">
        <v>0.1</v>
      </c>
      <c r="Q2388" s="10">
        <v>45.06</v>
      </c>
      <c r="R2388" s="10">
        <f t="shared" si="148"/>
        <v>82.287000000000006</v>
      </c>
      <c r="S2388" s="10">
        <f t="shared" si="149"/>
        <v>45.06</v>
      </c>
      <c r="T2388" s="10">
        <f t="shared" si="150"/>
        <v>37.227000000000004</v>
      </c>
      <c r="U2388" s="12">
        <f t="shared" si="151"/>
        <v>0.45240438951474715</v>
      </c>
      <c r="V2388" s="9">
        <f>YEAR(SalesDataTable[[#This Row],[Order Date]])</f>
        <v>2026</v>
      </c>
      <c r="W2388" s="12" t="str">
        <f>"Q"&amp;ROUNDUP(MONTH(SalesDataTable[[#This Row],[Order Date]])/3,0)</f>
        <v>Q4</v>
      </c>
      <c r="X2388" s="9">
        <f>MONTH(SalesDataTable[[#This Row],[Order Date]])</f>
        <v>11</v>
      </c>
      <c r="Y2388" s="12" t="str">
        <f>TEXT(SalesDataTable[[#This Row],[Order Date]],"mmm")</f>
        <v>Nov</v>
      </c>
    </row>
    <row r="2389" spans="1:25" ht="16">
      <c r="A2389" s="7">
        <v>4437</v>
      </c>
      <c r="B2389" s="3">
        <v>46343</v>
      </c>
      <c r="C2389" s="2">
        <f>YEAR( SalesDataTable[[#This Row],[Order Date]])</f>
        <v>2026</v>
      </c>
      <c r="D2389" s="2">
        <f>ROUNDUP(MONTH(SalesDataTable[[#This Row],[Order Date]])/3,0)</f>
        <v>4</v>
      </c>
      <c r="E2389" s="2">
        <f>MONTH(SalesDataTable[[#This Row],[Order Date]])</f>
        <v>11</v>
      </c>
      <c r="F2389" s="2" t="str">
        <f>TEXT(SalesDataTable[[#This Row],[Order Date]],"mmm")</f>
        <v>Nov</v>
      </c>
      <c r="G2389" s="2">
        <f>DAY(SalesDataTable[[#This Row],[Order Date]])</f>
        <v>17</v>
      </c>
      <c r="H2389" s="8" t="s">
        <v>11</v>
      </c>
      <c r="I2389" s="8" t="s">
        <v>12</v>
      </c>
      <c r="J2389" s="8" t="s">
        <v>2</v>
      </c>
      <c r="K2389" s="8" t="s">
        <v>3</v>
      </c>
      <c r="L2389" s="8" t="s">
        <v>34</v>
      </c>
      <c r="M2389" s="8" t="s">
        <v>38</v>
      </c>
      <c r="N2389" s="9">
        <v>1</v>
      </c>
      <c r="O2389" s="10">
        <v>122.64</v>
      </c>
      <c r="P2389" s="11">
        <v>0</v>
      </c>
      <c r="Q2389" s="10">
        <v>68.58</v>
      </c>
      <c r="R2389" s="10">
        <f t="shared" si="148"/>
        <v>122.64</v>
      </c>
      <c r="S2389" s="10">
        <f t="shared" si="149"/>
        <v>68.58</v>
      </c>
      <c r="T2389" s="10">
        <f t="shared" si="150"/>
        <v>54.06</v>
      </c>
      <c r="U2389" s="12">
        <f t="shared" si="151"/>
        <v>0.44080234833659493</v>
      </c>
      <c r="V2389" s="9">
        <f>YEAR(SalesDataTable[[#This Row],[Order Date]])</f>
        <v>2026</v>
      </c>
      <c r="W2389" s="12" t="str">
        <f>"Q"&amp;ROUNDUP(MONTH(SalesDataTable[[#This Row],[Order Date]])/3,0)</f>
        <v>Q4</v>
      </c>
      <c r="X2389" s="9">
        <f>MONTH(SalesDataTable[[#This Row],[Order Date]])</f>
        <v>11</v>
      </c>
      <c r="Y2389" s="12" t="str">
        <f>TEXT(SalesDataTable[[#This Row],[Order Date]],"mmm")</f>
        <v>Nov</v>
      </c>
    </row>
    <row r="2390" spans="1:25" ht="16">
      <c r="A2390" s="7">
        <v>4735</v>
      </c>
      <c r="B2390" s="3">
        <v>46343</v>
      </c>
      <c r="C2390" s="2">
        <f>YEAR( SalesDataTable[[#This Row],[Order Date]])</f>
        <v>2026</v>
      </c>
      <c r="D2390" s="2">
        <f>ROUNDUP(MONTH(SalesDataTable[[#This Row],[Order Date]])/3,0)</f>
        <v>4</v>
      </c>
      <c r="E2390" s="2">
        <f>MONTH(SalesDataTable[[#This Row],[Order Date]])</f>
        <v>11</v>
      </c>
      <c r="F2390" s="2" t="str">
        <f>TEXT(SalesDataTable[[#This Row],[Order Date]],"mmm")</f>
        <v>Nov</v>
      </c>
      <c r="G2390" s="2">
        <f>DAY(SalesDataTable[[#This Row],[Order Date]])</f>
        <v>17</v>
      </c>
      <c r="H2390" s="8" t="s">
        <v>6</v>
      </c>
      <c r="I2390" s="8" t="s">
        <v>43</v>
      </c>
      <c r="J2390" s="8" t="s">
        <v>2</v>
      </c>
      <c r="K2390" s="8" t="s">
        <v>16</v>
      </c>
      <c r="L2390" s="8" t="s">
        <v>4</v>
      </c>
      <c r="M2390" s="8" t="s">
        <v>5</v>
      </c>
      <c r="N2390" s="9">
        <v>1</v>
      </c>
      <c r="O2390" s="10">
        <v>80.959999999999994</v>
      </c>
      <c r="P2390" s="11">
        <v>0.1</v>
      </c>
      <c r="Q2390" s="10">
        <v>43.86</v>
      </c>
      <c r="R2390" s="10">
        <f t="shared" si="148"/>
        <v>72.86399999999999</v>
      </c>
      <c r="S2390" s="10">
        <f t="shared" si="149"/>
        <v>43.86</v>
      </c>
      <c r="T2390" s="10">
        <f t="shared" si="150"/>
        <v>29.003999999999991</v>
      </c>
      <c r="U2390" s="12">
        <f t="shared" si="151"/>
        <v>0.39805665349143604</v>
      </c>
      <c r="V2390" s="9">
        <f>YEAR(SalesDataTable[[#This Row],[Order Date]])</f>
        <v>2026</v>
      </c>
      <c r="W2390" s="12" t="str">
        <f>"Q"&amp;ROUNDUP(MONTH(SalesDataTable[[#This Row],[Order Date]])/3,0)</f>
        <v>Q4</v>
      </c>
      <c r="X2390" s="9">
        <f>MONTH(SalesDataTable[[#This Row],[Order Date]])</f>
        <v>11</v>
      </c>
      <c r="Y2390" s="12" t="str">
        <f>TEXT(SalesDataTable[[#This Row],[Order Date]],"mmm")</f>
        <v>Nov</v>
      </c>
    </row>
    <row r="2391" spans="1:25" ht="16">
      <c r="A2391" s="7">
        <v>554</v>
      </c>
      <c r="B2391" s="3">
        <v>46344</v>
      </c>
      <c r="C2391" s="2">
        <f>YEAR( SalesDataTable[[#This Row],[Order Date]])</f>
        <v>2026</v>
      </c>
      <c r="D2391" s="2">
        <f>ROUNDUP(MONTH(SalesDataTable[[#This Row],[Order Date]])/3,0)</f>
        <v>4</v>
      </c>
      <c r="E2391" s="2">
        <f>MONTH(SalesDataTable[[#This Row],[Order Date]])</f>
        <v>11</v>
      </c>
      <c r="F2391" s="2" t="str">
        <f>TEXT(SalesDataTable[[#This Row],[Order Date]],"mmm")</f>
        <v>Nov</v>
      </c>
      <c r="G2391" s="2">
        <f>DAY(SalesDataTable[[#This Row],[Order Date]])</f>
        <v>18</v>
      </c>
      <c r="H2391" s="8" t="s">
        <v>11</v>
      </c>
      <c r="I2391" s="8" t="s">
        <v>25</v>
      </c>
      <c r="J2391" s="8" t="s">
        <v>28</v>
      </c>
      <c r="K2391" s="8" t="s">
        <v>16</v>
      </c>
      <c r="L2391" s="8" t="s">
        <v>34</v>
      </c>
      <c r="M2391" s="8" t="s">
        <v>42</v>
      </c>
      <c r="N2391" s="9">
        <v>1</v>
      </c>
      <c r="O2391" s="10">
        <v>36.380000000000003</v>
      </c>
      <c r="P2391" s="11">
        <v>0.05</v>
      </c>
      <c r="Q2391" s="10">
        <v>14.06</v>
      </c>
      <c r="R2391" s="10">
        <f t="shared" si="148"/>
        <v>34.561</v>
      </c>
      <c r="S2391" s="10">
        <f t="shared" si="149"/>
        <v>14.06</v>
      </c>
      <c r="T2391" s="10">
        <f t="shared" si="150"/>
        <v>20.500999999999998</v>
      </c>
      <c r="U2391" s="12">
        <f t="shared" si="151"/>
        <v>0.59318306761957118</v>
      </c>
      <c r="V2391" s="9">
        <f>YEAR(SalesDataTable[[#This Row],[Order Date]])</f>
        <v>2026</v>
      </c>
      <c r="W2391" s="12" t="str">
        <f>"Q"&amp;ROUNDUP(MONTH(SalesDataTable[[#This Row],[Order Date]])/3,0)</f>
        <v>Q4</v>
      </c>
      <c r="X2391" s="9">
        <f>MONTH(SalesDataTable[[#This Row],[Order Date]])</f>
        <v>11</v>
      </c>
      <c r="Y2391" s="12" t="str">
        <f>TEXT(SalesDataTable[[#This Row],[Order Date]],"mmm")</f>
        <v>Nov</v>
      </c>
    </row>
    <row r="2392" spans="1:25" ht="16">
      <c r="A2392" s="7">
        <v>1205</v>
      </c>
      <c r="B2392" s="3">
        <v>46344</v>
      </c>
      <c r="C2392" s="2">
        <f>YEAR( SalesDataTable[[#This Row],[Order Date]])</f>
        <v>2026</v>
      </c>
      <c r="D2392" s="2">
        <f>ROUNDUP(MONTH(SalesDataTable[[#This Row],[Order Date]])/3,0)</f>
        <v>4</v>
      </c>
      <c r="E2392" s="2">
        <f>MONTH(SalesDataTable[[#This Row],[Order Date]])</f>
        <v>11</v>
      </c>
      <c r="F2392" s="2" t="str">
        <f>TEXT(SalesDataTable[[#This Row],[Order Date]],"mmm")</f>
        <v>Nov</v>
      </c>
      <c r="G2392" s="2">
        <f>DAY(SalesDataTable[[#This Row],[Order Date]])</f>
        <v>18</v>
      </c>
      <c r="H2392" s="8" t="s">
        <v>20</v>
      </c>
      <c r="I2392" s="8" t="s">
        <v>47</v>
      </c>
      <c r="J2392" s="8" t="s">
        <v>2</v>
      </c>
      <c r="K2392" s="8" t="s">
        <v>3</v>
      </c>
      <c r="L2392" s="8" t="s">
        <v>4</v>
      </c>
      <c r="M2392" s="8" t="s">
        <v>30</v>
      </c>
      <c r="N2392" s="9">
        <v>2</v>
      </c>
      <c r="O2392" s="10">
        <v>100.72</v>
      </c>
      <c r="P2392" s="11">
        <v>0.1</v>
      </c>
      <c r="Q2392" s="10">
        <v>51.68</v>
      </c>
      <c r="R2392" s="10">
        <f t="shared" si="148"/>
        <v>181.29599999999999</v>
      </c>
      <c r="S2392" s="10">
        <f t="shared" si="149"/>
        <v>103.36</v>
      </c>
      <c r="T2392" s="10">
        <f t="shared" si="150"/>
        <v>77.935999999999993</v>
      </c>
      <c r="U2392" s="12">
        <f t="shared" si="151"/>
        <v>0.42988262289294854</v>
      </c>
      <c r="V2392" s="9">
        <f>YEAR(SalesDataTable[[#This Row],[Order Date]])</f>
        <v>2026</v>
      </c>
      <c r="W2392" s="12" t="str">
        <f>"Q"&amp;ROUNDUP(MONTH(SalesDataTable[[#This Row],[Order Date]])/3,0)</f>
        <v>Q4</v>
      </c>
      <c r="X2392" s="9">
        <f>MONTH(SalesDataTable[[#This Row],[Order Date]])</f>
        <v>11</v>
      </c>
      <c r="Y2392" s="12" t="str">
        <f>TEXT(SalesDataTable[[#This Row],[Order Date]],"mmm")</f>
        <v>Nov</v>
      </c>
    </row>
    <row r="2393" spans="1:25" ht="16">
      <c r="A2393" s="7">
        <v>1979</v>
      </c>
      <c r="B2393" s="3">
        <v>46344</v>
      </c>
      <c r="C2393" s="2">
        <f>YEAR( SalesDataTable[[#This Row],[Order Date]])</f>
        <v>2026</v>
      </c>
      <c r="D2393" s="2">
        <f>ROUNDUP(MONTH(SalesDataTable[[#This Row],[Order Date]])/3,0)</f>
        <v>4</v>
      </c>
      <c r="E2393" s="2">
        <f>MONTH(SalesDataTable[[#This Row],[Order Date]])</f>
        <v>11</v>
      </c>
      <c r="F2393" s="2" t="str">
        <f>TEXT(SalesDataTable[[#This Row],[Order Date]],"mmm")</f>
        <v>Nov</v>
      </c>
      <c r="G2393" s="2">
        <f>DAY(SalesDataTable[[#This Row],[Order Date]])</f>
        <v>18</v>
      </c>
      <c r="H2393" s="8" t="s">
        <v>6</v>
      </c>
      <c r="I2393" s="8" t="s">
        <v>41</v>
      </c>
      <c r="J2393" s="8" t="s">
        <v>19</v>
      </c>
      <c r="K2393" s="8" t="s">
        <v>3</v>
      </c>
      <c r="L2393" s="8" t="s">
        <v>23</v>
      </c>
      <c r="M2393" s="8" t="s">
        <v>51</v>
      </c>
      <c r="N2393" s="9">
        <v>3</v>
      </c>
      <c r="O2393" s="10">
        <v>120.29</v>
      </c>
      <c r="P2393" s="11">
        <v>0</v>
      </c>
      <c r="Q2393" s="10">
        <v>62.04</v>
      </c>
      <c r="R2393" s="10">
        <f t="shared" si="148"/>
        <v>360.87</v>
      </c>
      <c r="S2393" s="10">
        <f t="shared" si="149"/>
        <v>186.12</v>
      </c>
      <c r="T2393" s="10">
        <f t="shared" si="150"/>
        <v>174.75</v>
      </c>
      <c r="U2393" s="12">
        <f t="shared" si="151"/>
        <v>0.48424640452240419</v>
      </c>
      <c r="V2393" s="9">
        <f>YEAR(SalesDataTable[[#This Row],[Order Date]])</f>
        <v>2026</v>
      </c>
      <c r="W2393" s="12" t="str">
        <f>"Q"&amp;ROUNDUP(MONTH(SalesDataTable[[#This Row],[Order Date]])/3,0)</f>
        <v>Q4</v>
      </c>
      <c r="X2393" s="9">
        <f>MONTH(SalesDataTable[[#This Row],[Order Date]])</f>
        <v>11</v>
      </c>
      <c r="Y2393" s="12" t="str">
        <f>TEXT(SalesDataTable[[#This Row],[Order Date]],"mmm")</f>
        <v>Nov</v>
      </c>
    </row>
    <row r="2394" spans="1:25" ht="16">
      <c r="A2394" s="7">
        <v>2151</v>
      </c>
      <c r="B2394" s="3">
        <v>46344</v>
      </c>
      <c r="C2394" s="2">
        <f>YEAR( SalesDataTable[[#This Row],[Order Date]])</f>
        <v>2026</v>
      </c>
      <c r="D2394" s="2">
        <f>ROUNDUP(MONTH(SalesDataTable[[#This Row],[Order Date]])/3,0)</f>
        <v>4</v>
      </c>
      <c r="E2394" s="2">
        <f>MONTH(SalesDataTable[[#This Row],[Order Date]])</f>
        <v>11</v>
      </c>
      <c r="F2394" s="2" t="str">
        <f>TEXT(SalesDataTable[[#This Row],[Order Date]],"mmm")</f>
        <v>Nov</v>
      </c>
      <c r="G2394" s="2">
        <f>DAY(SalesDataTable[[#This Row],[Order Date]])</f>
        <v>18</v>
      </c>
      <c r="H2394" s="8" t="s">
        <v>6</v>
      </c>
      <c r="I2394" s="8" t="s">
        <v>7</v>
      </c>
      <c r="J2394" s="8" t="s">
        <v>2</v>
      </c>
      <c r="K2394" s="8" t="s">
        <v>13</v>
      </c>
      <c r="L2394" s="8" t="s">
        <v>23</v>
      </c>
      <c r="M2394" s="8" t="s">
        <v>51</v>
      </c>
      <c r="N2394" s="9">
        <v>2</v>
      </c>
      <c r="O2394" s="10">
        <v>124.18</v>
      </c>
      <c r="P2394" s="11">
        <v>0.15</v>
      </c>
      <c r="Q2394" s="10">
        <v>60.72</v>
      </c>
      <c r="R2394" s="10">
        <f t="shared" si="148"/>
        <v>211.10599999999999</v>
      </c>
      <c r="S2394" s="10">
        <f t="shared" si="149"/>
        <v>121.44</v>
      </c>
      <c r="T2394" s="10">
        <f t="shared" si="150"/>
        <v>89.665999999999997</v>
      </c>
      <c r="U2394" s="12">
        <f t="shared" si="151"/>
        <v>0.42474396748552862</v>
      </c>
      <c r="V2394" s="9">
        <f>YEAR(SalesDataTable[[#This Row],[Order Date]])</f>
        <v>2026</v>
      </c>
      <c r="W2394" s="12" t="str">
        <f>"Q"&amp;ROUNDUP(MONTH(SalesDataTable[[#This Row],[Order Date]])/3,0)</f>
        <v>Q4</v>
      </c>
      <c r="X2394" s="9">
        <f>MONTH(SalesDataTable[[#This Row],[Order Date]])</f>
        <v>11</v>
      </c>
      <c r="Y2394" s="12" t="str">
        <f>TEXT(SalesDataTable[[#This Row],[Order Date]],"mmm")</f>
        <v>Nov</v>
      </c>
    </row>
    <row r="2395" spans="1:25" ht="16">
      <c r="A2395" s="7">
        <v>2730</v>
      </c>
      <c r="B2395" s="3">
        <v>46344</v>
      </c>
      <c r="C2395" s="2">
        <f>YEAR( SalesDataTable[[#This Row],[Order Date]])</f>
        <v>2026</v>
      </c>
      <c r="D2395" s="2">
        <f>ROUNDUP(MONTH(SalesDataTable[[#This Row],[Order Date]])/3,0)</f>
        <v>4</v>
      </c>
      <c r="E2395" s="2">
        <f>MONTH(SalesDataTable[[#This Row],[Order Date]])</f>
        <v>11</v>
      </c>
      <c r="F2395" s="2" t="str">
        <f>TEXT(SalesDataTable[[#This Row],[Order Date]],"mmm")</f>
        <v>Nov</v>
      </c>
      <c r="G2395" s="2">
        <f>DAY(SalesDataTable[[#This Row],[Order Date]])</f>
        <v>18</v>
      </c>
      <c r="H2395" s="8" t="s">
        <v>0</v>
      </c>
      <c r="I2395" s="8" t="s">
        <v>1</v>
      </c>
      <c r="J2395" s="8" t="s">
        <v>2</v>
      </c>
      <c r="K2395" s="8" t="s">
        <v>3</v>
      </c>
      <c r="L2395" s="8" t="s">
        <v>9</v>
      </c>
      <c r="M2395" s="8" t="s">
        <v>37</v>
      </c>
      <c r="N2395" s="9">
        <v>3</v>
      </c>
      <c r="O2395" s="10">
        <v>154.07</v>
      </c>
      <c r="P2395" s="11">
        <v>0.05</v>
      </c>
      <c r="Q2395" s="10">
        <v>77.73</v>
      </c>
      <c r="R2395" s="10">
        <f t="shared" si="148"/>
        <v>439.09949999999998</v>
      </c>
      <c r="S2395" s="10">
        <f t="shared" si="149"/>
        <v>233.19</v>
      </c>
      <c r="T2395" s="10">
        <f t="shared" si="150"/>
        <v>205.90949999999998</v>
      </c>
      <c r="U2395" s="12">
        <f t="shared" si="151"/>
        <v>0.46893585622393102</v>
      </c>
      <c r="V2395" s="9">
        <f>YEAR(SalesDataTable[[#This Row],[Order Date]])</f>
        <v>2026</v>
      </c>
      <c r="W2395" s="12" t="str">
        <f>"Q"&amp;ROUNDUP(MONTH(SalesDataTable[[#This Row],[Order Date]])/3,0)</f>
        <v>Q4</v>
      </c>
      <c r="X2395" s="9">
        <f>MONTH(SalesDataTable[[#This Row],[Order Date]])</f>
        <v>11</v>
      </c>
      <c r="Y2395" s="12" t="str">
        <f>TEXT(SalesDataTable[[#This Row],[Order Date]],"mmm")</f>
        <v>Nov</v>
      </c>
    </row>
    <row r="2396" spans="1:25" ht="16">
      <c r="A2396" s="7">
        <v>2779</v>
      </c>
      <c r="B2396" s="3">
        <v>46344</v>
      </c>
      <c r="C2396" s="2">
        <f>YEAR( SalesDataTable[[#This Row],[Order Date]])</f>
        <v>2026</v>
      </c>
      <c r="D2396" s="2">
        <f>ROUNDUP(MONTH(SalesDataTable[[#This Row],[Order Date]])/3,0)</f>
        <v>4</v>
      </c>
      <c r="E2396" s="2">
        <f>MONTH(SalesDataTable[[#This Row],[Order Date]])</f>
        <v>11</v>
      </c>
      <c r="F2396" s="2" t="str">
        <f>TEXT(SalesDataTable[[#This Row],[Order Date]],"mmm")</f>
        <v>Nov</v>
      </c>
      <c r="G2396" s="2">
        <f>DAY(SalesDataTable[[#This Row],[Order Date]])</f>
        <v>18</v>
      </c>
      <c r="H2396" s="8" t="s">
        <v>0</v>
      </c>
      <c r="I2396" s="8" t="s">
        <v>50</v>
      </c>
      <c r="J2396" s="8" t="s">
        <v>8</v>
      </c>
      <c r="K2396" s="8" t="s">
        <v>16</v>
      </c>
      <c r="L2396" s="8" t="s">
        <v>34</v>
      </c>
      <c r="M2396" s="8" t="s">
        <v>38</v>
      </c>
      <c r="N2396" s="9">
        <v>4</v>
      </c>
      <c r="O2396" s="10">
        <v>123.4</v>
      </c>
      <c r="P2396" s="11">
        <v>0.05</v>
      </c>
      <c r="Q2396" s="10">
        <v>70.930000000000007</v>
      </c>
      <c r="R2396" s="10">
        <f t="shared" si="148"/>
        <v>468.92</v>
      </c>
      <c r="S2396" s="10">
        <f t="shared" si="149"/>
        <v>283.72000000000003</v>
      </c>
      <c r="T2396" s="10">
        <f t="shared" si="150"/>
        <v>185.2</v>
      </c>
      <c r="U2396" s="12">
        <f t="shared" si="151"/>
        <v>0.3949500980977565</v>
      </c>
      <c r="V2396" s="9">
        <f>YEAR(SalesDataTable[[#This Row],[Order Date]])</f>
        <v>2026</v>
      </c>
      <c r="W2396" s="12" t="str">
        <f>"Q"&amp;ROUNDUP(MONTH(SalesDataTable[[#This Row],[Order Date]])/3,0)</f>
        <v>Q4</v>
      </c>
      <c r="X2396" s="9">
        <f>MONTH(SalesDataTable[[#This Row],[Order Date]])</f>
        <v>11</v>
      </c>
      <c r="Y2396" s="12" t="str">
        <f>TEXT(SalesDataTable[[#This Row],[Order Date]],"mmm")</f>
        <v>Nov</v>
      </c>
    </row>
    <row r="2397" spans="1:25" ht="16">
      <c r="A2397" s="7">
        <v>2853</v>
      </c>
      <c r="B2397" s="3">
        <v>46344</v>
      </c>
      <c r="C2397" s="2">
        <f>YEAR( SalesDataTable[[#This Row],[Order Date]])</f>
        <v>2026</v>
      </c>
      <c r="D2397" s="2">
        <f>ROUNDUP(MONTH(SalesDataTable[[#This Row],[Order Date]])/3,0)</f>
        <v>4</v>
      </c>
      <c r="E2397" s="2">
        <f>MONTH(SalesDataTable[[#This Row],[Order Date]])</f>
        <v>11</v>
      </c>
      <c r="F2397" s="2" t="str">
        <f>TEXT(SalesDataTable[[#This Row],[Order Date]],"mmm")</f>
        <v>Nov</v>
      </c>
      <c r="G2397" s="2">
        <f>DAY(SalesDataTable[[#This Row],[Order Date]])</f>
        <v>18</v>
      </c>
      <c r="H2397" s="8" t="s">
        <v>11</v>
      </c>
      <c r="I2397" s="8" t="s">
        <v>18</v>
      </c>
      <c r="J2397" s="8" t="s">
        <v>2</v>
      </c>
      <c r="K2397" s="8" t="s">
        <v>13</v>
      </c>
      <c r="L2397" s="8" t="s">
        <v>4</v>
      </c>
      <c r="M2397" s="8" t="s">
        <v>30</v>
      </c>
      <c r="N2397" s="9">
        <v>1</v>
      </c>
      <c r="O2397" s="10">
        <v>104.64</v>
      </c>
      <c r="P2397" s="11">
        <v>0</v>
      </c>
      <c r="Q2397" s="10">
        <v>50.79</v>
      </c>
      <c r="R2397" s="10">
        <f t="shared" si="148"/>
        <v>104.64</v>
      </c>
      <c r="S2397" s="10">
        <f t="shared" si="149"/>
        <v>50.79</v>
      </c>
      <c r="T2397" s="10">
        <f t="shared" si="150"/>
        <v>53.85</v>
      </c>
      <c r="U2397" s="12">
        <f t="shared" si="151"/>
        <v>0.51462155963302758</v>
      </c>
      <c r="V2397" s="9">
        <f>YEAR(SalesDataTable[[#This Row],[Order Date]])</f>
        <v>2026</v>
      </c>
      <c r="W2397" s="12" t="str">
        <f>"Q"&amp;ROUNDUP(MONTH(SalesDataTable[[#This Row],[Order Date]])/3,0)</f>
        <v>Q4</v>
      </c>
      <c r="X2397" s="9">
        <f>MONTH(SalesDataTable[[#This Row],[Order Date]])</f>
        <v>11</v>
      </c>
      <c r="Y2397" s="12" t="str">
        <f>TEXT(SalesDataTable[[#This Row],[Order Date]],"mmm")</f>
        <v>Nov</v>
      </c>
    </row>
    <row r="2398" spans="1:25" ht="16">
      <c r="A2398" s="7">
        <v>3825</v>
      </c>
      <c r="B2398" s="3">
        <v>46344</v>
      </c>
      <c r="C2398" s="2">
        <f>YEAR( SalesDataTable[[#This Row],[Order Date]])</f>
        <v>2026</v>
      </c>
      <c r="D2398" s="2">
        <f>ROUNDUP(MONTH(SalesDataTable[[#This Row],[Order Date]])/3,0)</f>
        <v>4</v>
      </c>
      <c r="E2398" s="2">
        <f>MONTH(SalesDataTable[[#This Row],[Order Date]])</f>
        <v>11</v>
      </c>
      <c r="F2398" s="2" t="str">
        <f>TEXT(SalesDataTable[[#This Row],[Order Date]],"mmm")</f>
        <v>Nov</v>
      </c>
      <c r="G2398" s="2">
        <f>DAY(SalesDataTable[[#This Row],[Order Date]])</f>
        <v>18</v>
      </c>
      <c r="H2398" s="8" t="s">
        <v>20</v>
      </c>
      <c r="I2398" s="8" t="s">
        <v>33</v>
      </c>
      <c r="J2398" s="8" t="s">
        <v>2</v>
      </c>
      <c r="K2398" s="8" t="s">
        <v>13</v>
      </c>
      <c r="L2398" s="8" t="s">
        <v>14</v>
      </c>
      <c r="M2398" s="8" t="s">
        <v>32</v>
      </c>
      <c r="N2398" s="9">
        <v>2</v>
      </c>
      <c r="O2398" s="10">
        <v>46.44</v>
      </c>
      <c r="P2398" s="11">
        <v>0.1</v>
      </c>
      <c r="Q2398" s="10">
        <v>18.190000000000001</v>
      </c>
      <c r="R2398" s="10">
        <f t="shared" si="148"/>
        <v>83.591999999999999</v>
      </c>
      <c r="S2398" s="10">
        <f t="shared" si="149"/>
        <v>36.380000000000003</v>
      </c>
      <c r="T2398" s="10">
        <f t="shared" si="150"/>
        <v>47.211999999999996</v>
      </c>
      <c r="U2398" s="12">
        <f t="shared" si="151"/>
        <v>0.56479088908029473</v>
      </c>
      <c r="V2398" s="9">
        <f>YEAR(SalesDataTable[[#This Row],[Order Date]])</f>
        <v>2026</v>
      </c>
      <c r="W2398" s="12" t="str">
        <f>"Q"&amp;ROUNDUP(MONTH(SalesDataTable[[#This Row],[Order Date]])/3,0)</f>
        <v>Q4</v>
      </c>
      <c r="X2398" s="9">
        <f>MONTH(SalesDataTable[[#This Row],[Order Date]])</f>
        <v>11</v>
      </c>
      <c r="Y2398" s="12" t="str">
        <f>TEXT(SalesDataTable[[#This Row],[Order Date]],"mmm")</f>
        <v>Nov</v>
      </c>
    </row>
    <row r="2399" spans="1:25" ht="16">
      <c r="A2399" s="7">
        <v>4808</v>
      </c>
      <c r="B2399" s="3">
        <v>46344</v>
      </c>
      <c r="C2399" s="2">
        <f>YEAR( SalesDataTable[[#This Row],[Order Date]])</f>
        <v>2026</v>
      </c>
      <c r="D2399" s="2">
        <f>ROUNDUP(MONTH(SalesDataTable[[#This Row],[Order Date]])/3,0)</f>
        <v>4</v>
      </c>
      <c r="E2399" s="2">
        <f>MONTH(SalesDataTable[[#This Row],[Order Date]])</f>
        <v>11</v>
      </c>
      <c r="F2399" s="2" t="str">
        <f>TEXT(SalesDataTable[[#This Row],[Order Date]],"mmm")</f>
        <v>Nov</v>
      </c>
      <c r="G2399" s="2">
        <f>DAY(SalesDataTable[[#This Row],[Order Date]])</f>
        <v>18</v>
      </c>
      <c r="H2399" s="8" t="s">
        <v>11</v>
      </c>
      <c r="I2399" s="8" t="s">
        <v>52</v>
      </c>
      <c r="J2399" s="8" t="s">
        <v>2</v>
      </c>
      <c r="K2399" s="8" t="s">
        <v>13</v>
      </c>
      <c r="L2399" s="8" t="s">
        <v>23</v>
      </c>
      <c r="M2399" s="8" t="s">
        <v>40</v>
      </c>
      <c r="N2399" s="9">
        <v>2</v>
      </c>
      <c r="O2399" s="10">
        <v>81.67</v>
      </c>
      <c r="P2399" s="11">
        <v>0.05</v>
      </c>
      <c r="Q2399" s="10">
        <v>40.43</v>
      </c>
      <c r="R2399" s="10">
        <f t="shared" si="148"/>
        <v>155.173</v>
      </c>
      <c r="S2399" s="10">
        <f t="shared" si="149"/>
        <v>80.86</v>
      </c>
      <c r="T2399" s="10">
        <f t="shared" si="150"/>
        <v>74.313000000000002</v>
      </c>
      <c r="U2399" s="12">
        <f t="shared" si="151"/>
        <v>0.4789041908063903</v>
      </c>
      <c r="V2399" s="9">
        <f>YEAR(SalesDataTable[[#This Row],[Order Date]])</f>
        <v>2026</v>
      </c>
      <c r="W2399" s="12" t="str">
        <f>"Q"&amp;ROUNDUP(MONTH(SalesDataTable[[#This Row],[Order Date]])/3,0)</f>
        <v>Q4</v>
      </c>
      <c r="X2399" s="9">
        <f>MONTH(SalesDataTable[[#This Row],[Order Date]])</f>
        <v>11</v>
      </c>
      <c r="Y2399" s="12" t="str">
        <f>TEXT(SalesDataTable[[#This Row],[Order Date]],"mmm")</f>
        <v>Nov</v>
      </c>
    </row>
    <row r="2400" spans="1:25" ht="16">
      <c r="A2400" s="7">
        <v>5131</v>
      </c>
      <c r="B2400" s="3">
        <v>46344</v>
      </c>
      <c r="C2400" s="2">
        <f>YEAR( SalesDataTable[[#This Row],[Order Date]])</f>
        <v>2026</v>
      </c>
      <c r="D2400" s="2">
        <f>ROUNDUP(MONTH(SalesDataTable[[#This Row],[Order Date]])/3,0)</f>
        <v>4</v>
      </c>
      <c r="E2400" s="2">
        <f>MONTH(SalesDataTable[[#This Row],[Order Date]])</f>
        <v>11</v>
      </c>
      <c r="F2400" s="2" t="str">
        <f>TEXT(SalesDataTable[[#This Row],[Order Date]],"mmm")</f>
        <v>Nov</v>
      </c>
      <c r="G2400" s="2">
        <f>DAY(SalesDataTable[[#This Row],[Order Date]])</f>
        <v>18</v>
      </c>
      <c r="H2400" s="8" t="s">
        <v>20</v>
      </c>
      <c r="I2400" s="8" t="s">
        <v>33</v>
      </c>
      <c r="J2400" s="8" t="s">
        <v>19</v>
      </c>
      <c r="K2400" s="8" t="s">
        <v>13</v>
      </c>
      <c r="L2400" s="8" t="s">
        <v>9</v>
      </c>
      <c r="M2400" s="8" t="s">
        <v>46</v>
      </c>
      <c r="N2400" s="9">
        <v>3</v>
      </c>
      <c r="O2400" s="10">
        <v>70.599999999999994</v>
      </c>
      <c r="P2400" s="11">
        <v>0.05</v>
      </c>
      <c r="Q2400" s="10">
        <v>32.68</v>
      </c>
      <c r="R2400" s="10">
        <f t="shared" si="148"/>
        <v>201.20999999999998</v>
      </c>
      <c r="S2400" s="10">
        <f t="shared" si="149"/>
        <v>98.039999999999992</v>
      </c>
      <c r="T2400" s="10">
        <f t="shared" si="150"/>
        <v>103.16999999999999</v>
      </c>
      <c r="U2400" s="12">
        <f t="shared" si="151"/>
        <v>0.5127478753541076</v>
      </c>
      <c r="V2400" s="9">
        <f>YEAR(SalesDataTable[[#This Row],[Order Date]])</f>
        <v>2026</v>
      </c>
      <c r="W2400" s="12" t="str">
        <f>"Q"&amp;ROUNDUP(MONTH(SalesDataTable[[#This Row],[Order Date]])/3,0)</f>
        <v>Q4</v>
      </c>
      <c r="X2400" s="9">
        <f>MONTH(SalesDataTable[[#This Row],[Order Date]])</f>
        <v>11</v>
      </c>
      <c r="Y2400" s="12" t="str">
        <f>TEXT(SalesDataTable[[#This Row],[Order Date]],"mmm")</f>
        <v>Nov</v>
      </c>
    </row>
    <row r="2401" spans="1:25" ht="16">
      <c r="A2401" s="7">
        <v>1502</v>
      </c>
      <c r="B2401" s="3">
        <v>46345</v>
      </c>
      <c r="C2401" s="2">
        <f>YEAR( SalesDataTable[[#This Row],[Order Date]])</f>
        <v>2026</v>
      </c>
      <c r="D2401" s="2">
        <f>ROUNDUP(MONTH(SalesDataTable[[#This Row],[Order Date]])/3,0)</f>
        <v>4</v>
      </c>
      <c r="E2401" s="2">
        <f>MONTH(SalesDataTable[[#This Row],[Order Date]])</f>
        <v>11</v>
      </c>
      <c r="F2401" s="2" t="str">
        <f>TEXT(SalesDataTable[[#This Row],[Order Date]],"mmm")</f>
        <v>Nov</v>
      </c>
      <c r="G2401" s="2">
        <f>DAY(SalesDataTable[[#This Row],[Order Date]])</f>
        <v>19</v>
      </c>
      <c r="H2401" s="8" t="s">
        <v>20</v>
      </c>
      <c r="I2401" s="8" t="s">
        <v>31</v>
      </c>
      <c r="J2401" s="8" t="s">
        <v>28</v>
      </c>
      <c r="K2401" s="8" t="s">
        <v>13</v>
      </c>
      <c r="L2401" s="8" t="s">
        <v>34</v>
      </c>
      <c r="M2401" s="8" t="s">
        <v>42</v>
      </c>
      <c r="N2401" s="9">
        <v>1</v>
      </c>
      <c r="O2401" s="10">
        <v>35.770000000000003</v>
      </c>
      <c r="P2401" s="11">
        <v>0.15</v>
      </c>
      <c r="Q2401" s="10">
        <v>13.69</v>
      </c>
      <c r="R2401" s="10">
        <f t="shared" si="148"/>
        <v>30.404500000000002</v>
      </c>
      <c r="S2401" s="10">
        <f t="shared" si="149"/>
        <v>13.69</v>
      </c>
      <c r="T2401" s="10">
        <f t="shared" si="150"/>
        <v>16.714500000000001</v>
      </c>
      <c r="U2401" s="12">
        <f t="shared" si="151"/>
        <v>0.54973770330049831</v>
      </c>
      <c r="V2401" s="9">
        <f>YEAR(SalesDataTable[[#This Row],[Order Date]])</f>
        <v>2026</v>
      </c>
      <c r="W2401" s="12" t="str">
        <f>"Q"&amp;ROUNDUP(MONTH(SalesDataTable[[#This Row],[Order Date]])/3,0)</f>
        <v>Q4</v>
      </c>
      <c r="X2401" s="9">
        <f>MONTH(SalesDataTable[[#This Row],[Order Date]])</f>
        <v>11</v>
      </c>
      <c r="Y2401" s="12" t="str">
        <f>TEXT(SalesDataTable[[#This Row],[Order Date]],"mmm")</f>
        <v>Nov</v>
      </c>
    </row>
    <row r="2402" spans="1:25" ht="16">
      <c r="A2402" s="7">
        <v>2470</v>
      </c>
      <c r="B2402" s="3">
        <v>46345</v>
      </c>
      <c r="C2402" s="2">
        <f>YEAR( SalesDataTable[[#This Row],[Order Date]])</f>
        <v>2026</v>
      </c>
      <c r="D2402" s="2">
        <f>ROUNDUP(MONTH(SalesDataTable[[#This Row],[Order Date]])/3,0)</f>
        <v>4</v>
      </c>
      <c r="E2402" s="2">
        <f>MONTH(SalesDataTable[[#This Row],[Order Date]])</f>
        <v>11</v>
      </c>
      <c r="F2402" s="2" t="str">
        <f>TEXT(SalesDataTable[[#This Row],[Order Date]],"mmm")</f>
        <v>Nov</v>
      </c>
      <c r="G2402" s="2">
        <f>DAY(SalesDataTable[[#This Row],[Order Date]])</f>
        <v>19</v>
      </c>
      <c r="H2402" s="8" t="s">
        <v>6</v>
      </c>
      <c r="I2402" s="8" t="s">
        <v>27</v>
      </c>
      <c r="J2402" s="8" t="s">
        <v>19</v>
      </c>
      <c r="K2402" s="8" t="s">
        <v>16</v>
      </c>
      <c r="L2402" s="8" t="s">
        <v>9</v>
      </c>
      <c r="M2402" s="8" t="s">
        <v>10</v>
      </c>
      <c r="N2402" s="9">
        <v>1</v>
      </c>
      <c r="O2402" s="10">
        <v>92.13</v>
      </c>
      <c r="P2402" s="11">
        <v>0.15</v>
      </c>
      <c r="Q2402" s="10">
        <v>45.85</v>
      </c>
      <c r="R2402" s="10">
        <f t="shared" si="148"/>
        <v>78.31049999999999</v>
      </c>
      <c r="S2402" s="10">
        <f t="shared" si="149"/>
        <v>45.85</v>
      </c>
      <c r="T2402" s="10">
        <f t="shared" si="150"/>
        <v>32.460499999999989</v>
      </c>
      <c r="U2402" s="12">
        <f t="shared" si="151"/>
        <v>0.41451018701195874</v>
      </c>
      <c r="V2402" s="9">
        <f>YEAR(SalesDataTable[[#This Row],[Order Date]])</f>
        <v>2026</v>
      </c>
      <c r="W2402" s="12" t="str">
        <f>"Q"&amp;ROUNDUP(MONTH(SalesDataTable[[#This Row],[Order Date]])/3,0)</f>
        <v>Q4</v>
      </c>
      <c r="X2402" s="9">
        <f>MONTH(SalesDataTable[[#This Row],[Order Date]])</f>
        <v>11</v>
      </c>
      <c r="Y2402" s="12" t="str">
        <f>TEXT(SalesDataTable[[#This Row],[Order Date]],"mmm")</f>
        <v>Nov</v>
      </c>
    </row>
    <row r="2403" spans="1:25" ht="16">
      <c r="A2403" s="7">
        <v>3452</v>
      </c>
      <c r="B2403" s="3">
        <v>46345</v>
      </c>
      <c r="C2403" s="2">
        <f>YEAR( SalesDataTable[[#This Row],[Order Date]])</f>
        <v>2026</v>
      </c>
      <c r="D2403" s="2">
        <f>ROUNDUP(MONTH(SalesDataTable[[#This Row],[Order Date]])/3,0)</f>
        <v>4</v>
      </c>
      <c r="E2403" s="2">
        <f>MONTH(SalesDataTable[[#This Row],[Order Date]])</f>
        <v>11</v>
      </c>
      <c r="F2403" s="2" t="str">
        <f>TEXT(SalesDataTable[[#This Row],[Order Date]],"mmm")</f>
        <v>Nov</v>
      </c>
      <c r="G2403" s="2">
        <f>DAY(SalesDataTable[[#This Row],[Order Date]])</f>
        <v>19</v>
      </c>
      <c r="H2403" s="8" t="s">
        <v>6</v>
      </c>
      <c r="I2403" s="8" t="s">
        <v>43</v>
      </c>
      <c r="J2403" s="8" t="s">
        <v>2</v>
      </c>
      <c r="K2403" s="8" t="s">
        <v>3</v>
      </c>
      <c r="L2403" s="8" t="s">
        <v>9</v>
      </c>
      <c r="M2403" s="8" t="s">
        <v>37</v>
      </c>
      <c r="N2403" s="9">
        <v>5</v>
      </c>
      <c r="O2403" s="10">
        <v>151.09</v>
      </c>
      <c r="P2403" s="11">
        <v>0.05</v>
      </c>
      <c r="Q2403" s="10">
        <v>79.33</v>
      </c>
      <c r="R2403" s="10">
        <f t="shared" si="148"/>
        <v>717.67750000000001</v>
      </c>
      <c r="S2403" s="10">
        <f t="shared" si="149"/>
        <v>396.65</v>
      </c>
      <c r="T2403" s="10">
        <f t="shared" si="150"/>
        <v>321.02750000000003</v>
      </c>
      <c r="U2403" s="12">
        <f t="shared" si="151"/>
        <v>0.44731442744129507</v>
      </c>
      <c r="V2403" s="9">
        <f>YEAR(SalesDataTable[[#This Row],[Order Date]])</f>
        <v>2026</v>
      </c>
      <c r="W2403" s="12" t="str">
        <f>"Q"&amp;ROUNDUP(MONTH(SalesDataTable[[#This Row],[Order Date]])/3,0)</f>
        <v>Q4</v>
      </c>
      <c r="X2403" s="9">
        <f>MONTH(SalesDataTable[[#This Row],[Order Date]])</f>
        <v>11</v>
      </c>
      <c r="Y2403" s="12" t="str">
        <f>TEXT(SalesDataTable[[#This Row],[Order Date]],"mmm")</f>
        <v>Nov</v>
      </c>
    </row>
    <row r="2404" spans="1:25" ht="16">
      <c r="A2404" s="7">
        <v>4207</v>
      </c>
      <c r="B2404" s="3">
        <v>46345</v>
      </c>
      <c r="C2404" s="2">
        <f>YEAR( SalesDataTable[[#This Row],[Order Date]])</f>
        <v>2026</v>
      </c>
      <c r="D2404" s="2">
        <f>ROUNDUP(MONTH(SalesDataTable[[#This Row],[Order Date]])/3,0)</f>
        <v>4</v>
      </c>
      <c r="E2404" s="2">
        <f>MONTH(SalesDataTable[[#This Row],[Order Date]])</f>
        <v>11</v>
      </c>
      <c r="F2404" s="2" t="str">
        <f>TEXT(SalesDataTable[[#This Row],[Order Date]],"mmm")</f>
        <v>Nov</v>
      </c>
      <c r="G2404" s="2">
        <f>DAY(SalesDataTable[[#This Row],[Order Date]])</f>
        <v>19</v>
      </c>
      <c r="H2404" s="8" t="s">
        <v>6</v>
      </c>
      <c r="I2404" s="8" t="s">
        <v>43</v>
      </c>
      <c r="J2404" s="8" t="s">
        <v>2</v>
      </c>
      <c r="K2404" s="8" t="s">
        <v>13</v>
      </c>
      <c r="L2404" s="8" t="s">
        <v>4</v>
      </c>
      <c r="M2404" s="8" t="s">
        <v>30</v>
      </c>
      <c r="N2404" s="9">
        <v>2</v>
      </c>
      <c r="O2404" s="10">
        <v>103.99</v>
      </c>
      <c r="P2404" s="11">
        <v>0</v>
      </c>
      <c r="Q2404" s="10">
        <v>50.36</v>
      </c>
      <c r="R2404" s="10">
        <f t="shared" si="148"/>
        <v>207.98</v>
      </c>
      <c r="S2404" s="10">
        <f t="shared" si="149"/>
        <v>100.72</v>
      </c>
      <c r="T2404" s="10">
        <f t="shared" si="150"/>
        <v>107.25999999999999</v>
      </c>
      <c r="U2404" s="12">
        <f t="shared" si="151"/>
        <v>0.51572266564092695</v>
      </c>
      <c r="V2404" s="9">
        <f>YEAR(SalesDataTable[[#This Row],[Order Date]])</f>
        <v>2026</v>
      </c>
      <c r="W2404" s="12" t="str">
        <f>"Q"&amp;ROUNDUP(MONTH(SalesDataTable[[#This Row],[Order Date]])/3,0)</f>
        <v>Q4</v>
      </c>
      <c r="X2404" s="9">
        <f>MONTH(SalesDataTable[[#This Row],[Order Date]])</f>
        <v>11</v>
      </c>
      <c r="Y2404" s="12" t="str">
        <f>TEXT(SalesDataTable[[#This Row],[Order Date]],"mmm")</f>
        <v>Nov</v>
      </c>
    </row>
    <row r="2405" spans="1:25" ht="16">
      <c r="A2405" s="7">
        <v>695</v>
      </c>
      <c r="B2405" s="3">
        <v>46346</v>
      </c>
      <c r="C2405" s="2">
        <f>YEAR( SalesDataTable[[#This Row],[Order Date]])</f>
        <v>2026</v>
      </c>
      <c r="D2405" s="2">
        <f>ROUNDUP(MONTH(SalesDataTable[[#This Row],[Order Date]])/3,0)</f>
        <v>4</v>
      </c>
      <c r="E2405" s="2">
        <f>MONTH(SalesDataTable[[#This Row],[Order Date]])</f>
        <v>11</v>
      </c>
      <c r="F2405" s="2" t="str">
        <f>TEXT(SalesDataTable[[#This Row],[Order Date]],"mmm")</f>
        <v>Nov</v>
      </c>
      <c r="G2405" s="2">
        <f>DAY(SalesDataTable[[#This Row],[Order Date]])</f>
        <v>20</v>
      </c>
      <c r="H2405" s="8" t="s">
        <v>11</v>
      </c>
      <c r="I2405" s="8" t="s">
        <v>18</v>
      </c>
      <c r="J2405" s="8" t="s">
        <v>2</v>
      </c>
      <c r="K2405" s="8" t="s">
        <v>3</v>
      </c>
      <c r="L2405" s="8" t="s">
        <v>14</v>
      </c>
      <c r="M2405" s="8" t="s">
        <v>15</v>
      </c>
      <c r="N2405" s="9">
        <v>1</v>
      </c>
      <c r="O2405" s="10">
        <v>36.909999999999997</v>
      </c>
      <c r="P2405" s="11">
        <v>0.1</v>
      </c>
      <c r="Q2405" s="10">
        <v>13.43</v>
      </c>
      <c r="R2405" s="10">
        <f t="shared" si="148"/>
        <v>33.219000000000001</v>
      </c>
      <c r="S2405" s="10">
        <f t="shared" si="149"/>
        <v>13.43</v>
      </c>
      <c r="T2405" s="10">
        <f t="shared" si="150"/>
        <v>19.789000000000001</v>
      </c>
      <c r="U2405" s="12">
        <f t="shared" si="151"/>
        <v>0.59571329660736327</v>
      </c>
      <c r="V2405" s="9">
        <f>YEAR(SalesDataTable[[#This Row],[Order Date]])</f>
        <v>2026</v>
      </c>
      <c r="W2405" s="12" t="str">
        <f>"Q"&amp;ROUNDUP(MONTH(SalesDataTable[[#This Row],[Order Date]])/3,0)</f>
        <v>Q4</v>
      </c>
      <c r="X2405" s="9">
        <f>MONTH(SalesDataTable[[#This Row],[Order Date]])</f>
        <v>11</v>
      </c>
      <c r="Y2405" s="12" t="str">
        <f>TEXT(SalesDataTable[[#This Row],[Order Date]],"mmm")</f>
        <v>Nov</v>
      </c>
    </row>
    <row r="2406" spans="1:25" ht="16">
      <c r="A2406" s="7">
        <v>1127</v>
      </c>
      <c r="B2406" s="3">
        <v>46346</v>
      </c>
      <c r="C2406" s="2">
        <f>YEAR( SalesDataTable[[#This Row],[Order Date]])</f>
        <v>2026</v>
      </c>
      <c r="D2406" s="2">
        <f>ROUNDUP(MONTH(SalesDataTable[[#This Row],[Order Date]])/3,0)</f>
        <v>4</v>
      </c>
      <c r="E2406" s="2">
        <f>MONTH(SalesDataTable[[#This Row],[Order Date]])</f>
        <v>11</v>
      </c>
      <c r="F2406" s="2" t="str">
        <f>TEXT(SalesDataTable[[#This Row],[Order Date]],"mmm")</f>
        <v>Nov</v>
      </c>
      <c r="G2406" s="2">
        <f>DAY(SalesDataTable[[#This Row],[Order Date]])</f>
        <v>20</v>
      </c>
      <c r="H2406" s="8" t="s">
        <v>0</v>
      </c>
      <c r="I2406" s="8" t="s">
        <v>1</v>
      </c>
      <c r="J2406" s="8" t="s">
        <v>28</v>
      </c>
      <c r="K2406" s="8" t="s">
        <v>13</v>
      </c>
      <c r="L2406" s="8" t="s">
        <v>4</v>
      </c>
      <c r="M2406" s="8" t="s">
        <v>5</v>
      </c>
      <c r="N2406" s="9">
        <v>2</v>
      </c>
      <c r="O2406" s="10">
        <v>81.02</v>
      </c>
      <c r="P2406" s="11">
        <v>0</v>
      </c>
      <c r="Q2406" s="10">
        <v>43.22</v>
      </c>
      <c r="R2406" s="10">
        <f t="shared" si="148"/>
        <v>162.04</v>
      </c>
      <c r="S2406" s="10">
        <f t="shared" si="149"/>
        <v>86.44</v>
      </c>
      <c r="T2406" s="10">
        <f t="shared" si="150"/>
        <v>75.599999999999994</v>
      </c>
      <c r="U2406" s="12">
        <f t="shared" si="151"/>
        <v>0.46655146877314241</v>
      </c>
      <c r="V2406" s="9">
        <f>YEAR(SalesDataTable[[#This Row],[Order Date]])</f>
        <v>2026</v>
      </c>
      <c r="W2406" s="12" t="str">
        <f>"Q"&amp;ROUNDUP(MONTH(SalesDataTable[[#This Row],[Order Date]])/3,0)</f>
        <v>Q4</v>
      </c>
      <c r="X2406" s="9">
        <f>MONTH(SalesDataTable[[#This Row],[Order Date]])</f>
        <v>11</v>
      </c>
      <c r="Y2406" s="12" t="str">
        <f>TEXT(SalesDataTable[[#This Row],[Order Date]],"mmm")</f>
        <v>Nov</v>
      </c>
    </row>
    <row r="2407" spans="1:25" ht="16">
      <c r="A2407" s="7">
        <v>1174</v>
      </c>
      <c r="B2407" s="3">
        <v>46346</v>
      </c>
      <c r="C2407" s="2">
        <f>YEAR( SalesDataTable[[#This Row],[Order Date]])</f>
        <v>2026</v>
      </c>
      <c r="D2407" s="2">
        <f>ROUNDUP(MONTH(SalesDataTable[[#This Row],[Order Date]])/3,0)</f>
        <v>4</v>
      </c>
      <c r="E2407" s="2">
        <f>MONTH(SalesDataTable[[#This Row],[Order Date]])</f>
        <v>11</v>
      </c>
      <c r="F2407" s="2" t="str">
        <f>TEXT(SalesDataTable[[#This Row],[Order Date]],"mmm")</f>
        <v>Nov</v>
      </c>
      <c r="G2407" s="2">
        <f>DAY(SalesDataTable[[#This Row],[Order Date]])</f>
        <v>20</v>
      </c>
      <c r="H2407" s="8" t="s">
        <v>0</v>
      </c>
      <c r="I2407" s="8" t="s">
        <v>1</v>
      </c>
      <c r="J2407" s="8" t="s">
        <v>28</v>
      </c>
      <c r="K2407" s="8" t="s">
        <v>13</v>
      </c>
      <c r="L2407" s="8" t="s">
        <v>14</v>
      </c>
      <c r="M2407" s="8" t="s">
        <v>48</v>
      </c>
      <c r="N2407" s="9">
        <v>3</v>
      </c>
      <c r="O2407" s="10">
        <v>164.36</v>
      </c>
      <c r="P2407" s="11">
        <v>0.05</v>
      </c>
      <c r="Q2407" s="10">
        <v>88.7</v>
      </c>
      <c r="R2407" s="10">
        <f t="shared" si="148"/>
        <v>468.42600000000004</v>
      </c>
      <c r="S2407" s="10">
        <f t="shared" si="149"/>
        <v>266.10000000000002</v>
      </c>
      <c r="T2407" s="10">
        <f t="shared" si="150"/>
        <v>202.32600000000002</v>
      </c>
      <c r="U2407" s="12">
        <f t="shared" si="151"/>
        <v>0.43192734818306416</v>
      </c>
      <c r="V2407" s="9">
        <f>YEAR(SalesDataTable[[#This Row],[Order Date]])</f>
        <v>2026</v>
      </c>
      <c r="W2407" s="12" t="str">
        <f>"Q"&amp;ROUNDUP(MONTH(SalesDataTable[[#This Row],[Order Date]])/3,0)</f>
        <v>Q4</v>
      </c>
      <c r="X2407" s="9">
        <f>MONTH(SalesDataTable[[#This Row],[Order Date]])</f>
        <v>11</v>
      </c>
      <c r="Y2407" s="12" t="str">
        <f>TEXT(SalesDataTable[[#This Row],[Order Date]],"mmm")</f>
        <v>Nov</v>
      </c>
    </row>
    <row r="2408" spans="1:25" ht="16">
      <c r="A2408" s="7">
        <v>3968</v>
      </c>
      <c r="B2408" s="3">
        <v>46346</v>
      </c>
      <c r="C2408" s="2">
        <f>YEAR( SalesDataTable[[#This Row],[Order Date]])</f>
        <v>2026</v>
      </c>
      <c r="D2408" s="2">
        <f>ROUNDUP(MONTH(SalesDataTable[[#This Row],[Order Date]])/3,0)</f>
        <v>4</v>
      </c>
      <c r="E2408" s="2">
        <f>MONTH(SalesDataTable[[#This Row],[Order Date]])</f>
        <v>11</v>
      </c>
      <c r="F2408" s="2" t="str">
        <f>TEXT(SalesDataTable[[#This Row],[Order Date]],"mmm")</f>
        <v>Nov</v>
      </c>
      <c r="G2408" s="2">
        <f>DAY(SalesDataTable[[#This Row],[Order Date]])</f>
        <v>20</v>
      </c>
      <c r="H2408" s="8" t="s">
        <v>6</v>
      </c>
      <c r="I2408" s="8" t="s">
        <v>41</v>
      </c>
      <c r="J2408" s="8" t="s">
        <v>8</v>
      </c>
      <c r="K2408" s="8" t="s">
        <v>16</v>
      </c>
      <c r="L2408" s="8" t="s">
        <v>34</v>
      </c>
      <c r="M2408" s="8" t="s">
        <v>45</v>
      </c>
      <c r="N2408" s="9">
        <v>5</v>
      </c>
      <c r="O2408" s="10">
        <v>51.36</v>
      </c>
      <c r="P2408" s="11">
        <v>0.1</v>
      </c>
      <c r="Q2408" s="10">
        <v>22.45</v>
      </c>
      <c r="R2408" s="10">
        <f t="shared" si="148"/>
        <v>231.12</v>
      </c>
      <c r="S2408" s="10">
        <f t="shared" si="149"/>
        <v>112.25</v>
      </c>
      <c r="T2408" s="10">
        <f t="shared" si="150"/>
        <v>118.87</v>
      </c>
      <c r="U2408" s="12">
        <f t="shared" si="151"/>
        <v>0.51432156455520939</v>
      </c>
      <c r="V2408" s="9">
        <f>YEAR(SalesDataTable[[#This Row],[Order Date]])</f>
        <v>2026</v>
      </c>
      <c r="W2408" s="12" t="str">
        <f>"Q"&amp;ROUNDUP(MONTH(SalesDataTable[[#This Row],[Order Date]])/3,0)</f>
        <v>Q4</v>
      </c>
      <c r="X2408" s="9">
        <f>MONTH(SalesDataTable[[#This Row],[Order Date]])</f>
        <v>11</v>
      </c>
      <c r="Y2408" s="12" t="str">
        <f>TEXT(SalesDataTable[[#This Row],[Order Date]],"mmm")</f>
        <v>Nov</v>
      </c>
    </row>
    <row r="2409" spans="1:25" ht="16">
      <c r="A2409" s="7">
        <v>4049</v>
      </c>
      <c r="B2409" s="3">
        <v>46346</v>
      </c>
      <c r="C2409" s="2">
        <f>YEAR( SalesDataTable[[#This Row],[Order Date]])</f>
        <v>2026</v>
      </c>
      <c r="D2409" s="2">
        <f>ROUNDUP(MONTH(SalesDataTable[[#This Row],[Order Date]])/3,0)</f>
        <v>4</v>
      </c>
      <c r="E2409" s="2">
        <f>MONTH(SalesDataTable[[#This Row],[Order Date]])</f>
        <v>11</v>
      </c>
      <c r="F2409" s="2" t="str">
        <f>TEXT(SalesDataTable[[#This Row],[Order Date]],"mmm")</f>
        <v>Nov</v>
      </c>
      <c r="G2409" s="2">
        <f>DAY(SalesDataTable[[#This Row],[Order Date]])</f>
        <v>20</v>
      </c>
      <c r="H2409" s="8" t="s">
        <v>11</v>
      </c>
      <c r="I2409" s="8" t="s">
        <v>52</v>
      </c>
      <c r="J2409" s="8" t="s">
        <v>28</v>
      </c>
      <c r="K2409" s="8" t="s">
        <v>3</v>
      </c>
      <c r="L2409" s="8" t="s">
        <v>14</v>
      </c>
      <c r="M2409" s="8" t="s">
        <v>15</v>
      </c>
      <c r="N2409" s="9">
        <v>1</v>
      </c>
      <c r="O2409" s="10">
        <v>36.590000000000003</v>
      </c>
      <c r="P2409" s="11">
        <v>0</v>
      </c>
      <c r="Q2409" s="10">
        <v>13.73</v>
      </c>
      <c r="R2409" s="10">
        <f t="shared" si="148"/>
        <v>36.590000000000003</v>
      </c>
      <c r="S2409" s="10">
        <f t="shared" si="149"/>
        <v>13.73</v>
      </c>
      <c r="T2409" s="10">
        <f t="shared" si="150"/>
        <v>22.860000000000003</v>
      </c>
      <c r="U2409" s="12">
        <f t="shared" si="151"/>
        <v>0.62476086362394101</v>
      </c>
      <c r="V2409" s="9">
        <f>YEAR(SalesDataTable[[#This Row],[Order Date]])</f>
        <v>2026</v>
      </c>
      <c r="W2409" s="12" t="str">
        <f>"Q"&amp;ROUNDUP(MONTH(SalesDataTable[[#This Row],[Order Date]])/3,0)</f>
        <v>Q4</v>
      </c>
      <c r="X2409" s="9">
        <f>MONTH(SalesDataTable[[#This Row],[Order Date]])</f>
        <v>11</v>
      </c>
      <c r="Y2409" s="12" t="str">
        <f>TEXT(SalesDataTable[[#This Row],[Order Date]],"mmm")</f>
        <v>Nov</v>
      </c>
    </row>
    <row r="2410" spans="1:25" ht="16">
      <c r="A2410" s="7">
        <v>3</v>
      </c>
      <c r="B2410" s="3">
        <v>46347</v>
      </c>
      <c r="C2410" s="2">
        <f>YEAR( SalesDataTable[[#This Row],[Order Date]])</f>
        <v>2026</v>
      </c>
      <c r="D2410" s="2">
        <f>ROUNDUP(MONTH(SalesDataTable[[#This Row],[Order Date]])/3,0)</f>
        <v>4</v>
      </c>
      <c r="E2410" s="2">
        <f>MONTH(SalesDataTable[[#This Row],[Order Date]])</f>
        <v>11</v>
      </c>
      <c r="F2410" s="2" t="str">
        <f>TEXT(SalesDataTable[[#This Row],[Order Date]],"mmm")</f>
        <v>Nov</v>
      </c>
      <c r="G2410" s="2">
        <f>DAY(SalesDataTable[[#This Row],[Order Date]])</f>
        <v>21</v>
      </c>
      <c r="H2410" s="8" t="s">
        <v>20</v>
      </c>
      <c r="I2410" s="8" t="s">
        <v>31</v>
      </c>
      <c r="J2410" s="8" t="s">
        <v>19</v>
      </c>
      <c r="K2410" s="8" t="s">
        <v>3</v>
      </c>
      <c r="L2410" s="8" t="s">
        <v>23</v>
      </c>
      <c r="M2410" s="8" t="s">
        <v>51</v>
      </c>
      <c r="N2410" s="9">
        <v>5</v>
      </c>
      <c r="O2410" s="10">
        <v>122.33</v>
      </c>
      <c r="P2410" s="11">
        <v>0.15</v>
      </c>
      <c r="Q2410" s="10">
        <v>58.98</v>
      </c>
      <c r="R2410" s="10">
        <f t="shared" si="148"/>
        <v>519.90249999999992</v>
      </c>
      <c r="S2410" s="10">
        <f t="shared" si="149"/>
        <v>294.89999999999998</v>
      </c>
      <c r="T2410" s="10">
        <f t="shared" si="150"/>
        <v>225.00249999999994</v>
      </c>
      <c r="U2410" s="12">
        <f t="shared" si="151"/>
        <v>0.43277826130861069</v>
      </c>
      <c r="V2410" s="9">
        <f>YEAR(SalesDataTable[[#This Row],[Order Date]])</f>
        <v>2026</v>
      </c>
      <c r="W2410" s="12" t="str">
        <f>"Q"&amp;ROUNDUP(MONTH(SalesDataTable[[#This Row],[Order Date]])/3,0)</f>
        <v>Q4</v>
      </c>
      <c r="X2410" s="9">
        <f>MONTH(SalesDataTable[[#This Row],[Order Date]])</f>
        <v>11</v>
      </c>
      <c r="Y2410" s="12" t="str">
        <f>TEXT(SalesDataTable[[#This Row],[Order Date]],"mmm")</f>
        <v>Nov</v>
      </c>
    </row>
    <row r="2411" spans="1:25" ht="16">
      <c r="A2411" s="7">
        <v>1603</v>
      </c>
      <c r="B2411" s="3">
        <v>46347</v>
      </c>
      <c r="C2411" s="2">
        <f>YEAR( SalesDataTable[[#This Row],[Order Date]])</f>
        <v>2026</v>
      </c>
      <c r="D2411" s="2">
        <f>ROUNDUP(MONTH(SalesDataTable[[#This Row],[Order Date]])/3,0)</f>
        <v>4</v>
      </c>
      <c r="E2411" s="2">
        <f>MONTH(SalesDataTable[[#This Row],[Order Date]])</f>
        <v>11</v>
      </c>
      <c r="F2411" s="2" t="str">
        <f>TEXT(SalesDataTable[[#This Row],[Order Date]],"mmm")</f>
        <v>Nov</v>
      </c>
      <c r="G2411" s="2">
        <f>DAY(SalesDataTable[[#This Row],[Order Date]])</f>
        <v>21</v>
      </c>
      <c r="H2411" s="8" t="s">
        <v>20</v>
      </c>
      <c r="I2411" s="8" t="s">
        <v>33</v>
      </c>
      <c r="J2411" s="8" t="s">
        <v>2</v>
      </c>
      <c r="K2411" s="8" t="s">
        <v>3</v>
      </c>
      <c r="L2411" s="8" t="s">
        <v>23</v>
      </c>
      <c r="M2411" s="8" t="s">
        <v>40</v>
      </c>
      <c r="N2411" s="9">
        <v>1</v>
      </c>
      <c r="O2411" s="10">
        <v>83.49</v>
      </c>
      <c r="P2411" s="11">
        <v>0.05</v>
      </c>
      <c r="Q2411" s="10">
        <v>39.659999999999997</v>
      </c>
      <c r="R2411" s="10">
        <f t="shared" si="148"/>
        <v>79.315499999999986</v>
      </c>
      <c r="S2411" s="10">
        <f t="shared" si="149"/>
        <v>39.659999999999997</v>
      </c>
      <c r="T2411" s="10">
        <f t="shared" si="150"/>
        <v>39.655499999999989</v>
      </c>
      <c r="U2411" s="12">
        <f t="shared" si="151"/>
        <v>0.49997163227868446</v>
      </c>
      <c r="V2411" s="9">
        <f>YEAR(SalesDataTable[[#This Row],[Order Date]])</f>
        <v>2026</v>
      </c>
      <c r="W2411" s="12" t="str">
        <f>"Q"&amp;ROUNDUP(MONTH(SalesDataTable[[#This Row],[Order Date]])/3,0)</f>
        <v>Q4</v>
      </c>
      <c r="X2411" s="9">
        <f>MONTH(SalesDataTable[[#This Row],[Order Date]])</f>
        <v>11</v>
      </c>
      <c r="Y2411" s="12" t="str">
        <f>TEXT(SalesDataTable[[#This Row],[Order Date]],"mmm")</f>
        <v>Nov</v>
      </c>
    </row>
    <row r="2412" spans="1:25" ht="16">
      <c r="A2412" s="7">
        <v>2073</v>
      </c>
      <c r="B2412" s="3">
        <v>46347</v>
      </c>
      <c r="C2412" s="2">
        <f>YEAR( SalesDataTable[[#This Row],[Order Date]])</f>
        <v>2026</v>
      </c>
      <c r="D2412" s="2">
        <f>ROUNDUP(MONTH(SalesDataTable[[#This Row],[Order Date]])/3,0)</f>
        <v>4</v>
      </c>
      <c r="E2412" s="2">
        <f>MONTH(SalesDataTable[[#This Row],[Order Date]])</f>
        <v>11</v>
      </c>
      <c r="F2412" s="2" t="str">
        <f>TEXT(SalesDataTable[[#This Row],[Order Date]],"mmm")</f>
        <v>Nov</v>
      </c>
      <c r="G2412" s="2">
        <f>DAY(SalesDataTable[[#This Row],[Order Date]])</f>
        <v>21</v>
      </c>
      <c r="H2412" s="8" t="s">
        <v>6</v>
      </c>
      <c r="I2412" s="8" t="s">
        <v>43</v>
      </c>
      <c r="J2412" s="8" t="s">
        <v>2</v>
      </c>
      <c r="K2412" s="8" t="s">
        <v>13</v>
      </c>
      <c r="L2412" s="8" t="s">
        <v>4</v>
      </c>
      <c r="M2412" s="8" t="s">
        <v>22</v>
      </c>
      <c r="N2412" s="9">
        <v>2</v>
      </c>
      <c r="O2412" s="10">
        <v>51.48</v>
      </c>
      <c r="P2412" s="11">
        <v>0.1</v>
      </c>
      <c r="Q2412" s="10">
        <v>22.51</v>
      </c>
      <c r="R2412" s="10">
        <f t="shared" si="148"/>
        <v>92.664000000000001</v>
      </c>
      <c r="S2412" s="10">
        <f t="shared" si="149"/>
        <v>45.02</v>
      </c>
      <c r="T2412" s="10">
        <f t="shared" si="150"/>
        <v>47.643999999999998</v>
      </c>
      <c r="U2412" s="12">
        <f t="shared" si="151"/>
        <v>0.51415868082534744</v>
      </c>
      <c r="V2412" s="9">
        <f>YEAR(SalesDataTable[[#This Row],[Order Date]])</f>
        <v>2026</v>
      </c>
      <c r="W2412" s="12" t="str">
        <f>"Q"&amp;ROUNDUP(MONTH(SalesDataTable[[#This Row],[Order Date]])/3,0)</f>
        <v>Q4</v>
      </c>
      <c r="X2412" s="9">
        <f>MONTH(SalesDataTable[[#This Row],[Order Date]])</f>
        <v>11</v>
      </c>
      <c r="Y2412" s="12" t="str">
        <f>TEXT(SalesDataTable[[#This Row],[Order Date]],"mmm")</f>
        <v>Nov</v>
      </c>
    </row>
    <row r="2413" spans="1:25" ht="16">
      <c r="A2413" s="7">
        <v>2487</v>
      </c>
      <c r="B2413" s="3">
        <v>46347</v>
      </c>
      <c r="C2413" s="2">
        <f>YEAR( SalesDataTable[[#This Row],[Order Date]])</f>
        <v>2026</v>
      </c>
      <c r="D2413" s="2">
        <f>ROUNDUP(MONTH(SalesDataTable[[#This Row],[Order Date]])/3,0)</f>
        <v>4</v>
      </c>
      <c r="E2413" s="2">
        <f>MONTH(SalesDataTable[[#This Row],[Order Date]])</f>
        <v>11</v>
      </c>
      <c r="F2413" s="2" t="str">
        <f>TEXT(SalesDataTable[[#This Row],[Order Date]],"mmm")</f>
        <v>Nov</v>
      </c>
      <c r="G2413" s="2">
        <f>DAY(SalesDataTable[[#This Row],[Order Date]])</f>
        <v>21</v>
      </c>
      <c r="H2413" s="8" t="s">
        <v>11</v>
      </c>
      <c r="I2413" s="8" t="s">
        <v>12</v>
      </c>
      <c r="J2413" s="8" t="s">
        <v>28</v>
      </c>
      <c r="K2413" s="8" t="s">
        <v>13</v>
      </c>
      <c r="L2413" s="8" t="s">
        <v>23</v>
      </c>
      <c r="M2413" s="8" t="s">
        <v>51</v>
      </c>
      <c r="N2413" s="9">
        <v>1</v>
      </c>
      <c r="O2413" s="10">
        <v>123.43</v>
      </c>
      <c r="P2413" s="11">
        <v>0.15</v>
      </c>
      <c r="Q2413" s="10">
        <v>60.8</v>
      </c>
      <c r="R2413" s="10">
        <f t="shared" si="148"/>
        <v>104.91550000000001</v>
      </c>
      <c r="S2413" s="10">
        <f t="shared" si="149"/>
        <v>60.8</v>
      </c>
      <c r="T2413" s="10">
        <f t="shared" si="150"/>
        <v>44.115500000000011</v>
      </c>
      <c r="U2413" s="12">
        <f t="shared" si="151"/>
        <v>0.42048601017008935</v>
      </c>
      <c r="V2413" s="9">
        <f>YEAR(SalesDataTable[[#This Row],[Order Date]])</f>
        <v>2026</v>
      </c>
      <c r="W2413" s="12" t="str">
        <f>"Q"&amp;ROUNDUP(MONTH(SalesDataTable[[#This Row],[Order Date]])/3,0)</f>
        <v>Q4</v>
      </c>
      <c r="X2413" s="9">
        <f>MONTH(SalesDataTable[[#This Row],[Order Date]])</f>
        <v>11</v>
      </c>
      <c r="Y2413" s="12" t="str">
        <f>TEXT(SalesDataTable[[#This Row],[Order Date]],"mmm")</f>
        <v>Nov</v>
      </c>
    </row>
    <row r="2414" spans="1:25" ht="16">
      <c r="A2414" s="7">
        <v>3407</v>
      </c>
      <c r="B2414" s="3">
        <v>46347</v>
      </c>
      <c r="C2414" s="2">
        <f>YEAR( SalesDataTable[[#This Row],[Order Date]])</f>
        <v>2026</v>
      </c>
      <c r="D2414" s="2">
        <f>ROUNDUP(MONTH(SalesDataTable[[#This Row],[Order Date]])/3,0)</f>
        <v>4</v>
      </c>
      <c r="E2414" s="2">
        <f>MONTH(SalesDataTable[[#This Row],[Order Date]])</f>
        <v>11</v>
      </c>
      <c r="F2414" s="2" t="str">
        <f>TEXT(SalesDataTable[[#This Row],[Order Date]],"mmm")</f>
        <v>Nov</v>
      </c>
      <c r="G2414" s="2">
        <f>DAY(SalesDataTable[[#This Row],[Order Date]])</f>
        <v>21</v>
      </c>
      <c r="H2414" s="8" t="s">
        <v>20</v>
      </c>
      <c r="I2414" s="8" t="s">
        <v>31</v>
      </c>
      <c r="J2414" s="8" t="s">
        <v>2</v>
      </c>
      <c r="K2414" s="8" t="s">
        <v>13</v>
      </c>
      <c r="L2414" s="8" t="s">
        <v>14</v>
      </c>
      <c r="M2414" s="8" t="s">
        <v>48</v>
      </c>
      <c r="N2414" s="9">
        <v>1</v>
      </c>
      <c r="O2414" s="10">
        <v>164.85</v>
      </c>
      <c r="P2414" s="11">
        <v>0.1</v>
      </c>
      <c r="Q2414" s="10">
        <v>89.4</v>
      </c>
      <c r="R2414" s="10">
        <f t="shared" si="148"/>
        <v>148.36500000000001</v>
      </c>
      <c r="S2414" s="10">
        <f t="shared" si="149"/>
        <v>89.4</v>
      </c>
      <c r="T2414" s="10">
        <f t="shared" si="150"/>
        <v>58.965000000000003</v>
      </c>
      <c r="U2414" s="12">
        <f t="shared" si="151"/>
        <v>0.39743200889697705</v>
      </c>
      <c r="V2414" s="9">
        <f>YEAR(SalesDataTable[[#This Row],[Order Date]])</f>
        <v>2026</v>
      </c>
      <c r="W2414" s="12" t="str">
        <f>"Q"&amp;ROUNDUP(MONTH(SalesDataTable[[#This Row],[Order Date]])/3,0)</f>
        <v>Q4</v>
      </c>
      <c r="X2414" s="9">
        <f>MONTH(SalesDataTable[[#This Row],[Order Date]])</f>
        <v>11</v>
      </c>
      <c r="Y2414" s="12" t="str">
        <f>TEXT(SalesDataTable[[#This Row],[Order Date]],"mmm")</f>
        <v>Nov</v>
      </c>
    </row>
    <row r="2415" spans="1:25" ht="16">
      <c r="A2415" s="7">
        <v>4052</v>
      </c>
      <c r="B2415" s="3">
        <v>46347</v>
      </c>
      <c r="C2415" s="2">
        <f>YEAR( SalesDataTable[[#This Row],[Order Date]])</f>
        <v>2026</v>
      </c>
      <c r="D2415" s="2">
        <f>ROUNDUP(MONTH(SalesDataTable[[#This Row],[Order Date]])/3,0)</f>
        <v>4</v>
      </c>
      <c r="E2415" s="2">
        <f>MONTH(SalesDataTable[[#This Row],[Order Date]])</f>
        <v>11</v>
      </c>
      <c r="F2415" s="2" t="str">
        <f>TEXT(SalesDataTable[[#This Row],[Order Date]],"mmm")</f>
        <v>Nov</v>
      </c>
      <c r="G2415" s="2">
        <f>DAY(SalesDataTable[[#This Row],[Order Date]])</f>
        <v>21</v>
      </c>
      <c r="H2415" s="8" t="s">
        <v>0</v>
      </c>
      <c r="I2415" s="8" t="s">
        <v>1</v>
      </c>
      <c r="J2415" s="8" t="s">
        <v>2</v>
      </c>
      <c r="K2415" s="8" t="s">
        <v>13</v>
      </c>
      <c r="L2415" s="8" t="s">
        <v>14</v>
      </c>
      <c r="M2415" s="8" t="s">
        <v>32</v>
      </c>
      <c r="N2415" s="9">
        <v>1</v>
      </c>
      <c r="O2415" s="10">
        <v>46.82</v>
      </c>
      <c r="P2415" s="11">
        <v>0.2</v>
      </c>
      <c r="Q2415" s="10">
        <v>18.27</v>
      </c>
      <c r="R2415" s="10">
        <f t="shared" si="148"/>
        <v>37.456000000000003</v>
      </c>
      <c r="S2415" s="10">
        <f t="shared" si="149"/>
        <v>18.27</v>
      </c>
      <c r="T2415" s="10">
        <f t="shared" si="150"/>
        <v>19.186000000000003</v>
      </c>
      <c r="U2415" s="12">
        <f t="shared" si="151"/>
        <v>0.51222768047842804</v>
      </c>
      <c r="V2415" s="9">
        <f>YEAR(SalesDataTable[[#This Row],[Order Date]])</f>
        <v>2026</v>
      </c>
      <c r="W2415" s="12" t="str">
        <f>"Q"&amp;ROUNDUP(MONTH(SalesDataTable[[#This Row],[Order Date]])/3,0)</f>
        <v>Q4</v>
      </c>
      <c r="X2415" s="9">
        <f>MONTH(SalesDataTable[[#This Row],[Order Date]])</f>
        <v>11</v>
      </c>
      <c r="Y2415" s="12" t="str">
        <f>TEXT(SalesDataTable[[#This Row],[Order Date]],"mmm")</f>
        <v>Nov</v>
      </c>
    </row>
    <row r="2416" spans="1:25" ht="16">
      <c r="A2416" s="7">
        <v>119</v>
      </c>
      <c r="B2416" s="3">
        <v>46348</v>
      </c>
      <c r="C2416" s="2">
        <f>YEAR( SalesDataTable[[#This Row],[Order Date]])</f>
        <v>2026</v>
      </c>
      <c r="D2416" s="2">
        <f>ROUNDUP(MONTH(SalesDataTable[[#This Row],[Order Date]])/3,0)</f>
        <v>4</v>
      </c>
      <c r="E2416" s="2">
        <f>MONTH(SalesDataTable[[#This Row],[Order Date]])</f>
        <v>11</v>
      </c>
      <c r="F2416" s="2" t="str">
        <f>TEXT(SalesDataTable[[#This Row],[Order Date]],"mmm")</f>
        <v>Nov</v>
      </c>
      <c r="G2416" s="2">
        <f>DAY(SalesDataTable[[#This Row],[Order Date]])</f>
        <v>22</v>
      </c>
      <c r="H2416" s="8" t="s">
        <v>0</v>
      </c>
      <c r="I2416" s="8" t="s">
        <v>36</v>
      </c>
      <c r="J2416" s="8" t="s">
        <v>2</v>
      </c>
      <c r="K2416" s="8" t="s">
        <v>13</v>
      </c>
      <c r="L2416" s="8" t="s">
        <v>34</v>
      </c>
      <c r="M2416" s="8" t="s">
        <v>35</v>
      </c>
      <c r="N2416" s="9">
        <v>1</v>
      </c>
      <c r="O2416" s="10">
        <v>41.16</v>
      </c>
      <c r="P2416" s="11">
        <v>0.1</v>
      </c>
      <c r="Q2416" s="10">
        <v>14.82</v>
      </c>
      <c r="R2416" s="10">
        <f t="shared" si="148"/>
        <v>37.043999999999997</v>
      </c>
      <c r="S2416" s="10">
        <f t="shared" si="149"/>
        <v>14.82</v>
      </c>
      <c r="T2416" s="10">
        <f t="shared" si="150"/>
        <v>22.223999999999997</v>
      </c>
      <c r="U2416" s="12">
        <f t="shared" si="151"/>
        <v>0.59993521218011014</v>
      </c>
      <c r="V2416" s="9">
        <f>YEAR(SalesDataTable[[#This Row],[Order Date]])</f>
        <v>2026</v>
      </c>
      <c r="W2416" s="12" t="str">
        <f>"Q"&amp;ROUNDUP(MONTH(SalesDataTable[[#This Row],[Order Date]])/3,0)</f>
        <v>Q4</v>
      </c>
      <c r="X2416" s="9">
        <f>MONTH(SalesDataTable[[#This Row],[Order Date]])</f>
        <v>11</v>
      </c>
      <c r="Y2416" s="12" t="str">
        <f>TEXT(SalesDataTable[[#This Row],[Order Date]],"mmm")</f>
        <v>Nov</v>
      </c>
    </row>
    <row r="2417" spans="1:25" ht="16">
      <c r="A2417" s="7">
        <v>298</v>
      </c>
      <c r="B2417" s="3">
        <v>46348</v>
      </c>
      <c r="C2417" s="2">
        <f>YEAR( SalesDataTable[[#This Row],[Order Date]])</f>
        <v>2026</v>
      </c>
      <c r="D2417" s="2">
        <f>ROUNDUP(MONTH(SalesDataTable[[#This Row],[Order Date]])/3,0)</f>
        <v>4</v>
      </c>
      <c r="E2417" s="2">
        <f>MONTH(SalesDataTable[[#This Row],[Order Date]])</f>
        <v>11</v>
      </c>
      <c r="F2417" s="2" t="str">
        <f>TEXT(SalesDataTable[[#This Row],[Order Date]],"mmm")</f>
        <v>Nov</v>
      </c>
      <c r="G2417" s="2">
        <f>DAY(SalesDataTable[[#This Row],[Order Date]])</f>
        <v>22</v>
      </c>
      <c r="H2417" s="8" t="s">
        <v>6</v>
      </c>
      <c r="I2417" s="8" t="s">
        <v>43</v>
      </c>
      <c r="J2417" s="8" t="s">
        <v>28</v>
      </c>
      <c r="K2417" s="8" t="s">
        <v>13</v>
      </c>
      <c r="L2417" s="8" t="s">
        <v>23</v>
      </c>
      <c r="M2417" s="8" t="s">
        <v>29</v>
      </c>
      <c r="N2417" s="9">
        <v>1</v>
      </c>
      <c r="O2417" s="10">
        <v>196.08</v>
      </c>
      <c r="P2417" s="11">
        <v>0.1</v>
      </c>
      <c r="Q2417" s="10">
        <v>104.19</v>
      </c>
      <c r="R2417" s="10">
        <f t="shared" si="148"/>
        <v>176.47200000000001</v>
      </c>
      <c r="S2417" s="10">
        <f t="shared" si="149"/>
        <v>104.19</v>
      </c>
      <c r="T2417" s="10">
        <f t="shared" si="150"/>
        <v>72.282000000000011</v>
      </c>
      <c r="U2417" s="12">
        <f t="shared" si="151"/>
        <v>0.40959472324221408</v>
      </c>
      <c r="V2417" s="9">
        <f>YEAR(SalesDataTable[[#This Row],[Order Date]])</f>
        <v>2026</v>
      </c>
      <c r="W2417" s="12" t="str">
        <f>"Q"&amp;ROUNDUP(MONTH(SalesDataTable[[#This Row],[Order Date]])/3,0)</f>
        <v>Q4</v>
      </c>
      <c r="X2417" s="9">
        <f>MONTH(SalesDataTable[[#This Row],[Order Date]])</f>
        <v>11</v>
      </c>
      <c r="Y2417" s="12" t="str">
        <f>TEXT(SalesDataTable[[#This Row],[Order Date]],"mmm")</f>
        <v>Nov</v>
      </c>
    </row>
    <row r="2418" spans="1:25" ht="16">
      <c r="A2418" s="7">
        <v>419</v>
      </c>
      <c r="B2418" s="3">
        <v>46348</v>
      </c>
      <c r="C2418" s="2">
        <f>YEAR( SalesDataTable[[#This Row],[Order Date]])</f>
        <v>2026</v>
      </c>
      <c r="D2418" s="2">
        <f>ROUNDUP(MONTH(SalesDataTable[[#This Row],[Order Date]])/3,0)</f>
        <v>4</v>
      </c>
      <c r="E2418" s="2">
        <f>MONTH(SalesDataTable[[#This Row],[Order Date]])</f>
        <v>11</v>
      </c>
      <c r="F2418" s="2" t="str">
        <f>TEXT(SalesDataTable[[#This Row],[Order Date]],"mmm")</f>
        <v>Nov</v>
      </c>
      <c r="G2418" s="2">
        <f>DAY(SalesDataTable[[#This Row],[Order Date]])</f>
        <v>22</v>
      </c>
      <c r="H2418" s="8" t="s">
        <v>20</v>
      </c>
      <c r="I2418" s="8" t="s">
        <v>33</v>
      </c>
      <c r="J2418" s="8" t="s">
        <v>19</v>
      </c>
      <c r="K2418" s="8" t="s">
        <v>13</v>
      </c>
      <c r="L2418" s="8" t="s">
        <v>23</v>
      </c>
      <c r="M2418" s="8" t="s">
        <v>29</v>
      </c>
      <c r="N2418" s="9">
        <v>1</v>
      </c>
      <c r="O2418" s="10">
        <v>192.62</v>
      </c>
      <c r="P2418" s="11">
        <v>0.1</v>
      </c>
      <c r="Q2418" s="10">
        <v>105.97</v>
      </c>
      <c r="R2418" s="10">
        <f t="shared" si="148"/>
        <v>173.358</v>
      </c>
      <c r="S2418" s="10">
        <f t="shared" si="149"/>
        <v>105.97</v>
      </c>
      <c r="T2418" s="10">
        <f t="shared" si="150"/>
        <v>67.388000000000005</v>
      </c>
      <c r="U2418" s="12">
        <f t="shared" si="151"/>
        <v>0.38872160500236508</v>
      </c>
      <c r="V2418" s="9">
        <f>YEAR(SalesDataTable[[#This Row],[Order Date]])</f>
        <v>2026</v>
      </c>
      <c r="W2418" s="12" t="str">
        <f>"Q"&amp;ROUNDUP(MONTH(SalesDataTable[[#This Row],[Order Date]])/3,0)</f>
        <v>Q4</v>
      </c>
      <c r="X2418" s="9">
        <f>MONTH(SalesDataTable[[#This Row],[Order Date]])</f>
        <v>11</v>
      </c>
      <c r="Y2418" s="12" t="str">
        <f>TEXT(SalesDataTable[[#This Row],[Order Date]],"mmm")</f>
        <v>Nov</v>
      </c>
    </row>
    <row r="2419" spans="1:25" ht="16">
      <c r="A2419" s="7">
        <v>1181</v>
      </c>
      <c r="B2419" s="3">
        <v>46348</v>
      </c>
      <c r="C2419" s="2">
        <f>YEAR( SalesDataTable[[#This Row],[Order Date]])</f>
        <v>2026</v>
      </c>
      <c r="D2419" s="2">
        <f>ROUNDUP(MONTH(SalesDataTable[[#This Row],[Order Date]])/3,0)</f>
        <v>4</v>
      </c>
      <c r="E2419" s="2">
        <f>MONTH(SalesDataTable[[#This Row],[Order Date]])</f>
        <v>11</v>
      </c>
      <c r="F2419" s="2" t="str">
        <f>TEXT(SalesDataTable[[#This Row],[Order Date]],"mmm")</f>
        <v>Nov</v>
      </c>
      <c r="G2419" s="2">
        <f>DAY(SalesDataTable[[#This Row],[Order Date]])</f>
        <v>22</v>
      </c>
      <c r="H2419" s="8" t="s">
        <v>6</v>
      </c>
      <c r="I2419" s="8" t="s">
        <v>43</v>
      </c>
      <c r="J2419" s="8" t="s">
        <v>28</v>
      </c>
      <c r="K2419" s="8" t="s">
        <v>13</v>
      </c>
      <c r="L2419" s="8" t="s">
        <v>4</v>
      </c>
      <c r="M2419" s="8" t="s">
        <v>30</v>
      </c>
      <c r="N2419" s="9">
        <v>2</v>
      </c>
      <c r="O2419" s="10">
        <v>102.87</v>
      </c>
      <c r="P2419" s="11">
        <v>0.05</v>
      </c>
      <c r="Q2419" s="10">
        <v>51.69</v>
      </c>
      <c r="R2419" s="10">
        <f t="shared" si="148"/>
        <v>195.453</v>
      </c>
      <c r="S2419" s="10">
        <f t="shared" si="149"/>
        <v>103.38</v>
      </c>
      <c r="T2419" s="10">
        <f t="shared" si="150"/>
        <v>92.073000000000008</v>
      </c>
      <c r="U2419" s="12">
        <f t="shared" si="151"/>
        <v>0.4710748875688785</v>
      </c>
      <c r="V2419" s="9">
        <f>YEAR(SalesDataTable[[#This Row],[Order Date]])</f>
        <v>2026</v>
      </c>
      <c r="W2419" s="12" t="str">
        <f>"Q"&amp;ROUNDUP(MONTH(SalesDataTable[[#This Row],[Order Date]])/3,0)</f>
        <v>Q4</v>
      </c>
      <c r="X2419" s="9">
        <f>MONTH(SalesDataTable[[#This Row],[Order Date]])</f>
        <v>11</v>
      </c>
      <c r="Y2419" s="12" t="str">
        <f>TEXT(SalesDataTable[[#This Row],[Order Date]],"mmm")</f>
        <v>Nov</v>
      </c>
    </row>
    <row r="2420" spans="1:25" ht="16">
      <c r="A2420" s="7">
        <v>1924</v>
      </c>
      <c r="B2420" s="3">
        <v>46348</v>
      </c>
      <c r="C2420" s="2">
        <f>YEAR( SalesDataTable[[#This Row],[Order Date]])</f>
        <v>2026</v>
      </c>
      <c r="D2420" s="2">
        <f>ROUNDUP(MONTH(SalesDataTable[[#This Row],[Order Date]])/3,0)</f>
        <v>4</v>
      </c>
      <c r="E2420" s="2">
        <f>MONTH(SalesDataTable[[#This Row],[Order Date]])</f>
        <v>11</v>
      </c>
      <c r="F2420" s="2" t="str">
        <f>TEXT(SalesDataTable[[#This Row],[Order Date]],"mmm")</f>
        <v>Nov</v>
      </c>
      <c r="G2420" s="2">
        <f>DAY(SalesDataTable[[#This Row],[Order Date]])</f>
        <v>22</v>
      </c>
      <c r="H2420" s="8" t="s">
        <v>0</v>
      </c>
      <c r="I2420" s="8" t="s">
        <v>50</v>
      </c>
      <c r="J2420" s="8" t="s">
        <v>2</v>
      </c>
      <c r="K2420" s="8" t="s">
        <v>13</v>
      </c>
      <c r="L2420" s="8" t="s">
        <v>4</v>
      </c>
      <c r="M2420" s="8" t="s">
        <v>22</v>
      </c>
      <c r="N2420" s="9">
        <v>3</v>
      </c>
      <c r="O2420" s="10">
        <v>50.99</v>
      </c>
      <c r="P2420" s="11">
        <v>0.2</v>
      </c>
      <c r="Q2420" s="10">
        <v>22.53</v>
      </c>
      <c r="R2420" s="10">
        <f t="shared" si="148"/>
        <v>122.376</v>
      </c>
      <c r="S2420" s="10">
        <f t="shared" si="149"/>
        <v>67.59</v>
      </c>
      <c r="T2420" s="10">
        <f t="shared" si="150"/>
        <v>54.786000000000001</v>
      </c>
      <c r="U2420" s="12">
        <f t="shared" si="151"/>
        <v>0.44768582074916652</v>
      </c>
      <c r="V2420" s="9">
        <f>YEAR(SalesDataTable[[#This Row],[Order Date]])</f>
        <v>2026</v>
      </c>
      <c r="W2420" s="12" t="str">
        <f>"Q"&amp;ROUNDUP(MONTH(SalesDataTable[[#This Row],[Order Date]])/3,0)</f>
        <v>Q4</v>
      </c>
      <c r="X2420" s="9">
        <f>MONTH(SalesDataTable[[#This Row],[Order Date]])</f>
        <v>11</v>
      </c>
      <c r="Y2420" s="12" t="str">
        <f>TEXT(SalesDataTable[[#This Row],[Order Date]],"mmm")</f>
        <v>Nov</v>
      </c>
    </row>
    <row r="2421" spans="1:25" ht="16">
      <c r="A2421" s="7">
        <v>3829</v>
      </c>
      <c r="B2421" s="3">
        <v>46348</v>
      </c>
      <c r="C2421" s="2">
        <f>YEAR( SalesDataTable[[#This Row],[Order Date]])</f>
        <v>2026</v>
      </c>
      <c r="D2421" s="2">
        <f>ROUNDUP(MONTH(SalesDataTable[[#This Row],[Order Date]])/3,0)</f>
        <v>4</v>
      </c>
      <c r="E2421" s="2">
        <f>MONTH(SalesDataTable[[#This Row],[Order Date]])</f>
        <v>11</v>
      </c>
      <c r="F2421" s="2" t="str">
        <f>TEXT(SalesDataTable[[#This Row],[Order Date]],"mmm")</f>
        <v>Nov</v>
      </c>
      <c r="G2421" s="2">
        <f>DAY(SalesDataTable[[#This Row],[Order Date]])</f>
        <v>22</v>
      </c>
      <c r="H2421" s="8" t="s">
        <v>6</v>
      </c>
      <c r="I2421" s="8" t="s">
        <v>43</v>
      </c>
      <c r="J2421" s="8" t="s">
        <v>19</v>
      </c>
      <c r="K2421" s="8" t="s">
        <v>13</v>
      </c>
      <c r="L2421" s="8" t="s">
        <v>4</v>
      </c>
      <c r="M2421" s="8" t="s">
        <v>26</v>
      </c>
      <c r="N2421" s="9">
        <v>1</v>
      </c>
      <c r="O2421" s="10">
        <v>39.94</v>
      </c>
      <c r="P2421" s="11">
        <v>0.1</v>
      </c>
      <c r="Q2421" s="10">
        <v>16.89</v>
      </c>
      <c r="R2421" s="10">
        <f t="shared" si="148"/>
        <v>35.945999999999998</v>
      </c>
      <c r="S2421" s="10">
        <f t="shared" si="149"/>
        <v>16.89</v>
      </c>
      <c r="T2421" s="10">
        <f t="shared" si="150"/>
        <v>19.055999999999997</v>
      </c>
      <c r="U2421" s="12">
        <f t="shared" si="151"/>
        <v>0.53012852612251704</v>
      </c>
      <c r="V2421" s="9">
        <f>YEAR(SalesDataTable[[#This Row],[Order Date]])</f>
        <v>2026</v>
      </c>
      <c r="W2421" s="12" t="str">
        <f>"Q"&amp;ROUNDUP(MONTH(SalesDataTable[[#This Row],[Order Date]])/3,0)</f>
        <v>Q4</v>
      </c>
      <c r="X2421" s="9">
        <f>MONTH(SalesDataTable[[#This Row],[Order Date]])</f>
        <v>11</v>
      </c>
      <c r="Y2421" s="12" t="str">
        <f>TEXT(SalesDataTable[[#This Row],[Order Date]],"mmm")</f>
        <v>Nov</v>
      </c>
    </row>
    <row r="2422" spans="1:25" ht="16">
      <c r="A2422" s="7">
        <v>5065</v>
      </c>
      <c r="B2422" s="3">
        <v>46348</v>
      </c>
      <c r="C2422" s="2">
        <f>YEAR( SalesDataTable[[#This Row],[Order Date]])</f>
        <v>2026</v>
      </c>
      <c r="D2422" s="2">
        <f>ROUNDUP(MONTH(SalesDataTable[[#This Row],[Order Date]])/3,0)</f>
        <v>4</v>
      </c>
      <c r="E2422" s="2">
        <f>MONTH(SalesDataTable[[#This Row],[Order Date]])</f>
        <v>11</v>
      </c>
      <c r="F2422" s="2" t="str">
        <f>TEXT(SalesDataTable[[#This Row],[Order Date]],"mmm")</f>
        <v>Nov</v>
      </c>
      <c r="G2422" s="2">
        <f>DAY(SalesDataTable[[#This Row],[Order Date]])</f>
        <v>22</v>
      </c>
      <c r="H2422" s="8" t="s">
        <v>20</v>
      </c>
      <c r="I2422" s="8" t="s">
        <v>33</v>
      </c>
      <c r="J2422" s="8" t="s">
        <v>2</v>
      </c>
      <c r="K2422" s="8" t="s">
        <v>13</v>
      </c>
      <c r="L2422" s="8" t="s">
        <v>14</v>
      </c>
      <c r="M2422" s="8" t="s">
        <v>48</v>
      </c>
      <c r="N2422" s="9">
        <v>2</v>
      </c>
      <c r="O2422" s="10">
        <v>166.15</v>
      </c>
      <c r="P2422" s="11">
        <v>0</v>
      </c>
      <c r="Q2422" s="10">
        <v>86.42</v>
      </c>
      <c r="R2422" s="10">
        <f t="shared" si="148"/>
        <v>332.3</v>
      </c>
      <c r="S2422" s="10">
        <f t="shared" si="149"/>
        <v>172.84</v>
      </c>
      <c r="T2422" s="10">
        <f t="shared" si="150"/>
        <v>159.46</v>
      </c>
      <c r="U2422" s="12">
        <f t="shared" si="151"/>
        <v>0.47986758952753539</v>
      </c>
      <c r="V2422" s="9">
        <f>YEAR(SalesDataTable[[#This Row],[Order Date]])</f>
        <v>2026</v>
      </c>
      <c r="W2422" s="12" t="str">
        <f>"Q"&amp;ROUNDUP(MONTH(SalesDataTable[[#This Row],[Order Date]])/3,0)</f>
        <v>Q4</v>
      </c>
      <c r="X2422" s="9">
        <f>MONTH(SalesDataTable[[#This Row],[Order Date]])</f>
        <v>11</v>
      </c>
      <c r="Y2422" s="12" t="str">
        <f>TEXT(SalesDataTable[[#This Row],[Order Date]],"mmm")</f>
        <v>Nov</v>
      </c>
    </row>
    <row r="2423" spans="1:25" ht="16">
      <c r="A2423" s="7">
        <v>5146</v>
      </c>
      <c r="B2423" s="3">
        <v>46348</v>
      </c>
      <c r="C2423" s="2">
        <f>YEAR( SalesDataTable[[#This Row],[Order Date]])</f>
        <v>2026</v>
      </c>
      <c r="D2423" s="2">
        <f>ROUNDUP(MONTH(SalesDataTable[[#This Row],[Order Date]])/3,0)</f>
        <v>4</v>
      </c>
      <c r="E2423" s="2">
        <f>MONTH(SalesDataTable[[#This Row],[Order Date]])</f>
        <v>11</v>
      </c>
      <c r="F2423" s="2" t="str">
        <f>TEXT(SalesDataTable[[#This Row],[Order Date]],"mmm")</f>
        <v>Nov</v>
      </c>
      <c r="G2423" s="2">
        <f>DAY(SalesDataTable[[#This Row],[Order Date]])</f>
        <v>22</v>
      </c>
      <c r="H2423" s="8" t="s">
        <v>6</v>
      </c>
      <c r="I2423" s="8" t="s">
        <v>27</v>
      </c>
      <c r="J2423" s="8" t="s">
        <v>2</v>
      </c>
      <c r="K2423" s="8" t="s">
        <v>13</v>
      </c>
      <c r="L2423" s="8" t="s">
        <v>34</v>
      </c>
      <c r="M2423" s="8" t="s">
        <v>42</v>
      </c>
      <c r="N2423" s="9">
        <v>1</v>
      </c>
      <c r="O2423" s="10">
        <v>35.79</v>
      </c>
      <c r="P2423" s="11">
        <v>0.1</v>
      </c>
      <c r="Q2423" s="10">
        <v>14.17</v>
      </c>
      <c r="R2423" s="10">
        <f t="shared" si="148"/>
        <v>32.210999999999999</v>
      </c>
      <c r="S2423" s="10">
        <f t="shared" si="149"/>
        <v>14.17</v>
      </c>
      <c r="T2423" s="10">
        <f t="shared" si="150"/>
        <v>18.040999999999997</v>
      </c>
      <c r="U2423" s="12">
        <f t="shared" si="151"/>
        <v>0.56008816863804278</v>
      </c>
      <c r="V2423" s="9">
        <f>YEAR(SalesDataTable[[#This Row],[Order Date]])</f>
        <v>2026</v>
      </c>
      <c r="W2423" s="12" t="str">
        <f>"Q"&amp;ROUNDUP(MONTH(SalesDataTable[[#This Row],[Order Date]])/3,0)</f>
        <v>Q4</v>
      </c>
      <c r="X2423" s="9">
        <f>MONTH(SalesDataTable[[#This Row],[Order Date]])</f>
        <v>11</v>
      </c>
      <c r="Y2423" s="12" t="str">
        <f>TEXT(SalesDataTable[[#This Row],[Order Date]],"mmm")</f>
        <v>Nov</v>
      </c>
    </row>
    <row r="2424" spans="1:25" ht="16">
      <c r="A2424" s="7">
        <v>320</v>
      </c>
      <c r="B2424" s="3">
        <v>46349</v>
      </c>
      <c r="C2424" s="2">
        <f>YEAR( SalesDataTable[[#This Row],[Order Date]])</f>
        <v>2026</v>
      </c>
      <c r="D2424" s="2">
        <f>ROUNDUP(MONTH(SalesDataTable[[#This Row],[Order Date]])/3,0)</f>
        <v>4</v>
      </c>
      <c r="E2424" s="2">
        <f>MONTH(SalesDataTable[[#This Row],[Order Date]])</f>
        <v>11</v>
      </c>
      <c r="F2424" s="2" t="str">
        <f>TEXT(SalesDataTable[[#This Row],[Order Date]],"mmm")</f>
        <v>Nov</v>
      </c>
      <c r="G2424" s="2">
        <f>DAY(SalesDataTable[[#This Row],[Order Date]])</f>
        <v>23</v>
      </c>
      <c r="H2424" s="8" t="s">
        <v>11</v>
      </c>
      <c r="I2424" s="8" t="s">
        <v>12</v>
      </c>
      <c r="J2424" s="8" t="s">
        <v>2</v>
      </c>
      <c r="K2424" s="8" t="s">
        <v>13</v>
      </c>
      <c r="L2424" s="8" t="s">
        <v>23</v>
      </c>
      <c r="M2424" s="8" t="s">
        <v>29</v>
      </c>
      <c r="N2424" s="9">
        <v>5</v>
      </c>
      <c r="O2424" s="10">
        <v>196.53</v>
      </c>
      <c r="P2424" s="11">
        <v>0.15</v>
      </c>
      <c r="Q2424" s="10">
        <v>105.01</v>
      </c>
      <c r="R2424" s="10">
        <f t="shared" si="148"/>
        <v>835.25249999999994</v>
      </c>
      <c r="S2424" s="10">
        <f t="shared" si="149"/>
        <v>525.05000000000007</v>
      </c>
      <c r="T2424" s="10">
        <f t="shared" si="150"/>
        <v>310.20249999999987</v>
      </c>
      <c r="U2424" s="12">
        <f t="shared" si="151"/>
        <v>0.37138769414039452</v>
      </c>
      <c r="V2424" s="9">
        <f>YEAR(SalesDataTable[[#This Row],[Order Date]])</f>
        <v>2026</v>
      </c>
      <c r="W2424" s="12" t="str">
        <f>"Q"&amp;ROUNDUP(MONTH(SalesDataTable[[#This Row],[Order Date]])/3,0)</f>
        <v>Q4</v>
      </c>
      <c r="X2424" s="9">
        <f>MONTH(SalesDataTable[[#This Row],[Order Date]])</f>
        <v>11</v>
      </c>
      <c r="Y2424" s="12" t="str">
        <f>TEXT(SalesDataTable[[#This Row],[Order Date]],"mmm")</f>
        <v>Nov</v>
      </c>
    </row>
    <row r="2425" spans="1:25" ht="16">
      <c r="A2425" s="7">
        <v>1250</v>
      </c>
      <c r="B2425" s="3">
        <v>46349</v>
      </c>
      <c r="C2425" s="2">
        <f>YEAR( SalesDataTable[[#This Row],[Order Date]])</f>
        <v>2026</v>
      </c>
      <c r="D2425" s="2">
        <f>ROUNDUP(MONTH(SalesDataTable[[#This Row],[Order Date]])/3,0)</f>
        <v>4</v>
      </c>
      <c r="E2425" s="2">
        <f>MONTH(SalesDataTable[[#This Row],[Order Date]])</f>
        <v>11</v>
      </c>
      <c r="F2425" s="2" t="str">
        <f>TEXT(SalesDataTable[[#This Row],[Order Date]],"mmm")</f>
        <v>Nov</v>
      </c>
      <c r="G2425" s="2">
        <f>DAY(SalesDataTable[[#This Row],[Order Date]])</f>
        <v>23</v>
      </c>
      <c r="H2425" s="8" t="s">
        <v>6</v>
      </c>
      <c r="I2425" s="8" t="s">
        <v>43</v>
      </c>
      <c r="J2425" s="8" t="s">
        <v>2</v>
      </c>
      <c r="K2425" s="8" t="s">
        <v>13</v>
      </c>
      <c r="L2425" s="8" t="s">
        <v>14</v>
      </c>
      <c r="M2425" s="8" t="s">
        <v>15</v>
      </c>
      <c r="N2425" s="9">
        <v>6</v>
      </c>
      <c r="O2425" s="10">
        <v>36.35</v>
      </c>
      <c r="P2425" s="11">
        <v>0</v>
      </c>
      <c r="Q2425" s="10">
        <v>13.24</v>
      </c>
      <c r="R2425" s="10">
        <f t="shared" si="148"/>
        <v>218.10000000000002</v>
      </c>
      <c r="S2425" s="10">
        <f t="shared" si="149"/>
        <v>79.44</v>
      </c>
      <c r="T2425" s="10">
        <f t="shared" si="150"/>
        <v>138.66000000000003</v>
      </c>
      <c r="U2425" s="12">
        <f t="shared" si="151"/>
        <v>0.63576341127922975</v>
      </c>
      <c r="V2425" s="9">
        <f>YEAR(SalesDataTable[[#This Row],[Order Date]])</f>
        <v>2026</v>
      </c>
      <c r="W2425" s="12" t="str">
        <f>"Q"&amp;ROUNDUP(MONTH(SalesDataTable[[#This Row],[Order Date]])/3,0)</f>
        <v>Q4</v>
      </c>
      <c r="X2425" s="9">
        <f>MONTH(SalesDataTable[[#This Row],[Order Date]])</f>
        <v>11</v>
      </c>
      <c r="Y2425" s="12" t="str">
        <f>TEXT(SalesDataTable[[#This Row],[Order Date]],"mmm")</f>
        <v>Nov</v>
      </c>
    </row>
    <row r="2426" spans="1:25" ht="16">
      <c r="A2426" s="7">
        <v>2584</v>
      </c>
      <c r="B2426" s="3">
        <v>46349</v>
      </c>
      <c r="C2426" s="2">
        <f>YEAR( SalesDataTable[[#This Row],[Order Date]])</f>
        <v>2026</v>
      </c>
      <c r="D2426" s="2">
        <f>ROUNDUP(MONTH(SalesDataTable[[#This Row],[Order Date]])/3,0)</f>
        <v>4</v>
      </c>
      <c r="E2426" s="2">
        <f>MONTH(SalesDataTable[[#This Row],[Order Date]])</f>
        <v>11</v>
      </c>
      <c r="F2426" s="2" t="str">
        <f>TEXT(SalesDataTable[[#This Row],[Order Date]],"mmm")</f>
        <v>Nov</v>
      </c>
      <c r="G2426" s="2">
        <f>DAY(SalesDataTable[[#This Row],[Order Date]])</f>
        <v>23</v>
      </c>
      <c r="H2426" s="8" t="s">
        <v>6</v>
      </c>
      <c r="I2426" s="8" t="s">
        <v>27</v>
      </c>
      <c r="J2426" s="8" t="s">
        <v>8</v>
      </c>
      <c r="K2426" s="8" t="s">
        <v>3</v>
      </c>
      <c r="L2426" s="8" t="s">
        <v>23</v>
      </c>
      <c r="M2426" s="8" t="s">
        <v>29</v>
      </c>
      <c r="N2426" s="9">
        <v>15</v>
      </c>
      <c r="O2426" s="10">
        <v>192.23</v>
      </c>
      <c r="P2426" s="11">
        <v>0.15</v>
      </c>
      <c r="Q2426" s="10">
        <v>106.34</v>
      </c>
      <c r="R2426" s="10">
        <f t="shared" si="148"/>
        <v>2450.9324999999999</v>
      </c>
      <c r="S2426" s="10">
        <f t="shared" si="149"/>
        <v>1595.1000000000001</v>
      </c>
      <c r="T2426" s="10">
        <f t="shared" si="150"/>
        <v>855.83249999999975</v>
      </c>
      <c r="U2426" s="12">
        <f t="shared" si="151"/>
        <v>0.34918648310387979</v>
      </c>
      <c r="V2426" s="9">
        <f>YEAR(SalesDataTable[[#This Row],[Order Date]])</f>
        <v>2026</v>
      </c>
      <c r="W2426" s="12" t="str">
        <f>"Q"&amp;ROUNDUP(MONTH(SalesDataTable[[#This Row],[Order Date]])/3,0)</f>
        <v>Q4</v>
      </c>
      <c r="X2426" s="9">
        <f>MONTH(SalesDataTable[[#This Row],[Order Date]])</f>
        <v>11</v>
      </c>
      <c r="Y2426" s="12" t="str">
        <f>TEXT(SalesDataTable[[#This Row],[Order Date]],"mmm")</f>
        <v>Nov</v>
      </c>
    </row>
    <row r="2427" spans="1:25" ht="16">
      <c r="A2427" s="7">
        <v>2717</v>
      </c>
      <c r="B2427" s="3">
        <v>46349</v>
      </c>
      <c r="C2427" s="2">
        <f>YEAR( SalesDataTable[[#This Row],[Order Date]])</f>
        <v>2026</v>
      </c>
      <c r="D2427" s="2">
        <f>ROUNDUP(MONTH(SalesDataTable[[#This Row],[Order Date]])/3,0)</f>
        <v>4</v>
      </c>
      <c r="E2427" s="2">
        <f>MONTH(SalesDataTable[[#This Row],[Order Date]])</f>
        <v>11</v>
      </c>
      <c r="F2427" s="2" t="str">
        <f>TEXT(SalesDataTable[[#This Row],[Order Date]],"mmm")</f>
        <v>Nov</v>
      </c>
      <c r="G2427" s="2">
        <f>DAY(SalesDataTable[[#This Row],[Order Date]])</f>
        <v>23</v>
      </c>
      <c r="H2427" s="8" t="s">
        <v>6</v>
      </c>
      <c r="I2427" s="8" t="s">
        <v>43</v>
      </c>
      <c r="J2427" s="8" t="s">
        <v>2</v>
      </c>
      <c r="K2427" s="8" t="s">
        <v>13</v>
      </c>
      <c r="L2427" s="8" t="s">
        <v>14</v>
      </c>
      <c r="M2427" s="8" t="s">
        <v>48</v>
      </c>
      <c r="N2427" s="9">
        <v>2</v>
      </c>
      <c r="O2427" s="10">
        <v>167.9</v>
      </c>
      <c r="P2427" s="11">
        <v>0.15</v>
      </c>
      <c r="Q2427" s="10">
        <v>89.55</v>
      </c>
      <c r="R2427" s="10">
        <f t="shared" si="148"/>
        <v>285.43</v>
      </c>
      <c r="S2427" s="10">
        <f t="shared" si="149"/>
        <v>179.1</v>
      </c>
      <c r="T2427" s="10">
        <f t="shared" si="150"/>
        <v>106.33000000000001</v>
      </c>
      <c r="U2427" s="12">
        <f t="shared" si="151"/>
        <v>0.37252566303471957</v>
      </c>
      <c r="V2427" s="9">
        <f>YEAR(SalesDataTable[[#This Row],[Order Date]])</f>
        <v>2026</v>
      </c>
      <c r="W2427" s="12" t="str">
        <f>"Q"&amp;ROUNDUP(MONTH(SalesDataTable[[#This Row],[Order Date]])/3,0)</f>
        <v>Q4</v>
      </c>
      <c r="X2427" s="9">
        <f>MONTH(SalesDataTable[[#This Row],[Order Date]])</f>
        <v>11</v>
      </c>
      <c r="Y2427" s="12" t="str">
        <f>TEXT(SalesDataTable[[#This Row],[Order Date]],"mmm")</f>
        <v>Nov</v>
      </c>
    </row>
    <row r="2428" spans="1:25" ht="16">
      <c r="A2428" s="7">
        <v>2737</v>
      </c>
      <c r="B2428" s="3">
        <v>46349</v>
      </c>
      <c r="C2428" s="2">
        <f>YEAR( SalesDataTable[[#This Row],[Order Date]])</f>
        <v>2026</v>
      </c>
      <c r="D2428" s="2">
        <f>ROUNDUP(MONTH(SalesDataTable[[#This Row],[Order Date]])/3,0)</f>
        <v>4</v>
      </c>
      <c r="E2428" s="2">
        <f>MONTH(SalesDataTable[[#This Row],[Order Date]])</f>
        <v>11</v>
      </c>
      <c r="F2428" s="2" t="str">
        <f>TEXT(SalesDataTable[[#This Row],[Order Date]],"mmm")</f>
        <v>Nov</v>
      </c>
      <c r="G2428" s="2">
        <f>DAY(SalesDataTable[[#This Row],[Order Date]])</f>
        <v>23</v>
      </c>
      <c r="H2428" s="8" t="s">
        <v>6</v>
      </c>
      <c r="I2428" s="8" t="s">
        <v>27</v>
      </c>
      <c r="J2428" s="8" t="s">
        <v>2</v>
      </c>
      <c r="K2428" s="8" t="s">
        <v>16</v>
      </c>
      <c r="L2428" s="8" t="s">
        <v>23</v>
      </c>
      <c r="M2428" s="8" t="s">
        <v>40</v>
      </c>
      <c r="N2428" s="9">
        <v>2</v>
      </c>
      <c r="O2428" s="10">
        <v>80.709999999999994</v>
      </c>
      <c r="P2428" s="11">
        <v>0.1</v>
      </c>
      <c r="Q2428" s="10">
        <v>39.33</v>
      </c>
      <c r="R2428" s="10">
        <f t="shared" si="148"/>
        <v>145.27799999999999</v>
      </c>
      <c r="S2428" s="10">
        <f t="shared" si="149"/>
        <v>78.66</v>
      </c>
      <c r="T2428" s="10">
        <f t="shared" si="150"/>
        <v>66.617999999999995</v>
      </c>
      <c r="U2428" s="12">
        <f t="shared" si="151"/>
        <v>0.45855532152149669</v>
      </c>
      <c r="V2428" s="9">
        <f>YEAR(SalesDataTable[[#This Row],[Order Date]])</f>
        <v>2026</v>
      </c>
      <c r="W2428" s="12" t="str">
        <f>"Q"&amp;ROUNDUP(MONTH(SalesDataTable[[#This Row],[Order Date]])/3,0)</f>
        <v>Q4</v>
      </c>
      <c r="X2428" s="9">
        <f>MONTH(SalesDataTable[[#This Row],[Order Date]])</f>
        <v>11</v>
      </c>
      <c r="Y2428" s="12" t="str">
        <f>TEXT(SalesDataTable[[#This Row],[Order Date]],"mmm")</f>
        <v>Nov</v>
      </c>
    </row>
    <row r="2429" spans="1:25" ht="16">
      <c r="A2429" s="7">
        <v>3021</v>
      </c>
      <c r="B2429" s="3">
        <v>46349</v>
      </c>
      <c r="C2429" s="2">
        <f>YEAR( SalesDataTable[[#This Row],[Order Date]])</f>
        <v>2026</v>
      </c>
      <c r="D2429" s="2">
        <f>ROUNDUP(MONTH(SalesDataTable[[#This Row],[Order Date]])/3,0)</f>
        <v>4</v>
      </c>
      <c r="E2429" s="2">
        <f>MONTH(SalesDataTable[[#This Row],[Order Date]])</f>
        <v>11</v>
      </c>
      <c r="F2429" s="2" t="str">
        <f>TEXT(SalesDataTable[[#This Row],[Order Date]],"mmm")</f>
        <v>Nov</v>
      </c>
      <c r="G2429" s="2">
        <f>DAY(SalesDataTable[[#This Row],[Order Date]])</f>
        <v>23</v>
      </c>
      <c r="H2429" s="8" t="s">
        <v>0</v>
      </c>
      <c r="I2429" s="8" t="s">
        <v>50</v>
      </c>
      <c r="J2429" s="8" t="s">
        <v>2</v>
      </c>
      <c r="K2429" s="8" t="s">
        <v>16</v>
      </c>
      <c r="L2429" s="8" t="s">
        <v>9</v>
      </c>
      <c r="M2429" s="8" t="s">
        <v>46</v>
      </c>
      <c r="N2429" s="9">
        <v>1</v>
      </c>
      <c r="O2429" s="10">
        <v>71.66</v>
      </c>
      <c r="P2429" s="11">
        <v>0.2</v>
      </c>
      <c r="Q2429" s="10">
        <v>31.83</v>
      </c>
      <c r="R2429" s="10">
        <f t="shared" si="148"/>
        <v>57.328000000000003</v>
      </c>
      <c r="S2429" s="10">
        <f t="shared" si="149"/>
        <v>31.83</v>
      </c>
      <c r="T2429" s="10">
        <f t="shared" si="150"/>
        <v>25.498000000000005</v>
      </c>
      <c r="U2429" s="12">
        <f t="shared" si="151"/>
        <v>0.44477393245883345</v>
      </c>
      <c r="V2429" s="9">
        <f>YEAR(SalesDataTable[[#This Row],[Order Date]])</f>
        <v>2026</v>
      </c>
      <c r="W2429" s="12" t="str">
        <f>"Q"&amp;ROUNDUP(MONTH(SalesDataTable[[#This Row],[Order Date]])/3,0)</f>
        <v>Q4</v>
      </c>
      <c r="X2429" s="9">
        <f>MONTH(SalesDataTable[[#This Row],[Order Date]])</f>
        <v>11</v>
      </c>
      <c r="Y2429" s="12" t="str">
        <f>TEXT(SalesDataTable[[#This Row],[Order Date]],"mmm")</f>
        <v>Nov</v>
      </c>
    </row>
    <row r="2430" spans="1:25" ht="16">
      <c r="A2430" s="7">
        <v>5199</v>
      </c>
      <c r="B2430" s="3">
        <v>46349</v>
      </c>
      <c r="C2430" s="2">
        <f>YEAR( SalesDataTable[[#This Row],[Order Date]])</f>
        <v>2026</v>
      </c>
      <c r="D2430" s="2">
        <f>ROUNDUP(MONTH(SalesDataTable[[#This Row],[Order Date]])/3,0)</f>
        <v>4</v>
      </c>
      <c r="E2430" s="2">
        <f>MONTH(SalesDataTable[[#This Row],[Order Date]])</f>
        <v>11</v>
      </c>
      <c r="F2430" s="2" t="str">
        <f>TEXT(SalesDataTable[[#This Row],[Order Date]],"mmm")</f>
        <v>Nov</v>
      </c>
      <c r="G2430" s="2">
        <f>DAY(SalesDataTable[[#This Row],[Order Date]])</f>
        <v>23</v>
      </c>
      <c r="H2430" s="8" t="s">
        <v>11</v>
      </c>
      <c r="I2430" s="8" t="s">
        <v>18</v>
      </c>
      <c r="J2430" s="8" t="s">
        <v>2</v>
      </c>
      <c r="K2430" s="8" t="s">
        <v>3</v>
      </c>
      <c r="L2430" s="8" t="s">
        <v>23</v>
      </c>
      <c r="M2430" s="8" t="s">
        <v>51</v>
      </c>
      <c r="N2430" s="9">
        <v>5</v>
      </c>
      <c r="O2430" s="10">
        <v>125.23</v>
      </c>
      <c r="P2430" s="11">
        <v>0.05</v>
      </c>
      <c r="Q2430" s="10">
        <v>59.84</v>
      </c>
      <c r="R2430" s="10">
        <f t="shared" si="148"/>
        <v>594.84249999999997</v>
      </c>
      <c r="S2430" s="10">
        <f t="shared" si="149"/>
        <v>299.20000000000005</v>
      </c>
      <c r="T2430" s="10">
        <f t="shared" si="150"/>
        <v>295.64249999999993</v>
      </c>
      <c r="U2430" s="12">
        <f t="shared" si="151"/>
        <v>0.49700971265503041</v>
      </c>
      <c r="V2430" s="9">
        <f>YEAR(SalesDataTable[[#This Row],[Order Date]])</f>
        <v>2026</v>
      </c>
      <c r="W2430" s="12" t="str">
        <f>"Q"&amp;ROUNDUP(MONTH(SalesDataTable[[#This Row],[Order Date]])/3,0)</f>
        <v>Q4</v>
      </c>
      <c r="X2430" s="9">
        <f>MONTH(SalesDataTable[[#This Row],[Order Date]])</f>
        <v>11</v>
      </c>
      <c r="Y2430" s="12" t="str">
        <f>TEXT(SalesDataTable[[#This Row],[Order Date]],"mmm")</f>
        <v>Nov</v>
      </c>
    </row>
    <row r="2431" spans="1:25" ht="16">
      <c r="A2431" s="7">
        <v>1202</v>
      </c>
      <c r="B2431" s="3">
        <v>46350</v>
      </c>
      <c r="C2431" s="2">
        <f>YEAR( SalesDataTable[[#This Row],[Order Date]])</f>
        <v>2026</v>
      </c>
      <c r="D2431" s="2">
        <f>ROUNDUP(MONTH(SalesDataTable[[#This Row],[Order Date]])/3,0)</f>
        <v>4</v>
      </c>
      <c r="E2431" s="2">
        <f>MONTH(SalesDataTable[[#This Row],[Order Date]])</f>
        <v>11</v>
      </c>
      <c r="F2431" s="2" t="str">
        <f>TEXT(SalesDataTable[[#This Row],[Order Date]],"mmm")</f>
        <v>Nov</v>
      </c>
      <c r="G2431" s="2">
        <f>DAY(SalesDataTable[[#This Row],[Order Date]])</f>
        <v>24</v>
      </c>
      <c r="H2431" s="8" t="s">
        <v>0</v>
      </c>
      <c r="I2431" s="8" t="s">
        <v>50</v>
      </c>
      <c r="J2431" s="8" t="s">
        <v>28</v>
      </c>
      <c r="K2431" s="8" t="s">
        <v>3</v>
      </c>
      <c r="L2431" s="8" t="s">
        <v>9</v>
      </c>
      <c r="M2431" s="8" t="s">
        <v>10</v>
      </c>
      <c r="N2431" s="9">
        <v>2</v>
      </c>
      <c r="O2431" s="10">
        <v>91.33</v>
      </c>
      <c r="P2431" s="11">
        <v>0.15</v>
      </c>
      <c r="Q2431" s="10">
        <v>45.45</v>
      </c>
      <c r="R2431" s="10">
        <f t="shared" si="148"/>
        <v>155.261</v>
      </c>
      <c r="S2431" s="10">
        <f t="shared" si="149"/>
        <v>90.9</v>
      </c>
      <c r="T2431" s="10">
        <f t="shared" si="150"/>
        <v>64.36099999999999</v>
      </c>
      <c r="U2431" s="12">
        <f t="shared" si="151"/>
        <v>0.41453423589954974</v>
      </c>
      <c r="V2431" s="9">
        <f>YEAR(SalesDataTable[[#This Row],[Order Date]])</f>
        <v>2026</v>
      </c>
      <c r="W2431" s="12" t="str">
        <f>"Q"&amp;ROUNDUP(MONTH(SalesDataTable[[#This Row],[Order Date]])/3,0)</f>
        <v>Q4</v>
      </c>
      <c r="X2431" s="9">
        <f>MONTH(SalesDataTable[[#This Row],[Order Date]])</f>
        <v>11</v>
      </c>
      <c r="Y2431" s="12" t="str">
        <f>TEXT(SalesDataTable[[#This Row],[Order Date]],"mmm")</f>
        <v>Nov</v>
      </c>
    </row>
    <row r="2432" spans="1:25" ht="16">
      <c r="A2432" s="7">
        <v>1365</v>
      </c>
      <c r="B2432" s="3">
        <v>46350</v>
      </c>
      <c r="C2432" s="2">
        <f>YEAR( SalesDataTable[[#This Row],[Order Date]])</f>
        <v>2026</v>
      </c>
      <c r="D2432" s="2">
        <f>ROUNDUP(MONTH(SalesDataTable[[#This Row],[Order Date]])/3,0)</f>
        <v>4</v>
      </c>
      <c r="E2432" s="2">
        <f>MONTH(SalesDataTable[[#This Row],[Order Date]])</f>
        <v>11</v>
      </c>
      <c r="F2432" s="2" t="str">
        <f>TEXT(SalesDataTable[[#This Row],[Order Date]],"mmm")</f>
        <v>Nov</v>
      </c>
      <c r="G2432" s="2">
        <f>DAY(SalesDataTable[[#This Row],[Order Date]])</f>
        <v>24</v>
      </c>
      <c r="H2432" s="8" t="s">
        <v>0</v>
      </c>
      <c r="I2432" s="8" t="s">
        <v>1</v>
      </c>
      <c r="J2432" s="8" t="s">
        <v>28</v>
      </c>
      <c r="K2432" s="8" t="s">
        <v>13</v>
      </c>
      <c r="L2432" s="8" t="s">
        <v>9</v>
      </c>
      <c r="M2432" s="8" t="s">
        <v>37</v>
      </c>
      <c r="N2432" s="9">
        <v>4</v>
      </c>
      <c r="O2432" s="10">
        <v>155.91</v>
      </c>
      <c r="P2432" s="11">
        <v>0</v>
      </c>
      <c r="Q2432" s="10">
        <v>79.91</v>
      </c>
      <c r="R2432" s="10">
        <f t="shared" si="148"/>
        <v>623.64</v>
      </c>
      <c r="S2432" s="10">
        <f t="shared" si="149"/>
        <v>319.64</v>
      </c>
      <c r="T2432" s="10">
        <f t="shared" si="150"/>
        <v>304</v>
      </c>
      <c r="U2432" s="12">
        <f t="shared" si="151"/>
        <v>0.48746071451478418</v>
      </c>
      <c r="V2432" s="9">
        <f>YEAR(SalesDataTable[[#This Row],[Order Date]])</f>
        <v>2026</v>
      </c>
      <c r="W2432" s="12" t="str">
        <f>"Q"&amp;ROUNDUP(MONTH(SalesDataTable[[#This Row],[Order Date]])/3,0)</f>
        <v>Q4</v>
      </c>
      <c r="X2432" s="9">
        <f>MONTH(SalesDataTable[[#This Row],[Order Date]])</f>
        <v>11</v>
      </c>
      <c r="Y2432" s="12" t="str">
        <f>TEXT(SalesDataTable[[#This Row],[Order Date]],"mmm")</f>
        <v>Nov</v>
      </c>
    </row>
    <row r="2433" spans="1:25" ht="16">
      <c r="A2433" s="7">
        <v>2575</v>
      </c>
      <c r="B2433" s="3">
        <v>46350</v>
      </c>
      <c r="C2433" s="2">
        <f>YEAR( SalesDataTable[[#This Row],[Order Date]])</f>
        <v>2026</v>
      </c>
      <c r="D2433" s="2">
        <f>ROUNDUP(MONTH(SalesDataTable[[#This Row],[Order Date]])/3,0)</f>
        <v>4</v>
      </c>
      <c r="E2433" s="2">
        <f>MONTH(SalesDataTable[[#This Row],[Order Date]])</f>
        <v>11</v>
      </c>
      <c r="F2433" s="2" t="str">
        <f>TEXT(SalesDataTable[[#This Row],[Order Date]],"mmm")</f>
        <v>Nov</v>
      </c>
      <c r="G2433" s="2">
        <f>DAY(SalesDataTable[[#This Row],[Order Date]])</f>
        <v>24</v>
      </c>
      <c r="H2433" s="8" t="s">
        <v>11</v>
      </c>
      <c r="I2433" s="8" t="s">
        <v>39</v>
      </c>
      <c r="J2433" s="8" t="s">
        <v>19</v>
      </c>
      <c r="K2433" s="8" t="s">
        <v>3</v>
      </c>
      <c r="L2433" s="8" t="s">
        <v>34</v>
      </c>
      <c r="M2433" s="8" t="s">
        <v>35</v>
      </c>
      <c r="N2433" s="9">
        <v>1</v>
      </c>
      <c r="O2433" s="10">
        <v>39.42</v>
      </c>
      <c r="P2433" s="11">
        <v>0</v>
      </c>
      <c r="Q2433" s="10">
        <v>14.63</v>
      </c>
      <c r="R2433" s="10">
        <f t="shared" si="148"/>
        <v>39.42</v>
      </c>
      <c r="S2433" s="10">
        <f t="shared" si="149"/>
        <v>14.63</v>
      </c>
      <c r="T2433" s="10">
        <f t="shared" si="150"/>
        <v>24.79</v>
      </c>
      <c r="U2433" s="12">
        <f t="shared" si="151"/>
        <v>0.62886859462201927</v>
      </c>
      <c r="V2433" s="9">
        <f>YEAR(SalesDataTable[[#This Row],[Order Date]])</f>
        <v>2026</v>
      </c>
      <c r="W2433" s="12" t="str">
        <f>"Q"&amp;ROUNDUP(MONTH(SalesDataTable[[#This Row],[Order Date]])/3,0)</f>
        <v>Q4</v>
      </c>
      <c r="X2433" s="9">
        <f>MONTH(SalesDataTable[[#This Row],[Order Date]])</f>
        <v>11</v>
      </c>
      <c r="Y2433" s="12" t="str">
        <f>TEXT(SalesDataTable[[#This Row],[Order Date]],"mmm")</f>
        <v>Nov</v>
      </c>
    </row>
    <row r="2434" spans="1:25" ht="16">
      <c r="A2434" s="7">
        <v>2673</v>
      </c>
      <c r="B2434" s="3">
        <v>46350</v>
      </c>
      <c r="C2434" s="2">
        <f>YEAR( SalesDataTable[[#This Row],[Order Date]])</f>
        <v>2026</v>
      </c>
      <c r="D2434" s="2">
        <f>ROUNDUP(MONTH(SalesDataTable[[#This Row],[Order Date]])/3,0)</f>
        <v>4</v>
      </c>
      <c r="E2434" s="2">
        <f>MONTH(SalesDataTable[[#This Row],[Order Date]])</f>
        <v>11</v>
      </c>
      <c r="F2434" s="2" t="str">
        <f>TEXT(SalesDataTable[[#This Row],[Order Date]],"mmm")</f>
        <v>Nov</v>
      </c>
      <c r="G2434" s="2">
        <f>DAY(SalesDataTable[[#This Row],[Order Date]])</f>
        <v>24</v>
      </c>
      <c r="H2434" s="8" t="s">
        <v>11</v>
      </c>
      <c r="I2434" s="8" t="s">
        <v>12</v>
      </c>
      <c r="J2434" s="8" t="s">
        <v>2</v>
      </c>
      <c r="K2434" s="8" t="s">
        <v>3</v>
      </c>
      <c r="L2434" s="8" t="s">
        <v>4</v>
      </c>
      <c r="M2434" s="8" t="s">
        <v>22</v>
      </c>
      <c r="N2434" s="9">
        <v>2</v>
      </c>
      <c r="O2434" s="10">
        <v>51.56</v>
      </c>
      <c r="P2434" s="11">
        <v>0.05</v>
      </c>
      <c r="Q2434" s="10">
        <v>22.7</v>
      </c>
      <c r="R2434" s="10">
        <f t="shared" ref="R2434:R2497" si="152">N2434*O2434*(1-P2434)</f>
        <v>97.963999999999999</v>
      </c>
      <c r="S2434" s="10">
        <f t="shared" ref="S2434:S2497" si="153">N2434*Q2434</f>
        <v>45.4</v>
      </c>
      <c r="T2434" s="10">
        <f t="shared" ref="T2434:T2497" si="154">R2434-S2434</f>
        <v>52.564</v>
      </c>
      <c r="U2434" s="12">
        <f t="shared" ref="U2434:U2497" si="155">IFERROR(T2434/R2434,0)</f>
        <v>0.5365644522477645</v>
      </c>
      <c r="V2434" s="9">
        <f>YEAR(SalesDataTable[[#This Row],[Order Date]])</f>
        <v>2026</v>
      </c>
      <c r="W2434" s="12" t="str">
        <f>"Q"&amp;ROUNDUP(MONTH(SalesDataTable[[#This Row],[Order Date]])/3,0)</f>
        <v>Q4</v>
      </c>
      <c r="X2434" s="9">
        <f>MONTH(SalesDataTable[[#This Row],[Order Date]])</f>
        <v>11</v>
      </c>
      <c r="Y2434" s="12" t="str">
        <f>TEXT(SalesDataTable[[#This Row],[Order Date]],"mmm")</f>
        <v>Nov</v>
      </c>
    </row>
    <row r="2435" spans="1:25" ht="16">
      <c r="A2435" s="7">
        <v>4145</v>
      </c>
      <c r="B2435" s="3">
        <v>46350</v>
      </c>
      <c r="C2435" s="2">
        <f>YEAR( SalesDataTable[[#This Row],[Order Date]])</f>
        <v>2026</v>
      </c>
      <c r="D2435" s="2">
        <f>ROUNDUP(MONTH(SalesDataTable[[#This Row],[Order Date]])/3,0)</f>
        <v>4</v>
      </c>
      <c r="E2435" s="2">
        <f>MONTH(SalesDataTable[[#This Row],[Order Date]])</f>
        <v>11</v>
      </c>
      <c r="F2435" s="2" t="str">
        <f>TEXT(SalesDataTable[[#This Row],[Order Date]],"mmm")</f>
        <v>Nov</v>
      </c>
      <c r="G2435" s="2">
        <f>DAY(SalesDataTable[[#This Row],[Order Date]])</f>
        <v>24</v>
      </c>
      <c r="H2435" s="8" t="s">
        <v>0</v>
      </c>
      <c r="I2435" s="8" t="s">
        <v>1</v>
      </c>
      <c r="J2435" s="8" t="s">
        <v>2</v>
      </c>
      <c r="K2435" s="8" t="s">
        <v>3</v>
      </c>
      <c r="L2435" s="8" t="s">
        <v>23</v>
      </c>
      <c r="M2435" s="8" t="s">
        <v>51</v>
      </c>
      <c r="N2435" s="9">
        <v>1</v>
      </c>
      <c r="O2435" s="10">
        <v>120.49</v>
      </c>
      <c r="P2435" s="11">
        <v>0.15</v>
      </c>
      <c r="Q2435" s="10">
        <v>61.22</v>
      </c>
      <c r="R2435" s="10">
        <f t="shared" si="152"/>
        <v>102.4165</v>
      </c>
      <c r="S2435" s="10">
        <f t="shared" si="153"/>
        <v>61.22</v>
      </c>
      <c r="T2435" s="10">
        <f t="shared" si="154"/>
        <v>41.1965</v>
      </c>
      <c r="U2435" s="12">
        <f t="shared" si="155"/>
        <v>0.40224475548373556</v>
      </c>
      <c r="V2435" s="9">
        <f>YEAR(SalesDataTable[[#This Row],[Order Date]])</f>
        <v>2026</v>
      </c>
      <c r="W2435" s="12" t="str">
        <f>"Q"&amp;ROUNDUP(MONTH(SalesDataTable[[#This Row],[Order Date]])/3,0)</f>
        <v>Q4</v>
      </c>
      <c r="X2435" s="9">
        <f>MONTH(SalesDataTable[[#This Row],[Order Date]])</f>
        <v>11</v>
      </c>
      <c r="Y2435" s="12" t="str">
        <f>TEXT(SalesDataTable[[#This Row],[Order Date]],"mmm")</f>
        <v>Nov</v>
      </c>
    </row>
    <row r="2436" spans="1:25" ht="16">
      <c r="A2436" s="7">
        <v>4610</v>
      </c>
      <c r="B2436" s="3">
        <v>46350</v>
      </c>
      <c r="C2436" s="2">
        <f>YEAR( SalesDataTable[[#This Row],[Order Date]])</f>
        <v>2026</v>
      </c>
      <c r="D2436" s="2">
        <f>ROUNDUP(MONTH(SalesDataTable[[#This Row],[Order Date]])/3,0)</f>
        <v>4</v>
      </c>
      <c r="E2436" s="2">
        <f>MONTH(SalesDataTable[[#This Row],[Order Date]])</f>
        <v>11</v>
      </c>
      <c r="F2436" s="2" t="str">
        <f>TEXT(SalesDataTable[[#This Row],[Order Date]],"mmm")</f>
        <v>Nov</v>
      </c>
      <c r="G2436" s="2">
        <f>DAY(SalesDataTable[[#This Row],[Order Date]])</f>
        <v>24</v>
      </c>
      <c r="H2436" s="8" t="s">
        <v>11</v>
      </c>
      <c r="I2436" s="8" t="s">
        <v>52</v>
      </c>
      <c r="J2436" s="8" t="s">
        <v>19</v>
      </c>
      <c r="K2436" s="8" t="s">
        <v>3</v>
      </c>
      <c r="L2436" s="8" t="s">
        <v>9</v>
      </c>
      <c r="M2436" s="8" t="s">
        <v>37</v>
      </c>
      <c r="N2436" s="9">
        <v>2</v>
      </c>
      <c r="O2436" s="10">
        <v>153.96</v>
      </c>
      <c r="P2436" s="11">
        <v>0</v>
      </c>
      <c r="Q2436" s="10">
        <v>79.33</v>
      </c>
      <c r="R2436" s="10">
        <f t="shared" si="152"/>
        <v>307.92</v>
      </c>
      <c r="S2436" s="10">
        <f t="shared" si="153"/>
        <v>158.66</v>
      </c>
      <c r="T2436" s="10">
        <f t="shared" si="154"/>
        <v>149.26000000000002</v>
      </c>
      <c r="U2436" s="12">
        <f t="shared" si="155"/>
        <v>0.48473629514159527</v>
      </c>
      <c r="V2436" s="9">
        <f>YEAR(SalesDataTable[[#This Row],[Order Date]])</f>
        <v>2026</v>
      </c>
      <c r="W2436" s="12" t="str">
        <f>"Q"&amp;ROUNDUP(MONTH(SalesDataTable[[#This Row],[Order Date]])/3,0)</f>
        <v>Q4</v>
      </c>
      <c r="X2436" s="9">
        <f>MONTH(SalesDataTable[[#This Row],[Order Date]])</f>
        <v>11</v>
      </c>
      <c r="Y2436" s="12" t="str">
        <f>TEXT(SalesDataTable[[#This Row],[Order Date]],"mmm")</f>
        <v>Nov</v>
      </c>
    </row>
    <row r="2437" spans="1:25" ht="16">
      <c r="A2437" s="7">
        <v>4721</v>
      </c>
      <c r="B2437" s="3">
        <v>46350</v>
      </c>
      <c r="C2437" s="2">
        <f>YEAR( SalesDataTable[[#This Row],[Order Date]])</f>
        <v>2026</v>
      </c>
      <c r="D2437" s="2">
        <f>ROUNDUP(MONTH(SalesDataTable[[#This Row],[Order Date]])/3,0)</f>
        <v>4</v>
      </c>
      <c r="E2437" s="2">
        <f>MONTH(SalesDataTable[[#This Row],[Order Date]])</f>
        <v>11</v>
      </c>
      <c r="F2437" s="2" t="str">
        <f>TEXT(SalesDataTable[[#This Row],[Order Date]],"mmm")</f>
        <v>Nov</v>
      </c>
      <c r="G2437" s="2">
        <f>DAY(SalesDataTable[[#This Row],[Order Date]])</f>
        <v>24</v>
      </c>
      <c r="H2437" s="8" t="s">
        <v>11</v>
      </c>
      <c r="I2437" s="8" t="s">
        <v>52</v>
      </c>
      <c r="J2437" s="8" t="s">
        <v>19</v>
      </c>
      <c r="K2437" s="8" t="s">
        <v>13</v>
      </c>
      <c r="L2437" s="8" t="s">
        <v>4</v>
      </c>
      <c r="M2437" s="8" t="s">
        <v>26</v>
      </c>
      <c r="N2437" s="9">
        <v>1</v>
      </c>
      <c r="O2437" s="10">
        <v>39.85</v>
      </c>
      <c r="P2437" s="11">
        <v>0</v>
      </c>
      <c r="Q2437" s="10">
        <v>16.3</v>
      </c>
      <c r="R2437" s="10">
        <f t="shared" si="152"/>
        <v>39.85</v>
      </c>
      <c r="S2437" s="10">
        <f t="shared" si="153"/>
        <v>16.3</v>
      </c>
      <c r="T2437" s="10">
        <f t="shared" si="154"/>
        <v>23.55</v>
      </c>
      <c r="U2437" s="12">
        <f t="shared" si="155"/>
        <v>0.59096612296110418</v>
      </c>
      <c r="V2437" s="9">
        <f>YEAR(SalesDataTable[[#This Row],[Order Date]])</f>
        <v>2026</v>
      </c>
      <c r="W2437" s="12" t="str">
        <f>"Q"&amp;ROUNDUP(MONTH(SalesDataTable[[#This Row],[Order Date]])/3,0)</f>
        <v>Q4</v>
      </c>
      <c r="X2437" s="9">
        <f>MONTH(SalesDataTable[[#This Row],[Order Date]])</f>
        <v>11</v>
      </c>
      <c r="Y2437" s="12" t="str">
        <f>TEXT(SalesDataTable[[#This Row],[Order Date]],"mmm")</f>
        <v>Nov</v>
      </c>
    </row>
    <row r="2438" spans="1:25" ht="16">
      <c r="A2438" s="7">
        <v>324</v>
      </c>
      <c r="B2438" s="3">
        <v>46351</v>
      </c>
      <c r="C2438" s="2">
        <f>YEAR( SalesDataTable[[#This Row],[Order Date]])</f>
        <v>2026</v>
      </c>
      <c r="D2438" s="2">
        <f>ROUNDUP(MONTH(SalesDataTable[[#This Row],[Order Date]])/3,0)</f>
        <v>4</v>
      </c>
      <c r="E2438" s="2">
        <f>MONTH(SalesDataTable[[#This Row],[Order Date]])</f>
        <v>11</v>
      </c>
      <c r="F2438" s="2" t="str">
        <f>TEXT(SalesDataTable[[#This Row],[Order Date]],"mmm")</f>
        <v>Nov</v>
      </c>
      <c r="G2438" s="2">
        <f>DAY(SalesDataTable[[#This Row],[Order Date]])</f>
        <v>25</v>
      </c>
      <c r="H2438" s="8" t="s">
        <v>20</v>
      </c>
      <c r="I2438" s="8" t="s">
        <v>47</v>
      </c>
      <c r="J2438" s="8" t="s">
        <v>28</v>
      </c>
      <c r="K2438" s="8" t="s">
        <v>3</v>
      </c>
      <c r="L2438" s="8" t="s">
        <v>4</v>
      </c>
      <c r="M2438" s="8" t="s">
        <v>30</v>
      </c>
      <c r="N2438" s="9">
        <v>2</v>
      </c>
      <c r="O2438" s="10">
        <v>103.88</v>
      </c>
      <c r="P2438" s="11">
        <v>0.15</v>
      </c>
      <c r="Q2438" s="10">
        <v>49.26</v>
      </c>
      <c r="R2438" s="10">
        <f t="shared" si="152"/>
        <v>176.59599999999998</v>
      </c>
      <c r="S2438" s="10">
        <f t="shared" si="153"/>
        <v>98.52</v>
      </c>
      <c r="T2438" s="10">
        <f t="shared" si="154"/>
        <v>78.075999999999979</v>
      </c>
      <c r="U2438" s="12">
        <f t="shared" si="155"/>
        <v>0.44211646922920106</v>
      </c>
      <c r="V2438" s="9">
        <f>YEAR(SalesDataTable[[#This Row],[Order Date]])</f>
        <v>2026</v>
      </c>
      <c r="W2438" s="12" t="str">
        <f>"Q"&amp;ROUNDUP(MONTH(SalesDataTable[[#This Row],[Order Date]])/3,0)</f>
        <v>Q4</v>
      </c>
      <c r="X2438" s="9">
        <f>MONTH(SalesDataTable[[#This Row],[Order Date]])</f>
        <v>11</v>
      </c>
      <c r="Y2438" s="12" t="str">
        <f>TEXT(SalesDataTable[[#This Row],[Order Date]],"mmm")</f>
        <v>Nov</v>
      </c>
    </row>
    <row r="2439" spans="1:25" ht="16">
      <c r="A2439" s="7">
        <v>559</v>
      </c>
      <c r="B2439" s="3">
        <v>46351</v>
      </c>
      <c r="C2439" s="2">
        <f>YEAR( SalesDataTable[[#This Row],[Order Date]])</f>
        <v>2026</v>
      </c>
      <c r="D2439" s="2">
        <f>ROUNDUP(MONTH(SalesDataTable[[#This Row],[Order Date]])/3,0)</f>
        <v>4</v>
      </c>
      <c r="E2439" s="2">
        <f>MONTH(SalesDataTable[[#This Row],[Order Date]])</f>
        <v>11</v>
      </c>
      <c r="F2439" s="2" t="str">
        <f>TEXT(SalesDataTable[[#This Row],[Order Date]],"mmm")</f>
        <v>Nov</v>
      </c>
      <c r="G2439" s="2">
        <f>DAY(SalesDataTable[[#This Row],[Order Date]])</f>
        <v>25</v>
      </c>
      <c r="H2439" s="8" t="s">
        <v>20</v>
      </c>
      <c r="I2439" s="8" t="s">
        <v>31</v>
      </c>
      <c r="J2439" s="8" t="s">
        <v>2</v>
      </c>
      <c r="K2439" s="8" t="s">
        <v>3</v>
      </c>
      <c r="L2439" s="8" t="s">
        <v>14</v>
      </c>
      <c r="M2439" s="8" t="s">
        <v>44</v>
      </c>
      <c r="N2439" s="9">
        <v>2</v>
      </c>
      <c r="O2439" s="10">
        <v>134.19</v>
      </c>
      <c r="P2439" s="11">
        <v>0.1</v>
      </c>
      <c r="Q2439" s="10">
        <v>65.39</v>
      </c>
      <c r="R2439" s="10">
        <f t="shared" si="152"/>
        <v>241.542</v>
      </c>
      <c r="S2439" s="10">
        <f t="shared" si="153"/>
        <v>130.78</v>
      </c>
      <c r="T2439" s="10">
        <f t="shared" si="154"/>
        <v>110.762</v>
      </c>
      <c r="U2439" s="12">
        <f t="shared" si="155"/>
        <v>0.45856207202060095</v>
      </c>
      <c r="V2439" s="9">
        <f>YEAR(SalesDataTable[[#This Row],[Order Date]])</f>
        <v>2026</v>
      </c>
      <c r="W2439" s="12" t="str">
        <f>"Q"&amp;ROUNDUP(MONTH(SalesDataTable[[#This Row],[Order Date]])/3,0)</f>
        <v>Q4</v>
      </c>
      <c r="X2439" s="9">
        <f>MONTH(SalesDataTable[[#This Row],[Order Date]])</f>
        <v>11</v>
      </c>
      <c r="Y2439" s="12" t="str">
        <f>TEXT(SalesDataTable[[#This Row],[Order Date]],"mmm")</f>
        <v>Nov</v>
      </c>
    </row>
    <row r="2440" spans="1:25" ht="16">
      <c r="A2440" s="7">
        <v>1108</v>
      </c>
      <c r="B2440" s="3">
        <v>46351</v>
      </c>
      <c r="C2440" s="2">
        <f>YEAR( SalesDataTable[[#This Row],[Order Date]])</f>
        <v>2026</v>
      </c>
      <c r="D2440" s="2">
        <f>ROUNDUP(MONTH(SalesDataTable[[#This Row],[Order Date]])/3,0)</f>
        <v>4</v>
      </c>
      <c r="E2440" s="2">
        <f>MONTH(SalesDataTable[[#This Row],[Order Date]])</f>
        <v>11</v>
      </c>
      <c r="F2440" s="2" t="str">
        <f>TEXT(SalesDataTable[[#This Row],[Order Date]],"mmm")</f>
        <v>Nov</v>
      </c>
      <c r="G2440" s="2">
        <f>DAY(SalesDataTable[[#This Row],[Order Date]])</f>
        <v>25</v>
      </c>
      <c r="H2440" s="8" t="s">
        <v>6</v>
      </c>
      <c r="I2440" s="8" t="s">
        <v>7</v>
      </c>
      <c r="J2440" s="8" t="s">
        <v>28</v>
      </c>
      <c r="K2440" s="8" t="s">
        <v>13</v>
      </c>
      <c r="L2440" s="8" t="s">
        <v>14</v>
      </c>
      <c r="M2440" s="8" t="s">
        <v>15</v>
      </c>
      <c r="N2440" s="9">
        <v>1</v>
      </c>
      <c r="O2440" s="10">
        <v>37.06</v>
      </c>
      <c r="P2440" s="11">
        <v>0.1</v>
      </c>
      <c r="Q2440" s="10">
        <v>13.18</v>
      </c>
      <c r="R2440" s="10">
        <f t="shared" si="152"/>
        <v>33.354000000000006</v>
      </c>
      <c r="S2440" s="10">
        <f t="shared" si="153"/>
        <v>13.18</v>
      </c>
      <c r="T2440" s="10">
        <f t="shared" si="154"/>
        <v>20.174000000000007</v>
      </c>
      <c r="U2440" s="12">
        <f t="shared" si="155"/>
        <v>0.6048449961024166</v>
      </c>
      <c r="V2440" s="9">
        <f>YEAR(SalesDataTable[[#This Row],[Order Date]])</f>
        <v>2026</v>
      </c>
      <c r="W2440" s="12" t="str">
        <f>"Q"&amp;ROUNDUP(MONTH(SalesDataTable[[#This Row],[Order Date]])/3,0)</f>
        <v>Q4</v>
      </c>
      <c r="X2440" s="9">
        <f>MONTH(SalesDataTable[[#This Row],[Order Date]])</f>
        <v>11</v>
      </c>
      <c r="Y2440" s="12" t="str">
        <f>TEXT(SalesDataTable[[#This Row],[Order Date]],"mmm")</f>
        <v>Nov</v>
      </c>
    </row>
    <row r="2441" spans="1:25" ht="16">
      <c r="A2441" s="7">
        <v>1344</v>
      </c>
      <c r="B2441" s="3">
        <v>46351</v>
      </c>
      <c r="C2441" s="2">
        <f>YEAR( SalesDataTable[[#This Row],[Order Date]])</f>
        <v>2026</v>
      </c>
      <c r="D2441" s="2">
        <f>ROUNDUP(MONTH(SalesDataTable[[#This Row],[Order Date]])/3,0)</f>
        <v>4</v>
      </c>
      <c r="E2441" s="2">
        <f>MONTH(SalesDataTable[[#This Row],[Order Date]])</f>
        <v>11</v>
      </c>
      <c r="F2441" s="2" t="str">
        <f>TEXT(SalesDataTable[[#This Row],[Order Date]],"mmm")</f>
        <v>Nov</v>
      </c>
      <c r="G2441" s="2">
        <f>DAY(SalesDataTable[[#This Row],[Order Date]])</f>
        <v>25</v>
      </c>
      <c r="H2441" s="8" t="s">
        <v>11</v>
      </c>
      <c r="I2441" s="8" t="s">
        <v>39</v>
      </c>
      <c r="J2441" s="8" t="s">
        <v>2</v>
      </c>
      <c r="K2441" s="8" t="s">
        <v>13</v>
      </c>
      <c r="L2441" s="8" t="s">
        <v>14</v>
      </c>
      <c r="M2441" s="8" t="s">
        <v>44</v>
      </c>
      <c r="N2441" s="9">
        <v>4</v>
      </c>
      <c r="O2441" s="10">
        <v>135.21</v>
      </c>
      <c r="P2441" s="11">
        <v>0.05</v>
      </c>
      <c r="Q2441" s="10">
        <v>68.64</v>
      </c>
      <c r="R2441" s="10">
        <f t="shared" si="152"/>
        <v>513.798</v>
      </c>
      <c r="S2441" s="10">
        <f t="shared" si="153"/>
        <v>274.56</v>
      </c>
      <c r="T2441" s="10">
        <f t="shared" si="154"/>
        <v>239.238</v>
      </c>
      <c r="U2441" s="12">
        <f t="shared" si="155"/>
        <v>0.46562656919645462</v>
      </c>
      <c r="V2441" s="9">
        <f>YEAR(SalesDataTable[[#This Row],[Order Date]])</f>
        <v>2026</v>
      </c>
      <c r="W2441" s="12" t="str">
        <f>"Q"&amp;ROUNDUP(MONTH(SalesDataTable[[#This Row],[Order Date]])/3,0)</f>
        <v>Q4</v>
      </c>
      <c r="X2441" s="9">
        <f>MONTH(SalesDataTable[[#This Row],[Order Date]])</f>
        <v>11</v>
      </c>
      <c r="Y2441" s="12" t="str">
        <f>TEXT(SalesDataTable[[#This Row],[Order Date]],"mmm")</f>
        <v>Nov</v>
      </c>
    </row>
    <row r="2442" spans="1:25" ht="16">
      <c r="A2442" s="7">
        <v>1922</v>
      </c>
      <c r="B2442" s="3">
        <v>46351</v>
      </c>
      <c r="C2442" s="2">
        <f>YEAR( SalesDataTable[[#This Row],[Order Date]])</f>
        <v>2026</v>
      </c>
      <c r="D2442" s="2">
        <f>ROUNDUP(MONTH(SalesDataTable[[#This Row],[Order Date]])/3,0)</f>
        <v>4</v>
      </c>
      <c r="E2442" s="2">
        <f>MONTH(SalesDataTable[[#This Row],[Order Date]])</f>
        <v>11</v>
      </c>
      <c r="F2442" s="2" t="str">
        <f>TEXT(SalesDataTable[[#This Row],[Order Date]],"mmm")</f>
        <v>Nov</v>
      </c>
      <c r="G2442" s="2">
        <f>DAY(SalesDataTable[[#This Row],[Order Date]])</f>
        <v>25</v>
      </c>
      <c r="H2442" s="8" t="s">
        <v>0</v>
      </c>
      <c r="I2442" s="8" t="s">
        <v>36</v>
      </c>
      <c r="J2442" s="8" t="s">
        <v>28</v>
      </c>
      <c r="K2442" s="8" t="s">
        <v>3</v>
      </c>
      <c r="L2442" s="8" t="s">
        <v>9</v>
      </c>
      <c r="M2442" s="8" t="s">
        <v>17</v>
      </c>
      <c r="N2442" s="9">
        <v>2</v>
      </c>
      <c r="O2442" s="10">
        <v>145.77000000000001</v>
      </c>
      <c r="P2442" s="11">
        <v>0.1</v>
      </c>
      <c r="Q2442" s="10">
        <v>78.14</v>
      </c>
      <c r="R2442" s="10">
        <f t="shared" si="152"/>
        <v>262.38600000000002</v>
      </c>
      <c r="S2442" s="10">
        <f t="shared" si="153"/>
        <v>156.28</v>
      </c>
      <c r="T2442" s="10">
        <f t="shared" si="154"/>
        <v>106.10600000000002</v>
      </c>
      <c r="U2442" s="12">
        <f t="shared" si="155"/>
        <v>0.40438895367893107</v>
      </c>
      <c r="V2442" s="9">
        <f>YEAR(SalesDataTable[[#This Row],[Order Date]])</f>
        <v>2026</v>
      </c>
      <c r="W2442" s="12" t="str">
        <f>"Q"&amp;ROUNDUP(MONTH(SalesDataTable[[#This Row],[Order Date]])/3,0)</f>
        <v>Q4</v>
      </c>
      <c r="X2442" s="9">
        <f>MONTH(SalesDataTable[[#This Row],[Order Date]])</f>
        <v>11</v>
      </c>
      <c r="Y2442" s="12" t="str">
        <f>TEXT(SalesDataTable[[#This Row],[Order Date]],"mmm")</f>
        <v>Nov</v>
      </c>
    </row>
    <row r="2443" spans="1:25" ht="16">
      <c r="A2443" s="7">
        <v>2343</v>
      </c>
      <c r="B2443" s="3">
        <v>46351</v>
      </c>
      <c r="C2443" s="2">
        <f>YEAR( SalesDataTable[[#This Row],[Order Date]])</f>
        <v>2026</v>
      </c>
      <c r="D2443" s="2">
        <f>ROUNDUP(MONTH(SalesDataTable[[#This Row],[Order Date]])/3,0)</f>
        <v>4</v>
      </c>
      <c r="E2443" s="2">
        <f>MONTH(SalesDataTable[[#This Row],[Order Date]])</f>
        <v>11</v>
      </c>
      <c r="F2443" s="2" t="str">
        <f>TEXT(SalesDataTable[[#This Row],[Order Date]],"mmm")</f>
        <v>Nov</v>
      </c>
      <c r="G2443" s="2">
        <f>DAY(SalesDataTable[[#This Row],[Order Date]])</f>
        <v>25</v>
      </c>
      <c r="H2443" s="8" t="s">
        <v>0</v>
      </c>
      <c r="I2443" s="8" t="s">
        <v>50</v>
      </c>
      <c r="J2443" s="8" t="s">
        <v>19</v>
      </c>
      <c r="K2443" s="8" t="s">
        <v>13</v>
      </c>
      <c r="L2443" s="8" t="s">
        <v>23</v>
      </c>
      <c r="M2443" s="8" t="s">
        <v>51</v>
      </c>
      <c r="N2443" s="9">
        <v>1</v>
      </c>
      <c r="O2443" s="10">
        <v>121.53</v>
      </c>
      <c r="P2443" s="11">
        <v>0.15</v>
      </c>
      <c r="Q2443" s="10">
        <v>62.14</v>
      </c>
      <c r="R2443" s="10">
        <f t="shared" si="152"/>
        <v>103.3005</v>
      </c>
      <c r="S2443" s="10">
        <f t="shared" si="153"/>
        <v>62.14</v>
      </c>
      <c r="T2443" s="10">
        <f t="shared" si="154"/>
        <v>41.160499999999999</v>
      </c>
      <c r="U2443" s="12">
        <f t="shared" si="155"/>
        <v>0.39845402490791426</v>
      </c>
      <c r="V2443" s="9">
        <f>YEAR(SalesDataTable[[#This Row],[Order Date]])</f>
        <v>2026</v>
      </c>
      <c r="W2443" s="12" t="str">
        <f>"Q"&amp;ROUNDUP(MONTH(SalesDataTable[[#This Row],[Order Date]])/3,0)</f>
        <v>Q4</v>
      </c>
      <c r="X2443" s="9">
        <f>MONTH(SalesDataTable[[#This Row],[Order Date]])</f>
        <v>11</v>
      </c>
      <c r="Y2443" s="12" t="str">
        <f>TEXT(SalesDataTable[[#This Row],[Order Date]],"mmm")</f>
        <v>Nov</v>
      </c>
    </row>
    <row r="2444" spans="1:25" ht="16">
      <c r="A2444" s="7">
        <v>2466</v>
      </c>
      <c r="B2444" s="3">
        <v>46351</v>
      </c>
      <c r="C2444" s="2">
        <f>YEAR( SalesDataTable[[#This Row],[Order Date]])</f>
        <v>2026</v>
      </c>
      <c r="D2444" s="2">
        <f>ROUNDUP(MONTH(SalesDataTable[[#This Row],[Order Date]])/3,0)</f>
        <v>4</v>
      </c>
      <c r="E2444" s="2">
        <f>MONTH(SalesDataTable[[#This Row],[Order Date]])</f>
        <v>11</v>
      </c>
      <c r="F2444" s="2" t="str">
        <f>TEXT(SalesDataTable[[#This Row],[Order Date]],"mmm")</f>
        <v>Nov</v>
      </c>
      <c r="G2444" s="2">
        <f>DAY(SalesDataTable[[#This Row],[Order Date]])</f>
        <v>25</v>
      </c>
      <c r="H2444" s="8" t="s">
        <v>11</v>
      </c>
      <c r="I2444" s="8" t="s">
        <v>12</v>
      </c>
      <c r="J2444" s="8" t="s">
        <v>2</v>
      </c>
      <c r="K2444" s="8" t="s">
        <v>16</v>
      </c>
      <c r="L2444" s="8" t="s">
        <v>4</v>
      </c>
      <c r="M2444" s="8" t="s">
        <v>26</v>
      </c>
      <c r="N2444" s="9">
        <v>2</v>
      </c>
      <c r="O2444" s="10">
        <v>40.51</v>
      </c>
      <c r="P2444" s="11">
        <v>0.05</v>
      </c>
      <c r="Q2444" s="10">
        <v>16.45</v>
      </c>
      <c r="R2444" s="10">
        <f t="shared" si="152"/>
        <v>76.968999999999994</v>
      </c>
      <c r="S2444" s="10">
        <f t="shared" si="153"/>
        <v>32.9</v>
      </c>
      <c r="T2444" s="10">
        <f t="shared" si="154"/>
        <v>44.068999999999996</v>
      </c>
      <c r="U2444" s="12">
        <f t="shared" si="155"/>
        <v>0.5725551845548208</v>
      </c>
      <c r="V2444" s="9">
        <f>YEAR(SalesDataTable[[#This Row],[Order Date]])</f>
        <v>2026</v>
      </c>
      <c r="W2444" s="12" t="str">
        <f>"Q"&amp;ROUNDUP(MONTH(SalesDataTable[[#This Row],[Order Date]])/3,0)</f>
        <v>Q4</v>
      </c>
      <c r="X2444" s="9">
        <f>MONTH(SalesDataTable[[#This Row],[Order Date]])</f>
        <v>11</v>
      </c>
      <c r="Y2444" s="12" t="str">
        <f>TEXT(SalesDataTable[[#This Row],[Order Date]],"mmm")</f>
        <v>Nov</v>
      </c>
    </row>
    <row r="2445" spans="1:25" ht="16">
      <c r="A2445" s="7">
        <v>2647</v>
      </c>
      <c r="B2445" s="3">
        <v>46351</v>
      </c>
      <c r="C2445" s="2">
        <f>YEAR( SalesDataTable[[#This Row],[Order Date]])</f>
        <v>2026</v>
      </c>
      <c r="D2445" s="2">
        <f>ROUNDUP(MONTH(SalesDataTable[[#This Row],[Order Date]])/3,0)</f>
        <v>4</v>
      </c>
      <c r="E2445" s="2">
        <f>MONTH(SalesDataTable[[#This Row],[Order Date]])</f>
        <v>11</v>
      </c>
      <c r="F2445" s="2" t="str">
        <f>TEXT(SalesDataTable[[#This Row],[Order Date]],"mmm")</f>
        <v>Nov</v>
      </c>
      <c r="G2445" s="2">
        <f>DAY(SalesDataTable[[#This Row],[Order Date]])</f>
        <v>25</v>
      </c>
      <c r="H2445" s="8" t="s">
        <v>11</v>
      </c>
      <c r="I2445" s="8" t="s">
        <v>25</v>
      </c>
      <c r="J2445" s="8" t="s">
        <v>2</v>
      </c>
      <c r="K2445" s="8" t="s">
        <v>13</v>
      </c>
      <c r="L2445" s="8" t="s">
        <v>9</v>
      </c>
      <c r="M2445" s="8" t="s">
        <v>46</v>
      </c>
      <c r="N2445" s="9">
        <v>1</v>
      </c>
      <c r="O2445" s="10">
        <v>70.099999999999994</v>
      </c>
      <c r="P2445" s="11">
        <v>0.15</v>
      </c>
      <c r="Q2445" s="10">
        <v>32.28</v>
      </c>
      <c r="R2445" s="10">
        <f t="shared" si="152"/>
        <v>59.584999999999994</v>
      </c>
      <c r="S2445" s="10">
        <f t="shared" si="153"/>
        <v>32.28</v>
      </c>
      <c r="T2445" s="10">
        <f t="shared" si="154"/>
        <v>27.304999999999993</v>
      </c>
      <c r="U2445" s="12">
        <f t="shared" si="155"/>
        <v>0.45825291600234952</v>
      </c>
      <c r="V2445" s="9">
        <f>YEAR(SalesDataTable[[#This Row],[Order Date]])</f>
        <v>2026</v>
      </c>
      <c r="W2445" s="12" t="str">
        <f>"Q"&amp;ROUNDUP(MONTH(SalesDataTable[[#This Row],[Order Date]])/3,0)</f>
        <v>Q4</v>
      </c>
      <c r="X2445" s="9">
        <f>MONTH(SalesDataTable[[#This Row],[Order Date]])</f>
        <v>11</v>
      </c>
      <c r="Y2445" s="12" t="str">
        <f>TEXT(SalesDataTable[[#This Row],[Order Date]],"mmm")</f>
        <v>Nov</v>
      </c>
    </row>
    <row r="2446" spans="1:25" ht="16">
      <c r="A2446" s="7">
        <v>2958</v>
      </c>
      <c r="B2446" s="3">
        <v>46351</v>
      </c>
      <c r="C2446" s="2">
        <f>YEAR( SalesDataTable[[#This Row],[Order Date]])</f>
        <v>2026</v>
      </c>
      <c r="D2446" s="2">
        <f>ROUNDUP(MONTH(SalesDataTable[[#This Row],[Order Date]])/3,0)</f>
        <v>4</v>
      </c>
      <c r="E2446" s="2">
        <f>MONTH(SalesDataTable[[#This Row],[Order Date]])</f>
        <v>11</v>
      </c>
      <c r="F2446" s="2" t="str">
        <f>TEXT(SalesDataTable[[#This Row],[Order Date]],"mmm")</f>
        <v>Nov</v>
      </c>
      <c r="G2446" s="2">
        <f>DAY(SalesDataTable[[#This Row],[Order Date]])</f>
        <v>25</v>
      </c>
      <c r="H2446" s="8" t="s">
        <v>6</v>
      </c>
      <c r="I2446" s="8" t="s">
        <v>43</v>
      </c>
      <c r="J2446" s="8" t="s">
        <v>28</v>
      </c>
      <c r="K2446" s="8" t="s">
        <v>13</v>
      </c>
      <c r="L2446" s="8" t="s">
        <v>9</v>
      </c>
      <c r="M2446" s="8" t="s">
        <v>17</v>
      </c>
      <c r="N2446" s="9">
        <v>1</v>
      </c>
      <c r="O2446" s="10">
        <v>144.25</v>
      </c>
      <c r="P2446" s="11">
        <v>0.1</v>
      </c>
      <c r="Q2446" s="10">
        <v>79.55</v>
      </c>
      <c r="R2446" s="10">
        <f t="shared" si="152"/>
        <v>129.82500000000002</v>
      </c>
      <c r="S2446" s="10">
        <f t="shared" si="153"/>
        <v>79.55</v>
      </c>
      <c r="T2446" s="10">
        <f t="shared" si="154"/>
        <v>50.27500000000002</v>
      </c>
      <c r="U2446" s="12">
        <f t="shared" si="155"/>
        <v>0.38725207009435791</v>
      </c>
      <c r="V2446" s="9">
        <f>YEAR(SalesDataTable[[#This Row],[Order Date]])</f>
        <v>2026</v>
      </c>
      <c r="W2446" s="12" t="str">
        <f>"Q"&amp;ROUNDUP(MONTH(SalesDataTable[[#This Row],[Order Date]])/3,0)</f>
        <v>Q4</v>
      </c>
      <c r="X2446" s="9">
        <f>MONTH(SalesDataTable[[#This Row],[Order Date]])</f>
        <v>11</v>
      </c>
      <c r="Y2446" s="12" t="str">
        <f>TEXT(SalesDataTable[[#This Row],[Order Date]],"mmm")</f>
        <v>Nov</v>
      </c>
    </row>
    <row r="2447" spans="1:25" ht="16">
      <c r="A2447" s="7">
        <v>3527</v>
      </c>
      <c r="B2447" s="3">
        <v>46351</v>
      </c>
      <c r="C2447" s="2">
        <f>YEAR( SalesDataTable[[#This Row],[Order Date]])</f>
        <v>2026</v>
      </c>
      <c r="D2447" s="2">
        <f>ROUNDUP(MONTH(SalesDataTable[[#This Row],[Order Date]])/3,0)</f>
        <v>4</v>
      </c>
      <c r="E2447" s="2">
        <f>MONTH(SalesDataTable[[#This Row],[Order Date]])</f>
        <v>11</v>
      </c>
      <c r="F2447" s="2" t="str">
        <f>TEXT(SalesDataTable[[#This Row],[Order Date]],"mmm")</f>
        <v>Nov</v>
      </c>
      <c r="G2447" s="2">
        <f>DAY(SalesDataTable[[#This Row],[Order Date]])</f>
        <v>25</v>
      </c>
      <c r="H2447" s="8" t="s">
        <v>6</v>
      </c>
      <c r="I2447" s="8" t="s">
        <v>27</v>
      </c>
      <c r="J2447" s="8" t="s">
        <v>28</v>
      </c>
      <c r="K2447" s="8" t="s">
        <v>3</v>
      </c>
      <c r="L2447" s="8" t="s">
        <v>9</v>
      </c>
      <c r="M2447" s="8" t="s">
        <v>17</v>
      </c>
      <c r="N2447" s="9">
        <v>4</v>
      </c>
      <c r="O2447" s="10">
        <v>146.19</v>
      </c>
      <c r="P2447" s="11">
        <v>0.1</v>
      </c>
      <c r="Q2447" s="10">
        <v>79.569999999999993</v>
      </c>
      <c r="R2447" s="10">
        <f t="shared" si="152"/>
        <v>526.28399999999999</v>
      </c>
      <c r="S2447" s="10">
        <f t="shared" si="153"/>
        <v>318.27999999999997</v>
      </c>
      <c r="T2447" s="10">
        <f t="shared" si="154"/>
        <v>208.00400000000002</v>
      </c>
      <c r="U2447" s="12">
        <f t="shared" si="155"/>
        <v>0.39523147198090769</v>
      </c>
      <c r="V2447" s="9">
        <f>YEAR(SalesDataTable[[#This Row],[Order Date]])</f>
        <v>2026</v>
      </c>
      <c r="W2447" s="12" t="str">
        <f>"Q"&amp;ROUNDUP(MONTH(SalesDataTable[[#This Row],[Order Date]])/3,0)</f>
        <v>Q4</v>
      </c>
      <c r="X2447" s="9">
        <f>MONTH(SalesDataTable[[#This Row],[Order Date]])</f>
        <v>11</v>
      </c>
      <c r="Y2447" s="12" t="str">
        <f>TEXT(SalesDataTable[[#This Row],[Order Date]],"mmm")</f>
        <v>Nov</v>
      </c>
    </row>
    <row r="2448" spans="1:25" ht="16">
      <c r="A2448" s="7">
        <v>3729</v>
      </c>
      <c r="B2448" s="3">
        <v>46351</v>
      </c>
      <c r="C2448" s="2">
        <f>YEAR( SalesDataTable[[#This Row],[Order Date]])</f>
        <v>2026</v>
      </c>
      <c r="D2448" s="2">
        <f>ROUNDUP(MONTH(SalesDataTable[[#This Row],[Order Date]])/3,0)</f>
        <v>4</v>
      </c>
      <c r="E2448" s="2">
        <f>MONTH(SalesDataTable[[#This Row],[Order Date]])</f>
        <v>11</v>
      </c>
      <c r="F2448" s="2" t="str">
        <f>TEXT(SalesDataTable[[#This Row],[Order Date]],"mmm")</f>
        <v>Nov</v>
      </c>
      <c r="G2448" s="2">
        <f>DAY(SalesDataTable[[#This Row],[Order Date]])</f>
        <v>25</v>
      </c>
      <c r="H2448" s="8" t="s">
        <v>0</v>
      </c>
      <c r="I2448" s="8" t="s">
        <v>36</v>
      </c>
      <c r="J2448" s="8" t="s">
        <v>2</v>
      </c>
      <c r="K2448" s="8" t="s">
        <v>13</v>
      </c>
      <c r="L2448" s="8" t="s">
        <v>23</v>
      </c>
      <c r="M2448" s="8" t="s">
        <v>40</v>
      </c>
      <c r="N2448" s="9">
        <v>1</v>
      </c>
      <c r="O2448" s="10">
        <v>81.89</v>
      </c>
      <c r="P2448" s="11">
        <v>0.05</v>
      </c>
      <c r="Q2448" s="10">
        <v>38.33</v>
      </c>
      <c r="R2448" s="10">
        <f t="shared" si="152"/>
        <v>77.79549999999999</v>
      </c>
      <c r="S2448" s="10">
        <f t="shared" si="153"/>
        <v>38.33</v>
      </c>
      <c r="T2448" s="10">
        <f t="shared" si="154"/>
        <v>39.465499999999992</v>
      </c>
      <c r="U2448" s="12">
        <f t="shared" si="155"/>
        <v>0.50729797996028048</v>
      </c>
      <c r="V2448" s="9">
        <f>YEAR(SalesDataTable[[#This Row],[Order Date]])</f>
        <v>2026</v>
      </c>
      <c r="W2448" s="12" t="str">
        <f>"Q"&amp;ROUNDUP(MONTH(SalesDataTable[[#This Row],[Order Date]])/3,0)</f>
        <v>Q4</v>
      </c>
      <c r="X2448" s="9">
        <f>MONTH(SalesDataTable[[#This Row],[Order Date]])</f>
        <v>11</v>
      </c>
      <c r="Y2448" s="12" t="str">
        <f>TEXT(SalesDataTable[[#This Row],[Order Date]],"mmm")</f>
        <v>Nov</v>
      </c>
    </row>
    <row r="2449" spans="1:25" ht="16">
      <c r="A2449" s="7">
        <v>4961</v>
      </c>
      <c r="B2449" s="3">
        <v>46351</v>
      </c>
      <c r="C2449" s="2">
        <f>YEAR( SalesDataTable[[#This Row],[Order Date]])</f>
        <v>2026</v>
      </c>
      <c r="D2449" s="2">
        <f>ROUNDUP(MONTH(SalesDataTable[[#This Row],[Order Date]])/3,0)</f>
        <v>4</v>
      </c>
      <c r="E2449" s="2">
        <f>MONTH(SalesDataTable[[#This Row],[Order Date]])</f>
        <v>11</v>
      </c>
      <c r="F2449" s="2" t="str">
        <f>TEXT(SalesDataTable[[#This Row],[Order Date]],"mmm")</f>
        <v>Nov</v>
      </c>
      <c r="G2449" s="2">
        <f>DAY(SalesDataTable[[#This Row],[Order Date]])</f>
        <v>25</v>
      </c>
      <c r="H2449" s="8" t="s">
        <v>11</v>
      </c>
      <c r="I2449" s="8" t="s">
        <v>12</v>
      </c>
      <c r="J2449" s="8" t="s">
        <v>19</v>
      </c>
      <c r="K2449" s="8" t="s">
        <v>13</v>
      </c>
      <c r="L2449" s="8" t="s">
        <v>23</v>
      </c>
      <c r="M2449" s="8" t="s">
        <v>29</v>
      </c>
      <c r="N2449" s="9">
        <v>2</v>
      </c>
      <c r="O2449" s="10">
        <v>194.78</v>
      </c>
      <c r="P2449" s="11">
        <v>0.15</v>
      </c>
      <c r="Q2449" s="10">
        <v>102.51</v>
      </c>
      <c r="R2449" s="10">
        <f t="shared" si="152"/>
        <v>331.12599999999998</v>
      </c>
      <c r="S2449" s="10">
        <f t="shared" si="153"/>
        <v>205.02</v>
      </c>
      <c r="T2449" s="10">
        <f t="shared" si="154"/>
        <v>126.10599999999997</v>
      </c>
      <c r="U2449" s="12">
        <f t="shared" si="155"/>
        <v>0.38083992196324051</v>
      </c>
      <c r="V2449" s="9">
        <f>YEAR(SalesDataTable[[#This Row],[Order Date]])</f>
        <v>2026</v>
      </c>
      <c r="W2449" s="12" t="str">
        <f>"Q"&amp;ROUNDUP(MONTH(SalesDataTable[[#This Row],[Order Date]])/3,0)</f>
        <v>Q4</v>
      </c>
      <c r="X2449" s="9">
        <f>MONTH(SalesDataTable[[#This Row],[Order Date]])</f>
        <v>11</v>
      </c>
      <c r="Y2449" s="12" t="str">
        <f>TEXT(SalesDataTable[[#This Row],[Order Date]],"mmm")</f>
        <v>Nov</v>
      </c>
    </row>
    <row r="2450" spans="1:25" ht="16">
      <c r="A2450" s="7">
        <v>5034</v>
      </c>
      <c r="B2450" s="3">
        <v>46351</v>
      </c>
      <c r="C2450" s="2">
        <f>YEAR( SalesDataTable[[#This Row],[Order Date]])</f>
        <v>2026</v>
      </c>
      <c r="D2450" s="2">
        <f>ROUNDUP(MONTH(SalesDataTable[[#This Row],[Order Date]])/3,0)</f>
        <v>4</v>
      </c>
      <c r="E2450" s="2">
        <f>MONTH(SalesDataTable[[#This Row],[Order Date]])</f>
        <v>11</v>
      </c>
      <c r="F2450" s="2" t="str">
        <f>TEXT(SalesDataTable[[#This Row],[Order Date]],"mmm")</f>
        <v>Nov</v>
      </c>
      <c r="G2450" s="2">
        <f>DAY(SalesDataTable[[#This Row],[Order Date]])</f>
        <v>25</v>
      </c>
      <c r="H2450" s="8" t="s">
        <v>6</v>
      </c>
      <c r="I2450" s="8" t="s">
        <v>49</v>
      </c>
      <c r="J2450" s="8" t="s">
        <v>2</v>
      </c>
      <c r="K2450" s="8" t="s">
        <v>3</v>
      </c>
      <c r="L2450" s="8" t="s">
        <v>9</v>
      </c>
      <c r="M2450" s="8" t="s">
        <v>17</v>
      </c>
      <c r="N2450" s="9">
        <v>1</v>
      </c>
      <c r="O2450" s="10">
        <v>141.63</v>
      </c>
      <c r="P2450" s="11">
        <v>0.05</v>
      </c>
      <c r="Q2450" s="10">
        <v>77.17</v>
      </c>
      <c r="R2450" s="10">
        <f t="shared" si="152"/>
        <v>134.54849999999999</v>
      </c>
      <c r="S2450" s="10">
        <f t="shared" si="153"/>
        <v>77.17</v>
      </c>
      <c r="T2450" s="10">
        <f t="shared" si="154"/>
        <v>57.378499999999988</v>
      </c>
      <c r="U2450" s="12">
        <f t="shared" si="155"/>
        <v>0.42645217152179321</v>
      </c>
      <c r="V2450" s="9">
        <f>YEAR(SalesDataTable[[#This Row],[Order Date]])</f>
        <v>2026</v>
      </c>
      <c r="W2450" s="12" t="str">
        <f>"Q"&amp;ROUNDUP(MONTH(SalesDataTable[[#This Row],[Order Date]])/3,0)</f>
        <v>Q4</v>
      </c>
      <c r="X2450" s="9">
        <f>MONTH(SalesDataTable[[#This Row],[Order Date]])</f>
        <v>11</v>
      </c>
      <c r="Y2450" s="12" t="str">
        <f>TEXT(SalesDataTable[[#This Row],[Order Date]],"mmm")</f>
        <v>Nov</v>
      </c>
    </row>
    <row r="2451" spans="1:25" ht="16">
      <c r="A2451" s="7">
        <v>343</v>
      </c>
      <c r="B2451" s="3">
        <v>46352</v>
      </c>
      <c r="C2451" s="2">
        <f>YEAR( SalesDataTable[[#This Row],[Order Date]])</f>
        <v>2026</v>
      </c>
      <c r="D2451" s="2">
        <f>ROUNDUP(MONTH(SalesDataTable[[#This Row],[Order Date]])/3,0)</f>
        <v>4</v>
      </c>
      <c r="E2451" s="2">
        <f>MONTH(SalesDataTable[[#This Row],[Order Date]])</f>
        <v>11</v>
      </c>
      <c r="F2451" s="2" t="str">
        <f>TEXT(SalesDataTable[[#This Row],[Order Date]],"mmm")</f>
        <v>Nov</v>
      </c>
      <c r="G2451" s="2">
        <f>DAY(SalesDataTable[[#This Row],[Order Date]])</f>
        <v>26</v>
      </c>
      <c r="H2451" s="8" t="s">
        <v>11</v>
      </c>
      <c r="I2451" s="8" t="s">
        <v>52</v>
      </c>
      <c r="J2451" s="8" t="s">
        <v>2</v>
      </c>
      <c r="K2451" s="8" t="s">
        <v>3</v>
      </c>
      <c r="L2451" s="8" t="s">
        <v>4</v>
      </c>
      <c r="M2451" s="8" t="s">
        <v>26</v>
      </c>
      <c r="N2451" s="9">
        <v>1</v>
      </c>
      <c r="O2451" s="10">
        <v>40.86</v>
      </c>
      <c r="P2451" s="11">
        <v>0.05</v>
      </c>
      <c r="Q2451" s="10">
        <v>17.14</v>
      </c>
      <c r="R2451" s="10">
        <f t="shared" si="152"/>
        <v>38.817</v>
      </c>
      <c r="S2451" s="10">
        <f t="shared" si="153"/>
        <v>17.14</v>
      </c>
      <c r="T2451" s="10">
        <f t="shared" si="154"/>
        <v>21.677</v>
      </c>
      <c r="U2451" s="12">
        <f t="shared" si="155"/>
        <v>0.55844088930107938</v>
      </c>
      <c r="V2451" s="9">
        <f>YEAR(SalesDataTable[[#This Row],[Order Date]])</f>
        <v>2026</v>
      </c>
      <c r="W2451" s="12" t="str">
        <f>"Q"&amp;ROUNDUP(MONTH(SalesDataTable[[#This Row],[Order Date]])/3,0)</f>
        <v>Q4</v>
      </c>
      <c r="X2451" s="9">
        <f>MONTH(SalesDataTable[[#This Row],[Order Date]])</f>
        <v>11</v>
      </c>
      <c r="Y2451" s="12" t="str">
        <f>TEXT(SalesDataTable[[#This Row],[Order Date]],"mmm")</f>
        <v>Nov</v>
      </c>
    </row>
    <row r="2452" spans="1:25" ht="16">
      <c r="A2452" s="7">
        <v>405</v>
      </c>
      <c r="B2452" s="3">
        <v>46352</v>
      </c>
      <c r="C2452" s="2">
        <f>YEAR( SalesDataTable[[#This Row],[Order Date]])</f>
        <v>2026</v>
      </c>
      <c r="D2452" s="2">
        <f>ROUNDUP(MONTH(SalesDataTable[[#This Row],[Order Date]])/3,0)</f>
        <v>4</v>
      </c>
      <c r="E2452" s="2">
        <f>MONTH(SalesDataTable[[#This Row],[Order Date]])</f>
        <v>11</v>
      </c>
      <c r="F2452" s="2" t="str">
        <f>TEXT(SalesDataTable[[#This Row],[Order Date]],"mmm")</f>
        <v>Nov</v>
      </c>
      <c r="G2452" s="2">
        <f>DAY(SalesDataTable[[#This Row],[Order Date]])</f>
        <v>26</v>
      </c>
      <c r="H2452" s="8" t="s">
        <v>20</v>
      </c>
      <c r="I2452" s="8" t="s">
        <v>33</v>
      </c>
      <c r="J2452" s="8" t="s">
        <v>2</v>
      </c>
      <c r="K2452" s="8" t="s">
        <v>13</v>
      </c>
      <c r="L2452" s="8" t="s">
        <v>9</v>
      </c>
      <c r="M2452" s="8" t="s">
        <v>17</v>
      </c>
      <c r="N2452" s="9">
        <v>1</v>
      </c>
      <c r="O2452" s="10">
        <v>141.61000000000001</v>
      </c>
      <c r="P2452" s="11">
        <v>0.05</v>
      </c>
      <c r="Q2452" s="10">
        <v>77.7</v>
      </c>
      <c r="R2452" s="10">
        <f t="shared" si="152"/>
        <v>134.52950000000001</v>
      </c>
      <c r="S2452" s="10">
        <f t="shared" si="153"/>
        <v>77.7</v>
      </c>
      <c r="T2452" s="10">
        <f t="shared" si="154"/>
        <v>56.82950000000001</v>
      </c>
      <c r="U2452" s="12">
        <f t="shared" si="155"/>
        <v>0.42243151130421214</v>
      </c>
      <c r="V2452" s="9">
        <f>YEAR(SalesDataTable[[#This Row],[Order Date]])</f>
        <v>2026</v>
      </c>
      <c r="W2452" s="12" t="str">
        <f>"Q"&amp;ROUNDUP(MONTH(SalesDataTable[[#This Row],[Order Date]])/3,0)</f>
        <v>Q4</v>
      </c>
      <c r="X2452" s="9">
        <f>MONTH(SalesDataTable[[#This Row],[Order Date]])</f>
        <v>11</v>
      </c>
      <c r="Y2452" s="12" t="str">
        <f>TEXT(SalesDataTable[[#This Row],[Order Date]],"mmm")</f>
        <v>Nov</v>
      </c>
    </row>
    <row r="2453" spans="1:25" ht="16">
      <c r="A2453" s="7">
        <v>485</v>
      </c>
      <c r="B2453" s="3">
        <v>46352</v>
      </c>
      <c r="C2453" s="2">
        <f>YEAR( SalesDataTable[[#This Row],[Order Date]])</f>
        <v>2026</v>
      </c>
      <c r="D2453" s="2">
        <f>ROUNDUP(MONTH(SalesDataTable[[#This Row],[Order Date]])/3,0)</f>
        <v>4</v>
      </c>
      <c r="E2453" s="2">
        <f>MONTH(SalesDataTable[[#This Row],[Order Date]])</f>
        <v>11</v>
      </c>
      <c r="F2453" s="2" t="str">
        <f>TEXT(SalesDataTable[[#This Row],[Order Date]],"mmm")</f>
        <v>Nov</v>
      </c>
      <c r="G2453" s="2">
        <f>DAY(SalesDataTable[[#This Row],[Order Date]])</f>
        <v>26</v>
      </c>
      <c r="H2453" s="8" t="s">
        <v>20</v>
      </c>
      <c r="I2453" s="8" t="s">
        <v>31</v>
      </c>
      <c r="J2453" s="8" t="s">
        <v>2</v>
      </c>
      <c r="K2453" s="8" t="s">
        <v>13</v>
      </c>
      <c r="L2453" s="8" t="s">
        <v>23</v>
      </c>
      <c r="M2453" s="8" t="s">
        <v>51</v>
      </c>
      <c r="N2453" s="9">
        <v>2</v>
      </c>
      <c r="O2453" s="10">
        <v>122.15</v>
      </c>
      <c r="P2453" s="11">
        <v>0.1</v>
      </c>
      <c r="Q2453" s="10">
        <v>61.15</v>
      </c>
      <c r="R2453" s="10">
        <f t="shared" si="152"/>
        <v>219.87</v>
      </c>
      <c r="S2453" s="10">
        <f t="shared" si="153"/>
        <v>122.3</v>
      </c>
      <c r="T2453" s="10">
        <f t="shared" si="154"/>
        <v>97.570000000000007</v>
      </c>
      <c r="U2453" s="12">
        <f t="shared" si="155"/>
        <v>0.44376222313185065</v>
      </c>
      <c r="V2453" s="9">
        <f>YEAR(SalesDataTable[[#This Row],[Order Date]])</f>
        <v>2026</v>
      </c>
      <c r="W2453" s="12" t="str">
        <f>"Q"&amp;ROUNDUP(MONTH(SalesDataTable[[#This Row],[Order Date]])/3,0)</f>
        <v>Q4</v>
      </c>
      <c r="X2453" s="9">
        <f>MONTH(SalesDataTable[[#This Row],[Order Date]])</f>
        <v>11</v>
      </c>
      <c r="Y2453" s="12" t="str">
        <f>TEXT(SalesDataTable[[#This Row],[Order Date]],"mmm")</f>
        <v>Nov</v>
      </c>
    </row>
    <row r="2454" spans="1:25" ht="16">
      <c r="A2454" s="7">
        <v>807</v>
      </c>
      <c r="B2454" s="3">
        <v>46352</v>
      </c>
      <c r="C2454" s="2">
        <f>YEAR( SalesDataTable[[#This Row],[Order Date]])</f>
        <v>2026</v>
      </c>
      <c r="D2454" s="2">
        <f>ROUNDUP(MONTH(SalesDataTable[[#This Row],[Order Date]])/3,0)</f>
        <v>4</v>
      </c>
      <c r="E2454" s="2">
        <f>MONTH(SalesDataTable[[#This Row],[Order Date]])</f>
        <v>11</v>
      </c>
      <c r="F2454" s="2" t="str">
        <f>TEXT(SalesDataTable[[#This Row],[Order Date]],"mmm")</f>
        <v>Nov</v>
      </c>
      <c r="G2454" s="2">
        <f>DAY(SalesDataTable[[#This Row],[Order Date]])</f>
        <v>26</v>
      </c>
      <c r="H2454" s="8" t="s">
        <v>11</v>
      </c>
      <c r="I2454" s="8" t="s">
        <v>25</v>
      </c>
      <c r="J2454" s="8" t="s">
        <v>19</v>
      </c>
      <c r="K2454" s="8" t="s">
        <v>3</v>
      </c>
      <c r="L2454" s="8" t="s">
        <v>14</v>
      </c>
      <c r="M2454" s="8" t="s">
        <v>44</v>
      </c>
      <c r="N2454" s="9">
        <v>5</v>
      </c>
      <c r="O2454" s="10">
        <v>130.24</v>
      </c>
      <c r="P2454" s="11">
        <v>0.1</v>
      </c>
      <c r="Q2454" s="10">
        <v>66.75</v>
      </c>
      <c r="R2454" s="10">
        <f t="shared" si="152"/>
        <v>586.08000000000004</v>
      </c>
      <c r="S2454" s="10">
        <f t="shared" si="153"/>
        <v>333.75</v>
      </c>
      <c r="T2454" s="10">
        <f t="shared" si="154"/>
        <v>252.33000000000004</v>
      </c>
      <c r="U2454" s="12">
        <f t="shared" si="155"/>
        <v>0.43053849303849306</v>
      </c>
      <c r="V2454" s="9">
        <f>YEAR(SalesDataTable[[#This Row],[Order Date]])</f>
        <v>2026</v>
      </c>
      <c r="W2454" s="12" t="str">
        <f>"Q"&amp;ROUNDUP(MONTH(SalesDataTable[[#This Row],[Order Date]])/3,0)</f>
        <v>Q4</v>
      </c>
      <c r="X2454" s="9">
        <f>MONTH(SalesDataTable[[#This Row],[Order Date]])</f>
        <v>11</v>
      </c>
      <c r="Y2454" s="12" t="str">
        <f>TEXT(SalesDataTable[[#This Row],[Order Date]],"mmm")</f>
        <v>Nov</v>
      </c>
    </row>
    <row r="2455" spans="1:25" ht="16">
      <c r="A2455" s="7">
        <v>1666</v>
      </c>
      <c r="B2455" s="3">
        <v>46352</v>
      </c>
      <c r="C2455" s="2">
        <f>YEAR( SalesDataTable[[#This Row],[Order Date]])</f>
        <v>2026</v>
      </c>
      <c r="D2455" s="2">
        <f>ROUNDUP(MONTH(SalesDataTable[[#This Row],[Order Date]])/3,0)</f>
        <v>4</v>
      </c>
      <c r="E2455" s="2">
        <f>MONTH(SalesDataTable[[#This Row],[Order Date]])</f>
        <v>11</v>
      </c>
      <c r="F2455" s="2" t="str">
        <f>TEXT(SalesDataTable[[#This Row],[Order Date]],"mmm")</f>
        <v>Nov</v>
      </c>
      <c r="G2455" s="2">
        <f>DAY(SalesDataTable[[#This Row],[Order Date]])</f>
        <v>26</v>
      </c>
      <c r="H2455" s="8" t="s">
        <v>0</v>
      </c>
      <c r="I2455" s="8" t="s">
        <v>50</v>
      </c>
      <c r="J2455" s="8" t="s">
        <v>8</v>
      </c>
      <c r="K2455" s="8" t="s">
        <v>3</v>
      </c>
      <c r="L2455" s="8" t="s">
        <v>4</v>
      </c>
      <c r="M2455" s="8" t="s">
        <v>22</v>
      </c>
      <c r="N2455" s="9">
        <v>3</v>
      </c>
      <c r="O2455" s="10">
        <v>50.18</v>
      </c>
      <c r="P2455" s="11">
        <v>0.1</v>
      </c>
      <c r="Q2455" s="10">
        <v>23.12</v>
      </c>
      <c r="R2455" s="10">
        <f t="shared" si="152"/>
        <v>135.48599999999999</v>
      </c>
      <c r="S2455" s="10">
        <f t="shared" si="153"/>
        <v>69.36</v>
      </c>
      <c r="T2455" s="10">
        <f t="shared" si="154"/>
        <v>66.125999999999991</v>
      </c>
      <c r="U2455" s="12">
        <f t="shared" si="155"/>
        <v>0.4880651875470528</v>
      </c>
      <c r="V2455" s="9">
        <f>YEAR(SalesDataTable[[#This Row],[Order Date]])</f>
        <v>2026</v>
      </c>
      <c r="W2455" s="12" t="str">
        <f>"Q"&amp;ROUNDUP(MONTH(SalesDataTable[[#This Row],[Order Date]])/3,0)</f>
        <v>Q4</v>
      </c>
      <c r="X2455" s="9">
        <f>MONTH(SalesDataTable[[#This Row],[Order Date]])</f>
        <v>11</v>
      </c>
      <c r="Y2455" s="12" t="str">
        <f>TEXT(SalesDataTable[[#This Row],[Order Date]],"mmm")</f>
        <v>Nov</v>
      </c>
    </row>
    <row r="2456" spans="1:25" ht="16">
      <c r="A2456" s="7">
        <v>3442</v>
      </c>
      <c r="B2456" s="3">
        <v>46352</v>
      </c>
      <c r="C2456" s="2">
        <f>YEAR( SalesDataTable[[#This Row],[Order Date]])</f>
        <v>2026</v>
      </c>
      <c r="D2456" s="2">
        <f>ROUNDUP(MONTH(SalesDataTable[[#This Row],[Order Date]])/3,0)</f>
        <v>4</v>
      </c>
      <c r="E2456" s="2">
        <f>MONTH(SalesDataTable[[#This Row],[Order Date]])</f>
        <v>11</v>
      </c>
      <c r="F2456" s="2" t="str">
        <f>TEXT(SalesDataTable[[#This Row],[Order Date]],"mmm")</f>
        <v>Nov</v>
      </c>
      <c r="G2456" s="2">
        <f>DAY(SalesDataTable[[#This Row],[Order Date]])</f>
        <v>26</v>
      </c>
      <c r="H2456" s="8" t="s">
        <v>0</v>
      </c>
      <c r="I2456" s="8" t="s">
        <v>36</v>
      </c>
      <c r="J2456" s="8" t="s">
        <v>19</v>
      </c>
      <c r="K2456" s="8" t="s">
        <v>13</v>
      </c>
      <c r="L2456" s="8" t="s">
        <v>34</v>
      </c>
      <c r="M2456" s="8" t="s">
        <v>45</v>
      </c>
      <c r="N2456" s="9">
        <v>2</v>
      </c>
      <c r="O2456" s="10">
        <v>50.93</v>
      </c>
      <c r="P2456" s="11">
        <v>0.15</v>
      </c>
      <c r="Q2456" s="10">
        <v>22.35</v>
      </c>
      <c r="R2456" s="10">
        <f t="shared" si="152"/>
        <v>86.581000000000003</v>
      </c>
      <c r="S2456" s="10">
        <f t="shared" si="153"/>
        <v>44.7</v>
      </c>
      <c r="T2456" s="10">
        <f t="shared" si="154"/>
        <v>41.881</v>
      </c>
      <c r="U2456" s="12">
        <f t="shared" si="155"/>
        <v>0.48372044674928677</v>
      </c>
      <c r="V2456" s="9">
        <f>YEAR(SalesDataTable[[#This Row],[Order Date]])</f>
        <v>2026</v>
      </c>
      <c r="W2456" s="12" t="str">
        <f>"Q"&amp;ROUNDUP(MONTH(SalesDataTable[[#This Row],[Order Date]])/3,0)</f>
        <v>Q4</v>
      </c>
      <c r="X2456" s="9">
        <f>MONTH(SalesDataTable[[#This Row],[Order Date]])</f>
        <v>11</v>
      </c>
      <c r="Y2456" s="12" t="str">
        <f>TEXT(SalesDataTable[[#This Row],[Order Date]],"mmm")</f>
        <v>Nov</v>
      </c>
    </row>
    <row r="2457" spans="1:25" ht="16">
      <c r="A2457" s="7">
        <v>4177</v>
      </c>
      <c r="B2457" s="3">
        <v>46352</v>
      </c>
      <c r="C2457" s="2">
        <f>YEAR( SalesDataTable[[#This Row],[Order Date]])</f>
        <v>2026</v>
      </c>
      <c r="D2457" s="2">
        <f>ROUNDUP(MONTH(SalesDataTable[[#This Row],[Order Date]])/3,0)</f>
        <v>4</v>
      </c>
      <c r="E2457" s="2">
        <f>MONTH(SalesDataTable[[#This Row],[Order Date]])</f>
        <v>11</v>
      </c>
      <c r="F2457" s="2" t="str">
        <f>TEXT(SalesDataTable[[#This Row],[Order Date]],"mmm")</f>
        <v>Nov</v>
      </c>
      <c r="G2457" s="2">
        <f>DAY(SalesDataTable[[#This Row],[Order Date]])</f>
        <v>26</v>
      </c>
      <c r="H2457" s="8" t="s">
        <v>11</v>
      </c>
      <c r="I2457" s="8" t="s">
        <v>39</v>
      </c>
      <c r="J2457" s="8" t="s">
        <v>2</v>
      </c>
      <c r="K2457" s="8" t="s">
        <v>16</v>
      </c>
      <c r="L2457" s="8" t="s">
        <v>4</v>
      </c>
      <c r="M2457" s="8" t="s">
        <v>22</v>
      </c>
      <c r="N2457" s="9">
        <v>1</v>
      </c>
      <c r="O2457" s="10">
        <v>49.6</v>
      </c>
      <c r="P2457" s="11">
        <v>0</v>
      </c>
      <c r="Q2457" s="10">
        <v>22.62</v>
      </c>
      <c r="R2457" s="10">
        <f t="shared" si="152"/>
        <v>49.6</v>
      </c>
      <c r="S2457" s="10">
        <f t="shared" si="153"/>
        <v>22.62</v>
      </c>
      <c r="T2457" s="10">
        <f t="shared" si="154"/>
        <v>26.98</v>
      </c>
      <c r="U2457" s="12">
        <f t="shared" si="155"/>
        <v>0.5439516129032258</v>
      </c>
      <c r="V2457" s="9">
        <f>YEAR(SalesDataTable[[#This Row],[Order Date]])</f>
        <v>2026</v>
      </c>
      <c r="W2457" s="12" t="str">
        <f>"Q"&amp;ROUNDUP(MONTH(SalesDataTable[[#This Row],[Order Date]])/3,0)</f>
        <v>Q4</v>
      </c>
      <c r="X2457" s="9">
        <f>MONTH(SalesDataTable[[#This Row],[Order Date]])</f>
        <v>11</v>
      </c>
      <c r="Y2457" s="12" t="str">
        <f>TEXT(SalesDataTable[[#This Row],[Order Date]],"mmm")</f>
        <v>Nov</v>
      </c>
    </row>
    <row r="2458" spans="1:25" ht="16">
      <c r="A2458" s="7">
        <v>4659</v>
      </c>
      <c r="B2458" s="3">
        <v>46352</v>
      </c>
      <c r="C2458" s="2">
        <f>YEAR( SalesDataTable[[#This Row],[Order Date]])</f>
        <v>2026</v>
      </c>
      <c r="D2458" s="2">
        <f>ROUNDUP(MONTH(SalesDataTable[[#This Row],[Order Date]])/3,0)</f>
        <v>4</v>
      </c>
      <c r="E2458" s="2">
        <f>MONTH(SalesDataTable[[#This Row],[Order Date]])</f>
        <v>11</v>
      </c>
      <c r="F2458" s="2" t="str">
        <f>TEXT(SalesDataTable[[#This Row],[Order Date]],"mmm")</f>
        <v>Nov</v>
      </c>
      <c r="G2458" s="2">
        <f>DAY(SalesDataTable[[#This Row],[Order Date]])</f>
        <v>26</v>
      </c>
      <c r="H2458" s="8" t="s">
        <v>6</v>
      </c>
      <c r="I2458" s="8" t="s">
        <v>41</v>
      </c>
      <c r="J2458" s="8" t="s">
        <v>8</v>
      </c>
      <c r="K2458" s="8" t="s">
        <v>16</v>
      </c>
      <c r="L2458" s="8" t="s">
        <v>23</v>
      </c>
      <c r="M2458" s="8" t="s">
        <v>40</v>
      </c>
      <c r="N2458" s="9">
        <v>3</v>
      </c>
      <c r="O2458" s="10">
        <v>83.3</v>
      </c>
      <c r="P2458" s="11">
        <v>0.15</v>
      </c>
      <c r="Q2458" s="10">
        <v>38.74</v>
      </c>
      <c r="R2458" s="10">
        <f t="shared" si="152"/>
        <v>212.41499999999996</v>
      </c>
      <c r="S2458" s="10">
        <f t="shared" si="153"/>
        <v>116.22</v>
      </c>
      <c r="T2458" s="10">
        <f t="shared" si="154"/>
        <v>96.194999999999965</v>
      </c>
      <c r="U2458" s="12">
        <f t="shared" si="155"/>
        <v>0.45286349834051259</v>
      </c>
      <c r="V2458" s="9">
        <f>YEAR(SalesDataTable[[#This Row],[Order Date]])</f>
        <v>2026</v>
      </c>
      <c r="W2458" s="12" t="str">
        <f>"Q"&amp;ROUNDUP(MONTH(SalesDataTable[[#This Row],[Order Date]])/3,0)</f>
        <v>Q4</v>
      </c>
      <c r="X2458" s="9">
        <f>MONTH(SalesDataTable[[#This Row],[Order Date]])</f>
        <v>11</v>
      </c>
      <c r="Y2458" s="12" t="str">
        <f>TEXT(SalesDataTable[[#This Row],[Order Date]],"mmm")</f>
        <v>Nov</v>
      </c>
    </row>
    <row r="2459" spans="1:25" ht="16">
      <c r="A2459" s="7">
        <v>4667</v>
      </c>
      <c r="B2459" s="3">
        <v>46352</v>
      </c>
      <c r="C2459" s="2">
        <f>YEAR( SalesDataTable[[#This Row],[Order Date]])</f>
        <v>2026</v>
      </c>
      <c r="D2459" s="2">
        <f>ROUNDUP(MONTH(SalesDataTable[[#This Row],[Order Date]])/3,0)</f>
        <v>4</v>
      </c>
      <c r="E2459" s="2">
        <f>MONTH(SalesDataTable[[#This Row],[Order Date]])</f>
        <v>11</v>
      </c>
      <c r="F2459" s="2" t="str">
        <f>TEXT(SalesDataTable[[#This Row],[Order Date]],"mmm")</f>
        <v>Nov</v>
      </c>
      <c r="G2459" s="2">
        <f>DAY(SalesDataTable[[#This Row],[Order Date]])</f>
        <v>26</v>
      </c>
      <c r="H2459" s="8" t="s">
        <v>6</v>
      </c>
      <c r="I2459" s="8" t="s">
        <v>49</v>
      </c>
      <c r="J2459" s="8" t="s">
        <v>28</v>
      </c>
      <c r="K2459" s="8" t="s">
        <v>16</v>
      </c>
      <c r="L2459" s="8" t="s">
        <v>14</v>
      </c>
      <c r="M2459" s="8" t="s">
        <v>15</v>
      </c>
      <c r="N2459" s="9">
        <v>1</v>
      </c>
      <c r="O2459" s="10">
        <v>35.89</v>
      </c>
      <c r="P2459" s="11">
        <v>0.05</v>
      </c>
      <c r="Q2459" s="10">
        <v>13.53</v>
      </c>
      <c r="R2459" s="10">
        <f t="shared" si="152"/>
        <v>34.095500000000001</v>
      </c>
      <c r="S2459" s="10">
        <f t="shared" si="153"/>
        <v>13.53</v>
      </c>
      <c r="T2459" s="10">
        <f t="shared" si="154"/>
        <v>20.5655</v>
      </c>
      <c r="U2459" s="12">
        <f t="shared" si="155"/>
        <v>0.60317343931017287</v>
      </c>
      <c r="V2459" s="9">
        <f>YEAR(SalesDataTable[[#This Row],[Order Date]])</f>
        <v>2026</v>
      </c>
      <c r="W2459" s="12" t="str">
        <f>"Q"&amp;ROUNDUP(MONTH(SalesDataTable[[#This Row],[Order Date]])/3,0)</f>
        <v>Q4</v>
      </c>
      <c r="X2459" s="9">
        <f>MONTH(SalesDataTable[[#This Row],[Order Date]])</f>
        <v>11</v>
      </c>
      <c r="Y2459" s="12" t="str">
        <f>TEXT(SalesDataTable[[#This Row],[Order Date]],"mmm")</f>
        <v>Nov</v>
      </c>
    </row>
    <row r="2460" spans="1:25" ht="16">
      <c r="A2460" s="7">
        <v>197</v>
      </c>
      <c r="B2460" s="3">
        <v>46353</v>
      </c>
      <c r="C2460" s="2">
        <f>YEAR( SalesDataTable[[#This Row],[Order Date]])</f>
        <v>2026</v>
      </c>
      <c r="D2460" s="2">
        <f>ROUNDUP(MONTH(SalesDataTable[[#This Row],[Order Date]])/3,0)</f>
        <v>4</v>
      </c>
      <c r="E2460" s="2">
        <f>MONTH(SalesDataTable[[#This Row],[Order Date]])</f>
        <v>11</v>
      </c>
      <c r="F2460" s="2" t="str">
        <f>TEXT(SalesDataTable[[#This Row],[Order Date]],"mmm")</f>
        <v>Nov</v>
      </c>
      <c r="G2460" s="2">
        <f>DAY(SalesDataTable[[#This Row],[Order Date]])</f>
        <v>27</v>
      </c>
      <c r="H2460" s="8" t="s">
        <v>20</v>
      </c>
      <c r="I2460" s="8" t="s">
        <v>21</v>
      </c>
      <c r="J2460" s="8" t="s">
        <v>19</v>
      </c>
      <c r="K2460" s="8" t="s">
        <v>13</v>
      </c>
      <c r="L2460" s="8" t="s">
        <v>23</v>
      </c>
      <c r="M2460" s="8" t="s">
        <v>29</v>
      </c>
      <c r="N2460" s="9">
        <v>1</v>
      </c>
      <c r="O2460" s="10">
        <v>195.32</v>
      </c>
      <c r="P2460" s="11">
        <v>0</v>
      </c>
      <c r="Q2460" s="10">
        <v>103.21</v>
      </c>
      <c r="R2460" s="10">
        <f t="shared" si="152"/>
        <v>195.32</v>
      </c>
      <c r="S2460" s="10">
        <f t="shared" si="153"/>
        <v>103.21</v>
      </c>
      <c r="T2460" s="10">
        <f t="shared" si="154"/>
        <v>92.11</v>
      </c>
      <c r="U2460" s="12">
        <f t="shared" si="155"/>
        <v>0.47158509113250052</v>
      </c>
      <c r="V2460" s="9">
        <f>YEAR(SalesDataTable[[#This Row],[Order Date]])</f>
        <v>2026</v>
      </c>
      <c r="W2460" s="12" t="str">
        <f>"Q"&amp;ROUNDUP(MONTH(SalesDataTable[[#This Row],[Order Date]])/3,0)</f>
        <v>Q4</v>
      </c>
      <c r="X2460" s="9">
        <f>MONTH(SalesDataTable[[#This Row],[Order Date]])</f>
        <v>11</v>
      </c>
      <c r="Y2460" s="12" t="str">
        <f>TEXT(SalesDataTable[[#This Row],[Order Date]],"mmm")</f>
        <v>Nov</v>
      </c>
    </row>
    <row r="2461" spans="1:25" ht="16">
      <c r="A2461" s="7">
        <v>361</v>
      </c>
      <c r="B2461" s="3">
        <v>46353</v>
      </c>
      <c r="C2461" s="2">
        <f>YEAR( SalesDataTable[[#This Row],[Order Date]])</f>
        <v>2026</v>
      </c>
      <c r="D2461" s="2">
        <f>ROUNDUP(MONTH(SalesDataTable[[#This Row],[Order Date]])/3,0)</f>
        <v>4</v>
      </c>
      <c r="E2461" s="2">
        <f>MONTH(SalesDataTable[[#This Row],[Order Date]])</f>
        <v>11</v>
      </c>
      <c r="F2461" s="2" t="str">
        <f>TEXT(SalesDataTable[[#This Row],[Order Date]],"mmm")</f>
        <v>Nov</v>
      </c>
      <c r="G2461" s="2">
        <f>DAY(SalesDataTable[[#This Row],[Order Date]])</f>
        <v>27</v>
      </c>
      <c r="H2461" s="8" t="s">
        <v>6</v>
      </c>
      <c r="I2461" s="8" t="s">
        <v>27</v>
      </c>
      <c r="J2461" s="8" t="s">
        <v>2</v>
      </c>
      <c r="K2461" s="8" t="s">
        <v>3</v>
      </c>
      <c r="L2461" s="8" t="s">
        <v>14</v>
      </c>
      <c r="M2461" s="8" t="s">
        <v>15</v>
      </c>
      <c r="N2461" s="9">
        <v>1</v>
      </c>
      <c r="O2461" s="10">
        <v>36.36</v>
      </c>
      <c r="P2461" s="11">
        <v>0.05</v>
      </c>
      <c r="Q2461" s="10">
        <v>13.33</v>
      </c>
      <c r="R2461" s="10">
        <f t="shared" si="152"/>
        <v>34.541999999999994</v>
      </c>
      <c r="S2461" s="10">
        <f t="shared" si="153"/>
        <v>13.33</v>
      </c>
      <c r="T2461" s="10">
        <f t="shared" si="154"/>
        <v>21.211999999999996</v>
      </c>
      <c r="U2461" s="12">
        <f t="shared" si="155"/>
        <v>0.61409298824619307</v>
      </c>
      <c r="V2461" s="9">
        <f>YEAR(SalesDataTable[[#This Row],[Order Date]])</f>
        <v>2026</v>
      </c>
      <c r="W2461" s="12" t="str">
        <f>"Q"&amp;ROUNDUP(MONTH(SalesDataTable[[#This Row],[Order Date]])/3,0)</f>
        <v>Q4</v>
      </c>
      <c r="X2461" s="9">
        <f>MONTH(SalesDataTable[[#This Row],[Order Date]])</f>
        <v>11</v>
      </c>
      <c r="Y2461" s="12" t="str">
        <f>TEXT(SalesDataTable[[#This Row],[Order Date]],"mmm")</f>
        <v>Nov</v>
      </c>
    </row>
    <row r="2462" spans="1:25" ht="16">
      <c r="A2462" s="7">
        <v>841</v>
      </c>
      <c r="B2462" s="3">
        <v>46353</v>
      </c>
      <c r="C2462" s="2">
        <f>YEAR( SalesDataTable[[#This Row],[Order Date]])</f>
        <v>2026</v>
      </c>
      <c r="D2462" s="2">
        <f>ROUNDUP(MONTH(SalesDataTable[[#This Row],[Order Date]])/3,0)</f>
        <v>4</v>
      </c>
      <c r="E2462" s="2">
        <f>MONTH(SalesDataTable[[#This Row],[Order Date]])</f>
        <v>11</v>
      </c>
      <c r="F2462" s="2" t="str">
        <f>TEXT(SalesDataTable[[#This Row],[Order Date]],"mmm")</f>
        <v>Nov</v>
      </c>
      <c r="G2462" s="2">
        <f>DAY(SalesDataTable[[#This Row],[Order Date]])</f>
        <v>27</v>
      </c>
      <c r="H2462" s="8" t="s">
        <v>6</v>
      </c>
      <c r="I2462" s="8" t="s">
        <v>43</v>
      </c>
      <c r="J2462" s="8" t="s">
        <v>2</v>
      </c>
      <c r="K2462" s="8" t="s">
        <v>3</v>
      </c>
      <c r="L2462" s="8" t="s">
        <v>14</v>
      </c>
      <c r="M2462" s="8" t="s">
        <v>15</v>
      </c>
      <c r="N2462" s="9">
        <v>2</v>
      </c>
      <c r="O2462" s="10">
        <v>35.85</v>
      </c>
      <c r="P2462" s="11">
        <v>0.05</v>
      </c>
      <c r="Q2462" s="10">
        <v>13.69</v>
      </c>
      <c r="R2462" s="10">
        <f t="shared" si="152"/>
        <v>68.114999999999995</v>
      </c>
      <c r="S2462" s="10">
        <f t="shared" si="153"/>
        <v>27.38</v>
      </c>
      <c r="T2462" s="10">
        <f t="shared" si="154"/>
        <v>40.734999999999999</v>
      </c>
      <c r="U2462" s="12">
        <f t="shared" si="155"/>
        <v>0.59803273875064233</v>
      </c>
      <c r="V2462" s="9">
        <f>YEAR(SalesDataTable[[#This Row],[Order Date]])</f>
        <v>2026</v>
      </c>
      <c r="W2462" s="12" t="str">
        <f>"Q"&amp;ROUNDUP(MONTH(SalesDataTable[[#This Row],[Order Date]])/3,0)</f>
        <v>Q4</v>
      </c>
      <c r="X2462" s="9">
        <f>MONTH(SalesDataTable[[#This Row],[Order Date]])</f>
        <v>11</v>
      </c>
      <c r="Y2462" s="12" t="str">
        <f>TEXT(SalesDataTable[[#This Row],[Order Date]],"mmm")</f>
        <v>Nov</v>
      </c>
    </row>
    <row r="2463" spans="1:25" ht="16">
      <c r="A2463" s="7">
        <v>903</v>
      </c>
      <c r="B2463" s="3">
        <v>46353</v>
      </c>
      <c r="C2463" s="2">
        <f>YEAR( SalesDataTable[[#This Row],[Order Date]])</f>
        <v>2026</v>
      </c>
      <c r="D2463" s="2">
        <f>ROUNDUP(MONTH(SalesDataTable[[#This Row],[Order Date]])/3,0)</f>
        <v>4</v>
      </c>
      <c r="E2463" s="2">
        <f>MONTH(SalesDataTable[[#This Row],[Order Date]])</f>
        <v>11</v>
      </c>
      <c r="F2463" s="2" t="str">
        <f>TEXT(SalesDataTable[[#This Row],[Order Date]],"mmm")</f>
        <v>Nov</v>
      </c>
      <c r="G2463" s="2">
        <f>DAY(SalesDataTable[[#This Row],[Order Date]])</f>
        <v>27</v>
      </c>
      <c r="H2463" s="8" t="s">
        <v>20</v>
      </c>
      <c r="I2463" s="8" t="s">
        <v>33</v>
      </c>
      <c r="J2463" s="8" t="s">
        <v>2</v>
      </c>
      <c r="K2463" s="8" t="s">
        <v>13</v>
      </c>
      <c r="L2463" s="8" t="s">
        <v>14</v>
      </c>
      <c r="M2463" s="8" t="s">
        <v>32</v>
      </c>
      <c r="N2463" s="9">
        <v>4</v>
      </c>
      <c r="O2463" s="10">
        <v>46.73</v>
      </c>
      <c r="P2463" s="11">
        <v>0</v>
      </c>
      <c r="Q2463" s="10">
        <v>17.989999999999998</v>
      </c>
      <c r="R2463" s="10">
        <f t="shared" si="152"/>
        <v>186.92</v>
      </c>
      <c r="S2463" s="10">
        <f t="shared" si="153"/>
        <v>71.959999999999994</v>
      </c>
      <c r="T2463" s="10">
        <f t="shared" si="154"/>
        <v>114.96</v>
      </c>
      <c r="U2463" s="12">
        <f t="shared" si="155"/>
        <v>0.61502246950567085</v>
      </c>
      <c r="V2463" s="9">
        <f>YEAR(SalesDataTable[[#This Row],[Order Date]])</f>
        <v>2026</v>
      </c>
      <c r="W2463" s="12" t="str">
        <f>"Q"&amp;ROUNDUP(MONTH(SalesDataTable[[#This Row],[Order Date]])/3,0)</f>
        <v>Q4</v>
      </c>
      <c r="X2463" s="9">
        <f>MONTH(SalesDataTable[[#This Row],[Order Date]])</f>
        <v>11</v>
      </c>
      <c r="Y2463" s="12" t="str">
        <f>TEXT(SalesDataTable[[#This Row],[Order Date]],"mmm")</f>
        <v>Nov</v>
      </c>
    </row>
    <row r="2464" spans="1:25" ht="16">
      <c r="A2464" s="7">
        <v>1278</v>
      </c>
      <c r="B2464" s="3">
        <v>46353</v>
      </c>
      <c r="C2464" s="2">
        <f>YEAR( SalesDataTable[[#This Row],[Order Date]])</f>
        <v>2026</v>
      </c>
      <c r="D2464" s="2">
        <f>ROUNDUP(MONTH(SalesDataTable[[#This Row],[Order Date]])/3,0)</f>
        <v>4</v>
      </c>
      <c r="E2464" s="2">
        <f>MONTH(SalesDataTable[[#This Row],[Order Date]])</f>
        <v>11</v>
      </c>
      <c r="F2464" s="2" t="str">
        <f>TEXT(SalesDataTable[[#This Row],[Order Date]],"mmm")</f>
        <v>Nov</v>
      </c>
      <c r="G2464" s="2">
        <f>DAY(SalesDataTable[[#This Row],[Order Date]])</f>
        <v>27</v>
      </c>
      <c r="H2464" s="8" t="s">
        <v>20</v>
      </c>
      <c r="I2464" s="8" t="s">
        <v>47</v>
      </c>
      <c r="J2464" s="8" t="s">
        <v>19</v>
      </c>
      <c r="K2464" s="8" t="s">
        <v>3</v>
      </c>
      <c r="L2464" s="8" t="s">
        <v>9</v>
      </c>
      <c r="M2464" s="8" t="s">
        <v>17</v>
      </c>
      <c r="N2464" s="9">
        <v>3</v>
      </c>
      <c r="O2464" s="10">
        <v>143.72</v>
      </c>
      <c r="P2464" s="11">
        <v>0.15</v>
      </c>
      <c r="Q2464" s="10">
        <v>78.56</v>
      </c>
      <c r="R2464" s="10">
        <f t="shared" si="152"/>
        <v>366.48599999999999</v>
      </c>
      <c r="S2464" s="10">
        <f t="shared" si="153"/>
        <v>235.68</v>
      </c>
      <c r="T2464" s="10">
        <f t="shared" si="154"/>
        <v>130.80599999999998</v>
      </c>
      <c r="U2464" s="12">
        <f t="shared" si="155"/>
        <v>0.35691950033561987</v>
      </c>
      <c r="V2464" s="9">
        <f>YEAR(SalesDataTable[[#This Row],[Order Date]])</f>
        <v>2026</v>
      </c>
      <c r="W2464" s="12" t="str">
        <f>"Q"&amp;ROUNDUP(MONTH(SalesDataTable[[#This Row],[Order Date]])/3,0)</f>
        <v>Q4</v>
      </c>
      <c r="X2464" s="9">
        <f>MONTH(SalesDataTable[[#This Row],[Order Date]])</f>
        <v>11</v>
      </c>
      <c r="Y2464" s="12" t="str">
        <f>TEXT(SalesDataTable[[#This Row],[Order Date]],"mmm")</f>
        <v>Nov</v>
      </c>
    </row>
    <row r="2465" spans="1:25" ht="16">
      <c r="A2465" s="7">
        <v>2091</v>
      </c>
      <c r="B2465" s="3">
        <v>46353</v>
      </c>
      <c r="C2465" s="2">
        <f>YEAR( SalesDataTable[[#This Row],[Order Date]])</f>
        <v>2026</v>
      </c>
      <c r="D2465" s="2">
        <f>ROUNDUP(MONTH(SalesDataTable[[#This Row],[Order Date]])/3,0)</f>
        <v>4</v>
      </c>
      <c r="E2465" s="2">
        <f>MONTH(SalesDataTable[[#This Row],[Order Date]])</f>
        <v>11</v>
      </c>
      <c r="F2465" s="2" t="str">
        <f>TEXT(SalesDataTable[[#This Row],[Order Date]],"mmm")</f>
        <v>Nov</v>
      </c>
      <c r="G2465" s="2">
        <f>DAY(SalesDataTable[[#This Row],[Order Date]])</f>
        <v>27</v>
      </c>
      <c r="H2465" s="8" t="s">
        <v>6</v>
      </c>
      <c r="I2465" s="8" t="s">
        <v>43</v>
      </c>
      <c r="J2465" s="8" t="s">
        <v>28</v>
      </c>
      <c r="K2465" s="8" t="s">
        <v>13</v>
      </c>
      <c r="L2465" s="8" t="s">
        <v>34</v>
      </c>
      <c r="M2465" s="8" t="s">
        <v>42</v>
      </c>
      <c r="N2465" s="9">
        <v>1</v>
      </c>
      <c r="O2465" s="10">
        <v>35.590000000000003</v>
      </c>
      <c r="P2465" s="11">
        <v>0</v>
      </c>
      <c r="Q2465" s="10">
        <v>13.57</v>
      </c>
      <c r="R2465" s="10">
        <f t="shared" si="152"/>
        <v>35.590000000000003</v>
      </c>
      <c r="S2465" s="10">
        <f t="shared" si="153"/>
        <v>13.57</v>
      </c>
      <c r="T2465" s="10">
        <f t="shared" si="154"/>
        <v>22.020000000000003</v>
      </c>
      <c r="U2465" s="12">
        <f t="shared" si="155"/>
        <v>0.61871312166338865</v>
      </c>
      <c r="V2465" s="9">
        <f>YEAR(SalesDataTable[[#This Row],[Order Date]])</f>
        <v>2026</v>
      </c>
      <c r="W2465" s="12" t="str">
        <f>"Q"&amp;ROUNDUP(MONTH(SalesDataTable[[#This Row],[Order Date]])/3,0)</f>
        <v>Q4</v>
      </c>
      <c r="X2465" s="9">
        <f>MONTH(SalesDataTable[[#This Row],[Order Date]])</f>
        <v>11</v>
      </c>
      <c r="Y2465" s="12" t="str">
        <f>TEXT(SalesDataTable[[#This Row],[Order Date]],"mmm")</f>
        <v>Nov</v>
      </c>
    </row>
    <row r="2466" spans="1:25" ht="16">
      <c r="A2466" s="7">
        <v>3070</v>
      </c>
      <c r="B2466" s="3">
        <v>46353</v>
      </c>
      <c r="C2466" s="2">
        <f>YEAR( SalesDataTable[[#This Row],[Order Date]])</f>
        <v>2026</v>
      </c>
      <c r="D2466" s="2">
        <f>ROUNDUP(MONTH(SalesDataTable[[#This Row],[Order Date]])/3,0)</f>
        <v>4</v>
      </c>
      <c r="E2466" s="2">
        <f>MONTH(SalesDataTable[[#This Row],[Order Date]])</f>
        <v>11</v>
      </c>
      <c r="F2466" s="2" t="str">
        <f>TEXT(SalesDataTable[[#This Row],[Order Date]],"mmm")</f>
        <v>Nov</v>
      </c>
      <c r="G2466" s="2">
        <f>DAY(SalesDataTable[[#This Row],[Order Date]])</f>
        <v>27</v>
      </c>
      <c r="H2466" s="8" t="s">
        <v>20</v>
      </c>
      <c r="I2466" s="8" t="s">
        <v>47</v>
      </c>
      <c r="J2466" s="8" t="s">
        <v>28</v>
      </c>
      <c r="K2466" s="8" t="s">
        <v>3</v>
      </c>
      <c r="L2466" s="8" t="s">
        <v>9</v>
      </c>
      <c r="M2466" s="8" t="s">
        <v>46</v>
      </c>
      <c r="N2466" s="9">
        <v>4</v>
      </c>
      <c r="O2466" s="10">
        <v>71.11</v>
      </c>
      <c r="P2466" s="11">
        <v>0.05</v>
      </c>
      <c r="Q2466" s="10">
        <v>32.25</v>
      </c>
      <c r="R2466" s="10">
        <f t="shared" si="152"/>
        <v>270.21799999999996</v>
      </c>
      <c r="S2466" s="10">
        <f t="shared" si="153"/>
        <v>129</v>
      </c>
      <c r="T2466" s="10">
        <f t="shared" si="154"/>
        <v>141.21799999999996</v>
      </c>
      <c r="U2466" s="12">
        <f t="shared" si="155"/>
        <v>0.52260767232382732</v>
      </c>
      <c r="V2466" s="9">
        <f>YEAR(SalesDataTable[[#This Row],[Order Date]])</f>
        <v>2026</v>
      </c>
      <c r="W2466" s="12" t="str">
        <f>"Q"&amp;ROUNDUP(MONTH(SalesDataTable[[#This Row],[Order Date]])/3,0)</f>
        <v>Q4</v>
      </c>
      <c r="X2466" s="9">
        <f>MONTH(SalesDataTable[[#This Row],[Order Date]])</f>
        <v>11</v>
      </c>
      <c r="Y2466" s="12" t="str">
        <f>TEXT(SalesDataTable[[#This Row],[Order Date]],"mmm")</f>
        <v>Nov</v>
      </c>
    </row>
    <row r="2467" spans="1:25" ht="16">
      <c r="A2467" s="7">
        <v>4007</v>
      </c>
      <c r="B2467" s="3">
        <v>46353</v>
      </c>
      <c r="C2467" s="2">
        <f>YEAR( SalesDataTable[[#This Row],[Order Date]])</f>
        <v>2026</v>
      </c>
      <c r="D2467" s="2">
        <f>ROUNDUP(MONTH(SalesDataTable[[#This Row],[Order Date]])/3,0)</f>
        <v>4</v>
      </c>
      <c r="E2467" s="2">
        <f>MONTH(SalesDataTable[[#This Row],[Order Date]])</f>
        <v>11</v>
      </c>
      <c r="F2467" s="2" t="str">
        <f>TEXT(SalesDataTable[[#This Row],[Order Date]],"mmm")</f>
        <v>Nov</v>
      </c>
      <c r="G2467" s="2">
        <f>DAY(SalesDataTable[[#This Row],[Order Date]])</f>
        <v>27</v>
      </c>
      <c r="H2467" s="8" t="s">
        <v>0</v>
      </c>
      <c r="I2467" s="8" t="s">
        <v>36</v>
      </c>
      <c r="J2467" s="8" t="s">
        <v>28</v>
      </c>
      <c r="K2467" s="8" t="s">
        <v>16</v>
      </c>
      <c r="L2467" s="8" t="s">
        <v>4</v>
      </c>
      <c r="M2467" s="8" t="s">
        <v>22</v>
      </c>
      <c r="N2467" s="9">
        <v>5</v>
      </c>
      <c r="O2467" s="10">
        <v>51.04</v>
      </c>
      <c r="P2467" s="11">
        <v>0</v>
      </c>
      <c r="Q2467" s="10">
        <v>22.69</v>
      </c>
      <c r="R2467" s="10">
        <f t="shared" si="152"/>
        <v>255.2</v>
      </c>
      <c r="S2467" s="10">
        <f t="shared" si="153"/>
        <v>113.45</v>
      </c>
      <c r="T2467" s="10">
        <f t="shared" si="154"/>
        <v>141.75</v>
      </c>
      <c r="U2467" s="12">
        <f t="shared" si="155"/>
        <v>0.55544670846394983</v>
      </c>
      <c r="V2467" s="9">
        <f>YEAR(SalesDataTable[[#This Row],[Order Date]])</f>
        <v>2026</v>
      </c>
      <c r="W2467" s="12" t="str">
        <f>"Q"&amp;ROUNDUP(MONTH(SalesDataTable[[#This Row],[Order Date]])/3,0)</f>
        <v>Q4</v>
      </c>
      <c r="X2467" s="9">
        <f>MONTH(SalesDataTable[[#This Row],[Order Date]])</f>
        <v>11</v>
      </c>
      <c r="Y2467" s="12" t="str">
        <f>TEXT(SalesDataTable[[#This Row],[Order Date]],"mmm")</f>
        <v>Nov</v>
      </c>
    </row>
    <row r="2468" spans="1:25" ht="16">
      <c r="A2468" s="7">
        <v>4488</v>
      </c>
      <c r="B2468" s="3">
        <v>46353</v>
      </c>
      <c r="C2468" s="2">
        <f>YEAR( SalesDataTable[[#This Row],[Order Date]])</f>
        <v>2026</v>
      </c>
      <c r="D2468" s="2">
        <f>ROUNDUP(MONTH(SalesDataTable[[#This Row],[Order Date]])/3,0)</f>
        <v>4</v>
      </c>
      <c r="E2468" s="2">
        <f>MONTH(SalesDataTable[[#This Row],[Order Date]])</f>
        <v>11</v>
      </c>
      <c r="F2468" s="2" t="str">
        <f>TEXT(SalesDataTable[[#This Row],[Order Date]],"mmm")</f>
        <v>Nov</v>
      </c>
      <c r="G2468" s="2">
        <f>DAY(SalesDataTable[[#This Row],[Order Date]])</f>
        <v>27</v>
      </c>
      <c r="H2468" s="8" t="s">
        <v>6</v>
      </c>
      <c r="I2468" s="8" t="s">
        <v>49</v>
      </c>
      <c r="J2468" s="8" t="s">
        <v>19</v>
      </c>
      <c r="K2468" s="8" t="s">
        <v>3</v>
      </c>
      <c r="L2468" s="8" t="s">
        <v>14</v>
      </c>
      <c r="M2468" s="8" t="s">
        <v>48</v>
      </c>
      <c r="N2468" s="9">
        <v>3</v>
      </c>
      <c r="O2468" s="10">
        <v>161.66</v>
      </c>
      <c r="P2468" s="11">
        <v>0.05</v>
      </c>
      <c r="Q2468" s="10">
        <v>88.3</v>
      </c>
      <c r="R2468" s="10">
        <f t="shared" si="152"/>
        <v>460.73099999999999</v>
      </c>
      <c r="S2468" s="10">
        <f t="shared" si="153"/>
        <v>264.89999999999998</v>
      </c>
      <c r="T2468" s="10">
        <f t="shared" si="154"/>
        <v>195.83100000000002</v>
      </c>
      <c r="U2468" s="12">
        <f t="shared" si="155"/>
        <v>0.42504411467863029</v>
      </c>
      <c r="V2468" s="9">
        <f>YEAR(SalesDataTable[[#This Row],[Order Date]])</f>
        <v>2026</v>
      </c>
      <c r="W2468" s="12" t="str">
        <f>"Q"&amp;ROUNDUP(MONTH(SalesDataTable[[#This Row],[Order Date]])/3,0)</f>
        <v>Q4</v>
      </c>
      <c r="X2468" s="9">
        <f>MONTH(SalesDataTable[[#This Row],[Order Date]])</f>
        <v>11</v>
      </c>
      <c r="Y2468" s="12" t="str">
        <f>TEXT(SalesDataTable[[#This Row],[Order Date]],"mmm")</f>
        <v>Nov</v>
      </c>
    </row>
    <row r="2469" spans="1:25" ht="16">
      <c r="A2469" s="7">
        <v>5159</v>
      </c>
      <c r="B2469" s="3">
        <v>46353</v>
      </c>
      <c r="C2469" s="2">
        <f>YEAR( SalesDataTable[[#This Row],[Order Date]])</f>
        <v>2026</v>
      </c>
      <c r="D2469" s="2">
        <f>ROUNDUP(MONTH(SalesDataTable[[#This Row],[Order Date]])/3,0)</f>
        <v>4</v>
      </c>
      <c r="E2469" s="2">
        <f>MONTH(SalesDataTable[[#This Row],[Order Date]])</f>
        <v>11</v>
      </c>
      <c r="F2469" s="2" t="str">
        <f>TEXT(SalesDataTable[[#This Row],[Order Date]],"mmm")</f>
        <v>Nov</v>
      </c>
      <c r="G2469" s="2">
        <f>DAY(SalesDataTable[[#This Row],[Order Date]])</f>
        <v>27</v>
      </c>
      <c r="H2469" s="8" t="s">
        <v>20</v>
      </c>
      <c r="I2469" s="8" t="s">
        <v>47</v>
      </c>
      <c r="J2469" s="8" t="s">
        <v>2</v>
      </c>
      <c r="K2469" s="8" t="s">
        <v>16</v>
      </c>
      <c r="L2469" s="8" t="s">
        <v>23</v>
      </c>
      <c r="M2469" s="8" t="s">
        <v>40</v>
      </c>
      <c r="N2469" s="9">
        <v>2</v>
      </c>
      <c r="O2469" s="10">
        <v>80.400000000000006</v>
      </c>
      <c r="P2469" s="11">
        <v>0.15</v>
      </c>
      <c r="Q2469" s="10">
        <v>38.869999999999997</v>
      </c>
      <c r="R2469" s="10">
        <f t="shared" si="152"/>
        <v>136.68</v>
      </c>
      <c r="S2469" s="10">
        <f t="shared" si="153"/>
        <v>77.739999999999995</v>
      </c>
      <c r="T2469" s="10">
        <f t="shared" si="154"/>
        <v>58.940000000000012</v>
      </c>
      <c r="U2469" s="12">
        <f t="shared" si="155"/>
        <v>0.43122622183201648</v>
      </c>
      <c r="V2469" s="9">
        <f>YEAR(SalesDataTable[[#This Row],[Order Date]])</f>
        <v>2026</v>
      </c>
      <c r="W2469" s="12" t="str">
        <f>"Q"&amp;ROUNDUP(MONTH(SalesDataTable[[#This Row],[Order Date]])/3,0)</f>
        <v>Q4</v>
      </c>
      <c r="X2469" s="9">
        <f>MONTH(SalesDataTable[[#This Row],[Order Date]])</f>
        <v>11</v>
      </c>
      <c r="Y2469" s="12" t="str">
        <f>TEXT(SalesDataTable[[#This Row],[Order Date]],"mmm")</f>
        <v>Nov</v>
      </c>
    </row>
    <row r="2470" spans="1:25" ht="16">
      <c r="A2470" s="7">
        <v>669</v>
      </c>
      <c r="B2470" s="3">
        <v>46354</v>
      </c>
      <c r="C2470" s="2">
        <f>YEAR( SalesDataTable[[#This Row],[Order Date]])</f>
        <v>2026</v>
      </c>
      <c r="D2470" s="2">
        <f>ROUNDUP(MONTH(SalesDataTable[[#This Row],[Order Date]])/3,0)</f>
        <v>4</v>
      </c>
      <c r="E2470" s="2">
        <f>MONTH(SalesDataTable[[#This Row],[Order Date]])</f>
        <v>11</v>
      </c>
      <c r="F2470" s="2" t="str">
        <f>TEXT(SalesDataTable[[#This Row],[Order Date]],"mmm")</f>
        <v>Nov</v>
      </c>
      <c r="G2470" s="2">
        <f>DAY(SalesDataTable[[#This Row],[Order Date]])</f>
        <v>28</v>
      </c>
      <c r="H2470" s="8" t="s">
        <v>11</v>
      </c>
      <c r="I2470" s="8" t="s">
        <v>18</v>
      </c>
      <c r="J2470" s="8" t="s">
        <v>2</v>
      </c>
      <c r="K2470" s="8" t="s">
        <v>3</v>
      </c>
      <c r="L2470" s="8" t="s">
        <v>34</v>
      </c>
      <c r="M2470" s="8" t="s">
        <v>42</v>
      </c>
      <c r="N2470" s="9">
        <v>3</v>
      </c>
      <c r="O2470" s="10">
        <v>36.81</v>
      </c>
      <c r="P2470" s="11">
        <v>0.05</v>
      </c>
      <c r="Q2470" s="10">
        <v>13.82</v>
      </c>
      <c r="R2470" s="10">
        <f t="shared" si="152"/>
        <v>104.9085</v>
      </c>
      <c r="S2470" s="10">
        <f t="shared" si="153"/>
        <v>41.46</v>
      </c>
      <c r="T2470" s="10">
        <f t="shared" si="154"/>
        <v>63.448500000000003</v>
      </c>
      <c r="U2470" s="12">
        <f t="shared" si="155"/>
        <v>0.60479846723573405</v>
      </c>
      <c r="V2470" s="9">
        <f>YEAR(SalesDataTable[[#This Row],[Order Date]])</f>
        <v>2026</v>
      </c>
      <c r="W2470" s="12" t="str">
        <f>"Q"&amp;ROUNDUP(MONTH(SalesDataTable[[#This Row],[Order Date]])/3,0)</f>
        <v>Q4</v>
      </c>
      <c r="X2470" s="9">
        <f>MONTH(SalesDataTable[[#This Row],[Order Date]])</f>
        <v>11</v>
      </c>
      <c r="Y2470" s="12" t="str">
        <f>TEXT(SalesDataTable[[#This Row],[Order Date]],"mmm")</f>
        <v>Nov</v>
      </c>
    </row>
    <row r="2471" spans="1:25" ht="16">
      <c r="A2471" s="7">
        <v>686</v>
      </c>
      <c r="B2471" s="3">
        <v>46354</v>
      </c>
      <c r="C2471" s="2">
        <f>YEAR( SalesDataTable[[#This Row],[Order Date]])</f>
        <v>2026</v>
      </c>
      <c r="D2471" s="2">
        <f>ROUNDUP(MONTH(SalesDataTable[[#This Row],[Order Date]])/3,0)</f>
        <v>4</v>
      </c>
      <c r="E2471" s="2">
        <f>MONTH(SalesDataTable[[#This Row],[Order Date]])</f>
        <v>11</v>
      </c>
      <c r="F2471" s="2" t="str">
        <f>TEXT(SalesDataTable[[#This Row],[Order Date]],"mmm")</f>
        <v>Nov</v>
      </c>
      <c r="G2471" s="2">
        <f>DAY(SalesDataTable[[#This Row],[Order Date]])</f>
        <v>28</v>
      </c>
      <c r="H2471" s="8" t="s">
        <v>6</v>
      </c>
      <c r="I2471" s="8" t="s">
        <v>43</v>
      </c>
      <c r="J2471" s="8" t="s">
        <v>28</v>
      </c>
      <c r="K2471" s="8" t="s">
        <v>3</v>
      </c>
      <c r="L2471" s="8" t="s">
        <v>14</v>
      </c>
      <c r="M2471" s="8" t="s">
        <v>44</v>
      </c>
      <c r="N2471" s="9">
        <v>2</v>
      </c>
      <c r="O2471" s="10">
        <v>132.61000000000001</v>
      </c>
      <c r="P2471" s="11">
        <v>0.1</v>
      </c>
      <c r="Q2471" s="10">
        <v>67.3</v>
      </c>
      <c r="R2471" s="10">
        <f t="shared" si="152"/>
        <v>238.69800000000004</v>
      </c>
      <c r="S2471" s="10">
        <f t="shared" si="153"/>
        <v>134.6</v>
      </c>
      <c r="T2471" s="10">
        <f t="shared" si="154"/>
        <v>104.09800000000004</v>
      </c>
      <c r="U2471" s="12">
        <f t="shared" si="155"/>
        <v>0.43610755012610086</v>
      </c>
      <c r="V2471" s="9">
        <f>YEAR(SalesDataTable[[#This Row],[Order Date]])</f>
        <v>2026</v>
      </c>
      <c r="W2471" s="12" t="str">
        <f>"Q"&amp;ROUNDUP(MONTH(SalesDataTable[[#This Row],[Order Date]])/3,0)</f>
        <v>Q4</v>
      </c>
      <c r="X2471" s="9">
        <f>MONTH(SalesDataTable[[#This Row],[Order Date]])</f>
        <v>11</v>
      </c>
      <c r="Y2471" s="12" t="str">
        <f>TEXT(SalesDataTable[[#This Row],[Order Date]],"mmm")</f>
        <v>Nov</v>
      </c>
    </row>
    <row r="2472" spans="1:25" ht="16">
      <c r="A2472" s="7">
        <v>990</v>
      </c>
      <c r="B2472" s="3">
        <v>46354</v>
      </c>
      <c r="C2472" s="2">
        <f>YEAR( SalesDataTable[[#This Row],[Order Date]])</f>
        <v>2026</v>
      </c>
      <c r="D2472" s="2">
        <f>ROUNDUP(MONTH(SalesDataTable[[#This Row],[Order Date]])/3,0)</f>
        <v>4</v>
      </c>
      <c r="E2472" s="2">
        <f>MONTH(SalesDataTable[[#This Row],[Order Date]])</f>
        <v>11</v>
      </c>
      <c r="F2472" s="2" t="str">
        <f>TEXT(SalesDataTable[[#This Row],[Order Date]],"mmm")</f>
        <v>Nov</v>
      </c>
      <c r="G2472" s="2">
        <f>DAY(SalesDataTable[[#This Row],[Order Date]])</f>
        <v>28</v>
      </c>
      <c r="H2472" s="8" t="s">
        <v>0</v>
      </c>
      <c r="I2472" s="8" t="s">
        <v>50</v>
      </c>
      <c r="J2472" s="8" t="s">
        <v>2</v>
      </c>
      <c r="K2472" s="8" t="s">
        <v>3</v>
      </c>
      <c r="L2472" s="8" t="s">
        <v>4</v>
      </c>
      <c r="M2472" s="8" t="s">
        <v>26</v>
      </c>
      <c r="N2472" s="9">
        <v>5</v>
      </c>
      <c r="O2472" s="10">
        <v>39.79</v>
      </c>
      <c r="P2472" s="11">
        <v>0.1</v>
      </c>
      <c r="Q2472" s="10">
        <v>17.09</v>
      </c>
      <c r="R2472" s="10">
        <f t="shared" si="152"/>
        <v>179.05500000000001</v>
      </c>
      <c r="S2472" s="10">
        <f t="shared" si="153"/>
        <v>85.45</v>
      </c>
      <c r="T2472" s="10">
        <f t="shared" si="154"/>
        <v>93.605000000000004</v>
      </c>
      <c r="U2472" s="12">
        <f t="shared" si="155"/>
        <v>0.52277233252352628</v>
      </c>
      <c r="V2472" s="9">
        <f>YEAR(SalesDataTable[[#This Row],[Order Date]])</f>
        <v>2026</v>
      </c>
      <c r="W2472" s="12" t="str">
        <f>"Q"&amp;ROUNDUP(MONTH(SalesDataTable[[#This Row],[Order Date]])/3,0)</f>
        <v>Q4</v>
      </c>
      <c r="X2472" s="9">
        <f>MONTH(SalesDataTable[[#This Row],[Order Date]])</f>
        <v>11</v>
      </c>
      <c r="Y2472" s="12" t="str">
        <f>TEXT(SalesDataTable[[#This Row],[Order Date]],"mmm")</f>
        <v>Nov</v>
      </c>
    </row>
    <row r="2473" spans="1:25" ht="16">
      <c r="A2473" s="7">
        <v>1134</v>
      </c>
      <c r="B2473" s="3">
        <v>46354</v>
      </c>
      <c r="C2473" s="2">
        <f>YEAR( SalesDataTable[[#This Row],[Order Date]])</f>
        <v>2026</v>
      </c>
      <c r="D2473" s="2">
        <f>ROUNDUP(MONTH(SalesDataTable[[#This Row],[Order Date]])/3,0)</f>
        <v>4</v>
      </c>
      <c r="E2473" s="2">
        <f>MONTH(SalesDataTable[[#This Row],[Order Date]])</f>
        <v>11</v>
      </c>
      <c r="F2473" s="2" t="str">
        <f>TEXT(SalesDataTable[[#This Row],[Order Date]],"mmm")</f>
        <v>Nov</v>
      </c>
      <c r="G2473" s="2">
        <f>DAY(SalesDataTable[[#This Row],[Order Date]])</f>
        <v>28</v>
      </c>
      <c r="H2473" s="8" t="s">
        <v>20</v>
      </c>
      <c r="I2473" s="8" t="s">
        <v>21</v>
      </c>
      <c r="J2473" s="8" t="s">
        <v>2</v>
      </c>
      <c r="K2473" s="8" t="s">
        <v>3</v>
      </c>
      <c r="L2473" s="8" t="s">
        <v>14</v>
      </c>
      <c r="M2473" s="8" t="s">
        <v>15</v>
      </c>
      <c r="N2473" s="9">
        <v>2</v>
      </c>
      <c r="O2473" s="10">
        <v>36.119999999999997</v>
      </c>
      <c r="P2473" s="11">
        <v>0.1</v>
      </c>
      <c r="Q2473" s="10">
        <v>13.61</v>
      </c>
      <c r="R2473" s="10">
        <f t="shared" si="152"/>
        <v>65.015999999999991</v>
      </c>
      <c r="S2473" s="10">
        <f t="shared" si="153"/>
        <v>27.22</v>
      </c>
      <c r="T2473" s="10">
        <f t="shared" si="154"/>
        <v>37.795999999999992</v>
      </c>
      <c r="U2473" s="12">
        <f t="shared" si="155"/>
        <v>0.58133382551987201</v>
      </c>
      <c r="V2473" s="9">
        <f>YEAR(SalesDataTable[[#This Row],[Order Date]])</f>
        <v>2026</v>
      </c>
      <c r="W2473" s="12" t="str">
        <f>"Q"&amp;ROUNDUP(MONTH(SalesDataTable[[#This Row],[Order Date]])/3,0)</f>
        <v>Q4</v>
      </c>
      <c r="X2473" s="9">
        <f>MONTH(SalesDataTable[[#This Row],[Order Date]])</f>
        <v>11</v>
      </c>
      <c r="Y2473" s="12" t="str">
        <f>TEXT(SalesDataTable[[#This Row],[Order Date]],"mmm")</f>
        <v>Nov</v>
      </c>
    </row>
    <row r="2474" spans="1:25" ht="16">
      <c r="A2474" s="7">
        <v>1770</v>
      </c>
      <c r="B2474" s="3">
        <v>46354</v>
      </c>
      <c r="C2474" s="2">
        <f>YEAR( SalesDataTable[[#This Row],[Order Date]])</f>
        <v>2026</v>
      </c>
      <c r="D2474" s="2">
        <f>ROUNDUP(MONTH(SalesDataTable[[#This Row],[Order Date]])/3,0)</f>
        <v>4</v>
      </c>
      <c r="E2474" s="2">
        <f>MONTH(SalesDataTable[[#This Row],[Order Date]])</f>
        <v>11</v>
      </c>
      <c r="F2474" s="2" t="str">
        <f>TEXT(SalesDataTable[[#This Row],[Order Date]],"mmm")</f>
        <v>Nov</v>
      </c>
      <c r="G2474" s="2">
        <f>DAY(SalesDataTable[[#This Row],[Order Date]])</f>
        <v>28</v>
      </c>
      <c r="H2474" s="8" t="s">
        <v>20</v>
      </c>
      <c r="I2474" s="8" t="s">
        <v>31</v>
      </c>
      <c r="J2474" s="8" t="s">
        <v>19</v>
      </c>
      <c r="K2474" s="8" t="s">
        <v>3</v>
      </c>
      <c r="L2474" s="8" t="s">
        <v>9</v>
      </c>
      <c r="M2474" s="8" t="s">
        <v>37</v>
      </c>
      <c r="N2474" s="9">
        <v>5</v>
      </c>
      <c r="O2474" s="10">
        <v>153.93</v>
      </c>
      <c r="P2474" s="11">
        <v>0.05</v>
      </c>
      <c r="Q2474" s="10">
        <v>77.27</v>
      </c>
      <c r="R2474" s="10">
        <f t="shared" si="152"/>
        <v>731.16750000000002</v>
      </c>
      <c r="S2474" s="10">
        <f t="shared" si="153"/>
        <v>386.34999999999997</v>
      </c>
      <c r="T2474" s="10">
        <f t="shared" si="154"/>
        <v>344.81750000000005</v>
      </c>
      <c r="U2474" s="12">
        <f t="shared" si="155"/>
        <v>0.4715985051304934</v>
      </c>
      <c r="V2474" s="9">
        <f>YEAR(SalesDataTable[[#This Row],[Order Date]])</f>
        <v>2026</v>
      </c>
      <c r="W2474" s="12" t="str">
        <f>"Q"&amp;ROUNDUP(MONTH(SalesDataTable[[#This Row],[Order Date]])/3,0)</f>
        <v>Q4</v>
      </c>
      <c r="X2474" s="9">
        <f>MONTH(SalesDataTable[[#This Row],[Order Date]])</f>
        <v>11</v>
      </c>
      <c r="Y2474" s="12" t="str">
        <f>TEXT(SalesDataTable[[#This Row],[Order Date]],"mmm")</f>
        <v>Nov</v>
      </c>
    </row>
    <row r="2475" spans="1:25" ht="16">
      <c r="A2475" s="7">
        <v>3396</v>
      </c>
      <c r="B2475" s="3">
        <v>46354</v>
      </c>
      <c r="C2475" s="2">
        <f>YEAR( SalesDataTable[[#This Row],[Order Date]])</f>
        <v>2026</v>
      </c>
      <c r="D2475" s="2">
        <f>ROUNDUP(MONTH(SalesDataTable[[#This Row],[Order Date]])/3,0)</f>
        <v>4</v>
      </c>
      <c r="E2475" s="2">
        <f>MONTH(SalesDataTable[[#This Row],[Order Date]])</f>
        <v>11</v>
      </c>
      <c r="F2475" s="2" t="str">
        <f>TEXT(SalesDataTable[[#This Row],[Order Date]],"mmm")</f>
        <v>Nov</v>
      </c>
      <c r="G2475" s="2">
        <f>DAY(SalesDataTable[[#This Row],[Order Date]])</f>
        <v>28</v>
      </c>
      <c r="H2475" s="8" t="s">
        <v>11</v>
      </c>
      <c r="I2475" s="8" t="s">
        <v>18</v>
      </c>
      <c r="J2475" s="8" t="s">
        <v>19</v>
      </c>
      <c r="K2475" s="8" t="s">
        <v>13</v>
      </c>
      <c r="L2475" s="8" t="s">
        <v>34</v>
      </c>
      <c r="M2475" s="8" t="s">
        <v>45</v>
      </c>
      <c r="N2475" s="9">
        <v>3</v>
      </c>
      <c r="O2475" s="10">
        <v>50.67</v>
      </c>
      <c r="P2475" s="11">
        <v>0.05</v>
      </c>
      <c r="Q2475" s="10">
        <v>22.25</v>
      </c>
      <c r="R2475" s="10">
        <f t="shared" si="152"/>
        <v>144.40949999999998</v>
      </c>
      <c r="S2475" s="10">
        <f t="shared" si="153"/>
        <v>66.75</v>
      </c>
      <c r="T2475" s="10">
        <f t="shared" si="154"/>
        <v>77.65949999999998</v>
      </c>
      <c r="U2475" s="12">
        <f t="shared" si="155"/>
        <v>0.53777279195620775</v>
      </c>
      <c r="V2475" s="9">
        <f>YEAR(SalesDataTable[[#This Row],[Order Date]])</f>
        <v>2026</v>
      </c>
      <c r="W2475" s="12" t="str">
        <f>"Q"&amp;ROUNDUP(MONTH(SalesDataTable[[#This Row],[Order Date]])/3,0)</f>
        <v>Q4</v>
      </c>
      <c r="X2475" s="9">
        <f>MONTH(SalesDataTable[[#This Row],[Order Date]])</f>
        <v>11</v>
      </c>
      <c r="Y2475" s="12" t="str">
        <f>TEXT(SalesDataTable[[#This Row],[Order Date]],"mmm")</f>
        <v>Nov</v>
      </c>
    </row>
    <row r="2476" spans="1:25" ht="16">
      <c r="A2476" s="7">
        <v>4259</v>
      </c>
      <c r="B2476" s="3">
        <v>46354</v>
      </c>
      <c r="C2476" s="2">
        <f>YEAR( SalesDataTable[[#This Row],[Order Date]])</f>
        <v>2026</v>
      </c>
      <c r="D2476" s="2">
        <f>ROUNDUP(MONTH(SalesDataTable[[#This Row],[Order Date]])/3,0)</f>
        <v>4</v>
      </c>
      <c r="E2476" s="2">
        <f>MONTH(SalesDataTable[[#This Row],[Order Date]])</f>
        <v>11</v>
      </c>
      <c r="F2476" s="2" t="str">
        <f>TEXT(SalesDataTable[[#This Row],[Order Date]],"mmm")</f>
        <v>Nov</v>
      </c>
      <c r="G2476" s="2">
        <f>DAY(SalesDataTable[[#This Row],[Order Date]])</f>
        <v>28</v>
      </c>
      <c r="H2476" s="8" t="s">
        <v>11</v>
      </c>
      <c r="I2476" s="8" t="s">
        <v>18</v>
      </c>
      <c r="J2476" s="8" t="s">
        <v>2</v>
      </c>
      <c r="K2476" s="8" t="s">
        <v>3</v>
      </c>
      <c r="L2476" s="8" t="s">
        <v>9</v>
      </c>
      <c r="M2476" s="8" t="s">
        <v>46</v>
      </c>
      <c r="N2476" s="9">
        <v>4</v>
      </c>
      <c r="O2476" s="10">
        <v>72.77</v>
      </c>
      <c r="P2476" s="11">
        <v>0</v>
      </c>
      <c r="Q2476" s="10">
        <v>32.090000000000003</v>
      </c>
      <c r="R2476" s="10">
        <f t="shared" si="152"/>
        <v>291.08</v>
      </c>
      <c r="S2476" s="10">
        <f t="shared" si="153"/>
        <v>128.36000000000001</v>
      </c>
      <c r="T2476" s="10">
        <f t="shared" si="154"/>
        <v>162.71999999999997</v>
      </c>
      <c r="U2476" s="12">
        <f t="shared" si="155"/>
        <v>0.55902157482479031</v>
      </c>
      <c r="V2476" s="9">
        <f>YEAR(SalesDataTable[[#This Row],[Order Date]])</f>
        <v>2026</v>
      </c>
      <c r="W2476" s="12" t="str">
        <f>"Q"&amp;ROUNDUP(MONTH(SalesDataTable[[#This Row],[Order Date]])/3,0)</f>
        <v>Q4</v>
      </c>
      <c r="X2476" s="9">
        <f>MONTH(SalesDataTable[[#This Row],[Order Date]])</f>
        <v>11</v>
      </c>
      <c r="Y2476" s="12" t="str">
        <f>TEXT(SalesDataTable[[#This Row],[Order Date]],"mmm")</f>
        <v>Nov</v>
      </c>
    </row>
    <row r="2477" spans="1:25" ht="16">
      <c r="A2477" s="7">
        <v>4440</v>
      </c>
      <c r="B2477" s="3">
        <v>46354</v>
      </c>
      <c r="C2477" s="2">
        <f>YEAR( SalesDataTable[[#This Row],[Order Date]])</f>
        <v>2026</v>
      </c>
      <c r="D2477" s="2">
        <f>ROUNDUP(MONTH(SalesDataTable[[#This Row],[Order Date]])/3,0)</f>
        <v>4</v>
      </c>
      <c r="E2477" s="2">
        <f>MONTH(SalesDataTable[[#This Row],[Order Date]])</f>
        <v>11</v>
      </c>
      <c r="F2477" s="2" t="str">
        <f>TEXT(SalesDataTable[[#This Row],[Order Date]],"mmm")</f>
        <v>Nov</v>
      </c>
      <c r="G2477" s="2">
        <f>DAY(SalesDataTable[[#This Row],[Order Date]])</f>
        <v>28</v>
      </c>
      <c r="H2477" s="8" t="s">
        <v>11</v>
      </c>
      <c r="I2477" s="8" t="s">
        <v>39</v>
      </c>
      <c r="J2477" s="8" t="s">
        <v>28</v>
      </c>
      <c r="K2477" s="8" t="s">
        <v>13</v>
      </c>
      <c r="L2477" s="8" t="s">
        <v>14</v>
      </c>
      <c r="M2477" s="8" t="s">
        <v>32</v>
      </c>
      <c r="N2477" s="9">
        <v>1</v>
      </c>
      <c r="O2477" s="10">
        <v>46.45</v>
      </c>
      <c r="P2477" s="11">
        <v>0.1</v>
      </c>
      <c r="Q2477" s="10">
        <v>17.96</v>
      </c>
      <c r="R2477" s="10">
        <f t="shared" si="152"/>
        <v>41.805000000000007</v>
      </c>
      <c r="S2477" s="10">
        <f t="shared" si="153"/>
        <v>17.96</v>
      </c>
      <c r="T2477" s="10">
        <f t="shared" si="154"/>
        <v>23.845000000000006</v>
      </c>
      <c r="U2477" s="12">
        <f t="shared" si="155"/>
        <v>0.57038631742614521</v>
      </c>
      <c r="V2477" s="9">
        <f>YEAR(SalesDataTable[[#This Row],[Order Date]])</f>
        <v>2026</v>
      </c>
      <c r="W2477" s="12" t="str">
        <f>"Q"&amp;ROUNDUP(MONTH(SalesDataTable[[#This Row],[Order Date]])/3,0)</f>
        <v>Q4</v>
      </c>
      <c r="X2477" s="9">
        <f>MONTH(SalesDataTable[[#This Row],[Order Date]])</f>
        <v>11</v>
      </c>
      <c r="Y2477" s="12" t="str">
        <f>TEXT(SalesDataTable[[#This Row],[Order Date]],"mmm")</f>
        <v>Nov</v>
      </c>
    </row>
    <row r="2478" spans="1:25" ht="16">
      <c r="A2478" s="7">
        <v>5115</v>
      </c>
      <c r="B2478" s="3">
        <v>46354</v>
      </c>
      <c r="C2478" s="2">
        <f>YEAR( SalesDataTable[[#This Row],[Order Date]])</f>
        <v>2026</v>
      </c>
      <c r="D2478" s="2">
        <f>ROUNDUP(MONTH(SalesDataTable[[#This Row],[Order Date]])/3,0)</f>
        <v>4</v>
      </c>
      <c r="E2478" s="2">
        <f>MONTH(SalesDataTable[[#This Row],[Order Date]])</f>
        <v>11</v>
      </c>
      <c r="F2478" s="2" t="str">
        <f>TEXT(SalesDataTable[[#This Row],[Order Date]],"mmm")</f>
        <v>Nov</v>
      </c>
      <c r="G2478" s="2">
        <f>DAY(SalesDataTable[[#This Row],[Order Date]])</f>
        <v>28</v>
      </c>
      <c r="H2478" s="8" t="s">
        <v>0</v>
      </c>
      <c r="I2478" s="8" t="s">
        <v>50</v>
      </c>
      <c r="J2478" s="8" t="s">
        <v>2</v>
      </c>
      <c r="K2478" s="8" t="s">
        <v>13</v>
      </c>
      <c r="L2478" s="8" t="s">
        <v>14</v>
      </c>
      <c r="M2478" s="8" t="s">
        <v>48</v>
      </c>
      <c r="N2478" s="9">
        <v>1</v>
      </c>
      <c r="O2478" s="10">
        <v>165.75</v>
      </c>
      <c r="P2478" s="11">
        <v>0.2</v>
      </c>
      <c r="Q2478" s="10">
        <v>89.16</v>
      </c>
      <c r="R2478" s="10">
        <f t="shared" si="152"/>
        <v>132.6</v>
      </c>
      <c r="S2478" s="10">
        <f t="shared" si="153"/>
        <v>89.16</v>
      </c>
      <c r="T2478" s="10">
        <f t="shared" si="154"/>
        <v>43.44</v>
      </c>
      <c r="U2478" s="12">
        <f t="shared" si="155"/>
        <v>0.32760180995475113</v>
      </c>
      <c r="V2478" s="9">
        <f>YEAR(SalesDataTable[[#This Row],[Order Date]])</f>
        <v>2026</v>
      </c>
      <c r="W2478" s="12" t="str">
        <f>"Q"&amp;ROUNDUP(MONTH(SalesDataTable[[#This Row],[Order Date]])/3,0)</f>
        <v>Q4</v>
      </c>
      <c r="X2478" s="9">
        <f>MONTH(SalesDataTable[[#This Row],[Order Date]])</f>
        <v>11</v>
      </c>
      <c r="Y2478" s="12" t="str">
        <f>TEXT(SalesDataTable[[#This Row],[Order Date]],"mmm")</f>
        <v>Nov</v>
      </c>
    </row>
    <row r="2479" spans="1:25" ht="16">
      <c r="A2479" s="7">
        <v>5136</v>
      </c>
      <c r="B2479" s="3">
        <v>46354</v>
      </c>
      <c r="C2479" s="2">
        <f>YEAR( SalesDataTable[[#This Row],[Order Date]])</f>
        <v>2026</v>
      </c>
      <c r="D2479" s="2">
        <f>ROUNDUP(MONTH(SalesDataTable[[#This Row],[Order Date]])/3,0)</f>
        <v>4</v>
      </c>
      <c r="E2479" s="2">
        <f>MONTH(SalesDataTable[[#This Row],[Order Date]])</f>
        <v>11</v>
      </c>
      <c r="F2479" s="2" t="str">
        <f>TEXT(SalesDataTable[[#This Row],[Order Date]],"mmm")</f>
        <v>Nov</v>
      </c>
      <c r="G2479" s="2">
        <f>DAY(SalesDataTable[[#This Row],[Order Date]])</f>
        <v>28</v>
      </c>
      <c r="H2479" s="8" t="s">
        <v>11</v>
      </c>
      <c r="I2479" s="8" t="s">
        <v>12</v>
      </c>
      <c r="J2479" s="8" t="s">
        <v>28</v>
      </c>
      <c r="K2479" s="8" t="s">
        <v>13</v>
      </c>
      <c r="L2479" s="8" t="s">
        <v>23</v>
      </c>
      <c r="M2479" s="8" t="s">
        <v>29</v>
      </c>
      <c r="N2479" s="9">
        <v>4</v>
      </c>
      <c r="O2479" s="10">
        <v>198.02</v>
      </c>
      <c r="P2479" s="11">
        <v>0.05</v>
      </c>
      <c r="Q2479" s="10">
        <v>103.82</v>
      </c>
      <c r="R2479" s="10">
        <f t="shared" si="152"/>
        <v>752.476</v>
      </c>
      <c r="S2479" s="10">
        <f t="shared" si="153"/>
        <v>415.28</v>
      </c>
      <c r="T2479" s="10">
        <f t="shared" si="154"/>
        <v>337.19600000000003</v>
      </c>
      <c r="U2479" s="12">
        <f t="shared" si="155"/>
        <v>0.44811528872681655</v>
      </c>
      <c r="V2479" s="9">
        <f>YEAR(SalesDataTable[[#This Row],[Order Date]])</f>
        <v>2026</v>
      </c>
      <c r="W2479" s="12" t="str">
        <f>"Q"&amp;ROUNDUP(MONTH(SalesDataTable[[#This Row],[Order Date]])/3,0)</f>
        <v>Q4</v>
      </c>
      <c r="X2479" s="9">
        <f>MONTH(SalesDataTable[[#This Row],[Order Date]])</f>
        <v>11</v>
      </c>
      <c r="Y2479" s="12" t="str">
        <f>TEXT(SalesDataTable[[#This Row],[Order Date]],"mmm")</f>
        <v>Nov</v>
      </c>
    </row>
    <row r="2480" spans="1:25" ht="16">
      <c r="A2480" s="7">
        <v>562</v>
      </c>
      <c r="B2480" s="3">
        <v>46355</v>
      </c>
      <c r="C2480" s="2">
        <f>YEAR( SalesDataTable[[#This Row],[Order Date]])</f>
        <v>2026</v>
      </c>
      <c r="D2480" s="2">
        <f>ROUNDUP(MONTH(SalesDataTable[[#This Row],[Order Date]])/3,0)</f>
        <v>4</v>
      </c>
      <c r="E2480" s="2">
        <f>MONTH(SalesDataTable[[#This Row],[Order Date]])</f>
        <v>11</v>
      </c>
      <c r="F2480" s="2" t="str">
        <f>TEXT(SalesDataTable[[#This Row],[Order Date]],"mmm")</f>
        <v>Nov</v>
      </c>
      <c r="G2480" s="2">
        <f>DAY(SalesDataTable[[#This Row],[Order Date]])</f>
        <v>29</v>
      </c>
      <c r="H2480" s="8" t="s">
        <v>6</v>
      </c>
      <c r="I2480" s="8" t="s">
        <v>43</v>
      </c>
      <c r="J2480" s="8" t="s">
        <v>2</v>
      </c>
      <c r="K2480" s="8" t="s">
        <v>13</v>
      </c>
      <c r="L2480" s="8" t="s">
        <v>14</v>
      </c>
      <c r="M2480" s="8" t="s">
        <v>32</v>
      </c>
      <c r="N2480" s="9">
        <v>1</v>
      </c>
      <c r="O2480" s="10">
        <v>46.3</v>
      </c>
      <c r="P2480" s="11">
        <v>0.2</v>
      </c>
      <c r="Q2480" s="10">
        <v>18.78</v>
      </c>
      <c r="R2480" s="10">
        <f t="shared" si="152"/>
        <v>37.04</v>
      </c>
      <c r="S2480" s="10">
        <f t="shared" si="153"/>
        <v>18.78</v>
      </c>
      <c r="T2480" s="10">
        <f t="shared" si="154"/>
        <v>18.259999999999998</v>
      </c>
      <c r="U2480" s="12">
        <f t="shared" si="155"/>
        <v>0.49298056155507552</v>
      </c>
      <c r="V2480" s="9">
        <f>YEAR(SalesDataTable[[#This Row],[Order Date]])</f>
        <v>2026</v>
      </c>
      <c r="W2480" s="12" t="str">
        <f>"Q"&amp;ROUNDUP(MONTH(SalesDataTable[[#This Row],[Order Date]])/3,0)</f>
        <v>Q4</v>
      </c>
      <c r="X2480" s="9">
        <f>MONTH(SalesDataTable[[#This Row],[Order Date]])</f>
        <v>11</v>
      </c>
      <c r="Y2480" s="12" t="str">
        <f>TEXT(SalesDataTable[[#This Row],[Order Date]],"mmm")</f>
        <v>Nov</v>
      </c>
    </row>
    <row r="2481" spans="1:25" ht="16">
      <c r="A2481" s="7">
        <v>806</v>
      </c>
      <c r="B2481" s="3">
        <v>46355</v>
      </c>
      <c r="C2481" s="2">
        <f>YEAR( SalesDataTable[[#This Row],[Order Date]])</f>
        <v>2026</v>
      </c>
      <c r="D2481" s="2">
        <f>ROUNDUP(MONTH(SalesDataTable[[#This Row],[Order Date]])/3,0)</f>
        <v>4</v>
      </c>
      <c r="E2481" s="2">
        <f>MONTH(SalesDataTable[[#This Row],[Order Date]])</f>
        <v>11</v>
      </c>
      <c r="F2481" s="2" t="str">
        <f>TEXT(SalesDataTable[[#This Row],[Order Date]],"mmm")</f>
        <v>Nov</v>
      </c>
      <c r="G2481" s="2">
        <f>DAY(SalesDataTable[[#This Row],[Order Date]])</f>
        <v>29</v>
      </c>
      <c r="H2481" s="8" t="s">
        <v>0</v>
      </c>
      <c r="I2481" s="8" t="s">
        <v>50</v>
      </c>
      <c r="J2481" s="8" t="s">
        <v>28</v>
      </c>
      <c r="K2481" s="8" t="s">
        <v>3</v>
      </c>
      <c r="L2481" s="8" t="s">
        <v>34</v>
      </c>
      <c r="M2481" s="8" t="s">
        <v>35</v>
      </c>
      <c r="N2481" s="9">
        <v>1</v>
      </c>
      <c r="O2481" s="10">
        <v>39.659999999999997</v>
      </c>
      <c r="P2481" s="11">
        <v>0</v>
      </c>
      <c r="Q2481" s="10">
        <v>14.76</v>
      </c>
      <c r="R2481" s="10">
        <f t="shared" si="152"/>
        <v>39.659999999999997</v>
      </c>
      <c r="S2481" s="10">
        <f t="shared" si="153"/>
        <v>14.76</v>
      </c>
      <c r="T2481" s="10">
        <f t="shared" si="154"/>
        <v>24.9</v>
      </c>
      <c r="U2481" s="12">
        <f t="shared" si="155"/>
        <v>0.62783661119515888</v>
      </c>
      <c r="V2481" s="9">
        <f>YEAR(SalesDataTable[[#This Row],[Order Date]])</f>
        <v>2026</v>
      </c>
      <c r="W2481" s="12" t="str">
        <f>"Q"&amp;ROUNDUP(MONTH(SalesDataTable[[#This Row],[Order Date]])/3,0)</f>
        <v>Q4</v>
      </c>
      <c r="X2481" s="9">
        <f>MONTH(SalesDataTable[[#This Row],[Order Date]])</f>
        <v>11</v>
      </c>
      <c r="Y2481" s="12" t="str">
        <f>TEXT(SalesDataTable[[#This Row],[Order Date]],"mmm")</f>
        <v>Nov</v>
      </c>
    </row>
    <row r="2482" spans="1:25" ht="16">
      <c r="A2482" s="7">
        <v>3150</v>
      </c>
      <c r="B2482" s="3">
        <v>46355</v>
      </c>
      <c r="C2482" s="2">
        <f>YEAR( SalesDataTable[[#This Row],[Order Date]])</f>
        <v>2026</v>
      </c>
      <c r="D2482" s="2">
        <f>ROUNDUP(MONTH(SalesDataTable[[#This Row],[Order Date]])/3,0)</f>
        <v>4</v>
      </c>
      <c r="E2482" s="2">
        <f>MONTH(SalesDataTable[[#This Row],[Order Date]])</f>
        <v>11</v>
      </c>
      <c r="F2482" s="2" t="str">
        <f>TEXT(SalesDataTable[[#This Row],[Order Date]],"mmm")</f>
        <v>Nov</v>
      </c>
      <c r="G2482" s="2">
        <f>DAY(SalesDataTable[[#This Row],[Order Date]])</f>
        <v>29</v>
      </c>
      <c r="H2482" s="8" t="s">
        <v>6</v>
      </c>
      <c r="I2482" s="8" t="s">
        <v>27</v>
      </c>
      <c r="J2482" s="8" t="s">
        <v>2</v>
      </c>
      <c r="K2482" s="8" t="s">
        <v>13</v>
      </c>
      <c r="L2482" s="8" t="s">
        <v>23</v>
      </c>
      <c r="M2482" s="8" t="s">
        <v>40</v>
      </c>
      <c r="N2482" s="9">
        <v>3</v>
      </c>
      <c r="O2482" s="10">
        <v>80.72</v>
      </c>
      <c r="P2482" s="11">
        <v>0.05</v>
      </c>
      <c r="Q2482" s="10">
        <v>39.130000000000003</v>
      </c>
      <c r="R2482" s="10">
        <f t="shared" si="152"/>
        <v>230.05199999999999</v>
      </c>
      <c r="S2482" s="10">
        <f t="shared" si="153"/>
        <v>117.39000000000001</v>
      </c>
      <c r="T2482" s="10">
        <f t="shared" si="154"/>
        <v>112.66199999999998</v>
      </c>
      <c r="U2482" s="12">
        <f t="shared" si="155"/>
        <v>0.48972406238589528</v>
      </c>
      <c r="V2482" s="9">
        <f>YEAR(SalesDataTable[[#This Row],[Order Date]])</f>
        <v>2026</v>
      </c>
      <c r="W2482" s="12" t="str">
        <f>"Q"&amp;ROUNDUP(MONTH(SalesDataTable[[#This Row],[Order Date]])/3,0)</f>
        <v>Q4</v>
      </c>
      <c r="X2482" s="9">
        <f>MONTH(SalesDataTable[[#This Row],[Order Date]])</f>
        <v>11</v>
      </c>
      <c r="Y2482" s="12" t="str">
        <f>TEXT(SalesDataTable[[#This Row],[Order Date]],"mmm")</f>
        <v>Nov</v>
      </c>
    </row>
    <row r="2483" spans="1:25" ht="16">
      <c r="A2483" s="7">
        <v>4847</v>
      </c>
      <c r="B2483" s="3">
        <v>46355</v>
      </c>
      <c r="C2483" s="2">
        <f>YEAR( SalesDataTable[[#This Row],[Order Date]])</f>
        <v>2026</v>
      </c>
      <c r="D2483" s="2">
        <f>ROUNDUP(MONTH(SalesDataTable[[#This Row],[Order Date]])/3,0)</f>
        <v>4</v>
      </c>
      <c r="E2483" s="2">
        <f>MONTH(SalesDataTable[[#This Row],[Order Date]])</f>
        <v>11</v>
      </c>
      <c r="F2483" s="2" t="str">
        <f>TEXT(SalesDataTable[[#This Row],[Order Date]],"mmm")</f>
        <v>Nov</v>
      </c>
      <c r="G2483" s="2">
        <f>DAY(SalesDataTable[[#This Row],[Order Date]])</f>
        <v>29</v>
      </c>
      <c r="H2483" s="8" t="s">
        <v>6</v>
      </c>
      <c r="I2483" s="8" t="s">
        <v>49</v>
      </c>
      <c r="J2483" s="8" t="s">
        <v>28</v>
      </c>
      <c r="K2483" s="8" t="s">
        <v>13</v>
      </c>
      <c r="L2483" s="8" t="s">
        <v>14</v>
      </c>
      <c r="M2483" s="8" t="s">
        <v>15</v>
      </c>
      <c r="N2483" s="9">
        <v>2</v>
      </c>
      <c r="O2483" s="10">
        <v>35.51</v>
      </c>
      <c r="P2483" s="11">
        <v>0.05</v>
      </c>
      <c r="Q2483" s="10">
        <v>13.24</v>
      </c>
      <c r="R2483" s="10">
        <f t="shared" si="152"/>
        <v>67.468999999999994</v>
      </c>
      <c r="S2483" s="10">
        <f t="shared" si="153"/>
        <v>26.48</v>
      </c>
      <c r="T2483" s="10">
        <f t="shared" si="154"/>
        <v>40.98899999999999</v>
      </c>
      <c r="U2483" s="12">
        <f t="shared" si="155"/>
        <v>0.60752345521646967</v>
      </c>
      <c r="V2483" s="9">
        <f>YEAR(SalesDataTable[[#This Row],[Order Date]])</f>
        <v>2026</v>
      </c>
      <c r="W2483" s="12" t="str">
        <f>"Q"&amp;ROUNDUP(MONTH(SalesDataTable[[#This Row],[Order Date]])/3,0)</f>
        <v>Q4</v>
      </c>
      <c r="X2483" s="9">
        <f>MONTH(SalesDataTable[[#This Row],[Order Date]])</f>
        <v>11</v>
      </c>
      <c r="Y2483" s="12" t="str">
        <f>TEXT(SalesDataTable[[#This Row],[Order Date]],"mmm")</f>
        <v>Nov</v>
      </c>
    </row>
    <row r="2484" spans="1:25" ht="16">
      <c r="A2484" s="7">
        <v>221</v>
      </c>
      <c r="B2484" s="3">
        <v>46356</v>
      </c>
      <c r="C2484" s="2">
        <f>YEAR( SalesDataTable[[#This Row],[Order Date]])</f>
        <v>2026</v>
      </c>
      <c r="D2484" s="2">
        <f>ROUNDUP(MONTH(SalesDataTable[[#This Row],[Order Date]])/3,0)</f>
        <v>4</v>
      </c>
      <c r="E2484" s="2">
        <f>MONTH(SalesDataTable[[#This Row],[Order Date]])</f>
        <v>11</v>
      </c>
      <c r="F2484" s="2" t="str">
        <f>TEXT(SalesDataTable[[#This Row],[Order Date]],"mmm")</f>
        <v>Nov</v>
      </c>
      <c r="G2484" s="2">
        <f>DAY(SalesDataTable[[#This Row],[Order Date]])</f>
        <v>30</v>
      </c>
      <c r="H2484" s="8" t="s">
        <v>20</v>
      </c>
      <c r="I2484" s="8" t="s">
        <v>33</v>
      </c>
      <c r="J2484" s="8" t="s">
        <v>19</v>
      </c>
      <c r="K2484" s="8" t="s">
        <v>16</v>
      </c>
      <c r="L2484" s="8" t="s">
        <v>14</v>
      </c>
      <c r="M2484" s="8" t="s">
        <v>44</v>
      </c>
      <c r="N2484" s="9">
        <v>1</v>
      </c>
      <c r="O2484" s="10">
        <v>132.06</v>
      </c>
      <c r="P2484" s="11">
        <v>0.15</v>
      </c>
      <c r="Q2484" s="10">
        <v>67.53</v>
      </c>
      <c r="R2484" s="10">
        <f t="shared" si="152"/>
        <v>112.251</v>
      </c>
      <c r="S2484" s="10">
        <f t="shared" si="153"/>
        <v>67.53</v>
      </c>
      <c r="T2484" s="10">
        <f t="shared" si="154"/>
        <v>44.721000000000004</v>
      </c>
      <c r="U2484" s="12">
        <f t="shared" si="155"/>
        <v>0.39840179597509157</v>
      </c>
      <c r="V2484" s="9">
        <f>YEAR(SalesDataTable[[#This Row],[Order Date]])</f>
        <v>2026</v>
      </c>
      <c r="W2484" s="12" t="str">
        <f>"Q"&amp;ROUNDUP(MONTH(SalesDataTable[[#This Row],[Order Date]])/3,0)</f>
        <v>Q4</v>
      </c>
      <c r="X2484" s="9">
        <f>MONTH(SalesDataTable[[#This Row],[Order Date]])</f>
        <v>11</v>
      </c>
      <c r="Y2484" s="12" t="str">
        <f>TEXT(SalesDataTable[[#This Row],[Order Date]],"mmm")</f>
        <v>Nov</v>
      </c>
    </row>
    <row r="2485" spans="1:25" ht="16">
      <c r="A2485" s="7">
        <v>630</v>
      </c>
      <c r="B2485" s="3">
        <v>46356</v>
      </c>
      <c r="C2485" s="2">
        <f>YEAR( SalesDataTable[[#This Row],[Order Date]])</f>
        <v>2026</v>
      </c>
      <c r="D2485" s="2">
        <f>ROUNDUP(MONTH(SalesDataTable[[#This Row],[Order Date]])/3,0)</f>
        <v>4</v>
      </c>
      <c r="E2485" s="2">
        <f>MONTH(SalesDataTable[[#This Row],[Order Date]])</f>
        <v>11</v>
      </c>
      <c r="F2485" s="2" t="str">
        <f>TEXT(SalesDataTable[[#This Row],[Order Date]],"mmm")</f>
        <v>Nov</v>
      </c>
      <c r="G2485" s="2">
        <f>DAY(SalesDataTable[[#This Row],[Order Date]])</f>
        <v>30</v>
      </c>
      <c r="H2485" s="8" t="s">
        <v>20</v>
      </c>
      <c r="I2485" s="8" t="s">
        <v>33</v>
      </c>
      <c r="J2485" s="8" t="s">
        <v>2</v>
      </c>
      <c r="K2485" s="8" t="s">
        <v>16</v>
      </c>
      <c r="L2485" s="8" t="s">
        <v>4</v>
      </c>
      <c r="M2485" s="8" t="s">
        <v>26</v>
      </c>
      <c r="N2485" s="9">
        <v>3</v>
      </c>
      <c r="O2485" s="10">
        <v>41.07</v>
      </c>
      <c r="P2485" s="11">
        <v>0.1</v>
      </c>
      <c r="Q2485" s="10">
        <v>16.86</v>
      </c>
      <c r="R2485" s="10">
        <f t="shared" si="152"/>
        <v>110.88900000000001</v>
      </c>
      <c r="S2485" s="10">
        <f t="shared" si="153"/>
        <v>50.58</v>
      </c>
      <c r="T2485" s="10">
        <f t="shared" si="154"/>
        <v>60.309000000000012</v>
      </c>
      <c r="U2485" s="12">
        <f t="shared" si="155"/>
        <v>0.54386819251684126</v>
      </c>
      <c r="V2485" s="9">
        <f>YEAR(SalesDataTable[[#This Row],[Order Date]])</f>
        <v>2026</v>
      </c>
      <c r="W2485" s="12" t="str">
        <f>"Q"&amp;ROUNDUP(MONTH(SalesDataTable[[#This Row],[Order Date]])/3,0)</f>
        <v>Q4</v>
      </c>
      <c r="X2485" s="9">
        <f>MONTH(SalesDataTable[[#This Row],[Order Date]])</f>
        <v>11</v>
      </c>
      <c r="Y2485" s="12" t="str">
        <f>TEXT(SalesDataTable[[#This Row],[Order Date]],"mmm")</f>
        <v>Nov</v>
      </c>
    </row>
    <row r="2486" spans="1:25" ht="16">
      <c r="A2486" s="7">
        <v>1789</v>
      </c>
      <c r="B2486" s="3">
        <v>46356</v>
      </c>
      <c r="C2486" s="2">
        <f>YEAR( SalesDataTable[[#This Row],[Order Date]])</f>
        <v>2026</v>
      </c>
      <c r="D2486" s="2">
        <f>ROUNDUP(MONTH(SalesDataTable[[#This Row],[Order Date]])/3,0)</f>
        <v>4</v>
      </c>
      <c r="E2486" s="2">
        <f>MONTH(SalesDataTable[[#This Row],[Order Date]])</f>
        <v>11</v>
      </c>
      <c r="F2486" s="2" t="str">
        <f>TEXT(SalesDataTable[[#This Row],[Order Date]],"mmm")</f>
        <v>Nov</v>
      </c>
      <c r="G2486" s="2">
        <f>DAY(SalesDataTable[[#This Row],[Order Date]])</f>
        <v>30</v>
      </c>
      <c r="H2486" s="8" t="s">
        <v>6</v>
      </c>
      <c r="I2486" s="8" t="s">
        <v>43</v>
      </c>
      <c r="J2486" s="8" t="s">
        <v>2</v>
      </c>
      <c r="K2486" s="8" t="s">
        <v>13</v>
      </c>
      <c r="L2486" s="8" t="s">
        <v>9</v>
      </c>
      <c r="M2486" s="8" t="s">
        <v>37</v>
      </c>
      <c r="N2486" s="9">
        <v>2</v>
      </c>
      <c r="O2486" s="10">
        <v>151.49</v>
      </c>
      <c r="P2486" s="11">
        <v>0.1</v>
      </c>
      <c r="Q2486" s="10">
        <v>81.39</v>
      </c>
      <c r="R2486" s="10">
        <f t="shared" si="152"/>
        <v>272.68200000000002</v>
      </c>
      <c r="S2486" s="10">
        <f t="shared" si="153"/>
        <v>162.78</v>
      </c>
      <c r="T2486" s="10">
        <f t="shared" si="154"/>
        <v>109.90200000000002</v>
      </c>
      <c r="U2486" s="12">
        <f t="shared" si="155"/>
        <v>0.40304090479019522</v>
      </c>
      <c r="V2486" s="9">
        <f>YEAR(SalesDataTable[[#This Row],[Order Date]])</f>
        <v>2026</v>
      </c>
      <c r="W2486" s="12" t="str">
        <f>"Q"&amp;ROUNDUP(MONTH(SalesDataTable[[#This Row],[Order Date]])/3,0)</f>
        <v>Q4</v>
      </c>
      <c r="X2486" s="9">
        <f>MONTH(SalesDataTable[[#This Row],[Order Date]])</f>
        <v>11</v>
      </c>
      <c r="Y2486" s="12" t="str">
        <f>TEXT(SalesDataTable[[#This Row],[Order Date]],"mmm")</f>
        <v>Nov</v>
      </c>
    </row>
    <row r="2487" spans="1:25" ht="16">
      <c r="A2487" s="7">
        <v>1947</v>
      </c>
      <c r="B2487" s="3">
        <v>46356</v>
      </c>
      <c r="C2487" s="2">
        <f>YEAR( SalesDataTable[[#This Row],[Order Date]])</f>
        <v>2026</v>
      </c>
      <c r="D2487" s="2">
        <f>ROUNDUP(MONTH(SalesDataTable[[#This Row],[Order Date]])/3,0)</f>
        <v>4</v>
      </c>
      <c r="E2487" s="2">
        <f>MONTH(SalesDataTable[[#This Row],[Order Date]])</f>
        <v>11</v>
      </c>
      <c r="F2487" s="2" t="str">
        <f>TEXT(SalesDataTable[[#This Row],[Order Date]],"mmm")</f>
        <v>Nov</v>
      </c>
      <c r="G2487" s="2">
        <f>DAY(SalesDataTable[[#This Row],[Order Date]])</f>
        <v>30</v>
      </c>
      <c r="H2487" s="8" t="s">
        <v>0</v>
      </c>
      <c r="I2487" s="8" t="s">
        <v>1</v>
      </c>
      <c r="J2487" s="8" t="s">
        <v>19</v>
      </c>
      <c r="K2487" s="8" t="s">
        <v>16</v>
      </c>
      <c r="L2487" s="8" t="s">
        <v>34</v>
      </c>
      <c r="M2487" s="8" t="s">
        <v>42</v>
      </c>
      <c r="N2487" s="9">
        <v>1</v>
      </c>
      <c r="O2487" s="10">
        <v>35.729999999999997</v>
      </c>
      <c r="P2487" s="11">
        <v>0.2</v>
      </c>
      <c r="Q2487" s="10">
        <v>14.33</v>
      </c>
      <c r="R2487" s="10">
        <f t="shared" si="152"/>
        <v>28.584</v>
      </c>
      <c r="S2487" s="10">
        <f t="shared" si="153"/>
        <v>14.33</v>
      </c>
      <c r="T2487" s="10">
        <f t="shared" si="154"/>
        <v>14.254</v>
      </c>
      <c r="U2487" s="12">
        <f t="shared" si="155"/>
        <v>0.49867058494262523</v>
      </c>
      <c r="V2487" s="9">
        <f>YEAR(SalesDataTable[[#This Row],[Order Date]])</f>
        <v>2026</v>
      </c>
      <c r="W2487" s="12" t="str">
        <f>"Q"&amp;ROUNDUP(MONTH(SalesDataTable[[#This Row],[Order Date]])/3,0)</f>
        <v>Q4</v>
      </c>
      <c r="X2487" s="9">
        <f>MONTH(SalesDataTable[[#This Row],[Order Date]])</f>
        <v>11</v>
      </c>
      <c r="Y2487" s="12" t="str">
        <f>TEXT(SalesDataTable[[#This Row],[Order Date]],"mmm")</f>
        <v>Nov</v>
      </c>
    </row>
    <row r="2488" spans="1:25" ht="16">
      <c r="A2488" s="7">
        <v>2279</v>
      </c>
      <c r="B2488" s="3">
        <v>46356</v>
      </c>
      <c r="C2488" s="2">
        <f>YEAR( SalesDataTable[[#This Row],[Order Date]])</f>
        <v>2026</v>
      </c>
      <c r="D2488" s="2">
        <f>ROUNDUP(MONTH(SalesDataTable[[#This Row],[Order Date]])/3,0)</f>
        <v>4</v>
      </c>
      <c r="E2488" s="2">
        <f>MONTH(SalesDataTable[[#This Row],[Order Date]])</f>
        <v>11</v>
      </c>
      <c r="F2488" s="2" t="str">
        <f>TEXT(SalesDataTable[[#This Row],[Order Date]],"mmm")</f>
        <v>Nov</v>
      </c>
      <c r="G2488" s="2">
        <f>DAY(SalesDataTable[[#This Row],[Order Date]])</f>
        <v>30</v>
      </c>
      <c r="H2488" s="8" t="s">
        <v>0</v>
      </c>
      <c r="I2488" s="8" t="s">
        <v>1</v>
      </c>
      <c r="J2488" s="8" t="s">
        <v>19</v>
      </c>
      <c r="K2488" s="8" t="s">
        <v>3</v>
      </c>
      <c r="L2488" s="8" t="s">
        <v>4</v>
      </c>
      <c r="M2488" s="8" t="s">
        <v>22</v>
      </c>
      <c r="N2488" s="9">
        <v>2</v>
      </c>
      <c r="O2488" s="10">
        <v>50.38</v>
      </c>
      <c r="P2488" s="11">
        <v>0.1</v>
      </c>
      <c r="Q2488" s="10">
        <v>22.41</v>
      </c>
      <c r="R2488" s="10">
        <f t="shared" si="152"/>
        <v>90.684000000000012</v>
      </c>
      <c r="S2488" s="10">
        <f t="shared" si="153"/>
        <v>44.82</v>
      </c>
      <c r="T2488" s="10">
        <f t="shared" si="154"/>
        <v>45.864000000000011</v>
      </c>
      <c r="U2488" s="12">
        <f t="shared" si="155"/>
        <v>0.50575625248114342</v>
      </c>
      <c r="V2488" s="9">
        <f>YEAR(SalesDataTable[[#This Row],[Order Date]])</f>
        <v>2026</v>
      </c>
      <c r="W2488" s="12" t="str">
        <f>"Q"&amp;ROUNDUP(MONTH(SalesDataTable[[#This Row],[Order Date]])/3,0)</f>
        <v>Q4</v>
      </c>
      <c r="X2488" s="9">
        <f>MONTH(SalesDataTable[[#This Row],[Order Date]])</f>
        <v>11</v>
      </c>
      <c r="Y2488" s="12" t="str">
        <f>TEXT(SalesDataTable[[#This Row],[Order Date]],"mmm")</f>
        <v>Nov</v>
      </c>
    </row>
    <row r="2489" spans="1:25" ht="16">
      <c r="A2489" s="7">
        <v>2439</v>
      </c>
      <c r="B2489" s="3">
        <v>46356</v>
      </c>
      <c r="C2489" s="2">
        <f>YEAR( SalesDataTable[[#This Row],[Order Date]])</f>
        <v>2026</v>
      </c>
      <c r="D2489" s="2">
        <f>ROUNDUP(MONTH(SalesDataTable[[#This Row],[Order Date]])/3,0)</f>
        <v>4</v>
      </c>
      <c r="E2489" s="2">
        <f>MONTH(SalesDataTable[[#This Row],[Order Date]])</f>
        <v>11</v>
      </c>
      <c r="F2489" s="2" t="str">
        <f>TEXT(SalesDataTable[[#This Row],[Order Date]],"mmm")</f>
        <v>Nov</v>
      </c>
      <c r="G2489" s="2">
        <f>DAY(SalesDataTable[[#This Row],[Order Date]])</f>
        <v>30</v>
      </c>
      <c r="H2489" s="8" t="s">
        <v>0</v>
      </c>
      <c r="I2489" s="8" t="s">
        <v>36</v>
      </c>
      <c r="J2489" s="8" t="s">
        <v>2</v>
      </c>
      <c r="K2489" s="8" t="s">
        <v>16</v>
      </c>
      <c r="L2489" s="8" t="s">
        <v>34</v>
      </c>
      <c r="M2489" s="8" t="s">
        <v>42</v>
      </c>
      <c r="N2489" s="9">
        <v>1</v>
      </c>
      <c r="O2489" s="10">
        <v>35.67</v>
      </c>
      <c r="P2489" s="11">
        <v>0.1</v>
      </c>
      <c r="Q2489" s="10">
        <v>13.81</v>
      </c>
      <c r="R2489" s="10">
        <f t="shared" si="152"/>
        <v>32.103000000000002</v>
      </c>
      <c r="S2489" s="10">
        <f t="shared" si="153"/>
        <v>13.81</v>
      </c>
      <c r="T2489" s="10">
        <f t="shared" si="154"/>
        <v>18.292999999999999</v>
      </c>
      <c r="U2489" s="12">
        <f t="shared" si="155"/>
        <v>0.5698221350029592</v>
      </c>
      <c r="V2489" s="9">
        <f>YEAR(SalesDataTable[[#This Row],[Order Date]])</f>
        <v>2026</v>
      </c>
      <c r="W2489" s="12" t="str">
        <f>"Q"&amp;ROUNDUP(MONTH(SalesDataTable[[#This Row],[Order Date]])/3,0)</f>
        <v>Q4</v>
      </c>
      <c r="X2489" s="9">
        <f>MONTH(SalesDataTable[[#This Row],[Order Date]])</f>
        <v>11</v>
      </c>
      <c r="Y2489" s="12" t="str">
        <f>TEXT(SalesDataTable[[#This Row],[Order Date]],"mmm")</f>
        <v>Nov</v>
      </c>
    </row>
    <row r="2490" spans="1:25" ht="16">
      <c r="A2490" s="7">
        <v>2540</v>
      </c>
      <c r="B2490" s="3">
        <v>46356</v>
      </c>
      <c r="C2490" s="2">
        <f>YEAR( SalesDataTable[[#This Row],[Order Date]])</f>
        <v>2026</v>
      </c>
      <c r="D2490" s="2">
        <f>ROUNDUP(MONTH(SalesDataTable[[#This Row],[Order Date]])/3,0)</f>
        <v>4</v>
      </c>
      <c r="E2490" s="2">
        <f>MONTH(SalesDataTable[[#This Row],[Order Date]])</f>
        <v>11</v>
      </c>
      <c r="F2490" s="2" t="str">
        <f>TEXT(SalesDataTable[[#This Row],[Order Date]],"mmm")</f>
        <v>Nov</v>
      </c>
      <c r="G2490" s="2">
        <f>DAY(SalesDataTable[[#This Row],[Order Date]])</f>
        <v>30</v>
      </c>
      <c r="H2490" s="8" t="s">
        <v>6</v>
      </c>
      <c r="I2490" s="8" t="s">
        <v>49</v>
      </c>
      <c r="J2490" s="8" t="s">
        <v>8</v>
      </c>
      <c r="K2490" s="8" t="s">
        <v>16</v>
      </c>
      <c r="L2490" s="8" t="s">
        <v>23</v>
      </c>
      <c r="M2490" s="8" t="s">
        <v>40</v>
      </c>
      <c r="N2490" s="9">
        <v>12</v>
      </c>
      <c r="O2490" s="10">
        <v>81.150000000000006</v>
      </c>
      <c r="P2490" s="11">
        <v>0.15</v>
      </c>
      <c r="Q2490" s="10">
        <v>39.590000000000003</v>
      </c>
      <c r="R2490" s="10">
        <f t="shared" si="152"/>
        <v>827.73</v>
      </c>
      <c r="S2490" s="10">
        <f t="shared" si="153"/>
        <v>475.08000000000004</v>
      </c>
      <c r="T2490" s="10">
        <f t="shared" si="154"/>
        <v>352.65</v>
      </c>
      <c r="U2490" s="12">
        <f t="shared" si="155"/>
        <v>0.42604472472907828</v>
      </c>
      <c r="V2490" s="9">
        <f>YEAR(SalesDataTable[[#This Row],[Order Date]])</f>
        <v>2026</v>
      </c>
      <c r="W2490" s="12" t="str">
        <f>"Q"&amp;ROUNDUP(MONTH(SalesDataTable[[#This Row],[Order Date]])/3,0)</f>
        <v>Q4</v>
      </c>
      <c r="X2490" s="9">
        <f>MONTH(SalesDataTable[[#This Row],[Order Date]])</f>
        <v>11</v>
      </c>
      <c r="Y2490" s="12" t="str">
        <f>TEXT(SalesDataTable[[#This Row],[Order Date]],"mmm")</f>
        <v>Nov</v>
      </c>
    </row>
    <row r="2491" spans="1:25" ht="16">
      <c r="A2491" s="7">
        <v>2747</v>
      </c>
      <c r="B2491" s="3">
        <v>46356</v>
      </c>
      <c r="C2491" s="2">
        <f>YEAR( SalesDataTable[[#This Row],[Order Date]])</f>
        <v>2026</v>
      </c>
      <c r="D2491" s="2">
        <f>ROUNDUP(MONTH(SalesDataTable[[#This Row],[Order Date]])/3,0)</f>
        <v>4</v>
      </c>
      <c r="E2491" s="2">
        <f>MONTH(SalesDataTable[[#This Row],[Order Date]])</f>
        <v>11</v>
      </c>
      <c r="F2491" s="2" t="str">
        <f>TEXT(SalesDataTable[[#This Row],[Order Date]],"mmm")</f>
        <v>Nov</v>
      </c>
      <c r="G2491" s="2">
        <f>DAY(SalesDataTable[[#This Row],[Order Date]])</f>
        <v>30</v>
      </c>
      <c r="H2491" s="8" t="s">
        <v>0</v>
      </c>
      <c r="I2491" s="8" t="s">
        <v>50</v>
      </c>
      <c r="J2491" s="8" t="s">
        <v>19</v>
      </c>
      <c r="K2491" s="8" t="s">
        <v>3</v>
      </c>
      <c r="L2491" s="8" t="s">
        <v>23</v>
      </c>
      <c r="M2491" s="8" t="s">
        <v>29</v>
      </c>
      <c r="N2491" s="9">
        <v>1</v>
      </c>
      <c r="O2491" s="10">
        <v>194.73</v>
      </c>
      <c r="P2491" s="11">
        <v>0</v>
      </c>
      <c r="Q2491" s="10">
        <v>104.48</v>
      </c>
      <c r="R2491" s="10">
        <f t="shared" si="152"/>
        <v>194.73</v>
      </c>
      <c r="S2491" s="10">
        <f t="shared" si="153"/>
        <v>104.48</v>
      </c>
      <c r="T2491" s="10">
        <f t="shared" si="154"/>
        <v>90.249999999999986</v>
      </c>
      <c r="U2491" s="12">
        <f t="shared" si="155"/>
        <v>0.46346222975401835</v>
      </c>
      <c r="V2491" s="9">
        <f>YEAR(SalesDataTable[[#This Row],[Order Date]])</f>
        <v>2026</v>
      </c>
      <c r="W2491" s="12" t="str">
        <f>"Q"&amp;ROUNDUP(MONTH(SalesDataTable[[#This Row],[Order Date]])/3,0)</f>
        <v>Q4</v>
      </c>
      <c r="X2491" s="9">
        <f>MONTH(SalesDataTable[[#This Row],[Order Date]])</f>
        <v>11</v>
      </c>
      <c r="Y2491" s="12" t="str">
        <f>TEXT(SalesDataTable[[#This Row],[Order Date]],"mmm")</f>
        <v>Nov</v>
      </c>
    </row>
    <row r="2492" spans="1:25" ht="16">
      <c r="A2492" s="7">
        <v>3094</v>
      </c>
      <c r="B2492" s="3">
        <v>46356</v>
      </c>
      <c r="C2492" s="2">
        <f>YEAR( SalesDataTable[[#This Row],[Order Date]])</f>
        <v>2026</v>
      </c>
      <c r="D2492" s="2">
        <f>ROUNDUP(MONTH(SalesDataTable[[#This Row],[Order Date]])/3,0)</f>
        <v>4</v>
      </c>
      <c r="E2492" s="2">
        <f>MONTH(SalesDataTable[[#This Row],[Order Date]])</f>
        <v>11</v>
      </c>
      <c r="F2492" s="2" t="str">
        <f>TEXT(SalesDataTable[[#This Row],[Order Date]],"mmm")</f>
        <v>Nov</v>
      </c>
      <c r="G2492" s="2">
        <f>DAY(SalesDataTable[[#This Row],[Order Date]])</f>
        <v>30</v>
      </c>
      <c r="H2492" s="8" t="s">
        <v>6</v>
      </c>
      <c r="I2492" s="8" t="s">
        <v>7</v>
      </c>
      <c r="J2492" s="8" t="s">
        <v>28</v>
      </c>
      <c r="K2492" s="8" t="s">
        <v>16</v>
      </c>
      <c r="L2492" s="8" t="s">
        <v>23</v>
      </c>
      <c r="M2492" s="8" t="s">
        <v>51</v>
      </c>
      <c r="N2492" s="9">
        <v>2</v>
      </c>
      <c r="O2492" s="10">
        <v>122.18</v>
      </c>
      <c r="P2492" s="11">
        <v>0.15</v>
      </c>
      <c r="Q2492" s="10">
        <v>61.3</v>
      </c>
      <c r="R2492" s="10">
        <f t="shared" si="152"/>
        <v>207.70600000000002</v>
      </c>
      <c r="S2492" s="10">
        <f t="shared" si="153"/>
        <v>122.6</v>
      </c>
      <c r="T2492" s="10">
        <f t="shared" si="154"/>
        <v>85.106000000000023</v>
      </c>
      <c r="U2492" s="12">
        <f t="shared" si="155"/>
        <v>0.40974261696821479</v>
      </c>
      <c r="V2492" s="9">
        <f>YEAR(SalesDataTable[[#This Row],[Order Date]])</f>
        <v>2026</v>
      </c>
      <c r="W2492" s="12" t="str">
        <f>"Q"&amp;ROUNDUP(MONTH(SalesDataTable[[#This Row],[Order Date]])/3,0)</f>
        <v>Q4</v>
      </c>
      <c r="X2492" s="9">
        <f>MONTH(SalesDataTable[[#This Row],[Order Date]])</f>
        <v>11</v>
      </c>
      <c r="Y2492" s="12" t="str">
        <f>TEXT(SalesDataTable[[#This Row],[Order Date]],"mmm")</f>
        <v>Nov</v>
      </c>
    </row>
    <row r="2493" spans="1:25" ht="16">
      <c r="A2493" s="7">
        <v>3359</v>
      </c>
      <c r="B2493" s="3">
        <v>46356</v>
      </c>
      <c r="C2493" s="2">
        <f>YEAR( SalesDataTable[[#This Row],[Order Date]])</f>
        <v>2026</v>
      </c>
      <c r="D2493" s="2">
        <f>ROUNDUP(MONTH(SalesDataTable[[#This Row],[Order Date]])/3,0)</f>
        <v>4</v>
      </c>
      <c r="E2493" s="2">
        <f>MONTH(SalesDataTable[[#This Row],[Order Date]])</f>
        <v>11</v>
      </c>
      <c r="F2493" s="2" t="str">
        <f>TEXT(SalesDataTable[[#This Row],[Order Date]],"mmm")</f>
        <v>Nov</v>
      </c>
      <c r="G2493" s="2">
        <f>DAY(SalesDataTable[[#This Row],[Order Date]])</f>
        <v>30</v>
      </c>
      <c r="H2493" s="8" t="s">
        <v>20</v>
      </c>
      <c r="I2493" s="8" t="s">
        <v>47</v>
      </c>
      <c r="J2493" s="8" t="s">
        <v>2</v>
      </c>
      <c r="K2493" s="8" t="s">
        <v>3</v>
      </c>
      <c r="L2493" s="8" t="s">
        <v>23</v>
      </c>
      <c r="M2493" s="8" t="s">
        <v>40</v>
      </c>
      <c r="N2493" s="9">
        <v>1</v>
      </c>
      <c r="O2493" s="10">
        <v>83.14</v>
      </c>
      <c r="P2493" s="11">
        <v>0</v>
      </c>
      <c r="Q2493" s="10">
        <v>39.369999999999997</v>
      </c>
      <c r="R2493" s="10">
        <f t="shared" si="152"/>
        <v>83.14</v>
      </c>
      <c r="S2493" s="10">
        <f t="shared" si="153"/>
        <v>39.369999999999997</v>
      </c>
      <c r="T2493" s="10">
        <f t="shared" si="154"/>
        <v>43.77</v>
      </c>
      <c r="U2493" s="12">
        <f t="shared" si="155"/>
        <v>0.52646139042578788</v>
      </c>
      <c r="V2493" s="9">
        <f>YEAR(SalesDataTable[[#This Row],[Order Date]])</f>
        <v>2026</v>
      </c>
      <c r="W2493" s="12" t="str">
        <f>"Q"&amp;ROUNDUP(MONTH(SalesDataTable[[#This Row],[Order Date]])/3,0)</f>
        <v>Q4</v>
      </c>
      <c r="X2493" s="9">
        <f>MONTH(SalesDataTable[[#This Row],[Order Date]])</f>
        <v>11</v>
      </c>
      <c r="Y2493" s="12" t="str">
        <f>TEXT(SalesDataTable[[#This Row],[Order Date]],"mmm")</f>
        <v>Nov</v>
      </c>
    </row>
    <row r="2494" spans="1:25" ht="16">
      <c r="A2494" s="7">
        <v>3473</v>
      </c>
      <c r="B2494" s="3">
        <v>46356</v>
      </c>
      <c r="C2494" s="2">
        <f>YEAR( SalesDataTable[[#This Row],[Order Date]])</f>
        <v>2026</v>
      </c>
      <c r="D2494" s="2">
        <f>ROUNDUP(MONTH(SalesDataTable[[#This Row],[Order Date]])/3,0)</f>
        <v>4</v>
      </c>
      <c r="E2494" s="2">
        <f>MONTH(SalesDataTable[[#This Row],[Order Date]])</f>
        <v>11</v>
      </c>
      <c r="F2494" s="2" t="str">
        <f>TEXT(SalesDataTable[[#This Row],[Order Date]],"mmm")</f>
        <v>Nov</v>
      </c>
      <c r="G2494" s="2">
        <f>DAY(SalesDataTable[[#This Row],[Order Date]])</f>
        <v>30</v>
      </c>
      <c r="H2494" s="8" t="s">
        <v>11</v>
      </c>
      <c r="I2494" s="8" t="s">
        <v>25</v>
      </c>
      <c r="J2494" s="8" t="s">
        <v>2</v>
      </c>
      <c r="K2494" s="8" t="s">
        <v>3</v>
      </c>
      <c r="L2494" s="8" t="s">
        <v>4</v>
      </c>
      <c r="M2494" s="8" t="s">
        <v>5</v>
      </c>
      <c r="N2494" s="9">
        <v>1</v>
      </c>
      <c r="O2494" s="10">
        <v>80.97</v>
      </c>
      <c r="P2494" s="11">
        <v>0</v>
      </c>
      <c r="Q2494" s="10">
        <v>43.64</v>
      </c>
      <c r="R2494" s="10">
        <f t="shared" si="152"/>
        <v>80.97</v>
      </c>
      <c r="S2494" s="10">
        <f t="shared" si="153"/>
        <v>43.64</v>
      </c>
      <c r="T2494" s="10">
        <f t="shared" si="154"/>
        <v>37.33</v>
      </c>
      <c r="U2494" s="12">
        <f t="shared" si="155"/>
        <v>0.4610349512164999</v>
      </c>
      <c r="V2494" s="9">
        <f>YEAR(SalesDataTable[[#This Row],[Order Date]])</f>
        <v>2026</v>
      </c>
      <c r="W2494" s="12" t="str">
        <f>"Q"&amp;ROUNDUP(MONTH(SalesDataTable[[#This Row],[Order Date]])/3,0)</f>
        <v>Q4</v>
      </c>
      <c r="X2494" s="9">
        <f>MONTH(SalesDataTable[[#This Row],[Order Date]])</f>
        <v>11</v>
      </c>
      <c r="Y2494" s="12" t="str">
        <f>TEXT(SalesDataTable[[#This Row],[Order Date]],"mmm")</f>
        <v>Nov</v>
      </c>
    </row>
    <row r="2495" spans="1:25" ht="16">
      <c r="A2495" s="7">
        <v>3589</v>
      </c>
      <c r="B2495" s="3">
        <v>46356</v>
      </c>
      <c r="C2495" s="2">
        <f>YEAR( SalesDataTable[[#This Row],[Order Date]])</f>
        <v>2026</v>
      </c>
      <c r="D2495" s="2">
        <f>ROUNDUP(MONTH(SalesDataTable[[#This Row],[Order Date]])/3,0)</f>
        <v>4</v>
      </c>
      <c r="E2495" s="2">
        <f>MONTH(SalesDataTable[[#This Row],[Order Date]])</f>
        <v>11</v>
      </c>
      <c r="F2495" s="2" t="str">
        <f>TEXT(SalesDataTable[[#This Row],[Order Date]],"mmm")</f>
        <v>Nov</v>
      </c>
      <c r="G2495" s="2">
        <f>DAY(SalesDataTable[[#This Row],[Order Date]])</f>
        <v>30</v>
      </c>
      <c r="H2495" s="8" t="s">
        <v>0</v>
      </c>
      <c r="I2495" s="8" t="s">
        <v>36</v>
      </c>
      <c r="J2495" s="8" t="s">
        <v>2</v>
      </c>
      <c r="K2495" s="8" t="s">
        <v>13</v>
      </c>
      <c r="L2495" s="8" t="s">
        <v>9</v>
      </c>
      <c r="M2495" s="8" t="s">
        <v>46</v>
      </c>
      <c r="N2495" s="9">
        <v>1</v>
      </c>
      <c r="O2495" s="10">
        <v>73.03</v>
      </c>
      <c r="P2495" s="11">
        <v>0</v>
      </c>
      <c r="Q2495" s="10">
        <v>32.71</v>
      </c>
      <c r="R2495" s="10">
        <f t="shared" si="152"/>
        <v>73.03</v>
      </c>
      <c r="S2495" s="10">
        <f t="shared" si="153"/>
        <v>32.71</v>
      </c>
      <c r="T2495" s="10">
        <f t="shared" si="154"/>
        <v>40.32</v>
      </c>
      <c r="U2495" s="12">
        <f t="shared" si="155"/>
        <v>0.55210187594139393</v>
      </c>
      <c r="V2495" s="9">
        <f>YEAR(SalesDataTable[[#This Row],[Order Date]])</f>
        <v>2026</v>
      </c>
      <c r="W2495" s="12" t="str">
        <f>"Q"&amp;ROUNDUP(MONTH(SalesDataTable[[#This Row],[Order Date]])/3,0)</f>
        <v>Q4</v>
      </c>
      <c r="X2495" s="9">
        <f>MONTH(SalesDataTable[[#This Row],[Order Date]])</f>
        <v>11</v>
      </c>
      <c r="Y2495" s="12" t="str">
        <f>TEXT(SalesDataTable[[#This Row],[Order Date]],"mmm")</f>
        <v>Nov</v>
      </c>
    </row>
    <row r="2496" spans="1:25" ht="16">
      <c r="A2496" s="7">
        <v>4689</v>
      </c>
      <c r="B2496" s="3">
        <v>46356</v>
      </c>
      <c r="C2496" s="2">
        <f>YEAR( SalesDataTable[[#This Row],[Order Date]])</f>
        <v>2026</v>
      </c>
      <c r="D2496" s="2">
        <f>ROUNDUP(MONTH(SalesDataTable[[#This Row],[Order Date]])/3,0)</f>
        <v>4</v>
      </c>
      <c r="E2496" s="2">
        <f>MONTH(SalesDataTable[[#This Row],[Order Date]])</f>
        <v>11</v>
      </c>
      <c r="F2496" s="2" t="str">
        <f>TEXT(SalesDataTable[[#This Row],[Order Date]],"mmm")</f>
        <v>Nov</v>
      </c>
      <c r="G2496" s="2">
        <f>DAY(SalesDataTable[[#This Row],[Order Date]])</f>
        <v>30</v>
      </c>
      <c r="H2496" s="8" t="s">
        <v>11</v>
      </c>
      <c r="I2496" s="8" t="s">
        <v>18</v>
      </c>
      <c r="J2496" s="8" t="s">
        <v>2</v>
      </c>
      <c r="K2496" s="8" t="s">
        <v>3</v>
      </c>
      <c r="L2496" s="8" t="s">
        <v>14</v>
      </c>
      <c r="M2496" s="8" t="s">
        <v>32</v>
      </c>
      <c r="N2496" s="9">
        <v>1</v>
      </c>
      <c r="O2496" s="10">
        <v>46.81</v>
      </c>
      <c r="P2496" s="11">
        <v>0.05</v>
      </c>
      <c r="Q2496" s="10">
        <v>17.87</v>
      </c>
      <c r="R2496" s="10">
        <f t="shared" si="152"/>
        <v>44.469500000000004</v>
      </c>
      <c r="S2496" s="10">
        <f t="shared" si="153"/>
        <v>17.87</v>
      </c>
      <c r="T2496" s="10">
        <f t="shared" si="154"/>
        <v>26.599500000000003</v>
      </c>
      <c r="U2496" s="12">
        <f t="shared" si="155"/>
        <v>0.59815154206815913</v>
      </c>
      <c r="V2496" s="9">
        <f>YEAR(SalesDataTable[[#This Row],[Order Date]])</f>
        <v>2026</v>
      </c>
      <c r="W2496" s="12" t="str">
        <f>"Q"&amp;ROUNDUP(MONTH(SalesDataTable[[#This Row],[Order Date]])/3,0)</f>
        <v>Q4</v>
      </c>
      <c r="X2496" s="9">
        <f>MONTH(SalesDataTable[[#This Row],[Order Date]])</f>
        <v>11</v>
      </c>
      <c r="Y2496" s="12" t="str">
        <f>TEXT(SalesDataTable[[#This Row],[Order Date]],"mmm")</f>
        <v>Nov</v>
      </c>
    </row>
    <row r="2497" spans="1:25" ht="16">
      <c r="A2497" s="7">
        <v>4819</v>
      </c>
      <c r="B2497" s="3">
        <v>46356</v>
      </c>
      <c r="C2497" s="2">
        <f>YEAR( SalesDataTable[[#This Row],[Order Date]])</f>
        <v>2026</v>
      </c>
      <c r="D2497" s="2">
        <f>ROUNDUP(MONTH(SalesDataTable[[#This Row],[Order Date]])/3,0)</f>
        <v>4</v>
      </c>
      <c r="E2497" s="2">
        <f>MONTH(SalesDataTable[[#This Row],[Order Date]])</f>
        <v>11</v>
      </c>
      <c r="F2497" s="2" t="str">
        <f>TEXT(SalesDataTable[[#This Row],[Order Date]],"mmm")</f>
        <v>Nov</v>
      </c>
      <c r="G2497" s="2">
        <f>DAY(SalesDataTable[[#This Row],[Order Date]])</f>
        <v>30</v>
      </c>
      <c r="H2497" s="8" t="s">
        <v>20</v>
      </c>
      <c r="I2497" s="8" t="s">
        <v>31</v>
      </c>
      <c r="J2497" s="8" t="s">
        <v>28</v>
      </c>
      <c r="K2497" s="8" t="s">
        <v>13</v>
      </c>
      <c r="L2497" s="8" t="s">
        <v>9</v>
      </c>
      <c r="M2497" s="8" t="s">
        <v>37</v>
      </c>
      <c r="N2497" s="9">
        <v>2</v>
      </c>
      <c r="O2497" s="10">
        <v>153.51</v>
      </c>
      <c r="P2497" s="11">
        <v>0.15</v>
      </c>
      <c r="Q2497" s="10">
        <v>81.290000000000006</v>
      </c>
      <c r="R2497" s="10">
        <f t="shared" si="152"/>
        <v>260.96699999999998</v>
      </c>
      <c r="S2497" s="10">
        <f t="shared" si="153"/>
        <v>162.58000000000001</v>
      </c>
      <c r="T2497" s="10">
        <f t="shared" si="154"/>
        <v>98.386999999999972</v>
      </c>
      <c r="U2497" s="12">
        <f t="shared" si="155"/>
        <v>0.3770093536730697</v>
      </c>
      <c r="V2497" s="9">
        <f>YEAR(SalesDataTable[[#This Row],[Order Date]])</f>
        <v>2026</v>
      </c>
      <c r="W2497" s="12" t="str">
        <f>"Q"&amp;ROUNDUP(MONTH(SalesDataTable[[#This Row],[Order Date]])/3,0)</f>
        <v>Q4</v>
      </c>
      <c r="X2497" s="9">
        <f>MONTH(SalesDataTable[[#This Row],[Order Date]])</f>
        <v>11</v>
      </c>
      <c r="Y2497" s="12" t="str">
        <f>TEXT(SalesDataTable[[#This Row],[Order Date]],"mmm")</f>
        <v>Nov</v>
      </c>
    </row>
    <row r="2498" spans="1:25" ht="16">
      <c r="A2498" s="7">
        <v>5167</v>
      </c>
      <c r="B2498" s="3">
        <v>46356</v>
      </c>
      <c r="C2498" s="2">
        <f>YEAR( SalesDataTable[[#This Row],[Order Date]])</f>
        <v>2026</v>
      </c>
      <c r="D2498" s="2">
        <f>ROUNDUP(MONTH(SalesDataTable[[#This Row],[Order Date]])/3,0)</f>
        <v>4</v>
      </c>
      <c r="E2498" s="2">
        <f>MONTH(SalesDataTable[[#This Row],[Order Date]])</f>
        <v>11</v>
      </c>
      <c r="F2498" s="2" t="str">
        <f>TEXT(SalesDataTable[[#This Row],[Order Date]],"mmm")</f>
        <v>Nov</v>
      </c>
      <c r="G2498" s="2">
        <f>DAY(SalesDataTable[[#This Row],[Order Date]])</f>
        <v>30</v>
      </c>
      <c r="H2498" s="8" t="s">
        <v>11</v>
      </c>
      <c r="I2498" s="8" t="s">
        <v>25</v>
      </c>
      <c r="J2498" s="8" t="s">
        <v>28</v>
      </c>
      <c r="K2498" s="8" t="s">
        <v>13</v>
      </c>
      <c r="L2498" s="8" t="s">
        <v>23</v>
      </c>
      <c r="M2498" s="8" t="s">
        <v>29</v>
      </c>
      <c r="N2498" s="9">
        <v>2</v>
      </c>
      <c r="O2498" s="10">
        <v>197.5</v>
      </c>
      <c r="P2498" s="11">
        <v>0</v>
      </c>
      <c r="Q2498" s="10">
        <v>104.47</v>
      </c>
      <c r="R2498" s="10">
        <f t="shared" ref="R2498:R2561" si="156">N2498*O2498*(1-P2498)</f>
        <v>395</v>
      </c>
      <c r="S2498" s="10">
        <f t="shared" ref="S2498:S2561" si="157">N2498*Q2498</f>
        <v>208.94</v>
      </c>
      <c r="T2498" s="10">
        <f t="shared" ref="T2498:T2561" si="158">R2498-S2498</f>
        <v>186.06</v>
      </c>
      <c r="U2498" s="12">
        <f t="shared" ref="U2498:U2561" si="159">IFERROR(T2498/R2498,0)</f>
        <v>0.4710379746835443</v>
      </c>
      <c r="V2498" s="9">
        <f>YEAR(SalesDataTable[[#This Row],[Order Date]])</f>
        <v>2026</v>
      </c>
      <c r="W2498" s="12" t="str">
        <f>"Q"&amp;ROUNDUP(MONTH(SalesDataTable[[#This Row],[Order Date]])/3,0)</f>
        <v>Q4</v>
      </c>
      <c r="X2498" s="9">
        <f>MONTH(SalesDataTable[[#This Row],[Order Date]])</f>
        <v>11</v>
      </c>
      <c r="Y2498" s="12" t="str">
        <f>TEXT(SalesDataTable[[#This Row],[Order Date]],"mmm")</f>
        <v>Nov</v>
      </c>
    </row>
    <row r="2499" spans="1:25" ht="16">
      <c r="A2499" s="7">
        <v>38</v>
      </c>
      <c r="B2499" s="3">
        <v>46357</v>
      </c>
      <c r="C2499" s="2">
        <f>YEAR( SalesDataTable[[#This Row],[Order Date]])</f>
        <v>2026</v>
      </c>
      <c r="D2499" s="2">
        <f>ROUNDUP(MONTH(SalesDataTable[[#This Row],[Order Date]])/3,0)</f>
        <v>4</v>
      </c>
      <c r="E2499" s="2">
        <f>MONTH(SalesDataTable[[#This Row],[Order Date]])</f>
        <v>12</v>
      </c>
      <c r="F2499" s="2" t="str">
        <f>TEXT(SalesDataTable[[#This Row],[Order Date]],"mmm")</f>
        <v>Dec</v>
      </c>
      <c r="G2499" s="2">
        <f>DAY(SalesDataTable[[#This Row],[Order Date]])</f>
        <v>1</v>
      </c>
      <c r="H2499" s="8" t="s">
        <v>20</v>
      </c>
      <c r="I2499" s="8" t="s">
        <v>33</v>
      </c>
      <c r="J2499" s="8" t="s">
        <v>8</v>
      </c>
      <c r="K2499" s="8" t="s">
        <v>16</v>
      </c>
      <c r="L2499" s="8" t="s">
        <v>9</v>
      </c>
      <c r="M2499" s="8" t="s">
        <v>17</v>
      </c>
      <c r="N2499" s="9">
        <v>8</v>
      </c>
      <c r="O2499" s="10">
        <v>146.55000000000001</v>
      </c>
      <c r="P2499" s="11">
        <v>0.1</v>
      </c>
      <c r="Q2499" s="10">
        <v>78.03</v>
      </c>
      <c r="R2499" s="10">
        <f t="shared" si="156"/>
        <v>1055.1600000000001</v>
      </c>
      <c r="S2499" s="10">
        <f t="shared" si="157"/>
        <v>624.24</v>
      </c>
      <c r="T2499" s="10">
        <f t="shared" si="158"/>
        <v>430.92000000000007</v>
      </c>
      <c r="U2499" s="12">
        <f t="shared" si="159"/>
        <v>0.40839303991811671</v>
      </c>
      <c r="V2499" s="9">
        <f>YEAR(SalesDataTable[[#This Row],[Order Date]])</f>
        <v>2026</v>
      </c>
      <c r="W2499" s="12" t="str">
        <f>"Q"&amp;ROUNDUP(MONTH(SalesDataTable[[#This Row],[Order Date]])/3,0)</f>
        <v>Q4</v>
      </c>
      <c r="X2499" s="9">
        <f>MONTH(SalesDataTable[[#This Row],[Order Date]])</f>
        <v>12</v>
      </c>
      <c r="Y2499" s="12" t="str">
        <f>TEXT(SalesDataTable[[#This Row],[Order Date]],"mmm")</f>
        <v>Dec</v>
      </c>
    </row>
    <row r="2500" spans="1:25" ht="16">
      <c r="A2500" s="7">
        <v>364</v>
      </c>
      <c r="B2500" s="3">
        <v>46357</v>
      </c>
      <c r="C2500" s="2">
        <f>YEAR( SalesDataTable[[#This Row],[Order Date]])</f>
        <v>2026</v>
      </c>
      <c r="D2500" s="2">
        <f>ROUNDUP(MONTH(SalesDataTable[[#This Row],[Order Date]])/3,0)</f>
        <v>4</v>
      </c>
      <c r="E2500" s="2">
        <f>MONTH(SalesDataTable[[#This Row],[Order Date]])</f>
        <v>12</v>
      </c>
      <c r="F2500" s="2" t="str">
        <f>TEXT(SalesDataTable[[#This Row],[Order Date]],"mmm")</f>
        <v>Dec</v>
      </c>
      <c r="G2500" s="2">
        <f>DAY(SalesDataTable[[#This Row],[Order Date]])</f>
        <v>1</v>
      </c>
      <c r="H2500" s="8" t="s">
        <v>20</v>
      </c>
      <c r="I2500" s="8" t="s">
        <v>47</v>
      </c>
      <c r="J2500" s="8" t="s">
        <v>2</v>
      </c>
      <c r="K2500" s="8" t="s">
        <v>16</v>
      </c>
      <c r="L2500" s="8" t="s">
        <v>4</v>
      </c>
      <c r="M2500" s="8" t="s">
        <v>22</v>
      </c>
      <c r="N2500" s="9">
        <v>2</v>
      </c>
      <c r="O2500" s="10">
        <v>51.83</v>
      </c>
      <c r="P2500" s="11">
        <v>0.15</v>
      </c>
      <c r="Q2500" s="10">
        <v>22.02</v>
      </c>
      <c r="R2500" s="10">
        <f t="shared" si="156"/>
        <v>88.11099999999999</v>
      </c>
      <c r="S2500" s="10">
        <f t="shared" si="157"/>
        <v>44.04</v>
      </c>
      <c r="T2500" s="10">
        <f t="shared" si="158"/>
        <v>44.070999999999991</v>
      </c>
      <c r="U2500" s="12">
        <f t="shared" si="159"/>
        <v>0.50017591447151888</v>
      </c>
      <c r="V2500" s="9">
        <f>YEAR(SalesDataTable[[#This Row],[Order Date]])</f>
        <v>2026</v>
      </c>
      <c r="W2500" s="12" t="str">
        <f>"Q"&amp;ROUNDUP(MONTH(SalesDataTable[[#This Row],[Order Date]])/3,0)</f>
        <v>Q4</v>
      </c>
      <c r="X2500" s="9">
        <f>MONTH(SalesDataTable[[#This Row],[Order Date]])</f>
        <v>12</v>
      </c>
      <c r="Y2500" s="12" t="str">
        <f>TEXT(SalesDataTable[[#This Row],[Order Date]],"mmm")</f>
        <v>Dec</v>
      </c>
    </row>
    <row r="2501" spans="1:25" ht="16">
      <c r="A2501" s="7">
        <v>2040</v>
      </c>
      <c r="B2501" s="3">
        <v>46357</v>
      </c>
      <c r="C2501" s="2">
        <f>YEAR( SalesDataTable[[#This Row],[Order Date]])</f>
        <v>2026</v>
      </c>
      <c r="D2501" s="2">
        <f>ROUNDUP(MONTH(SalesDataTable[[#This Row],[Order Date]])/3,0)</f>
        <v>4</v>
      </c>
      <c r="E2501" s="2">
        <f>MONTH(SalesDataTable[[#This Row],[Order Date]])</f>
        <v>12</v>
      </c>
      <c r="F2501" s="2" t="str">
        <f>TEXT(SalesDataTable[[#This Row],[Order Date]],"mmm")</f>
        <v>Dec</v>
      </c>
      <c r="G2501" s="2">
        <f>DAY(SalesDataTable[[#This Row],[Order Date]])</f>
        <v>1</v>
      </c>
      <c r="H2501" s="8" t="s">
        <v>6</v>
      </c>
      <c r="I2501" s="8" t="s">
        <v>43</v>
      </c>
      <c r="J2501" s="8" t="s">
        <v>2</v>
      </c>
      <c r="K2501" s="8" t="s">
        <v>13</v>
      </c>
      <c r="L2501" s="8" t="s">
        <v>9</v>
      </c>
      <c r="M2501" s="8" t="s">
        <v>17</v>
      </c>
      <c r="N2501" s="9">
        <v>1</v>
      </c>
      <c r="O2501" s="10">
        <v>140.34</v>
      </c>
      <c r="P2501" s="11">
        <v>0.15</v>
      </c>
      <c r="Q2501" s="10">
        <v>79.92</v>
      </c>
      <c r="R2501" s="10">
        <f t="shared" si="156"/>
        <v>119.289</v>
      </c>
      <c r="S2501" s="10">
        <f t="shared" si="157"/>
        <v>79.92</v>
      </c>
      <c r="T2501" s="10">
        <f t="shared" si="158"/>
        <v>39.369</v>
      </c>
      <c r="U2501" s="12">
        <f t="shared" si="159"/>
        <v>0.33003043029952467</v>
      </c>
      <c r="V2501" s="9">
        <f>YEAR(SalesDataTable[[#This Row],[Order Date]])</f>
        <v>2026</v>
      </c>
      <c r="W2501" s="12" t="str">
        <f>"Q"&amp;ROUNDUP(MONTH(SalesDataTable[[#This Row],[Order Date]])/3,0)</f>
        <v>Q4</v>
      </c>
      <c r="X2501" s="9">
        <f>MONTH(SalesDataTable[[#This Row],[Order Date]])</f>
        <v>12</v>
      </c>
      <c r="Y2501" s="12" t="str">
        <f>TEXT(SalesDataTable[[#This Row],[Order Date]],"mmm")</f>
        <v>Dec</v>
      </c>
    </row>
    <row r="2502" spans="1:25" ht="16">
      <c r="A2502" s="7">
        <v>2899</v>
      </c>
      <c r="B2502" s="3">
        <v>46357</v>
      </c>
      <c r="C2502" s="2">
        <f>YEAR( SalesDataTable[[#This Row],[Order Date]])</f>
        <v>2026</v>
      </c>
      <c r="D2502" s="2">
        <f>ROUNDUP(MONTH(SalesDataTable[[#This Row],[Order Date]])/3,0)</f>
        <v>4</v>
      </c>
      <c r="E2502" s="2">
        <f>MONTH(SalesDataTable[[#This Row],[Order Date]])</f>
        <v>12</v>
      </c>
      <c r="F2502" s="2" t="str">
        <f>TEXT(SalesDataTable[[#This Row],[Order Date]],"mmm")</f>
        <v>Dec</v>
      </c>
      <c r="G2502" s="2">
        <f>DAY(SalesDataTable[[#This Row],[Order Date]])</f>
        <v>1</v>
      </c>
      <c r="H2502" s="8" t="s">
        <v>0</v>
      </c>
      <c r="I2502" s="8" t="s">
        <v>1</v>
      </c>
      <c r="J2502" s="8" t="s">
        <v>2</v>
      </c>
      <c r="K2502" s="8" t="s">
        <v>13</v>
      </c>
      <c r="L2502" s="8" t="s">
        <v>9</v>
      </c>
      <c r="M2502" s="8" t="s">
        <v>37</v>
      </c>
      <c r="N2502" s="9">
        <v>1</v>
      </c>
      <c r="O2502" s="10">
        <v>156.44999999999999</v>
      </c>
      <c r="P2502" s="11">
        <v>0</v>
      </c>
      <c r="Q2502" s="10">
        <v>80.56</v>
      </c>
      <c r="R2502" s="10">
        <f t="shared" si="156"/>
        <v>156.44999999999999</v>
      </c>
      <c r="S2502" s="10">
        <f t="shared" si="157"/>
        <v>80.56</v>
      </c>
      <c r="T2502" s="10">
        <f t="shared" si="158"/>
        <v>75.889999999999986</v>
      </c>
      <c r="U2502" s="12">
        <f t="shared" si="159"/>
        <v>0.48507510386705011</v>
      </c>
      <c r="V2502" s="9">
        <f>YEAR(SalesDataTable[[#This Row],[Order Date]])</f>
        <v>2026</v>
      </c>
      <c r="W2502" s="12" t="str">
        <f>"Q"&amp;ROUNDUP(MONTH(SalesDataTable[[#This Row],[Order Date]])/3,0)</f>
        <v>Q4</v>
      </c>
      <c r="X2502" s="9">
        <f>MONTH(SalesDataTable[[#This Row],[Order Date]])</f>
        <v>12</v>
      </c>
      <c r="Y2502" s="12" t="str">
        <f>TEXT(SalesDataTable[[#This Row],[Order Date]],"mmm")</f>
        <v>Dec</v>
      </c>
    </row>
    <row r="2503" spans="1:25" ht="16">
      <c r="A2503" s="7">
        <v>3199</v>
      </c>
      <c r="B2503" s="3">
        <v>46357</v>
      </c>
      <c r="C2503" s="2">
        <f>YEAR( SalesDataTable[[#This Row],[Order Date]])</f>
        <v>2026</v>
      </c>
      <c r="D2503" s="2">
        <f>ROUNDUP(MONTH(SalesDataTable[[#This Row],[Order Date]])/3,0)</f>
        <v>4</v>
      </c>
      <c r="E2503" s="2">
        <f>MONTH(SalesDataTable[[#This Row],[Order Date]])</f>
        <v>12</v>
      </c>
      <c r="F2503" s="2" t="str">
        <f>TEXT(SalesDataTable[[#This Row],[Order Date]],"mmm")</f>
        <v>Dec</v>
      </c>
      <c r="G2503" s="2">
        <f>DAY(SalesDataTable[[#This Row],[Order Date]])</f>
        <v>1</v>
      </c>
      <c r="H2503" s="8" t="s">
        <v>11</v>
      </c>
      <c r="I2503" s="8" t="s">
        <v>52</v>
      </c>
      <c r="J2503" s="8" t="s">
        <v>28</v>
      </c>
      <c r="K2503" s="8" t="s">
        <v>3</v>
      </c>
      <c r="L2503" s="8" t="s">
        <v>34</v>
      </c>
      <c r="M2503" s="8" t="s">
        <v>35</v>
      </c>
      <c r="N2503" s="9">
        <v>1</v>
      </c>
      <c r="O2503" s="10">
        <v>41.33</v>
      </c>
      <c r="P2503" s="11">
        <v>0</v>
      </c>
      <c r="Q2503" s="10">
        <v>15.03</v>
      </c>
      <c r="R2503" s="10">
        <f t="shared" si="156"/>
        <v>41.33</v>
      </c>
      <c r="S2503" s="10">
        <f t="shared" si="157"/>
        <v>15.03</v>
      </c>
      <c r="T2503" s="10">
        <f t="shared" si="158"/>
        <v>26.299999999999997</v>
      </c>
      <c r="U2503" s="12">
        <f t="shared" si="159"/>
        <v>0.6363416404548754</v>
      </c>
      <c r="V2503" s="9">
        <f>YEAR(SalesDataTable[[#This Row],[Order Date]])</f>
        <v>2026</v>
      </c>
      <c r="W2503" s="12" t="str">
        <f>"Q"&amp;ROUNDUP(MONTH(SalesDataTable[[#This Row],[Order Date]])/3,0)</f>
        <v>Q4</v>
      </c>
      <c r="X2503" s="9">
        <f>MONTH(SalesDataTable[[#This Row],[Order Date]])</f>
        <v>12</v>
      </c>
      <c r="Y2503" s="12" t="str">
        <f>TEXT(SalesDataTable[[#This Row],[Order Date]],"mmm")</f>
        <v>Dec</v>
      </c>
    </row>
    <row r="2504" spans="1:25" ht="16">
      <c r="A2504" s="7">
        <v>4722</v>
      </c>
      <c r="B2504" s="3">
        <v>46357</v>
      </c>
      <c r="C2504" s="2">
        <f>YEAR( SalesDataTable[[#This Row],[Order Date]])</f>
        <v>2026</v>
      </c>
      <c r="D2504" s="2">
        <f>ROUNDUP(MONTH(SalesDataTable[[#This Row],[Order Date]])/3,0)</f>
        <v>4</v>
      </c>
      <c r="E2504" s="2">
        <f>MONTH(SalesDataTable[[#This Row],[Order Date]])</f>
        <v>12</v>
      </c>
      <c r="F2504" s="2" t="str">
        <f>TEXT(SalesDataTable[[#This Row],[Order Date]],"mmm")</f>
        <v>Dec</v>
      </c>
      <c r="G2504" s="2">
        <f>DAY(SalesDataTable[[#This Row],[Order Date]])</f>
        <v>1</v>
      </c>
      <c r="H2504" s="8" t="s">
        <v>6</v>
      </c>
      <c r="I2504" s="8" t="s">
        <v>41</v>
      </c>
      <c r="J2504" s="8" t="s">
        <v>19</v>
      </c>
      <c r="K2504" s="8" t="s">
        <v>13</v>
      </c>
      <c r="L2504" s="8" t="s">
        <v>4</v>
      </c>
      <c r="M2504" s="8" t="s">
        <v>26</v>
      </c>
      <c r="N2504" s="9">
        <v>1</v>
      </c>
      <c r="O2504" s="10">
        <v>39.479999999999997</v>
      </c>
      <c r="P2504" s="11">
        <v>0.05</v>
      </c>
      <c r="Q2504" s="10">
        <v>16.78</v>
      </c>
      <c r="R2504" s="10">
        <f t="shared" si="156"/>
        <v>37.505999999999993</v>
      </c>
      <c r="S2504" s="10">
        <f t="shared" si="157"/>
        <v>16.78</v>
      </c>
      <c r="T2504" s="10">
        <f t="shared" si="158"/>
        <v>20.725999999999992</v>
      </c>
      <c r="U2504" s="12">
        <f t="shared" si="159"/>
        <v>0.55260491654668575</v>
      </c>
      <c r="V2504" s="9">
        <f>YEAR(SalesDataTable[[#This Row],[Order Date]])</f>
        <v>2026</v>
      </c>
      <c r="W2504" s="12" t="str">
        <f>"Q"&amp;ROUNDUP(MONTH(SalesDataTable[[#This Row],[Order Date]])/3,0)</f>
        <v>Q4</v>
      </c>
      <c r="X2504" s="9">
        <f>MONTH(SalesDataTable[[#This Row],[Order Date]])</f>
        <v>12</v>
      </c>
      <c r="Y2504" s="12" t="str">
        <f>TEXT(SalesDataTable[[#This Row],[Order Date]],"mmm")</f>
        <v>Dec</v>
      </c>
    </row>
    <row r="2505" spans="1:25" ht="16">
      <c r="A2505" s="7">
        <v>1423</v>
      </c>
      <c r="B2505" s="3">
        <v>46358</v>
      </c>
      <c r="C2505" s="2">
        <f>YEAR( SalesDataTable[[#This Row],[Order Date]])</f>
        <v>2026</v>
      </c>
      <c r="D2505" s="2">
        <f>ROUNDUP(MONTH(SalesDataTable[[#This Row],[Order Date]])/3,0)</f>
        <v>4</v>
      </c>
      <c r="E2505" s="2">
        <f>MONTH(SalesDataTable[[#This Row],[Order Date]])</f>
        <v>12</v>
      </c>
      <c r="F2505" s="2" t="str">
        <f>TEXT(SalesDataTable[[#This Row],[Order Date]],"mmm")</f>
        <v>Dec</v>
      </c>
      <c r="G2505" s="2">
        <f>DAY(SalesDataTable[[#This Row],[Order Date]])</f>
        <v>2</v>
      </c>
      <c r="H2505" s="8" t="s">
        <v>11</v>
      </c>
      <c r="I2505" s="8" t="s">
        <v>18</v>
      </c>
      <c r="J2505" s="8" t="s">
        <v>2</v>
      </c>
      <c r="K2505" s="8" t="s">
        <v>16</v>
      </c>
      <c r="L2505" s="8" t="s">
        <v>9</v>
      </c>
      <c r="M2505" s="8" t="s">
        <v>46</v>
      </c>
      <c r="N2505" s="9">
        <v>1</v>
      </c>
      <c r="O2505" s="10">
        <v>73.010000000000005</v>
      </c>
      <c r="P2505" s="11">
        <v>0.1</v>
      </c>
      <c r="Q2505" s="10">
        <v>31.51</v>
      </c>
      <c r="R2505" s="10">
        <f t="shared" si="156"/>
        <v>65.709000000000003</v>
      </c>
      <c r="S2505" s="10">
        <f t="shared" si="157"/>
        <v>31.51</v>
      </c>
      <c r="T2505" s="10">
        <f t="shared" si="158"/>
        <v>34.198999999999998</v>
      </c>
      <c r="U2505" s="12">
        <f t="shared" si="159"/>
        <v>0.52046142841924237</v>
      </c>
      <c r="V2505" s="9">
        <f>YEAR(SalesDataTable[[#This Row],[Order Date]])</f>
        <v>2026</v>
      </c>
      <c r="W2505" s="12" t="str">
        <f>"Q"&amp;ROUNDUP(MONTH(SalesDataTable[[#This Row],[Order Date]])/3,0)</f>
        <v>Q4</v>
      </c>
      <c r="X2505" s="9">
        <f>MONTH(SalesDataTable[[#This Row],[Order Date]])</f>
        <v>12</v>
      </c>
      <c r="Y2505" s="12" t="str">
        <f>TEXT(SalesDataTable[[#This Row],[Order Date]],"mmm")</f>
        <v>Dec</v>
      </c>
    </row>
    <row r="2506" spans="1:25" ht="16">
      <c r="A2506" s="7">
        <v>1505</v>
      </c>
      <c r="B2506" s="3">
        <v>46358</v>
      </c>
      <c r="C2506" s="2">
        <f>YEAR( SalesDataTable[[#This Row],[Order Date]])</f>
        <v>2026</v>
      </c>
      <c r="D2506" s="2">
        <f>ROUNDUP(MONTH(SalesDataTable[[#This Row],[Order Date]])/3,0)</f>
        <v>4</v>
      </c>
      <c r="E2506" s="2">
        <f>MONTH(SalesDataTable[[#This Row],[Order Date]])</f>
        <v>12</v>
      </c>
      <c r="F2506" s="2" t="str">
        <f>TEXT(SalesDataTable[[#This Row],[Order Date]],"mmm")</f>
        <v>Dec</v>
      </c>
      <c r="G2506" s="2">
        <f>DAY(SalesDataTable[[#This Row],[Order Date]])</f>
        <v>2</v>
      </c>
      <c r="H2506" s="8" t="s">
        <v>0</v>
      </c>
      <c r="I2506" s="8" t="s">
        <v>50</v>
      </c>
      <c r="J2506" s="8" t="s">
        <v>2</v>
      </c>
      <c r="K2506" s="8" t="s">
        <v>16</v>
      </c>
      <c r="L2506" s="8" t="s">
        <v>34</v>
      </c>
      <c r="M2506" s="8" t="s">
        <v>35</v>
      </c>
      <c r="N2506" s="9">
        <v>2</v>
      </c>
      <c r="O2506" s="10">
        <v>40.86</v>
      </c>
      <c r="P2506" s="11">
        <v>0.05</v>
      </c>
      <c r="Q2506" s="10">
        <v>15.06</v>
      </c>
      <c r="R2506" s="10">
        <f t="shared" si="156"/>
        <v>77.634</v>
      </c>
      <c r="S2506" s="10">
        <f t="shared" si="157"/>
        <v>30.12</v>
      </c>
      <c r="T2506" s="10">
        <f t="shared" si="158"/>
        <v>47.513999999999996</v>
      </c>
      <c r="U2506" s="12">
        <f t="shared" si="159"/>
        <v>0.6120256588608084</v>
      </c>
      <c r="V2506" s="9">
        <f>YEAR(SalesDataTable[[#This Row],[Order Date]])</f>
        <v>2026</v>
      </c>
      <c r="W2506" s="12" t="str">
        <f>"Q"&amp;ROUNDUP(MONTH(SalesDataTable[[#This Row],[Order Date]])/3,0)</f>
        <v>Q4</v>
      </c>
      <c r="X2506" s="9">
        <f>MONTH(SalesDataTable[[#This Row],[Order Date]])</f>
        <v>12</v>
      </c>
      <c r="Y2506" s="12" t="str">
        <f>TEXT(SalesDataTable[[#This Row],[Order Date]],"mmm")</f>
        <v>Dec</v>
      </c>
    </row>
    <row r="2507" spans="1:25" ht="16">
      <c r="A2507" s="7">
        <v>1664</v>
      </c>
      <c r="B2507" s="3">
        <v>46358</v>
      </c>
      <c r="C2507" s="2">
        <f>YEAR( SalesDataTable[[#This Row],[Order Date]])</f>
        <v>2026</v>
      </c>
      <c r="D2507" s="2">
        <f>ROUNDUP(MONTH(SalesDataTable[[#This Row],[Order Date]])/3,0)</f>
        <v>4</v>
      </c>
      <c r="E2507" s="2">
        <f>MONTH(SalesDataTable[[#This Row],[Order Date]])</f>
        <v>12</v>
      </c>
      <c r="F2507" s="2" t="str">
        <f>TEXT(SalesDataTable[[#This Row],[Order Date]],"mmm")</f>
        <v>Dec</v>
      </c>
      <c r="G2507" s="2">
        <f>DAY(SalesDataTable[[#This Row],[Order Date]])</f>
        <v>2</v>
      </c>
      <c r="H2507" s="8" t="s">
        <v>11</v>
      </c>
      <c r="I2507" s="8" t="s">
        <v>25</v>
      </c>
      <c r="J2507" s="8" t="s">
        <v>28</v>
      </c>
      <c r="K2507" s="8" t="s">
        <v>3</v>
      </c>
      <c r="L2507" s="8" t="s">
        <v>23</v>
      </c>
      <c r="M2507" s="8" t="s">
        <v>29</v>
      </c>
      <c r="N2507" s="9">
        <v>6</v>
      </c>
      <c r="O2507" s="10">
        <v>194.79</v>
      </c>
      <c r="P2507" s="11">
        <v>0</v>
      </c>
      <c r="Q2507" s="10">
        <v>105.73</v>
      </c>
      <c r="R2507" s="10">
        <f t="shared" si="156"/>
        <v>1168.74</v>
      </c>
      <c r="S2507" s="10">
        <f t="shared" si="157"/>
        <v>634.38</v>
      </c>
      <c r="T2507" s="10">
        <f t="shared" si="158"/>
        <v>534.36</v>
      </c>
      <c r="U2507" s="12">
        <f t="shared" si="159"/>
        <v>0.45721032907233433</v>
      </c>
      <c r="V2507" s="9">
        <f>YEAR(SalesDataTable[[#This Row],[Order Date]])</f>
        <v>2026</v>
      </c>
      <c r="W2507" s="12" t="str">
        <f>"Q"&amp;ROUNDUP(MONTH(SalesDataTable[[#This Row],[Order Date]])/3,0)</f>
        <v>Q4</v>
      </c>
      <c r="X2507" s="9">
        <f>MONTH(SalesDataTable[[#This Row],[Order Date]])</f>
        <v>12</v>
      </c>
      <c r="Y2507" s="12" t="str">
        <f>TEXT(SalesDataTable[[#This Row],[Order Date]],"mmm")</f>
        <v>Dec</v>
      </c>
    </row>
    <row r="2508" spans="1:25" ht="16">
      <c r="A2508" s="7">
        <v>2035</v>
      </c>
      <c r="B2508" s="3">
        <v>46358</v>
      </c>
      <c r="C2508" s="2">
        <f>YEAR( SalesDataTable[[#This Row],[Order Date]])</f>
        <v>2026</v>
      </c>
      <c r="D2508" s="2">
        <f>ROUNDUP(MONTH(SalesDataTable[[#This Row],[Order Date]])/3,0)</f>
        <v>4</v>
      </c>
      <c r="E2508" s="2">
        <f>MONTH(SalesDataTable[[#This Row],[Order Date]])</f>
        <v>12</v>
      </c>
      <c r="F2508" s="2" t="str">
        <f>TEXT(SalesDataTable[[#This Row],[Order Date]],"mmm")</f>
        <v>Dec</v>
      </c>
      <c r="G2508" s="2">
        <f>DAY(SalesDataTable[[#This Row],[Order Date]])</f>
        <v>2</v>
      </c>
      <c r="H2508" s="8" t="s">
        <v>20</v>
      </c>
      <c r="I2508" s="8" t="s">
        <v>47</v>
      </c>
      <c r="J2508" s="8" t="s">
        <v>2</v>
      </c>
      <c r="K2508" s="8" t="s">
        <v>13</v>
      </c>
      <c r="L2508" s="8" t="s">
        <v>23</v>
      </c>
      <c r="M2508" s="8" t="s">
        <v>40</v>
      </c>
      <c r="N2508" s="9">
        <v>4</v>
      </c>
      <c r="O2508" s="10">
        <v>80.98</v>
      </c>
      <c r="P2508" s="11">
        <v>0.2</v>
      </c>
      <c r="Q2508" s="10">
        <v>38.6</v>
      </c>
      <c r="R2508" s="10">
        <f t="shared" si="156"/>
        <v>259.13600000000002</v>
      </c>
      <c r="S2508" s="10">
        <f t="shared" si="157"/>
        <v>154.4</v>
      </c>
      <c r="T2508" s="10">
        <f t="shared" si="158"/>
        <v>104.73600000000002</v>
      </c>
      <c r="U2508" s="12">
        <f t="shared" si="159"/>
        <v>0.40417387009138062</v>
      </c>
      <c r="V2508" s="9">
        <f>YEAR(SalesDataTable[[#This Row],[Order Date]])</f>
        <v>2026</v>
      </c>
      <c r="W2508" s="12" t="str">
        <f>"Q"&amp;ROUNDUP(MONTH(SalesDataTable[[#This Row],[Order Date]])/3,0)</f>
        <v>Q4</v>
      </c>
      <c r="X2508" s="9">
        <f>MONTH(SalesDataTable[[#This Row],[Order Date]])</f>
        <v>12</v>
      </c>
      <c r="Y2508" s="12" t="str">
        <f>TEXT(SalesDataTable[[#This Row],[Order Date]],"mmm")</f>
        <v>Dec</v>
      </c>
    </row>
    <row r="2509" spans="1:25" ht="16">
      <c r="A2509" s="7">
        <v>2094</v>
      </c>
      <c r="B2509" s="3">
        <v>46358</v>
      </c>
      <c r="C2509" s="2">
        <f>YEAR( SalesDataTable[[#This Row],[Order Date]])</f>
        <v>2026</v>
      </c>
      <c r="D2509" s="2">
        <f>ROUNDUP(MONTH(SalesDataTable[[#This Row],[Order Date]])/3,0)</f>
        <v>4</v>
      </c>
      <c r="E2509" s="2">
        <f>MONTH(SalesDataTable[[#This Row],[Order Date]])</f>
        <v>12</v>
      </c>
      <c r="F2509" s="2" t="str">
        <f>TEXT(SalesDataTable[[#This Row],[Order Date]],"mmm")</f>
        <v>Dec</v>
      </c>
      <c r="G2509" s="2">
        <f>DAY(SalesDataTable[[#This Row],[Order Date]])</f>
        <v>2</v>
      </c>
      <c r="H2509" s="8" t="s">
        <v>0</v>
      </c>
      <c r="I2509" s="8" t="s">
        <v>50</v>
      </c>
      <c r="J2509" s="8" t="s">
        <v>2</v>
      </c>
      <c r="K2509" s="8" t="s">
        <v>13</v>
      </c>
      <c r="L2509" s="8" t="s">
        <v>23</v>
      </c>
      <c r="M2509" s="8" t="s">
        <v>29</v>
      </c>
      <c r="N2509" s="9">
        <v>3</v>
      </c>
      <c r="O2509" s="10">
        <v>196.48</v>
      </c>
      <c r="P2509" s="11">
        <v>0.05</v>
      </c>
      <c r="Q2509" s="10">
        <v>107.2</v>
      </c>
      <c r="R2509" s="10">
        <f t="shared" si="156"/>
        <v>559.96799999999996</v>
      </c>
      <c r="S2509" s="10">
        <f t="shared" si="157"/>
        <v>321.60000000000002</v>
      </c>
      <c r="T2509" s="10">
        <f t="shared" si="158"/>
        <v>238.36799999999994</v>
      </c>
      <c r="U2509" s="12">
        <f t="shared" si="159"/>
        <v>0.42568146751242919</v>
      </c>
      <c r="V2509" s="9">
        <f>YEAR(SalesDataTable[[#This Row],[Order Date]])</f>
        <v>2026</v>
      </c>
      <c r="W2509" s="12" t="str">
        <f>"Q"&amp;ROUNDUP(MONTH(SalesDataTable[[#This Row],[Order Date]])/3,0)</f>
        <v>Q4</v>
      </c>
      <c r="X2509" s="9">
        <f>MONTH(SalesDataTable[[#This Row],[Order Date]])</f>
        <v>12</v>
      </c>
      <c r="Y2509" s="12" t="str">
        <f>TEXT(SalesDataTable[[#This Row],[Order Date]],"mmm")</f>
        <v>Dec</v>
      </c>
    </row>
    <row r="2510" spans="1:25" ht="16">
      <c r="A2510" s="7">
        <v>2204</v>
      </c>
      <c r="B2510" s="3">
        <v>46358</v>
      </c>
      <c r="C2510" s="2">
        <f>YEAR( SalesDataTable[[#This Row],[Order Date]])</f>
        <v>2026</v>
      </c>
      <c r="D2510" s="2">
        <f>ROUNDUP(MONTH(SalesDataTable[[#This Row],[Order Date]])/3,0)</f>
        <v>4</v>
      </c>
      <c r="E2510" s="2">
        <f>MONTH(SalesDataTable[[#This Row],[Order Date]])</f>
        <v>12</v>
      </c>
      <c r="F2510" s="2" t="str">
        <f>TEXT(SalesDataTable[[#This Row],[Order Date]],"mmm")</f>
        <v>Dec</v>
      </c>
      <c r="G2510" s="2">
        <f>DAY(SalesDataTable[[#This Row],[Order Date]])</f>
        <v>2</v>
      </c>
      <c r="H2510" s="8" t="s">
        <v>0</v>
      </c>
      <c r="I2510" s="8" t="s">
        <v>36</v>
      </c>
      <c r="J2510" s="8" t="s">
        <v>19</v>
      </c>
      <c r="K2510" s="8" t="s">
        <v>13</v>
      </c>
      <c r="L2510" s="8" t="s">
        <v>14</v>
      </c>
      <c r="M2510" s="8" t="s">
        <v>32</v>
      </c>
      <c r="N2510" s="9">
        <v>2</v>
      </c>
      <c r="O2510" s="10">
        <v>46.63</v>
      </c>
      <c r="P2510" s="11">
        <v>0</v>
      </c>
      <c r="Q2510" s="10">
        <v>18.68</v>
      </c>
      <c r="R2510" s="10">
        <f t="shared" si="156"/>
        <v>93.26</v>
      </c>
      <c r="S2510" s="10">
        <f t="shared" si="157"/>
        <v>37.36</v>
      </c>
      <c r="T2510" s="10">
        <f t="shared" si="158"/>
        <v>55.900000000000006</v>
      </c>
      <c r="U2510" s="12">
        <f t="shared" si="159"/>
        <v>0.59939952820072917</v>
      </c>
      <c r="V2510" s="9">
        <f>YEAR(SalesDataTable[[#This Row],[Order Date]])</f>
        <v>2026</v>
      </c>
      <c r="W2510" s="12" t="str">
        <f>"Q"&amp;ROUNDUP(MONTH(SalesDataTable[[#This Row],[Order Date]])/3,0)</f>
        <v>Q4</v>
      </c>
      <c r="X2510" s="9">
        <f>MONTH(SalesDataTable[[#This Row],[Order Date]])</f>
        <v>12</v>
      </c>
      <c r="Y2510" s="12" t="str">
        <f>TEXT(SalesDataTable[[#This Row],[Order Date]],"mmm")</f>
        <v>Dec</v>
      </c>
    </row>
    <row r="2511" spans="1:25" ht="16">
      <c r="A2511" s="7">
        <v>3921</v>
      </c>
      <c r="B2511" s="3">
        <v>46358</v>
      </c>
      <c r="C2511" s="2">
        <f>YEAR( SalesDataTable[[#This Row],[Order Date]])</f>
        <v>2026</v>
      </c>
      <c r="D2511" s="2">
        <f>ROUNDUP(MONTH(SalesDataTable[[#This Row],[Order Date]])/3,0)</f>
        <v>4</v>
      </c>
      <c r="E2511" s="2">
        <f>MONTH(SalesDataTable[[#This Row],[Order Date]])</f>
        <v>12</v>
      </c>
      <c r="F2511" s="2" t="str">
        <f>TEXT(SalesDataTable[[#This Row],[Order Date]],"mmm")</f>
        <v>Dec</v>
      </c>
      <c r="G2511" s="2">
        <f>DAY(SalesDataTable[[#This Row],[Order Date]])</f>
        <v>2</v>
      </c>
      <c r="H2511" s="8" t="s">
        <v>11</v>
      </c>
      <c r="I2511" s="8" t="s">
        <v>25</v>
      </c>
      <c r="J2511" s="8" t="s">
        <v>8</v>
      </c>
      <c r="K2511" s="8" t="s">
        <v>16</v>
      </c>
      <c r="L2511" s="8" t="s">
        <v>9</v>
      </c>
      <c r="M2511" s="8" t="s">
        <v>17</v>
      </c>
      <c r="N2511" s="9">
        <v>12</v>
      </c>
      <c r="O2511" s="10">
        <v>142.93</v>
      </c>
      <c r="P2511" s="11">
        <v>0.1</v>
      </c>
      <c r="Q2511" s="10">
        <v>79.81</v>
      </c>
      <c r="R2511" s="10">
        <f t="shared" si="156"/>
        <v>1543.644</v>
      </c>
      <c r="S2511" s="10">
        <f t="shared" si="157"/>
        <v>957.72</v>
      </c>
      <c r="T2511" s="10">
        <f t="shared" si="158"/>
        <v>585.92399999999998</v>
      </c>
      <c r="U2511" s="12">
        <f t="shared" si="159"/>
        <v>0.37957197384889263</v>
      </c>
      <c r="V2511" s="9">
        <f>YEAR(SalesDataTable[[#This Row],[Order Date]])</f>
        <v>2026</v>
      </c>
      <c r="W2511" s="12" t="str">
        <f>"Q"&amp;ROUNDUP(MONTH(SalesDataTable[[#This Row],[Order Date]])/3,0)</f>
        <v>Q4</v>
      </c>
      <c r="X2511" s="9">
        <f>MONTH(SalesDataTable[[#This Row],[Order Date]])</f>
        <v>12</v>
      </c>
      <c r="Y2511" s="12" t="str">
        <f>TEXT(SalesDataTable[[#This Row],[Order Date]],"mmm")</f>
        <v>Dec</v>
      </c>
    </row>
    <row r="2512" spans="1:25" ht="16">
      <c r="A2512" s="7">
        <v>3999</v>
      </c>
      <c r="B2512" s="3">
        <v>46358</v>
      </c>
      <c r="C2512" s="2">
        <f>YEAR( SalesDataTable[[#This Row],[Order Date]])</f>
        <v>2026</v>
      </c>
      <c r="D2512" s="2">
        <f>ROUNDUP(MONTH(SalesDataTable[[#This Row],[Order Date]])/3,0)</f>
        <v>4</v>
      </c>
      <c r="E2512" s="2">
        <f>MONTH(SalesDataTable[[#This Row],[Order Date]])</f>
        <v>12</v>
      </c>
      <c r="F2512" s="2" t="str">
        <f>TEXT(SalesDataTable[[#This Row],[Order Date]],"mmm")</f>
        <v>Dec</v>
      </c>
      <c r="G2512" s="2">
        <f>DAY(SalesDataTable[[#This Row],[Order Date]])</f>
        <v>2</v>
      </c>
      <c r="H2512" s="8" t="s">
        <v>6</v>
      </c>
      <c r="I2512" s="8" t="s">
        <v>43</v>
      </c>
      <c r="J2512" s="8" t="s">
        <v>19</v>
      </c>
      <c r="K2512" s="8" t="s">
        <v>3</v>
      </c>
      <c r="L2512" s="8" t="s">
        <v>9</v>
      </c>
      <c r="M2512" s="8" t="s">
        <v>37</v>
      </c>
      <c r="N2512" s="9">
        <v>2</v>
      </c>
      <c r="O2512" s="10">
        <v>153.97</v>
      </c>
      <c r="P2512" s="11">
        <v>0</v>
      </c>
      <c r="Q2512" s="10">
        <v>79.45</v>
      </c>
      <c r="R2512" s="10">
        <f t="shared" si="156"/>
        <v>307.94</v>
      </c>
      <c r="S2512" s="10">
        <f t="shared" si="157"/>
        <v>158.9</v>
      </c>
      <c r="T2512" s="10">
        <f t="shared" si="158"/>
        <v>149.04</v>
      </c>
      <c r="U2512" s="12">
        <f t="shared" si="159"/>
        <v>0.48399038773787101</v>
      </c>
      <c r="V2512" s="9">
        <f>YEAR(SalesDataTable[[#This Row],[Order Date]])</f>
        <v>2026</v>
      </c>
      <c r="W2512" s="12" t="str">
        <f>"Q"&amp;ROUNDUP(MONTH(SalesDataTable[[#This Row],[Order Date]])/3,0)</f>
        <v>Q4</v>
      </c>
      <c r="X2512" s="9">
        <f>MONTH(SalesDataTable[[#This Row],[Order Date]])</f>
        <v>12</v>
      </c>
      <c r="Y2512" s="12" t="str">
        <f>TEXT(SalesDataTable[[#This Row],[Order Date]],"mmm")</f>
        <v>Dec</v>
      </c>
    </row>
    <row r="2513" spans="1:25" ht="16">
      <c r="A2513" s="7">
        <v>4546</v>
      </c>
      <c r="B2513" s="3">
        <v>46358</v>
      </c>
      <c r="C2513" s="2">
        <f>YEAR( SalesDataTable[[#This Row],[Order Date]])</f>
        <v>2026</v>
      </c>
      <c r="D2513" s="2">
        <f>ROUNDUP(MONTH(SalesDataTable[[#This Row],[Order Date]])/3,0)</f>
        <v>4</v>
      </c>
      <c r="E2513" s="2">
        <f>MONTH(SalesDataTable[[#This Row],[Order Date]])</f>
        <v>12</v>
      </c>
      <c r="F2513" s="2" t="str">
        <f>TEXT(SalesDataTable[[#This Row],[Order Date]],"mmm")</f>
        <v>Dec</v>
      </c>
      <c r="G2513" s="2">
        <f>DAY(SalesDataTable[[#This Row],[Order Date]])</f>
        <v>2</v>
      </c>
      <c r="H2513" s="8" t="s">
        <v>20</v>
      </c>
      <c r="I2513" s="8" t="s">
        <v>47</v>
      </c>
      <c r="J2513" s="8" t="s">
        <v>2</v>
      </c>
      <c r="K2513" s="8" t="s">
        <v>3</v>
      </c>
      <c r="L2513" s="8" t="s">
        <v>23</v>
      </c>
      <c r="M2513" s="8" t="s">
        <v>24</v>
      </c>
      <c r="N2513" s="9">
        <v>1</v>
      </c>
      <c r="O2513" s="10">
        <v>344.63</v>
      </c>
      <c r="P2513" s="11">
        <v>0.05</v>
      </c>
      <c r="Q2513" s="10">
        <v>189.22</v>
      </c>
      <c r="R2513" s="10">
        <f t="shared" si="156"/>
        <v>327.39849999999996</v>
      </c>
      <c r="S2513" s="10">
        <f t="shared" si="157"/>
        <v>189.22</v>
      </c>
      <c r="T2513" s="10">
        <f t="shared" si="158"/>
        <v>138.17849999999996</v>
      </c>
      <c r="U2513" s="12">
        <f t="shared" si="159"/>
        <v>0.42204988721695419</v>
      </c>
      <c r="V2513" s="9">
        <f>YEAR(SalesDataTable[[#This Row],[Order Date]])</f>
        <v>2026</v>
      </c>
      <c r="W2513" s="12" t="str">
        <f>"Q"&amp;ROUNDUP(MONTH(SalesDataTable[[#This Row],[Order Date]])/3,0)</f>
        <v>Q4</v>
      </c>
      <c r="X2513" s="9">
        <f>MONTH(SalesDataTable[[#This Row],[Order Date]])</f>
        <v>12</v>
      </c>
      <c r="Y2513" s="12" t="str">
        <f>TEXT(SalesDataTable[[#This Row],[Order Date]],"mmm")</f>
        <v>Dec</v>
      </c>
    </row>
    <row r="2514" spans="1:25" ht="16">
      <c r="A2514" s="7">
        <v>158</v>
      </c>
      <c r="B2514" s="3">
        <v>46359</v>
      </c>
      <c r="C2514" s="2">
        <f>YEAR( SalesDataTable[[#This Row],[Order Date]])</f>
        <v>2026</v>
      </c>
      <c r="D2514" s="2">
        <f>ROUNDUP(MONTH(SalesDataTable[[#This Row],[Order Date]])/3,0)</f>
        <v>4</v>
      </c>
      <c r="E2514" s="2">
        <f>MONTH(SalesDataTable[[#This Row],[Order Date]])</f>
        <v>12</v>
      </c>
      <c r="F2514" s="2" t="str">
        <f>TEXT(SalesDataTable[[#This Row],[Order Date]],"mmm")</f>
        <v>Dec</v>
      </c>
      <c r="G2514" s="2">
        <f>DAY(SalesDataTable[[#This Row],[Order Date]])</f>
        <v>3</v>
      </c>
      <c r="H2514" s="8" t="s">
        <v>20</v>
      </c>
      <c r="I2514" s="8" t="s">
        <v>47</v>
      </c>
      <c r="J2514" s="8" t="s">
        <v>2</v>
      </c>
      <c r="K2514" s="8" t="s">
        <v>13</v>
      </c>
      <c r="L2514" s="8" t="s">
        <v>14</v>
      </c>
      <c r="M2514" s="8" t="s">
        <v>32</v>
      </c>
      <c r="N2514" s="9">
        <v>2</v>
      </c>
      <c r="O2514" s="10">
        <v>46.51</v>
      </c>
      <c r="P2514" s="11">
        <v>0.05</v>
      </c>
      <c r="Q2514" s="10">
        <v>18.73</v>
      </c>
      <c r="R2514" s="10">
        <f t="shared" si="156"/>
        <v>88.368999999999986</v>
      </c>
      <c r="S2514" s="10">
        <f t="shared" si="157"/>
        <v>37.46</v>
      </c>
      <c r="T2514" s="10">
        <f t="shared" si="158"/>
        <v>50.908999999999985</v>
      </c>
      <c r="U2514" s="12">
        <f t="shared" si="159"/>
        <v>0.57609568966492763</v>
      </c>
      <c r="V2514" s="9">
        <f>YEAR(SalesDataTable[[#This Row],[Order Date]])</f>
        <v>2026</v>
      </c>
      <c r="W2514" s="12" t="str">
        <f>"Q"&amp;ROUNDUP(MONTH(SalesDataTable[[#This Row],[Order Date]])/3,0)</f>
        <v>Q4</v>
      </c>
      <c r="X2514" s="9">
        <f>MONTH(SalesDataTable[[#This Row],[Order Date]])</f>
        <v>12</v>
      </c>
      <c r="Y2514" s="12" t="str">
        <f>TEXT(SalesDataTable[[#This Row],[Order Date]],"mmm")</f>
        <v>Dec</v>
      </c>
    </row>
    <row r="2515" spans="1:25" ht="16">
      <c r="A2515" s="7">
        <v>1972</v>
      </c>
      <c r="B2515" s="3">
        <v>46359</v>
      </c>
      <c r="C2515" s="2">
        <f>YEAR( SalesDataTable[[#This Row],[Order Date]])</f>
        <v>2026</v>
      </c>
      <c r="D2515" s="2">
        <f>ROUNDUP(MONTH(SalesDataTable[[#This Row],[Order Date]])/3,0)</f>
        <v>4</v>
      </c>
      <c r="E2515" s="2">
        <f>MONTH(SalesDataTable[[#This Row],[Order Date]])</f>
        <v>12</v>
      </c>
      <c r="F2515" s="2" t="str">
        <f>TEXT(SalesDataTable[[#This Row],[Order Date]],"mmm")</f>
        <v>Dec</v>
      </c>
      <c r="G2515" s="2">
        <f>DAY(SalesDataTable[[#This Row],[Order Date]])</f>
        <v>3</v>
      </c>
      <c r="H2515" s="8" t="s">
        <v>0</v>
      </c>
      <c r="I2515" s="8" t="s">
        <v>36</v>
      </c>
      <c r="J2515" s="8" t="s">
        <v>8</v>
      </c>
      <c r="K2515" s="8" t="s">
        <v>16</v>
      </c>
      <c r="L2515" s="8" t="s">
        <v>4</v>
      </c>
      <c r="M2515" s="8" t="s">
        <v>5</v>
      </c>
      <c r="N2515" s="9">
        <v>6</v>
      </c>
      <c r="O2515" s="10">
        <v>80.17</v>
      </c>
      <c r="P2515" s="11">
        <v>0.1</v>
      </c>
      <c r="Q2515" s="10">
        <v>42.67</v>
      </c>
      <c r="R2515" s="10">
        <f t="shared" si="156"/>
        <v>432.91800000000001</v>
      </c>
      <c r="S2515" s="10">
        <f t="shared" si="157"/>
        <v>256.02</v>
      </c>
      <c r="T2515" s="10">
        <f t="shared" si="158"/>
        <v>176.89800000000002</v>
      </c>
      <c r="U2515" s="12">
        <f t="shared" si="159"/>
        <v>0.40861779828974543</v>
      </c>
      <c r="V2515" s="9">
        <f>YEAR(SalesDataTable[[#This Row],[Order Date]])</f>
        <v>2026</v>
      </c>
      <c r="W2515" s="12" t="str">
        <f>"Q"&amp;ROUNDUP(MONTH(SalesDataTable[[#This Row],[Order Date]])/3,0)</f>
        <v>Q4</v>
      </c>
      <c r="X2515" s="9">
        <f>MONTH(SalesDataTable[[#This Row],[Order Date]])</f>
        <v>12</v>
      </c>
      <c r="Y2515" s="12" t="str">
        <f>TEXT(SalesDataTable[[#This Row],[Order Date]],"mmm")</f>
        <v>Dec</v>
      </c>
    </row>
    <row r="2516" spans="1:25" ht="16">
      <c r="A2516" s="7">
        <v>3196</v>
      </c>
      <c r="B2516" s="3">
        <v>46359</v>
      </c>
      <c r="C2516" s="2">
        <f>YEAR( SalesDataTable[[#This Row],[Order Date]])</f>
        <v>2026</v>
      </c>
      <c r="D2516" s="2">
        <f>ROUNDUP(MONTH(SalesDataTable[[#This Row],[Order Date]])/3,0)</f>
        <v>4</v>
      </c>
      <c r="E2516" s="2">
        <f>MONTH(SalesDataTable[[#This Row],[Order Date]])</f>
        <v>12</v>
      </c>
      <c r="F2516" s="2" t="str">
        <f>TEXT(SalesDataTable[[#This Row],[Order Date]],"mmm")</f>
        <v>Dec</v>
      </c>
      <c r="G2516" s="2">
        <f>DAY(SalesDataTable[[#This Row],[Order Date]])</f>
        <v>3</v>
      </c>
      <c r="H2516" s="8" t="s">
        <v>20</v>
      </c>
      <c r="I2516" s="8" t="s">
        <v>47</v>
      </c>
      <c r="J2516" s="8" t="s">
        <v>2</v>
      </c>
      <c r="K2516" s="8" t="s">
        <v>13</v>
      </c>
      <c r="L2516" s="8" t="s">
        <v>23</v>
      </c>
      <c r="M2516" s="8" t="s">
        <v>51</v>
      </c>
      <c r="N2516" s="9">
        <v>2</v>
      </c>
      <c r="O2516" s="10">
        <v>124.62</v>
      </c>
      <c r="P2516" s="11">
        <v>0.1</v>
      </c>
      <c r="Q2516" s="10">
        <v>58.91</v>
      </c>
      <c r="R2516" s="10">
        <f t="shared" si="156"/>
        <v>224.316</v>
      </c>
      <c r="S2516" s="10">
        <f t="shared" si="157"/>
        <v>117.82</v>
      </c>
      <c r="T2516" s="10">
        <f t="shared" si="158"/>
        <v>106.49600000000001</v>
      </c>
      <c r="U2516" s="12">
        <f t="shared" si="159"/>
        <v>0.47475882237557737</v>
      </c>
      <c r="V2516" s="9">
        <f>YEAR(SalesDataTable[[#This Row],[Order Date]])</f>
        <v>2026</v>
      </c>
      <c r="W2516" s="12" t="str">
        <f>"Q"&amp;ROUNDUP(MONTH(SalesDataTable[[#This Row],[Order Date]])/3,0)</f>
        <v>Q4</v>
      </c>
      <c r="X2516" s="9">
        <f>MONTH(SalesDataTable[[#This Row],[Order Date]])</f>
        <v>12</v>
      </c>
      <c r="Y2516" s="12" t="str">
        <f>TEXT(SalesDataTable[[#This Row],[Order Date]],"mmm")</f>
        <v>Dec</v>
      </c>
    </row>
    <row r="2517" spans="1:25" ht="16">
      <c r="A2517" s="7">
        <v>3722</v>
      </c>
      <c r="B2517" s="3">
        <v>46359</v>
      </c>
      <c r="C2517" s="2">
        <f>YEAR( SalesDataTable[[#This Row],[Order Date]])</f>
        <v>2026</v>
      </c>
      <c r="D2517" s="2">
        <f>ROUNDUP(MONTH(SalesDataTable[[#This Row],[Order Date]])/3,0)</f>
        <v>4</v>
      </c>
      <c r="E2517" s="2">
        <f>MONTH(SalesDataTable[[#This Row],[Order Date]])</f>
        <v>12</v>
      </c>
      <c r="F2517" s="2" t="str">
        <f>TEXT(SalesDataTable[[#This Row],[Order Date]],"mmm")</f>
        <v>Dec</v>
      </c>
      <c r="G2517" s="2">
        <f>DAY(SalesDataTable[[#This Row],[Order Date]])</f>
        <v>3</v>
      </c>
      <c r="H2517" s="8" t="s">
        <v>11</v>
      </c>
      <c r="I2517" s="8" t="s">
        <v>18</v>
      </c>
      <c r="J2517" s="8" t="s">
        <v>2</v>
      </c>
      <c r="K2517" s="8" t="s">
        <v>3</v>
      </c>
      <c r="L2517" s="8" t="s">
        <v>9</v>
      </c>
      <c r="M2517" s="8" t="s">
        <v>17</v>
      </c>
      <c r="N2517" s="9">
        <v>1</v>
      </c>
      <c r="O2517" s="10">
        <v>144.78</v>
      </c>
      <c r="P2517" s="11">
        <v>0.15</v>
      </c>
      <c r="Q2517" s="10">
        <v>81.53</v>
      </c>
      <c r="R2517" s="10">
        <f t="shared" si="156"/>
        <v>123.063</v>
      </c>
      <c r="S2517" s="10">
        <f t="shared" si="157"/>
        <v>81.53</v>
      </c>
      <c r="T2517" s="10">
        <f t="shared" si="158"/>
        <v>41.533000000000001</v>
      </c>
      <c r="U2517" s="12">
        <f t="shared" si="159"/>
        <v>0.33749380398657597</v>
      </c>
      <c r="V2517" s="9">
        <f>YEAR(SalesDataTable[[#This Row],[Order Date]])</f>
        <v>2026</v>
      </c>
      <c r="W2517" s="12" t="str">
        <f>"Q"&amp;ROUNDUP(MONTH(SalesDataTable[[#This Row],[Order Date]])/3,0)</f>
        <v>Q4</v>
      </c>
      <c r="X2517" s="9">
        <f>MONTH(SalesDataTable[[#This Row],[Order Date]])</f>
        <v>12</v>
      </c>
      <c r="Y2517" s="12" t="str">
        <f>TEXT(SalesDataTable[[#This Row],[Order Date]],"mmm")</f>
        <v>Dec</v>
      </c>
    </row>
    <row r="2518" spans="1:25" ht="16">
      <c r="A2518" s="7">
        <v>4201</v>
      </c>
      <c r="B2518" s="3">
        <v>46359</v>
      </c>
      <c r="C2518" s="2">
        <f>YEAR( SalesDataTable[[#This Row],[Order Date]])</f>
        <v>2026</v>
      </c>
      <c r="D2518" s="2">
        <f>ROUNDUP(MONTH(SalesDataTable[[#This Row],[Order Date]])/3,0)</f>
        <v>4</v>
      </c>
      <c r="E2518" s="2">
        <f>MONTH(SalesDataTable[[#This Row],[Order Date]])</f>
        <v>12</v>
      </c>
      <c r="F2518" s="2" t="str">
        <f>TEXT(SalesDataTable[[#This Row],[Order Date]],"mmm")</f>
        <v>Dec</v>
      </c>
      <c r="G2518" s="2">
        <f>DAY(SalesDataTable[[#This Row],[Order Date]])</f>
        <v>3</v>
      </c>
      <c r="H2518" s="8" t="s">
        <v>20</v>
      </c>
      <c r="I2518" s="8" t="s">
        <v>31</v>
      </c>
      <c r="J2518" s="8" t="s">
        <v>2</v>
      </c>
      <c r="K2518" s="8" t="s">
        <v>16</v>
      </c>
      <c r="L2518" s="8" t="s">
        <v>14</v>
      </c>
      <c r="M2518" s="8" t="s">
        <v>44</v>
      </c>
      <c r="N2518" s="9">
        <v>1</v>
      </c>
      <c r="O2518" s="10">
        <v>133.80000000000001</v>
      </c>
      <c r="P2518" s="11">
        <v>0</v>
      </c>
      <c r="Q2518" s="10">
        <v>66.349999999999994</v>
      </c>
      <c r="R2518" s="10">
        <f t="shared" si="156"/>
        <v>133.80000000000001</v>
      </c>
      <c r="S2518" s="10">
        <f t="shared" si="157"/>
        <v>66.349999999999994</v>
      </c>
      <c r="T2518" s="10">
        <f t="shared" si="158"/>
        <v>67.450000000000017</v>
      </c>
      <c r="U2518" s="12">
        <f t="shared" si="159"/>
        <v>0.50411061285500758</v>
      </c>
      <c r="V2518" s="9">
        <f>YEAR(SalesDataTable[[#This Row],[Order Date]])</f>
        <v>2026</v>
      </c>
      <c r="W2518" s="12" t="str">
        <f>"Q"&amp;ROUNDUP(MONTH(SalesDataTable[[#This Row],[Order Date]])/3,0)</f>
        <v>Q4</v>
      </c>
      <c r="X2518" s="9">
        <f>MONTH(SalesDataTable[[#This Row],[Order Date]])</f>
        <v>12</v>
      </c>
      <c r="Y2518" s="12" t="str">
        <f>TEXT(SalesDataTable[[#This Row],[Order Date]],"mmm")</f>
        <v>Dec</v>
      </c>
    </row>
    <row r="2519" spans="1:25" ht="16">
      <c r="A2519" s="7">
        <v>4498</v>
      </c>
      <c r="B2519" s="3">
        <v>46359</v>
      </c>
      <c r="C2519" s="2">
        <f>YEAR( SalesDataTable[[#This Row],[Order Date]])</f>
        <v>2026</v>
      </c>
      <c r="D2519" s="2">
        <f>ROUNDUP(MONTH(SalesDataTable[[#This Row],[Order Date]])/3,0)</f>
        <v>4</v>
      </c>
      <c r="E2519" s="2">
        <f>MONTH(SalesDataTable[[#This Row],[Order Date]])</f>
        <v>12</v>
      </c>
      <c r="F2519" s="2" t="str">
        <f>TEXT(SalesDataTable[[#This Row],[Order Date]],"mmm")</f>
        <v>Dec</v>
      </c>
      <c r="G2519" s="2">
        <f>DAY(SalesDataTable[[#This Row],[Order Date]])</f>
        <v>3</v>
      </c>
      <c r="H2519" s="8" t="s">
        <v>20</v>
      </c>
      <c r="I2519" s="8" t="s">
        <v>31</v>
      </c>
      <c r="J2519" s="8" t="s">
        <v>19</v>
      </c>
      <c r="K2519" s="8" t="s">
        <v>13</v>
      </c>
      <c r="L2519" s="8" t="s">
        <v>23</v>
      </c>
      <c r="M2519" s="8" t="s">
        <v>51</v>
      </c>
      <c r="N2519" s="9">
        <v>1</v>
      </c>
      <c r="O2519" s="10">
        <v>124.93</v>
      </c>
      <c r="P2519" s="11">
        <v>0</v>
      </c>
      <c r="Q2519" s="10">
        <v>59.41</v>
      </c>
      <c r="R2519" s="10">
        <f t="shared" si="156"/>
        <v>124.93</v>
      </c>
      <c r="S2519" s="10">
        <f t="shared" si="157"/>
        <v>59.41</v>
      </c>
      <c r="T2519" s="10">
        <f t="shared" si="158"/>
        <v>65.52000000000001</v>
      </c>
      <c r="U2519" s="12">
        <f t="shared" si="159"/>
        <v>0.52445369406867848</v>
      </c>
      <c r="V2519" s="9">
        <f>YEAR(SalesDataTable[[#This Row],[Order Date]])</f>
        <v>2026</v>
      </c>
      <c r="W2519" s="12" t="str">
        <f>"Q"&amp;ROUNDUP(MONTH(SalesDataTable[[#This Row],[Order Date]])/3,0)</f>
        <v>Q4</v>
      </c>
      <c r="X2519" s="9">
        <f>MONTH(SalesDataTable[[#This Row],[Order Date]])</f>
        <v>12</v>
      </c>
      <c r="Y2519" s="12" t="str">
        <f>TEXT(SalesDataTable[[#This Row],[Order Date]],"mmm")</f>
        <v>Dec</v>
      </c>
    </row>
    <row r="2520" spans="1:25" ht="16">
      <c r="A2520" s="7">
        <v>4791</v>
      </c>
      <c r="B2520" s="3">
        <v>46359</v>
      </c>
      <c r="C2520" s="2">
        <f>YEAR( SalesDataTable[[#This Row],[Order Date]])</f>
        <v>2026</v>
      </c>
      <c r="D2520" s="2">
        <f>ROUNDUP(MONTH(SalesDataTable[[#This Row],[Order Date]])/3,0)</f>
        <v>4</v>
      </c>
      <c r="E2520" s="2">
        <f>MONTH(SalesDataTable[[#This Row],[Order Date]])</f>
        <v>12</v>
      </c>
      <c r="F2520" s="2" t="str">
        <f>TEXT(SalesDataTable[[#This Row],[Order Date]],"mmm")</f>
        <v>Dec</v>
      </c>
      <c r="G2520" s="2">
        <f>DAY(SalesDataTable[[#This Row],[Order Date]])</f>
        <v>3</v>
      </c>
      <c r="H2520" s="8" t="s">
        <v>6</v>
      </c>
      <c r="I2520" s="8" t="s">
        <v>43</v>
      </c>
      <c r="J2520" s="8" t="s">
        <v>2</v>
      </c>
      <c r="K2520" s="8" t="s">
        <v>13</v>
      </c>
      <c r="L2520" s="8" t="s">
        <v>9</v>
      </c>
      <c r="M2520" s="8" t="s">
        <v>46</v>
      </c>
      <c r="N2520" s="9">
        <v>2</v>
      </c>
      <c r="O2520" s="10">
        <v>70.59</v>
      </c>
      <c r="P2520" s="11">
        <v>0.1</v>
      </c>
      <c r="Q2520" s="10">
        <v>32.68</v>
      </c>
      <c r="R2520" s="10">
        <f t="shared" si="156"/>
        <v>127.06200000000001</v>
      </c>
      <c r="S2520" s="10">
        <f t="shared" si="157"/>
        <v>65.36</v>
      </c>
      <c r="T2520" s="10">
        <f t="shared" si="158"/>
        <v>61.702000000000012</v>
      </c>
      <c r="U2520" s="12">
        <f t="shared" si="159"/>
        <v>0.48560545245628123</v>
      </c>
      <c r="V2520" s="9">
        <f>YEAR(SalesDataTable[[#This Row],[Order Date]])</f>
        <v>2026</v>
      </c>
      <c r="W2520" s="12" t="str">
        <f>"Q"&amp;ROUNDUP(MONTH(SalesDataTable[[#This Row],[Order Date]])/3,0)</f>
        <v>Q4</v>
      </c>
      <c r="X2520" s="9">
        <f>MONTH(SalesDataTable[[#This Row],[Order Date]])</f>
        <v>12</v>
      </c>
      <c r="Y2520" s="12" t="str">
        <f>TEXT(SalesDataTable[[#This Row],[Order Date]],"mmm")</f>
        <v>Dec</v>
      </c>
    </row>
    <row r="2521" spans="1:25" ht="16">
      <c r="A2521" s="7">
        <v>614</v>
      </c>
      <c r="B2521" s="3">
        <v>46360</v>
      </c>
      <c r="C2521" s="2">
        <f>YEAR( SalesDataTable[[#This Row],[Order Date]])</f>
        <v>2026</v>
      </c>
      <c r="D2521" s="2">
        <f>ROUNDUP(MONTH(SalesDataTable[[#This Row],[Order Date]])/3,0)</f>
        <v>4</v>
      </c>
      <c r="E2521" s="2">
        <f>MONTH(SalesDataTable[[#This Row],[Order Date]])</f>
        <v>12</v>
      </c>
      <c r="F2521" s="2" t="str">
        <f>TEXT(SalesDataTable[[#This Row],[Order Date]],"mmm")</f>
        <v>Dec</v>
      </c>
      <c r="G2521" s="2">
        <f>DAY(SalesDataTable[[#This Row],[Order Date]])</f>
        <v>4</v>
      </c>
      <c r="H2521" s="8" t="s">
        <v>20</v>
      </c>
      <c r="I2521" s="8" t="s">
        <v>31</v>
      </c>
      <c r="J2521" s="8" t="s">
        <v>2</v>
      </c>
      <c r="K2521" s="8" t="s">
        <v>3</v>
      </c>
      <c r="L2521" s="8" t="s">
        <v>9</v>
      </c>
      <c r="M2521" s="8" t="s">
        <v>37</v>
      </c>
      <c r="N2521" s="9">
        <v>2</v>
      </c>
      <c r="O2521" s="10">
        <v>151.05000000000001</v>
      </c>
      <c r="P2521" s="11">
        <v>0.15</v>
      </c>
      <c r="Q2521" s="10">
        <v>80.36</v>
      </c>
      <c r="R2521" s="10">
        <f t="shared" si="156"/>
        <v>256.78500000000003</v>
      </c>
      <c r="S2521" s="10">
        <f t="shared" si="157"/>
        <v>160.72</v>
      </c>
      <c r="T2521" s="10">
        <f t="shared" si="158"/>
        <v>96.065000000000026</v>
      </c>
      <c r="U2521" s="12">
        <f t="shared" si="159"/>
        <v>0.37410674299511271</v>
      </c>
      <c r="V2521" s="9">
        <f>YEAR(SalesDataTable[[#This Row],[Order Date]])</f>
        <v>2026</v>
      </c>
      <c r="W2521" s="12" t="str">
        <f>"Q"&amp;ROUNDUP(MONTH(SalesDataTable[[#This Row],[Order Date]])/3,0)</f>
        <v>Q4</v>
      </c>
      <c r="X2521" s="9">
        <f>MONTH(SalesDataTable[[#This Row],[Order Date]])</f>
        <v>12</v>
      </c>
      <c r="Y2521" s="12" t="str">
        <f>TEXT(SalesDataTable[[#This Row],[Order Date]],"mmm")</f>
        <v>Dec</v>
      </c>
    </row>
    <row r="2522" spans="1:25" ht="16">
      <c r="A2522" s="7">
        <v>2301</v>
      </c>
      <c r="B2522" s="3">
        <v>46360</v>
      </c>
      <c r="C2522" s="2">
        <f>YEAR( SalesDataTable[[#This Row],[Order Date]])</f>
        <v>2026</v>
      </c>
      <c r="D2522" s="2">
        <f>ROUNDUP(MONTH(SalesDataTable[[#This Row],[Order Date]])/3,0)</f>
        <v>4</v>
      </c>
      <c r="E2522" s="2">
        <f>MONTH(SalesDataTable[[#This Row],[Order Date]])</f>
        <v>12</v>
      </c>
      <c r="F2522" s="2" t="str">
        <f>TEXT(SalesDataTable[[#This Row],[Order Date]],"mmm")</f>
        <v>Dec</v>
      </c>
      <c r="G2522" s="2">
        <f>DAY(SalesDataTable[[#This Row],[Order Date]])</f>
        <v>4</v>
      </c>
      <c r="H2522" s="8" t="s">
        <v>20</v>
      </c>
      <c r="I2522" s="8" t="s">
        <v>31</v>
      </c>
      <c r="J2522" s="8" t="s">
        <v>2</v>
      </c>
      <c r="K2522" s="8" t="s">
        <v>3</v>
      </c>
      <c r="L2522" s="8" t="s">
        <v>23</v>
      </c>
      <c r="M2522" s="8" t="s">
        <v>51</v>
      </c>
      <c r="N2522" s="9">
        <v>2</v>
      </c>
      <c r="O2522" s="10">
        <v>120.37</v>
      </c>
      <c r="P2522" s="11">
        <v>0.2</v>
      </c>
      <c r="Q2522" s="10">
        <v>59.39</v>
      </c>
      <c r="R2522" s="10">
        <f t="shared" si="156"/>
        <v>192.59200000000001</v>
      </c>
      <c r="S2522" s="10">
        <f t="shared" si="157"/>
        <v>118.78</v>
      </c>
      <c r="T2522" s="10">
        <f t="shared" si="158"/>
        <v>73.812000000000012</v>
      </c>
      <c r="U2522" s="12">
        <f t="shared" si="159"/>
        <v>0.3832557946332143</v>
      </c>
      <c r="V2522" s="9">
        <f>YEAR(SalesDataTable[[#This Row],[Order Date]])</f>
        <v>2026</v>
      </c>
      <c r="W2522" s="12" t="str">
        <f>"Q"&amp;ROUNDUP(MONTH(SalesDataTable[[#This Row],[Order Date]])/3,0)</f>
        <v>Q4</v>
      </c>
      <c r="X2522" s="9">
        <f>MONTH(SalesDataTable[[#This Row],[Order Date]])</f>
        <v>12</v>
      </c>
      <c r="Y2522" s="12" t="str">
        <f>TEXT(SalesDataTable[[#This Row],[Order Date]],"mmm")</f>
        <v>Dec</v>
      </c>
    </row>
    <row r="2523" spans="1:25" ht="16">
      <c r="A2523" s="7">
        <v>4430</v>
      </c>
      <c r="B2523" s="3">
        <v>46360</v>
      </c>
      <c r="C2523" s="2">
        <f>YEAR( SalesDataTable[[#This Row],[Order Date]])</f>
        <v>2026</v>
      </c>
      <c r="D2523" s="2">
        <f>ROUNDUP(MONTH(SalesDataTable[[#This Row],[Order Date]])/3,0)</f>
        <v>4</v>
      </c>
      <c r="E2523" s="2">
        <f>MONTH(SalesDataTable[[#This Row],[Order Date]])</f>
        <v>12</v>
      </c>
      <c r="F2523" s="2" t="str">
        <f>TEXT(SalesDataTable[[#This Row],[Order Date]],"mmm")</f>
        <v>Dec</v>
      </c>
      <c r="G2523" s="2">
        <f>DAY(SalesDataTable[[#This Row],[Order Date]])</f>
        <v>4</v>
      </c>
      <c r="H2523" s="8" t="s">
        <v>6</v>
      </c>
      <c r="I2523" s="8" t="s">
        <v>7</v>
      </c>
      <c r="J2523" s="8" t="s">
        <v>2</v>
      </c>
      <c r="K2523" s="8" t="s">
        <v>3</v>
      </c>
      <c r="L2523" s="8" t="s">
        <v>23</v>
      </c>
      <c r="M2523" s="8" t="s">
        <v>29</v>
      </c>
      <c r="N2523" s="9">
        <v>3</v>
      </c>
      <c r="O2523" s="10">
        <v>193.8</v>
      </c>
      <c r="P2523" s="11">
        <v>0</v>
      </c>
      <c r="Q2523" s="10">
        <v>104.55</v>
      </c>
      <c r="R2523" s="10">
        <f t="shared" si="156"/>
        <v>581.40000000000009</v>
      </c>
      <c r="S2523" s="10">
        <f t="shared" si="157"/>
        <v>313.64999999999998</v>
      </c>
      <c r="T2523" s="10">
        <f t="shared" si="158"/>
        <v>267.75000000000011</v>
      </c>
      <c r="U2523" s="12">
        <f t="shared" si="159"/>
        <v>0.46052631578947378</v>
      </c>
      <c r="V2523" s="9">
        <f>YEAR(SalesDataTable[[#This Row],[Order Date]])</f>
        <v>2026</v>
      </c>
      <c r="W2523" s="12" t="str">
        <f>"Q"&amp;ROUNDUP(MONTH(SalesDataTable[[#This Row],[Order Date]])/3,0)</f>
        <v>Q4</v>
      </c>
      <c r="X2523" s="9">
        <f>MONTH(SalesDataTable[[#This Row],[Order Date]])</f>
        <v>12</v>
      </c>
      <c r="Y2523" s="12" t="str">
        <f>TEXT(SalesDataTable[[#This Row],[Order Date]],"mmm")</f>
        <v>Dec</v>
      </c>
    </row>
    <row r="2524" spans="1:25" ht="16">
      <c r="A2524" s="7">
        <v>318</v>
      </c>
      <c r="B2524" s="3">
        <v>46361</v>
      </c>
      <c r="C2524" s="2">
        <f>YEAR( SalesDataTable[[#This Row],[Order Date]])</f>
        <v>2026</v>
      </c>
      <c r="D2524" s="2">
        <f>ROUNDUP(MONTH(SalesDataTable[[#This Row],[Order Date]])/3,0)</f>
        <v>4</v>
      </c>
      <c r="E2524" s="2">
        <f>MONTH(SalesDataTable[[#This Row],[Order Date]])</f>
        <v>12</v>
      </c>
      <c r="F2524" s="2" t="str">
        <f>TEXT(SalesDataTable[[#This Row],[Order Date]],"mmm")</f>
        <v>Dec</v>
      </c>
      <c r="G2524" s="2">
        <f>DAY(SalesDataTable[[#This Row],[Order Date]])</f>
        <v>5</v>
      </c>
      <c r="H2524" s="8" t="s">
        <v>20</v>
      </c>
      <c r="I2524" s="8" t="s">
        <v>47</v>
      </c>
      <c r="J2524" s="8" t="s">
        <v>2</v>
      </c>
      <c r="K2524" s="8" t="s">
        <v>16</v>
      </c>
      <c r="L2524" s="8" t="s">
        <v>9</v>
      </c>
      <c r="M2524" s="8" t="s">
        <v>17</v>
      </c>
      <c r="N2524" s="9">
        <v>1</v>
      </c>
      <c r="O2524" s="10">
        <v>146.08000000000001</v>
      </c>
      <c r="P2524" s="11">
        <v>0.1</v>
      </c>
      <c r="Q2524" s="10">
        <v>81.540000000000006</v>
      </c>
      <c r="R2524" s="10">
        <f t="shared" si="156"/>
        <v>131.47200000000001</v>
      </c>
      <c r="S2524" s="10">
        <f t="shared" si="157"/>
        <v>81.540000000000006</v>
      </c>
      <c r="T2524" s="10">
        <f t="shared" si="158"/>
        <v>49.932000000000002</v>
      </c>
      <c r="U2524" s="12">
        <f t="shared" si="159"/>
        <v>0.37979189485213583</v>
      </c>
      <c r="V2524" s="9">
        <f>YEAR(SalesDataTable[[#This Row],[Order Date]])</f>
        <v>2026</v>
      </c>
      <c r="W2524" s="12" t="str">
        <f>"Q"&amp;ROUNDUP(MONTH(SalesDataTable[[#This Row],[Order Date]])/3,0)</f>
        <v>Q4</v>
      </c>
      <c r="X2524" s="9">
        <f>MONTH(SalesDataTable[[#This Row],[Order Date]])</f>
        <v>12</v>
      </c>
      <c r="Y2524" s="12" t="str">
        <f>TEXT(SalesDataTable[[#This Row],[Order Date]],"mmm")</f>
        <v>Dec</v>
      </c>
    </row>
    <row r="2525" spans="1:25" ht="16">
      <c r="A2525" s="7">
        <v>782</v>
      </c>
      <c r="B2525" s="3">
        <v>46361</v>
      </c>
      <c r="C2525" s="2">
        <f>YEAR( SalesDataTable[[#This Row],[Order Date]])</f>
        <v>2026</v>
      </c>
      <c r="D2525" s="2">
        <f>ROUNDUP(MONTH(SalesDataTable[[#This Row],[Order Date]])/3,0)</f>
        <v>4</v>
      </c>
      <c r="E2525" s="2">
        <f>MONTH(SalesDataTable[[#This Row],[Order Date]])</f>
        <v>12</v>
      </c>
      <c r="F2525" s="2" t="str">
        <f>TEXT(SalesDataTable[[#This Row],[Order Date]],"mmm")</f>
        <v>Dec</v>
      </c>
      <c r="G2525" s="2">
        <f>DAY(SalesDataTable[[#This Row],[Order Date]])</f>
        <v>5</v>
      </c>
      <c r="H2525" s="8" t="s">
        <v>20</v>
      </c>
      <c r="I2525" s="8" t="s">
        <v>31</v>
      </c>
      <c r="J2525" s="8" t="s">
        <v>8</v>
      </c>
      <c r="K2525" s="8" t="s">
        <v>16</v>
      </c>
      <c r="L2525" s="8" t="s">
        <v>4</v>
      </c>
      <c r="M2525" s="8" t="s">
        <v>30</v>
      </c>
      <c r="N2525" s="9">
        <v>4</v>
      </c>
      <c r="O2525" s="10">
        <v>101.17</v>
      </c>
      <c r="P2525" s="11">
        <v>0.15</v>
      </c>
      <c r="Q2525" s="10">
        <v>50.48</v>
      </c>
      <c r="R2525" s="10">
        <f t="shared" si="156"/>
        <v>343.97800000000001</v>
      </c>
      <c r="S2525" s="10">
        <f t="shared" si="157"/>
        <v>201.92</v>
      </c>
      <c r="T2525" s="10">
        <f t="shared" si="158"/>
        <v>142.05800000000002</v>
      </c>
      <c r="U2525" s="12">
        <f t="shared" si="159"/>
        <v>0.41298571420265257</v>
      </c>
      <c r="V2525" s="9">
        <f>YEAR(SalesDataTable[[#This Row],[Order Date]])</f>
        <v>2026</v>
      </c>
      <c r="W2525" s="12" t="str">
        <f>"Q"&amp;ROUNDUP(MONTH(SalesDataTable[[#This Row],[Order Date]])/3,0)</f>
        <v>Q4</v>
      </c>
      <c r="X2525" s="9">
        <f>MONTH(SalesDataTable[[#This Row],[Order Date]])</f>
        <v>12</v>
      </c>
      <c r="Y2525" s="12" t="str">
        <f>TEXT(SalesDataTable[[#This Row],[Order Date]],"mmm")</f>
        <v>Dec</v>
      </c>
    </row>
    <row r="2526" spans="1:25" ht="16">
      <c r="A2526" s="7">
        <v>1402</v>
      </c>
      <c r="B2526" s="3">
        <v>46361</v>
      </c>
      <c r="C2526" s="2">
        <f>YEAR( SalesDataTable[[#This Row],[Order Date]])</f>
        <v>2026</v>
      </c>
      <c r="D2526" s="2">
        <f>ROUNDUP(MONTH(SalesDataTable[[#This Row],[Order Date]])/3,0)</f>
        <v>4</v>
      </c>
      <c r="E2526" s="2">
        <f>MONTH(SalesDataTable[[#This Row],[Order Date]])</f>
        <v>12</v>
      </c>
      <c r="F2526" s="2" t="str">
        <f>TEXT(SalesDataTable[[#This Row],[Order Date]],"mmm")</f>
        <v>Dec</v>
      </c>
      <c r="G2526" s="2">
        <f>DAY(SalesDataTable[[#This Row],[Order Date]])</f>
        <v>5</v>
      </c>
      <c r="H2526" s="8" t="s">
        <v>6</v>
      </c>
      <c r="I2526" s="8" t="s">
        <v>27</v>
      </c>
      <c r="J2526" s="8" t="s">
        <v>19</v>
      </c>
      <c r="K2526" s="8" t="s">
        <v>13</v>
      </c>
      <c r="L2526" s="8" t="s">
        <v>23</v>
      </c>
      <c r="M2526" s="8" t="s">
        <v>51</v>
      </c>
      <c r="N2526" s="9">
        <v>2</v>
      </c>
      <c r="O2526" s="10">
        <v>121.64</v>
      </c>
      <c r="P2526" s="11">
        <v>0</v>
      </c>
      <c r="Q2526" s="10">
        <v>61.94</v>
      </c>
      <c r="R2526" s="10">
        <f t="shared" si="156"/>
        <v>243.28</v>
      </c>
      <c r="S2526" s="10">
        <f t="shared" si="157"/>
        <v>123.88</v>
      </c>
      <c r="T2526" s="10">
        <f t="shared" si="158"/>
        <v>119.4</v>
      </c>
      <c r="U2526" s="12">
        <f t="shared" si="159"/>
        <v>0.49079250246629402</v>
      </c>
      <c r="V2526" s="9">
        <f>YEAR(SalesDataTable[[#This Row],[Order Date]])</f>
        <v>2026</v>
      </c>
      <c r="W2526" s="12" t="str">
        <f>"Q"&amp;ROUNDUP(MONTH(SalesDataTable[[#This Row],[Order Date]])/3,0)</f>
        <v>Q4</v>
      </c>
      <c r="X2526" s="9">
        <f>MONTH(SalesDataTable[[#This Row],[Order Date]])</f>
        <v>12</v>
      </c>
      <c r="Y2526" s="12" t="str">
        <f>TEXT(SalesDataTable[[#This Row],[Order Date]],"mmm")</f>
        <v>Dec</v>
      </c>
    </row>
    <row r="2527" spans="1:25" ht="16">
      <c r="A2527" s="7">
        <v>1824</v>
      </c>
      <c r="B2527" s="3">
        <v>46361</v>
      </c>
      <c r="C2527" s="2">
        <f>YEAR( SalesDataTable[[#This Row],[Order Date]])</f>
        <v>2026</v>
      </c>
      <c r="D2527" s="2">
        <f>ROUNDUP(MONTH(SalesDataTable[[#This Row],[Order Date]])/3,0)</f>
        <v>4</v>
      </c>
      <c r="E2527" s="2">
        <f>MONTH(SalesDataTable[[#This Row],[Order Date]])</f>
        <v>12</v>
      </c>
      <c r="F2527" s="2" t="str">
        <f>TEXT(SalesDataTable[[#This Row],[Order Date]],"mmm")</f>
        <v>Dec</v>
      </c>
      <c r="G2527" s="2">
        <f>DAY(SalesDataTable[[#This Row],[Order Date]])</f>
        <v>5</v>
      </c>
      <c r="H2527" s="8" t="s">
        <v>6</v>
      </c>
      <c r="I2527" s="8" t="s">
        <v>7</v>
      </c>
      <c r="J2527" s="8" t="s">
        <v>2</v>
      </c>
      <c r="K2527" s="8" t="s">
        <v>3</v>
      </c>
      <c r="L2527" s="8" t="s">
        <v>14</v>
      </c>
      <c r="M2527" s="8" t="s">
        <v>48</v>
      </c>
      <c r="N2527" s="9">
        <v>1</v>
      </c>
      <c r="O2527" s="10">
        <v>165.1</v>
      </c>
      <c r="P2527" s="11">
        <v>0.05</v>
      </c>
      <c r="Q2527" s="10">
        <v>85.23</v>
      </c>
      <c r="R2527" s="10">
        <f t="shared" si="156"/>
        <v>156.845</v>
      </c>
      <c r="S2527" s="10">
        <f t="shared" si="157"/>
        <v>85.23</v>
      </c>
      <c r="T2527" s="10">
        <f t="shared" si="158"/>
        <v>71.614999999999995</v>
      </c>
      <c r="U2527" s="12">
        <f t="shared" si="159"/>
        <v>0.45659727756702473</v>
      </c>
      <c r="V2527" s="9">
        <f>YEAR(SalesDataTable[[#This Row],[Order Date]])</f>
        <v>2026</v>
      </c>
      <c r="W2527" s="12" t="str">
        <f>"Q"&amp;ROUNDUP(MONTH(SalesDataTable[[#This Row],[Order Date]])/3,0)</f>
        <v>Q4</v>
      </c>
      <c r="X2527" s="9">
        <f>MONTH(SalesDataTable[[#This Row],[Order Date]])</f>
        <v>12</v>
      </c>
      <c r="Y2527" s="12" t="str">
        <f>TEXT(SalesDataTable[[#This Row],[Order Date]],"mmm")</f>
        <v>Dec</v>
      </c>
    </row>
    <row r="2528" spans="1:25" ht="16">
      <c r="A2528" s="7">
        <v>2141</v>
      </c>
      <c r="B2528" s="3">
        <v>46361</v>
      </c>
      <c r="C2528" s="2">
        <f>YEAR( SalesDataTable[[#This Row],[Order Date]])</f>
        <v>2026</v>
      </c>
      <c r="D2528" s="2">
        <f>ROUNDUP(MONTH(SalesDataTable[[#This Row],[Order Date]])/3,0)</f>
        <v>4</v>
      </c>
      <c r="E2528" s="2">
        <f>MONTH(SalesDataTable[[#This Row],[Order Date]])</f>
        <v>12</v>
      </c>
      <c r="F2528" s="2" t="str">
        <f>TEXT(SalesDataTable[[#This Row],[Order Date]],"mmm")</f>
        <v>Dec</v>
      </c>
      <c r="G2528" s="2">
        <f>DAY(SalesDataTable[[#This Row],[Order Date]])</f>
        <v>5</v>
      </c>
      <c r="H2528" s="8" t="s">
        <v>20</v>
      </c>
      <c r="I2528" s="8" t="s">
        <v>47</v>
      </c>
      <c r="J2528" s="8" t="s">
        <v>2</v>
      </c>
      <c r="K2528" s="8" t="s">
        <v>13</v>
      </c>
      <c r="L2528" s="8" t="s">
        <v>23</v>
      </c>
      <c r="M2528" s="8" t="s">
        <v>29</v>
      </c>
      <c r="N2528" s="9">
        <v>3</v>
      </c>
      <c r="O2528" s="10">
        <v>194.07</v>
      </c>
      <c r="P2528" s="11">
        <v>0.1</v>
      </c>
      <c r="Q2528" s="10">
        <v>102.37</v>
      </c>
      <c r="R2528" s="10">
        <f t="shared" si="156"/>
        <v>523.98900000000003</v>
      </c>
      <c r="S2528" s="10">
        <f t="shared" si="157"/>
        <v>307.11</v>
      </c>
      <c r="T2528" s="10">
        <f t="shared" si="158"/>
        <v>216.87900000000002</v>
      </c>
      <c r="U2528" s="12">
        <f t="shared" si="159"/>
        <v>0.4138999101126169</v>
      </c>
      <c r="V2528" s="9">
        <f>YEAR(SalesDataTable[[#This Row],[Order Date]])</f>
        <v>2026</v>
      </c>
      <c r="W2528" s="12" t="str">
        <f>"Q"&amp;ROUNDUP(MONTH(SalesDataTable[[#This Row],[Order Date]])/3,0)</f>
        <v>Q4</v>
      </c>
      <c r="X2528" s="9">
        <f>MONTH(SalesDataTable[[#This Row],[Order Date]])</f>
        <v>12</v>
      </c>
      <c r="Y2528" s="12" t="str">
        <f>TEXT(SalesDataTable[[#This Row],[Order Date]],"mmm")</f>
        <v>Dec</v>
      </c>
    </row>
    <row r="2529" spans="1:25" ht="16">
      <c r="A2529" s="7">
        <v>3517</v>
      </c>
      <c r="B2529" s="3">
        <v>46361</v>
      </c>
      <c r="C2529" s="2">
        <f>YEAR( SalesDataTable[[#This Row],[Order Date]])</f>
        <v>2026</v>
      </c>
      <c r="D2529" s="2">
        <f>ROUNDUP(MONTH(SalesDataTable[[#This Row],[Order Date]])/3,0)</f>
        <v>4</v>
      </c>
      <c r="E2529" s="2">
        <f>MONTH(SalesDataTable[[#This Row],[Order Date]])</f>
        <v>12</v>
      </c>
      <c r="F2529" s="2" t="str">
        <f>TEXT(SalesDataTable[[#This Row],[Order Date]],"mmm")</f>
        <v>Dec</v>
      </c>
      <c r="G2529" s="2">
        <f>DAY(SalesDataTable[[#This Row],[Order Date]])</f>
        <v>5</v>
      </c>
      <c r="H2529" s="8" t="s">
        <v>20</v>
      </c>
      <c r="I2529" s="8" t="s">
        <v>47</v>
      </c>
      <c r="J2529" s="8" t="s">
        <v>28</v>
      </c>
      <c r="K2529" s="8" t="s">
        <v>13</v>
      </c>
      <c r="L2529" s="8" t="s">
        <v>9</v>
      </c>
      <c r="M2529" s="8" t="s">
        <v>37</v>
      </c>
      <c r="N2529" s="9">
        <v>1</v>
      </c>
      <c r="O2529" s="10">
        <v>152.44</v>
      </c>
      <c r="P2529" s="11">
        <v>0.1</v>
      </c>
      <c r="Q2529" s="10">
        <v>76.91</v>
      </c>
      <c r="R2529" s="10">
        <f t="shared" si="156"/>
        <v>137.196</v>
      </c>
      <c r="S2529" s="10">
        <f t="shared" si="157"/>
        <v>76.91</v>
      </c>
      <c r="T2529" s="10">
        <f t="shared" si="158"/>
        <v>60.286000000000001</v>
      </c>
      <c r="U2529" s="12">
        <f t="shared" si="159"/>
        <v>0.43941514329863846</v>
      </c>
      <c r="V2529" s="9">
        <f>YEAR(SalesDataTable[[#This Row],[Order Date]])</f>
        <v>2026</v>
      </c>
      <c r="W2529" s="12" t="str">
        <f>"Q"&amp;ROUNDUP(MONTH(SalesDataTable[[#This Row],[Order Date]])/3,0)</f>
        <v>Q4</v>
      </c>
      <c r="X2529" s="9">
        <f>MONTH(SalesDataTable[[#This Row],[Order Date]])</f>
        <v>12</v>
      </c>
      <c r="Y2529" s="12" t="str">
        <f>TEXT(SalesDataTable[[#This Row],[Order Date]],"mmm")</f>
        <v>Dec</v>
      </c>
    </row>
    <row r="2530" spans="1:25" ht="16">
      <c r="A2530" s="7">
        <v>4055</v>
      </c>
      <c r="B2530" s="3">
        <v>46361</v>
      </c>
      <c r="C2530" s="2">
        <f>YEAR( SalesDataTable[[#This Row],[Order Date]])</f>
        <v>2026</v>
      </c>
      <c r="D2530" s="2">
        <f>ROUNDUP(MONTH(SalesDataTable[[#This Row],[Order Date]])/3,0)</f>
        <v>4</v>
      </c>
      <c r="E2530" s="2">
        <f>MONTH(SalesDataTable[[#This Row],[Order Date]])</f>
        <v>12</v>
      </c>
      <c r="F2530" s="2" t="str">
        <f>TEXT(SalesDataTable[[#This Row],[Order Date]],"mmm")</f>
        <v>Dec</v>
      </c>
      <c r="G2530" s="2">
        <f>DAY(SalesDataTable[[#This Row],[Order Date]])</f>
        <v>5</v>
      </c>
      <c r="H2530" s="8" t="s">
        <v>6</v>
      </c>
      <c r="I2530" s="8" t="s">
        <v>43</v>
      </c>
      <c r="J2530" s="8" t="s">
        <v>2</v>
      </c>
      <c r="K2530" s="8" t="s">
        <v>3</v>
      </c>
      <c r="L2530" s="8" t="s">
        <v>23</v>
      </c>
      <c r="M2530" s="8" t="s">
        <v>51</v>
      </c>
      <c r="N2530" s="9">
        <v>1</v>
      </c>
      <c r="O2530" s="10">
        <v>123.82</v>
      </c>
      <c r="P2530" s="11">
        <v>0.05</v>
      </c>
      <c r="Q2530" s="10">
        <v>59.19</v>
      </c>
      <c r="R2530" s="10">
        <f t="shared" si="156"/>
        <v>117.62899999999999</v>
      </c>
      <c r="S2530" s="10">
        <f t="shared" si="157"/>
        <v>59.19</v>
      </c>
      <c r="T2530" s="10">
        <f t="shared" si="158"/>
        <v>58.438999999999993</v>
      </c>
      <c r="U2530" s="12">
        <f t="shared" si="159"/>
        <v>0.49680775999115862</v>
      </c>
      <c r="V2530" s="9">
        <f>YEAR(SalesDataTable[[#This Row],[Order Date]])</f>
        <v>2026</v>
      </c>
      <c r="W2530" s="12" t="str">
        <f>"Q"&amp;ROUNDUP(MONTH(SalesDataTable[[#This Row],[Order Date]])/3,0)</f>
        <v>Q4</v>
      </c>
      <c r="X2530" s="9">
        <f>MONTH(SalesDataTable[[#This Row],[Order Date]])</f>
        <v>12</v>
      </c>
      <c r="Y2530" s="12" t="str">
        <f>TEXT(SalesDataTable[[#This Row],[Order Date]],"mmm")</f>
        <v>Dec</v>
      </c>
    </row>
    <row r="2531" spans="1:25" ht="16">
      <c r="A2531" s="7">
        <v>4168</v>
      </c>
      <c r="B2531" s="3">
        <v>46361</v>
      </c>
      <c r="C2531" s="2">
        <f>YEAR( SalesDataTable[[#This Row],[Order Date]])</f>
        <v>2026</v>
      </c>
      <c r="D2531" s="2">
        <f>ROUNDUP(MONTH(SalesDataTable[[#This Row],[Order Date]])/3,0)</f>
        <v>4</v>
      </c>
      <c r="E2531" s="2">
        <f>MONTH(SalesDataTable[[#This Row],[Order Date]])</f>
        <v>12</v>
      </c>
      <c r="F2531" s="2" t="str">
        <f>TEXT(SalesDataTable[[#This Row],[Order Date]],"mmm")</f>
        <v>Dec</v>
      </c>
      <c r="G2531" s="2">
        <f>DAY(SalesDataTable[[#This Row],[Order Date]])</f>
        <v>5</v>
      </c>
      <c r="H2531" s="8" t="s">
        <v>0</v>
      </c>
      <c r="I2531" s="8" t="s">
        <v>1</v>
      </c>
      <c r="J2531" s="8" t="s">
        <v>2</v>
      </c>
      <c r="K2531" s="8" t="s">
        <v>13</v>
      </c>
      <c r="L2531" s="8" t="s">
        <v>9</v>
      </c>
      <c r="M2531" s="8" t="s">
        <v>46</v>
      </c>
      <c r="N2531" s="9">
        <v>4</v>
      </c>
      <c r="O2531" s="10">
        <v>71.12</v>
      </c>
      <c r="P2531" s="11">
        <v>0.05</v>
      </c>
      <c r="Q2531" s="10">
        <v>31.93</v>
      </c>
      <c r="R2531" s="10">
        <f t="shared" si="156"/>
        <v>270.25600000000003</v>
      </c>
      <c r="S2531" s="10">
        <f t="shared" si="157"/>
        <v>127.72</v>
      </c>
      <c r="T2531" s="10">
        <f t="shared" si="158"/>
        <v>142.53600000000003</v>
      </c>
      <c r="U2531" s="12">
        <f t="shared" si="159"/>
        <v>0.52741104730329769</v>
      </c>
      <c r="V2531" s="9">
        <f>YEAR(SalesDataTable[[#This Row],[Order Date]])</f>
        <v>2026</v>
      </c>
      <c r="W2531" s="12" t="str">
        <f>"Q"&amp;ROUNDUP(MONTH(SalesDataTable[[#This Row],[Order Date]])/3,0)</f>
        <v>Q4</v>
      </c>
      <c r="X2531" s="9">
        <f>MONTH(SalesDataTable[[#This Row],[Order Date]])</f>
        <v>12</v>
      </c>
      <c r="Y2531" s="12" t="str">
        <f>TEXT(SalesDataTable[[#This Row],[Order Date]],"mmm")</f>
        <v>Dec</v>
      </c>
    </row>
    <row r="2532" spans="1:25" ht="16">
      <c r="A2532" s="7">
        <v>4317</v>
      </c>
      <c r="B2532" s="3">
        <v>46361</v>
      </c>
      <c r="C2532" s="2">
        <f>YEAR( SalesDataTable[[#This Row],[Order Date]])</f>
        <v>2026</v>
      </c>
      <c r="D2532" s="2">
        <f>ROUNDUP(MONTH(SalesDataTable[[#This Row],[Order Date]])/3,0)</f>
        <v>4</v>
      </c>
      <c r="E2532" s="2">
        <f>MONTH(SalesDataTable[[#This Row],[Order Date]])</f>
        <v>12</v>
      </c>
      <c r="F2532" s="2" t="str">
        <f>TEXT(SalesDataTable[[#This Row],[Order Date]],"mmm")</f>
        <v>Dec</v>
      </c>
      <c r="G2532" s="2">
        <f>DAY(SalesDataTable[[#This Row],[Order Date]])</f>
        <v>5</v>
      </c>
      <c r="H2532" s="8" t="s">
        <v>11</v>
      </c>
      <c r="I2532" s="8" t="s">
        <v>52</v>
      </c>
      <c r="J2532" s="8" t="s">
        <v>28</v>
      </c>
      <c r="K2532" s="8" t="s">
        <v>3</v>
      </c>
      <c r="L2532" s="8" t="s">
        <v>9</v>
      </c>
      <c r="M2532" s="8" t="s">
        <v>46</v>
      </c>
      <c r="N2532" s="9">
        <v>1</v>
      </c>
      <c r="O2532" s="10">
        <v>71.55</v>
      </c>
      <c r="P2532" s="11">
        <v>0.1</v>
      </c>
      <c r="Q2532" s="10">
        <v>32.07</v>
      </c>
      <c r="R2532" s="10">
        <f t="shared" si="156"/>
        <v>64.394999999999996</v>
      </c>
      <c r="S2532" s="10">
        <f t="shared" si="157"/>
        <v>32.07</v>
      </c>
      <c r="T2532" s="10">
        <f t="shared" si="158"/>
        <v>32.324999999999996</v>
      </c>
      <c r="U2532" s="12">
        <f t="shared" si="159"/>
        <v>0.50197996738877237</v>
      </c>
      <c r="V2532" s="9">
        <f>YEAR(SalesDataTable[[#This Row],[Order Date]])</f>
        <v>2026</v>
      </c>
      <c r="W2532" s="12" t="str">
        <f>"Q"&amp;ROUNDUP(MONTH(SalesDataTable[[#This Row],[Order Date]])/3,0)</f>
        <v>Q4</v>
      </c>
      <c r="X2532" s="9">
        <f>MONTH(SalesDataTable[[#This Row],[Order Date]])</f>
        <v>12</v>
      </c>
      <c r="Y2532" s="12" t="str">
        <f>TEXT(SalesDataTable[[#This Row],[Order Date]],"mmm")</f>
        <v>Dec</v>
      </c>
    </row>
    <row r="2533" spans="1:25" ht="16">
      <c r="A2533" s="7">
        <v>4879</v>
      </c>
      <c r="B2533" s="3">
        <v>46361</v>
      </c>
      <c r="C2533" s="2">
        <f>YEAR( SalesDataTable[[#This Row],[Order Date]])</f>
        <v>2026</v>
      </c>
      <c r="D2533" s="2">
        <f>ROUNDUP(MONTH(SalesDataTable[[#This Row],[Order Date]])/3,0)</f>
        <v>4</v>
      </c>
      <c r="E2533" s="2">
        <f>MONTH(SalesDataTable[[#This Row],[Order Date]])</f>
        <v>12</v>
      </c>
      <c r="F2533" s="2" t="str">
        <f>TEXT(SalesDataTable[[#This Row],[Order Date]],"mmm")</f>
        <v>Dec</v>
      </c>
      <c r="G2533" s="2">
        <f>DAY(SalesDataTable[[#This Row],[Order Date]])</f>
        <v>5</v>
      </c>
      <c r="H2533" s="8" t="s">
        <v>11</v>
      </c>
      <c r="I2533" s="8" t="s">
        <v>12</v>
      </c>
      <c r="J2533" s="8" t="s">
        <v>28</v>
      </c>
      <c r="K2533" s="8" t="s">
        <v>3</v>
      </c>
      <c r="L2533" s="8" t="s">
        <v>9</v>
      </c>
      <c r="M2533" s="8" t="s">
        <v>46</v>
      </c>
      <c r="N2533" s="9">
        <v>2</v>
      </c>
      <c r="O2533" s="10">
        <v>70.239999999999995</v>
      </c>
      <c r="P2533" s="11">
        <v>0.1</v>
      </c>
      <c r="Q2533" s="10">
        <v>33.29</v>
      </c>
      <c r="R2533" s="10">
        <f t="shared" si="156"/>
        <v>126.43199999999999</v>
      </c>
      <c r="S2533" s="10">
        <f t="shared" si="157"/>
        <v>66.58</v>
      </c>
      <c r="T2533" s="10">
        <f t="shared" si="158"/>
        <v>59.85199999999999</v>
      </c>
      <c r="U2533" s="12">
        <f t="shared" si="159"/>
        <v>0.47339281194634264</v>
      </c>
      <c r="V2533" s="9">
        <f>YEAR(SalesDataTable[[#This Row],[Order Date]])</f>
        <v>2026</v>
      </c>
      <c r="W2533" s="12" t="str">
        <f>"Q"&amp;ROUNDUP(MONTH(SalesDataTable[[#This Row],[Order Date]])/3,0)</f>
        <v>Q4</v>
      </c>
      <c r="X2533" s="9">
        <f>MONTH(SalesDataTable[[#This Row],[Order Date]])</f>
        <v>12</v>
      </c>
      <c r="Y2533" s="12" t="str">
        <f>TEXT(SalesDataTable[[#This Row],[Order Date]],"mmm")</f>
        <v>Dec</v>
      </c>
    </row>
    <row r="2534" spans="1:25" ht="16">
      <c r="A2534" s="7">
        <v>467</v>
      </c>
      <c r="B2534" s="3">
        <v>46362</v>
      </c>
      <c r="C2534" s="2">
        <f>YEAR( SalesDataTable[[#This Row],[Order Date]])</f>
        <v>2026</v>
      </c>
      <c r="D2534" s="2">
        <f>ROUNDUP(MONTH(SalesDataTable[[#This Row],[Order Date]])/3,0)</f>
        <v>4</v>
      </c>
      <c r="E2534" s="2">
        <f>MONTH(SalesDataTable[[#This Row],[Order Date]])</f>
        <v>12</v>
      </c>
      <c r="F2534" s="2" t="str">
        <f>TEXT(SalesDataTable[[#This Row],[Order Date]],"mmm")</f>
        <v>Dec</v>
      </c>
      <c r="G2534" s="2">
        <f>DAY(SalesDataTable[[#This Row],[Order Date]])</f>
        <v>6</v>
      </c>
      <c r="H2534" s="8" t="s">
        <v>0</v>
      </c>
      <c r="I2534" s="8" t="s">
        <v>1</v>
      </c>
      <c r="J2534" s="8" t="s">
        <v>28</v>
      </c>
      <c r="K2534" s="8" t="s">
        <v>3</v>
      </c>
      <c r="L2534" s="8" t="s">
        <v>4</v>
      </c>
      <c r="M2534" s="8" t="s">
        <v>22</v>
      </c>
      <c r="N2534" s="9">
        <v>2</v>
      </c>
      <c r="O2534" s="10">
        <v>50.68</v>
      </c>
      <c r="P2534" s="11">
        <v>0.15</v>
      </c>
      <c r="Q2534" s="10">
        <v>22.41</v>
      </c>
      <c r="R2534" s="10">
        <f t="shared" si="156"/>
        <v>86.155999999999992</v>
      </c>
      <c r="S2534" s="10">
        <f t="shared" si="157"/>
        <v>44.82</v>
      </c>
      <c r="T2534" s="10">
        <f t="shared" si="158"/>
        <v>41.335999999999991</v>
      </c>
      <c r="U2534" s="12">
        <f t="shared" si="159"/>
        <v>0.47978086262129155</v>
      </c>
      <c r="V2534" s="9">
        <f>YEAR(SalesDataTable[[#This Row],[Order Date]])</f>
        <v>2026</v>
      </c>
      <c r="W2534" s="12" t="str">
        <f>"Q"&amp;ROUNDUP(MONTH(SalesDataTable[[#This Row],[Order Date]])/3,0)</f>
        <v>Q4</v>
      </c>
      <c r="X2534" s="9">
        <f>MONTH(SalesDataTable[[#This Row],[Order Date]])</f>
        <v>12</v>
      </c>
      <c r="Y2534" s="12" t="str">
        <f>TEXT(SalesDataTable[[#This Row],[Order Date]],"mmm")</f>
        <v>Dec</v>
      </c>
    </row>
    <row r="2535" spans="1:25" ht="16">
      <c r="A2535" s="7">
        <v>825</v>
      </c>
      <c r="B2535" s="3">
        <v>46362</v>
      </c>
      <c r="C2535" s="2">
        <f>YEAR( SalesDataTable[[#This Row],[Order Date]])</f>
        <v>2026</v>
      </c>
      <c r="D2535" s="2">
        <f>ROUNDUP(MONTH(SalesDataTable[[#This Row],[Order Date]])/3,0)</f>
        <v>4</v>
      </c>
      <c r="E2535" s="2">
        <f>MONTH(SalesDataTable[[#This Row],[Order Date]])</f>
        <v>12</v>
      </c>
      <c r="F2535" s="2" t="str">
        <f>TEXT(SalesDataTable[[#This Row],[Order Date]],"mmm")</f>
        <v>Dec</v>
      </c>
      <c r="G2535" s="2">
        <f>DAY(SalesDataTable[[#This Row],[Order Date]])</f>
        <v>6</v>
      </c>
      <c r="H2535" s="8" t="s">
        <v>20</v>
      </c>
      <c r="I2535" s="8" t="s">
        <v>31</v>
      </c>
      <c r="J2535" s="8" t="s">
        <v>2</v>
      </c>
      <c r="K2535" s="8" t="s">
        <v>13</v>
      </c>
      <c r="L2535" s="8" t="s">
        <v>4</v>
      </c>
      <c r="M2535" s="8" t="s">
        <v>30</v>
      </c>
      <c r="N2535" s="9">
        <v>1</v>
      </c>
      <c r="O2535" s="10">
        <v>101.26</v>
      </c>
      <c r="P2535" s="11">
        <v>0</v>
      </c>
      <c r="Q2535" s="10">
        <v>51.7</v>
      </c>
      <c r="R2535" s="10">
        <f t="shared" si="156"/>
        <v>101.26</v>
      </c>
      <c r="S2535" s="10">
        <f t="shared" si="157"/>
        <v>51.7</v>
      </c>
      <c r="T2535" s="10">
        <f t="shared" si="158"/>
        <v>49.56</v>
      </c>
      <c r="U2535" s="12">
        <f t="shared" si="159"/>
        <v>0.4894331424056883</v>
      </c>
      <c r="V2535" s="9">
        <f>YEAR(SalesDataTable[[#This Row],[Order Date]])</f>
        <v>2026</v>
      </c>
      <c r="W2535" s="12" t="str">
        <f>"Q"&amp;ROUNDUP(MONTH(SalesDataTable[[#This Row],[Order Date]])/3,0)</f>
        <v>Q4</v>
      </c>
      <c r="X2535" s="9">
        <f>MONTH(SalesDataTable[[#This Row],[Order Date]])</f>
        <v>12</v>
      </c>
      <c r="Y2535" s="12" t="str">
        <f>TEXT(SalesDataTable[[#This Row],[Order Date]],"mmm")</f>
        <v>Dec</v>
      </c>
    </row>
    <row r="2536" spans="1:25" ht="16">
      <c r="A2536" s="7">
        <v>2346</v>
      </c>
      <c r="B2536" s="3">
        <v>46362</v>
      </c>
      <c r="C2536" s="2">
        <f>YEAR( SalesDataTable[[#This Row],[Order Date]])</f>
        <v>2026</v>
      </c>
      <c r="D2536" s="2">
        <f>ROUNDUP(MONTH(SalesDataTable[[#This Row],[Order Date]])/3,0)</f>
        <v>4</v>
      </c>
      <c r="E2536" s="2">
        <f>MONTH(SalesDataTable[[#This Row],[Order Date]])</f>
        <v>12</v>
      </c>
      <c r="F2536" s="2" t="str">
        <f>TEXT(SalesDataTable[[#This Row],[Order Date]],"mmm")</f>
        <v>Dec</v>
      </c>
      <c r="G2536" s="2">
        <f>DAY(SalesDataTable[[#This Row],[Order Date]])</f>
        <v>6</v>
      </c>
      <c r="H2536" s="8" t="s">
        <v>0</v>
      </c>
      <c r="I2536" s="8" t="s">
        <v>1</v>
      </c>
      <c r="J2536" s="8" t="s">
        <v>28</v>
      </c>
      <c r="K2536" s="8" t="s">
        <v>16</v>
      </c>
      <c r="L2536" s="8" t="s">
        <v>14</v>
      </c>
      <c r="M2536" s="8" t="s">
        <v>32</v>
      </c>
      <c r="N2536" s="9">
        <v>2</v>
      </c>
      <c r="O2536" s="10">
        <v>46.01</v>
      </c>
      <c r="P2536" s="11">
        <v>0.05</v>
      </c>
      <c r="Q2536" s="10">
        <v>18.399999999999999</v>
      </c>
      <c r="R2536" s="10">
        <f t="shared" si="156"/>
        <v>87.418999999999997</v>
      </c>
      <c r="S2536" s="10">
        <f t="shared" si="157"/>
        <v>36.799999999999997</v>
      </c>
      <c r="T2536" s="10">
        <f t="shared" si="158"/>
        <v>50.619</v>
      </c>
      <c r="U2536" s="12">
        <f t="shared" si="159"/>
        <v>0.57903888170763795</v>
      </c>
      <c r="V2536" s="9">
        <f>YEAR(SalesDataTable[[#This Row],[Order Date]])</f>
        <v>2026</v>
      </c>
      <c r="W2536" s="12" t="str">
        <f>"Q"&amp;ROUNDUP(MONTH(SalesDataTable[[#This Row],[Order Date]])/3,0)</f>
        <v>Q4</v>
      </c>
      <c r="X2536" s="9">
        <f>MONTH(SalesDataTable[[#This Row],[Order Date]])</f>
        <v>12</v>
      </c>
      <c r="Y2536" s="12" t="str">
        <f>TEXT(SalesDataTable[[#This Row],[Order Date]],"mmm")</f>
        <v>Dec</v>
      </c>
    </row>
    <row r="2537" spans="1:25" ht="16">
      <c r="A2537" s="7">
        <v>3095</v>
      </c>
      <c r="B2537" s="3">
        <v>46362</v>
      </c>
      <c r="C2537" s="2">
        <f>YEAR( SalesDataTable[[#This Row],[Order Date]])</f>
        <v>2026</v>
      </c>
      <c r="D2537" s="2">
        <f>ROUNDUP(MONTH(SalesDataTable[[#This Row],[Order Date]])/3,0)</f>
        <v>4</v>
      </c>
      <c r="E2537" s="2">
        <f>MONTH(SalesDataTable[[#This Row],[Order Date]])</f>
        <v>12</v>
      </c>
      <c r="F2537" s="2" t="str">
        <f>TEXT(SalesDataTable[[#This Row],[Order Date]],"mmm")</f>
        <v>Dec</v>
      </c>
      <c r="G2537" s="2">
        <f>DAY(SalesDataTable[[#This Row],[Order Date]])</f>
        <v>6</v>
      </c>
      <c r="H2537" s="8" t="s">
        <v>6</v>
      </c>
      <c r="I2537" s="8" t="s">
        <v>43</v>
      </c>
      <c r="J2537" s="8" t="s">
        <v>2</v>
      </c>
      <c r="K2537" s="8" t="s">
        <v>13</v>
      </c>
      <c r="L2537" s="8" t="s">
        <v>14</v>
      </c>
      <c r="M2537" s="8" t="s">
        <v>44</v>
      </c>
      <c r="N2537" s="9">
        <v>2</v>
      </c>
      <c r="O2537" s="10">
        <v>131.97999999999999</v>
      </c>
      <c r="P2537" s="11">
        <v>0.1</v>
      </c>
      <c r="Q2537" s="10">
        <v>68.02</v>
      </c>
      <c r="R2537" s="10">
        <f t="shared" si="156"/>
        <v>237.56399999999999</v>
      </c>
      <c r="S2537" s="10">
        <f t="shared" si="157"/>
        <v>136.04</v>
      </c>
      <c r="T2537" s="10">
        <f t="shared" si="158"/>
        <v>101.524</v>
      </c>
      <c r="U2537" s="12">
        <f t="shared" si="159"/>
        <v>0.42735431294303855</v>
      </c>
      <c r="V2537" s="9">
        <f>YEAR(SalesDataTable[[#This Row],[Order Date]])</f>
        <v>2026</v>
      </c>
      <c r="W2537" s="12" t="str">
        <f>"Q"&amp;ROUNDUP(MONTH(SalesDataTable[[#This Row],[Order Date]])/3,0)</f>
        <v>Q4</v>
      </c>
      <c r="X2537" s="9">
        <f>MONTH(SalesDataTable[[#This Row],[Order Date]])</f>
        <v>12</v>
      </c>
      <c r="Y2537" s="12" t="str">
        <f>TEXT(SalesDataTable[[#This Row],[Order Date]],"mmm")</f>
        <v>Dec</v>
      </c>
    </row>
    <row r="2538" spans="1:25" ht="16">
      <c r="A2538" s="7">
        <v>3580</v>
      </c>
      <c r="B2538" s="3">
        <v>46362</v>
      </c>
      <c r="C2538" s="2">
        <f>YEAR( SalesDataTable[[#This Row],[Order Date]])</f>
        <v>2026</v>
      </c>
      <c r="D2538" s="2">
        <f>ROUNDUP(MONTH(SalesDataTable[[#This Row],[Order Date]])/3,0)</f>
        <v>4</v>
      </c>
      <c r="E2538" s="2">
        <f>MONTH(SalesDataTable[[#This Row],[Order Date]])</f>
        <v>12</v>
      </c>
      <c r="F2538" s="2" t="str">
        <f>TEXT(SalesDataTable[[#This Row],[Order Date]],"mmm")</f>
        <v>Dec</v>
      </c>
      <c r="G2538" s="2">
        <f>DAY(SalesDataTable[[#This Row],[Order Date]])</f>
        <v>6</v>
      </c>
      <c r="H2538" s="8" t="s">
        <v>20</v>
      </c>
      <c r="I2538" s="8" t="s">
        <v>31</v>
      </c>
      <c r="J2538" s="8" t="s">
        <v>19</v>
      </c>
      <c r="K2538" s="8" t="s">
        <v>13</v>
      </c>
      <c r="L2538" s="8" t="s">
        <v>9</v>
      </c>
      <c r="M2538" s="8" t="s">
        <v>46</v>
      </c>
      <c r="N2538" s="9">
        <v>2</v>
      </c>
      <c r="O2538" s="10">
        <v>73.16</v>
      </c>
      <c r="P2538" s="11">
        <v>0.15</v>
      </c>
      <c r="Q2538" s="10">
        <v>32.64</v>
      </c>
      <c r="R2538" s="10">
        <f t="shared" si="156"/>
        <v>124.37199999999999</v>
      </c>
      <c r="S2538" s="10">
        <f t="shared" si="157"/>
        <v>65.28</v>
      </c>
      <c r="T2538" s="10">
        <f t="shared" si="158"/>
        <v>59.091999999999985</v>
      </c>
      <c r="U2538" s="12">
        <f t="shared" si="159"/>
        <v>0.47512301804264617</v>
      </c>
      <c r="V2538" s="9">
        <f>YEAR(SalesDataTable[[#This Row],[Order Date]])</f>
        <v>2026</v>
      </c>
      <c r="W2538" s="12" t="str">
        <f>"Q"&amp;ROUNDUP(MONTH(SalesDataTable[[#This Row],[Order Date]])/3,0)</f>
        <v>Q4</v>
      </c>
      <c r="X2538" s="9">
        <f>MONTH(SalesDataTable[[#This Row],[Order Date]])</f>
        <v>12</v>
      </c>
      <c r="Y2538" s="12" t="str">
        <f>TEXT(SalesDataTable[[#This Row],[Order Date]],"mmm")</f>
        <v>Dec</v>
      </c>
    </row>
    <row r="2539" spans="1:25" ht="16">
      <c r="A2539" s="7">
        <v>4672</v>
      </c>
      <c r="B2539" s="3">
        <v>46362</v>
      </c>
      <c r="C2539" s="2">
        <f>YEAR( SalesDataTable[[#This Row],[Order Date]])</f>
        <v>2026</v>
      </c>
      <c r="D2539" s="2">
        <f>ROUNDUP(MONTH(SalesDataTable[[#This Row],[Order Date]])/3,0)</f>
        <v>4</v>
      </c>
      <c r="E2539" s="2">
        <f>MONTH(SalesDataTable[[#This Row],[Order Date]])</f>
        <v>12</v>
      </c>
      <c r="F2539" s="2" t="str">
        <f>TEXT(SalesDataTable[[#This Row],[Order Date]],"mmm")</f>
        <v>Dec</v>
      </c>
      <c r="G2539" s="2">
        <f>DAY(SalesDataTable[[#This Row],[Order Date]])</f>
        <v>6</v>
      </c>
      <c r="H2539" s="8" t="s">
        <v>6</v>
      </c>
      <c r="I2539" s="8" t="s">
        <v>27</v>
      </c>
      <c r="J2539" s="8" t="s">
        <v>2</v>
      </c>
      <c r="K2539" s="8" t="s">
        <v>16</v>
      </c>
      <c r="L2539" s="8" t="s">
        <v>14</v>
      </c>
      <c r="M2539" s="8" t="s">
        <v>32</v>
      </c>
      <c r="N2539" s="9">
        <v>2</v>
      </c>
      <c r="O2539" s="10">
        <v>47.43</v>
      </c>
      <c r="P2539" s="11">
        <v>0.05</v>
      </c>
      <c r="Q2539" s="10">
        <v>18.63</v>
      </c>
      <c r="R2539" s="10">
        <f t="shared" si="156"/>
        <v>90.11699999999999</v>
      </c>
      <c r="S2539" s="10">
        <f t="shared" si="157"/>
        <v>37.26</v>
      </c>
      <c r="T2539" s="10">
        <f t="shared" si="158"/>
        <v>52.856999999999992</v>
      </c>
      <c r="U2539" s="12">
        <f t="shared" si="159"/>
        <v>0.58653750124837711</v>
      </c>
      <c r="V2539" s="9">
        <f>YEAR(SalesDataTable[[#This Row],[Order Date]])</f>
        <v>2026</v>
      </c>
      <c r="W2539" s="12" t="str">
        <f>"Q"&amp;ROUNDUP(MONTH(SalesDataTable[[#This Row],[Order Date]])/3,0)</f>
        <v>Q4</v>
      </c>
      <c r="X2539" s="9">
        <f>MONTH(SalesDataTable[[#This Row],[Order Date]])</f>
        <v>12</v>
      </c>
      <c r="Y2539" s="12" t="str">
        <f>TEXT(SalesDataTable[[#This Row],[Order Date]],"mmm")</f>
        <v>Dec</v>
      </c>
    </row>
    <row r="2540" spans="1:25" ht="16">
      <c r="A2540" s="7">
        <v>533</v>
      </c>
      <c r="B2540" s="3">
        <v>46363</v>
      </c>
      <c r="C2540" s="2">
        <f>YEAR( SalesDataTable[[#This Row],[Order Date]])</f>
        <v>2026</v>
      </c>
      <c r="D2540" s="2">
        <f>ROUNDUP(MONTH(SalesDataTable[[#This Row],[Order Date]])/3,0)</f>
        <v>4</v>
      </c>
      <c r="E2540" s="2">
        <f>MONTH(SalesDataTable[[#This Row],[Order Date]])</f>
        <v>12</v>
      </c>
      <c r="F2540" s="2" t="str">
        <f>TEXT(SalesDataTable[[#This Row],[Order Date]],"mmm")</f>
        <v>Dec</v>
      </c>
      <c r="G2540" s="2">
        <f>DAY(SalesDataTable[[#This Row],[Order Date]])</f>
        <v>7</v>
      </c>
      <c r="H2540" s="8" t="s">
        <v>0</v>
      </c>
      <c r="I2540" s="8" t="s">
        <v>36</v>
      </c>
      <c r="J2540" s="8" t="s">
        <v>2</v>
      </c>
      <c r="K2540" s="8" t="s">
        <v>13</v>
      </c>
      <c r="L2540" s="8" t="s">
        <v>14</v>
      </c>
      <c r="M2540" s="8" t="s">
        <v>15</v>
      </c>
      <c r="N2540" s="9">
        <v>1</v>
      </c>
      <c r="O2540" s="10">
        <v>35.93</v>
      </c>
      <c r="P2540" s="11">
        <v>0.05</v>
      </c>
      <c r="Q2540" s="10">
        <v>13.23</v>
      </c>
      <c r="R2540" s="10">
        <f t="shared" si="156"/>
        <v>34.133499999999998</v>
      </c>
      <c r="S2540" s="10">
        <f t="shared" si="157"/>
        <v>13.23</v>
      </c>
      <c r="T2540" s="10">
        <f t="shared" si="158"/>
        <v>20.903499999999998</v>
      </c>
      <c r="U2540" s="12">
        <f t="shared" si="159"/>
        <v>0.6124042363074399</v>
      </c>
      <c r="V2540" s="9">
        <f>YEAR(SalesDataTable[[#This Row],[Order Date]])</f>
        <v>2026</v>
      </c>
      <c r="W2540" s="12" t="str">
        <f>"Q"&amp;ROUNDUP(MONTH(SalesDataTable[[#This Row],[Order Date]])/3,0)</f>
        <v>Q4</v>
      </c>
      <c r="X2540" s="9">
        <f>MONTH(SalesDataTable[[#This Row],[Order Date]])</f>
        <v>12</v>
      </c>
      <c r="Y2540" s="12" t="str">
        <f>TEXT(SalesDataTable[[#This Row],[Order Date]],"mmm")</f>
        <v>Dec</v>
      </c>
    </row>
    <row r="2541" spans="1:25" ht="16">
      <c r="A2541" s="7">
        <v>2160</v>
      </c>
      <c r="B2541" s="3">
        <v>46363</v>
      </c>
      <c r="C2541" s="2">
        <f>YEAR( SalesDataTable[[#This Row],[Order Date]])</f>
        <v>2026</v>
      </c>
      <c r="D2541" s="2">
        <f>ROUNDUP(MONTH(SalesDataTable[[#This Row],[Order Date]])/3,0)</f>
        <v>4</v>
      </c>
      <c r="E2541" s="2">
        <f>MONTH(SalesDataTable[[#This Row],[Order Date]])</f>
        <v>12</v>
      </c>
      <c r="F2541" s="2" t="str">
        <f>TEXT(SalesDataTable[[#This Row],[Order Date]],"mmm")</f>
        <v>Dec</v>
      </c>
      <c r="G2541" s="2">
        <f>DAY(SalesDataTable[[#This Row],[Order Date]])</f>
        <v>7</v>
      </c>
      <c r="H2541" s="8" t="s">
        <v>0</v>
      </c>
      <c r="I2541" s="8" t="s">
        <v>50</v>
      </c>
      <c r="J2541" s="8" t="s">
        <v>28</v>
      </c>
      <c r="K2541" s="8" t="s">
        <v>3</v>
      </c>
      <c r="L2541" s="8" t="s">
        <v>14</v>
      </c>
      <c r="M2541" s="8" t="s">
        <v>15</v>
      </c>
      <c r="N2541" s="9">
        <v>1</v>
      </c>
      <c r="O2541" s="10">
        <v>35.53</v>
      </c>
      <c r="P2541" s="11">
        <v>0.05</v>
      </c>
      <c r="Q2541" s="10">
        <v>13.28</v>
      </c>
      <c r="R2541" s="10">
        <f t="shared" si="156"/>
        <v>33.753500000000003</v>
      </c>
      <c r="S2541" s="10">
        <f t="shared" si="157"/>
        <v>13.28</v>
      </c>
      <c r="T2541" s="10">
        <f t="shared" si="158"/>
        <v>20.473500000000001</v>
      </c>
      <c r="U2541" s="12">
        <f t="shared" si="159"/>
        <v>0.6065593197742456</v>
      </c>
      <c r="V2541" s="9">
        <f>YEAR(SalesDataTable[[#This Row],[Order Date]])</f>
        <v>2026</v>
      </c>
      <c r="W2541" s="12" t="str">
        <f>"Q"&amp;ROUNDUP(MONTH(SalesDataTable[[#This Row],[Order Date]])/3,0)</f>
        <v>Q4</v>
      </c>
      <c r="X2541" s="9">
        <f>MONTH(SalesDataTable[[#This Row],[Order Date]])</f>
        <v>12</v>
      </c>
      <c r="Y2541" s="12" t="str">
        <f>TEXT(SalesDataTable[[#This Row],[Order Date]],"mmm")</f>
        <v>Dec</v>
      </c>
    </row>
    <row r="2542" spans="1:25" ht="16">
      <c r="A2542" s="7">
        <v>2841</v>
      </c>
      <c r="B2542" s="3">
        <v>46363</v>
      </c>
      <c r="C2542" s="2">
        <f>YEAR( SalesDataTable[[#This Row],[Order Date]])</f>
        <v>2026</v>
      </c>
      <c r="D2542" s="2">
        <f>ROUNDUP(MONTH(SalesDataTable[[#This Row],[Order Date]])/3,0)</f>
        <v>4</v>
      </c>
      <c r="E2542" s="2">
        <f>MONTH(SalesDataTable[[#This Row],[Order Date]])</f>
        <v>12</v>
      </c>
      <c r="F2542" s="2" t="str">
        <f>TEXT(SalesDataTable[[#This Row],[Order Date]],"mmm")</f>
        <v>Dec</v>
      </c>
      <c r="G2542" s="2">
        <f>DAY(SalesDataTable[[#This Row],[Order Date]])</f>
        <v>7</v>
      </c>
      <c r="H2542" s="8" t="s">
        <v>6</v>
      </c>
      <c r="I2542" s="8" t="s">
        <v>49</v>
      </c>
      <c r="J2542" s="8" t="s">
        <v>2</v>
      </c>
      <c r="K2542" s="8" t="s">
        <v>13</v>
      </c>
      <c r="L2542" s="8" t="s">
        <v>23</v>
      </c>
      <c r="M2542" s="8" t="s">
        <v>29</v>
      </c>
      <c r="N2542" s="9">
        <v>3</v>
      </c>
      <c r="O2542" s="10">
        <v>196.97</v>
      </c>
      <c r="P2542" s="11">
        <v>0.15</v>
      </c>
      <c r="Q2542" s="10">
        <v>101.88</v>
      </c>
      <c r="R2542" s="10">
        <f t="shared" si="156"/>
        <v>502.27349999999996</v>
      </c>
      <c r="S2542" s="10">
        <f t="shared" si="157"/>
        <v>305.64</v>
      </c>
      <c r="T2542" s="10">
        <f t="shared" si="158"/>
        <v>196.63349999999997</v>
      </c>
      <c r="U2542" s="12">
        <f t="shared" si="159"/>
        <v>0.39148690902466482</v>
      </c>
      <c r="V2542" s="9">
        <f>YEAR(SalesDataTable[[#This Row],[Order Date]])</f>
        <v>2026</v>
      </c>
      <c r="W2542" s="12" t="str">
        <f>"Q"&amp;ROUNDUP(MONTH(SalesDataTable[[#This Row],[Order Date]])/3,0)</f>
        <v>Q4</v>
      </c>
      <c r="X2542" s="9">
        <f>MONTH(SalesDataTable[[#This Row],[Order Date]])</f>
        <v>12</v>
      </c>
      <c r="Y2542" s="12" t="str">
        <f>TEXT(SalesDataTable[[#This Row],[Order Date]],"mmm")</f>
        <v>Dec</v>
      </c>
    </row>
    <row r="2543" spans="1:25" ht="16">
      <c r="A2543" s="7">
        <v>3433</v>
      </c>
      <c r="B2543" s="3">
        <v>46363</v>
      </c>
      <c r="C2543" s="2">
        <f>YEAR( SalesDataTable[[#This Row],[Order Date]])</f>
        <v>2026</v>
      </c>
      <c r="D2543" s="2">
        <f>ROUNDUP(MONTH(SalesDataTable[[#This Row],[Order Date]])/3,0)</f>
        <v>4</v>
      </c>
      <c r="E2543" s="2">
        <f>MONTH(SalesDataTable[[#This Row],[Order Date]])</f>
        <v>12</v>
      </c>
      <c r="F2543" s="2" t="str">
        <f>TEXT(SalesDataTable[[#This Row],[Order Date]],"mmm")</f>
        <v>Dec</v>
      </c>
      <c r="G2543" s="2">
        <f>DAY(SalesDataTable[[#This Row],[Order Date]])</f>
        <v>7</v>
      </c>
      <c r="H2543" s="8" t="s">
        <v>0</v>
      </c>
      <c r="I2543" s="8" t="s">
        <v>1</v>
      </c>
      <c r="J2543" s="8" t="s">
        <v>2</v>
      </c>
      <c r="K2543" s="8" t="s">
        <v>13</v>
      </c>
      <c r="L2543" s="8" t="s">
        <v>14</v>
      </c>
      <c r="M2543" s="8" t="s">
        <v>15</v>
      </c>
      <c r="N2543" s="9">
        <v>2</v>
      </c>
      <c r="O2543" s="10">
        <v>37.020000000000003</v>
      </c>
      <c r="P2543" s="11">
        <v>0.2</v>
      </c>
      <c r="Q2543" s="10">
        <v>13.39</v>
      </c>
      <c r="R2543" s="10">
        <f t="shared" si="156"/>
        <v>59.232000000000006</v>
      </c>
      <c r="S2543" s="10">
        <f t="shared" si="157"/>
        <v>26.78</v>
      </c>
      <c r="T2543" s="10">
        <f t="shared" si="158"/>
        <v>32.452000000000005</v>
      </c>
      <c r="U2543" s="12">
        <f t="shared" si="159"/>
        <v>0.5478795245813074</v>
      </c>
      <c r="V2543" s="9">
        <f>YEAR(SalesDataTable[[#This Row],[Order Date]])</f>
        <v>2026</v>
      </c>
      <c r="W2543" s="12" t="str">
        <f>"Q"&amp;ROUNDUP(MONTH(SalesDataTable[[#This Row],[Order Date]])/3,0)</f>
        <v>Q4</v>
      </c>
      <c r="X2543" s="9">
        <f>MONTH(SalesDataTable[[#This Row],[Order Date]])</f>
        <v>12</v>
      </c>
      <c r="Y2543" s="12" t="str">
        <f>TEXT(SalesDataTable[[#This Row],[Order Date]],"mmm")</f>
        <v>Dec</v>
      </c>
    </row>
    <row r="2544" spans="1:25" ht="16">
      <c r="A2544" s="7">
        <v>3763</v>
      </c>
      <c r="B2544" s="3">
        <v>46363</v>
      </c>
      <c r="C2544" s="2">
        <f>YEAR( SalesDataTable[[#This Row],[Order Date]])</f>
        <v>2026</v>
      </c>
      <c r="D2544" s="2">
        <f>ROUNDUP(MONTH(SalesDataTable[[#This Row],[Order Date]])/3,0)</f>
        <v>4</v>
      </c>
      <c r="E2544" s="2">
        <f>MONTH(SalesDataTable[[#This Row],[Order Date]])</f>
        <v>12</v>
      </c>
      <c r="F2544" s="2" t="str">
        <f>TEXT(SalesDataTable[[#This Row],[Order Date]],"mmm")</f>
        <v>Dec</v>
      </c>
      <c r="G2544" s="2">
        <f>DAY(SalesDataTable[[#This Row],[Order Date]])</f>
        <v>7</v>
      </c>
      <c r="H2544" s="8" t="s">
        <v>6</v>
      </c>
      <c r="I2544" s="8" t="s">
        <v>49</v>
      </c>
      <c r="J2544" s="8" t="s">
        <v>2</v>
      </c>
      <c r="K2544" s="8" t="s">
        <v>13</v>
      </c>
      <c r="L2544" s="8" t="s">
        <v>14</v>
      </c>
      <c r="M2544" s="8" t="s">
        <v>32</v>
      </c>
      <c r="N2544" s="9">
        <v>4</v>
      </c>
      <c r="O2544" s="10">
        <v>47.22</v>
      </c>
      <c r="P2544" s="11">
        <v>0</v>
      </c>
      <c r="Q2544" s="10">
        <v>18.420000000000002</v>
      </c>
      <c r="R2544" s="10">
        <f t="shared" si="156"/>
        <v>188.88</v>
      </c>
      <c r="S2544" s="10">
        <f t="shared" si="157"/>
        <v>73.680000000000007</v>
      </c>
      <c r="T2544" s="10">
        <f t="shared" si="158"/>
        <v>115.19999999999999</v>
      </c>
      <c r="U2544" s="12">
        <f t="shared" si="159"/>
        <v>0.60991105463786521</v>
      </c>
      <c r="V2544" s="9">
        <f>YEAR(SalesDataTable[[#This Row],[Order Date]])</f>
        <v>2026</v>
      </c>
      <c r="W2544" s="12" t="str">
        <f>"Q"&amp;ROUNDUP(MONTH(SalesDataTable[[#This Row],[Order Date]])/3,0)</f>
        <v>Q4</v>
      </c>
      <c r="X2544" s="9">
        <f>MONTH(SalesDataTable[[#This Row],[Order Date]])</f>
        <v>12</v>
      </c>
      <c r="Y2544" s="12" t="str">
        <f>TEXT(SalesDataTable[[#This Row],[Order Date]],"mmm")</f>
        <v>Dec</v>
      </c>
    </row>
    <row r="2545" spans="1:25" ht="16">
      <c r="A2545" s="7">
        <v>706</v>
      </c>
      <c r="B2545" s="3">
        <v>46364</v>
      </c>
      <c r="C2545" s="2">
        <f>YEAR( SalesDataTable[[#This Row],[Order Date]])</f>
        <v>2026</v>
      </c>
      <c r="D2545" s="2">
        <f>ROUNDUP(MONTH(SalesDataTable[[#This Row],[Order Date]])/3,0)</f>
        <v>4</v>
      </c>
      <c r="E2545" s="2">
        <f>MONTH(SalesDataTable[[#This Row],[Order Date]])</f>
        <v>12</v>
      </c>
      <c r="F2545" s="2" t="str">
        <f>TEXT(SalesDataTable[[#This Row],[Order Date]],"mmm")</f>
        <v>Dec</v>
      </c>
      <c r="G2545" s="2">
        <f>DAY(SalesDataTable[[#This Row],[Order Date]])</f>
        <v>8</v>
      </c>
      <c r="H2545" s="8" t="s">
        <v>6</v>
      </c>
      <c r="I2545" s="8" t="s">
        <v>43</v>
      </c>
      <c r="J2545" s="8" t="s">
        <v>19</v>
      </c>
      <c r="K2545" s="8" t="s">
        <v>3</v>
      </c>
      <c r="L2545" s="8" t="s">
        <v>14</v>
      </c>
      <c r="M2545" s="8" t="s">
        <v>32</v>
      </c>
      <c r="N2545" s="9">
        <v>4</v>
      </c>
      <c r="O2545" s="10">
        <v>46.48</v>
      </c>
      <c r="P2545" s="11">
        <v>0.1</v>
      </c>
      <c r="Q2545" s="10">
        <v>18.66</v>
      </c>
      <c r="R2545" s="10">
        <f t="shared" si="156"/>
        <v>167.328</v>
      </c>
      <c r="S2545" s="10">
        <f t="shared" si="157"/>
        <v>74.64</v>
      </c>
      <c r="T2545" s="10">
        <f t="shared" si="158"/>
        <v>92.688000000000002</v>
      </c>
      <c r="U2545" s="12">
        <f t="shared" si="159"/>
        <v>0.55393000573723461</v>
      </c>
      <c r="V2545" s="9">
        <f>YEAR(SalesDataTable[[#This Row],[Order Date]])</f>
        <v>2026</v>
      </c>
      <c r="W2545" s="12" t="str">
        <f>"Q"&amp;ROUNDUP(MONTH(SalesDataTable[[#This Row],[Order Date]])/3,0)</f>
        <v>Q4</v>
      </c>
      <c r="X2545" s="9">
        <f>MONTH(SalesDataTable[[#This Row],[Order Date]])</f>
        <v>12</v>
      </c>
      <c r="Y2545" s="12" t="str">
        <f>TEXT(SalesDataTable[[#This Row],[Order Date]],"mmm")</f>
        <v>Dec</v>
      </c>
    </row>
    <row r="2546" spans="1:25" ht="16">
      <c r="A2546" s="7">
        <v>1086</v>
      </c>
      <c r="B2546" s="3">
        <v>46364</v>
      </c>
      <c r="C2546" s="2">
        <f>YEAR( SalesDataTable[[#This Row],[Order Date]])</f>
        <v>2026</v>
      </c>
      <c r="D2546" s="2">
        <f>ROUNDUP(MONTH(SalesDataTable[[#This Row],[Order Date]])/3,0)</f>
        <v>4</v>
      </c>
      <c r="E2546" s="2">
        <f>MONTH(SalesDataTable[[#This Row],[Order Date]])</f>
        <v>12</v>
      </c>
      <c r="F2546" s="2" t="str">
        <f>TEXT(SalesDataTable[[#This Row],[Order Date]],"mmm")</f>
        <v>Dec</v>
      </c>
      <c r="G2546" s="2">
        <f>DAY(SalesDataTable[[#This Row],[Order Date]])</f>
        <v>8</v>
      </c>
      <c r="H2546" s="8" t="s">
        <v>20</v>
      </c>
      <c r="I2546" s="8" t="s">
        <v>47</v>
      </c>
      <c r="J2546" s="8" t="s">
        <v>8</v>
      </c>
      <c r="K2546" s="8" t="s">
        <v>16</v>
      </c>
      <c r="L2546" s="8" t="s">
        <v>9</v>
      </c>
      <c r="M2546" s="8" t="s">
        <v>17</v>
      </c>
      <c r="N2546" s="9">
        <v>12</v>
      </c>
      <c r="O2546" s="10">
        <v>146.99</v>
      </c>
      <c r="P2546" s="11">
        <v>0.15</v>
      </c>
      <c r="Q2546" s="10">
        <v>79.239999999999995</v>
      </c>
      <c r="R2546" s="10">
        <f t="shared" si="156"/>
        <v>1499.298</v>
      </c>
      <c r="S2546" s="10">
        <f t="shared" si="157"/>
        <v>950.87999999999988</v>
      </c>
      <c r="T2546" s="10">
        <f t="shared" si="158"/>
        <v>548.41800000000012</v>
      </c>
      <c r="U2546" s="12">
        <f t="shared" si="159"/>
        <v>0.36578318653129671</v>
      </c>
      <c r="V2546" s="9">
        <f>YEAR(SalesDataTable[[#This Row],[Order Date]])</f>
        <v>2026</v>
      </c>
      <c r="W2546" s="12" t="str">
        <f>"Q"&amp;ROUNDUP(MONTH(SalesDataTable[[#This Row],[Order Date]])/3,0)</f>
        <v>Q4</v>
      </c>
      <c r="X2546" s="9">
        <f>MONTH(SalesDataTable[[#This Row],[Order Date]])</f>
        <v>12</v>
      </c>
      <c r="Y2546" s="12" t="str">
        <f>TEXT(SalesDataTable[[#This Row],[Order Date]],"mmm")</f>
        <v>Dec</v>
      </c>
    </row>
    <row r="2547" spans="1:25" ht="16">
      <c r="A2547" s="7">
        <v>1204</v>
      </c>
      <c r="B2547" s="3">
        <v>46364</v>
      </c>
      <c r="C2547" s="2">
        <f>YEAR( SalesDataTable[[#This Row],[Order Date]])</f>
        <v>2026</v>
      </c>
      <c r="D2547" s="2">
        <f>ROUNDUP(MONTH(SalesDataTable[[#This Row],[Order Date]])/3,0)</f>
        <v>4</v>
      </c>
      <c r="E2547" s="2">
        <f>MONTH(SalesDataTable[[#This Row],[Order Date]])</f>
        <v>12</v>
      </c>
      <c r="F2547" s="2" t="str">
        <f>TEXT(SalesDataTable[[#This Row],[Order Date]],"mmm")</f>
        <v>Dec</v>
      </c>
      <c r="G2547" s="2">
        <f>DAY(SalesDataTable[[#This Row],[Order Date]])</f>
        <v>8</v>
      </c>
      <c r="H2547" s="8" t="s">
        <v>11</v>
      </c>
      <c r="I2547" s="8" t="s">
        <v>39</v>
      </c>
      <c r="J2547" s="8" t="s">
        <v>2</v>
      </c>
      <c r="K2547" s="8" t="s">
        <v>13</v>
      </c>
      <c r="L2547" s="8" t="s">
        <v>34</v>
      </c>
      <c r="M2547" s="8" t="s">
        <v>35</v>
      </c>
      <c r="N2547" s="9">
        <v>1</v>
      </c>
      <c r="O2547" s="10">
        <v>40.29</v>
      </c>
      <c r="P2547" s="11">
        <v>0</v>
      </c>
      <c r="Q2547" s="10">
        <v>15.07</v>
      </c>
      <c r="R2547" s="10">
        <f t="shared" si="156"/>
        <v>40.29</v>
      </c>
      <c r="S2547" s="10">
        <f t="shared" si="157"/>
        <v>15.07</v>
      </c>
      <c r="T2547" s="10">
        <f t="shared" si="158"/>
        <v>25.22</v>
      </c>
      <c r="U2547" s="12">
        <f t="shared" si="159"/>
        <v>0.62596177711590961</v>
      </c>
      <c r="V2547" s="9">
        <f>YEAR(SalesDataTable[[#This Row],[Order Date]])</f>
        <v>2026</v>
      </c>
      <c r="W2547" s="12" t="str">
        <f>"Q"&amp;ROUNDUP(MONTH(SalesDataTable[[#This Row],[Order Date]])/3,0)</f>
        <v>Q4</v>
      </c>
      <c r="X2547" s="9">
        <f>MONTH(SalesDataTable[[#This Row],[Order Date]])</f>
        <v>12</v>
      </c>
      <c r="Y2547" s="12" t="str">
        <f>TEXT(SalesDataTable[[#This Row],[Order Date]],"mmm")</f>
        <v>Dec</v>
      </c>
    </row>
    <row r="2548" spans="1:25" ht="16">
      <c r="A2548" s="7">
        <v>1451</v>
      </c>
      <c r="B2548" s="3">
        <v>46364</v>
      </c>
      <c r="C2548" s="2">
        <f>YEAR( SalesDataTable[[#This Row],[Order Date]])</f>
        <v>2026</v>
      </c>
      <c r="D2548" s="2">
        <f>ROUNDUP(MONTH(SalesDataTable[[#This Row],[Order Date]])/3,0)</f>
        <v>4</v>
      </c>
      <c r="E2548" s="2">
        <f>MONTH(SalesDataTable[[#This Row],[Order Date]])</f>
        <v>12</v>
      </c>
      <c r="F2548" s="2" t="str">
        <f>TEXT(SalesDataTable[[#This Row],[Order Date]],"mmm")</f>
        <v>Dec</v>
      </c>
      <c r="G2548" s="2">
        <f>DAY(SalesDataTable[[#This Row],[Order Date]])</f>
        <v>8</v>
      </c>
      <c r="H2548" s="8" t="s">
        <v>0</v>
      </c>
      <c r="I2548" s="8" t="s">
        <v>1</v>
      </c>
      <c r="J2548" s="8" t="s">
        <v>8</v>
      </c>
      <c r="K2548" s="8" t="s">
        <v>16</v>
      </c>
      <c r="L2548" s="8" t="s">
        <v>23</v>
      </c>
      <c r="M2548" s="8" t="s">
        <v>51</v>
      </c>
      <c r="N2548" s="9">
        <v>4</v>
      </c>
      <c r="O2548" s="10">
        <v>125.82</v>
      </c>
      <c r="P2548" s="11">
        <v>0.15</v>
      </c>
      <c r="Q2548" s="10">
        <v>61.39</v>
      </c>
      <c r="R2548" s="10">
        <f t="shared" si="156"/>
        <v>427.78799999999995</v>
      </c>
      <c r="S2548" s="10">
        <f t="shared" si="157"/>
        <v>245.56</v>
      </c>
      <c r="T2548" s="10">
        <f t="shared" si="158"/>
        <v>182.22799999999995</v>
      </c>
      <c r="U2548" s="12">
        <f t="shared" si="159"/>
        <v>0.42597735326844133</v>
      </c>
      <c r="V2548" s="9">
        <f>YEAR(SalesDataTable[[#This Row],[Order Date]])</f>
        <v>2026</v>
      </c>
      <c r="W2548" s="12" t="str">
        <f>"Q"&amp;ROUNDUP(MONTH(SalesDataTable[[#This Row],[Order Date]])/3,0)</f>
        <v>Q4</v>
      </c>
      <c r="X2548" s="9">
        <f>MONTH(SalesDataTable[[#This Row],[Order Date]])</f>
        <v>12</v>
      </c>
      <c r="Y2548" s="12" t="str">
        <f>TEXT(SalesDataTable[[#This Row],[Order Date]],"mmm")</f>
        <v>Dec</v>
      </c>
    </row>
    <row r="2549" spans="1:25" ht="16">
      <c r="A2549" s="7">
        <v>1650</v>
      </c>
      <c r="B2549" s="3">
        <v>46364</v>
      </c>
      <c r="C2549" s="2">
        <f>YEAR( SalesDataTable[[#This Row],[Order Date]])</f>
        <v>2026</v>
      </c>
      <c r="D2549" s="2">
        <f>ROUNDUP(MONTH(SalesDataTable[[#This Row],[Order Date]])/3,0)</f>
        <v>4</v>
      </c>
      <c r="E2549" s="2">
        <f>MONTH(SalesDataTable[[#This Row],[Order Date]])</f>
        <v>12</v>
      </c>
      <c r="F2549" s="2" t="str">
        <f>TEXT(SalesDataTable[[#This Row],[Order Date]],"mmm")</f>
        <v>Dec</v>
      </c>
      <c r="G2549" s="2">
        <f>DAY(SalesDataTable[[#This Row],[Order Date]])</f>
        <v>8</v>
      </c>
      <c r="H2549" s="8" t="s">
        <v>6</v>
      </c>
      <c r="I2549" s="8" t="s">
        <v>7</v>
      </c>
      <c r="J2549" s="8" t="s">
        <v>2</v>
      </c>
      <c r="K2549" s="8" t="s">
        <v>13</v>
      </c>
      <c r="L2549" s="8" t="s">
        <v>14</v>
      </c>
      <c r="M2549" s="8" t="s">
        <v>15</v>
      </c>
      <c r="N2549" s="9">
        <v>3</v>
      </c>
      <c r="O2549" s="10">
        <v>36.25</v>
      </c>
      <c r="P2549" s="11">
        <v>0</v>
      </c>
      <c r="Q2549" s="10">
        <v>13.67</v>
      </c>
      <c r="R2549" s="10">
        <f t="shared" si="156"/>
        <v>108.75</v>
      </c>
      <c r="S2549" s="10">
        <f t="shared" si="157"/>
        <v>41.01</v>
      </c>
      <c r="T2549" s="10">
        <f t="shared" si="158"/>
        <v>67.740000000000009</v>
      </c>
      <c r="U2549" s="12">
        <f t="shared" si="159"/>
        <v>0.62289655172413805</v>
      </c>
      <c r="V2549" s="9">
        <f>YEAR(SalesDataTable[[#This Row],[Order Date]])</f>
        <v>2026</v>
      </c>
      <c r="W2549" s="12" t="str">
        <f>"Q"&amp;ROUNDUP(MONTH(SalesDataTable[[#This Row],[Order Date]])/3,0)</f>
        <v>Q4</v>
      </c>
      <c r="X2549" s="9">
        <f>MONTH(SalesDataTable[[#This Row],[Order Date]])</f>
        <v>12</v>
      </c>
      <c r="Y2549" s="12" t="str">
        <f>TEXT(SalesDataTable[[#This Row],[Order Date]],"mmm")</f>
        <v>Dec</v>
      </c>
    </row>
    <row r="2550" spans="1:25" ht="16">
      <c r="A2550" s="7">
        <v>1740</v>
      </c>
      <c r="B2550" s="3">
        <v>46364</v>
      </c>
      <c r="C2550" s="2">
        <f>YEAR( SalesDataTable[[#This Row],[Order Date]])</f>
        <v>2026</v>
      </c>
      <c r="D2550" s="2">
        <f>ROUNDUP(MONTH(SalesDataTable[[#This Row],[Order Date]])/3,0)</f>
        <v>4</v>
      </c>
      <c r="E2550" s="2">
        <f>MONTH(SalesDataTable[[#This Row],[Order Date]])</f>
        <v>12</v>
      </c>
      <c r="F2550" s="2" t="str">
        <f>TEXT(SalesDataTable[[#This Row],[Order Date]],"mmm")</f>
        <v>Dec</v>
      </c>
      <c r="G2550" s="2">
        <f>DAY(SalesDataTable[[#This Row],[Order Date]])</f>
        <v>8</v>
      </c>
      <c r="H2550" s="8" t="s">
        <v>11</v>
      </c>
      <c r="I2550" s="8" t="s">
        <v>39</v>
      </c>
      <c r="J2550" s="8" t="s">
        <v>28</v>
      </c>
      <c r="K2550" s="8" t="s">
        <v>3</v>
      </c>
      <c r="L2550" s="8" t="s">
        <v>14</v>
      </c>
      <c r="M2550" s="8" t="s">
        <v>48</v>
      </c>
      <c r="N2550" s="9">
        <v>1</v>
      </c>
      <c r="O2550" s="10">
        <v>165.29</v>
      </c>
      <c r="P2550" s="11">
        <v>0.05</v>
      </c>
      <c r="Q2550" s="10">
        <v>89.92</v>
      </c>
      <c r="R2550" s="10">
        <f t="shared" si="156"/>
        <v>157.02549999999999</v>
      </c>
      <c r="S2550" s="10">
        <f t="shared" si="157"/>
        <v>89.92</v>
      </c>
      <c r="T2550" s="10">
        <f t="shared" si="158"/>
        <v>67.105499999999992</v>
      </c>
      <c r="U2550" s="12">
        <f t="shared" si="159"/>
        <v>0.42735415585366704</v>
      </c>
      <c r="V2550" s="9">
        <f>YEAR(SalesDataTable[[#This Row],[Order Date]])</f>
        <v>2026</v>
      </c>
      <c r="W2550" s="12" t="str">
        <f>"Q"&amp;ROUNDUP(MONTH(SalesDataTable[[#This Row],[Order Date]])/3,0)</f>
        <v>Q4</v>
      </c>
      <c r="X2550" s="9">
        <f>MONTH(SalesDataTable[[#This Row],[Order Date]])</f>
        <v>12</v>
      </c>
      <c r="Y2550" s="12" t="str">
        <f>TEXT(SalesDataTable[[#This Row],[Order Date]],"mmm")</f>
        <v>Dec</v>
      </c>
    </row>
    <row r="2551" spans="1:25" ht="16">
      <c r="A2551" s="7">
        <v>3191</v>
      </c>
      <c r="B2551" s="3">
        <v>46364</v>
      </c>
      <c r="C2551" s="2">
        <f>YEAR( SalesDataTable[[#This Row],[Order Date]])</f>
        <v>2026</v>
      </c>
      <c r="D2551" s="2">
        <f>ROUNDUP(MONTH(SalesDataTable[[#This Row],[Order Date]])/3,0)</f>
        <v>4</v>
      </c>
      <c r="E2551" s="2">
        <f>MONTH(SalesDataTable[[#This Row],[Order Date]])</f>
        <v>12</v>
      </c>
      <c r="F2551" s="2" t="str">
        <f>TEXT(SalesDataTable[[#This Row],[Order Date]],"mmm")</f>
        <v>Dec</v>
      </c>
      <c r="G2551" s="2">
        <f>DAY(SalesDataTable[[#This Row],[Order Date]])</f>
        <v>8</v>
      </c>
      <c r="H2551" s="8" t="s">
        <v>20</v>
      </c>
      <c r="I2551" s="8" t="s">
        <v>33</v>
      </c>
      <c r="J2551" s="8" t="s">
        <v>2</v>
      </c>
      <c r="K2551" s="8" t="s">
        <v>13</v>
      </c>
      <c r="L2551" s="8" t="s">
        <v>23</v>
      </c>
      <c r="M2551" s="8" t="s">
        <v>40</v>
      </c>
      <c r="N2551" s="9">
        <v>1</v>
      </c>
      <c r="O2551" s="10">
        <v>82.89</v>
      </c>
      <c r="P2551" s="11">
        <v>0.15</v>
      </c>
      <c r="Q2551" s="10">
        <v>38.51</v>
      </c>
      <c r="R2551" s="10">
        <f t="shared" si="156"/>
        <v>70.456500000000005</v>
      </c>
      <c r="S2551" s="10">
        <f t="shared" si="157"/>
        <v>38.51</v>
      </c>
      <c r="T2551" s="10">
        <f t="shared" si="158"/>
        <v>31.946500000000007</v>
      </c>
      <c r="U2551" s="12">
        <f t="shared" si="159"/>
        <v>0.45342161475520365</v>
      </c>
      <c r="V2551" s="9">
        <f>YEAR(SalesDataTable[[#This Row],[Order Date]])</f>
        <v>2026</v>
      </c>
      <c r="W2551" s="12" t="str">
        <f>"Q"&amp;ROUNDUP(MONTH(SalesDataTable[[#This Row],[Order Date]])/3,0)</f>
        <v>Q4</v>
      </c>
      <c r="X2551" s="9">
        <f>MONTH(SalesDataTable[[#This Row],[Order Date]])</f>
        <v>12</v>
      </c>
      <c r="Y2551" s="12" t="str">
        <f>TEXT(SalesDataTable[[#This Row],[Order Date]],"mmm")</f>
        <v>Dec</v>
      </c>
    </row>
    <row r="2552" spans="1:25" ht="16">
      <c r="A2552" s="7">
        <v>3662</v>
      </c>
      <c r="B2552" s="3">
        <v>46364</v>
      </c>
      <c r="C2552" s="2">
        <f>YEAR( SalesDataTable[[#This Row],[Order Date]])</f>
        <v>2026</v>
      </c>
      <c r="D2552" s="2">
        <f>ROUNDUP(MONTH(SalesDataTable[[#This Row],[Order Date]])/3,0)</f>
        <v>4</v>
      </c>
      <c r="E2552" s="2">
        <f>MONTH(SalesDataTable[[#This Row],[Order Date]])</f>
        <v>12</v>
      </c>
      <c r="F2552" s="2" t="str">
        <f>TEXT(SalesDataTable[[#This Row],[Order Date]],"mmm")</f>
        <v>Dec</v>
      </c>
      <c r="G2552" s="2">
        <f>DAY(SalesDataTable[[#This Row],[Order Date]])</f>
        <v>8</v>
      </c>
      <c r="H2552" s="8" t="s">
        <v>6</v>
      </c>
      <c r="I2552" s="8" t="s">
        <v>27</v>
      </c>
      <c r="J2552" s="8" t="s">
        <v>2</v>
      </c>
      <c r="K2552" s="8" t="s">
        <v>16</v>
      </c>
      <c r="L2552" s="8" t="s">
        <v>23</v>
      </c>
      <c r="M2552" s="8" t="s">
        <v>29</v>
      </c>
      <c r="N2552" s="9">
        <v>1</v>
      </c>
      <c r="O2552" s="10">
        <v>199.66</v>
      </c>
      <c r="P2552" s="11">
        <v>0</v>
      </c>
      <c r="Q2552" s="10">
        <v>103.15</v>
      </c>
      <c r="R2552" s="10">
        <f t="shared" si="156"/>
        <v>199.66</v>
      </c>
      <c r="S2552" s="10">
        <f t="shared" si="157"/>
        <v>103.15</v>
      </c>
      <c r="T2552" s="10">
        <f t="shared" si="158"/>
        <v>96.509999999999991</v>
      </c>
      <c r="U2552" s="12">
        <f t="shared" si="159"/>
        <v>0.48337173194430527</v>
      </c>
      <c r="V2552" s="9">
        <f>YEAR(SalesDataTable[[#This Row],[Order Date]])</f>
        <v>2026</v>
      </c>
      <c r="W2552" s="12" t="str">
        <f>"Q"&amp;ROUNDUP(MONTH(SalesDataTable[[#This Row],[Order Date]])/3,0)</f>
        <v>Q4</v>
      </c>
      <c r="X2552" s="9">
        <f>MONTH(SalesDataTable[[#This Row],[Order Date]])</f>
        <v>12</v>
      </c>
      <c r="Y2552" s="12" t="str">
        <f>TEXT(SalesDataTable[[#This Row],[Order Date]],"mmm")</f>
        <v>Dec</v>
      </c>
    </row>
    <row r="2553" spans="1:25" ht="16">
      <c r="A2553" s="7">
        <v>3922</v>
      </c>
      <c r="B2553" s="3">
        <v>46364</v>
      </c>
      <c r="C2553" s="2">
        <f>YEAR( SalesDataTable[[#This Row],[Order Date]])</f>
        <v>2026</v>
      </c>
      <c r="D2553" s="2">
        <f>ROUNDUP(MONTH(SalesDataTable[[#This Row],[Order Date]])/3,0)</f>
        <v>4</v>
      </c>
      <c r="E2553" s="2">
        <f>MONTH(SalesDataTable[[#This Row],[Order Date]])</f>
        <v>12</v>
      </c>
      <c r="F2553" s="2" t="str">
        <f>TEXT(SalesDataTable[[#This Row],[Order Date]],"mmm")</f>
        <v>Dec</v>
      </c>
      <c r="G2553" s="2">
        <f>DAY(SalesDataTable[[#This Row],[Order Date]])</f>
        <v>8</v>
      </c>
      <c r="H2553" s="8" t="s">
        <v>20</v>
      </c>
      <c r="I2553" s="8" t="s">
        <v>33</v>
      </c>
      <c r="J2553" s="8" t="s">
        <v>19</v>
      </c>
      <c r="K2553" s="8" t="s">
        <v>13</v>
      </c>
      <c r="L2553" s="8" t="s">
        <v>9</v>
      </c>
      <c r="M2553" s="8" t="s">
        <v>17</v>
      </c>
      <c r="N2553" s="9">
        <v>2</v>
      </c>
      <c r="O2553" s="10">
        <v>146.25</v>
      </c>
      <c r="P2553" s="11">
        <v>0.05</v>
      </c>
      <c r="Q2553" s="10">
        <v>77.3</v>
      </c>
      <c r="R2553" s="10">
        <f t="shared" si="156"/>
        <v>277.875</v>
      </c>
      <c r="S2553" s="10">
        <f t="shared" si="157"/>
        <v>154.6</v>
      </c>
      <c r="T2553" s="10">
        <f t="shared" si="158"/>
        <v>123.27500000000001</v>
      </c>
      <c r="U2553" s="12">
        <f t="shared" si="159"/>
        <v>0.44363472784525421</v>
      </c>
      <c r="V2553" s="9">
        <f>YEAR(SalesDataTable[[#This Row],[Order Date]])</f>
        <v>2026</v>
      </c>
      <c r="W2553" s="12" t="str">
        <f>"Q"&amp;ROUNDUP(MONTH(SalesDataTable[[#This Row],[Order Date]])/3,0)</f>
        <v>Q4</v>
      </c>
      <c r="X2553" s="9">
        <f>MONTH(SalesDataTable[[#This Row],[Order Date]])</f>
        <v>12</v>
      </c>
      <c r="Y2553" s="12" t="str">
        <f>TEXT(SalesDataTable[[#This Row],[Order Date]],"mmm")</f>
        <v>Dec</v>
      </c>
    </row>
    <row r="2554" spans="1:25" ht="16">
      <c r="A2554" s="7">
        <v>4022</v>
      </c>
      <c r="B2554" s="3">
        <v>46364</v>
      </c>
      <c r="C2554" s="2">
        <f>YEAR( SalesDataTable[[#This Row],[Order Date]])</f>
        <v>2026</v>
      </c>
      <c r="D2554" s="2">
        <f>ROUNDUP(MONTH(SalesDataTable[[#This Row],[Order Date]])/3,0)</f>
        <v>4</v>
      </c>
      <c r="E2554" s="2">
        <f>MONTH(SalesDataTable[[#This Row],[Order Date]])</f>
        <v>12</v>
      </c>
      <c r="F2554" s="2" t="str">
        <f>TEXT(SalesDataTable[[#This Row],[Order Date]],"mmm")</f>
        <v>Dec</v>
      </c>
      <c r="G2554" s="2">
        <f>DAY(SalesDataTable[[#This Row],[Order Date]])</f>
        <v>8</v>
      </c>
      <c r="H2554" s="8" t="s">
        <v>0</v>
      </c>
      <c r="I2554" s="8" t="s">
        <v>36</v>
      </c>
      <c r="J2554" s="8" t="s">
        <v>28</v>
      </c>
      <c r="K2554" s="8" t="s">
        <v>3</v>
      </c>
      <c r="L2554" s="8" t="s">
        <v>23</v>
      </c>
      <c r="M2554" s="8" t="s">
        <v>24</v>
      </c>
      <c r="N2554" s="9">
        <v>1</v>
      </c>
      <c r="O2554" s="10">
        <v>333.51</v>
      </c>
      <c r="P2554" s="11">
        <v>0.2</v>
      </c>
      <c r="Q2554" s="10">
        <v>199.91</v>
      </c>
      <c r="R2554" s="10">
        <f t="shared" si="156"/>
        <v>266.80799999999999</v>
      </c>
      <c r="S2554" s="10">
        <f t="shared" si="157"/>
        <v>199.91</v>
      </c>
      <c r="T2554" s="10">
        <f t="shared" si="158"/>
        <v>66.897999999999996</v>
      </c>
      <c r="U2554" s="12">
        <f t="shared" si="159"/>
        <v>0.25073461065635211</v>
      </c>
      <c r="V2554" s="9">
        <f>YEAR(SalesDataTable[[#This Row],[Order Date]])</f>
        <v>2026</v>
      </c>
      <c r="W2554" s="12" t="str">
        <f>"Q"&amp;ROUNDUP(MONTH(SalesDataTable[[#This Row],[Order Date]])/3,0)</f>
        <v>Q4</v>
      </c>
      <c r="X2554" s="9">
        <f>MONTH(SalesDataTable[[#This Row],[Order Date]])</f>
        <v>12</v>
      </c>
      <c r="Y2554" s="12" t="str">
        <f>TEXT(SalesDataTable[[#This Row],[Order Date]],"mmm")</f>
        <v>Dec</v>
      </c>
    </row>
    <row r="2555" spans="1:25" ht="16">
      <c r="A2555" s="7">
        <v>4366</v>
      </c>
      <c r="B2555" s="3">
        <v>46364</v>
      </c>
      <c r="C2555" s="2">
        <f>YEAR( SalesDataTable[[#This Row],[Order Date]])</f>
        <v>2026</v>
      </c>
      <c r="D2555" s="2">
        <f>ROUNDUP(MONTH(SalesDataTable[[#This Row],[Order Date]])/3,0)</f>
        <v>4</v>
      </c>
      <c r="E2555" s="2">
        <f>MONTH(SalesDataTable[[#This Row],[Order Date]])</f>
        <v>12</v>
      </c>
      <c r="F2555" s="2" t="str">
        <f>TEXT(SalesDataTable[[#This Row],[Order Date]],"mmm")</f>
        <v>Dec</v>
      </c>
      <c r="G2555" s="2">
        <f>DAY(SalesDataTable[[#This Row],[Order Date]])</f>
        <v>8</v>
      </c>
      <c r="H2555" s="8" t="s">
        <v>6</v>
      </c>
      <c r="I2555" s="8" t="s">
        <v>43</v>
      </c>
      <c r="J2555" s="8" t="s">
        <v>19</v>
      </c>
      <c r="K2555" s="8" t="s">
        <v>13</v>
      </c>
      <c r="L2555" s="8" t="s">
        <v>9</v>
      </c>
      <c r="M2555" s="8" t="s">
        <v>37</v>
      </c>
      <c r="N2555" s="9">
        <v>1</v>
      </c>
      <c r="O2555" s="10">
        <v>151.97</v>
      </c>
      <c r="P2555" s="11">
        <v>0.05</v>
      </c>
      <c r="Q2555" s="10">
        <v>80.239999999999995</v>
      </c>
      <c r="R2555" s="10">
        <f t="shared" si="156"/>
        <v>144.3715</v>
      </c>
      <c r="S2555" s="10">
        <f t="shared" si="157"/>
        <v>80.239999999999995</v>
      </c>
      <c r="T2555" s="10">
        <f t="shared" si="158"/>
        <v>64.131500000000003</v>
      </c>
      <c r="U2555" s="12">
        <f t="shared" si="159"/>
        <v>0.44421163456776441</v>
      </c>
      <c r="V2555" s="9">
        <f>YEAR(SalesDataTable[[#This Row],[Order Date]])</f>
        <v>2026</v>
      </c>
      <c r="W2555" s="12" t="str">
        <f>"Q"&amp;ROUNDUP(MONTH(SalesDataTable[[#This Row],[Order Date]])/3,0)</f>
        <v>Q4</v>
      </c>
      <c r="X2555" s="9">
        <f>MONTH(SalesDataTable[[#This Row],[Order Date]])</f>
        <v>12</v>
      </c>
      <c r="Y2555" s="12" t="str">
        <f>TEXT(SalesDataTable[[#This Row],[Order Date]],"mmm")</f>
        <v>Dec</v>
      </c>
    </row>
    <row r="2556" spans="1:25" ht="16">
      <c r="A2556" s="7">
        <v>4880</v>
      </c>
      <c r="B2556" s="3">
        <v>46364</v>
      </c>
      <c r="C2556" s="2">
        <f>YEAR( SalesDataTable[[#This Row],[Order Date]])</f>
        <v>2026</v>
      </c>
      <c r="D2556" s="2">
        <f>ROUNDUP(MONTH(SalesDataTable[[#This Row],[Order Date]])/3,0)</f>
        <v>4</v>
      </c>
      <c r="E2556" s="2">
        <f>MONTH(SalesDataTable[[#This Row],[Order Date]])</f>
        <v>12</v>
      </c>
      <c r="F2556" s="2" t="str">
        <f>TEXT(SalesDataTable[[#This Row],[Order Date]],"mmm")</f>
        <v>Dec</v>
      </c>
      <c r="G2556" s="2">
        <f>DAY(SalesDataTable[[#This Row],[Order Date]])</f>
        <v>8</v>
      </c>
      <c r="H2556" s="8" t="s">
        <v>20</v>
      </c>
      <c r="I2556" s="8" t="s">
        <v>47</v>
      </c>
      <c r="J2556" s="8" t="s">
        <v>19</v>
      </c>
      <c r="K2556" s="8" t="s">
        <v>13</v>
      </c>
      <c r="L2556" s="8" t="s">
        <v>4</v>
      </c>
      <c r="M2556" s="8" t="s">
        <v>26</v>
      </c>
      <c r="N2556" s="9">
        <v>1</v>
      </c>
      <c r="O2556" s="10">
        <v>41.07</v>
      </c>
      <c r="P2556" s="11">
        <v>0</v>
      </c>
      <c r="Q2556" s="10">
        <v>16.600000000000001</v>
      </c>
      <c r="R2556" s="10">
        <f t="shared" si="156"/>
        <v>41.07</v>
      </c>
      <c r="S2556" s="10">
        <f t="shared" si="157"/>
        <v>16.600000000000001</v>
      </c>
      <c r="T2556" s="10">
        <f t="shared" si="158"/>
        <v>24.47</v>
      </c>
      <c r="U2556" s="12">
        <f t="shared" si="159"/>
        <v>0.59581202824446067</v>
      </c>
      <c r="V2556" s="9">
        <f>YEAR(SalesDataTable[[#This Row],[Order Date]])</f>
        <v>2026</v>
      </c>
      <c r="W2556" s="12" t="str">
        <f>"Q"&amp;ROUNDUP(MONTH(SalesDataTable[[#This Row],[Order Date]])/3,0)</f>
        <v>Q4</v>
      </c>
      <c r="X2556" s="9">
        <f>MONTH(SalesDataTable[[#This Row],[Order Date]])</f>
        <v>12</v>
      </c>
      <c r="Y2556" s="12" t="str">
        <f>TEXT(SalesDataTable[[#This Row],[Order Date]],"mmm")</f>
        <v>Dec</v>
      </c>
    </row>
    <row r="2557" spans="1:25" ht="16">
      <c r="A2557" s="7">
        <v>5127</v>
      </c>
      <c r="B2557" s="3">
        <v>46364</v>
      </c>
      <c r="C2557" s="2">
        <f>YEAR( SalesDataTable[[#This Row],[Order Date]])</f>
        <v>2026</v>
      </c>
      <c r="D2557" s="2">
        <f>ROUNDUP(MONTH(SalesDataTable[[#This Row],[Order Date]])/3,0)</f>
        <v>4</v>
      </c>
      <c r="E2557" s="2">
        <f>MONTH(SalesDataTable[[#This Row],[Order Date]])</f>
        <v>12</v>
      </c>
      <c r="F2557" s="2" t="str">
        <f>TEXT(SalesDataTable[[#This Row],[Order Date]],"mmm")</f>
        <v>Dec</v>
      </c>
      <c r="G2557" s="2">
        <f>DAY(SalesDataTable[[#This Row],[Order Date]])</f>
        <v>8</v>
      </c>
      <c r="H2557" s="8" t="s">
        <v>6</v>
      </c>
      <c r="I2557" s="8" t="s">
        <v>41</v>
      </c>
      <c r="J2557" s="8" t="s">
        <v>28</v>
      </c>
      <c r="K2557" s="8" t="s">
        <v>3</v>
      </c>
      <c r="L2557" s="8" t="s">
        <v>23</v>
      </c>
      <c r="M2557" s="8" t="s">
        <v>51</v>
      </c>
      <c r="N2557" s="9">
        <v>1</v>
      </c>
      <c r="O2557" s="10">
        <v>122.65</v>
      </c>
      <c r="P2557" s="11">
        <v>0</v>
      </c>
      <c r="Q2557" s="10">
        <v>58.9</v>
      </c>
      <c r="R2557" s="10">
        <f t="shared" si="156"/>
        <v>122.65</v>
      </c>
      <c r="S2557" s="10">
        <f t="shared" si="157"/>
        <v>58.9</v>
      </c>
      <c r="T2557" s="10">
        <f t="shared" si="158"/>
        <v>63.750000000000007</v>
      </c>
      <c r="U2557" s="12">
        <f t="shared" si="159"/>
        <v>0.51977170811251527</v>
      </c>
      <c r="V2557" s="9">
        <f>YEAR(SalesDataTable[[#This Row],[Order Date]])</f>
        <v>2026</v>
      </c>
      <c r="W2557" s="12" t="str">
        <f>"Q"&amp;ROUNDUP(MONTH(SalesDataTable[[#This Row],[Order Date]])/3,0)</f>
        <v>Q4</v>
      </c>
      <c r="X2557" s="9">
        <f>MONTH(SalesDataTable[[#This Row],[Order Date]])</f>
        <v>12</v>
      </c>
      <c r="Y2557" s="12" t="str">
        <f>TEXT(SalesDataTable[[#This Row],[Order Date]],"mmm")</f>
        <v>Dec</v>
      </c>
    </row>
    <row r="2558" spans="1:25" ht="16">
      <c r="A2558" s="7">
        <v>13</v>
      </c>
      <c r="B2558" s="3">
        <v>46365</v>
      </c>
      <c r="C2558" s="2">
        <f>YEAR( SalesDataTable[[#This Row],[Order Date]])</f>
        <v>2026</v>
      </c>
      <c r="D2558" s="2">
        <f>ROUNDUP(MONTH(SalesDataTable[[#This Row],[Order Date]])/3,0)</f>
        <v>4</v>
      </c>
      <c r="E2558" s="2">
        <f>MONTH(SalesDataTable[[#This Row],[Order Date]])</f>
        <v>12</v>
      </c>
      <c r="F2558" s="2" t="str">
        <f>TEXT(SalesDataTable[[#This Row],[Order Date]],"mmm")</f>
        <v>Dec</v>
      </c>
      <c r="G2558" s="2">
        <f>DAY(SalesDataTable[[#This Row],[Order Date]])</f>
        <v>9</v>
      </c>
      <c r="H2558" s="8" t="s">
        <v>6</v>
      </c>
      <c r="I2558" s="8" t="s">
        <v>27</v>
      </c>
      <c r="J2558" s="8" t="s">
        <v>2</v>
      </c>
      <c r="K2558" s="8" t="s">
        <v>3</v>
      </c>
      <c r="L2558" s="8" t="s">
        <v>9</v>
      </c>
      <c r="M2558" s="8" t="s">
        <v>17</v>
      </c>
      <c r="N2558" s="9">
        <v>6</v>
      </c>
      <c r="O2558" s="10">
        <v>143.16</v>
      </c>
      <c r="P2558" s="11">
        <v>0.15</v>
      </c>
      <c r="Q2558" s="10">
        <v>80.349999999999994</v>
      </c>
      <c r="R2558" s="10">
        <f t="shared" si="156"/>
        <v>730.11599999999999</v>
      </c>
      <c r="S2558" s="10">
        <f t="shared" si="157"/>
        <v>482.09999999999997</v>
      </c>
      <c r="T2558" s="10">
        <f t="shared" si="158"/>
        <v>248.01600000000002</v>
      </c>
      <c r="U2558" s="12">
        <f t="shared" si="159"/>
        <v>0.33969396643820987</v>
      </c>
      <c r="V2558" s="9">
        <f>YEAR(SalesDataTable[[#This Row],[Order Date]])</f>
        <v>2026</v>
      </c>
      <c r="W2558" s="12" t="str">
        <f>"Q"&amp;ROUNDUP(MONTH(SalesDataTable[[#This Row],[Order Date]])/3,0)</f>
        <v>Q4</v>
      </c>
      <c r="X2558" s="9">
        <f>MONTH(SalesDataTable[[#This Row],[Order Date]])</f>
        <v>12</v>
      </c>
      <c r="Y2558" s="12" t="str">
        <f>TEXT(SalesDataTable[[#This Row],[Order Date]],"mmm")</f>
        <v>Dec</v>
      </c>
    </row>
    <row r="2559" spans="1:25" ht="16">
      <c r="A2559" s="7">
        <v>102</v>
      </c>
      <c r="B2559" s="3">
        <v>46365</v>
      </c>
      <c r="C2559" s="2">
        <f>YEAR( SalesDataTable[[#This Row],[Order Date]])</f>
        <v>2026</v>
      </c>
      <c r="D2559" s="2">
        <f>ROUNDUP(MONTH(SalesDataTable[[#This Row],[Order Date]])/3,0)</f>
        <v>4</v>
      </c>
      <c r="E2559" s="2">
        <f>MONTH(SalesDataTable[[#This Row],[Order Date]])</f>
        <v>12</v>
      </c>
      <c r="F2559" s="2" t="str">
        <f>TEXT(SalesDataTable[[#This Row],[Order Date]],"mmm")</f>
        <v>Dec</v>
      </c>
      <c r="G2559" s="2">
        <f>DAY(SalesDataTable[[#This Row],[Order Date]])</f>
        <v>9</v>
      </c>
      <c r="H2559" s="8" t="s">
        <v>11</v>
      </c>
      <c r="I2559" s="8" t="s">
        <v>25</v>
      </c>
      <c r="J2559" s="8" t="s">
        <v>19</v>
      </c>
      <c r="K2559" s="8" t="s">
        <v>13</v>
      </c>
      <c r="L2559" s="8" t="s">
        <v>9</v>
      </c>
      <c r="M2559" s="8" t="s">
        <v>17</v>
      </c>
      <c r="N2559" s="9">
        <v>3</v>
      </c>
      <c r="O2559" s="10">
        <v>142.75</v>
      </c>
      <c r="P2559" s="11">
        <v>0.1</v>
      </c>
      <c r="Q2559" s="10">
        <v>81.739999999999995</v>
      </c>
      <c r="R2559" s="10">
        <f t="shared" si="156"/>
        <v>385.42500000000001</v>
      </c>
      <c r="S2559" s="10">
        <f t="shared" si="157"/>
        <v>245.21999999999997</v>
      </c>
      <c r="T2559" s="10">
        <f t="shared" si="158"/>
        <v>140.20500000000004</v>
      </c>
      <c r="U2559" s="12">
        <f t="shared" si="159"/>
        <v>0.3637672698968672</v>
      </c>
      <c r="V2559" s="9">
        <f>YEAR(SalesDataTable[[#This Row],[Order Date]])</f>
        <v>2026</v>
      </c>
      <c r="W2559" s="12" t="str">
        <f>"Q"&amp;ROUNDUP(MONTH(SalesDataTable[[#This Row],[Order Date]])/3,0)</f>
        <v>Q4</v>
      </c>
      <c r="X2559" s="9">
        <f>MONTH(SalesDataTable[[#This Row],[Order Date]])</f>
        <v>12</v>
      </c>
      <c r="Y2559" s="12" t="str">
        <f>TEXT(SalesDataTable[[#This Row],[Order Date]],"mmm")</f>
        <v>Dec</v>
      </c>
    </row>
    <row r="2560" spans="1:25" ht="16">
      <c r="A2560" s="7">
        <v>519</v>
      </c>
      <c r="B2560" s="3">
        <v>46365</v>
      </c>
      <c r="C2560" s="2">
        <f>YEAR( SalesDataTable[[#This Row],[Order Date]])</f>
        <v>2026</v>
      </c>
      <c r="D2560" s="2">
        <f>ROUNDUP(MONTH(SalesDataTable[[#This Row],[Order Date]])/3,0)</f>
        <v>4</v>
      </c>
      <c r="E2560" s="2">
        <f>MONTH(SalesDataTable[[#This Row],[Order Date]])</f>
        <v>12</v>
      </c>
      <c r="F2560" s="2" t="str">
        <f>TEXT(SalesDataTable[[#This Row],[Order Date]],"mmm")</f>
        <v>Dec</v>
      </c>
      <c r="G2560" s="2">
        <f>DAY(SalesDataTable[[#This Row],[Order Date]])</f>
        <v>9</v>
      </c>
      <c r="H2560" s="8" t="s">
        <v>6</v>
      </c>
      <c r="I2560" s="8" t="s">
        <v>43</v>
      </c>
      <c r="J2560" s="8" t="s">
        <v>19</v>
      </c>
      <c r="K2560" s="8" t="s">
        <v>3</v>
      </c>
      <c r="L2560" s="8" t="s">
        <v>34</v>
      </c>
      <c r="M2560" s="8" t="s">
        <v>42</v>
      </c>
      <c r="N2560" s="9">
        <v>2</v>
      </c>
      <c r="O2560" s="10">
        <v>36.03</v>
      </c>
      <c r="P2560" s="11">
        <v>0.1</v>
      </c>
      <c r="Q2560" s="10">
        <v>13.54</v>
      </c>
      <c r="R2560" s="10">
        <f t="shared" si="156"/>
        <v>64.853999999999999</v>
      </c>
      <c r="S2560" s="10">
        <f t="shared" si="157"/>
        <v>27.08</v>
      </c>
      <c r="T2560" s="10">
        <f t="shared" si="158"/>
        <v>37.774000000000001</v>
      </c>
      <c r="U2560" s="12">
        <f t="shared" si="159"/>
        <v>0.58244672649335427</v>
      </c>
      <c r="V2560" s="9">
        <f>YEAR(SalesDataTable[[#This Row],[Order Date]])</f>
        <v>2026</v>
      </c>
      <c r="W2560" s="12" t="str">
        <f>"Q"&amp;ROUNDUP(MONTH(SalesDataTable[[#This Row],[Order Date]])/3,0)</f>
        <v>Q4</v>
      </c>
      <c r="X2560" s="9">
        <f>MONTH(SalesDataTable[[#This Row],[Order Date]])</f>
        <v>12</v>
      </c>
      <c r="Y2560" s="12" t="str">
        <f>TEXT(SalesDataTable[[#This Row],[Order Date]],"mmm")</f>
        <v>Dec</v>
      </c>
    </row>
    <row r="2561" spans="1:25" ht="16">
      <c r="A2561" s="7">
        <v>522</v>
      </c>
      <c r="B2561" s="3">
        <v>46365</v>
      </c>
      <c r="C2561" s="2">
        <f>YEAR( SalesDataTable[[#This Row],[Order Date]])</f>
        <v>2026</v>
      </c>
      <c r="D2561" s="2">
        <f>ROUNDUP(MONTH(SalesDataTable[[#This Row],[Order Date]])/3,0)</f>
        <v>4</v>
      </c>
      <c r="E2561" s="2">
        <f>MONTH(SalesDataTable[[#This Row],[Order Date]])</f>
        <v>12</v>
      </c>
      <c r="F2561" s="2" t="str">
        <f>TEXT(SalesDataTable[[#This Row],[Order Date]],"mmm")</f>
        <v>Dec</v>
      </c>
      <c r="G2561" s="2">
        <f>DAY(SalesDataTable[[#This Row],[Order Date]])</f>
        <v>9</v>
      </c>
      <c r="H2561" s="8" t="s">
        <v>0</v>
      </c>
      <c r="I2561" s="8" t="s">
        <v>50</v>
      </c>
      <c r="J2561" s="8" t="s">
        <v>19</v>
      </c>
      <c r="K2561" s="8" t="s">
        <v>3</v>
      </c>
      <c r="L2561" s="8" t="s">
        <v>14</v>
      </c>
      <c r="M2561" s="8" t="s">
        <v>44</v>
      </c>
      <c r="N2561" s="9">
        <v>2</v>
      </c>
      <c r="O2561" s="10">
        <v>133.4</v>
      </c>
      <c r="P2561" s="11">
        <v>0</v>
      </c>
      <c r="Q2561" s="10">
        <v>67.69</v>
      </c>
      <c r="R2561" s="10">
        <f t="shared" si="156"/>
        <v>266.8</v>
      </c>
      <c r="S2561" s="10">
        <f t="shared" si="157"/>
        <v>135.38</v>
      </c>
      <c r="T2561" s="10">
        <f t="shared" si="158"/>
        <v>131.42000000000002</v>
      </c>
      <c r="U2561" s="12">
        <f t="shared" si="159"/>
        <v>0.49257871064467768</v>
      </c>
      <c r="V2561" s="9">
        <f>YEAR(SalesDataTable[[#This Row],[Order Date]])</f>
        <v>2026</v>
      </c>
      <c r="W2561" s="12" t="str">
        <f>"Q"&amp;ROUNDUP(MONTH(SalesDataTable[[#This Row],[Order Date]])/3,0)</f>
        <v>Q4</v>
      </c>
      <c r="X2561" s="9">
        <f>MONTH(SalesDataTable[[#This Row],[Order Date]])</f>
        <v>12</v>
      </c>
      <c r="Y2561" s="12" t="str">
        <f>TEXT(SalesDataTable[[#This Row],[Order Date]],"mmm")</f>
        <v>Dec</v>
      </c>
    </row>
    <row r="2562" spans="1:25" ht="16">
      <c r="A2562" s="7">
        <v>798</v>
      </c>
      <c r="B2562" s="3">
        <v>46365</v>
      </c>
      <c r="C2562" s="2">
        <f>YEAR( SalesDataTable[[#This Row],[Order Date]])</f>
        <v>2026</v>
      </c>
      <c r="D2562" s="2">
        <f>ROUNDUP(MONTH(SalesDataTable[[#This Row],[Order Date]])/3,0)</f>
        <v>4</v>
      </c>
      <c r="E2562" s="2">
        <f>MONTH(SalesDataTable[[#This Row],[Order Date]])</f>
        <v>12</v>
      </c>
      <c r="F2562" s="2" t="str">
        <f>TEXT(SalesDataTable[[#This Row],[Order Date]],"mmm")</f>
        <v>Dec</v>
      </c>
      <c r="G2562" s="2">
        <f>DAY(SalesDataTable[[#This Row],[Order Date]])</f>
        <v>9</v>
      </c>
      <c r="H2562" s="8" t="s">
        <v>11</v>
      </c>
      <c r="I2562" s="8" t="s">
        <v>12</v>
      </c>
      <c r="J2562" s="8" t="s">
        <v>19</v>
      </c>
      <c r="K2562" s="8" t="s">
        <v>3</v>
      </c>
      <c r="L2562" s="8" t="s">
        <v>23</v>
      </c>
      <c r="M2562" s="8" t="s">
        <v>29</v>
      </c>
      <c r="N2562" s="9">
        <v>3</v>
      </c>
      <c r="O2562" s="10">
        <v>199.31</v>
      </c>
      <c r="P2562" s="11">
        <v>0.05</v>
      </c>
      <c r="Q2562" s="10">
        <v>101.19</v>
      </c>
      <c r="R2562" s="10">
        <f t="shared" ref="R2562:R2625" si="160">N2562*O2562*(1-P2562)</f>
        <v>568.0335</v>
      </c>
      <c r="S2562" s="10">
        <f t="shared" ref="S2562:S2625" si="161">N2562*Q2562</f>
        <v>303.57</v>
      </c>
      <c r="T2562" s="10">
        <f t="shared" ref="T2562:T2625" si="162">R2562-S2562</f>
        <v>264.46350000000001</v>
      </c>
      <c r="U2562" s="12">
        <f t="shared" ref="U2562:U2625" si="163">IFERROR(T2562/R2562,0)</f>
        <v>0.46557729429690325</v>
      </c>
      <c r="V2562" s="9">
        <f>YEAR(SalesDataTable[[#This Row],[Order Date]])</f>
        <v>2026</v>
      </c>
      <c r="W2562" s="12" t="str">
        <f>"Q"&amp;ROUNDUP(MONTH(SalesDataTable[[#This Row],[Order Date]])/3,0)</f>
        <v>Q4</v>
      </c>
      <c r="X2562" s="9">
        <f>MONTH(SalesDataTable[[#This Row],[Order Date]])</f>
        <v>12</v>
      </c>
      <c r="Y2562" s="12" t="str">
        <f>TEXT(SalesDataTable[[#This Row],[Order Date]],"mmm")</f>
        <v>Dec</v>
      </c>
    </row>
    <row r="2563" spans="1:25" ht="16">
      <c r="A2563" s="7">
        <v>1746</v>
      </c>
      <c r="B2563" s="3">
        <v>46365</v>
      </c>
      <c r="C2563" s="2">
        <f>YEAR( SalesDataTable[[#This Row],[Order Date]])</f>
        <v>2026</v>
      </c>
      <c r="D2563" s="2">
        <f>ROUNDUP(MONTH(SalesDataTable[[#This Row],[Order Date]])/3,0)</f>
        <v>4</v>
      </c>
      <c r="E2563" s="2">
        <f>MONTH(SalesDataTable[[#This Row],[Order Date]])</f>
        <v>12</v>
      </c>
      <c r="F2563" s="2" t="str">
        <f>TEXT(SalesDataTable[[#This Row],[Order Date]],"mmm")</f>
        <v>Dec</v>
      </c>
      <c r="G2563" s="2">
        <f>DAY(SalesDataTable[[#This Row],[Order Date]])</f>
        <v>9</v>
      </c>
      <c r="H2563" s="8" t="s">
        <v>6</v>
      </c>
      <c r="I2563" s="8" t="s">
        <v>41</v>
      </c>
      <c r="J2563" s="8" t="s">
        <v>2</v>
      </c>
      <c r="K2563" s="8" t="s">
        <v>16</v>
      </c>
      <c r="L2563" s="8" t="s">
        <v>14</v>
      </c>
      <c r="M2563" s="8" t="s">
        <v>32</v>
      </c>
      <c r="N2563" s="9">
        <v>1</v>
      </c>
      <c r="O2563" s="10">
        <v>47.44</v>
      </c>
      <c r="P2563" s="11">
        <v>0.15</v>
      </c>
      <c r="Q2563" s="10">
        <v>17.899999999999999</v>
      </c>
      <c r="R2563" s="10">
        <f t="shared" si="160"/>
        <v>40.323999999999998</v>
      </c>
      <c r="S2563" s="10">
        <f t="shared" si="161"/>
        <v>17.899999999999999</v>
      </c>
      <c r="T2563" s="10">
        <f t="shared" si="162"/>
        <v>22.423999999999999</v>
      </c>
      <c r="U2563" s="12">
        <f t="shared" si="163"/>
        <v>0.55609562543398472</v>
      </c>
      <c r="V2563" s="9">
        <f>YEAR(SalesDataTable[[#This Row],[Order Date]])</f>
        <v>2026</v>
      </c>
      <c r="W2563" s="12" t="str">
        <f>"Q"&amp;ROUNDUP(MONTH(SalesDataTable[[#This Row],[Order Date]])/3,0)</f>
        <v>Q4</v>
      </c>
      <c r="X2563" s="9">
        <f>MONTH(SalesDataTable[[#This Row],[Order Date]])</f>
        <v>12</v>
      </c>
      <c r="Y2563" s="12" t="str">
        <f>TEXT(SalesDataTable[[#This Row],[Order Date]],"mmm")</f>
        <v>Dec</v>
      </c>
    </row>
    <row r="2564" spans="1:25" ht="16">
      <c r="A2564" s="7">
        <v>3412</v>
      </c>
      <c r="B2564" s="3">
        <v>46365</v>
      </c>
      <c r="C2564" s="2">
        <f>YEAR( SalesDataTable[[#This Row],[Order Date]])</f>
        <v>2026</v>
      </c>
      <c r="D2564" s="2">
        <f>ROUNDUP(MONTH(SalesDataTable[[#This Row],[Order Date]])/3,0)</f>
        <v>4</v>
      </c>
      <c r="E2564" s="2">
        <f>MONTH(SalesDataTable[[#This Row],[Order Date]])</f>
        <v>12</v>
      </c>
      <c r="F2564" s="2" t="str">
        <f>TEXT(SalesDataTable[[#This Row],[Order Date]],"mmm")</f>
        <v>Dec</v>
      </c>
      <c r="G2564" s="2">
        <f>DAY(SalesDataTable[[#This Row],[Order Date]])</f>
        <v>9</v>
      </c>
      <c r="H2564" s="8" t="s">
        <v>0</v>
      </c>
      <c r="I2564" s="8" t="s">
        <v>1</v>
      </c>
      <c r="J2564" s="8" t="s">
        <v>8</v>
      </c>
      <c r="K2564" s="8" t="s">
        <v>16</v>
      </c>
      <c r="L2564" s="8" t="s">
        <v>9</v>
      </c>
      <c r="M2564" s="8" t="s">
        <v>17</v>
      </c>
      <c r="N2564" s="9">
        <v>10</v>
      </c>
      <c r="O2564" s="10">
        <v>145.30000000000001</v>
      </c>
      <c r="P2564" s="11">
        <v>0.1</v>
      </c>
      <c r="Q2564" s="10">
        <v>79.7</v>
      </c>
      <c r="R2564" s="10">
        <f t="shared" si="160"/>
        <v>1307.7</v>
      </c>
      <c r="S2564" s="10">
        <f t="shared" si="161"/>
        <v>797</v>
      </c>
      <c r="T2564" s="10">
        <f t="shared" si="162"/>
        <v>510.70000000000005</v>
      </c>
      <c r="U2564" s="12">
        <f t="shared" si="163"/>
        <v>0.39053299686472437</v>
      </c>
      <c r="V2564" s="9">
        <f>YEAR(SalesDataTable[[#This Row],[Order Date]])</f>
        <v>2026</v>
      </c>
      <c r="W2564" s="12" t="str">
        <f>"Q"&amp;ROUNDUP(MONTH(SalesDataTable[[#This Row],[Order Date]])/3,0)</f>
        <v>Q4</v>
      </c>
      <c r="X2564" s="9">
        <f>MONTH(SalesDataTable[[#This Row],[Order Date]])</f>
        <v>12</v>
      </c>
      <c r="Y2564" s="12" t="str">
        <f>TEXT(SalesDataTable[[#This Row],[Order Date]],"mmm")</f>
        <v>Dec</v>
      </c>
    </row>
    <row r="2565" spans="1:25" ht="16">
      <c r="A2565" s="7">
        <v>175</v>
      </c>
      <c r="B2565" s="3">
        <v>46366</v>
      </c>
      <c r="C2565" s="2">
        <f>YEAR( SalesDataTable[[#This Row],[Order Date]])</f>
        <v>2026</v>
      </c>
      <c r="D2565" s="2">
        <f>ROUNDUP(MONTH(SalesDataTable[[#This Row],[Order Date]])/3,0)</f>
        <v>4</v>
      </c>
      <c r="E2565" s="2">
        <f>MONTH(SalesDataTable[[#This Row],[Order Date]])</f>
        <v>12</v>
      </c>
      <c r="F2565" s="2" t="str">
        <f>TEXT(SalesDataTable[[#This Row],[Order Date]],"mmm")</f>
        <v>Dec</v>
      </c>
      <c r="G2565" s="2">
        <f>DAY(SalesDataTable[[#This Row],[Order Date]])</f>
        <v>10</v>
      </c>
      <c r="H2565" s="8" t="s">
        <v>0</v>
      </c>
      <c r="I2565" s="8" t="s">
        <v>1</v>
      </c>
      <c r="J2565" s="8" t="s">
        <v>28</v>
      </c>
      <c r="K2565" s="8" t="s">
        <v>13</v>
      </c>
      <c r="L2565" s="8" t="s">
        <v>4</v>
      </c>
      <c r="M2565" s="8" t="s">
        <v>5</v>
      </c>
      <c r="N2565" s="9">
        <v>1</v>
      </c>
      <c r="O2565" s="10">
        <v>81.010000000000005</v>
      </c>
      <c r="P2565" s="11">
        <v>0.2</v>
      </c>
      <c r="Q2565" s="10">
        <v>41.51</v>
      </c>
      <c r="R2565" s="10">
        <f t="shared" si="160"/>
        <v>64.808000000000007</v>
      </c>
      <c r="S2565" s="10">
        <f t="shared" si="161"/>
        <v>41.51</v>
      </c>
      <c r="T2565" s="10">
        <f t="shared" si="162"/>
        <v>23.298000000000009</v>
      </c>
      <c r="U2565" s="12">
        <f t="shared" si="163"/>
        <v>0.35949265522774976</v>
      </c>
      <c r="V2565" s="9">
        <f>YEAR(SalesDataTable[[#This Row],[Order Date]])</f>
        <v>2026</v>
      </c>
      <c r="W2565" s="12" t="str">
        <f>"Q"&amp;ROUNDUP(MONTH(SalesDataTable[[#This Row],[Order Date]])/3,0)</f>
        <v>Q4</v>
      </c>
      <c r="X2565" s="9">
        <f>MONTH(SalesDataTable[[#This Row],[Order Date]])</f>
        <v>12</v>
      </c>
      <c r="Y2565" s="12" t="str">
        <f>TEXT(SalesDataTable[[#This Row],[Order Date]],"mmm")</f>
        <v>Dec</v>
      </c>
    </row>
    <row r="2566" spans="1:25" ht="16">
      <c r="A2566" s="7">
        <v>1014</v>
      </c>
      <c r="B2566" s="3">
        <v>46366</v>
      </c>
      <c r="C2566" s="2">
        <f>YEAR( SalesDataTable[[#This Row],[Order Date]])</f>
        <v>2026</v>
      </c>
      <c r="D2566" s="2">
        <f>ROUNDUP(MONTH(SalesDataTable[[#This Row],[Order Date]])/3,0)</f>
        <v>4</v>
      </c>
      <c r="E2566" s="2">
        <f>MONTH(SalesDataTable[[#This Row],[Order Date]])</f>
        <v>12</v>
      </c>
      <c r="F2566" s="2" t="str">
        <f>TEXT(SalesDataTable[[#This Row],[Order Date]],"mmm")</f>
        <v>Dec</v>
      </c>
      <c r="G2566" s="2">
        <f>DAY(SalesDataTable[[#This Row],[Order Date]])</f>
        <v>10</v>
      </c>
      <c r="H2566" s="8" t="s">
        <v>20</v>
      </c>
      <c r="I2566" s="8" t="s">
        <v>31</v>
      </c>
      <c r="J2566" s="8" t="s">
        <v>28</v>
      </c>
      <c r="K2566" s="8" t="s">
        <v>13</v>
      </c>
      <c r="L2566" s="8" t="s">
        <v>14</v>
      </c>
      <c r="M2566" s="8" t="s">
        <v>15</v>
      </c>
      <c r="N2566" s="9">
        <v>2</v>
      </c>
      <c r="O2566" s="10">
        <v>35.619999999999997</v>
      </c>
      <c r="P2566" s="11">
        <v>0</v>
      </c>
      <c r="Q2566" s="10">
        <v>13.62</v>
      </c>
      <c r="R2566" s="10">
        <f t="shared" si="160"/>
        <v>71.239999999999995</v>
      </c>
      <c r="S2566" s="10">
        <f t="shared" si="161"/>
        <v>27.24</v>
      </c>
      <c r="T2566" s="10">
        <f t="shared" si="162"/>
        <v>44</v>
      </c>
      <c r="U2566" s="12">
        <f t="shared" si="163"/>
        <v>0.61763054463784395</v>
      </c>
      <c r="V2566" s="9">
        <f>YEAR(SalesDataTable[[#This Row],[Order Date]])</f>
        <v>2026</v>
      </c>
      <c r="W2566" s="12" t="str">
        <f>"Q"&amp;ROUNDUP(MONTH(SalesDataTable[[#This Row],[Order Date]])/3,0)</f>
        <v>Q4</v>
      </c>
      <c r="X2566" s="9">
        <f>MONTH(SalesDataTable[[#This Row],[Order Date]])</f>
        <v>12</v>
      </c>
      <c r="Y2566" s="12" t="str">
        <f>TEXT(SalesDataTable[[#This Row],[Order Date]],"mmm")</f>
        <v>Dec</v>
      </c>
    </row>
    <row r="2567" spans="1:25" ht="16">
      <c r="A2567" s="7">
        <v>1763</v>
      </c>
      <c r="B2567" s="3">
        <v>46366</v>
      </c>
      <c r="C2567" s="2">
        <f>YEAR( SalesDataTable[[#This Row],[Order Date]])</f>
        <v>2026</v>
      </c>
      <c r="D2567" s="2">
        <f>ROUNDUP(MONTH(SalesDataTable[[#This Row],[Order Date]])/3,0)</f>
        <v>4</v>
      </c>
      <c r="E2567" s="2">
        <f>MONTH(SalesDataTable[[#This Row],[Order Date]])</f>
        <v>12</v>
      </c>
      <c r="F2567" s="2" t="str">
        <f>TEXT(SalesDataTable[[#This Row],[Order Date]],"mmm")</f>
        <v>Dec</v>
      </c>
      <c r="G2567" s="2">
        <f>DAY(SalesDataTable[[#This Row],[Order Date]])</f>
        <v>10</v>
      </c>
      <c r="H2567" s="8" t="s">
        <v>0</v>
      </c>
      <c r="I2567" s="8" t="s">
        <v>1</v>
      </c>
      <c r="J2567" s="8" t="s">
        <v>2</v>
      </c>
      <c r="K2567" s="8" t="s">
        <v>13</v>
      </c>
      <c r="L2567" s="8" t="s">
        <v>4</v>
      </c>
      <c r="M2567" s="8" t="s">
        <v>22</v>
      </c>
      <c r="N2567" s="9">
        <v>2</v>
      </c>
      <c r="O2567" s="10">
        <v>49.88</v>
      </c>
      <c r="P2567" s="11">
        <v>0.05</v>
      </c>
      <c r="Q2567" s="10">
        <v>22.31</v>
      </c>
      <c r="R2567" s="10">
        <f t="shared" si="160"/>
        <v>94.772000000000006</v>
      </c>
      <c r="S2567" s="10">
        <f t="shared" si="161"/>
        <v>44.62</v>
      </c>
      <c r="T2567" s="10">
        <f t="shared" si="162"/>
        <v>50.152000000000008</v>
      </c>
      <c r="U2567" s="12">
        <f t="shared" si="163"/>
        <v>0.52918583547883347</v>
      </c>
      <c r="V2567" s="9">
        <f>YEAR(SalesDataTable[[#This Row],[Order Date]])</f>
        <v>2026</v>
      </c>
      <c r="W2567" s="12" t="str">
        <f>"Q"&amp;ROUNDUP(MONTH(SalesDataTable[[#This Row],[Order Date]])/3,0)</f>
        <v>Q4</v>
      </c>
      <c r="X2567" s="9">
        <f>MONTH(SalesDataTable[[#This Row],[Order Date]])</f>
        <v>12</v>
      </c>
      <c r="Y2567" s="12" t="str">
        <f>TEXT(SalesDataTable[[#This Row],[Order Date]],"mmm")</f>
        <v>Dec</v>
      </c>
    </row>
    <row r="2568" spans="1:25" ht="16">
      <c r="A2568" s="7">
        <v>1863</v>
      </c>
      <c r="B2568" s="3">
        <v>46366</v>
      </c>
      <c r="C2568" s="2">
        <f>YEAR( SalesDataTable[[#This Row],[Order Date]])</f>
        <v>2026</v>
      </c>
      <c r="D2568" s="2">
        <f>ROUNDUP(MONTH(SalesDataTable[[#This Row],[Order Date]])/3,0)</f>
        <v>4</v>
      </c>
      <c r="E2568" s="2">
        <f>MONTH(SalesDataTable[[#This Row],[Order Date]])</f>
        <v>12</v>
      </c>
      <c r="F2568" s="2" t="str">
        <f>TEXT(SalesDataTable[[#This Row],[Order Date]],"mmm")</f>
        <v>Dec</v>
      </c>
      <c r="G2568" s="2">
        <f>DAY(SalesDataTable[[#This Row],[Order Date]])</f>
        <v>10</v>
      </c>
      <c r="H2568" s="8" t="s">
        <v>20</v>
      </c>
      <c r="I2568" s="8" t="s">
        <v>31</v>
      </c>
      <c r="J2568" s="8" t="s">
        <v>28</v>
      </c>
      <c r="K2568" s="8" t="s">
        <v>3</v>
      </c>
      <c r="L2568" s="8" t="s">
        <v>4</v>
      </c>
      <c r="M2568" s="8" t="s">
        <v>30</v>
      </c>
      <c r="N2568" s="9">
        <v>1</v>
      </c>
      <c r="O2568" s="10">
        <v>101.18</v>
      </c>
      <c r="P2568" s="11">
        <v>0.05</v>
      </c>
      <c r="Q2568" s="10">
        <v>49.12</v>
      </c>
      <c r="R2568" s="10">
        <f t="shared" si="160"/>
        <v>96.120999999999995</v>
      </c>
      <c r="S2568" s="10">
        <f t="shared" si="161"/>
        <v>49.12</v>
      </c>
      <c r="T2568" s="10">
        <f t="shared" si="162"/>
        <v>47.000999999999998</v>
      </c>
      <c r="U2568" s="12">
        <f t="shared" si="163"/>
        <v>0.48897743469169069</v>
      </c>
      <c r="V2568" s="9">
        <f>YEAR(SalesDataTable[[#This Row],[Order Date]])</f>
        <v>2026</v>
      </c>
      <c r="W2568" s="12" t="str">
        <f>"Q"&amp;ROUNDUP(MONTH(SalesDataTable[[#This Row],[Order Date]])/3,0)</f>
        <v>Q4</v>
      </c>
      <c r="X2568" s="9">
        <f>MONTH(SalesDataTable[[#This Row],[Order Date]])</f>
        <v>12</v>
      </c>
      <c r="Y2568" s="12" t="str">
        <f>TEXT(SalesDataTable[[#This Row],[Order Date]],"mmm")</f>
        <v>Dec</v>
      </c>
    </row>
    <row r="2569" spans="1:25" ht="16">
      <c r="A2569" s="7">
        <v>3466</v>
      </c>
      <c r="B2569" s="3">
        <v>46366</v>
      </c>
      <c r="C2569" s="2">
        <f>YEAR( SalesDataTable[[#This Row],[Order Date]])</f>
        <v>2026</v>
      </c>
      <c r="D2569" s="2">
        <f>ROUNDUP(MONTH(SalesDataTable[[#This Row],[Order Date]])/3,0)</f>
        <v>4</v>
      </c>
      <c r="E2569" s="2">
        <f>MONTH(SalesDataTable[[#This Row],[Order Date]])</f>
        <v>12</v>
      </c>
      <c r="F2569" s="2" t="str">
        <f>TEXT(SalesDataTable[[#This Row],[Order Date]],"mmm")</f>
        <v>Dec</v>
      </c>
      <c r="G2569" s="2">
        <f>DAY(SalesDataTable[[#This Row],[Order Date]])</f>
        <v>10</v>
      </c>
      <c r="H2569" s="8" t="s">
        <v>6</v>
      </c>
      <c r="I2569" s="8" t="s">
        <v>43</v>
      </c>
      <c r="J2569" s="8" t="s">
        <v>19</v>
      </c>
      <c r="K2569" s="8" t="s">
        <v>16</v>
      </c>
      <c r="L2569" s="8" t="s">
        <v>34</v>
      </c>
      <c r="M2569" s="8" t="s">
        <v>42</v>
      </c>
      <c r="N2569" s="9">
        <v>2</v>
      </c>
      <c r="O2569" s="10">
        <v>36.64</v>
      </c>
      <c r="P2569" s="11">
        <v>0</v>
      </c>
      <c r="Q2569" s="10">
        <v>13.7</v>
      </c>
      <c r="R2569" s="10">
        <f t="shared" si="160"/>
        <v>73.28</v>
      </c>
      <c r="S2569" s="10">
        <f t="shared" si="161"/>
        <v>27.4</v>
      </c>
      <c r="T2569" s="10">
        <f t="shared" si="162"/>
        <v>45.88</v>
      </c>
      <c r="U2569" s="12">
        <f t="shared" si="163"/>
        <v>0.62609170305676853</v>
      </c>
      <c r="V2569" s="9">
        <f>YEAR(SalesDataTable[[#This Row],[Order Date]])</f>
        <v>2026</v>
      </c>
      <c r="W2569" s="12" t="str">
        <f>"Q"&amp;ROUNDUP(MONTH(SalesDataTable[[#This Row],[Order Date]])/3,0)</f>
        <v>Q4</v>
      </c>
      <c r="X2569" s="9">
        <f>MONTH(SalesDataTable[[#This Row],[Order Date]])</f>
        <v>12</v>
      </c>
      <c r="Y2569" s="12" t="str">
        <f>TEXT(SalesDataTable[[#This Row],[Order Date]],"mmm")</f>
        <v>Dec</v>
      </c>
    </row>
    <row r="2570" spans="1:25" ht="16">
      <c r="A2570" s="7">
        <v>3630</v>
      </c>
      <c r="B2570" s="3">
        <v>46366</v>
      </c>
      <c r="C2570" s="2">
        <f>YEAR( SalesDataTable[[#This Row],[Order Date]])</f>
        <v>2026</v>
      </c>
      <c r="D2570" s="2">
        <f>ROUNDUP(MONTH(SalesDataTable[[#This Row],[Order Date]])/3,0)</f>
        <v>4</v>
      </c>
      <c r="E2570" s="2">
        <f>MONTH(SalesDataTable[[#This Row],[Order Date]])</f>
        <v>12</v>
      </c>
      <c r="F2570" s="2" t="str">
        <f>TEXT(SalesDataTable[[#This Row],[Order Date]],"mmm")</f>
        <v>Dec</v>
      </c>
      <c r="G2570" s="2">
        <f>DAY(SalesDataTable[[#This Row],[Order Date]])</f>
        <v>10</v>
      </c>
      <c r="H2570" s="8" t="s">
        <v>6</v>
      </c>
      <c r="I2570" s="8" t="s">
        <v>43</v>
      </c>
      <c r="J2570" s="8" t="s">
        <v>19</v>
      </c>
      <c r="K2570" s="8" t="s">
        <v>3</v>
      </c>
      <c r="L2570" s="8" t="s">
        <v>4</v>
      </c>
      <c r="M2570" s="8" t="s">
        <v>26</v>
      </c>
      <c r="N2570" s="9">
        <v>3</v>
      </c>
      <c r="O2570" s="10">
        <v>39.979999999999997</v>
      </c>
      <c r="P2570" s="11">
        <v>0.1</v>
      </c>
      <c r="Q2570" s="10">
        <v>16.989999999999998</v>
      </c>
      <c r="R2570" s="10">
        <f t="shared" si="160"/>
        <v>107.946</v>
      </c>
      <c r="S2570" s="10">
        <f t="shared" si="161"/>
        <v>50.97</v>
      </c>
      <c r="T2570" s="10">
        <f t="shared" si="162"/>
        <v>56.975999999999999</v>
      </c>
      <c r="U2570" s="12">
        <f t="shared" si="163"/>
        <v>0.52781946528819967</v>
      </c>
      <c r="V2570" s="9">
        <f>YEAR(SalesDataTable[[#This Row],[Order Date]])</f>
        <v>2026</v>
      </c>
      <c r="W2570" s="12" t="str">
        <f>"Q"&amp;ROUNDUP(MONTH(SalesDataTable[[#This Row],[Order Date]])/3,0)</f>
        <v>Q4</v>
      </c>
      <c r="X2570" s="9">
        <f>MONTH(SalesDataTable[[#This Row],[Order Date]])</f>
        <v>12</v>
      </c>
      <c r="Y2570" s="12" t="str">
        <f>TEXT(SalesDataTable[[#This Row],[Order Date]],"mmm")</f>
        <v>Dec</v>
      </c>
    </row>
    <row r="2571" spans="1:25" ht="16">
      <c r="A2571" s="7">
        <v>3633</v>
      </c>
      <c r="B2571" s="3">
        <v>46366</v>
      </c>
      <c r="C2571" s="2">
        <f>YEAR( SalesDataTable[[#This Row],[Order Date]])</f>
        <v>2026</v>
      </c>
      <c r="D2571" s="2">
        <f>ROUNDUP(MONTH(SalesDataTable[[#This Row],[Order Date]])/3,0)</f>
        <v>4</v>
      </c>
      <c r="E2571" s="2">
        <f>MONTH(SalesDataTable[[#This Row],[Order Date]])</f>
        <v>12</v>
      </c>
      <c r="F2571" s="2" t="str">
        <f>TEXT(SalesDataTable[[#This Row],[Order Date]],"mmm")</f>
        <v>Dec</v>
      </c>
      <c r="G2571" s="2">
        <f>DAY(SalesDataTable[[#This Row],[Order Date]])</f>
        <v>10</v>
      </c>
      <c r="H2571" s="8" t="s">
        <v>20</v>
      </c>
      <c r="I2571" s="8" t="s">
        <v>21</v>
      </c>
      <c r="J2571" s="8" t="s">
        <v>28</v>
      </c>
      <c r="K2571" s="8" t="s">
        <v>16</v>
      </c>
      <c r="L2571" s="8" t="s">
        <v>9</v>
      </c>
      <c r="M2571" s="8" t="s">
        <v>17</v>
      </c>
      <c r="N2571" s="9">
        <v>3</v>
      </c>
      <c r="O2571" s="10">
        <v>144.16</v>
      </c>
      <c r="P2571" s="11">
        <v>0</v>
      </c>
      <c r="Q2571" s="10">
        <v>77.36</v>
      </c>
      <c r="R2571" s="10">
        <f t="shared" si="160"/>
        <v>432.48</v>
      </c>
      <c r="S2571" s="10">
        <f t="shared" si="161"/>
        <v>232.07999999999998</v>
      </c>
      <c r="T2571" s="10">
        <f t="shared" si="162"/>
        <v>200.40000000000003</v>
      </c>
      <c r="U2571" s="12">
        <f t="shared" si="163"/>
        <v>0.46337402885682583</v>
      </c>
      <c r="V2571" s="9">
        <f>YEAR(SalesDataTable[[#This Row],[Order Date]])</f>
        <v>2026</v>
      </c>
      <c r="W2571" s="12" t="str">
        <f>"Q"&amp;ROUNDUP(MONTH(SalesDataTable[[#This Row],[Order Date]])/3,0)</f>
        <v>Q4</v>
      </c>
      <c r="X2571" s="9">
        <f>MONTH(SalesDataTable[[#This Row],[Order Date]])</f>
        <v>12</v>
      </c>
      <c r="Y2571" s="12" t="str">
        <f>TEXT(SalesDataTable[[#This Row],[Order Date]],"mmm")</f>
        <v>Dec</v>
      </c>
    </row>
    <row r="2572" spans="1:25" ht="16">
      <c r="A2572" s="7">
        <v>4</v>
      </c>
      <c r="B2572" s="3">
        <v>46367</v>
      </c>
      <c r="C2572" s="2">
        <f>YEAR( SalesDataTable[[#This Row],[Order Date]])</f>
        <v>2026</v>
      </c>
      <c r="D2572" s="2">
        <f>ROUNDUP(MONTH(SalesDataTable[[#This Row],[Order Date]])/3,0)</f>
        <v>4</v>
      </c>
      <c r="E2572" s="2">
        <f>MONTH(SalesDataTable[[#This Row],[Order Date]])</f>
        <v>12</v>
      </c>
      <c r="F2572" s="2" t="str">
        <f>TEXT(SalesDataTable[[#This Row],[Order Date]],"mmm")</f>
        <v>Dec</v>
      </c>
      <c r="G2572" s="2">
        <f>DAY(SalesDataTable[[#This Row],[Order Date]])</f>
        <v>11</v>
      </c>
      <c r="H2572" s="8" t="s">
        <v>20</v>
      </c>
      <c r="I2572" s="8" t="s">
        <v>21</v>
      </c>
      <c r="J2572" s="8" t="s">
        <v>2</v>
      </c>
      <c r="K2572" s="8" t="s">
        <v>13</v>
      </c>
      <c r="L2572" s="8" t="s">
        <v>4</v>
      </c>
      <c r="M2572" s="8" t="s">
        <v>30</v>
      </c>
      <c r="N2572" s="9">
        <v>1</v>
      </c>
      <c r="O2572" s="10">
        <v>102.98</v>
      </c>
      <c r="P2572" s="11">
        <v>0.1</v>
      </c>
      <c r="Q2572" s="10">
        <v>51.45</v>
      </c>
      <c r="R2572" s="10">
        <f t="shared" si="160"/>
        <v>92.682000000000002</v>
      </c>
      <c r="S2572" s="10">
        <f t="shared" si="161"/>
        <v>51.45</v>
      </c>
      <c r="T2572" s="10">
        <f t="shared" si="162"/>
        <v>41.231999999999999</v>
      </c>
      <c r="U2572" s="12">
        <f t="shared" si="163"/>
        <v>0.4448760277076455</v>
      </c>
      <c r="V2572" s="9">
        <f>YEAR(SalesDataTable[[#This Row],[Order Date]])</f>
        <v>2026</v>
      </c>
      <c r="W2572" s="12" t="str">
        <f>"Q"&amp;ROUNDUP(MONTH(SalesDataTable[[#This Row],[Order Date]])/3,0)</f>
        <v>Q4</v>
      </c>
      <c r="X2572" s="9">
        <f>MONTH(SalesDataTable[[#This Row],[Order Date]])</f>
        <v>12</v>
      </c>
      <c r="Y2572" s="12" t="str">
        <f>TEXT(SalesDataTable[[#This Row],[Order Date]],"mmm")</f>
        <v>Dec</v>
      </c>
    </row>
    <row r="2573" spans="1:25" ht="16">
      <c r="A2573" s="7">
        <v>70</v>
      </c>
      <c r="B2573" s="3">
        <v>46367</v>
      </c>
      <c r="C2573" s="2">
        <f>YEAR( SalesDataTable[[#This Row],[Order Date]])</f>
        <v>2026</v>
      </c>
      <c r="D2573" s="2">
        <f>ROUNDUP(MONTH(SalesDataTable[[#This Row],[Order Date]])/3,0)</f>
        <v>4</v>
      </c>
      <c r="E2573" s="2">
        <f>MONTH(SalesDataTable[[#This Row],[Order Date]])</f>
        <v>12</v>
      </c>
      <c r="F2573" s="2" t="str">
        <f>TEXT(SalesDataTable[[#This Row],[Order Date]],"mmm")</f>
        <v>Dec</v>
      </c>
      <c r="G2573" s="2">
        <f>DAY(SalesDataTable[[#This Row],[Order Date]])</f>
        <v>11</v>
      </c>
      <c r="H2573" s="8" t="s">
        <v>20</v>
      </c>
      <c r="I2573" s="8" t="s">
        <v>47</v>
      </c>
      <c r="J2573" s="8" t="s">
        <v>2</v>
      </c>
      <c r="K2573" s="8" t="s">
        <v>13</v>
      </c>
      <c r="L2573" s="8" t="s">
        <v>34</v>
      </c>
      <c r="M2573" s="8" t="s">
        <v>38</v>
      </c>
      <c r="N2573" s="9">
        <v>2</v>
      </c>
      <c r="O2573" s="10">
        <v>122.49</v>
      </c>
      <c r="P2573" s="11">
        <v>0.15</v>
      </c>
      <c r="Q2573" s="10">
        <v>70.930000000000007</v>
      </c>
      <c r="R2573" s="10">
        <f t="shared" si="160"/>
        <v>208.23299999999998</v>
      </c>
      <c r="S2573" s="10">
        <f t="shared" si="161"/>
        <v>141.86000000000001</v>
      </c>
      <c r="T2573" s="10">
        <f t="shared" si="162"/>
        <v>66.372999999999962</v>
      </c>
      <c r="U2573" s="12">
        <f t="shared" si="163"/>
        <v>0.31874390706564265</v>
      </c>
      <c r="V2573" s="9">
        <f>YEAR(SalesDataTable[[#This Row],[Order Date]])</f>
        <v>2026</v>
      </c>
      <c r="W2573" s="12" t="str">
        <f>"Q"&amp;ROUNDUP(MONTH(SalesDataTable[[#This Row],[Order Date]])/3,0)</f>
        <v>Q4</v>
      </c>
      <c r="X2573" s="9">
        <f>MONTH(SalesDataTable[[#This Row],[Order Date]])</f>
        <v>12</v>
      </c>
      <c r="Y2573" s="12" t="str">
        <f>TEXT(SalesDataTable[[#This Row],[Order Date]],"mmm")</f>
        <v>Dec</v>
      </c>
    </row>
    <row r="2574" spans="1:25" ht="16">
      <c r="A2574" s="7">
        <v>948</v>
      </c>
      <c r="B2574" s="3">
        <v>46367</v>
      </c>
      <c r="C2574" s="2">
        <f>YEAR( SalesDataTable[[#This Row],[Order Date]])</f>
        <v>2026</v>
      </c>
      <c r="D2574" s="2">
        <f>ROUNDUP(MONTH(SalesDataTable[[#This Row],[Order Date]])/3,0)</f>
        <v>4</v>
      </c>
      <c r="E2574" s="2">
        <f>MONTH(SalesDataTable[[#This Row],[Order Date]])</f>
        <v>12</v>
      </c>
      <c r="F2574" s="2" t="str">
        <f>TEXT(SalesDataTable[[#This Row],[Order Date]],"mmm")</f>
        <v>Dec</v>
      </c>
      <c r="G2574" s="2">
        <f>DAY(SalesDataTable[[#This Row],[Order Date]])</f>
        <v>11</v>
      </c>
      <c r="H2574" s="8" t="s">
        <v>6</v>
      </c>
      <c r="I2574" s="8" t="s">
        <v>41</v>
      </c>
      <c r="J2574" s="8" t="s">
        <v>28</v>
      </c>
      <c r="K2574" s="8" t="s">
        <v>13</v>
      </c>
      <c r="L2574" s="8" t="s">
        <v>9</v>
      </c>
      <c r="M2574" s="8" t="s">
        <v>17</v>
      </c>
      <c r="N2574" s="9">
        <v>1</v>
      </c>
      <c r="O2574" s="10">
        <v>141.74</v>
      </c>
      <c r="P2574" s="11">
        <v>0.15</v>
      </c>
      <c r="Q2574" s="10">
        <v>78.97</v>
      </c>
      <c r="R2574" s="10">
        <f t="shared" si="160"/>
        <v>120.479</v>
      </c>
      <c r="S2574" s="10">
        <f t="shared" si="161"/>
        <v>78.97</v>
      </c>
      <c r="T2574" s="10">
        <f t="shared" si="162"/>
        <v>41.509</v>
      </c>
      <c r="U2574" s="12">
        <f t="shared" si="163"/>
        <v>0.34453307215365336</v>
      </c>
      <c r="V2574" s="9">
        <f>YEAR(SalesDataTable[[#This Row],[Order Date]])</f>
        <v>2026</v>
      </c>
      <c r="W2574" s="12" t="str">
        <f>"Q"&amp;ROUNDUP(MONTH(SalesDataTable[[#This Row],[Order Date]])/3,0)</f>
        <v>Q4</v>
      </c>
      <c r="X2574" s="9">
        <f>MONTH(SalesDataTable[[#This Row],[Order Date]])</f>
        <v>12</v>
      </c>
      <c r="Y2574" s="12" t="str">
        <f>TEXT(SalesDataTable[[#This Row],[Order Date]],"mmm")</f>
        <v>Dec</v>
      </c>
    </row>
    <row r="2575" spans="1:25" ht="16">
      <c r="A2575" s="7">
        <v>1957</v>
      </c>
      <c r="B2575" s="3">
        <v>46367</v>
      </c>
      <c r="C2575" s="2">
        <f>YEAR( SalesDataTable[[#This Row],[Order Date]])</f>
        <v>2026</v>
      </c>
      <c r="D2575" s="2">
        <f>ROUNDUP(MONTH(SalesDataTable[[#This Row],[Order Date]])/3,0)</f>
        <v>4</v>
      </c>
      <c r="E2575" s="2">
        <f>MONTH(SalesDataTable[[#This Row],[Order Date]])</f>
        <v>12</v>
      </c>
      <c r="F2575" s="2" t="str">
        <f>TEXT(SalesDataTable[[#This Row],[Order Date]],"mmm")</f>
        <v>Dec</v>
      </c>
      <c r="G2575" s="2">
        <f>DAY(SalesDataTable[[#This Row],[Order Date]])</f>
        <v>11</v>
      </c>
      <c r="H2575" s="8" t="s">
        <v>20</v>
      </c>
      <c r="I2575" s="8" t="s">
        <v>31</v>
      </c>
      <c r="J2575" s="8" t="s">
        <v>2</v>
      </c>
      <c r="K2575" s="8" t="s">
        <v>3</v>
      </c>
      <c r="L2575" s="8" t="s">
        <v>4</v>
      </c>
      <c r="M2575" s="8" t="s">
        <v>26</v>
      </c>
      <c r="N2575" s="9">
        <v>6</v>
      </c>
      <c r="O2575" s="10">
        <v>39.44</v>
      </c>
      <c r="P2575" s="11">
        <v>0.1</v>
      </c>
      <c r="Q2575" s="10">
        <v>16.89</v>
      </c>
      <c r="R2575" s="10">
        <f t="shared" si="160"/>
        <v>212.976</v>
      </c>
      <c r="S2575" s="10">
        <f t="shared" si="161"/>
        <v>101.34</v>
      </c>
      <c r="T2575" s="10">
        <f t="shared" si="162"/>
        <v>111.636</v>
      </c>
      <c r="U2575" s="12">
        <f t="shared" si="163"/>
        <v>0.52417173766058145</v>
      </c>
      <c r="V2575" s="9">
        <f>YEAR(SalesDataTable[[#This Row],[Order Date]])</f>
        <v>2026</v>
      </c>
      <c r="W2575" s="12" t="str">
        <f>"Q"&amp;ROUNDUP(MONTH(SalesDataTable[[#This Row],[Order Date]])/3,0)</f>
        <v>Q4</v>
      </c>
      <c r="X2575" s="9">
        <f>MONTH(SalesDataTable[[#This Row],[Order Date]])</f>
        <v>12</v>
      </c>
      <c r="Y2575" s="12" t="str">
        <f>TEXT(SalesDataTable[[#This Row],[Order Date]],"mmm")</f>
        <v>Dec</v>
      </c>
    </row>
    <row r="2576" spans="1:25" ht="16">
      <c r="A2576" s="7">
        <v>3097</v>
      </c>
      <c r="B2576" s="3">
        <v>46367</v>
      </c>
      <c r="C2576" s="2">
        <f>YEAR( SalesDataTable[[#This Row],[Order Date]])</f>
        <v>2026</v>
      </c>
      <c r="D2576" s="2">
        <f>ROUNDUP(MONTH(SalesDataTable[[#This Row],[Order Date]])/3,0)</f>
        <v>4</v>
      </c>
      <c r="E2576" s="2">
        <f>MONTH(SalesDataTable[[#This Row],[Order Date]])</f>
        <v>12</v>
      </c>
      <c r="F2576" s="2" t="str">
        <f>TEXT(SalesDataTable[[#This Row],[Order Date]],"mmm")</f>
        <v>Dec</v>
      </c>
      <c r="G2576" s="2">
        <f>DAY(SalesDataTable[[#This Row],[Order Date]])</f>
        <v>11</v>
      </c>
      <c r="H2576" s="8" t="s">
        <v>11</v>
      </c>
      <c r="I2576" s="8" t="s">
        <v>18</v>
      </c>
      <c r="J2576" s="8" t="s">
        <v>19</v>
      </c>
      <c r="K2576" s="8" t="s">
        <v>3</v>
      </c>
      <c r="L2576" s="8" t="s">
        <v>4</v>
      </c>
      <c r="M2576" s="8" t="s">
        <v>22</v>
      </c>
      <c r="N2576" s="9">
        <v>1</v>
      </c>
      <c r="O2576" s="10">
        <v>49.64</v>
      </c>
      <c r="P2576" s="11">
        <v>0.1</v>
      </c>
      <c r="Q2576" s="10">
        <v>22</v>
      </c>
      <c r="R2576" s="10">
        <f t="shared" si="160"/>
        <v>44.676000000000002</v>
      </c>
      <c r="S2576" s="10">
        <f t="shared" si="161"/>
        <v>22</v>
      </c>
      <c r="T2576" s="10">
        <f t="shared" si="162"/>
        <v>22.676000000000002</v>
      </c>
      <c r="U2576" s="12">
        <f t="shared" si="163"/>
        <v>0.50756558331094992</v>
      </c>
      <c r="V2576" s="9">
        <f>YEAR(SalesDataTable[[#This Row],[Order Date]])</f>
        <v>2026</v>
      </c>
      <c r="W2576" s="12" t="str">
        <f>"Q"&amp;ROUNDUP(MONTH(SalesDataTable[[#This Row],[Order Date]])/3,0)</f>
        <v>Q4</v>
      </c>
      <c r="X2576" s="9">
        <f>MONTH(SalesDataTable[[#This Row],[Order Date]])</f>
        <v>12</v>
      </c>
      <c r="Y2576" s="12" t="str">
        <f>TEXT(SalesDataTable[[#This Row],[Order Date]],"mmm")</f>
        <v>Dec</v>
      </c>
    </row>
    <row r="2577" spans="1:25" ht="16">
      <c r="A2577" s="7">
        <v>3649</v>
      </c>
      <c r="B2577" s="3">
        <v>46367</v>
      </c>
      <c r="C2577" s="2">
        <f>YEAR( SalesDataTable[[#This Row],[Order Date]])</f>
        <v>2026</v>
      </c>
      <c r="D2577" s="2">
        <f>ROUNDUP(MONTH(SalesDataTable[[#This Row],[Order Date]])/3,0)</f>
        <v>4</v>
      </c>
      <c r="E2577" s="2">
        <f>MONTH(SalesDataTable[[#This Row],[Order Date]])</f>
        <v>12</v>
      </c>
      <c r="F2577" s="2" t="str">
        <f>TEXT(SalesDataTable[[#This Row],[Order Date]],"mmm")</f>
        <v>Dec</v>
      </c>
      <c r="G2577" s="2">
        <f>DAY(SalesDataTable[[#This Row],[Order Date]])</f>
        <v>11</v>
      </c>
      <c r="H2577" s="8" t="s">
        <v>11</v>
      </c>
      <c r="I2577" s="8" t="s">
        <v>12</v>
      </c>
      <c r="J2577" s="8" t="s">
        <v>2</v>
      </c>
      <c r="K2577" s="8" t="s">
        <v>13</v>
      </c>
      <c r="L2577" s="8" t="s">
        <v>14</v>
      </c>
      <c r="M2577" s="8" t="s">
        <v>48</v>
      </c>
      <c r="N2577" s="9">
        <v>1</v>
      </c>
      <c r="O2577" s="10">
        <v>164.29</v>
      </c>
      <c r="P2577" s="11">
        <v>0.05</v>
      </c>
      <c r="Q2577" s="10">
        <v>88.66</v>
      </c>
      <c r="R2577" s="10">
        <f t="shared" si="160"/>
        <v>156.07549999999998</v>
      </c>
      <c r="S2577" s="10">
        <f t="shared" si="161"/>
        <v>88.66</v>
      </c>
      <c r="T2577" s="10">
        <f t="shared" si="162"/>
        <v>67.41549999999998</v>
      </c>
      <c r="U2577" s="12">
        <f t="shared" si="163"/>
        <v>0.43194159237035917</v>
      </c>
      <c r="V2577" s="9">
        <f>YEAR(SalesDataTable[[#This Row],[Order Date]])</f>
        <v>2026</v>
      </c>
      <c r="W2577" s="12" t="str">
        <f>"Q"&amp;ROUNDUP(MONTH(SalesDataTable[[#This Row],[Order Date]])/3,0)</f>
        <v>Q4</v>
      </c>
      <c r="X2577" s="9">
        <f>MONTH(SalesDataTable[[#This Row],[Order Date]])</f>
        <v>12</v>
      </c>
      <c r="Y2577" s="12" t="str">
        <f>TEXT(SalesDataTable[[#This Row],[Order Date]],"mmm")</f>
        <v>Dec</v>
      </c>
    </row>
    <row r="2578" spans="1:25" ht="16">
      <c r="A2578" s="7">
        <v>3963</v>
      </c>
      <c r="B2578" s="3">
        <v>46367</v>
      </c>
      <c r="C2578" s="2">
        <f>YEAR( SalesDataTable[[#This Row],[Order Date]])</f>
        <v>2026</v>
      </c>
      <c r="D2578" s="2">
        <f>ROUNDUP(MONTH(SalesDataTable[[#This Row],[Order Date]])/3,0)</f>
        <v>4</v>
      </c>
      <c r="E2578" s="2">
        <f>MONTH(SalesDataTable[[#This Row],[Order Date]])</f>
        <v>12</v>
      </c>
      <c r="F2578" s="2" t="str">
        <f>TEXT(SalesDataTable[[#This Row],[Order Date]],"mmm")</f>
        <v>Dec</v>
      </c>
      <c r="G2578" s="2">
        <f>DAY(SalesDataTable[[#This Row],[Order Date]])</f>
        <v>11</v>
      </c>
      <c r="H2578" s="8" t="s">
        <v>20</v>
      </c>
      <c r="I2578" s="8" t="s">
        <v>33</v>
      </c>
      <c r="J2578" s="8" t="s">
        <v>2</v>
      </c>
      <c r="K2578" s="8" t="s">
        <v>3</v>
      </c>
      <c r="L2578" s="8" t="s">
        <v>14</v>
      </c>
      <c r="M2578" s="8" t="s">
        <v>15</v>
      </c>
      <c r="N2578" s="9">
        <v>1</v>
      </c>
      <c r="O2578" s="10">
        <v>35.81</v>
      </c>
      <c r="P2578" s="11">
        <v>0</v>
      </c>
      <c r="Q2578" s="10">
        <v>13.28</v>
      </c>
      <c r="R2578" s="10">
        <f t="shared" si="160"/>
        <v>35.81</v>
      </c>
      <c r="S2578" s="10">
        <f t="shared" si="161"/>
        <v>13.28</v>
      </c>
      <c r="T2578" s="10">
        <f t="shared" si="162"/>
        <v>22.53</v>
      </c>
      <c r="U2578" s="12">
        <f t="shared" si="163"/>
        <v>0.62915386763473891</v>
      </c>
      <c r="V2578" s="9">
        <f>YEAR(SalesDataTable[[#This Row],[Order Date]])</f>
        <v>2026</v>
      </c>
      <c r="W2578" s="12" t="str">
        <f>"Q"&amp;ROUNDUP(MONTH(SalesDataTable[[#This Row],[Order Date]])/3,0)</f>
        <v>Q4</v>
      </c>
      <c r="X2578" s="9">
        <f>MONTH(SalesDataTable[[#This Row],[Order Date]])</f>
        <v>12</v>
      </c>
      <c r="Y2578" s="12" t="str">
        <f>TEXT(SalesDataTable[[#This Row],[Order Date]],"mmm")</f>
        <v>Dec</v>
      </c>
    </row>
    <row r="2579" spans="1:25" ht="16">
      <c r="A2579" s="7">
        <v>4305</v>
      </c>
      <c r="B2579" s="3">
        <v>46367</v>
      </c>
      <c r="C2579" s="2">
        <f>YEAR( SalesDataTable[[#This Row],[Order Date]])</f>
        <v>2026</v>
      </c>
      <c r="D2579" s="2">
        <f>ROUNDUP(MONTH(SalesDataTable[[#This Row],[Order Date]])/3,0)</f>
        <v>4</v>
      </c>
      <c r="E2579" s="2">
        <f>MONTH(SalesDataTable[[#This Row],[Order Date]])</f>
        <v>12</v>
      </c>
      <c r="F2579" s="2" t="str">
        <f>TEXT(SalesDataTable[[#This Row],[Order Date]],"mmm")</f>
        <v>Dec</v>
      </c>
      <c r="G2579" s="2">
        <f>DAY(SalesDataTable[[#This Row],[Order Date]])</f>
        <v>11</v>
      </c>
      <c r="H2579" s="8" t="s">
        <v>0</v>
      </c>
      <c r="I2579" s="8" t="s">
        <v>36</v>
      </c>
      <c r="J2579" s="8" t="s">
        <v>19</v>
      </c>
      <c r="K2579" s="8" t="s">
        <v>13</v>
      </c>
      <c r="L2579" s="8" t="s">
        <v>34</v>
      </c>
      <c r="M2579" s="8" t="s">
        <v>35</v>
      </c>
      <c r="N2579" s="9">
        <v>1</v>
      </c>
      <c r="O2579" s="10">
        <v>41.31</v>
      </c>
      <c r="P2579" s="11">
        <v>0.05</v>
      </c>
      <c r="Q2579" s="10">
        <v>14.56</v>
      </c>
      <c r="R2579" s="10">
        <f t="shared" si="160"/>
        <v>39.244500000000002</v>
      </c>
      <c r="S2579" s="10">
        <f t="shared" si="161"/>
        <v>14.56</v>
      </c>
      <c r="T2579" s="10">
        <f t="shared" si="162"/>
        <v>24.6845</v>
      </c>
      <c r="U2579" s="12">
        <f t="shared" si="163"/>
        <v>0.62899259768884808</v>
      </c>
      <c r="V2579" s="9">
        <f>YEAR(SalesDataTable[[#This Row],[Order Date]])</f>
        <v>2026</v>
      </c>
      <c r="W2579" s="12" t="str">
        <f>"Q"&amp;ROUNDUP(MONTH(SalesDataTable[[#This Row],[Order Date]])/3,0)</f>
        <v>Q4</v>
      </c>
      <c r="X2579" s="9">
        <f>MONTH(SalesDataTable[[#This Row],[Order Date]])</f>
        <v>12</v>
      </c>
      <c r="Y2579" s="12" t="str">
        <f>TEXT(SalesDataTable[[#This Row],[Order Date]],"mmm")</f>
        <v>Dec</v>
      </c>
    </row>
    <row r="2580" spans="1:25" ht="16">
      <c r="A2580" s="7">
        <v>4942</v>
      </c>
      <c r="B2580" s="3">
        <v>46367</v>
      </c>
      <c r="C2580" s="2">
        <f>YEAR( SalesDataTable[[#This Row],[Order Date]])</f>
        <v>2026</v>
      </c>
      <c r="D2580" s="2">
        <f>ROUNDUP(MONTH(SalesDataTable[[#This Row],[Order Date]])/3,0)</f>
        <v>4</v>
      </c>
      <c r="E2580" s="2">
        <f>MONTH(SalesDataTable[[#This Row],[Order Date]])</f>
        <v>12</v>
      </c>
      <c r="F2580" s="2" t="str">
        <f>TEXT(SalesDataTable[[#This Row],[Order Date]],"mmm")</f>
        <v>Dec</v>
      </c>
      <c r="G2580" s="2">
        <f>DAY(SalesDataTable[[#This Row],[Order Date]])</f>
        <v>11</v>
      </c>
      <c r="H2580" s="8" t="s">
        <v>20</v>
      </c>
      <c r="I2580" s="8" t="s">
        <v>47</v>
      </c>
      <c r="J2580" s="8" t="s">
        <v>28</v>
      </c>
      <c r="K2580" s="8" t="s">
        <v>13</v>
      </c>
      <c r="L2580" s="8" t="s">
        <v>14</v>
      </c>
      <c r="M2580" s="8" t="s">
        <v>15</v>
      </c>
      <c r="N2580" s="9">
        <v>3</v>
      </c>
      <c r="O2580" s="10">
        <v>36.6</v>
      </c>
      <c r="P2580" s="11">
        <v>0.15</v>
      </c>
      <c r="Q2580" s="10">
        <v>13.95</v>
      </c>
      <c r="R2580" s="10">
        <f t="shared" si="160"/>
        <v>93.330000000000013</v>
      </c>
      <c r="S2580" s="10">
        <f t="shared" si="161"/>
        <v>41.849999999999994</v>
      </c>
      <c r="T2580" s="10">
        <f t="shared" si="162"/>
        <v>51.480000000000018</v>
      </c>
      <c r="U2580" s="12">
        <f t="shared" si="163"/>
        <v>0.55159112825458068</v>
      </c>
      <c r="V2580" s="9">
        <f>YEAR(SalesDataTable[[#This Row],[Order Date]])</f>
        <v>2026</v>
      </c>
      <c r="W2580" s="12" t="str">
        <f>"Q"&amp;ROUNDUP(MONTH(SalesDataTable[[#This Row],[Order Date]])/3,0)</f>
        <v>Q4</v>
      </c>
      <c r="X2580" s="9">
        <f>MONTH(SalesDataTable[[#This Row],[Order Date]])</f>
        <v>12</v>
      </c>
      <c r="Y2580" s="12" t="str">
        <f>TEXT(SalesDataTable[[#This Row],[Order Date]],"mmm")</f>
        <v>Dec</v>
      </c>
    </row>
    <row r="2581" spans="1:25" ht="16">
      <c r="A2581" s="7">
        <v>19</v>
      </c>
      <c r="B2581" s="3">
        <v>46368</v>
      </c>
      <c r="C2581" s="2">
        <f>YEAR( SalesDataTable[[#This Row],[Order Date]])</f>
        <v>2026</v>
      </c>
      <c r="D2581" s="2">
        <f>ROUNDUP(MONTH(SalesDataTable[[#This Row],[Order Date]])/3,0)</f>
        <v>4</v>
      </c>
      <c r="E2581" s="2">
        <f>MONTH(SalesDataTable[[#This Row],[Order Date]])</f>
        <v>12</v>
      </c>
      <c r="F2581" s="2" t="str">
        <f>TEXT(SalesDataTable[[#This Row],[Order Date]],"mmm")</f>
        <v>Dec</v>
      </c>
      <c r="G2581" s="2">
        <f>DAY(SalesDataTable[[#This Row],[Order Date]])</f>
        <v>12</v>
      </c>
      <c r="H2581" s="8" t="s">
        <v>6</v>
      </c>
      <c r="I2581" s="8" t="s">
        <v>7</v>
      </c>
      <c r="J2581" s="8" t="s">
        <v>2</v>
      </c>
      <c r="K2581" s="8" t="s">
        <v>13</v>
      </c>
      <c r="L2581" s="8" t="s">
        <v>4</v>
      </c>
      <c r="M2581" s="8" t="s">
        <v>22</v>
      </c>
      <c r="N2581" s="9">
        <v>5</v>
      </c>
      <c r="O2581" s="10">
        <v>49.59</v>
      </c>
      <c r="P2581" s="11">
        <v>0</v>
      </c>
      <c r="Q2581" s="10">
        <v>22.63</v>
      </c>
      <c r="R2581" s="10">
        <f t="shared" si="160"/>
        <v>247.95000000000002</v>
      </c>
      <c r="S2581" s="10">
        <f t="shared" si="161"/>
        <v>113.14999999999999</v>
      </c>
      <c r="T2581" s="10">
        <f t="shared" si="162"/>
        <v>134.80000000000001</v>
      </c>
      <c r="U2581" s="12">
        <f t="shared" si="163"/>
        <v>0.54365799556362171</v>
      </c>
      <c r="V2581" s="9">
        <f>YEAR(SalesDataTable[[#This Row],[Order Date]])</f>
        <v>2026</v>
      </c>
      <c r="W2581" s="12" t="str">
        <f>"Q"&amp;ROUNDUP(MONTH(SalesDataTable[[#This Row],[Order Date]])/3,0)</f>
        <v>Q4</v>
      </c>
      <c r="X2581" s="9">
        <f>MONTH(SalesDataTable[[#This Row],[Order Date]])</f>
        <v>12</v>
      </c>
      <c r="Y2581" s="12" t="str">
        <f>TEXT(SalesDataTable[[#This Row],[Order Date]],"mmm")</f>
        <v>Dec</v>
      </c>
    </row>
    <row r="2582" spans="1:25" ht="16">
      <c r="A2582" s="7">
        <v>4963</v>
      </c>
      <c r="B2582" s="3">
        <v>46368</v>
      </c>
      <c r="C2582" s="2">
        <f>YEAR( SalesDataTable[[#This Row],[Order Date]])</f>
        <v>2026</v>
      </c>
      <c r="D2582" s="2">
        <f>ROUNDUP(MONTH(SalesDataTable[[#This Row],[Order Date]])/3,0)</f>
        <v>4</v>
      </c>
      <c r="E2582" s="2">
        <f>MONTH(SalesDataTable[[#This Row],[Order Date]])</f>
        <v>12</v>
      </c>
      <c r="F2582" s="2" t="str">
        <f>TEXT(SalesDataTable[[#This Row],[Order Date]],"mmm")</f>
        <v>Dec</v>
      </c>
      <c r="G2582" s="2">
        <f>DAY(SalesDataTable[[#This Row],[Order Date]])</f>
        <v>12</v>
      </c>
      <c r="H2582" s="8" t="s">
        <v>0</v>
      </c>
      <c r="I2582" s="8" t="s">
        <v>1</v>
      </c>
      <c r="J2582" s="8" t="s">
        <v>2</v>
      </c>
      <c r="K2582" s="8" t="s">
        <v>13</v>
      </c>
      <c r="L2582" s="8" t="s">
        <v>9</v>
      </c>
      <c r="M2582" s="8" t="s">
        <v>46</v>
      </c>
      <c r="N2582" s="9">
        <v>5</v>
      </c>
      <c r="O2582" s="10">
        <v>72.3</v>
      </c>
      <c r="P2582" s="11">
        <v>0.05</v>
      </c>
      <c r="Q2582" s="10">
        <v>31.73</v>
      </c>
      <c r="R2582" s="10">
        <f t="shared" si="160"/>
        <v>343.42500000000001</v>
      </c>
      <c r="S2582" s="10">
        <f t="shared" si="161"/>
        <v>158.65</v>
      </c>
      <c r="T2582" s="10">
        <f t="shared" si="162"/>
        <v>184.77500000000001</v>
      </c>
      <c r="U2582" s="12">
        <f t="shared" si="163"/>
        <v>0.53803596127247577</v>
      </c>
      <c r="V2582" s="9">
        <f>YEAR(SalesDataTable[[#This Row],[Order Date]])</f>
        <v>2026</v>
      </c>
      <c r="W2582" s="12" t="str">
        <f>"Q"&amp;ROUNDUP(MONTH(SalesDataTable[[#This Row],[Order Date]])/3,0)</f>
        <v>Q4</v>
      </c>
      <c r="X2582" s="9">
        <f>MONTH(SalesDataTable[[#This Row],[Order Date]])</f>
        <v>12</v>
      </c>
      <c r="Y2582" s="12" t="str">
        <f>TEXT(SalesDataTable[[#This Row],[Order Date]],"mmm")</f>
        <v>Dec</v>
      </c>
    </row>
    <row r="2583" spans="1:25" ht="16">
      <c r="A2583" s="7">
        <v>5110</v>
      </c>
      <c r="B2583" s="3">
        <v>46368</v>
      </c>
      <c r="C2583" s="2">
        <f>YEAR( SalesDataTable[[#This Row],[Order Date]])</f>
        <v>2026</v>
      </c>
      <c r="D2583" s="2">
        <f>ROUNDUP(MONTH(SalesDataTable[[#This Row],[Order Date]])/3,0)</f>
        <v>4</v>
      </c>
      <c r="E2583" s="2">
        <f>MONTH(SalesDataTable[[#This Row],[Order Date]])</f>
        <v>12</v>
      </c>
      <c r="F2583" s="2" t="str">
        <f>TEXT(SalesDataTable[[#This Row],[Order Date]],"mmm")</f>
        <v>Dec</v>
      </c>
      <c r="G2583" s="2">
        <f>DAY(SalesDataTable[[#This Row],[Order Date]])</f>
        <v>12</v>
      </c>
      <c r="H2583" s="8" t="s">
        <v>20</v>
      </c>
      <c r="I2583" s="8" t="s">
        <v>21</v>
      </c>
      <c r="J2583" s="8" t="s">
        <v>2</v>
      </c>
      <c r="K2583" s="8" t="s">
        <v>13</v>
      </c>
      <c r="L2583" s="8" t="s">
        <v>4</v>
      </c>
      <c r="M2583" s="8" t="s">
        <v>22</v>
      </c>
      <c r="N2583" s="9">
        <v>1</v>
      </c>
      <c r="O2583" s="10">
        <v>51.57</v>
      </c>
      <c r="P2583" s="11">
        <v>0.1</v>
      </c>
      <c r="Q2583" s="10">
        <v>23.11</v>
      </c>
      <c r="R2583" s="10">
        <f t="shared" si="160"/>
        <v>46.413000000000004</v>
      </c>
      <c r="S2583" s="10">
        <f t="shared" si="161"/>
        <v>23.11</v>
      </c>
      <c r="T2583" s="10">
        <f t="shared" si="162"/>
        <v>23.303000000000004</v>
      </c>
      <c r="U2583" s="12">
        <f t="shared" si="163"/>
        <v>0.5020791588563549</v>
      </c>
      <c r="V2583" s="9">
        <f>YEAR(SalesDataTable[[#This Row],[Order Date]])</f>
        <v>2026</v>
      </c>
      <c r="W2583" s="12" t="str">
        <f>"Q"&amp;ROUNDUP(MONTH(SalesDataTable[[#This Row],[Order Date]])/3,0)</f>
        <v>Q4</v>
      </c>
      <c r="X2583" s="9">
        <f>MONTH(SalesDataTable[[#This Row],[Order Date]])</f>
        <v>12</v>
      </c>
      <c r="Y2583" s="12" t="str">
        <f>TEXT(SalesDataTable[[#This Row],[Order Date]],"mmm")</f>
        <v>Dec</v>
      </c>
    </row>
    <row r="2584" spans="1:25" ht="16">
      <c r="A2584" s="7">
        <v>10</v>
      </c>
      <c r="B2584" s="3">
        <v>46369</v>
      </c>
      <c r="C2584" s="2">
        <f>YEAR( SalesDataTable[[#This Row],[Order Date]])</f>
        <v>2026</v>
      </c>
      <c r="D2584" s="2">
        <f>ROUNDUP(MONTH(SalesDataTable[[#This Row],[Order Date]])/3,0)</f>
        <v>4</v>
      </c>
      <c r="E2584" s="2">
        <f>MONTH(SalesDataTable[[#This Row],[Order Date]])</f>
        <v>12</v>
      </c>
      <c r="F2584" s="2" t="str">
        <f>TEXT(SalesDataTable[[#This Row],[Order Date]],"mmm")</f>
        <v>Dec</v>
      </c>
      <c r="G2584" s="2">
        <f>DAY(SalesDataTable[[#This Row],[Order Date]])</f>
        <v>13</v>
      </c>
      <c r="H2584" s="8" t="s">
        <v>0</v>
      </c>
      <c r="I2584" s="8" t="s">
        <v>1</v>
      </c>
      <c r="J2584" s="8" t="s">
        <v>2</v>
      </c>
      <c r="K2584" s="8" t="s">
        <v>3</v>
      </c>
      <c r="L2584" s="8" t="s">
        <v>14</v>
      </c>
      <c r="M2584" s="8" t="s">
        <v>15</v>
      </c>
      <c r="N2584" s="9">
        <v>3</v>
      </c>
      <c r="O2584" s="10">
        <v>35.380000000000003</v>
      </c>
      <c r="P2584" s="11">
        <v>0</v>
      </c>
      <c r="Q2584" s="10">
        <v>13.51</v>
      </c>
      <c r="R2584" s="10">
        <f t="shared" si="160"/>
        <v>106.14000000000001</v>
      </c>
      <c r="S2584" s="10">
        <f t="shared" si="161"/>
        <v>40.53</v>
      </c>
      <c r="T2584" s="10">
        <f t="shared" si="162"/>
        <v>65.610000000000014</v>
      </c>
      <c r="U2584" s="12">
        <f t="shared" si="163"/>
        <v>0.61814584511023185</v>
      </c>
      <c r="V2584" s="9">
        <f>YEAR(SalesDataTable[[#This Row],[Order Date]])</f>
        <v>2026</v>
      </c>
      <c r="W2584" s="12" t="str">
        <f>"Q"&amp;ROUNDUP(MONTH(SalesDataTable[[#This Row],[Order Date]])/3,0)</f>
        <v>Q4</v>
      </c>
      <c r="X2584" s="9">
        <f>MONTH(SalesDataTable[[#This Row],[Order Date]])</f>
        <v>12</v>
      </c>
      <c r="Y2584" s="12" t="str">
        <f>TEXT(SalesDataTable[[#This Row],[Order Date]],"mmm")</f>
        <v>Dec</v>
      </c>
    </row>
    <row r="2585" spans="1:25" ht="16">
      <c r="A2585" s="7">
        <v>216</v>
      </c>
      <c r="B2585" s="3">
        <v>46369</v>
      </c>
      <c r="C2585" s="2">
        <f>YEAR( SalesDataTable[[#This Row],[Order Date]])</f>
        <v>2026</v>
      </c>
      <c r="D2585" s="2">
        <f>ROUNDUP(MONTH(SalesDataTable[[#This Row],[Order Date]])/3,0)</f>
        <v>4</v>
      </c>
      <c r="E2585" s="2">
        <f>MONTH(SalesDataTable[[#This Row],[Order Date]])</f>
        <v>12</v>
      </c>
      <c r="F2585" s="2" t="str">
        <f>TEXT(SalesDataTable[[#This Row],[Order Date]],"mmm")</f>
        <v>Dec</v>
      </c>
      <c r="G2585" s="2">
        <f>DAY(SalesDataTable[[#This Row],[Order Date]])</f>
        <v>13</v>
      </c>
      <c r="H2585" s="8" t="s">
        <v>11</v>
      </c>
      <c r="I2585" s="8" t="s">
        <v>12</v>
      </c>
      <c r="J2585" s="8" t="s">
        <v>2</v>
      </c>
      <c r="K2585" s="8" t="s">
        <v>16</v>
      </c>
      <c r="L2585" s="8" t="s">
        <v>4</v>
      </c>
      <c r="M2585" s="8" t="s">
        <v>5</v>
      </c>
      <c r="N2585" s="9">
        <v>1</v>
      </c>
      <c r="O2585" s="10">
        <v>83.08</v>
      </c>
      <c r="P2585" s="11">
        <v>0.15</v>
      </c>
      <c r="Q2585" s="10">
        <v>42.91</v>
      </c>
      <c r="R2585" s="10">
        <f t="shared" si="160"/>
        <v>70.617999999999995</v>
      </c>
      <c r="S2585" s="10">
        <f t="shared" si="161"/>
        <v>42.91</v>
      </c>
      <c r="T2585" s="10">
        <f t="shared" si="162"/>
        <v>27.707999999999998</v>
      </c>
      <c r="U2585" s="12">
        <f t="shared" si="163"/>
        <v>0.39236455294684075</v>
      </c>
      <c r="V2585" s="9">
        <f>YEAR(SalesDataTable[[#This Row],[Order Date]])</f>
        <v>2026</v>
      </c>
      <c r="W2585" s="12" t="str">
        <f>"Q"&amp;ROUNDUP(MONTH(SalesDataTable[[#This Row],[Order Date]])/3,0)</f>
        <v>Q4</v>
      </c>
      <c r="X2585" s="9">
        <f>MONTH(SalesDataTable[[#This Row],[Order Date]])</f>
        <v>12</v>
      </c>
      <c r="Y2585" s="12" t="str">
        <f>TEXT(SalesDataTable[[#This Row],[Order Date]],"mmm")</f>
        <v>Dec</v>
      </c>
    </row>
    <row r="2586" spans="1:25" ht="16">
      <c r="A2586" s="7">
        <v>1937</v>
      </c>
      <c r="B2586" s="3">
        <v>46369</v>
      </c>
      <c r="C2586" s="2">
        <f>YEAR( SalesDataTable[[#This Row],[Order Date]])</f>
        <v>2026</v>
      </c>
      <c r="D2586" s="2">
        <f>ROUNDUP(MONTH(SalesDataTable[[#This Row],[Order Date]])/3,0)</f>
        <v>4</v>
      </c>
      <c r="E2586" s="2">
        <f>MONTH(SalesDataTable[[#This Row],[Order Date]])</f>
        <v>12</v>
      </c>
      <c r="F2586" s="2" t="str">
        <f>TEXT(SalesDataTable[[#This Row],[Order Date]],"mmm")</f>
        <v>Dec</v>
      </c>
      <c r="G2586" s="2">
        <f>DAY(SalesDataTable[[#This Row],[Order Date]])</f>
        <v>13</v>
      </c>
      <c r="H2586" s="8" t="s">
        <v>6</v>
      </c>
      <c r="I2586" s="8" t="s">
        <v>43</v>
      </c>
      <c r="J2586" s="8" t="s">
        <v>8</v>
      </c>
      <c r="K2586" s="8" t="s">
        <v>16</v>
      </c>
      <c r="L2586" s="8" t="s">
        <v>23</v>
      </c>
      <c r="M2586" s="8" t="s">
        <v>51</v>
      </c>
      <c r="N2586" s="9">
        <v>3</v>
      </c>
      <c r="O2586" s="10">
        <v>120.5</v>
      </c>
      <c r="P2586" s="11">
        <v>0.15</v>
      </c>
      <c r="Q2586" s="10">
        <v>61.44</v>
      </c>
      <c r="R2586" s="10">
        <f t="shared" si="160"/>
        <v>307.27499999999998</v>
      </c>
      <c r="S2586" s="10">
        <f t="shared" si="161"/>
        <v>184.32</v>
      </c>
      <c r="T2586" s="10">
        <f t="shared" si="162"/>
        <v>122.95499999999998</v>
      </c>
      <c r="U2586" s="12">
        <f t="shared" si="163"/>
        <v>0.40014644862094212</v>
      </c>
      <c r="V2586" s="9">
        <f>YEAR(SalesDataTable[[#This Row],[Order Date]])</f>
        <v>2026</v>
      </c>
      <c r="W2586" s="12" t="str">
        <f>"Q"&amp;ROUNDUP(MONTH(SalesDataTable[[#This Row],[Order Date]])/3,0)</f>
        <v>Q4</v>
      </c>
      <c r="X2586" s="9">
        <f>MONTH(SalesDataTable[[#This Row],[Order Date]])</f>
        <v>12</v>
      </c>
      <c r="Y2586" s="12" t="str">
        <f>TEXT(SalesDataTable[[#This Row],[Order Date]],"mmm")</f>
        <v>Dec</v>
      </c>
    </row>
    <row r="2587" spans="1:25" ht="16">
      <c r="A2587" s="7">
        <v>4720</v>
      </c>
      <c r="B2587" s="3">
        <v>46369</v>
      </c>
      <c r="C2587" s="2">
        <f>YEAR( SalesDataTable[[#This Row],[Order Date]])</f>
        <v>2026</v>
      </c>
      <c r="D2587" s="2">
        <f>ROUNDUP(MONTH(SalesDataTable[[#This Row],[Order Date]])/3,0)</f>
        <v>4</v>
      </c>
      <c r="E2587" s="2">
        <f>MONTH(SalesDataTable[[#This Row],[Order Date]])</f>
        <v>12</v>
      </c>
      <c r="F2587" s="2" t="str">
        <f>TEXT(SalesDataTable[[#This Row],[Order Date]],"mmm")</f>
        <v>Dec</v>
      </c>
      <c r="G2587" s="2">
        <f>DAY(SalesDataTable[[#This Row],[Order Date]])</f>
        <v>13</v>
      </c>
      <c r="H2587" s="8" t="s">
        <v>0</v>
      </c>
      <c r="I2587" s="8" t="s">
        <v>1</v>
      </c>
      <c r="J2587" s="8" t="s">
        <v>2</v>
      </c>
      <c r="K2587" s="8" t="s">
        <v>13</v>
      </c>
      <c r="L2587" s="8" t="s">
        <v>9</v>
      </c>
      <c r="M2587" s="8" t="s">
        <v>46</v>
      </c>
      <c r="N2587" s="9">
        <v>3</v>
      </c>
      <c r="O2587" s="10">
        <v>73.040000000000006</v>
      </c>
      <c r="P2587" s="11">
        <v>0.1</v>
      </c>
      <c r="Q2587" s="10">
        <v>31.78</v>
      </c>
      <c r="R2587" s="10">
        <f t="shared" si="160"/>
        <v>197.208</v>
      </c>
      <c r="S2587" s="10">
        <f t="shared" si="161"/>
        <v>95.34</v>
      </c>
      <c r="T2587" s="10">
        <f t="shared" si="162"/>
        <v>101.86799999999999</v>
      </c>
      <c r="U2587" s="12">
        <f t="shared" si="163"/>
        <v>0.51655105269563095</v>
      </c>
      <c r="V2587" s="9">
        <f>YEAR(SalesDataTable[[#This Row],[Order Date]])</f>
        <v>2026</v>
      </c>
      <c r="W2587" s="12" t="str">
        <f>"Q"&amp;ROUNDUP(MONTH(SalesDataTable[[#This Row],[Order Date]])/3,0)</f>
        <v>Q4</v>
      </c>
      <c r="X2587" s="9">
        <f>MONTH(SalesDataTable[[#This Row],[Order Date]])</f>
        <v>12</v>
      </c>
      <c r="Y2587" s="12" t="str">
        <f>TEXT(SalesDataTable[[#This Row],[Order Date]],"mmm")</f>
        <v>Dec</v>
      </c>
    </row>
    <row r="2588" spans="1:25" ht="16">
      <c r="A2588" s="7">
        <v>91</v>
      </c>
      <c r="B2588" s="3">
        <v>46370</v>
      </c>
      <c r="C2588" s="2">
        <f>YEAR( SalesDataTable[[#This Row],[Order Date]])</f>
        <v>2026</v>
      </c>
      <c r="D2588" s="2">
        <f>ROUNDUP(MONTH(SalesDataTable[[#This Row],[Order Date]])/3,0)</f>
        <v>4</v>
      </c>
      <c r="E2588" s="2">
        <f>MONTH(SalesDataTable[[#This Row],[Order Date]])</f>
        <v>12</v>
      </c>
      <c r="F2588" s="2" t="str">
        <f>TEXT(SalesDataTable[[#This Row],[Order Date]],"mmm")</f>
        <v>Dec</v>
      </c>
      <c r="G2588" s="2">
        <f>DAY(SalesDataTable[[#This Row],[Order Date]])</f>
        <v>14</v>
      </c>
      <c r="H2588" s="8" t="s">
        <v>6</v>
      </c>
      <c r="I2588" s="8" t="s">
        <v>7</v>
      </c>
      <c r="J2588" s="8" t="s">
        <v>2</v>
      </c>
      <c r="K2588" s="8" t="s">
        <v>3</v>
      </c>
      <c r="L2588" s="8" t="s">
        <v>23</v>
      </c>
      <c r="M2588" s="8" t="s">
        <v>24</v>
      </c>
      <c r="N2588" s="9">
        <v>2</v>
      </c>
      <c r="O2588" s="10">
        <v>339.95</v>
      </c>
      <c r="P2588" s="11">
        <v>0</v>
      </c>
      <c r="Q2588" s="10">
        <v>195.78</v>
      </c>
      <c r="R2588" s="10">
        <f t="shared" si="160"/>
        <v>679.9</v>
      </c>
      <c r="S2588" s="10">
        <f t="shared" si="161"/>
        <v>391.56</v>
      </c>
      <c r="T2588" s="10">
        <f t="shared" si="162"/>
        <v>288.33999999999997</v>
      </c>
      <c r="U2588" s="12">
        <f t="shared" si="163"/>
        <v>0.42409177820267685</v>
      </c>
      <c r="V2588" s="9">
        <f>YEAR(SalesDataTable[[#This Row],[Order Date]])</f>
        <v>2026</v>
      </c>
      <c r="W2588" s="12" t="str">
        <f>"Q"&amp;ROUNDUP(MONTH(SalesDataTable[[#This Row],[Order Date]])/3,0)</f>
        <v>Q4</v>
      </c>
      <c r="X2588" s="9">
        <f>MONTH(SalesDataTable[[#This Row],[Order Date]])</f>
        <v>12</v>
      </c>
      <c r="Y2588" s="12" t="str">
        <f>TEXT(SalesDataTable[[#This Row],[Order Date]],"mmm")</f>
        <v>Dec</v>
      </c>
    </row>
    <row r="2589" spans="1:25" ht="16">
      <c r="A2589" s="7">
        <v>505</v>
      </c>
      <c r="B2589" s="3">
        <v>46370</v>
      </c>
      <c r="C2589" s="2">
        <f>YEAR( SalesDataTable[[#This Row],[Order Date]])</f>
        <v>2026</v>
      </c>
      <c r="D2589" s="2">
        <f>ROUNDUP(MONTH(SalesDataTable[[#This Row],[Order Date]])/3,0)</f>
        <v>4</v>
      </c>
      <c r="E2589" s="2">
        <f>MONTH(SalesDataTable[[#This Row],[Order Date]])</f>
        <v>12</v>
      </c>
      <c r="F2589" s="2" t="str">
        <f>TEXT(SalesDataTable[[#This Row],[Order Date]],"mmm")</f>
        <v>Dec</v>
      </c>
      <c r="G2589" s="2">
        <f>DAY(SalesDataTable[[#This Row],[Order Date]])</f>
        <v>14</v>
      </c>
      <c r="H2589" s="8" t="s">
        <v>0</v>
      </c>
      <c r="I2589" s="8" t="s">
        <v>50</v>
      </c>
      <c r="J2589" s="8" t="s">
        <v>28</v>
      </c>
      <c r="K2589" s="8" t="s">
        <v>3</v>
      </c>
      <c r="L2589" s="8" t="s">
        <v>23</v>
      </c>
      <c r="M2589" s="8" t="s">
        <v>29</v>
      </c>
      <c r="N2589" s="9">
        <v>2</v>
      </c>
      <c r="O2589" s="10">
        <v>199.43</v>
      </c>
      <c r="P2589" s="11">
        <v>0.05</v>
      </c>
      <c r="Q2589" s="10">
        <v>106.58</v>
      </c>
      <c r="R2589" s="10">
        <f t="shared" si="160"/>
        <v>378.91699999999997</v>
      </c>
      <c r="S2589" s="10">
        <f t="shared" si="161"/>
        <v>213.16</v>
      </c>
      <c r="T2589" s="10">
        <f t="shared" si="162"/>
        <v>165.75699999999998</v>
      </c>
      <c r="U2589" s="12">
        <f t="shared" si="163"/>
        <v>0.4374493622613923</v>
      </c>
      <c r="V2589" s="9">
        <f>YEAR(SalesDataTable[[#This Row],[Order Date]])</f>
        <v>2026</v>
      </c>
      <c r="W2589" s="12" t="str">
        <f>"Q"&amp;ROUNDUP(MONTH(SalesDataTable[[#This Row],[Order Date]])/3,0)</f>
        <v>Q4</v>
      </c>
      <c r="X2589" s="9">
        <f>MONTH(SalesDataTable[[#This Row],[Order Date]])</f>
        <v>12</v>
      </c>
      <c r="Y2589" s="12" t="str">
        <f>TEXT(SalesDataTable[[#This Row],[Order Date]],"mmm")</f>
        <v>Dec</v>
      </c>
    </row>
    <row r="2590" spans="1:25" ht="16">
      <c r="A2590" s="7">
        <v>640</v>
      </c>
      <c r="B2590" s="3">
        <v>46370</v>
      </c>
      <c r="C2590" s="2">
        <f>YEAR( SalesDataTable[[#This Row],[Order Date]])</f>
        <v>2026</v>
      </c>
      <c r="D2590" s="2">
        <f>ROUNDUP(MONTH(SalesDataTable[[#This Row],[Order Date]])/3,0)</f>
        <v>4</v>
      </c>
      <c r="E2590" s="2">
        <f>MONTH(SalesDataTable[[#This Row],[Order Date]])</f>
        <v>12</v>
      </c>
      <c r="F2590" s="2" t="str">
        <f>TEXT(SalesDataTable[[#This Row],[Order Date]],"mmm")</f>
        <v>Dec</v>
      </c>
      <c r="G2590" s="2">
        <f>DAY(SalesDataTable[[#This Row],[Order Date]])</f>
        <v>14</v>
      </c>
      <c r="H2590" s="8" t="s">
        <v>0</v>
      </c>
      <c r="I2590" s="8" t="s">
        <v>50</v>
      </c>
      <c r="J2590" s="8" t="s">
        <v>2</v>
      </c>
      <c r="K2590" s="8" t="s">
        <v>3</v>
      </c>
      <c r="L2590" s="8" t="s">
        <v>34</v>
      </c>
      <c r="M2590" s="8" t="s">
        <v>45</v>
      </c>
      <c r="N2590" s="9">
        <v>2</v>
      </c>
      <c r="O2590" s="10">
        <v>51.77</v>
      </c>
      <c r="P2590" s="11">
        <v>0.05</v>
      </c>
      <c r="Q2590" s="10">
        <v>21.76</v>
      </c>
      <c r="R2590" s="10">
        <f t="shared" si="160"/>
        <v>98.363</v>
      </c>
      <c r="S2590" s="10">
        <f t="shared" si="161"/>
        <v>43.52</v>
      </c>
      <c r="T2590" s="10">
        <f t="shared" si="162"/>
        <v>54.842999999999996</v>
      </c>
      <c r="U2590" s="12">
        <f t="shared" si="163"/>
        <v>0.55755721155312465</v>
      </c>
      <c r="V2590" s="9">
        <f>YEAR(SalesDataTable[[#This Row],[Order Date]])</f>
        <v>2026</v>
      </c>
      <c r="W2590" s="12" t="str">
        <f>"Q"&amp;ROUNDUP(MONTH(SalesDataTable[[#This Row],[Order Date]])/3,0)</f>
        <v>Q4</v>
      </c>
      <c r="X2590" s="9">
        <f>MONTH(SalesDataTable[[#This Row],[Order Date]])</f>
        <v>12</v>
      </c>
      <c r="Y2590" s="12" t="str">
        <f>TEXT(SalesDataTable[[#This Row],[Order Date]],"mmm")</f>
        <v>Dec</v>
      </c>
    </row>
    <row r="2591" spans="1:25" ht="16">
      <c r="A2591" s="7">
        <v>1408</v>
      </c>
      <c r="B2591" s="3">
        <v>46370</v>
      </c>
      <c r="C2591" s="2">
        <f>YEAR( SalesDataTable[[#This Row],[Order Date]])</f>
        <v>2026</v>
      </c>
      <c r="D2591" s="2">
        <f>ROUNDUP(MONTH(SalesDataTable[[#This Row],[Order Date]])/3,0)</f>
        <v>4</v>
      </c>
      <c r="E2591" s="2">
        <f>MONTH(SalesDataTable[[#This Row],[Order Date]])</f>
        <v>12</v>
      </c>
      <c r="F2591" s="2" t="str">
        <f>TEXT(SalesDataTable[[#This Row],[Order Date]],"mmm")</f>
        <v>Dec</v>
      </c>
      <c r="G2591" s="2">
        <f>DAY(SalesDataTable[[#This Row],[Order Date]])</f>
        <v>14</v>
      </c>
      <c r="H2591" s="8" t="s">
        <v>6</v>
      </c>
      <c r="I2591" s="8" t="s">
        <v>7</v>
      </c>
      <c r="J2591" s="8" t="s">
        <v>2</v>
      </c>
      <c r="K2591" s="8" t="s">
        <v>13</v>
      </c>
      <c r="L2591" s="8" t="s">
        <v>14</v>
      </c>
      <c r="M2591" s="8" t="s">
        <v>48</v>
      </c>
      <c r="N2591" s="9">
        <v>1</v>
      </c>
      <c r="O2591" s="10">
        <v>161.53</v>
      </c>
      <c r="P2591" s="11">
        <v>0</v>
      </c>
      <c r="Q2591" s="10">
        <v>87.43</v>
      </c>
      <c r="R2591" s="10">
        <f t="shared" si="160"/>
        <v>161.53</v>
      </c>
      <c r="S2591" s="10">
        <f t="shared" si="161"/>
        <v>87.43</v>
      </c>
      <c r="T2591" s="10">
        <f t="shared" si="162"/>
        <v>74.099999999999994</v>
      </c>
      <c r="U2591" s="12">
        <f t="shared" si="163"/>
        <v>0.45873831486411187</v>
      </c>
      <c r="V2591" s="9">
        <f>YEAR(SalesDataTable[[#This Row],[Order Date]])</f>
        <v>2026</v>
      </c>
      <c r="W2591" s="12" t="str">
        <f>"Q"&amp;ROUNDUP(MONTH(SalesDataTable[[#This Row],[Order Date]])/3,0)</f>
        <v>Q4</v>
      </c>
      <c r="X2591" s="9">
        <f>MONTH(SalesDataTable[[#This Row],[Order Date]])</f>
        <v>12</v>
      </c>
      <c r="Y2591" s="12" t="str">
        <f>TEXT(SalesDataTable[[#This Row],[Order Date]],"mmm")</f>
        <v>Dec</v>
      </c>
    </row>
    <row r="2592" spans="1:25" ht="16">
      <c r="A2592" s="7">
        <v>2074</v>
      </c>
      <c r="B2592" s="3">
        <v>46370</v>
      </c>
      <c r="C2592" s="2">
        <f>YEAR( SalesDataTable[[#This Row],[Order Date]])</f>
        <v>2026</v>
      </c>
      <c r="D2592" s="2">
        <f>ROUNDUP(MONTH(SalesDataTable[[#This Row],[Order Date]])/3,0)</f>
        <v>4</v>
      </c>
      <c r="E2592" s="2">
        <f>MONTH(SalesDataTable[[#This Row],[Order Date]])</f>
        <v>12</v>
      </c>
      <c r="F2592" s="2" t="str">
        <f>TEXT(SalesDataTable[[#This Row],[Order Date]],"mmm")</f>
        <v>Dec</v>
      </c>
      <c r="G2592" s="2">
        <f>DAY(SalesDataTable[[#This Row],[Order Date]])</f>
        <v>14</v>
      </c>
      <c r="H2592" s="8" t="s">
        <v>6</v>
      </c>
      <c r="I2592" s="8" t="s">
        <v>43</v>
      </c>
      <c r="J2592" s="8" t="s">
        <v>8</v>
      </c>
      <c r="K2592" s="8" t="s">
        <v>16</v>
      </c>
      <c r="L2592" s="8" t="s">
        <v>9</v>
      </c>
      <c r="M2592" s="8" t="s">
        <v>17</v>
      </c>
      <c r="N2592" s="9">
        <v>4</v>
      </c>
      <c r="O2592" s="10">
        <v>145.85</v>
      </c>
      <c r="P2592" s="11">
        <v>0.1</v>
      </c>
      <c r="Q2592" s="10">
        <v>79.47</v>
      </c>
      <c r="R2592" s="10">
        <f t="shared" si="160"/>
        <v>525.05999999999995</v>
      </c>
      <c r="S2592" s="10">
        <f t="shared" si="161"/>
        <v>317.88</v>
      </c>
      <c r="T2592" s="10">
        <f t="shared" si="162"/>
        <v>207.17999999999995</v>
      </c>
      <c r="U2592" s="12">
        <f t="shared" si="163"/>
        <v>0.39458347617415146</v>
      </c>
      <c r="V2592" s="9">
        <f>YEAR(SalesDataTable[[#This Row],[Order Date]])</f>
        <v>2026</v>
      </c>
      <c r="W2592" s="12" t="str">
        <f>"Q"&amp;ROUNDUP(MONTH(SalesDataTable[[#This Row],[Order Date]])/3,0)</f>
        <v>Q4</v>
      </c>
      <c r="X2592" s="9">
        <f>MONTH(SalesDataTable[[#This Row],[Order Date]])</f>
        <v>12</v>
      </c>
      <c r="Y2592" s="12" t="str">
        <f>TEXT(SalesDataTable[[#This Row],[Order Date]],"mmm")</f>
        <v>Dec</v>
      </c>
    </row>
    <row r="2593" spans="1:25" ht="16">
      <c r="A2593" s="7">
        <v>2639</v>
      </c>
      <c r="B2593" s="3">
        <v>46370</v>
      </c>
      <c r="C2593" s="2">
        <f>YEAR( SalesDataTable[[#This Row],[Order Date]])</f>
        <v>2026</v>
      </c>
      <c r="D2593" s="2">
        <f>ROUNDUP(MONTH(SalesDataTable[[#This Row],[Order Date]])/3,0)</f>
        <v>4</v>
      </c>
      <c r="E2593" s="2">
        <f>MONTH(SalesDataTable[[#This Row],[Order Date]])</f>
        <v>12</v>
      </c>
      <c r="F2593" s="2" t="str">
        <f>TEXT(SalesDataTable[[#This Row],[Order Date]],"mmm")</f>
        <v>Dec</v>
      </c>
      <c r="G2593" s="2">
        <f>DAY(SalesDataTable[[#This Row],[Order Date]])</f>
        <v>14</v>
      </c>
      <c r="H2593" s="8" t="s">
        <v>20</v>
      </c>
      <c r="I2593" s="8" t="s">
        <v>47</v>
      </c>
      <c r="J2593" s="8" t="s">
        <v>2</v>
      </c>
      <c r="K2593" s="8" t="s">
        <v>3</v>
      </c>
      <c r="L2593" s="8" t="s">
        <v>23</v>
      </c>
      <c r="M2593" s="8" t="s">
        <v>29</v>
      </c>
      <c r="N2593" s="9">
        <v>1</v>
      </c>
      <c r="O2593" s="10">
        <v>197.18</v>
      </c>
      <c r="P2593" s="11">
        <v>0</v>
      </c>
      <c r="Q2593" s="10">
        <v>105.28</v>
      </c>
      <c r="R2593" s="10">
        <f t="shared" si="160"/>
        <v>197.18</v>
      </c>
      <c r="S2593" s="10">
        <f t="shared" si="161"/>
        <v>105.28</v>
      </c>
      <c r="T2593" s="10">
        <f t="shared" si="162"/>
        <v>91.9</v>
      </c>
      <c r="U2593" s="12">
        <f t="shared" si="163"/>
        <v>0.46607160969672384</v>
      </c>
      <c r="V2593" s="9">
        <f>YEAR(SalesDataTable[[#This Row],[Order Date]])</f>
        <v>2026</v>
      </c>
      <c r="W2593" s="12" t="str">
        <f>"Q"&amp;ROUNDUP(MONTH(SalesDataTable[[#This Row],[Order Date]])/3,0)</f>
        <v>Q4</v>
      </c>
      <c r="X2593" s="9">
        <f>MONTH(SalesDataTable[[#This Row],[Order Date]])</f>
        <v>12</v>
      </c>
      <c r="Y2593" s="12" t="str">
        <f>TEXT(SalesDataTable[[#This Row],[Order Date]],"mmm")</f>
        <v>Dec</v>
      </c>
    </row>
    <row r="2594" spans="1:25" ht="16">
      <c r="A2594" s="7">
        <v>2694</v>
      </c>
      <c r="B2594" s="3">
        <v>46370</v>
      </c>
      <c r="C2594" s="2">
        <f>YEAR( SalesDataTable[[#This Row],[Order Date]])</f>
        <v>2026</v>
      </c>
      <c r="D2594" s="2">
        <f>ROUNDUP(MONTH(SalesDataTable[[#This Row],[Order Date]])/3,0)</f>
        <v>4</v>
      </c>
      <c r="E2594" s="2">
        <f>MONTH(SalesDataTable[[#This Row],[Order Date]])</f>
        <v>12</v>
      </c>
      <c r="F2594" s="2" t="str">
        <f>TEXT(SalesDataTable[[#This Row],[Order Date]],"mmm")</f>
        <v>Dec</v>
      </c>
      <c r="G2594" s="2">
        <f>DAY(SalesDataTable[[#This Row],[Order Date]])</f>
        <v>14</v>
      </c>
      <c r="H2594" s="8" t="s">
        <v>20</v>
      </c>
      <c r="I2594" s="8" t="s">
        <v>31</v>
      </c>
      <c r="J2594" s="8" t="s">
        <v>2</v>
      </c>
      <c r="K2594" s="8" t="s">
        <v>13</v>
      </c>
      <c r="L2594" s="8" t="s">
        <v>23</v>
      </c>
      <c r="M2594" s="8" t="s">
        <v>51</v>
      </c>
      <c r="N2594" s="9">
        <v>1</v>
      </c>
      <c r="O2594" s="10">
        <v>124.9</v>
      </c>
      <c r="P2594" s="11">
        <v>0</v>
      </c>
      <c r="Q2594" s="10">
        <v>62.16</v>
      </c>
      <c r="R2594" s="10">
        <f t="shared" si="160"/>
        <v>124.9</v>
      </c>
      <c r="S2594" s="10">
        <f t="shared" si="161"/>
        <v>62.16</v>
      </c>
      <c r="T2594" s="10">
        <f t="shared" si="162"/>
        <v>62.740000000000009</v>
      </c>
      <c r="U2594" s="12">
        <f t="shared" si="163"/>
        <v>0.50232185748598879</v>
      </c>
      <c r="V2594" s="9">
        <f>YEAR(SalesDataTable[[#This Row],[Order Date]])</f>
        <v>2026</v>
      </c>
      <c r="W2594" s="12" t="str">
        <f>"Q"&amp;ROUNDUP(MONTH(SalesDataTable[[#This Row],[Order Date]])/3,0)</f>
        <v>Q4</v>
      </c>
      <c r="X2594" s="9">
        <f>MONTH(SalesDataTable[[#This Row],[Order Date]])</f>
        <v>12</v>
      </c>
      <c r="Y2594" s="12" t="str">
        <f>TEXT(SalesDataTable[[#This Row],[Order Date]],"mmm")</f>
        <v>Dec</v>
      </c>
    </row>
    <row r="2595" spans="1:25" ht="16">
      <c r="A2595" s="7">
        <v>2797</v>
      </c>
      <c r="B2595" s="3">
        <v>46370</v>
      </c>
      <c r="C2595" s="2">
        <f>YEAR( SalesDataTable[[#This Row],[Order Date]])</f>
        <v>2026</v>
      </c>
      <c r="D2595" s="2">
        <f>ROUNDUP(MONTH(SalesDataTable[[#This Row],[Order Date]])/3,0)</f>
        <v>4</v>
      </c>
      <c r="E2595" s="2">
        <f>MONTH(SalesDataTable[[#This Row],[Order Date]])</f>
        <v>12</v>
      </c>
      <c r="F2595" s="2" t="str">
        <f>TEXT(SalesDataTable[[#This Row],[Order Date]],"mmm")</f>
        <v>Dec</v>
      </c>
      <c r="G2595" s="2">
        <f>DAY(SalesDataTable[[#This Row],[Order Date]])</f>
        <v>14</v>
      </c>
      <c r="H2595" s="8" t="s">
        <v>11</v>
      </c>
      <c r="I2595" s="8" t="s">
        <v>52</v>
      </c>
      <c r="J2595" s="8" t="s">
        <v>19</v>
      </c>
      <c r="K2595" s="8" t="s">
        <v>13</v>
      </c>
      <c r="L2595" s="8" t="s">
        <v>9</v>
      </c>
      <c r="M2595" s="8" t="s">
        <v>46</v>
      </c>
      <c r="N2595" s="9">
        <v>2</v>
      </c>
      <c r="O2595" s="10">
        <v>70.239999999999995</v>
      </c>
      <c r="P2595" s="11">
        <v>0.1</v>
      </c>
      <c r="Q2595" s="10">
        <v>32.130000000000003</v>
      </c>
      <c r="R2595" s="10">
        <f t="shared" si="160"/>
        <v>126.43199999999999</v>
      </c>
      <c r="S2595" s="10">
        <f t="shared" si="161"/>
        <v>64.260000000000005</v>
      </c>
      <c r="T2595" s="10">
        <f t="shared" si="162"/>
        <v>62.171999999999983</v>
      </c>
      <c r="U2595" s="12">
        <f t="shared" si="163"/>
        <v>0.49174259681093385</v>
      </c>
      <c r="V2595" s="9">
        <f>YEAR(SalesDataTable[[#This Row],[Order Date]])</f>
        <v>2026</v>
      </c>
      <c r="W2595" s="12" t="str">
        <f>"Q"&amp;ROUNDUP(MONTH(SalesDataTable[[#This Row],[Order Date]])/3,0)</f>
        <v>Q4</v>
      </c>
      <c r="X2595" s="9">
        <f>MONTH(SalesDataTable[[#This Row],[Order Date]])</f>
        <v>12</v>
      </c>
      <c r="Y2595" s="12" t="str">
        <f>TEXT(SalesDataTable[[#This Row],[Order Date]],"mmm")</f>
        <v>Dec</v>
      </c>
    </row>
    <row r="2596" spans="1:25" ht="16">
      <c r="A2596" s="7">
        <v>2811</v>
      </c>
      <c r="B2596" s="3">
        <v>46370</v>
      </c>
      <c r="C2596" s="2">
        <f>YEAR( SalesDataTable[[#This Row],[Order Date]])</f>
        <v>2026</v>
      </c>
      <c r="D2596" s="2">
        <f>ROUNDUP(MONTH(SalesDataTable[[#This Row],[Order Date]])/3,0)</f>
        <v>4</v>
      </c>
      <c r="E2596" s="2">
        <f>MONTH(SalesDataTable[[#This Row],[Order Date]])</f>
        <v>12</v>
      </c>
      <c r="F2596" s="2" t="str">
        <f>TEXT(SalesDataTable[[#This Row],[Order Date]],"mmm")</f>
        <v>Dec</v>
      </c>
      <c r="G2596" s="2">
        <f>DAY(SalesDataTable[[#This Row],[Order Date]])</f>
        <v>14</v>
      </c>
      <c r="H2596" s="8" t="s">
        <v>6</v>
      </c>
      <c r="I2596" s="8" t="s">
        <v>41</v>
      </c>
      <c r="J2596" s="8" t="s">
        <v>19</v>
      </c>
      <c r="K2596" s="8" t="s">
        <v>16</v>
      </c>
      <c r="L2596" s="8" t="s">
        <v>9</v>
      </c>
      <c r="M2596" s="8" t="s">
        <v>17</v>
      </c>
      <c r="N2596" s="9">
        <v>5</v>
      </c>
      <c r="O2596" s="10">
        <v>145.6</v>
      </c>
      <c r="P2596" s="11">
        <v>0.15</v>
      </c>
      <c r="Q2596" s="10">
        <v>81.180000000000007</v>
      </c>
      <c r="R2596" s="10">
        <f t="shared" si="160"/>
        <v>618.79999999999995</v>
      </c>
      <c r="S2596" s="10">
        <f t="shared" si="161"/>
        <v>405.90000000000003</v>
      </c>
      <c r="T2596" s="10">
        <f t="shared" si="162"/>
        <v>212.89999999999992</v>
      </c>
      <c r="U2596" s="12">
        <f t="shared" si="163"/>
        <v>0.34405300581771159</v>
      </c>
      <c r="V2596" s="9">
        <f>YEAR(SalesDataTable[[#This Row],[Order Date]])</f>
        <v>2026</v>
      </c>
      <c r="W2596" s="12" t="str">
        <f>"Q"&amp;ROUNDUP(MONTH(SalesDataTable[[#This Row],[Order Date]])/3,0)</f>
        <v>Q4</v>
      </c>
      <c r="X2596" s="9">
        <f>MONTH(SalesDataTable[[#This Row],[Order Date]])</f>
        <v>12</v>
      </c>
      <c r="Y2596" s="12" t="str">
        <f>TEXT(SalesDataTable[[#This Row],[Order Date]],"mmm")</f>
        <v>Dec</v>
      </c>
    </row>
    <row r="2597" spans="1:25" ht="16">
      <c r="A2597" s="7">
        <v>4037</v>
      </c>
      <c r="B2597" s="3">
        <v>46370</v>
      </c>
      <c r="C2597" s="2">
        <f>YEAR( SalesDataTable[[#This Row],[Order Date]])</f>
        <v>2026</v>
      </c>
      <c r="D2597" s="2">
        <f>ROUNDUP(MONTH(SalesDataTable[[#This Row],[Order Date]])/3,0)</f>
        <v>4</v>
      </c>
      <c r="E2597" s="2">
        <f>MONTH(SalesDataTable[[#This Row],[Order Date]])</f>
        <v>12</v>
      </c>
      <c r="F2597" s="2" t="str">
        <f>TEXT(SalesDataTable[[#This Row],[Order Date]],"mmm")</f>
        <v>Dec</v>
      </c>
      <c r="G2597" s="2">
        <f>DAY(SalesDataTable[[#This Row],[Order Date]])</f>
        <v>14</v>
      </c>
      <c r="H2597" s="8" t="s">
        <v>20</v>
      </c>
      <c r="I2597" s="8" t="s">
        <v>33</v>
      </c>
      <c r="J2597" s="8" t="s">
        <v>19</v>
      </c>
      <c r="K2597" s="8" t="s">
        <v>3</v>
      </c>
      <c r="L2597" s="8" t="s">
        <v>9</v>
      </c>
      <c r="M2597" s="8" t="s">
        <v>37</v>
      </c>
      <c r="N2597" s="9">
        <v>1</v>
      </c>
      <c r="O2597" s="10">
        <v>152.4</v>
      </c>
      <c r="P2597" s="11">
        <v>0.05</v>
      </c>
      <c r="Q2597" s="10">
        <v>77.98</v>
      </c>
      <c r="R2597" s="10">
        <f t="shared" si="160"/>
        <v>144.78</v>
      </c>
      <c r="S2597" s="10">
        <f t="shared" si="161"/>
        <v>77.98</v>
      </c>
      <c r="T2597" s="10">
        <f t="shared" si="162"/>
        <v>66.8</v>
      </c>
      <c r="U2597" s="12">
        <f t="shared" si="163"/>
        <v>0.46138969470921398</v>
      </c>
      <c r="V2597" s="9">
        <f>YEAR(SalesDataTable[[#This Row],[Order Date]])</f>
        <v>2026</v>
      </c>
      <c r="W2597" s="12" t="str">
        <f>"Q"&amp;ROUNDUP(MONTH(SalesDataTable[[#This Row],[Order Date]])/3,0)</f>
        <v>Q4</v>
      </c>
      <c r="X2597" s="9">
        <f>MONTH(SalesDataTable[[#This Row],[Order Date]])</f>
        <v>12</v>
      </c>
      <c r="Y2597" s="12" t="str">
        <f>TEXT(SalesDataTable[[#This Row],[Order Date]],"mmm")</f>
        <v>Dec</v>
      </c>
    </row>
    <row r="2598" spans="1:25" ht="16">
      <c r="A2598" s="7">
        <v>4629</v>
      </c>
      <c r="B2598" s="3">
        <v>46370</v>
      </c>
      <c r="C2598" s="2">
        <f>YEAR( SalesDataTable[[#This Row],[Order Date]])</f>
        <v>2026</v>
      </c>
      <c r="D2598" s="2">
        <f>ROUNDUP(MONTH(SalesDataTable[[#This Row],[Order Date]])/3,0)</f>
        <v>4</v>
      </c>
      <c r="E2598" s="2">
        <f>MONTH(SalesDataTable[[#This Row],[Order Date]])</f>
        <v>12</v>
      </c>
      <c r="F2598" s="2" t="str">
        <f>TEXT(SalesDataTable[[#This Row],[Order Date]],"mmm")</f>
        <v>Dec</v>
      </c>
      <c r="G2598" s="2">
        <f>DAY(SalesDataTable[[#This Row],[Order Date]])</f>
        <v>14</v>
      </c>
      <c r="H2598" s="8" t="s">
        <v>11</v>
      </c>
      <c r="I2598" s="8" t="s">
        <v>12</v>
      </c>
      <c r="J2598" s="8" t="s">
        <v>2</v>
      </c>
      <c r="K2598" s="8" t="s">
        <v>13</v>
      </c>
      <c r="L2598" s="8" t="s">
        <v>14</v>
      </c>
      <c r="M2598" s="8" t="s">
        <v>15</v>
      </c>
      <c r="N2598" s="9">
        <v>1</v>
      </c>
      <c r="O2598" s="10">
        <v>36.17</v>
      </c>
      <c r="P2598" s="11">
        <v>0.05</v>
      </c>
      <c r="Q2598" s="10">
        <v>13.87</v>
      </c>
      <c r="R2598" s="10">
        <f t="shared" si="160"/>
        <v>34.361499999999999</v>
      </c>
      <c r="S2598" s="10">
        <f t="shared" si="161"/>
        <v>13.87</v>
      </c>
      <c r="T2598" s="10">
        <f t="shared" si="162"/>
        <v>20.491500000000002</v>
      </c>
      <c r="U2598" s="12">
        <f t="shared" si="163"/>
        <v>0.59635056676803988</v>
      </c>
      <c r="V2598" s="9">
        <f>YEAR(SalesDataTable[[#This Row],[Order Date]])</f>
        <v>2026</v>
      </c>
      <c r="W2598" s="12" t="str">
        <f>"Q"&amp;ROUNDUP(MONTH(SalesDataTable[[#This Row],[Order Date]])/3,0)</f>
        <v>Q4</v>
      </c>
      <c r="X2598" s="9">
        <f>MONTH(SalesDataTable[[#This Row],[Order Date]])</f>
        <v>12</v>
      </c>
      <c r="Y2598" s="12" t="str">
        <f>TEXT(SalesDataTable[[#This Row],[Order Date]],"mmm")</f>
        <v>Dec</v>
      </c>
    </row>
    <row r="2599" spans="1:25" ht="16">
      <c r="A2599" s="7">
        <v>2455</v>
      </c>
      <c r="B2599" s="3">
        <v>46371</v>
      </c>
      <c r="C2599" s="2">
        <f>YEAR( SalesDataTable[[#This Row],[Order Date]])</f>
        <v>2026</v>
      </c>
      <c r="D2599" s="2">
        <f>ROUNDUP(MONTH(SalesDataTable[[#This Row],[Order Date]])/3,0)</f>
        <v>4</v>
      </c>
      <c r="E2599" s="2">
        <f>MONTH(SalesDataTable[[#This Row],[Order Date]])</f>
        <v>12</v>
      </c>
      <c r="F2599" s="2" t="str">
        <f>TEXT(SalesDataTable[[#This Row],[Order Date]],"mmm")</f>
        <v>Dec</v>
      </c>
      <c r="G2599" s="2">
        <f>DAY(SalesDataTable[[#This Row],[Order Date]])</f>
        <v>15</v>
      </c>
      <c r="H2599" s="8" t="s">
        <v>6</v>
      </c>
      <c r="I2599" s="8" t="s">
        <v>43</v>
      </c>
      <c r="J2599" s="8" t="s">
        <v>2</v>
      </c>
      <c r="K2599" s="8" t="s">
        <v>3</v>
      </c>
      <c r="L2599" s="8" t="s">
        <v>23</v>
      </c>
      <c r="M2599" s="8" t="s">
        <v>51</v>
      </c>
      <c r="N2599" s="9">
        <v>3</v>
      </c>
      <c r="O2599" s="10">
        <v>126.21</v>
      </c>
      <c r="P2599" s="11">
        <v>0.1</v>
      </c>
      <c r="Q2599" s="10">
        <v>60.65</v>
      </c>
      <c r="R2599" s="10">
        <f t="shared" si="160"/>
        <v>340.767</v>
      </c>
      <c r="S2599" s="10">
        <f t="shared" si="161"/>
        <v>181.95</v>
      </c>
      <c r="T2599" s="10">
        <f t="shared" si="162"/>
        <v>158.81700000000001</v>
      </c>
      <c r="U2599" s="12">
        <f t="shared" si="163"/>
        <v>0.46605745274630467</v>
      </c>
      <c r="V2599" s="9">
        <f>YEAR(SalesDataTable[[#This Row],[Order Date]])</f>
        <v>2026</v>
      </c>
      <c r="W2599" s="12" t="str">
        <f>"Q"&amp;ROUNDUP(MONTH(SalesDataTable[[#This Row],[Order Date]])/3,0)</f>
        <v>Q4</v>
      </c>
      <c r="X2599" s="9">
        <f>MONTH(SalesDataTable[[#This Row],[Order Date]])</f>
        <v>12</v>
      </c>
      <c r="Y2599" s="12" t="str">
        <f>TEXT(SalesDataTable[[#This Row],[Order Date]],"mmm")</f>
        <v>Dec</v>
      </c>
    </row>
    <row r="2600" spans="1:25" ht="16">
      <c r="A2600" s="7">
        <v>3184</v>
      </c>
      <c r="B2600" s="3">
        <v>46371</v>
      </c>
      <c r="C2600" s="2">
        <f>YEAR( SalesDataTable[[#This Row],[Order Date]])</f>
        <v>2026</v>
      </c>
      <c r="D2600" s="2">
        <f>ROUNDUP(MONTH(SalesDataTable[[#This Row],[Order Date]])/3,0)</f>
        <v>4</v>
      </c>
      <c r="E2600" s="2">
        <f>MONTH(SalesDataTable[[#This Row],[Order Date]])</f>
        <v>12</v>
      </c>
      <c r="F2600" s="2" t="str">
        <f>TEXT(SalesDataTable[[#This Row],[Order Date]],"mmm")</f>
        <v>Dec</v>
      </c>
      <c r="G2600" s="2">
        <f>DAY(SalesDataTable[[#This Row],[Order Date]])</f>
        <v>15</v>
      </c>
      <c r="H2600" s="8" t="s">
        <v>20</v>
      </c>
      <c r="I2600" s="8" t="s">
        <v>47</v>
      </c>
      <c r="J2600" s="8" t="s">
        <v>8</v>
      </c>
      <c r="K2600" s="8" t="s">
        <v>3</v>
      </c>
      <c r="L2600" s="8" t="s">
        <v>9</v>
      </c>
      <c r="M2600" s="8" t="s">
        <v>17</v>
      </c>
      <c r="N2600" s="9">
        <v>6</v>
      </c>
      <c r="O2600" s="10">
        <v>143.72999999999999</v>
      </c>
      <c r="P2600" s="11">
        <v>0.15</v>
      </c>
      <c r="Q2600" s="10">
        <v>77.27</v>
      </c>
      <c r="R2600" s="10">
        <f t="shared" si="160"/>
        <v>733.02299999999991</v>
      </c>
      <c r="S2600" s="10">
        <f t="shared" si="161"/>
        <v>463.62</v>
      </c>
      <c r="T2600" s="10">
        <f t="shared" si="162"/>
        <v>269.40299999999991</v>
      </c>
      <c r="U2600" s="12">
        <f t="shared" si="163"/>
        <v>0.36752325643260847</v>
      </c>
      <c r="V2600" s="9">
        <f>YEAR(SalesDataTable[[#This Row],[Order Date]])</f>
        <v>2026</v>
      </c>
      <c r="W2600" s="12" t="str">
        <f>"Q"&amp;ROUNDUP(MONTH(SalesDataTable[[#This Row],[Order Date]])/3,0)</f>
        <v>Q4</v>
      </c>
      <c r="X2600" s="9">
        <f>MONTH(SalesDataTable[[#This Row],[Order Date]])</f>
        <v>12</v>
      </c>
      <c r="Y2600" s="12" t="str">
        <f>TEXT(SalesDataTable[[#This Row],[Order Date]],"mmm")</f>
        <v>Dec</v>
      </c>
    </row>
    <row r="2601" spans="1:25" ht="16">
      <c r="A2601" s="7">
        <v>3363</v>
      </c>
      <c r="B2601" s="3">
        <v>46371</v>
      </c>
      <c r="C2601" s="2">
        <f>YEAR( SalesDataTable[[#This Row],[Order Date]])</f>
        <v>2026</v>
      </c>
      <c r="D2601" s="2">
        <f>ROUNDUP(MONTH(SalesDataTable[[#This Row],[Order Date]])/3,0)</f>
        <v>4</v>
      </c>
      <c r="E2601" s="2">
        <f>MONTH(SalesDataTable[[#This Row],[Order Date]])</f>
        <v>12</v>
      </c>
      <c r="F2601" s="2" t="str">
        <f>TEXT(SalesDataTable[[#This Row],[Order Date]],"mmm")</f>
        <v>Dec</v>
      </c>
      <c r="G2601" s="2">
        <f>DAY(SalesDataTable[[#This Row],[Order Date]])</f>
        <v>15</v>
      </c>
      <c r="H2601" s="8" t="s">
        <v>6</v>
      </c>
      <c r="I2601" s="8" t="s">
        <v>43</v>
      </c>
      <c r="J2601" s="8" t="s">
        <v>28</v>
      </c>
      <c r="K2601" s="8" t="s">
        <v>13</v>
      </c>
      <c r="L2601" s="8" t="s">
        <v>9</v>
      </c>
      <c r="M2601" s="8" t="s">
        <v>17</v>
      </c>
      <c r="N2601" s="9">
        <v>4</v>
      </c>
      <c r="O2601" s="10">
        <v>146.38999999999999</v>
      </c>
      <c r="P2601" s="11">
        <v>0</v>
      </c>
      <c r="Q2601" s="10">
        <v>78.95</v>
      </c>
      <c r="R2601" s="10">
        <f t="shared" si="160"/>
        <v>585.55999999999995</v>
      </c>
      <c r="S2601" s="10">
        <f t="shared" si="161"/>
        <v>315.8</v>
      </c>
      <c r="T2601" s="10">
        <f t="shared" si="162"/>
        <v>269.75999999999993</v>
      </c>
      <c r="U2601" s="12">
        <f t="shared" si="163"/>
        <v>0.46068720541020552</v>
      </c>
      <c r="V2601" s="9">
        <f>YEAR(SalesDataTable[[#This Row],[Order Date]])</f>
        <v>2026</v>
      </c>
      <c r="W2601" s="12" t="str">
        <f>"Q"&amp;ROUNDUP(MONTH(SalesDataTable[[#This Row],[Order Date]])/3,0)</f>
        <v>Q4</v>
      </c>
      <c r="X2601" s="9">
        <f>MONTH(SalesDataTable[[#This Row],[Order Date]])</f>
        <v>12</v>
      </c>
      <c r="Y2601" s="12" t="str">
        <f>TEXT(SalesDataTable[[#This Row],[Order Date]],"mmm")</f>
        <v>Dec</v>
      </c>
    </row>
    <row r="2602" spans="1:25" ht="16">
      <c r="A2602" s="7">
        <v>3373</v>
      </c>
      <c r="B2602" s="3">
        <v>46371</v>
      </c>
      <c r="C2602" s="2">
        <f>YEAR( SalesDataTable[[#This Row],[Order Date]])</f>
        <v>2026</v>
      </c>
      <c r="D2602" s="2">
        <f>ROUNDUP(MONTH(SalesDataTable[[#This Row],[Order Date]])/3,0)</f>
        <v>4</v>
      </c>
      <c r="E2602" s="2">
        <f>MONTH(SalesDataTable[[#This Row],[Order Date]])</f>
        <v>12</v>
      </c>
      <c r="F2602" s="2" t="str">
        <f>TEXT(SalesDataTable[[#This Row],[Order Date]],"mmm")</f>
        <v>Dec</v>
      </c>
      <c r="G2602" s="2">
        <f>DAY(SalesDataTable[[#This Row],[Order Date]])</f>
        <v>15</v>
      </c>
      <c r="H2602" s="8" t="s">
        <v>6</v>
      </c>
      <c r="I2602" s="8" t="s">
        <v>43</v>
      </c>
      <c r="J2602" s="8" t="s">
        <v>28</v>
      </c>
      <c r="K2602" s="8" t="s">
        <v>3</v>
      </c>
      <c r="L2602" s="8" t="s">
        <v>9</v>
      </c>
      <c r="M2602" s="8" t="s">
        <v>10</v>
      </c>
      <c r="N2602" s="9">
        <v>2</v>
      </c>
      <c r="O2602" s="10">
        <v>89.84</v>
      </c>
      <c r="P2602" s="11">
        <v>0.05</v>
      </c>
      <c r="Q2602" s="10">
        <v>45.17</v>
      </c>
      <c r="R2602" s="10">
        <f t="shared" si="160"/>
        <v>170.696</v>
      </c>
      <c r="S2602" s="10">
        <f t="shared" si="161"/>
        <v>90.34</v>
      </c>
      <c r="T2602" s="10">
        <f t="shared" si="162"/>
        <v>80.355999999999995</v>
      </c>
      <c r="U2602" s="12">
        <f t="shared" si="163"/>
        <v>0.47075502647982376</v>
      </c>
      <c r="V2602" s="9">
        <f>YEAR(SalesDataTable[[#This Row],[Order Date]])</f>
        <v>2026</v>
      </c>
      <c r="W2602" s="12" t="str">
        <f>"Q"&amp;ROUNDUP(MONTH(SalesDataTable[[#This Row],[Order Date]])/3,0)</f>
        <v>Q4</v>
      </c>
      <c r="X2602" s="9">
        <f>MONTH(SalesDataTable[[#This Row],[Order Date]])</f>
        <v>12</v>
      </c>
      <c r="Y2602" s="12" t="str">
        <f>TEXT(SalesDataTable[[#This Row],[Order Date]],"mmm")</f>
        <v>Dec</v>
      </c>
    </row>
    <row r="2603" spans="1:25" ht="16">
      <c r="A2603" s="7">
        <v>3799</v>
      </c>
      <c r="B2603" s="3">
        <v>46371</v>
      </c>
      <c r="C2603" s="2">
        <f>YEAR( SalesDataTable[[#This Row],[Order Date]])</f>
        <v>2026</v>
      </c>
      <c r="D2603" s="2">
        <f>ROUNDUP(MONTH(SalesDataTable[[#This Row],[Order Date]])/3,0)</f>
        <v>4</v>
      </c>
      <c r="E2603" s="2">
        <f>MONTH(SalesDataTable[[#This Row],[Order Date]])</f>
        <v>12</v>
      </c>
      <c r="F2603" s="2" t="str">
        <f>TEXT(SalesDataTable[[#This Row],[Order Date]],"mmm")</f>
        <v>Dec</v>
      </c>
      <c r="G2603" s="2">
        <f>DAY(SalesDataTable[[#This Row],[Order Date]])</f>
        <v>15</v>
      </c>
      <c r="H2603" s="8" t="s">
        <v>11</v>
      </c>
      <c r="I2603" s="8" t="s">
        <v>39</v>
      </c>
      <c r="J2603" s="8" t="s">
        <v>19</v>
      </c>
      <c r="K2603" s="8" t="s">
        <v>13</v>
      </c>
      <c r="L2603" s="8" t="s">
        <v>34</v>
      </c>
      <c r="M2603" s="8" t="s">
        <v>45</v>
      </c>
      <c r="N2603" s="9">
        <v>3</v>
      </c>
      <c r="O2603" s="10">
        <v>49.67</v>
      </c>
      <c r="P2603" s="11">
        <v>0.05</v>
      </c>
      <c r="Q2603" s="10">
        <v>21.5</v>
      </c>
      <c r="R2603" s="10">
        <f t="shared" si="160"/>
        <v>141.55949999999999</v>
      </c>
      <c r="S2603" s="10">
        <f t="shared" si="161"/>
        <v>64.5</v>
      </c>
      <c r="T2603" s="10">
        <f t="shared" si="162"/>
        <v>77.059499999999986</v>
      </c>
      <c r="U2603" s="12">
        <f t="shared" si="163"/>
        <v>0.54436120500566898</v>
      </c>
      <c r="V2603" s="9">
        <f>YEAR(SalesDataTable[[#This Row],[Order Date]])</f>
        <v>2026</v>
      </c>
      <c r="W2603" s="12" t="str">
        <f>"Q"&amp;ROUNDUP(MONTH(SalesDataTable[[#This Row],[Order Date]])/3,0)</f>
        <v>Q4</v>
      </c>
      <c r="X2603" s="9">
        <f>MONTH(SalesDataTable[[#This Row],[Order Date]])</f>
        <v>12</v>
      </c>
      <c r="Y2603" s="12" t="str">
        <f>TEXT(SalesDataTable[[#This Row],[Order Date]],"mmm")</f>
        <v>Dec</v>
      </c>
    </row>
    <row r="2604" spans="1:25" ht="16">
      <c r="A2604" s="7">
        <v>5002</v>
      </c>
      <c r="B2604" s="3">
        <v>46371</v>
      </c>
      <c r="C2604" s="2">
        <f>YEAR( SalesDataTable[[#This Row],[Order Date]])</f>
        <v>2026</v>
      </c>
      <c r="D2604" s="2">
        <f>ROUNDUP(MONTH(SalesDataTable[[#This Row],[Order Date]])/3,0)</f>
        <v>4</v>
      </c>
      <c r="E2604" s="2">
        <f>MONTH(SalesDataTable[[#This Row],[Order Date]])</f>
        <v>12</v>
      </c>
      <c r="F2604" s="2" t="str">
        <f>TEXT(SalesDataTable[[#This Row],[Order Date]],"mmm")</f>
        <v>Dec</v>
      </c>
      <c r="G2604" s="2">
        <f>DAY(SalesDataTable[[#This Row],[Order Date]])</f>
        <v>15</v>
      </c>
      <c r="H2604" s="8" t="s">
        <v>6</v>
      </c>
      <c r="I2604" s="8" t="s">
        <v>49</v>
      </c>
      <c r="J2604" s="8" t="s">
        <v>8</v>
      </c>
      <c r="K2604" s="8" t="s">
        <v>16</v>
      </c>
      <c r="L2604" s="8" t="s">
        <v>9</v>
      </c>
      <c r="M2604" s="8" t="s">
        <v>10</v>
      </c>
      <c r="N2604" s="9">
        <v>4</v>
      </c>
      <c r="O2604" s="10">
        <v>94.3</v>
      </c>
      <c r="P2604" s="11">
        <v>0.1</v>
      </c>
      <c r="Q2604" s="10">
        <v>44.36</v>
      </c>
      <c r="R2604" s="10">
        <f t="shared" si="160"/>
        <v>339.48</v>
      </c>
      <c r="S2604" s="10">
        <f t="shared" si="161"/>
        <v>177.44</v>
      </c>
      <c r="T2604" s="10">
        <f t="shared" si="162"/>
        <v>162.04000000000002</v>
      </c>
      <c r="U2604" s="12">
        <f t="shared" si="163"/>
        <v>0.47731825144338402</v>
      </c>
      <c r="V2604" s="9">
        <f>YEAR(SalesDataTable[[#This Row],[Order Date]])</f>
        <v>2026</v>
      </c>
      <c r="W2604" s="12" t="str">
        <f>"Q"&amp;ROUNDUP(MONTH(SalesDataTable[[#This Row],[Order Date]])/3,0)</f>
        <v>Q4</v>
      </c>
      <c r="X2604" s="9">
        <f>MONTH(SalesDataTable[[#This Row],[Order Date]])</f>
        <v>12</v>
      </c>
      <c r="Y2604" s="12" t="str">
        <f>TEXT(SalesDataTable[[#This Row],[Order Date]],"mmm")</f>
        <v>Dec</v>
      </c>
    </row>
    <row r="2605" spans="1:25" ht="16">
      <c r="A2605" s="7">
        <v>2896</v>
      </c>
      <c r="B2605" s="3">
        <v>46372</v>
      </c>
      <c r="C2605" s="2">
        <f>YEAR( SalesDataTable[[#This Row],[Order Date]])</f>
        <v>2026</v>
      </c>
      <c r="D2605" s="2">
        <f>ROUNDUP(MONTH(SalesDataTable[[#This Row],[Order Date]])/3,0)</f>
        <v>4</v>
      </c>
      <c r="E2605" s="2">
        <f>MONTH(SalesDataTable[[#This Row],[Order Date]])</f>
        <v>12</v>
      </c>
      <c r="F2605" s="2" t="str">
        <f>TEXT(SalesDataTable[[#This Row],[Order Date]],"mmm")</f>
        <v>Dec</v>
      </c>
      <c r="G2605" s="2">
        <f>DAY(SalesDataTable[[#This Row],[Order Date]])</f>
        <v>16</v>
      </c>
      <c r="H2605" s="8" t="s">
        <v>6</v>
      </c>
      <c r="I2605" s="8" t="s">
        <v>43</v>
      </c>
      <c r="J2605" s="8" t="s">
        <v>19</v>
      </c>
      <c r="K2605" s="8" t="s">
        <v>16</v>
      </c>
      <c r="L2605" s="8" t="s">
        <v>34</v>
      </c>
      <c r="M2605" s="8" t="s">
        <v>42</v>
      </c>
      <c r="N2605" s="9">
        <v>2</v>
      </c>
      <c r="O2605" s="10">
        <v>36.020000000000003</v>
      </c>
      <c r="P2605" s="11">
        <v>0.1</v>
      </c>
      <c r="Q2605" s="10">
        <v>13.59</v>
      </c>
      <c r="R2605" s="10">
        <f t="shared" si="160"/>
        <v>64.836000000000013</v>
      </c>
      <c r="S2605" s="10">
        <f t="shared" si="161"/>
        <v>27.18</v>
      </c>
      <c r="T2605" s="10">
        <f t="shared" si="162"/>
        <v>37.656000000000013</v>
      </c>
      <c r="U2605" s="12">
        <f t="shared" si="163"/>
        <v>0.58078845086063302</v>
      </c>
      <c r="V2605" s="9">
        <f>YEAR(SalesDataTable[[#This Row],[Order Date]])</f>
        <v>2026</v>
      </c>
      <c r="W2605" s="12" t="str">
        <f>"Q"&amp;ROUNDUP(MONTH(SalesDataTable[[#This Row],[Order Date]])/3,0)</f>
        <v>Q4</v>
      </c>
      <c r="X2605" s="9">
        <f>MONTH(SalesDataTable[[#This Row],[Order Date]])</f>
        <v>12</v>
      </c>
      <c r="Y2605" s="12" t="str">
        <f>TEXT(SalesDataTable[[#This Row],[Order Date]],"mmm")</f>
        <v>Dec</v>
      </c>
    </row>
    <row r="2606" spans="1:25" ht="16">
      <c r="A2606" s="7">
        <v>3334</v>
      </c>
      <c r="B2606" s="3">
        <v>46372</v>
      </c>
      <c r="C2606" s="2">
        <f>YEAR( SalesDataTable[[#This Row],[Order Date]])</f>
        <v>2026</v>
      </c>
      <c r="D2606" s="2">
        <f>ROUNDUP(MONTH(SalesDataTable[[#This Row],[Order Date]])/3,0)</f>
        <v>4</v>
      </c>
      <c r="E2606" s="2">
        <f>MONTH(SalesDataTable[[#This Row],[Order Date]])</f>
        <v>12</v>
      </c>
      <c r="F2606" s="2" t="str">
        <f>TEXT(SalesDataTable[[#This Row],[Order Date]],"mmm")</f>
        <v>Dec</v>
      </c>
      <c r="G2606" s="2">
        <f>DAY(SalesDataTable[[#This Row],[Order Date]])</f>
        <v>16</v>
      </c>
      <c r="H2606" s="8" t="s">
        <v>6</v>
      </c>
      <c r="I2606" s="8" t="s">
        <v>49</v>
      </c>
      <c r="J2606" s="8" t="s">
        <v>2</v>
      </c>
      <c r="K2606" s="8" t="s">
        <v>3</v>
      </c>
      <c r="L2606" s="8" t="s">
        <v>9</v>
      </c>
      <c r="M2606" s="8" t="s">
        <v>37</v>
      </c>
      <c r="N2606" s="9">
        <v>1</v>
      </c>
      <c r="O2606" s="10">
        <v>154.12</v>
      </c>
      <c r="P2606" s="11">
        <v>0</v>
      </c>
      <c r="Q2606" s="10">
        <v>77.45</v>
      </c>
      <c r="R2606" s="10">
        <f t="shared" si="160"/>
        <v>154.12</v>
      </c>
      <c r="S2606" s="10">
        <f t="shared" si="161"/>
        <v>77.45</v>
      </c>
      <c r="T2606" s="10">
        <f t="shared" si="162"/>
        <v>76.67</v>
      </c>
      <c r="U2606" s="12">
        <f t="shared" si="163"/>
        <v>0.49746950428237735</v>
      </c>
      <c r="V2606" s="9">
        <f>YEAR(SalesDataTable[[#This Row],[Order Date]])</f>
        <v>2026</v>
      </c>
      <c r="W2606" s="12" t="str">
        <f>"Q"&amp;ROUNDUP(MONTH(SalesDataTable[[#This Row],[Order Date]])/3,0)</f>
        <v>Q4</v>
      </c>
      <c r="X2606" s="9">
        <f>MONTH(SalesDataTable[[#This Row],[Order Date]])</f>
        <v>12</v>
      </c>
      <c r="Y2606" s="12" t="str">
        <f>TEXT(SalesDataTable[[#This Row],[Order Date]],"mmm")</f>
        <v>Dec</v>
      </c>
    </row>
    <row r="2607" spans="1:25" ht="16">
      <c r="A2607" s="7">
        <v>3469</v>
      </c>
      <c r="B2607" s="3">
        <v>46372</v>
      </c>
      <c r="C2607" s="2">
        <f>YEAR( SalesDataTable[[#This Row],[Order Date]])</f>
        <v>2026</v>
      </c>
      <c r="D2607" s="2">
        <f>ROUNDUP(MONTH(SalesDataTable[[#This Row],[Order Date]])/3,0)</f>
        <v>4</v>
      </c>
      <c r="E2607" s="2">
        <f>MONTH(SalesDataTable[[#This Row],[Order Date]])</f>
        <v>12</v>
      </c>
      <c r="F2607" s="2" t="str">
        <f>TEXT(SalesDataTable[[#This Row],[Order Date]],"mmm")</f>
        <v>Dec</v>
      </c>
      <c r="G2607" s="2">
        <f>DAY(SalesDataTable[[#This Row],[Order Date]])</f>
        <v>16</v>
      </c>
      <c r="H2607" s="8" t="s">
        <v>0</v>
      </c>
      <c r="I2607" s="8" t="s">
        <v>36</v>
      </c>
      <c r="J2607" s="8" t="s">
        <v>2</v>
      </c>
      <c r="K2607" s="8" t="s">
        <v>3</v>
      </c>
      <c r="L2607" s="8" t="s">
        <v>9</v>
      </c>
      <c r="M2607" s="8" t="s">
        <v>37</v>
      </c>
      <c r="N2607" s="9">
        <v>1</v>
      </c>
      <c r="O2607" s="10">
        <v>150.88</v>
      </c>
      <c r="P2607" s="11">
        <v>0.05</v>
      </c>
      <c r="Q2607" s="10">
        <v>81.02</v>
      </c>
      <c r="R2607" s="10">
        <f t="shared" si="160"/>
        <v>143.33599999999998</v>
      </c>
      <c r="S2607" s="10">
        <f t="shared" si="161"/>
        <v>81.02</v>
      </c>
      <c r="T2607" s="10">
        <f t="shared" si="162"/>
        <v>62.315999999999988</v>
      </c>
      <c r="U2607" s="12">
        <f t="shared" si="163"/>
        <v>0.43475470223809787</v>
      </c>
      <c r="V2607" s="9">
        <f>YEAR(SalesDataTable[[#This Row],[Order Date]])</f>
        <v>2026</v>
      </c>
      <c r="W2607" s="12" t="str">
        <f>"Q"&amp;ROUNDUP(MONTH(SalesDataTable[[#This Row],[Order Date]])/3,0)</f>
        <v>Q4</v>
      </c>
      <c r="X2607" s="9">
        <f>MONTH(SalesDataTable[[#This Row],[Order Date]])</f>
        <v>12</v>
      </c>
      <c r="Y2607" s="12" t="str">
        <f>TEXT(SalesDataTable[[#This Row],[Order Date]],"mmm")</f>
        <v>Dec</v>
      </c>
    </row>
    <row r="2608" spans="1:25" ht="16">
      <c r="A2608" s="7">
        <v>569</v>
      </c>
      <c r="B2608" s="3">
        <v>46373</v>
      </c>
      <c r="C2608" s="2">
        <f>YEAR( SalesDataTable[[#This Row],[Order Date]])</f>
        <v>2026</v>
      </c>
      <c r="D2608" s="2">
        <f>ROUNDUP(MONTH(SalesDataTable[[#This Row],[Order Date]])/3,0)</f>
        <v>4</v>
      </c>
      <c r="E2608" s="2">
        <f>MONTH(SalesDataTable[[#This Row],[Order Date]])</f>
        <v>12</v>
      </c>
      <c r="F2608" s="2" t="str">
        <f>TEXT(SalesDataTable[[#This Row],[Order Date]],"mmm")</f>
        <v>Dec</v>
      </c>
      <c r="G2608" s="2">
        <f>DAY(SalesDataTable[[#This Row],[Order Date]])</f>
        <v>17</v>
      </c>
      <c r="H2608" s="8" t="s">
        <v>11</v>
      </c>
      <c r="I2608" s="8" t="s">
        <v>12</v>
      </c>
      <c r="J2608" s="8" t="s">
        <v>28</v>
      </c>
      <c r="K2608" s="8" t="s">
        <v>13</v>
      </c>
      <c r="L2608" s="8" t="s">
        <v>4</v>
      </c>
      <c r="M2608" s="8" t="s">
        <v>26</v>
      </c>
      <c r="N2608" s="9">
        <v>2</v>
      </c>
      <c r="O2608" s="10">
        <v>40.479999999999997</v>
      </c>
      <c r="P2608" s="11">
        <v>0</v>
      </c>
      <c r="Q2608" s="10">
        <v>16.23</v>
      </c>
      <c r="R2608" s="10">
        <f t="shared" si="160"/>
        <v>80.959999999999994</v>
      </c>
      <c r="S2608" s="10">
        <f t="shared" si="161"/>
        <v>32.46</v>
      </c>
      <c r="T2608" s="10">
        <f t="shared" si="162"/>
        <v>48.499999999999993</v>
      </c>
      <c r="U2608" s="12">
        <f t="shared" si="163"/>
        <v>0.5990612648221344</v>
      </c>
      <c r="V2608" s="9">
        <f>YEAR(SalesDataTable[[#This Row],[Order Date]])</f>
        <v>2026</v>
      </c>
      <c r="W2608" s="12" t="str">
        <f>"Q"&amp;ROUNDUP(MONTH(SalesDataTable[[#This Row],[Order Date]])/3,0)</f>
        <v>Q4</v>
      </c>
      <c r="X2608" s="9">
        <f>MONTH(SalesDataTable[[#This Row],[Order Date]])</f>
        <v>12</v>
      </c>
      <c r="Y2608" s="12" t="str">
        <f>TEXT(SalesDataTable[[#This Row],[Order Date]],"mmm")</f>
        <v>Dec</v>
      </c>
    </row>
    <row r="2609" spans="1:25" ht="16">
      <c r="A2609" s="7">
        <v>2404</v>
      </c>
      <c r="B2609" s="3">
        <v>46373</v>
      </c>
      <c r="C2609" s="2">
        <f>YEAR( SalesDataTable[[#This Row],[Order Date]])</f>
        <v>2026</v>
      </c>
      <c r="D2609" s="2">
        <f>ROUNDUP(MONTH(SalesDataTable[[#This Row],[Order Date]])/3,0)</f>
        <v>4</v>
      </c>
      <c r="E2609" s="2">
        <f>MONTH(SalesDataTable[[#This Row],[Order Date]])</f>
        <v>12</v>
      </c>
      <c r="F2609" s="2" t="str">
        <f>TEXT(SalesDataTable[[#This Row],[Order Date]],"mmm")</f>
        <v>Dec</v>
      </c>
      <c r="G2609" s="2">
        <f>DAY(SalesDataTable[[#This Row],[Order Date]])</f>
        <v>17</v>
      </c>
      <c r="H2609" s="8" t="s">
        <v>11</v>
      </c>
      <c r="I2609" s="8" t="s">
        <v>39</v>
      </c>
      <c r="J2609" s="8" t="s">
        <v>28</v>
      </c>
      <c r="K2609" s="8" t="s">
        <v>16</v>
      </c>
      <c r="L2609" s="8" t="s">
        <v>14</v>
      </c>
      <c r="M2609" s="8" t="s">
        <v>48</v>
      </c>
      <c r="N2609" s="9">
        <v>3</v>
      </c>
      <c r="O2609" s="10">
        <v>163.34</v>
      </c>
      <c r="P2609" s="11">
        <v>0.1</v>
      </c>
      <c r="Q2609" s="10">
        <v>88.53</v>
      </c>
      <c r="R2609" s="10">
        <f t="shared" si="160"/>
        <v>441.01799999999997</v>
      </c>
      <c r="S2609" s="10">
        <f t="shared" si="161"/>
        <v>265.59000000000003</v>
      </c>
      <c r="T2609" s="10">
        <f t="shared" si="162"/>
        <v>175.42799999999994</v>
      </c>
      <c r="U2609" s="12">
        <f t="shared" si="163"/>
        <v>0.39777968246194023</v>
      </c>
      <c r="V2609" s="9">
        <f>YEAR(SalesDataTable[[#This Row],[Order Date]])</f>
        <v>2026</v>
      </c>
      <c r="W2609" s="12" t="str">
        <f>"Q"&amp;ROUNDUP(MONTH(SalesDataTable[[#This Row],[Order Date]])/3,0)</f>
        <v>Q4</v>
      </c>
      <c r="X2609" s="9">
        <f>MONTH(SalesDataTable[[#This Row],[Order Date]])</f>
        <v>12</v>
      </c>
      <c r="Y2609" s="12" t="str">
        <f>TEXT(SalesDataTable[[#This Row],[Order Date]],"mmm")</f>
        <v>Dec</v>
      </c>
    </row>
    <row r="2610" spans="1:25" ht="16">
      <c r="A2610" s="7">
        <v>4682</v>
      </c>
      <c r="B2610" s="3">
        <v>46373</v>
      </c>
      <c r="C2610" s="2">
        <f>YEAR( SalesDataTable[[#This Row],[Order Date]])</f>
        <v>2026</v>
      </c>
      <c r="D2610" s="2">
        <f>ROUNDUP(MONTH(SalesDataTable[[#This Row],[Order Date]])/3,0)</f>
        <v>4</v>
      </c>
      <c r="E2610" s="2">
        <f>MONTH(SalesDataTable[[#This Row],[Order Date]])</f>
        <v>12</v>
      </c>
      <c r="F2610" s="2" t="str">
        <f>TEXT(SalesDataTable[[#This Row],[Order Date]],"mmm")</f>
        <v>Dec</v>
      </c>
      <c r="G2610" s="2">
        <f>DAY(SalesDataTable[[#This Row],[Order Date]])</f>
        <v>17</v>
      </c>
      <c r="H2610" s="8" t="s">
        <v>20</v>
      </c>
      <c r="I2610" s="8" t="s">
        <v>21</v>
      </c>
      <c r="J2610" s="8" t="s">
        <v>19</v>
      </c>
      <c r="K2610" s="8" t="s">
        <v>13</v>
      </c>
      <c r="L2610" s="8" t="s">
        <v>34</v>
      </c>
      <c r="M2610" s="8" t="s">
        <v>35</v>
      </c>
      <c r="N2610" s="9">
        <v>2</v>
      </c>
      <c r="O2610" s="10">
        <v>40.89</v>
      </c>
      <c r="P2610" s="11">
        <v>0</v>
      </c>
      <c r="Q2610" s="10">
        <v>14.95</v>
      </c>
      <c r="R2610" s="10">
        <f t="shared" si="160"/>
        <v>81.78</v>
      </c>
      <c r="S2610" s="10">
        <f t="shared" si="161"/>
        <v>29.9</v>
      </c>
      <c r="T2610" s="10">
        <f t="shared" si="162"/>
        <v>51.88</v>
      </c>
      <c r="U2610" s="12">
        <f t="shared" si="163"/>
        <v>0.63438493519197847</v>
      </c>
      <c r="V2610" s="9">
        <f>YEAR(SalesDataTable[[#This Row],[Order Date]])</f>
        <v>2026</v>
      </c>
      <c r="W2610" s="12" t="str">
        <f>"Q"&amp;ROUNDUP(MONTH(SalesDataTable[[#This Row],[Order Date]])/3,0)</f>
        <v>Q4</v>
      </c>
      <c r="X2610" s="9">
        <f>MONTH(SalesDataTable[[#This Row],[Order Date]])</f>
        <v>12</v>
      </c>
      <c r="Y2610" s="12" t="str">
        <f>TEXT(SalesDataTable[[#This Row],[Order Date]],"mmm")</f>
        <v>Dec</v>
      </c>
    </row>
    <row r="2611" spans="1:25" ht="16">
      <c r="A2611" s="7">
        <v>4888</v>
      </c>
      <c r="B2611" s="3">
        <v>46373</v>
      </c>
      <c r="C2611" s="2">
        <f>YEAR( SalesDataTable[[#This Row],[Order Date]])</f>
        <v>2026</v>
      </c>
      <c r="D2611" s="2">
        <f>ROUNDUP(MONTH(SalesDataTable[[#This Row],[Order Date]])/3,0)</f>
        <v>4</v>
      </c>
      <c r="E2611" s="2">
        <f>MONTH(SalesDataTable[[#This Row],[Order Date]])</f>
        <v>12</v>
      </c>
      <c r="F2611" s="2" t="str">
        <f>TEXT(SalesDataTable[[#This Row],[Order Date]],"mmm")</f>
        <v>Dec</v>
      </c>
      <c r="G2611" s="2">
        <f>DAY(SalesDataTable[[#This Row],[Order Date]])</f>
        <v>17</v>
      </c>
      <c r="H2611" s="8" t="s">
        <v>11</v>
      </c>
      <c r="I2611" s="8" t="s">
        <v>12</v>
      </c>
      <c r="J2611" s="8" t="s">
        <v>28</v>
      </c>
      <c r="K2611" s="8" t="s">
        <v>13</v>
      </c>
      <c r="L2611" s="8" t="s">
        <v>34</v>
      </c>
      <c r="M2611" s="8" t="s">
        <v>35</v>
      </c>
      <c r="N2611" s="9">
        <v>1</v>
      </c>
      <c r="O2611" s="10">
        <v>40.159999999999997</v>
      </c>
      <c r="P2611" s="11">
        <v>0.15</v>
      </c>
      <c r="Q2611" s="10">
        <v>14.46</v>
      </c>
      <c r="R2611" s="10">
        <f t="shared" si="160"/>
        <v>34.135999999999996</v>
      </c>
      <c r="S2611" s="10">
        <f t="shared" si="161"/>
        <v>14.46</v>
      </c>
      <c r="T2611" s="10">
        <f t="shared" si="162"/>
        <v>19.675999999999995</v>
      </c>
      <c r="U2611" s="12">
        <f t="shared" si="163"/>
        <v>0.576400281228029</v>
      </c>
      <c r="V2611" s="9">
        <f>YEAR(SalesDataTable[[#This Row],[Order Date]])</f>
        <v>2026</v>
      </c>
      <c r="W2611" s="12" t="str">
        <f>"Q"&amp;ROUNDUP(MONTH(SalesDataTable[[#This Row],[Order Date]])/3,0)</f>
        <v>Q4</v>
      </c>
      <c r="X2611" s="9">
        <f>MONTH(SalesDataTable[[#This Row],[Order Date]])</f>
        <v>12</v>
      </c>
      <c r="Y2611" s="12" t="str">
        <f>TEXT(SalesDataTable[[#This Row],[Order Date]],"mmm")</f>
        <v>Dec</v>
      </c>
    </row>
    <row r="2612" spans="1:25" ht="16">
      <c r="A2612" s="7">
        <v>4923</v>
      </c>
      <c r="B2612" s="3">
        <v>46373</v>
      </c>
      <c r="C2612" s="2">
        <f>YEAR( SalesDataTable[[#This Row],[Order Date]])</f>
        <v>2026</v>
      </c>
      <c r="D2612" s="2">
        <f>ROUNDUP(MONTH(SalesDataTable[[#This Row],[Order Date]])/3,0)</f>
        <v>4</v>
      </c>
      <c r="E2612" s="2">
        <f>MONTH(SalesDataTable[[#This Row],[Order Date]])</f>
        <v>12</v>
      </c>
      <c r="F2612" s="2" t="str">
        <f>TEXT(SalesDataTable[[#This Row],[Order Date]],"mmm")</f>
        <v>Dec</v>
      </c>
      <c r="G2612" s="2">
        <f>DAY(SalesDataTable[[#This Row],[Order Date]])</f>
        <v>17</v>
      </c>
      <c r="H2612" s="8" t="s">
        <v>20</v>
      </c>
      <c r="I2612" s="8" t="s">
        <v>47</v>
      </c>
      <c r="J2612" s="8" t="s">
        <v>2</v>
      </c>
      <c r="K2612" s="8" t="s">
        <v>13</v>
      </c>
      <c r="L2612" s="8" t="s">
        <v>23</v>
      </c>
      <c r="M2612" s="8" t="s">
        <v>40</v>
      </c>
      <c r="N2612" s="9">
        <v>2</v>
      </c>
      <c r="O2612" s="10">
        <v>79.86</v>
      </c>
      <c r="P2612" s="11">
        <v>0</v>
      </c>
      <c r="Q2612" s="10">
        <v>39.049999999999997</v>
      </c>
      <c r="R2612" s="10">
        <f t="shared" si="160"/>
        <v>159.72</v>
      </c>
      <c r="S2612" s="10">
        <f t="shared" si="161"/>
        <v>78.099999999999994</v>
      </c>
      <c r="T2612" s="10">
        <f t="shared" si="162"/>
        <v>81.62</v>
      </c>
      <c r="U2612" s="12">
        <f t="shared" si="163"/>
        <v>0.51101928374655647</v>
      </c>
      <c r="V2612" s="9">
        <f>YEAR(SalesDataTable[[#This Row],[Order Date]])</f>
        <v>2026</v>
      </c>
      <c r="W2612" s="12" t="str">
        <f>"Q"&amp;ROUNDUP(MONTH(SalesDataTable[[#This Row],[Order Date]])/3,0)</f>
        <v>Q4</v>
      </c>
      <c r="X2612" s="9">
        <f>MONTH(SalesDataTable[[#This Row],[Order Date]])</f>
        <v>12</v>
      </c>
      <c r="Y2612" s="12" t="str">
        <f>TEXT(SalesDataTable[[#This Row],[Order Date]],"mmm")</f>
        <v>Dec</v>
      </c>
    </row>
    <row r="2613" spans="1:25" ht="16">
      <c r="A2613" s="7">
        <v>131</v>
      </c>
      <c r="B2613" s="3">
        <v>46374</v>
      </c>
      <c r="C2613" s="2">
        <f>YEAR( SalesDataTable[[#This Row],[Order Date]])</f>
        <v>2026</v>
      </c>
      <c r="D2613" s="2">
        <f>ROUNDUP(MONTH(SalesDataTable[[#This Row],[Order Date]])/3,0)</f>
        <v>4</v>
      </c>
      <c r="E2613" s="2">
        <f>MONTH(SalesDataTable[[#This Row],[Order Date]])</f>
        <v>12</v>
      </c>
      <c r="F2613" s="2" t="str">
        <f>TEXT(SalesDataTable[[#This Row],[Order Date]],"mmm")</f>
        <v>Dec</v>
      </c>
      <c r="G2613" s="2">
        <f>DAY(SalesDataTable[[#This Row],[Order Date]])</f>
        <v>18</v>
      </c>
      <c r="H2613" s="8" t="s">
        <v>6</v>
      </c>
      <c r="I2613" s="8" t="s">
        <v>41</v>
      </c>
      <c r="J2613" s="8" t="s">
        <v>28</v>
      </c>
      <c r="K2613" s="8" t="s">
        <v>3</v>
      </c>
      <c r="L2613" s="8" t="s">
        <v>23</v>
      </c>
      <c r="M2613" s="8" t="s">
        <v>51</v>
      </c>
      <c r="N2613" s="9">
        <v>2</v>
      </c>
      <c r="O2613" s="10">
        <v>123.42</v>
      </c>
      <c r="P2613" s="11">
        <v>0.1</v>
      </c>
      <c r="Q2613" s="10">
        <v>60.03</v>
      </c>
      <c r="R2613" s="10">
        <f t="shared" si="160"/>
        <v>222.15600000000001</v>
      </c>
      <c r="S2613" s="10">
        <f t="shared" si="161"/>
        <v>120.06</v>
      </c>
      <c r="T2613" s="10">
        <f t="shared" si="162"/>
        <v>102.096</v>
      </c>
      <c r="U2613" s="12">
        <f t="shared" si="163"/>
        <v>0.45956895154756117</v>
      </c>
      <c r="V2613" s="9">
        <f>YEAR(SalesDataTable[[#This Row],[Order Date]])</f>
        <v>2026</v>
      </c>
      <c r="W2613" s="12" t="str">
        <f>"Q"&amp;ROUNDUP(MONTH(SalesDataTable[[#This Row],[Order Date]])/3,0)</f>
        <v>Q4</v>
      </c>
      <c r="X2613" s="9">
        <f>MONTH(SalesDataTable[[#This Row],[Order Date]])</f>
        <v>12</v>
      </c>
      <c r="Y2613" s="12" t="str">
        <f>TEXT(SalesDataTable[[#This Row],[Order Date]],"mmm")</f>
        <v>Dec</v>
      </c>
    </row>
    <row r="2614" spans="1:25" ht="16">
      <c r="A2614" s="7">
        <v>349</v>
      </c>
      <c r="B2614" s="3">
        <v>46374</v>
      </c>
      <c r="C2614" s="2">
        <f>YEAR( SalesDataTable[[#This Row],[Order Date]])</f>
        <v>2026</v>
      </c>
      <c r="D2614" s="2">
        <f>ROUNDUP(MONTH(SalesDataTable[[#This Row],[Order Date]])/3,0)</f>
        <v>4</v>
      </c>
      <c r="E2614" s="2">
        <f>MONTH(SalesDataTable[[#This Row],[Order Date]])</f>
        <v>12</v>
      </c>
      <c r="F2614" s="2" t="str">
        <f>TEXT(SalesDataTable[[#This Row],[Order Date]],"mmm")</f>
        <v>Dec</v>
      </c>
      <c r="G2614" s="2">
        <f>DAY(SalesDataTable[[#This Row],[Order Date]])</f>
        <v>18</v>
      </c>
      <c r="H2614" s="8" t="s">
        <v>11</v>
      </c>
      <c r="I2614" s="8" t="s">
        <v>12</v>
      </c>
      <c r="J2614" s="8" t="s">
        <v>2</v>
      </c>
      <c r="K2614" s="8" t="s">
        <v>3</v>
      </c>
      <c r="L2614" s="8" t="s">
        <v>14</v>
      </c>
      <c r="M2614" s="8" t="s">
        <v>32</v>
      </c>
      <c r="N2614" s="9">
        <v>1</v>
      </c>
      <c r="O2614" s="10">
        <v>47.61</v>
      </c>
      <c r="P2614" s="11">
        <v>0.05</v>
      </c>
      <c r="Q2614" s="10">
        <v>18.18</v>
      </c>
      <c r="R2614" s="10">
        <f t="shared" si="160"/>
        <v>45.229499999999994</v>
      </c>
      <c r="S2614" s="10">
        <f t="shared" si="161"/>
        <v>18.18</v>
      </c>
      <c r="T2614" s="10">
        <f t="shared" si="162"/>
        <v>27.049499999999995</v>
      </c>
      <c r="U2614" s="12">
        <f t="shared" si="163"/>
        <v>0.59804994527907662</v>
      </c>
      <c r="V2614" s="9">
        <f>YEAR(SalesDataTable[[#This Row],[Order Date]])</f>
        <v>2026</v>
      </c>
      <c r="W2614" s="12" t="str">
        <f>"Q"&amp;ROUNDUP(MONTH(SalesDataTable[[#This Row],[Order Date]])/3,0)</f>
        <v>Q4</v>
      </c>
      <c r="X2614" s="9">
        <f>MONTH(SalesDataTable[[#This Row],[Order Date]])</f>
        <v>12</v>
      </c>
      <c r="Y2614" s="12" t="str">
        <f>TEXT(SalesDataTable[[#This Row],[Order Date]],"mmm")</f>
        <v>Dec</v>
      </c>
    </row>
    <row r="2615" spans="1:25" ht="16">
      <c r="A2615" s="7">
        <v>1131</v>
      </c>
      <c r="B2615" s="3">
        <v>46374</v>
      </c>
      <c r="C2615" s="2">
        <f>YEAR( SalesDataTable[[#This Row],[Order Date]])</f>
        <v>2026</v>
      </c>
      <c r="D2615" s="2">
        <f>ROUNDUP(MONTH(SalesDataTable[[#This Row],[Order Date]])/3,0)</f>
        <v>4</v>
      </c>
      <c r="E2615" s="2">
        <f>MONTH(SalesDataTable[[#This Row],[Order Date]])</f>
        <v>12</v>
      </c>
      <c r="F2615" s="2" t="str">
        <f>TEXT(SalesDataTable[[#This Row],[Order Date]],"mmm")</f>
        <v>Dec</v>
      </c>
      <c r="G2615" s="2">
        <f>DAY(SalesDataTable[[#This Row],[Order Date]])</f>
        <v>18</v>
      </c>
      <c r="H2615" s="8" t="s">
        <v>20</v>
      </c>
      <c r="I2615" s="8" t="s">
        <v>33</v>
      </c>
      <c r="J2615" s="8" t="s">
        <v>2</v>
      </c>
      <c r="K2615" s="8" t="s">
        <v>3</v>
      </c>
      <c r="L2615" s="8" t="s">
        <v>9</v>
      </c>
      <c r="M2615" s="8" t="s">
        <v>10</v>
      </c>
      <c r="N2615" s="9">
        <v>2</v>
      </c>
      <c r="O2615" s="10">
        <v>93.88</v>
      </c>
      <c r="P2615" s="11">
        <v>0.1</v>
      </c>
      <c r="Q2615" s="10">
        <v>45.89</v>
      </c>
      <c r="R2615" s="10">
        <f t="shared" si="160"/>
        <v>168.98400000000001</v>
      </c>
      <c r="S2615" s="10">
        <f t="shared" si="161"/>
        <v>91.78</v>
      </c>
      <c r="T2615" s="10">
        <f t="shared" si="162"/>
        <v>77.204000000000008</v>
      </c>
      <c r="U2615" s="12">
        <f t="shared" si="163"/>
        <v>0.45687165648818823</v>
      </c>
      <c r="V2615" s="9">
        <f>YEAR(SalesDataTable[[#This Row],[Order Date]])</f>
        <v>2026</v>
      </c>
      <c r="W2615" s="12" t="str">
        <f>"Q"&amp;ROUNDUP(MONTH(SalesDataTable[[#This Row],[Order Date]])/3,0)</f>
        <v>Q4</v>
      </c>
      <c r="X2615" s="9">
        <f>MONTH(SalesDataTable[[#This Row],[Order Date]])</f>
        <v>12</v>
      </c>
      <c r="Y2615" s="12" t="str">
        <f>TEXT(SalesDataTable[[#This Row],[Order Date]],"mmm")</f>
        <v>Dec</v>
      </c>
    </row>
    <row r="2616" spans="1:25" ht="16">
      <c r="A2616" s="7">
        <v>2738</v>
      </c>
      <c r="B2616" s="3">
        <v>46374</v>
      </c>
      <c r="C2616" s="2">
        <f>YEAR( SalesDataTable[[#This Row],[Order Date]])</f>
        <v>2026</v>
      </c>
      <c r="D2616" s="2">
        <f>ROUNDUP(MONTH(SalesDataTable[[#This Row],[Order Date]])/3,0)</f>
        <v>4</v>
      </c>
      <c r="E2616" s="2">
        <f>MONTH(SalesDataTable[[#This Row],[Order Date]])</f>
        <v>12</v>
      </c>
      <c r="F2616" s="2" t="str">
        <f>TEXT(SalesDataTable[[#This Row],[Order Date]],"mmm")</f>
        <v>Dec</v>
      </c>
      <c r="G2616" s="2">
        <f>DAY(SalesDataTable[[#This Row],[Order Date]])</f>
        <v>18</v>
      </c>
      <c r="H2616" s="8" t="s">
        <v>6</v>
      </c>
      <c r="I2616" s="8" t="s">
        <v>41</v>
      </c>
      <c r="J2616" s="8" t="s">
        <v>2</v>
      </c>
      <c r="K2616" s="8" t="s">
        <v>13</v>
      </c>
      <c r="L2616" s="8" t="s">
        <v>9</v>
      </c>
      <c r="M2616" s="8" t="s">
        <v>17</v>
      </c>
      <c r="N2616" s="9">
        <v>3</v>
      </c>
      <c r="O2616" s="10">
        <v>145.43</v>
      </c>
      <c r="P2616" s="11">
        <v>0.05</v>
      </c>
      <c r="Q2616" s="10">
        <v>81.72</v>
      </c>
      <c r="R2616" s="10">
        <f t="shared" si="160"/>
        <v>414.47550000000001</v>
      </c>
      <c r="S2616" s="10">
        <f t="shared" si="161"/>
        <v>245.16</v>
      </c>
      <c r="T2616" s="10">
        <f t="shared" si="162"/>
        <v>169.31550000000001</v>
      </c>
      <c r="U2616" s="12">
        <f t="shared" si="163"/>
        <v>0.40850544845232106</v>
      </c>
      <c r="V2616" s="9">
        <f>YEAR(SalesDataTable[[#This Row],[Order Date]])</f>
        <v>2026</v>
      </c>
      <c r="W2616" s="12" t="str">
        <f>"Q"&amp;ROUNDUP(MONTH(SalesDataTable[[#This Row],[Order Date]])/3,0)</f>
        <v>Q4</v>
      </c>
      <c r="X2616" s="9">
        <f>MONTH(SalesDataTable[[#This Row],[Order Date]])</f>
        <v>12</v>
      </c>
      <c r="Y2616" s="12" t="str">
        <f>TEXT(SalesDataTable[[#This Row],[Order Date]],"mmm")</f>
        <v>Dec</v>
      </c>
    </row>
    <row r="2617" spans="1:25" ht="16">
      <c r="A2617" s="7">
        <v>4400</v>
      </c>
      <c r="B2617" s="3">
        <v>46374</v>
      </c>
      <c r="C2617" s="2">
        <f>YEAR( SalesDataTable[[#This Row],[Order Date]])</f>
        <v>2026</v>
      </c>
      <c r="D2617" s="2">
        <f>ROUNDUP(MONTH(SalesDataTable[[#This Row],[Order Date]])/3,0)</f>
        <v>4</v>
      </c>
      <c r="E2617" s="2">
        <f>MONTH(SalesDataTable[[#This Row],[Order Date]])</f>
        <v>12</v>
      </c>
      <c r="F2617" s="2" t="str">
        <f>TEXT(SalesDataTable[[#This Row],[Order Date]],"mmm")</f>
        <v>Dec</v>
      </c>
      <c r="G2617" s="2">
        <f>DAY(SalesDataTable[[#This Row],[Order Date]])</f>
        <v>18</v>
      </c>
      <c r="H2617" s="8" t="s">
        <v>20</v>
      </c>
      <c r="I2617" s="8" t="s">
        <v>21</v>
      </c>
      <c r="J2617" s="8" t="s">
        <v>2</v>
      </c>
      <c r="K2617" s="8" t="s">
        <v>3</v>
      </c>
      <c r="L2617" s="8" t="s">
        <v>14</v>
      </c>
      <c r="M2617" s="8" t="s">
        <v>15</v>
      </c>
      <c r="N2617" s="9">
        <v>2</v>
      </c>
      <c r="O2617" s="10">
        <v>36.89</v>
      </c>
      <c r="P2617" s="11">
        <v>0.1</v>
      </c>
      <c r="Q2617" s="10">
        <v>13.74</v>
      </c>
      <c r="R2617" s="10">
        <f t="shared" si="160"/>
        <v>66.402000000000001</v>
      </c>
      <c r="S2617" s="10">
        <f t="shared" si="161"/>
        <v>27.48</v>
      </c>
      <c r="T2617" s="10">
        <f t="shared" si="162"/>
        <v>38.921999999999997</v>
      </c>
      <c r="U2617" s="12">
        <f t="shared" si="163"/>
        <v>0.58615704346254627</v>
      </c>
      <c r="V2617" s="9">
        <f>YEAR(SalesDataTable[[#This Row],[Order Date]])</f>
        <v>2026</v>
      </c>
      <c r="W2617" s="12" t="str">
        <f>"Q"&amp;ROUNDUP(MONTH(SalesDataTable[[#This Row],[Order Date]])/3,0)</f>
        <v>Q4</v>
      </c>
      <c r="X2617" s="9">
        <f>MONTH(SalesDataTable[[#This Row],[Order Date]])</f>
        <v>12</v>
      </c>
      <c r="Y2617" s="12" t="str">
        <f>TEXT(SalesDataTable[[#This Row],[Order Date]],"mmm")</f>
        <v>Dec</v>
      </c>
    </row>
    <row r="2618" spans="1:25" ht="16">
      <c r="A2618" s="7">
        <v>3122</v>
      </c>
      <c r="B2618" s="3">
        <v>46375</v>
      </c>
      <c r="C2618" s="2">
        <f>YEAR( SalesDataTable[[#This Row],[Order Date]])</f>
        <v>2026</v>
      </c>
      <c r="D2618" s="2">
        <f>ROUNDUP(MONTH(SalesDataTable[[#This Row],[Order Date]])/3,0)</f>
        <v>4</v>
      </c>
      <c r="E2618" s="2">
        <f>MONTH(SalesDataTable[[#This Row],[Order Date]])</f>
        <v>12</v>
      </c>
      <c r="F2618" s="2" t="str">
        <f>TEXT(SalesDataTable[[#This Row],[Order Date]],"mmm")</f>
        <v>Dec</v>
      </c>
      <c r="G2618" s="2">
        <f>DAY(SalesDataTable[[#This Row],[Order Date]])</f>
        <v>19</v>
      </c>
      <c r="H2618" s="8" t="s">
        <v>0</v>
      </c>
      <c r="I2618" s="8" t="s">
        <v>1</v>
      </c>
      <c r="J2618" s="8" t="s">
        <v>28</v>
      </c>
      <c r="K2618" s="8" t="s">
        <v>3</v>
      </c>
      <c r="L2618" s="8" t="s">
        <v>9</v>
      </c>
      <c r="M2618" s="8" t="s">
        <v>17</v>
      </c>
      <c r="N2618" s="9">
        <v>1</v>
      </c>
      <c r="O2618" s="10">
        <v>145.44</v>
      </c>
      <c r="P2618" s="11">
        <v>0.1</v>
      </c>
      <c r="Q2618" s="10">
        <v>80.42</v>
      </c>
      <c r="R2618" s="10">
        <f t="shared" si="160"/>
        <v>130.89600000000002</v>
      </c>
      <c r="S2618" s="10">
        <f t="shared" si="161"/>
        <v>80.42</v>
      </c>
      <c r="T2618" s="10">
        <f t="shared" si="162"/>
        <v>50.476000000000013</v>
      </c>
      <c r="U2618" s="12">
        <f t="shared" si="163"/>
        <v>0.38561911746730232</v>
      </c>
      <c r="V2618" s="9">
        <f>YEAR(SalesDataTable[[#This Row],[Order Date]])</f>
        <v>2026</v>
      </c>
      <c r="W2618" s="12" t="str">
        <f>"Q"&amp;ROUNDUP(MONTH(SalesDataTable[[#This Row],[Order Date]])/3,0)</f>
        <v>Q4</v>
      </c>
      <c r="X2618" s="9">
        <f>MONTH(SalesDataTable[[#This Row],[Order Date]])</f>
        <v>12</v>
      </c>
      <c r="Y2618" s="12" t="str">
        <f>TEXT(SalesDataTable[[#This Row],[Order Date]],"mmm")</f>
        <v>Dec</v>
      </c>
    </row>
    <row r="2619" spans="1:25" ht="16">
      <c r="A2619" s="7">
        <v>4572</v>
      </c>
      <c r="B2619" s="3">
        <v>46375</v>
      </c>
      <c r="C2619" s="2">
        <f>YEAR( SalesDataTable[[#This Row],[Order Date]])</f>
        <v>2026</v>
      </c>
      <c r="D2619" s="2">
        <f>ROUNDUP(MONTH(SalesDataTable[[#This Row],[Order Date]])/3,0)</f>
        <v>4</v>
      </c>
      <c r="E2619" s="2">
        <f>MONTH(SalesDataTable[[#This Row],[Order Date]])</f>
        <v>12</v>
      </c>
      <c r="F2619" s="2" t="str">
        <f>TEXT(SalesDataTable[[#This Row],[Order Date]],"mmm")</f>
        <v>Dec</v>
      </c>
      <c r="G2619" s="2">
        <f>DAY(SalesDataTable[[#This Row],[Order Date]])</f>
        <v>19</v>
      </c>
      <c r="H2619" s="8" t="s">
        <v>0</v>
      </c>
      <c r="I2619" s="8" t="s">
        <v>50</v>
      </c>
      <c r="J2619" s="8" t="s">
        <v>2</v>
      </c>
      <c r="K2619" s="8" t="s">
        <v>13</v>
      </c>
      <c r="L2619" s="8" t="s">
        <v>34</v>
      </c>
      <c r="M2619" s="8" t="s">
        <v>45</v>
      </c>
      <c r="N2619" s="9">
        <v>2</v>
      </c>
      <c r="O2619" s="10">
        <v>51.56</v>
      </c>
      <c r="P2619" s="11">
        <v>0</v>
      </c>
      <c r="Q2619" s="10">
        <v>21.9</v>
      </c>
      <c r="R2619" s="10">
        <f t="shared" si="160"/>
        <v>103.12</v>
      </c>
      <c r="S2619" s="10">
        <f t="shared" si="161"/>
        <v>43.8</v>
      </c>
      <c r="T2619" s="10">
        <f t="shared" si="162"/>
        <v>59.320000000000007</v>
      </c>
      <c r="U2619" s="12">
        <f t="shared" si="163"/>
        <v>0.57525213343677273</v>
      </c>
      <c r="V2619" s="9">
        <f>YEAR(SalesDataTable[[#This Row],[Order Date]])</f>
        <v>2026</v>
      </c>
      <c r="W2619" s="12" t="str">
        <f>"Q"&amp;ROUNDUP(MONTH(SalesDataTable[[#This Row],[Order Date]])/3,0)</f>
        <v>Q4</v>
      </c>
      <c r="X2619" s="9">
        <f>MONTH(SalesDataTable[[#This Row],[Order Date]])</f>
        <v>12</v>
      </c>
      <c r="Y2619" s="12" t="str">
        <f>TEXT(SalesDataTable[[#This Row],[Order Date]],"mmm")</f>
        <v>Dec</v>
      </c>
    </row>
    <row r="2620" spans="1:25" ht="16">
      <c r="A2620" s="7">
        <v>4783</v>
      </c>
      <c r="B2620" s="3">
        <v>46375</v>
      </c>
      <c r="C2620" s="2">
        <f>YEAR( SalesDataTable[[#This Row],[Order Date]])</f>
        <v>2026</v>
      </c>
      <c r="D2620" s="2">
        <f>ROUNDUP(MONTH(SalesDataTable[[#This Row],[Order Date]])/3,0)</f>
        <v>4</v>
      </c>
      <c r="E2620" s="2">
        <f>MONTH(SalesDataTable[[#This Row],[Order Date]])</f>
        <v>12</v>
      </c>
      <c r="F2620" s="2" t="str">
        <f>TEXT(SalesDataTable[[#This Row],[Order Date]],"mmm")</f>
        <v>Dec</v>
      </c>
      <c r="G2620" s="2">
        <f>DAY(SalesDataTable[[#This Row],[Order Date]])</f>
        <v>19</v>
      </c>
      <c r="H2620" s="8" t="s">
        <v>20</v>
      </c>
      <c r="I2620" s="8" t="s">
        <v>31</v>
      </c>
      <c r="J2620" s="8" t="s">
        <v>2</v>
      </c>
      <c r="K2620" s="8" t="s">
        <v>13</v>
      </c>
      <c r="L2620" s="8" t="s">
        <v>23</v>
      </c>
      <c r="M2620" s="8" t="s">
        <v>51</v>
      </c>
      <c r="N2620" s="9">
        <v>2</v>
      </c>
      <c r="O2620" s="10">
        <v>122</v>
      </c>
      <c r="P2620" s="11">
        <v>0.15</v>
      </c>
      <c r="Q2620" s="10">
        <v>60.01</v>
      </c>
      <c r="R2620" s="10">
        <f t="shared" si="160"/>
        <v>207.4</v>
      </c>
      <c r="S2620" s="10">
        <f t="shared" si="161"/>
        <v>120.02</v>
      </c>
      <c r="T2620" s="10">
        <f t="shared" si="162"/>
        <v>87.38000000000001</v>
      </c>
      <c r="U2620" s="12">
        <f t="shared" si="163"/>
        <v>0.4213114754098361</v>
      </c>
      <c r="V2620" s="9">
        <f>YEAR(SalesDataTable[[#This Row],[Order Date]])</f>
        <v>2026</v>
      </c>
      <c r="W2620" s="12" t="str">
        <f>"Q"&amp;ROUNDUP(MONTH(SalesDataTable[[#This Row],[Order Date]])/3,0)</f>
        <v>Q4</v>
      </c>
      <c r="X2620" s="9">
        <f>MONTH(SalesDataTable[[#This Row],[Order Date]])</f>
        <v>12</v>
      </c>
      <c r="Y2620" s="12" t="str">
        <f>TEXT(SalesDataTable[[#This Row],[Order Date]],"mmm")</f>
        <v>Dec</v>
      </c>
    </row>
    <row r="2621" spans="1:25" ht="16">
      <c r="A2621" s="7">
        <v>5055</v>
      </c>
      <c r="B2621" s="3">
        <v>46375</v>
      </c>
      <c r="C2621" s="2">
        <f>YEAR( SalesDataTable[[#This Row],[Order Date]])</f>
        <v>2026</v>
      </c>
      <c r="D2621" s="2">
        <f>ROUNDUP(MONTH(SalesDataTable[[#This Row],[Order Date]])/3,0)</f>
        <v>4</v>
      </c>
      <c r="E2621" s="2">
        <f>MONTH(SalesDataTable[[#This Row],[Order Date]])</f>
        <v>12</v>
      </c>
      <c r="F2621" s="2" t="str">
        <f>TEXT(SalesDataTable[[#This Row],[Order Date]],"mmm")</f>
        <v>Dec</v>
      </c>
      <c r="G2621" s="2">
        <f>DAY(SalesDataTable[[#This Row],[Order Date]])</f>
        <v>19</v>
      </c>
      <c r="H2621" s="8" t="s">
        <v>11</v>
      </c>
      <c r="I2621" s="8" t="s">
        <v>18</v>
      </c>
      <c r="J2621" s="8" t="s">
        <v>28</v>
      </c>
      <c r="K2621" s="8" t="s">
        <v>13</v>
      </c>
      <c r="L2621" s="8" t="s">
        <v>9</v>
      </c>
      <c r="M2621" s="8" t="s">
        <v>46</v>
      </c>
      <c r="N2621" s="9">
        <v>1</v>
      </c>
      <c r="O2621" s="10">
        <v>71.89</v>
      </c>
      <c r="P2621" s="11">
        <v>0.15</v>
      </c>
      <c r="Q2621" s="10">
        <v>32.409999999999997</v>
      </c>
      <c r="R2621" s="10">
        <f t="shared" si="160"/>
        <v>61.106499999999997</v>
      </c>
      <c r="S2621" s="10">
        <f t="shared" si="161"/>
        <v>32.409999999999997</v>
      </c>
      <c r="T2621" s="10">
        <f t="shared" si="162"/>
        <v>28.6965</v>
      </c>
      <c r="U2621" s="12">
        <f t="shared" si="163"/>
        <v>0.46961452545964832</v>
      </c>
      <c r="V2621" s="9">
        <f>YEAR(SalesDataTable[[#This Row],[Order Date]])</f>
        <v>2026</v>
      </c>
      <c r="W2621" s="12" t="str">
        <f>"Q"&amp;ROUNDUP(MONTH(SalesDataTable[[#This Row],[Order Date]])/3,0)</f>
        <v>Q4</v>
      </c>
      <c r="X2621" s="9">
        <f>MONTH(SalesDataTable[[#This Row],[Order Date]])</f>
        <v>12</v>
      </c>
      <c r="Y2621" s="12" t="str">
        <f>TEXT(SalesDataTable[[#This Row],[Order Date]],"mmm")</f>
        <v>Dec</v>
      </c>
    </row>
    <row r="2622" spans="1:25" ht="16">
      <c r="A2622" s="7">
        <v>5100</v>
      </c>
      <c r="B2622" s="3">
        <v>46375</v>
      </c>
      <c r="C2622" s="2">
        <f>YEAR( SalesDataTable[[#This Row],[Order Date]])</f>
        <v>2026</v>
      </c>
      <c r="D2622" s="2">
        <f>ROUNDUP(MONTH(SalesDataTable[[#This Row],[Order Date]])/3,0)</f>
        <v>4</v>
      </c>
      <c r="E2622" s="2">
        <f>MONTH(SalesDataTable[[#This Row],[Order Date]])</f>
        <v>12</v>
      </c>
      <c r="F2622" s="2" t="str">
        <f>TEXT(SalesDataTable[[#This Row],[Order Date]],"mmm")</f>
        <v>Dec</v>
      </c>
      <c r="G2622" s="2">
        <f>DAY(SalesDataTable[[#This Row],[Order Date]])</f>
        <v>19</v>
      </c>
      <c r="H2622" s="8" t="s">
        <v>11</v>
      </c>
      <c r="I2622" s="8" t="s">
        <v>25</v>
      </c>
      <c r="J2622" s="8" t="s">
        <v>2</v>
      </c>
      <c r="K2622" s="8" t="s">
        <v>3</v>
      </c>
      <c r="L2622" s="8" t="s">
        <v>9</v>
      </c>
      <c r="M2622" s="8" t="s">
        <v>46</v>
      </c>
      <c r="N2622" s="9">
        <v>2</v>
      </c>
      <c r="O2622" s="10">
        <v>70.59</v>
      </c>
      <c r="P2622" s="11">
        <v>0.15</v>
      </c>
      <c r="Q2622" s="10">
        <v>31.56</v>
      </c>
      <c r="R2622" s="10">
        <f t="shared" si="160"/>
        <v>120.003</v>
      </c>
      <c r="S2622" s="10">
        <f t="shared" si="161"/>
        <v>63.12</v>
      </c>
      <c r="T2622" s="10">
        <f t="shared" si="162"/>
        <v>56.883000000000003</v>
      </c>
      <c r="U2622" s="12">
        <f t="shared" si="163"/>
        <v>0.47401314967125824</v>
      </c>
      <c r="V2622" s="9">
        <f>YEAR(SalesDataTable[[#This Row],[Order Date]])</f>
        <v>2026</v>
      </c>
      <c r="W2622" s="12" t="str">
        <f>"Q"&amp;ROUNDUP(MONTH(SalesDataTable[[#This Row],[Order Date]])/3,0)</f>
        <v>Q4</v>
      </c>
      <c r="X2622" s="9">
        <f>MONTH(SalesDataTable[[#This Row],[Order Date]])</f>
        <v>12</v>
      </c>
      <c r="Y2622" s="12" t="str">
        <f>TEXT(SalesDataTable[[#This Row],[Order Date]],"mmm")</f>
        <v>Dec</v>
      </c>
    </row>
    <row r="2623" spans="1:25" ht="16">
      <c r="A2623" s="7">
        <v>488</v>
      </c>
      <c r="B2623" s="3">
        <v>46376</v>
      </c>
      <c r="C2623" s="2">
        <f>YEAR( SalesDataTable[[#This Row],[Order Date]])</f>
        <v>2026</v>
      </c>
      <c r="D2623" s="2">
        <f>ROUNDUP(MONTH(SalesDataTable[[#This Row],[Order Date]])/3,0)</f>
        <v>4</v>
      </c>
      <c r="E2623" s="2">
        <f>MONTH(SalesDataTable[[#This Row],[Order Date]])</f>
        <v>12</v>
      </c>
      <c r="F2623" s="2" t="str">
        <f>TEXT(SalesDataTable[[#This Row],[Order Date]],"mmm")</f>
        <v>Dec</v>
      </c>
      <c r="G2623" s="2">
        <f>DAY(SalesDataTable[[#This Row],[Order Date]])</f>
        <v>20</v>
      </c>
      <c r="H2623" s="8" t="s">
        <v>20</v>
      </c>
      <c r="I2623" s="8" t="s">
        <v>31</v>
      </c>
      <c r="J2623" s="8" t="s">
        <v>2</v>
      </c>
      <c r="K2623" s="8" t="s">
        <v>3</v>
      </c>
      <c r="L2623" s="8" t="s">
        <v>9</v>
      </c>
      <c r="M2623" s="8" t="s">
        <v>17</v>
      </c>
      <c r="N2623" s="9">
        <v>4</v>
      </c>
      <c r="O2623" s="10">
        <v>141.91</v>
      </c>
      <c r="P2623" s="11">
        <v>0.05</v>
      </c>
      <c r="Q2623" s="10">
        <v>80.260000000000005</v>
      </c>
      <c r="R2623" s="10">
        <f t="shared" si="160"/>
        <v>539.25799999999992</v>
      </c>
      <c r="S2623" s="10">
        <f t="shared" si="161"/>
        <v>321.04000000000002</v>
      </c>
      <c r="T2623" s="10">
        <f t="shared" si="162"/>
        <v>218.2179999999999</v>
      </c>
      <c r="U2623" s="12">
        <f t="shared" si="163"/>
        <v>0.40466344495584661</v>
      </c>
      <c r="V2623" s="9">
        <f>YEAR(SalesDataTable[[#This Row],[Order Date]])</f>
        <v>2026</v>
      </c>
      <c r="W2623" s="12" t="str">
        <f>"Q"&amp;ROUNDUP(MONTH(SalesDataTable[[#This Row],[Order Date]])/3,0)</f>
        <v>Q4</v>
      </c>
      <c r="X2623" s="9">
        <f>MONTH(SalesDataTable[[#This Row],[Order Date]])</f>
        <v>12</v>
      </c>
      <c r="Y2623" s="12" t="str">
        <f>TEXT(SalesDataTable[[#This Row],[Order Date]],"mmm")</f>
        <v>Dec</v>
      </c>
    </row>
    <row r="2624" spans="1:25" ht="16">
      <c r="A2624" s="7">
        <v>710</v>
      </c>
      <c r="B2624" s="3">
        <v>46376</v>
      </c>
      <c r="C2624" s="2">
        <f>YEAR( SalesDataTable[[#This Row],[Order Date]])</f>
        <v>2026</v>
      </c>
      <c r="D2624" s="2">
        <f>ROUNDUP(MONTH(SalesDataTable[[#This Row],[Order Date]])/3,0)</f>
        <v>4</v>
      </c>
      <c r="E2624" s="2">
        <f>MONTH(SalesDataTable[[#This Row],[Order Date]])</f>
        <v>12</v>
      </c>
      <c r="F2624" s="2" t="str">
        <f>TEXT(SalesDataTable[[#This Row],[Order Date]],"mmm")</f>
        <v>Dec</v>
      </c>
      <c r="G2624" s="2">
        <f>DAY(SalesDataTable[[#This Row],[Order Date]])</f>
        <v>20</v>
      </c>
      <c r="H2624" s="8" t="s">
        <v>6</v>
      </c>
      <c r="I2624" s="8" t="s">
        <v>27</v>
      </c>
      <c r="J2624" s="8" t="s">
        <v>8</v>
      </c>
      <c r="K2624" s="8" t="s">
        <v>16</v>
      </c>
      <c r="L2624" s="8" t="s">
        <v>9</v>
      </c>
      <c r="M2624" s="8" t="s">
        <v>17</v>
      </c>
      <c r="N2624" s="9">
        <v>3</v>
      </c>
      <c r="O2624" s="10">
        <v>140.4</v>
      </c>
      <c r="P2624" s="11">
        <v>0.2</v>
      </c>
      <c r="Q2624" s="10">
        <v>81.760000000000005</v>
      </c>
      <c r="R2624" s="10">
        <f t="shared" si="160"/>
        <v>336.96000000000004</v>
      </c>
      <c r="S2624" s="10">
        <f t="shared" si="161"/>
        <v>245.28000000000003</v>
      </c>
      <c r="T2624" s="10">
        <f t="shared" si="162"/>
        <v>91.68</v>
      </c>
      <c r="U2624" s="12">
        <f t="shared" si="163"/>
        <v>0.27207977207977208</v>
      </c>
      <c r="V2624" s="9">
        <f>YEAR(SalesDataTable[[#This Row],[Order Date]])</f>
        <v>2026</v>
      </c>
      <c r="W2624" s="12" t="str">
        <f>"Q"&amp;ROUNDUP(MONTH(SalesDataTable[[#This Row],[Order Date]])/3,0)</f>
        <v>Q4</v>
      </c>
      <c r="X2624" s="9">
        <f>MONTH(SalesDataTable[[#This Row],[Order Date]])</f>
        <v>12</v>
      </c>
      <c r="Y2624" s="12" t="str">
        <f>TEXT(SalesDataTable[[#This Row],[Order Date]],"mmm")</f>
        <v>Dec</v>
      </c>
    </row>
    <row r="2625" spans="1:25" ht="16">
      <c r="A2625" s="7">
        <v>1009</v>
      </c>
      <c r="B2625" s="3">
        <v>46376</v>
      </c>
      <c r="C2625" s="2">
        <f>YEAR( SalesDataTable[[#This Row],[Order Date]])</f>
        <v>2026</v>
      </c>
      <c r="D2625" s="2">
        <f>ROUNDUP(MONTH(SalesDataTable[[#This Row],[Order Date]])/3,0)</f>
        <v>4</v>
      </c>
      <c r="E2625" s="2">
        <f>MONTH(SalesDataTable[[#This Row],[Order Date]])</f>
        <v>12</v>
      </c>
      <c r="F2625" s="2" t="str">
        <f>TEXT(SalesDataTable[[#This Row],[Order Date]],"mmm")</f>
        <v>Dec</v>
      </c>
      <c r="G2625" s="2">
        <f>DAY(SalesDataTable[[#This Row],[Order Date]])</f>
        <v>20</v>
      </c>
      <c r="H2625" s="8" t="s">
        <v>20</v>
      </c>
      <c r="I2625" s="8" t="s">
        <v>47</v>
      </c>
      <c r="J2625" s="8" t="s">
        <v>28</v>
      </c>
      <c r="K2625" s="8" t="s">
        <v>3</v>
      </c>
      <c r="L2625" s="8" t="s">
        <v>9</v>
      </c>
      <c r="M2625" s="8" t="s">
        <v>46</v>
      </c>
      <c r="N2625" s="9">
        <v>2</v>
      </c>
      <c r="O2625" s="10">
        <v>72.349999999999994</v>
      </c>
      <c r="P2625" s="11">
        <v>0.15</v>
      </c>
      <c r="Q2625" s="10">
        <v>32.44</v>
      </c>
      <c r="R2625" s="10">
        <f t="shared" si="160"/>
        <v>122.99499999999999</v>
      </c>
      <c r="S2625" s="10">
        <f t="shared" si="161"/>
        <v>64.88</v>
      </c>
      <c r="T2625" s="10">
        <f t="shared" si="162"/>
        <v>58.114999999999995</v>
      </c>
      <c r="U2625" s="12">
        <f t="shared" si="163"/>
        <v>0.47249888206837676</v>
      </c>
      <c r="V2625" s="9">
        <f>YEAR(SalesDataTable[[#This Row],[Order Date]])</f>
        <v>2026</v>
      </c>
      <c r="W2625" s="12" t="str">
        <f>"Q"&amp;ROUNDUP(MONTH(SalesDataTable[[#This Row],[Order Date]])/3,0)</f>
        <v>Q4</v>
      </c>
      <c r="X2625" s="9">
        <f>MONTH(SalesDataTable[[#This Row],[Order Date]])</f>
        <v>12</v>
      </c>
      <c r="Y2625" s="12" t="str">
        <f>TEXT(SalesDataTable[[#This Row],[Order Date]],"mmm")</f>
        <v>Dec</v>
      </c>
    </row>
    <row r="2626" spans="1:25" ht="16">
      <c r="A2626" s="7">
        <v>1231</v>
      </c>
      <c r="B2626" s="3">
        <v>46376</v>
      </c>
      <c r="C2626" s="2">
        <f>YEAR( SalesDataTable[[#This Row],[Order Date]])</f>
        <v>2026</v>
      </c>
      <c r="D2626" s="2">
        <f>ROUNDUP(MONTH(SalesDataTable[[#This Row],[Order Date]])/3,0)</f>
        <v>4</v>
      </c>
      <c r="E2626" s="2">
        <f>MONTH(SalesDataTable[[#This Row],[Order Date]])</f>
        <v>12</v>
      </c>
      <c r="F2626" s="2" t="str">
        <f>TEXT(SalesDataTable[[#This Row],[Order Date]],"mmm")</f>
        <v>Dec</v>
      </c>
      <c r="G2626" s="2">
        <f>DAY(SalesDataTable[[#This Row],[Order Date]])</f>
        <v>20</v>
      </c>
      <c r="H2626" s="8" t="s">
        <v>20</v>
      </c>
      <c r="I2626" s="8" t="s">
        <v>33</v>
      </c>
      <c r="J2626" s="8" t="s">
        <v>2</v>
      </c>
      <c r="K2626" s="8" t="s">
        <v>13</v>
      </c>
      <c r="L2626" s="8" t="s">
        <v>23</v>
      </c>
      <c r="M2626" s="8" t="s">
        <v>51</v>
      </c>
      <c r="N2626" s="9">
        <v>4</v>
      </c>
      <c r="O2626" s="10">
        <v>120.8</v>
      </c>
      <c r="P2626" s="11">
        <v>0.1</v>
      </c>
      <c r="Q2626" s="10">
        <v>59.93</v>
      </c>
      <c r="R2626" s="10">
        <f t="shared" ref="R2626:R2689" si="164">N2626*O2626*(1-P2626)</f>
        <v>434.88</v>
      </c>
      <c r="S2626" s="10">
        <f t="shared" ref="S2626:S2689" si="165">N2626*Q2626</f>
        <v>239.72</v>
      </c>
      <c r="T2626" s="10">
        <f t="shared" ref="T2626:T2689" si="166">R2626-S2626</f>
        <v>195.16</v>
      </c>
      <c r="U2626" s="12">
        <f t="shared" ref="U2626:U2689" si="167">IFERROR(T2626/R2626,0)</f>
        <v>0.44876747608535689</v>
      </c>
      <c r="V2626" s="9">
        <f>YEAR(SalesDataTable[[#This Row],[Order Date]])</f>
        <v>2026</v>
      </c>
      <c r="W2626" s="12" t="str">
        <f>"Q"&amp;ROUNDUP(MONTH(SalesDataTable[[#This Row],[Order Date]])/3,0)</f>
        <v>Q4</v>
      </c>
      <c r="X2626" s="9">
        <f>MONTH(SalesDataTable[[#This Row],[Order Date]])</f>
        <v>12</v>
      </c>
      <c r="Y2626" s="12" t="str">
        <f>TEXT(SalesDataTable[[#This Row],[Order Date]],"mmm")</f>
        <v>Dec</v>
      </c>
    </row>
    <row r="2627" spans="1:25" ht="16">
      <c r="A2627" s="7">
        <v>1445</v>
      </c>
      <c r="B2627" s="3">
        <v>46376</v>
      </c>
      <c r="C2627" s="2">
        <f>YEAR( SalesDataTable[[#This Row],[Order Date]])</f>
        <v>2026</v>
      </c>
      <c r="D2627" s="2">
        <f>ROUNDUP(MONTH(SalesDataTable[[#This Row],[Order Date]])/3,0)</f>
        <v>4</v>
      </c>
      <c r="E2627" s="2">
        <f>MONTH(SalesDataTable[[#This Row],[Order Date]])</f>
        <v>12</v>
      </c>
      <c r="F2627" s="2" t="str">
        <f>TEXT(SalesDataTable[[#This Row],[Order Date]],"mmm")</f>
        <v>Dec</v>
      </c>
      <c r="G2627" s="2">
        <f>DAY(SalesDataTable[[#This Row],[Order Date]])</f>
        <v>20</v>
      </c>
      <c r="H2627" s="8" t="s">
        <v>20</v>
      </c>
      <c r="I2627" s="8" t="s">
        <v>31</v>
      </c>
      <c r="J2627" s="8" t="s">
        <v>2</v>
      </c>
      <c r="K2627" s="8" t="s">
        <v>13</v>
      </c>
      <c r="L2627" s="8" t="s">
        <v>9</v>
      </c>
      <c r="M2627" s="8" t="s">
        <v>46</v>
      </c>
      <c r="N2627" s="9">
        <v>1</v>
      </c>
      <c r="O2627" s="10">
        <v>71.23</v>
      </c>
      <c r="P2627" s="11">
        <v>0</v>
      </c>
      <c r="Q2627" s="10">
        <v>31.63</v>
      </c>
      <c r="R2627" s="10">
        <f t="shared" si="164"/>
        <v>71.23</v>
      </c>
      <c r="S2627" s="10">
        <f t="shared" si="165"/>
        <v>31.63</v>
      </c>
      <c r="T2627" s="10">
        <f t="shared" si="166"/>
        <v>39.600000000000009</v>
      </c>
      <c r="U2627" s="12">
        <f t="shared" si="167"/>
        <v>0.55594552856942303</v>
      </c>
      <c r="V2627" s="9">
        <f>YEAR(SalesDataTable[[#This Row],[Order Date]])</f>
        <v>2026</v>
      </c>
      <c r="W2627" s="12" t="str">
        <f>"Q"&amp;ROUNDUP(MONTH(SalesDataTable[[#This Row],[Order Date]])/3,0)</f>
        <v>Q4</v>
      </c>
      <c r="X2627" s="9">
        <f>MONTH(SalesDataTable[[#This Row],[Order Date]])</f>
        <v>12</v>
      </c>
      <c r="Y2627" s="12" t="str">
        <f>TEXT(SalesDataTable[[#This Row],[Order Date]],"mmm")</f>
        <v>Dec</v>
      </c>
    </row>
    <row r="2628" spans="1:25" ht="16">
      <c r="A2628" s="7">
        <v>2842</v>
      </c>
      <c r="B2628" s="3">
        <v>46376</v>
      </c>
      <c r="C2628" s="2">
        <f>YEAR( SalesDataTable[[#This Row],[Order Date]])</f>
        <v>2026</v>
      </c>
      <c r="D2628" s="2">
        <f>ROUNDUP(MONTH(SalesDataTable[[#This Row],[Order Date]])/3,0)</f>
        <v>4</v>
      </c>
      <c r="E2628" s="2">
        <f>MONTH(SalesDataTable[[#This Row],[Order Date]])</f>
        <v>12</v>
      </c>
      <c r="F2628" s="2" t="str">
        <f>TEXT(SalesDataTable[[#This Row],[Order Date]],"mmm")</f>
        <v>Dec</v>
      </c>
      <c r="G2628" s="2">
        <f>DAY(SalesDataTable[[#This Row],[Order Date]])</f>
        <v>20</v>
      </c>
      <c r="H2628" s="8" t="s">
        <v>11</v>
      </c>
      <c r="I2628" s="8" t="s">
        <v>39</v>
      </c>
      <c r="J2628" s="8" t="s">
        <v>8</v>
      </c>
      <c r="K2628" s="8" t="s">
        <v>16</v>
      </c>
      <c r="L2628" s="8" t="s">
        <v>4</v>
      </c>
      <c r="M2628" s="8" t="s">
        <v>22</v>
      </c>
      <c r="N2628" s="9">
        <v>5</v>
      </c>
      <c r="O2628" s="10">
        <v>51.02</v>
      </c>
      <c r="P2628" s="11">
        <v>0.05</v>
      </c>
      <c r="Q2628" s="10">
        <v>22.56</v>
      </c>
      <c r="R2628" s="10">
        <f t="shared" si="164"/>
        <v>242.345</v>
      </c>
      <c r="S2628" s="10">
        <f t="shared" si="165"/>
        <v>112.8</v>
      </c>
      <c r="T2628" s="10">
        <f t="shared" si="166"/>
        <v>129.54500000000002</v>
      </c>
      <c r="U2628" s="12">
        <f t="shared" si="167"/>
        <v>0.5345478553302111</v>
      </c>
      <c r="V2628" s="9">
        <f>YEAR(SalesDataTable[[#This Row],[Order Date]])</f>
        <v>2026</v>
      </c>
      <c r="W2628" s="12" t="str">
        <f>"Q"&amp;ROUNDUP(MONTH(SalesDataTable[[#This Row],[Order Date]])/3,0)</f>
        <v>Q4</v>
      </c>
      <c r="X2628" s="9">
        <f>MONTH(SalesDataTable[[#This Row],[Order Date]])</f>
        <v>12</v>
      </c>
      <c r="Y2628" s="12" t="str">
        <f>TEXT(SalesDataTable[[#This Row],[Order Date]],"mmm")</f>
        <v>Dec</v>
      </c>
    </row>
    <row r="2629" spans="1:25" ht="16">
      <c r="A2629" s="7">
        <v>3783</v>
      </c>
      <c r="B2629" s="3">
        <v>46376</v>
      </c>
      <c r="C2629" s="2">
        <f>YEAR( SalesDataTable[[#This Row],[Order Date]])</f>
        <v>2026</v>
      </c>
      <c r="D2629" s="2">
        <f>ROUNDUP(MONTH(SalesDataTable[[#This Row],[Order Date]])/3,0)</f>
        <v>4</v>
      </c>
      <c r="E2629" s="2">
        <f>MONTH(SalesDataTable[[#This Row],[Order Date]])</f>
        <v>12</v>
      </c>
      <c r="F2629" s="2" t="str">
        <f>TEXT(SalesDataTable[[#This Row],[Order Date]],"mmm")</f>
        <v>Dec</v>
      </c>
      <c r="G2629" s="2">
        <f>DAY(SalesDataTable[[#This Row],[Order Date]])</f>
        <v>20</v>
      </c>
      <c r="H2629" s="8" t="s">
        <v>11</v>
      </c>
      <c r="I2629" s="8" t="s">
        <v>12</v>
      </c>
      <c r="J2629" s="8" t="s">
        <v>28</v>
      </c>
      <c r="K2629" s="8" t="s">
        <v>13</v>
      </c>
      <c r="L2629" s="8" t="s">
        <v>14</v>
      </c>
      <c r="M2629" s="8" t="s">
        <v>44</v>
      </c>
      <c r="N2629" s="9">
        <v>1</v>
      </c>
      <c r="O2629" s="10">
        <v>130.52000000000001</v>
      </c>
      <c r="P2629" s="11">
        <v>0.1</v>
      </c>
      <c r="Q2629" s="10">
        <v>66.09</v>
      </c>
      <c r="R2629" s="10">
        <f t="shared" si="164"/>
        <v>117.46800000000002</v>
      </c>
      <c r="S2629" s="10">
        <f t="shared" si="165"/>
        <v>66.09</v>
      </c>
      <c r="T2629" s="10">
        <f t="shared" si="166"/>
        <v>51.378000000000014</v>
      </c>
      <c r="U2629" s="12">
        <f t="shared" si="167"/>
        <v>0.43737869036673821</v>
      </c>
      <c r="V2629" s="9">
        <f>YEAR(SalesDataTable[[#This Row],[Order Date]])</f>
        <v>2026</v>
      </c>
      <c r="W2629" s="12" t="str">
        <f>"Q"&amp;ROUNDUP(MONTH(SalesDataTable[[#This Row],[Order Date]])/3,0)</f>
        <v>Q4</v>
      </c>
      <c r="X2629" s="9">
        <f>MONTH(SalesDataTable[[#This Row],[Order Date]])</f>
        <v>12</v>
      </c>
      <c r="Y2629" s="12" t="str">
        <f>TEXT(SalesDataTable[[#This Row],[Order Date]],"mmm")</f>
        <v>Dec</v>
      </c>
    </row>
    <row r="2630" spans="1:25" ht="16">
      <c r="A2630" s="7">
        <v>4484</v>
      </c>
      <c r="B2630" s="3">
        <v>46376</v>
      </c>
      <c r="C2630" s="2">
        <f>YEAR( SalesDataTable[[#This Row],[Order Date]])</f>
        <v>2026</v>
      </c>
      <c r="D2630" s="2">
        <f>ROUNDUP(MONTH(SalesDataTable[[#This Row],[Order Date]])/3,0)</f>
        <v>4</v>
      </c>
      <c r="E2630" s="2">
        <f>MONTH(SalesDataTable[[#This Row],[Order Date]])</f>
        <v>12</v>
      </c>
      <c r="F2630" s="2" t="str">
        <f>TEXT(SalesDataTable[[#This Row],[Order Date]],"mmm")</f>
        <v>Dec</v>
      </c>
      <c r="G2630" s="2">
        <f>DAY(SalesDataTable[[#This Row],[Order Date]])</f>
        <v>20</v>
      </c>
      <c r="H2630" s="8" t="s">
        <v>6</v>
      </c>
      <c r="I2630" s="8" t="s">
        <v>49</v>
      </c>
      <c r="J2630" s="8" t="s">
        <v>2</v>
      </c>
      <c r="K2630" s="8" t="s">
        <v>3</v>
      </c>
      <c r="L2630" s="8" t="s">
        <v>4</v>
      </c>
      <c r="M2630" s="8" t="s">
        <v>5</v>
      </c>
      <c r="N2630" s="9">
        <v>2</v>
      </c>
      <c r="O2630" s="10">
        <v>79.87</v>
      </c>
      <c r="P2630" s="11">
        <v>0.15</v>
      </c>
      <c r="Q2630" s="10">
        <v>41.9</v>
      </c>
      <c r="R2630" s="10">
        <f t="shared" si="164"/>
        <v>135.779</v>
      </c>
      <c r="S2630" s="10">
        <f t="shared" si="165"/>
        <v>83.8</v>
      </c>
      <c r="T2630" s="10">
        <f t="shared" si="166"/>
        <v>51.978999999999999</v>
      </c>
      <c r="U2630" s="12">
        <f t="shared" si="167"/>
        <v>0.38282061290773978</v>
      </c>
      <c r="V2630" s="9">
        <f>YEAR(SalesDataTable[[#This Row],[Order Date]])</f>
        <v>2026</v>
      </c>
      <c r="W2630" s="12" t="str">
        <f>"Q"&amp;ROUNDUP(MONTH(SalesDataTable[[#This Row],[Order Date]])/3,0)</f>
        <v>Q4</v>
      </c>
      <c r="X2630" s="9">
        <f>MONTH(SalesDataTable[[#This Row],[Order Date]])</f>
        <v>12</v>
      </c>
      <c r="Y2630" s="12" t="str">
        <f>TEXT(SalesDataTable[[#This Row],[Order Date]],"mmm")</f>
        <v>Dec</v>
      </c>
    </row>
    <row r="2631" spans="1:25" ht="16">
      <c r="A2631" s="7">
        <v>4597</v>
      </c>
      <c r="B2631" s="3">
        <v>46376</v>
      </c>
      <c r="C2631" s="2">
        <f>YEAR( SalesDataTable[[#This Row],[Order Date]])</f>
        <v>2026</v>
      </c>
      <c r="D2631" s="2">
        <f>ROUNDUP(MONTH(SalesDataTable[[#This Row],[Order Date]])/3,0)</f>
        <v>4</v>
      </c>
      <c r="E2631" s="2">
        <f>MONTH(SalesDataTable[[#This Row],[Order Date]])</f>
        <v>12</v>
      </c>
      <c r="F2631" s="2" t="str">
        <f>TEXT(SalesDataTable[[#This Row],[Order Date]],"mmm")</f>
        <v>Dec</v>
      </c>
      <c r="G2631" s="2">
        <f>DAY(SalesDataTable[[#This Row],[Order Date]])</f>
        <v>20</v>
      </c>
      <c r="H2631" s="8" t="s">
        <v>20</v>
      </c>
      <c r="I2631" s="8" t="s">
        <v>47</v>
      </c>
      <c r="J2631" s="8" t="s">
        <v>2</v>
      </c>
      <c r="K2631" s="8" t="s">
        <v>3</v>
      </c>
      <c r="L2631" s="8" t="s">
        <v>9</v>
      </c>
      <c r="M2631" s="8" t="s">
        <v>46</v>
      </c>
      <c r="N2631" s="9">
        <v>3</v>
      </c>
      <c r="O2631" s="10">
        <v>71.3</v>
      </c>
      <c r="P2631" s="11">
        <v>0.1</v>
      </c>
      <c r="Q2631" s="10">
        <v>32.93</v>
      </c>
      <c r="R2631" s="10">
        <f t="shared" si="164"/>
        <v>192.51</v>
      </c>
      <c r="S2631" s="10">
        <f t="shared" si="165"/>
        <v>98.789999999999992</v>
      </c>
      <c r="T2631" s="10">
        <f t="shared" si="166"/>
        <v>93.72</v>
      </c>
      <c r="U2631" s="12">
        <f t="shared" si="167"/>
        <v>0.48683185289075892</v>
      </c>
      <c r="V2631" s="9">
        <f>YEAR(SalesDataTable[[#This Row],[Order Date]])</f>
        <v>2026</v>
      </c>
      <c r="W2631" s="12" t="str">
        <f>"Q"&amp;ROUNDUP(MONTH(SalesDataTable[[#This Row],[Order Date]])/3,0)</f>
        <v>Q4</v>
      </c>
      <c r="X2631" s="9">
        <f>MONTH(SalesDataTable[[#This Row],[Order Date]])</f>
        <v>12</v>
      </c>
      <c r="Y2631" s="12" t="str">
        <f>TEXT(SalesDataTable[[#This Row],[Order Date]],"mmm")</f>
        <v>Dec</v>
      </c>
    </row>
    <row r="2632" spans="1:25" ht="16">
      <c r="A2632" s="7">
        <v>4917</v>
      </c>
      <c r="B2632" s="3">
        <v>46376</v>
      </c>
      <c r="C2632" s="2">
        <f>YEAR( SalesDataTable[[#This Row],[Order Date]])</f>
        <v>2026</v>
      </c>
      <c r="D2632" s="2">
        <f>ROUNDUP(MONTH(SalesDataTable[[#This Row],[Order Date]])/3,0)</f>
        <v>4</v>
      </c>
      <c r="E2632" s="2">
        <f>MONTH(SalesDataTable[[#This Row],[Order Date]])</f>
        <v>12</v>
      </c>
      <c r="F2632" s="2" t="str">
        <f>TEXT(SalesDataTable[[#This Row],[Order Date]],"mmm")</f>
        <v>Dec</v>
      </c>
      <c r="G2632" s="2">
        <f>DAY(SalesDataTable[[#This Row],[Order Date]])</f>
        <v>20</v>
      </c>
      <c r="H2632" s="8" t="s">
        <v>0</v>
      </c>
      <c r="I2632" s="8" t="s">
        <v>36</v>
      </c>
      <c r="J2632" s="8" t="s">
        <v>2</v>
      </c>
      <c r="K2632" s="8" t="s">
        <v>3</v>
      </c>
      <c r="L2632" s="8" t="s">
        <v>23</v>
      </c>
      <c r="M2632" s="8" t="s">
        <v>51</v>
      </c>
      <c r="N2632" s="9">
        <v>2</v>
      </c>
      <c r="O2632" s="10">
        <v>122.95</v>
      </c>
      <c r="P2632" s="11">
        <v>0.1</v>
      </c>
      <c r="Q2632" s="10">
        <v>59.79</v>
      </c>
      <c r="R2632" s="10">
        <f t="shared" si="164"/>
        <v>221.31</v>
      </c>
      <c r="S2632" s="10">
        <f t="shared" si="165"/>
        <v>119.58</v>
      </c>
      <c r="T2632" s="10">
        <f t="shared" si="166"/>
        <v>101.73</v>
      </c>
      <c r="U2632" s="12">
        <f t="shared" si="167"/>
        <v>0.45967195336857802</v>
      </c>
      <c r="V2632" s="9">
        <f>YEAR(SalesDataTable[[#This Row],[Order Date]])</f>
        <v>2026</v>
      </c>
      <c r="W2632" s="12" t="str">
        <f>"Q"&amp;ROUNDUP(MONTH(SalesDataTable[[#This Row],[Order Date]])/3,0)</f>
        <v>Q4</v>
      </c>
      <c r="X2632" s="9">
        <f>MONTH(SalesDataTable[[#This Row],[Order Date]])</f>
        <v>12</v>
      </c>
      <c r="Y2632" s="12" t="str">
        <f>TEXT(SalesDataTable[[#This Row],[Order Date]],"mmm")</f>
        <v>Dec</v>
      </c>
    </row>
    <row r="2633" spans="1:25" ht="16">
      <c r="A2633" s="7">
        <v>629</v>
      </c>
      <c r="B2633" s="3">
        <v>46377</v>
      </c>
      <c r="C2633" s="2">
        <f>YEAR( SalesDataTable[[#This Row],[Order Date]])</f>
        <v>2026</v>
      </c>
      <c r="D2633" s="2">
        <f>ROUNDUP(MONTH(SalesDataTable[[#This Row],[Order Date]])/3,0)</f>
        <v>4</v>
      </c>
      <c r="E2633" s="2">
        <f>MONTH(SalesDataTable[[#This Row],[Order Date]])</f>
        <v>12</v>
      </c>
      <c r="F2633" s="2" t="str">
        <f>TEXT(SalesDataTable[[#This Row],[Order Date]],"mmm")</f>
        <v>Dec</v>
      </c>
      <c r="G2633" s="2">
        <f>DAY(SalesDataTable[[#This Row],[Order Date]])</f>
        <v>21</v>
      </c>
      <c r="H2633" s="8" t="s">
        <v>20</v>
      </c>
      <c r="I2633" s="8" t="s">
        <v>47</v>
      </c>
      <c r="J2633" s="8" t="s">
        <v>2</v>
      </c>
      <c r="K2633" s="8" t="s">
        <v>16</v>
      </c>
      <c r="L2633" s="8" t="s">
        <v>34</v>
      </c>
      <c r="M2633" s="8" t="s">
        <v>45</v>
      </c>
      <c r="N2633" s="9">
        <v>2</v>
      </c>
      <c r="O2633" s="10">
        <v>50.04</v>
      </c>
      <c r="P2633" s="11">
        <v>0.05</v>
      </c>
      <c r="Q2633" s="10">
        <v>22.43</v>
      </c>
      <c r="R2633" s="10">
        <f t="shared" si="164"/>
        <v>95.075999999999993</v>
      </c>
      <c r="S2633" s="10">
        <f t="shared" si="165"/>
        <v>44.86</v>
      </c>
      <c r="T2633" s="10">
        <f t="shared" si="166"/>
        <v>50.215999999999994</v>
      </c>
      <c r="U2633" s="12">
        <f t="shared" si="167"/>
        <v>0.52816694013210486</v>
      </c>
      <c r="V2633" s="9">
        <f>YEAR(SalesDataTable[[#This Row],[Order Date]])</f>
        <v>2026</v>
      </c>
      <c r="W2633" s="12" t="str">
        <f>"Q"&amp;ROUNDUP(MONTH(SalesDataTable[[#This Row],[Order Date]])/3,0)</f>
        <v>Q4</v>
      </c>
      <c r="X2633" s="9">
        <f>MONTH(SalesDataTable[[#This Row],[Order Date]])</f>
        <v>12</v>
      </c>
      <c r="Y2633" s="12" t="str">
        <f>TEXT(SalesDataTable[[#This Row],[Order Date]],"mmm")</f>
        <v>Dec</v>
      </c>
    </row>
    <row r="2634" spans="1:25" ht="16">
      <c r="A2634" s="7">
        <v>1373</v>
      </c>
      <c r="B2634" s="3">
        <v>46377</v>
      </c>
      <c r="C2634" s="2">
        <f>YEAR( SalesDataTable[[#This Row],[Order Date]])</f>
        <v>2026</v>
      </c>
      <c r="D2634" s="2">
        <f>ROUNDUP(MONTH(SalesDataTable[[#This Row],[Order Date]])/3,0)</f>
        <v>4</v>
      </c>
      <c r="E2634" s="2">
        <f>MONTH(SalesDataTable[[#This Row],[Order Date]])</f>
        <v>12</v>
      </c>
      <c r="F2634" s="2" t="str">
        <f>TEXT(SalesDataTable[[#This Row],[Order Date]],"mmm")</f>
        <v>Dec</v>
      </c>
      <c r="G2634" s="2">
        <f>DAY(SalesDataTable[[#This Row],[Order Date]])</f>
        <v>21</v>
      </c>
      <c r="H2634" s="8" t="s">
        <v>6</v>
      </c>
      <c r="I2634" s="8" t="s">
        <v>7</v>
      </c>
      <c r="J2634" s="8" t="s">
        <v>28</v>
      </c>
      <c r="K2634" s="8" t="s">
        <v>3</v>
      </c>
      <c r="L2634" s="8" t="s">
        <v>23</v>
      </c>
      <c r="M2634" s="8" t="s">
        <v>40</v>
      </c>
      <c r="N2634" s="9">
        <v>1</v>
      </c>
      <c r="O2634" s="10">
        <v>80.92</v>
      </c>
      <c r="P2634" s="11">
        <v>0.05</v>
      </c>
      <c r="Q2634" s="10">
        <v>40.14</v>
      </c>
      <c r="R2634" s="10">
        <f t="shared" si="164"/>
        <v>76.873999999999995</v>
      </c>
      <c r="S2634" s="10">
        <f t="shared" si="165"/>
        <v>40.14</v>
      </c>
      <c r="T2634" s="10">
        <f t="shared" si="166"/>
        <v>36.733999999999995</v>
      </c>
      <c r="U2634" s="12">
        <f t="shared" si="167"/>
        <v>0.47784686630069978</v>
      </c>
      <c r="V2634" s="9">
        <f>YEAR(SalesDataTable[[#This Row],[Order Date]])</f>
        <v>2026</v>
      </c>
      <c r="W2634" s="12" t="str">
        <f>"Q"&amp;ROUNDUP(MONTH(SalesDataTable[[#This Row],[Order Date]])/3,0)</f>
        <v>Q4</v>
      </c>
      <c r="X2634" s="9">
        <f>MONTH(SalesDataTable[[#This Row],[Order Date]])</f>
        <v>12</v>
      </c>
      <c r="Y2634" s="12" t="str">
        <f>TEXT(SalesDataTable[[#This Row],[Order Date]],"mmm")</f>
        <v>Dec</v>
      </c>
    </row>
    <row r="2635" spans="1:25" ht="16">
      <c r="A2635" s="7">
        <v>1668</v>
      </c>
      <c r="B2635" s="3">
        <v>46377</v>
      </c>
      <c r="C2635" s="2">
        <f>YEAR( SalesDataTable[[#This Row],[Order Date]])</f>
        <v>2026</v>
      </c>
      <c r="D2635" s="2">
        <f>ROUNDUP(MONTH(SalesDataTable[[#This Row],[Order Date]])/3,0)</f>
        <v>4</v>
      </c>
      <c r="E2635" s="2">
        <f>MONTH(SalesDataTable[[#This Row],[Order Date]])</f>
        <v>12</v>
      </c>
      <c r="F2635" s="2" t="str">
        <f>TEXT(SalesDataTable[[#This Row],[Order Date]],"mmm")</f>
        <v>Dec</v>
      </c>
      <c r="G2635" s="2">
        <f>DAY(SalesDataTable[[#This Row],[Order Date]])</f>
        <v>21</v>
      </c>
      <c r="H2635" s="8" t="s">
        <v>11</v>
      </c>
      <c r="I2635" s="8" t="s">
        <v>25</v>
      </c>
      <c r="J2635" s="8" t="s">
        <v>2</v>
      </c>
      <c r="K2635" s="8" t="s">
        <v>16</v>
      </c>
      <c r="L2635" s="8" t="s">
        <v>4</v>
      </c>
      <c r="M2635" s="8" t="s">
        <v>22</v>
      </c>
      <c r="N2635" s="9">
        <v>6</v>
      </c>
      <c r="O2635" s="10">
        <v>50.35</v>
      </c>
      <c r="P2635" s="11">
        <v>0.15</v>
      </c>
      <c r="Q2635" s="10">
        <v>22.91</v>
      </c>
      <c r="R2635" s="10">
        <f t="shared" si="164"/>
        <v>256.78500000000003</v>
      </c>
      <c r="S2635" s="10">
        <f t="shared" si="165"/>
        <v>137.46</v>
      </c>
      <c r="T2635" s="10">
        <f t="shared" si="166"/>
        <v>119.32500000000002</v>
      </c>
      <c r="U2635" s="12">
        <f t="shared" si="167"/>
        <v>0.46468835796483443</v>
      </c>
      <c r="V2635" s="9">
        <f>YEAR(SalesDataTable[[#This Row],[Order Date]])</f>
        <v>2026</v>
      </c>
      <c r="W2635" s="12" t="str">
        <f>"Q"&amp;ROUNDUP(MONTH(SalesDataTable[[#This Row],[Order Date]])/3,0)</f>
        <v>Q4</v>
      </c>
      <c r="X2635" s="9">
        <f>MONTH(SalesDataTable[[#This Row],[Order Date]])</f>
        <v>12</v>
      </c>
      <c r="Y2635" s="12" t="str">
        <f>TEXT(SalesDataTable[[#This Row],[Order Date]],"mmm")</f>
        <v>Dec</v>
      </c>
    </row>
    <row r="2636" spans="1:25" ht="16">
      <c r="A2636" s="7">
        <v>2646</v>
      </c>
      <c r="B2636" s="3">
        <v>46377</v>
      </c>
      <c r="C2636" s="2">
        <f>YEAR( SalesDataTable[[#This Row],[Order Date]])</f>
        <v>2026</v>
      </c>
      <c r="D2636" s="2">
        <f>ROUNDUP(MONTH(SalesDataTable[[#This Row],[Order Date]])/3,0)</f>
        <v>4</v>
      </c>
      <c r="E2636" s="2">
        <f>MONTH(SalesDataTable[[#This Row],[Order Date]])</f>
        <v>12</v>
      </c>
      <c r="F2636" s="2" t="str">
        <f>TEXT(SalesDataTable[[#This Row],[Order Date]],"mmm")</f>
        <v>Dec</v>
      </c>
      <c r="G2636" s="2">
        <f>DAY(SalesDataTable[[#This Row],[Order Date]])</f>
        <v>21</v>
      </c>
      <c r="H2636" s="8" t="s">
        <v>6</v>
      </c>
      <c r="I2636" s="8" t="s">
        <v>7</v>
      </c>
      <c r="J2636" s="8" t="s">
        <v>2</v>
      </c>
      <c r="K2636" s="8" t="s">
        <v>3</v>
      </c>
      <c r="L2636" s="8" t="s">
        <v>34</v>
      </c>
      <c r="M2636" s="8" t="s">
        <v>42</v>
      </c>
      <c r="N2636" s="9">
        <v>1</v>
      </c>
      <c r="O2636" s="10">
        <v>35.799999999999997</v>
      </c>
      <c r="P2636" s="11">
        <v>0.05</v>
      </c>
      <c r="Q2636" s="10">
        <v>14.12</v>
      </c>
      <c r="R2636" s="10">
        <f t="shared" si="164"/>
        <v>34.01</v>
      </c>
      <c r="S2636" s="10">
        <f t="shared" si="165"/>
        <v>14.12</v>
      </c>
      <c r="T2636" s="10">
        <f t="shared" si="166"/>
        <v>19.89</v>
      </c>
      <c r="U2636" s="12">
        <f t="shared" si="167"/>
        <v>0.58482799176712741</v>
      </c>
      <c r="V2636" s="9">
        <f>YEAR(SalesDataTable[[#This Row],[Order Date]])</f>
        <v>2026</v>
      </c>
      <c r="W2636" s="12" t="str">
        <f>"Q"&amp;ROUNDUP(MONTH(SalesDataTable[[#This Row],[Order Date]])/3,0)</f>
        <v>Q4</v>
      </c>
      <c r="X2636" s="9">
        <f>MONTH(SalesDataTable[[#This Row],[Order Date]])</f>
        <v>12</v>
      </c>
      <c r="Y2636" s="12" t="str">
        <f>TEXT(SalesDataTable[[#This Row],[Order Date]],"mmm")</f>
        <v>Dec</v>
      </c>
    </row>
    <row r="2637" spans="1:25" ht="16">
      <c r="A2637" s="7">
        <v>3044</v>
      </c>
      <c r="B2637" s="3">
        <v>46377</v>
      </c>
      <c r="C2637" s="2">
        <f>YEAR( SalesDataTable[[#This Row],[Order Date]])</f>
        <v>2026</v>
      </c>
      <c r="D2637" s="2">
        <f>ROUNDUP(MONTH(SalesDataTable[[#This Row],[Order Date]])/3,0)</f>
        <v>4</v>
      </c>
      <c r="E2637" s="2">
        <f>MONTH(SalesDataTable[[#This Row],[Order Date]])</f>
        <v>12</v>
      </c>
      <c r="F2637" s="2" t="str">
        <f>TEXT(SalesDataTable[[#This Row],[Order Date]],"mmm")</f>
        <v>Dec</v>
      </c>
      <c r="G2637" s="2">
        <f>DAY(SalesDataTable[[#This Row],[Order Date]])</f>
        <v>21</v>
      </c>
      <c r="H2637" s="8" t="s">
        <v>6</v>
      </c>
      <c r="I2637" s="8" t="s">
        <v>27</v>
      </c>
      <c r="J2637" s="8" t="s">
        <v>8</v>
      </c>
      <c r="K2637" s="8" t="s">
        <v>16</v>
      </c>
      <c r="L2637" s="8" t="s">
        <v>4</v>
      </c>
      <c r="M2637" s="8" t="s">
        <v>26</v>
      </c>
      <c r="N2637" s="9">
        <v>4</v>
      </c>
      <c r="O2637" s="10">
        <v>40.64</v>
      </c>
      <c r="P2637" s="11">
        <v>0.1</v>
      </c>
      <c r="Q2637" s="10">
        <v>16.260000000000002</v>
      </c>
      <c r="R2637" s="10">
        <f t="shared" si="164"/>
        <v>146.304</v>
      </c>
      <c r="S2637" s="10">
        <f t="shared" si="165"/>
        <v>65.040000000000006</v>
      </c>
      <c r="T2637" s="10">
        <f t="shared" si="166"/>
        <v>81.263999999999996</v>
      </c>
      <c r="U2637" s="12">
        <f t="shared" si="167"/>
        <v>0.55544619422572172</v>
      </c>
      <c r="V2637" s="9">
        <f>YEAR(SalesDataTable[[#This Row],[Order Date]])</f>
        <v>2026</v>
      </c>
      <c r="W2637" s="12" t="str">
        <f>"Q"&amp;ROUNDUP(MONTH(SalesDataTable[[#This Row],[Order Date]])/3,0)</f>
        <v>Q4</v>
      </c>
      <c r="X2637" s="9">
        <f>MONTH(SalesDataTable[[#This Row],[Order Date]])</f>
        <v>12</v>
      </c>
      <c r="Y2637" s="12" t="str">
        <f>TEXT(SalesDataTable[[#This Row],[Order Date]],"mmm")</f>
        <v>Dec</v>
      </c>
    </row>
    <row r="2638" spans="1:25" ht="16">
      <c r="A2638" s="7">
        <v>3065</v>
      </c>
      <c r="B2638" s="3">
        <v>46377</v>
      </c>
      <c r="C2638" s="2">
        <f>YEAR( SalesDataTable[[#This Row],[Order Date]])</f>
        <v>2026</v>
      </c>
      <c r="D2638" s="2">
        <f>ROUNDUP(MONTH(SalesDataTable[[#This Row],[Order Date]])/3,0)</f>
        <v>4</v>
      </c>
      <c r="E2638" s="2">
        <f>MONTH(SalesDataTable[[#This Row],[Order Date]])</f>
        <v>12</v>
      </c>
      <c r="F2638" s="2" t="str">
        <f>TEXT(SalesDataTable[[#This Row],[Order Date]],"mmm")</f>
        <v>Dec</v>
      </c>
      <c r="G2638" s="2">
        <f>DAY(SalesDataTable[[#This Row],[Order Date]])</f>
        <v>21</v>
      </c>
      <c r="H2638" s="8" t="s">
        <v>11</v>
      </c>
      <c r="I2638" s="8" t="s">
        <v>39</v>
      </c>
      <c r="J2638" s="8" t="s">
        <v>2</v>
      </c>
      <c r="K2638" s="8" t="s">
        <v>13</v>
      </c>
      <c r="L2638" s="8" t="s">
        <v>23</v>
      </c>
      <c r="M2638" s="8" t="s">
        <v>40</v>
      </c>
      <c r="N2638" s="9">
        <v>3</v>
      </c>
      <c r="O2638" s="10">
        <v>81.510000000000005</v>
      </c>
      <c r="P2638" s="11">
        <v>0.05</v>
      </c>
      <c r="Q2638" s="10">
        <v>39.9</v>
      </c>
      <c r="R2638" s="10">
        <f t="shared" si="164"/>
        <v>232.30350000000001</v>
      </c>
      <c r="S2638" s="10">
        <f t="shared" si="165"/>
        <v>119.69999999999999</v>
      </c>
      <c r="T2638" s="10">
        <f t="shared" si="166"/>
        <v>112.60350000000003</v>
      </c>
      <c r="U2638" s="12">
        <f t="shared" si="167"/>
        <v>0.48472580051527425</v>
      </c>
      <c r="V2638" s="9">
        <f>YEAR(SalesDataTable[[#This Row],[Order Date]])</f>
        <v>2026</v>
      </c>
      <c r="W2638" s="12" t="str">
        <f>"Q"&amp;ROUNDUP(MONTH(SalesDataTable[[#This Row],[Order Date]])/3,0)</f>
        <v>Q4</v>
      </c>
      <c r="X2638" s="9">
        <f>MONTH(SalesDataTable[[#This Row],[Order Date]])</f>
        <v>12</v>
      </c>
      <c r="Y2638" s="12" t="str">
        <f>TEXT(SalesDataTable[[#This Row],[Order Date]],"mmm")</f>
        <v>Dec</v>
      </c>
    </row>
    <row r="2639" spans="1:25" ht="16">
      <c r="A2639" s="7">
        <v>3365</v>
      </c>
      <c r="B2639" s="3">
        <v>46377</v>
      </c>
      <c r="C2639" s="2">
        <f>YEAR( SalesDataTable[[#This Row],[Order Date]])</f>
        <v>2026</v>
      </c>
      <c r="D2639" s="2">
        <f>ROUNDUP(MONTH(SalesDataTable[[#This Row],[Order Date]])/3,0)</f>
        <v>4</v>
      </c>
      <c r="E2639" s="2">
        <f>MONTH(SalesDataTable[[#This Row],[Order Date]])</f>
        <v>12</v>
      </c>
      <c r="F2639" s="2" t="str">
        <f>TEXT(SalesDataTable[[#This Row],[Order Date]],"mmm")</f>
        <v>Dec</v>
      </c>
      <c r="G2639" s="2">
        <f>DAY(SalesDataTable[[#This Row],[Order Date]])</f>
        <v>21</v>
      </c>
      <c r="H2639" s="8" t="s">
        <v>20</v>
      </c>
      <c r="I2639" s="8" t="s">
        <v>31</v>
      </c>
      <c r="J2639" s="8" t="s">
        <v>19</v>
      </c>
      <c r="K2639" s="8" t="s">
        <v>13</v>
      </c>
      <c r="L2639" s="8" t="s">
        <v>34</v>
      </c>
      <c r="M2639" s="8" t="s">
        <v>38</v>
      </c>
      <c r="N2639" s="9">
        <v>2</v>
      </c>
      <c r="O2639" s="10">
        <v>122.4</v>
      </c>
      <c r="P2639" s="11">
        <v>0.1</v>
      </c>
      <c r="Q2639" s="10">
        <v>71.09</v>
      </c>
      <c r="R2639" s="10">
        <f t="shared" si="164"/>
        <v>220.32000000000002</v>
      </c>
      <c r="S2639" s="10">
        <f t="shared" si="165"/>
        <v>142.18</v>
      </c>
      <c r="T2639" s="10">
        <f t="shared" si="166"/>
        <v>78.140000000000015</v>
      </c>
      <c r="U2639" s="12">
        <f t="shared" si="167"/>
        <v>0.35466594045025424</v>
      </c>
      <c r="V2639" s="9">
        <f>YEAR(SalesDataTable[[#This Row],[Order Date]])</f>
        <v>2026</v>
      </c>
      <c r="W2639" s="12" t="str">
        <f>"Q"&amp;ROUNDUP(MONTH(SalesDataTable[[#This Row],[Order Date]])/3,0)</f>
        <v>Q4</v>
      </c>
      <c r="X2639" s="9">
        <f>MONTH(SalesDataTable[[#This Row],[Order Date]])</f>
        <v>12</v>
      </c>
      <c r="Y2639" s="12" t="str">
        <f>TEXT(SalesDataTable[[#This Row],[Order Date]],"mmm")</f>
        <v>Dec</v>
      </c>
    </row>
    <row r="2640" spans="1:25" ht="16">
      <c r="A2640" s="7">
        <v>4042</v>
      </c>
      <c r="B2640" s="3">
        <v>46377</v>
      </c>
      <c r="C2640" s="2">
        <f>YEAR( SalesDataTable[[#This Row],[Order Date]])</f>
        <v>2026</v>
      </c>
      <c r="D2640" s="2">
        <f>ROUNDUP(MONTH(SalesDataTable[[#This Row],[Order Date]])/3,0)</f>
        <v>4</v>
      </c>
      <c r="E2640" s="2">
        <f>MONTH(SalesDataTable[[#This Row],[Order Date]])</f>
        <v>12</v>
      </c>
      <c r="F2640" s="2" t="str">
        <f>TEXT(SalesDataTable[[#This Row],[Order Date]],"mmm")</f>
        <v>Dec</v>
      </c>
      <c r="G2640" s="2">
        <f>DAY(SalesDataTable[[#This Row],[Order Date]])</f>
        <v>21</v>
      </c>
      <c r="H2640" s="8" t="s">
        <v>0</v>
      </c>
      <c r="I2640" s="8" t="s">
        <v>36</v>
      </c>
      <c r="J2640" s="8" t="s">
        <v>28</v>
      </c>
      <c r="K2640" s="8" t="s">
        <v>3</v>
      </c>
      <c r="L2640" s="8" t="s">
        <v>14</v>
      </c>
      <c r="M2640" s="8" t="s">
        <v>32</v>
      </c>
      <c r="N2640" s="9">
        <v>1</v>
      </c>
      <c r="O2640" s="10">
        <v>45.94</v>
      </c>
      <c r="P2640" s="11">
        <v>0.05</v>
      </c>
      <c r="Q2640" s="10">
        <v>18.100000000000001</v>
      </c>
      <c r="R2640" s="10">
        <f t="shared" si="164"/>
        <v>43.642999999999994</v>
      </c>
      <c r="S2640" s="10">
        <f t="shared" si="165"/>
        <v>18.100000000000001</v>
      </c>
      <c r="T2640" s="10">
        <f t="shared" si="166"/>
        <v>25.542999999999992</v>
      </c>
      <c r="U2640" s="12">
        <f t="shared" si="167"/>
        <v>0.58527140664024002</v>
      </c>
      <c r="V2640" s="9">
        <f>YEAR(SalesDataTable[[#This Row],[Order Date]])</f>
        <v>2026</v>
      </c>
      <c r="W2640" s="12" t="str">
        <f>"Q"&amp;ROUNDUP(MONTH(SalesDataTable[[#This Row],[Order Date]])/3,0)</f>
        <v>Q4</v>
      </c>
      <c r="X2640" s="9">
        <f>MONTH(SalesDataTable[[#This Row],[Order Date]])</f>
        <v>12</v>
      </c>
      <c r="Y2640" s="12" t="str">
        <f>TEXT(SalesDataTable[[#This Row],[Order Date]],"mmm")</f>
        <v>Dec</v>
      </c>
    </row>
    <row r="2641" spans="1:25" ht="16">
      <c r="A2641" s="7">
        <v>4635</v>
      </c>
      <c r="B2641" s="3">
        <v>46377</v>
      </c>
      <c r="C2641" s="2">
        <f>YEAR( SalesDataTable[[#This Row],[Order Date]])</f>
        <v>2026</v>
      </c>
      <c r="D2641" s="2">
        <f>ROUNDUP(MONTH(SalesDataTable[[#This Row],[Order Date]])/3,0)</f>
        <v>4</v>
      </c>
      <c r="E2641" s="2">
        <f>MONTH(SalesDataTable[[#This Row],[Order Date]])</f>
        <v>12</v>
      </c>
      <c r="F2641" s="2" t="str">
        <f>TEXT(SalesDataTable[[#This Row],[Order Date]],"mmm")</f>
        <v>Dec</v>
      </c>
      <c r="G2641" s="2">
        <f>DAY(SalesDataTable[[#This Row],[Order Date]])</f>
        <v>21</v>
      </c>
      <c r="H2641" s="8" t="s">
        <v>20</v>
      </c>
      <c r="I2641" s="8" t="s">
        <v>47</v>
      </c>
      <c r="J2641" s="8" t="s">
        <v>8</v>
      </c>
      <c r="K2641" s="8" t="s">
        <v>3</v>
      </c>
      <c r="L2641" s="8" t="s">
        <v>23</v>
      </c>
      <c r="M2641" s="8" t="s">
        <v>29</v>
      </c>
      <c r="N2641" s="9">
        <v>15</v>
      </c>
      <c r="O2641" s="10">
        <v>196.89</v>
      </c>
      <c r="P2641" s="11">
        <v>0.15</v>
      </c>
      <c r="Q2641" s="10">
        <v>105.09</v>
      </c>
      <c r="R2641" s="10">
        <f t="shared" si="164"/>
        <v>2510.3474999999999</v>
      </c>
      <c r="S2641" s="10">
        <f t="shared" si="165"/>
        <v>1576.3500000000001</v>
      </c>
      <c r="T2641" s="10">
        <f t="shared" si="166"/>
        <v>933.99749999999972</v>
      </c>
      <c r="U2641" s="12">
        <f t="shared" si="167"/>
        <v>0.37205904760197533</v>
      </c>
      <c r="V2641" s="9">
        <f>YEAR(SalesDataTable[[#This Row],[Order Date]])</f>
        <v>2026</v>
      </c>
      <c r="W2641" s="12" t="str">
        <f>"Q"&amp;ROUNDUP(MONTH(SalesDataTable[[#This Row],[Order Date]])/3,0)</f>
        <v>Q4</v>
      </c>
      <c r="X2641" s="9">
        <f>MONTH(SalesDataTable[[#This Row],[Order Date]])</f>
        <v>12</v>
      </c>
      <c r="Y2641" s="12" t="str">
        <f>TEXT(SalesDataTable[[#This Row],[Order Date]],"mmm")</f>
        <v>Dec</v>
      </c>
    </row>
    <row r="2642" spans="1:25" ht="16">
      <c r="A2642" s="7">
        <v>4748</v>
      </c>
      <c r="B2642" s="3">
        <v>46377</v>
      </c>
      <c r="C2642" s="2">
        <f>YEAR( SalesDataTable[[#This Row],[Order Date]])</f>
        <v>2026</v>
      </c>
      <c r="D2642" s="2">
        <f>ROUNDUP(MONTH(SalesDataTable[[#This Row],[Order Date]])/3,0)</f>
        <v>4</v>
      </c>
      <c r="E2642" s="2">
        <f>MONTH(SalesDataTable[[#This Row],[Order Date]])</f>
        <v>12</v>
      </c>
      <c r="F2642" s="2" t="str">
        <f>TEXT(SalesDataTable[[#This Row],[Order Date]],"mmm")</f>
        <v>Dec</v>
      </c>
      <c r="G2642" s="2">
        <f>DAY(SalesDataTable[[#This Row],[Order Date]])</f>
        <v>21</v>
      </c>
      <c r="H2642" s="8" t="s">
        <v>20</v>
      </c>
      <c r="I2642" s="8" t="s">
        <v>47</v>
      </c>
      <c r="J2642" s="8" t="s">
        <v>19</v>
      </c>
      <c r="K2642" s="8" t="s">
        <v>16</v>
      </c>
      <c r="L2642" s="8" t="s">
        <v>4</v>
      </c>
      <c r="M2642" s="8" t="s">
        <v>22</v>
      </c>
      <c r="N2642" s="9">
        <v>1</v>
      </c>
      <c r="O2642" s="10">
        <v>51.18</v>
      </c>
      <c r="P2642" s="11">
        <v>0.05</v>
      </c>
      <c r="Q2642" s="10">
        <v>22.98</v>
      </c>
      <c r="R2642" s="10">
        <f t="shared" si="164"/>
        <v>48.620999999999995</v>
      </c>
      <c r="S2642" s="10">
        <f t="shared" si="165"/>
        <v>22.98</v>
      </c>
      <c r="T2642" s="10">
        <f t="shared" si="166"/>
        <v>25.640999999999995</v>
      </c>
      <c r="U2642" s="12">
        <f t="shared" si="167"/>
        <v>0.52736471894860237</v>
      </c>
      <c r="V2642" s="9">
        <f>YEAR(SalesDataTable[[#This Row],[Order Date]])</f>
        <v>2026</v>
      </c>
      <c r="W2642" s="12" t="str">
        <f>"Q"&amp;ROUNDUP(MONTH(SalesDataTable[[#This Row],[Order Date]])/3,0)</f>
        <v>Q4</v>
      </c>
      <c r="X2642" s="9">
        <f>MONTH(SalesDataTable[[#This Row],[Order Date]])</f>
        <v>12</v>
      </c>
      <c r="Y2642" s="12" t="str">
        <f>TEXT(SalesDataTable[[#This Row],[Order Date]],"mmm")</f>
        <v>Dec</v>
      </c>
    </row>
    <row r="2643" spans="1:25" ht="16">
      <c r="A2643" s="7">
        <v>342</v>
      </c>
      <c r="B2643" s="3">
        <v>46378</v>
      </c>
      <c r="C2643" s="2">
        <f>YEAR( SalesDataTable[[#This Row],[Order Date]])</f>
        <v>2026</v>
      </c>
      <c r="D2643" s="2">
        <f>ROUNDUP(MONTH(SalesDataTable[[#This Row],[Order Date]])/3,0)</f>
        <v>4</v>
      </c>
      <c r="E2643" s="2">
        <f>MONTH(SalesDataTable[[#This Row],[Order Date]])</f>
        <v>12</v>
      </c>
      <c r="F2643" s="2" t="str">
        <f>TEXT(SalesDataTable[[#This Row],[Order Date]],"mmm")</f>
        <v>Dec</v>
      </c>
      <c r="G2643" s="2">
        <f>DAY(SalesDataTable[[#This Row],[Order Date]])</f>
        <v>22</v>
      </c>
      <c r="H2643" s="8" t="s">
        <v>6</v>
      </c>
      <c r="I2643" s="8" t="s">
        <v>27</v>
      </c>
      <c r="J2643" s="8" t="s">
        <v>19</v>
      </c>
      <c r="K2643" s="8" t="s">
        <v>13</v>
      </c>
      <c r="L2643" s="8" t="s">
        <v>4</v>
      </c>
      <c r="M2643" s="8" t="s">
        <v>26</v>
      </c>
      <c r="N2643" s="9">
        <v>3</v>
      </c>
      <c r="O2643" s="10">
        <v>40.78</v>
      </c>
      <c r="P2643" s="11">
        <v>0.15</v>
      </c>
      <c r="Q2643" s="10">
        <v>16.73</v>
      </c>
      <c r="R2643" s="10">
        <f t="shared" si="164"/>
        <v>103.989</v>
      </c>
      <c r="S2643" s="10">
        <f t="shared" si="165"/>
        <v>50.19</v>
      </c>
      <c r="T2643" s="10">
        <f t="shared" si="166"/>
        <v>53.799000000000007</v>
      </c>
      <c r="U2643" s="12">
        <f t="shared" si="167"/>
        <v>0.51735279693044456</v>
      </c>
      <c r="V2643" s="9">
        <f>YEAR(SalesDataTable[[#This Row],[Order Date]])</f>
        <v>2026</v>
      </c>
      <c r="W2643" s="12" t="str">
        <f>"Q"&amp;ROUNDUP(MONTH(SalesDataTable[[#This Row],[Order Date]])/3,0)</f>
        <v>Q4</v>
      </c>
      <c r="X2643" s="9">
        <f>MONTH(SalesDataTable[[#This Row],[Order Date]])</f>
        <v>12</v>
      </c>
      <c r="Y2643" s="12" t="str">
        <f>TEXT(SalesDataTable[[#This Row],[Order Date]],"mmm")</f>
        <v>Dec</v>
      </c>
    </row>
    <row r="2644" spans="1:25" ht="16">
      <c r="A2644" s="7">
        <v>676</v>
      </c>
      <c r="B2644" s="3">
        <v>46378</v>
      </c>
      <c r="C2644" s="2">
        <f>YEAR( SalesDataTable[[#This Row],[Order Date]])</f>
        <v>2026</v>
      </c>
      <c r="D2644" s="2">
        <f>ROUNDUP(MONTH(SalesDataTable[[#This Row],[Order Date]])/3,0)</f>
        <v>4</v>
      </c>
      <c r="E2644" s="2">
        <f>MONTH(SalesDataTable[[#This Row],[Order Date]])</f>
        <v>12</v>
      </c>
      <c r="F2644" s="2" t="str">
        <f>TEXT(SalesDataTable[[#This Row],[Order Date]],"mmm")</f>
        <v>Dec</v>
      </c>
      <c r="G2644" s="2">
        <f>DAY(SalesDataTable[[#This Row],[Order Date]])</f>
        <v>22</v>
      </c>
      <c r="H2644" s="8" t="s">
        <v>11</v>
      </c>
      <c r="I2644" s="8" t="s">
        <v>18</v>
      </c>
      <c r="J2644" s="8" t="s">
        <v>28</v>
      </c>
      <c r="K2644" s="8" t="s">
        <v>3</v>
      </c>
      <c r="L2644" s="8" t="s">
        <v>23</v>
      </c>
      <c r="M2644" s="8" t="s">
        <v>29</v>
      </c>
      <c r="N2644" s="9">
        <v>1</v>
      </c>
      <c r="O2644" s="10">
        <v>195.63</v>
      </c>
      <c r="P2644" s="11">
        <v>0.05</v>
      </c>
      <c r="Q2644" s="10">
        <v>102.13</v>
      </c>
      <c r="R2644" s="10">
        <f t="shared" si="164"/>
        <v>185.84849999999997</v>
      </c>
      <c r="S2644" s="10">
        <f t="shared" si="165"/>
        <v>102.13</v>
      </c>
      <c r="T2644" s="10">
        <f t="shared" si="166"/>
        <v>83.718499999999977</v>
      </c>
      <c r="U2644" s="12">
        <f t="shared" si="167"/>
        <v>0.45046637449320276</v>
      </c>
      <c r="V2644" s="9">
        <f>YEAR(SalesDataTable[[#This Row],[Order Date]])</f>
        <v>2026</v>
      </c>
      <c r="W2644" s="12" t="str">
        <f>"Q"&amp;ROUNDUP(MONTH(SalesDataTable[[#This Row],[Order Date]])/3,0)</f>
        <v>Q4</v>
      </c>
      <c r="X2644" s="9">
        <f>MONTH(SalesDataTable[[#This Row],[Order Date]])</f>
        <v>12</v>
      </c>
      <c r="Y2644" s="12" t="str">
        <f>TEXT(SalesDataTable[[#This Row],[Order Date]],"mmm")</f>
        <v>Dec</v>
      </c>
    </row>
    <row r="2645" spans="1:25" ht="16">
      <c r="A2645" s="7">
        <v>1912</v>
      </c>
      <c r="B2645" s="3">
        <v>46378</v>
      </c>
      <c r="C2645" s="2">
        <f>YEAR( SalesDataTable[[#This Row],[Order Date]])</f>
        <v>2026</v>
      </c>
      <c r="D2645" s="2">
        <f>ROUNDUP(MONTH(SalesDataTable[[#This Row],[Order Date]])/3,0)</f>
        <v>4</v>
      </c>
      <c r="E2645" s="2">
        <f>MONTH(SalesDataTable[[#This Row],[Order Date]])</f>
        <v>12</v>
      </c>
      <c r="F2645" s="2" t="str">
        <f>TEXT(SalesDataTable[[#This Row],[Order Date]],"mmm")</f>
        <v>Dec</v>
      </c>
      <c r="G2645" s="2">
        <f>DAY(SalesDataTable[[#This Row],[Order Date]])</f>
        <v>22</v>
      </c>
      <c r="H2645" s="8" t="s">
        <v>11</v>
      </c>
      <c r="I2645" s="8" t="s">
        <v>25</v>
      </c>
      <c r="J2645" s="8" t="s">
        <v>8</v>
      </c>
      <c r="K2645" s="8" t="s">
        <v>3</v>
      </c>
      <c r="L2645" s="8" t="s">
        <v>14</v>
      </c>
      <c r="M2645" s="8" t="s">
        <v>44</v>
      </c>
      <c r="N2645" s="9">
        <v>10</v>
      </c>
      <c r="O2645" s="10">
        <v>134.86000000000001</v>
      </c>
      <c r="P2645" s="11">
        <v>0.1</v>
      </c>
      <c r="Q2645" s="10">
        <v>65.3</v>
      </c>
      <c r="R2645" s="10">
        <f t="shared" si="164"/>
        <v>1213.7400000000002</v>
      </c>
      <c r="S2645" s="10">
        <f t="shared" si="165"/>
        <v>653</v>
      </c>
      <c r="T2645" s="10">
        <f t="shared" si="166"/>
        <v>560.74000000000024</v>
      </c>
      <c r="U2645" s="12">
        <f t="shared" si="167"/>
        <v>0.46199350767050612</v>
      </c>
      <c r="V2645" s="9">
        <f>YEAR(SalesDataTable[[#This Row],[Order Date]])</f>
        <v>2026</v>
      </c>
      <c r="W2645" s="12" t="str">
        <f>"Q"&amp;ROUNDUP(MONTH(SalesDataTable[[#This Row],[Order Date]])/3,0)</f>
        <v>Q4</v>
      </c>
      <c r="X2645" s="9">
        <f>MONTH(SalesDataTable[[#This Row],[Order Date]])</f>
        <v>12</v>
      </c>
      <c r="Y2645" s="12" t="str">
        <f>TEXT(SalesDataTable[[#This Row],[Order Date]],"mmm")</f>
        <v>Dec</v>
      </c>
    </row>
    <row r="2646" spans="1:25" ht="16">
      <c r="A2646" s="7">
        <v>2065</v>
      </c>
      <c r="B2646" s="3">
        <v>46378</v>
      </c>
      <c r="C2646" s="2">
        <f>YEAR( SalesDataTable[[#This Row],[Order Date]])</f>
        <v>2026</v>
      </c>
      <c r="D2646" s="2">
        <f>ROUNDUP(MONTH(SalesDataTable[[#This Row],[Order Date]])/3,0)</f>
        <v>4</v>
      </c>
      <c r="E2646" s="2">
        <f>MONTH(SalesDataTable[[#This Row],[Order Date]])</f>
        <v>12</v>
      </c>
      <c r="F2646" s="2" t="str">
        <f>TEXT(SalesDataTable[[#This Row],[Order Date]],"mmm")</f>
        <v>Dec</v>
      </c>
      <c r="G2646" s="2">
        <f>DAY(SalesDataTable[[#This Row],[Order Date]])</f>
        <v>22</v>
      </c>
      <c r="H2646" s="8" t="s">
        <v>20</v>
      </c>
      <c r="I2646" s="8" t="s">
        <v>21</v>
      </c>
      <c r="J2646" s="8" t="s">
        <v>2</v>
      </c>
      <c r="K2646" s="8" t="s">
        <v>13</v>
      </c>
      <c r="L2646" s="8" t="s">
        <v>4</v>
      </c>
      <c r="M2646" s="8" t="s">
        <v>5</v>
      </c>
      <c r="N2646" s="9">
        <v>1</v>
      </c>
      <c r="O2646" s="10">
        <v>83.15</v>
      </c>
      <c r="P2646" s="11">
        <v>0</v>
      </c>
      <c r="Q2646" s="10">
        <v>42.3</v>
      </c>
      <c r="R2646" s="10">
        <f t="shared" si="164"/>
        <v>83.15</v>
      </c>
      <c r="S2646" s="10">
        <f t="shared" si="165"/>
        <v>42.3</v>
      </c>
      <c r="T2646" s="10">
        <f t="shared" si="166"/>
        <v>40.850000000000009</v>
      </c>
      <c r="U2646" s="12">
        <f t="shared" si="167"/>
        <v>0.49128081779915822</v>
      </c>
      <c r="V2646" s="9">
        <f>YEAR(SalesDataTable[[#This Row],[Order Date]])</f>
        <v>2026</v>
      </c>
      <c r="W2646" s="12" t="str">
        <f>"Q"&amp;ROUNDUP(MONTH(SalesDataTable[[#This Row],[Order Date]])/3,0)</f>
        <v>Q4</v>
      </c>
      <c r="X2646" s="9">
        <f>MONTH(SalesDataTable[[#This Row],[Order Date]])</f>
        <v>12</v>
      </c>
      <c r="Y2646" s="12" t="str">
        <f>TEXT(SalesDataTable[[#This Row],[Order Date]],"mmm")</f>
        <v>Dec</v>
      </c>
    </row>
    <row r="2647" spans="1:25" ht="16">
      <c r="A2647" s="7">
        <v>3136</v>
      </c>
      <c r="B2647" s="3">
        <v>46378</v>
      </c>
      <c r="C2647" s="2">
        <f>YEAR( SalesDataTable[[#This Row],[Order Date]])</f>
        <v>2026</v>
      </c>
      <c r="D2647" s="2">
        <f>ROUNDUP(MONTH(SalesDataTable[[#This Row],[Order Date]])/3,0)</f>
        <v>4</v>
      </c>
      <c r="E2647" s="2">
        <f>MONTH(SalesDataTable[[#This Row],[Order Date]])</f>
        <v>12</v>
      </c>
      <c r="F2647" s="2" t="str">
        <f>TEXT(SalesDataTable[[#This Row],[Order Date]],"mmm")</f>
        <v>Dec</v>
      </c>
      <c r="G2647" s="2">
        <f>DAY(SalesDataTable[[#This Row],[Order Date]])</f>
        <v>22</v>
      </c>
      <c r="H2647" s="8" t="s">
        <v>6</v>
      </c>
      <c r="I2647" s="8" t="s">
        <v>27</v>
      </c>
      <c r="J2647" s="8" t="s">
        <v>28</v>
      </c>
      <c r="K2647" s="8" t="s">
        <v>16</v>
      </c>
      <c r="L2647" s="8" t="s">
        <v>4</v>
      </c>
      <c r="M2647" s="8" t="s">
        <v>5</v>
      </c>
      <c r="N2647" s="9">
        <v>1</v>
      </c>
      <c r="O2647" s="10">
        <v>81.599999999999994</v>
      </c>
      <c r="P2647" s="11">
        <v>0.15</v>
      </c>
      <c r="Q2647" s="10">
        <v>42</v>
      </c>
      <c r="R2647" s="10">
        <f t="shared" si="164"/>
        <v>69.36</v>
      </c>
      <c r="S2647" s="10">
        <f t="shared" si="165"/>
        <v>42</v>
      </c>
      <c r="T2647" s="10">
        <f t="shared" si="166"/>
        <v>27.36</v>
      </c>
      <c r="U2647" s="12">
        <f t="shared" si="167"/>
        <v>0.3944636678200692</v>
      </c>
      <c r="V2647" s="9">
        <f>YEAR(SalesDataTable[[#This Row],[Order Date]])</f>
        <v>2026</v>
      </c>
      <c r="W2647" s="12" t="str">
        <f>"Q"&amp;ROUNDUP(MONTH(SalesDataTable[[#This Row],[Order Date]])/3,0)</f>
        <v>Q4</v>
      </c>
      <c r="X2647" s="9">
        <f>MONTH(SalesDataTable[[#This Row],[Order Date]])</f>
        <v>12</v>
      </c>
      <c r="Y2647" s="12" t="str">
        <f>TEXT(SalesDataTable[[#This Row],[Order Date]],"mmm")</f>
        <v>Dec</v>
      </c>
    </row>
    <row r="2648" spans="1:25" ht="16">
      <c r="A2648" s="7">
        <v>3423</v>
      </c>
      <c r="B2648" s="3">
        <v>46378</v>
      </c>
      <c r="C2648" s="2">
        <f>YEAR( SalesDataTable[[#This Row],[Order Date]])</f>
        <v>2026</v>
      </c>
      <c r="D2648" s="2">
        <f>ROUNDUP(MONTH(SalesDataTable[[#This Row],[Order Date]])/3,0)</f>
        <v>4</v>
      </c>
      <c r="E2648" s="2">
        <f>MONTH(SalesDataTable[[#This Row],[Order Date]])</f>
        <v>12</v>
      </c>
      <c r="F2648" s="2" t="str">
        <f>TEXT(SalesDataTable[[#This Row],[Order Date]],"mmm")</f>
        <v>Dec</v>
      </c>
      <c r="G2648" s="2">
        <f>DAY(SalesDataTable[[#This Row],[Order Date]])</f>
        <v>22</v>
      </c>
      <c r="H2648" s="8" t="s">
        <v>20</v>
      </c>
      <c r="I2648" s="8" t="s">
        <v>31</v>
      </c>
      <c r="J2648" s="8" t="s">
        <v>19</v>
      </c>
      <c r="K2648" s="8" t="s">
        <v>16</v>
      </c>
      <c r="L2648" s="8" t="s">
        <v>14</v>
      </c>
      <c r="M2648" s="8" t="s">
        <v>32</v>
      </c>
      <c r="N2648" s="9">
        <v>5</v>
      </c>
      <c r="O2648" s="10">
        <v>47.67</v>
      </c>
      <c r="P2648" s="11">
        <v>0.1</v>
      </c>
      <c r="Q2648" s="10">
        <v>17.84</v>
      </c>
      <c r="R2648" s="10">
        <f t="shared" si="164"/>
        <v>214.51500000000001</v>
      </c>
      <c r="S2648" s="10">
        <f t="shared" si="165"/>
        <v>89.2</v>
      </c>
      <c r="T2648" s="10">
        <f t="shared" si="166"/>
        <v>125.31500000000001</v>
      </c>
      <c r="U2648" s="12">
        <f t="shared" si="167"/>
        <v>0.5841782625923595</v>
      </c>
      <c r="V2648" s="9">
        <f>YEAR(SalesDataTable[[#This Row],[Order Date]])</f>
        <v>2026</v>
      </c>
      <c r="W2648" s="12" t="str">
        <f>"Q"&amp;ROUNDUP(MONTH(SalesDataTable[[#This Row],[Order Date]])/3,0)</f>
        <v>Q4</v>
      </c>
      <c r="X2648" s="9">
        <f>MONTH(SalesDataTable[[#This Row],[Order Date]])</f>
        <v>12</v>
      </c>
      <c r="Y2648" s="12" t="str">
        <f>TEXT(SalesDataTable[[#This Row],[Order Date]],"mmm")</f>
        <v>Dec</v>
      </c>
    </row>
    <row r="2649" spans="1:25" ht="16">
      <c r="A2649" s="7">
        <v>3746</v>
      </c>
      <c r="B2649" s="3">
        <v>46378</v>
      </c>
      <c r="C2649" s="2">
        <f>YEAR( SalesDataTable[[#This Row],[Order Date]])</f>
        <v>2026</v>
      </c>
      <c r="D2649" s="2">
        <f>ROUNDUP(MONTH(SalesDataTable[[#This Row],[Order Date]])/3,0)</f>
        <v>4</v>
      </c>
      <c r="E2649" s="2">
        <f>MONTH(SalesDataTable[[#This Row],[Order Date]])</f>
        <v>12</v>
      </c>
      <c r="F2649" s="2" t="str">
        <f>TEXT(SalesDataTable[[#This Row],[Order Date]],"mmm")</f>
        <v>Dec</v>
      </c>
      <c r="G2649" s="2">
        <f>DAY(SalesDataTable[[#This Row],[Order Date]])</f>
        <v>22</v>
      </c>
      <c r="H2649" s="8" t="s">
        <v>20</v>
      </c>
      <c r="I2649" s="8" t="s">
        <v>31</v>
      </c>
      <c r="J2649" s="8" t="s">
        <v>19</v>
      </c>
      <c r="K2649" s="8" t="s">
        <v>16</v>
      </c>
      <c r="L2649" s="8" t="s">
        <v>4</v>
      </c>
      <c r="M2649" s="8" t="s">
        <v>22</v>
      </c>
      <c r="N2649" s="9">
        <v>2</v>
      </c>
      <c r="O2649" s="10">
        <v>50.96</v>
      </c>
      <c r="P2649" s="11">
        <v>0.15</v>
      </c>
      <c r="Q2649" s="10">
        <v>22.59</v>
      </c>
      <c r="R2649" s="10">
        <f t="shared" si="164"/>
        <v>86.632000000000005</v>
      </c>
      <c r="S2649" s="10">
        <f t="shared" si="165"/>
        <v>45.18</v>
      </c>
      <c r="T2649" s="10">
        <f t="shared" si="166"/>
        <v>41.452000000000005</v>
      </c>
      <c r="U2649" s="12">
        <f t="shared" si="167"/>
        <v>0.47848370117277683</v>
      </c>
      <c r="V2649" s="9">
        <f>YEAR(SalesDataTable[[#This Row],[Order Date]])</f>
        <v>2026</v>
      </c>
      <c r="W2649" s="12" t="str">
        <f>"Q"&amp;ROUNDUP(MONTH(SalesDataTable[[#This Row],[Order Date]])/3,0)</f>
        <v>Q4</v>
      </c>
      <c r="X2649" s="9">
        <f>MONTH(SalesDataTable[[#This Row],[Order Date]])</f>
        <v>12</v>
      </c>
      <c r="Y2649" s="12" t="str">
        <f>TEXT(SalesDataTable[[#This Row],[Order Date]],"mmm")</f>
        <v>Dec</v>
      </c>
    </row>
    <row r="2650" spans="1:25" ht="16">
      <c r="A2650" s="7">
        <v>1198</v>
      </c>
      <c r="B2650" s="3">
        <v>46379</v>
      </c>
      <c r="C2650" s="2">
        <f>YEAR( SalesDataTable[[#This Row],[Order Date]])</f>
        <v>2026</v>
      </c>
      <c r="D2650" s="2">
        <f>ROUNDUP(MONTH(SalesDataTable[[#This Row],[Order Date]])/3,0)</f>
        <v>4</v>
      </c>
      <c r="E2650" s="2">
        <f>MONTH(SalesDataTable[[#This Row],[Order Date]])</f>
        <v>12</v>
      </c>
      <c r="F2650" s="2" t="str">
        <f>TEXT(SalesDataTable[[#This Row],[Order Date]],"mmm")</f>
        <v>Dec</v>
      </c>
      <c r="G2650" s="2">
        <f>DAY(SalesDataTable[[#This Row],[Order Date]])</f>
        <v>23</v>
      </c>
      <c r="H2650" s="8" t="s">
        <v>20</v>
      </c>
      <c r="I2650" s="8" t="s">
        <v>31</v>
      </c>
      <c r="J2650" s="8" t="s">
        <v>19</v>
      </c>
      <c r="K2650" s="8" t="s">
        <v>13</v>
      </c>
      <c r="L2650" s="8" t="s">
        <v>14</v>
      </c>
      <c r="M2650" s="8" t="s">
        <v>32</v>
      </c>
      <c r="N2650" s="9">
        <v>5</v>
      </c>
      <c r="O2650" s="10">
        <v>47.69</v>
      </c>
      <c r="P2650" s="11">
        <v>0.05</v>
      </c>
      <c r="Q2650" s="10">
        <v>18.23</v>
      </c>
      <c r="R2650" s="10">
        <f t="shared" si="164"/>
        <v>226.52749999999997</v>
      </c>
      <c r="S2650" s="10">
        <f t="shared" si="165"/>
        <v>91.15</v>
      </c>
      <c r="T2650" s="10">
        <f t="shared" si="166"/>
        <v>135.37749999999997</v>
      </c>
      <c r="U2650" s="12">
        <f t="shared" si="167"/>
        <v>0.59762059794064726</v>
      </c>
      <c r="V2650" s="9">
        <f>YEAR(SalesDataTable[[#This Row],[Order Date]])</f>
        <v>2026</v>
      </c>
      <c r="W2650" s="12" t="str">
        <f>"Q"&amp;ROUNDUP(MONTH(SalesDataTable[[#This Row],[Order Date]])/3,0)</f>
        <v>Q4</v>
      </c>
      <c r="X2650" s="9">
        <f>MONTH(SalesDataTable[[#This Row],[Order Date]])</f>
        <v>12</v>
      </c>
      <c r="Y2650" s="12" t="str">
        <f>TEXT(SalesDataTable[[#This Row],[Order Date]],"mmm")</f>
        <v>Dec</v>
      </c>
    </row>
    <row r="2651" spans="1:25" ht="16">
      <c r="A2651" s="7">
        <v>2123</v>
      </c>
      <c r="B2651" s="3">
        <v>46379</v>
      </c>
      <c r="C2651" s="2">
        <f>YEAR( SalesDataTable[[#This Row],[Order Date]])</f>
        <v>2026</v>
      </c>
      <c r="D2651" s="2">
        <f>ROUNDUP(MONTH(SalesDataTable[[#This Row],[Order Date]])/3,0)</f>
        <v>4</v>
      </c>
      <c r="E2651" s="2">
        <f>MONTH(SalesDataTable[[#This Row],[Order Date]])</f>
        <v>12</v>
      </c>
      <c r="F2651" s="2" t="str">
        <f>TEXT(SalesDataTable[[#This Row],[Order Date]],"mmm")</f>
        <v>Dec</v>
      </c>
      <c r="G2651" s="2">
        <f>DAY(SalesDataTable[[#This Row],[Order Date]])</f>
        <v>23</v>
      </c>
      <c r="H2651" s="8" t="s">
        <v>20</v>
      </c>
      <c r="I2651" s="8" t="s">
        <v>33</v>
      </c>
      <c r="J2651" s="8" t="s">
        <v>2</v>
      </c>
      <c r="K2651" s="8" t="s">
        <v>3</v>
      </c>
      <c r="L2651" s="8" t="s">
        <v>9</v>
      </c>
      <c r="M2651" s="8" t="s">
        <v>10</v>
      </c>
      <c r="N2651" s="9">
        <v>1</v>
      </c>
      <c r="O2651" s="10">
        <v>91.08</v>
      </c>
      <c r="P2651" s="11">
        <v>0.2</v>
      </c>
      <c r="Q2651" s="10">
        <v>46.14</v>
      </c>
      <c r="R2651" s="10">
        <f t="shared" si="164"/>
        <v>72.864000000000004</v>
      </c>
      <c r="S2651" s="10">
        <f t="shared" si="165"/>
        <v>46.14</v>
      </c>
      <c r="T2651" s="10">
        <f t="shared" si="166"/>
        <v>26.724000000000004</v>
      </c>
      <c r="U2651" s="12">
        <f t="shared" si="167"/>
        <v>0.36676548089591571</v>
      </c>
      <c r="V2651" s="9">
        <f>YEAR(SalesDataTable[[#This Row],[Order Date]])</f>
        <v>2026</v>
      </c>
      <c r="W2651" s="12" t="str">
        <f>"Q"&amp;ROUNDUP(MONTH(SalesDataTable[[#This Row],[Order Date]])/3,0)</f>
        <v>Q4</v>
      </c>
      <c r="X2651" s="9">
        <f>MONTH(SalesDataTable[[#This Row],[Order Date]])</f>
        <v>12</v>
      </c>
      <c r="Y2651" s="12" t="str">
        <f>TEXT(SalesDataTable[[#This Row],[Order Date]],"mmm")</f>
        <v>Dec</v>
      </c>
    </row>
    <row r="2652" spans="1:25" ht="16">
      <c r="A2652" s="7">
        <v>2586</v>
      </c>
      <c r="B2652" s="3">
        <v>46379</v>
      </c>
      <c r="C2652" s="2">
        <f>YEAR( SalesDataTable[[#This Row],[Order Date]])</f>
        <v>2026</v>
      </c>
      <c r="D2652" s="2">
        <f>ROUNDUP(MONTH(SalesDataTable[[#This Row],[Order Date]])/3,0)</f>
        <v>4</v>
      </c>
      <c r="E2652" s="2">
        <f>MONTH(SalesDataTable[[#This Row],[Order Date]])</f>
        <v>12</v>
      </c>
      <c r="F2652" s="2" t="str">
        <f>TEXT(SalesDataTable[[#This Row],[Order Date]],"mmm")</f>
        <v>Dec</v>
      </c>
      <c r="G2652" s="2">
        <f>DAY(SalesDataTable[[#This Row],[Order Date]])</f>
        <v>23</v>
      </c>
      <c r="H2652" s="8" t="s">
        <v>6</v>
      </c>
      <c r="I2652" s="8" t="s">
        <v>49</v>
      </c>
      <c r="J2652" s="8" t="s">
        <v>19</v>
      </c>
      <c r="K2652" s="8" t="s">
        <v>13</v>
      </c>
      <c r="L2652" s="8" t="s">
        <v>9</v>
      </c>
      <c r="M2652" s="8" t="s">
        <v>17</v>
      </c>
      <c r="N2652" s="9">
        <v>1</v>
      </c>
      <c r="O2652" s="10">
        <v>143.84</v>
      </c>
      <c r="P2652" s="11">
        <v>0.15</v>
      </c>
      <c r="Q2652" s="10">
        <v>78.17</v>
      </c>
      <c r="R2652" s="10">
        <f t="shared" si="164"/>
        <v>122.264</v>
      </c>
      <c r="S2652" s="10">
        <f t="shared" si="165"/>
        <v>78.17</v>
      </c>
      <c r="T2652" s="10">
        <f t="shared" si="166"/>
        <v>44.093999999999994</v>
      </c>
      <c r="U2652" s="12">
        <f t="shared" si="167"/>
        <v>0.360645815612118</v>
      </c>
      <c r="V2652" s="9">
        <f>YEAR(SalesDataTable[[#This Row],[Order Date]])</f>
        <v>2026</v>
      </c>
      <c r="W2652" s="12" t="str">
        <f>"Q"&amp;ROUNDUP(MONTH(SalesDataTable[[#This Row],[Order Date]])/3,0)</f>
        <v>Q4</v>
      </c>
      <c r="X2652" s="9">
        <f>MONTH(SalesDataTable[[#This Row],[Order Date]])</f>
        <v>12</v>
      </c>
      <c r="Y2652" s="12" t="str">
        <f>TEXT(SalesDataTable[[#This Row],[Order Date]],"mmm")</f>
        <v>Dec</v>
      </c>
    </row>
    <row r="2653" spans="1:25" ht="16">
      <c r="A2653" s="7">
        <v>3048</v>
      </c>
      <c r="B2653" s="3">
        <v>46379</v>
      </c>
      <c r="C2653" s="2">
        <f>YEAR( SalesDataTable[[#This Row],[Order Date]])</f>
        <v>2026</v>
      </c>
      <c r="D2653" s="2">
        <f>ROUNDUP(MONTH(SalesDataTable[[#This Row],[Order Date]])/3,0)</f>
        <v>4</v>
      </c>
      <c r="E2653" s="2">
        <f>MONTH(SalesDataTable[[#This Row],[Order Date]])</f>
        <v>12</v>
      </c>
      <c r="F2653" s="2" t="str">
        <f>TEXT(SalesDataTable[[#This Row],[Order Date]],"mmm")</f>
        <v>Dec</v>
      </c>
      <c r="G2653" s="2">
        <f>DAY(SalesDataTable[[#This Row],[Order Date]])</f>
        <v>23</v>
      </c>
      <c r="H2653" s="8" t="s">
        <v>6</v>
      </c>
      <c r="I2653" s="8" t="s">
        <v>27</v>
      </c>
      <c r="J2653" s="8" t="s">
        <v>2</v>
      </c>
      <c r="K2653" s="8" t="s">
        <v>13</v>
      </c>
      <c r="L2653" s="8" t="s">
        <v>4</v>
      </c>
      <c r="M2653" s="8" t="s">
        <v>30</v>
      </c>
      <c r="N2653" s="9">
        <v>1</v>
      </c>
      <c r="O2653" s="10">
        <v>102.66</v>
      </c>
      <c r="P2653" s="11">
        <v>0.05</v>
      </c>
      <c r="Q2653" s="10">
        <v>49.2</v>
      </c>
      <c r="R2653" s="10">
        <f t="shared" si="164"/>
        <v>97.526999999999987</v>
      </c>
      <c r="S2653" s="10">
        <f t="shared" si="165"/>
        <v>49.2</v>
      </c>
      <c r="T2653" s="10">
        <f t="shared" si="166"/>
        <v>48.326999999999984</v>
      </c>
      <c r="U2653" s="12">
        <f t="shared" si="167"/>
        <v>0.4955243163431664</v>
      </c>
      <c r="V2653" s="9">
        <f>YEAR(SalesDataTable[[#This Row],[Order Date]])</f>
        <v>2026</v>
      </c>
      <c r="W2653" s="12" t="str">
        <f>"Q"&amp;ROUNDUP(MONTH(SalesDataTable[[#This Row],[Order Date]])/3,0)</f>
        <v>Q4</v>
      </c>
      <c r="X2653" s="9">
        <f>MONTH(SalesDataTable[[#This Row],[Order Date]])</f>
        <v>12</v>
      </c>
      <c r="Y2653" s="12" t="str">
        <f>TEXT(SalesDataTable[[#This Row],[Order Date]],"mmm")</f>
        <v>Dec</v>
      </c>
    </row>
    <row r="2654" spans="1:25" ht="16">
      <c r="A2654" s="7">
        <v>3838</v>
      </c>
      <c r="B2654" s="3">
        <v>46379</v>
      </c>
      <c r="C2654" s="2">
        <f>YEAR( SalesDataTable[[#This Row],[Order Date]])</f>
        <v>2026</v>
      </c>
      <c r="D2654" s="2">
        <f>ROUNDUP(MONTH(SalesDataTable[[#This Row],[Order Date]])/3,0)</f>
        <v>4</v>
      </c>
      <c r="E2654" s="2">
        <f>MONTH(SalesDataTable[[#This Row],[Order Date]])</f>
        <v>12</v>
      </c>
      <c r="F2654" s="2" t="str">
        <f>TEXT(SalesDataTable[[#This Row],[Order Date]],"mmm")</f>
        <v>Dec</v>
      </c>
      <c r="G2654" s="2">
        <f>DAY(SalesDataTable[[#This Row],[Order Date]])</f>
        <v>23</v>
      </c>
      <c r="H2654" s="8" t="s">
        <v>6</v>
      </c>
      <c r="I2654" s="8" t="s">
        <v>41</v>
      </c>
      <c r="J2654" s="8" t="s">
        <v>19</v>
      </c>
      <c r="K2654" s="8" t="s">
        <v>13</v>
      </c>
      <c r="L2654" s="8" t="s">
        <v>34</v>
      </c>
      <c r="M2654" s="8" t="s">
        <v>35</v>
      </c>
      <c r="N2654" s="9">
        <v>2</v>
      </c>
      <c r="O2654" s="10">
        <v>40.32</v>
      </c>
      <c r="P2654" s="11">
        <v>0</v>
      </c>
      <c r="Q2654" s="10">
        <v>14.39</v>
      </c>
      <c r="R2654" s="10">
        <f t="shared" si="164"/>
        <v>80.64</v>
      </c>
      <c r="S2654" s="10">
        <f t="shared" si="165"/>
        <v>28.78</v>
      </c>
      <c r="T2654" s="10">
        <f t="shared" si="166"/>
        <v>51.86</v>
      </c>
      <c r="U2654" s="12">
        <f t="shared" si="167"/>
        <v>0.64310515873015872</v>
      </c>
      <c r="V2654" s="9">
        <f>YEAR(SalesDataTable[[#This Row],[Order Date]])</f>
        <v>2026</v>
      </c>
      <c r="W2654" s="12" t="str">
        <f>"Q"&amp;ROUNDUP(MONTH(SalesDataTable[[#This Row],[Order Date]])/3,0)</f>
        <v>Q4</v>
      </c>
      <c r="X2654" s="9">
        <f>MONTH(SalesDataTable[[#This Row],[Order Date]])</f>
        <v>12</v>
      </c>
      <c r="Y2654" s="12" t="str">
        <f>TEXT(SalesDataTable[[#This Row],[Order Date]],"mmm")</f>
        <v>Dec</v>
      </c>
    </row>
    <row r="2655" spans="1:25" ht="16">
      <c r="A2655" s="7">
        <v>4718</v>
      </c>
      <c r="B2655" s="3">
        <v>46379</v>
      </c>
      <c r="C2655" s="2">
        <f>YEAR( SalesDataTable[[#This Row],[Order Date]])</f>
        <v>2026</v>
      </c>
      <c r="D2655" s="2">
        <f>ROUNDUP(MONTH(SalesDataTable[[#This Row],[Order Date]])/3,0)</f>
        <v>4</v>
      </c>
      <c r="E2655" s="2">
        <f>MONTH(SalesDataTable[[#This Row],[Order Date]])</f>
        <v>12</v>
      </c>
      <c r="F2655" s="2" t="str">
        <f>TEXT(SalesDataTable[[#This Row],[Order Date]],"mmm")</f>
        <v>Dec</v>
      </c>
      <c r="G2655" s="2">
        <f>DAY(SalesDataTable[[#This Row],[Order Date]])</f>
        <v>23</v>
      </c>
      <c r="H2655" s="8" t="s">
        <v>0</v>
      </c>
      <c r="I2655" s="8" t="s">
        <v>1</v>
      </c>
      <c r="J2655" s="8" t="s">
        <v>19</v>
      </c>
      <c r="K2655" s="8" t="s">
        <v>3</v>
      </c>
      <c r="L2655" s="8" t="s">
        <v>9</v>
      </c>
      <c r="M2655" s="8" t="s">
        <v>37</v>
      </c>
      <c r="N2655" s="9">
        <v>1</v>
      </c>
      <c r="O2655" s="10">
        <v>157.58000000000001</v>
      </c>
      <c r="P2655" s="11">
        <v>0.1</v>
      </c>
      <c r="Q2655" s="10">
        <v>80.37</v>
      </c>
      <c r="R2655" s="10">
        <f t="shared" si="164"/>
        <v>141.822</v>
      </c>
      <c r="S2655" s="10">
        <f t="shared" si="165"/>
        <v>80.37</v>
      </c>
      <c r="T2655" s="10">
        <f t="shared" si="166"/>
        <v>61.451999999999998</v>
      </c>
      <c r="U2655" s="12">
        <f t="shared" si="167"/>
        <v>0.43330371874603374</v>
      </c>
      <c r="V2655" s="9">
        <f>YEAR(SalesDataTable[[#This Row],[Order Date]])</f>
        <v>2026</v>
      </c>
      <c r="W2655" s="12" t="str">
        <f>"Q"&amp;ROUNDUP(MONTH(SalesDataTable[[#This Row],[Order Date]])/3,0)</f>
        <v>Q4</v>
      </c>
      <c r="X2655" s="9">
        <f>MONTH(SalesDataTable[[#This Row],[Order Date]])</f>
        <v>12</v>
      </c>
      <c r="Y2655" s="12" t="str">
        <f>TEXT(SalesDataTable[[#This Row],[Order Date]],"mmm")</f>
        <v>Dec</v>
      </c>
    </row>
    <row r="2656" spans="1:25" ht="16">
      <c r="A2656" s="7">
        <v>4844</v>
      </c>
      <c r="B2656" s="3">
        <v>46379</v>
      </c>
      <c r="C2656" s="2">
        <f>YEAR( SalesDataTable[[#This Row],[Order Date]])</f>
        <v>2026</v>
      </c>
      <c r="D2656" s="2">
        <f>ROUNDUP(MONTH(SalesDataTable[[#This Row],[Order Date]])/3,0)</f>
        <v>4</v>
      </c>
      <c r="E2656" s="2">
        <f>MONTH(SalesDataTable[[#This Row],[Order Date]])</f>
        <v>12</v>
      </c>
      <c r="F2656" s="2" t="str">
        <f>TEXT(SalesDataTable[[#This Row],[Order Date]],"mmm")</f>
        <v>Dec</v>
      </c>
      <c r="G2656" s="2">
        <f>DAY(SalesDataTable[[#This Row],[Order Date]])</f>
        <v>23</v>
      </c>
      <c r="H2656" s="8" t="s">
        <v>6</v>
      </c>
      <c r="I2656" s="8" t="s">
        <v>49</v>
      </c>
      <c r="J2656" s="8" t="s">
        <v>2</v>
      </c>
      <c r="K2656" s="8" t="s">
        <v>13</v>
      </c>
      <c r="L2656" s="8" t="s">
        <v>34</v>
      </c>
      <c r="M2656" s="8" t="s">
        <v>42</v>
      </c>
      <c r="N2656" s="9">
        <v>1</v>
      </c>
      <c r="O2656" s="10">
        <v>36.4</v>
      </c>
      <c r="P2656" s="11">
        <v>0</v>
      </c>
      <c r="Q2656" s="10">
        <v>14.22</v>
      </c>
      <c r="R2656" s="10">
        <f t="shared" si="164"/>
        <v>36.4</v>
      </c>
      <c r="S2656" s="10">
        <f t="shared" si="165"/>
        <v>14.22</v>
      </c>
      <c r="T2656" s="10">
        <f t="shared" si="166"/>
        <v>22.18</v>
      </c>
      <c r="U2656" s="12">
        <f t="shared" si="167"/>
        <v>0.6093406593406594</v>
      </c>
      <c r="V2656" s="9">
        <f>YEAR(SalesDataTable[[#This Row],[Order Date]])</f>
        <v>2026</v>
      </c>
      <c r="W2656" s="12" t="str">
        <f>"Q"&amp;ROUNDUP(MONTH(SalesDataTable[[#This Row],[Order Date]])/3,0)</f>
        <v>Q4</v>
      </c>
      <c r="X2656" s="9">
        <f>MONTH(SalesDataTable[[#This Row],[Order Date]])</f>
        <v>12</v>
      </c>
      <c r="Y2656" s="12" t="str">
        <f>TEXT(SalesDataTable[[#This Row],[Order Date]],"mmm")</f>
        <v>Dec</v>
      </c>
    </row>
    <row r="2657" spans="1:25" ht="16">
      <c r="A2657" s="7">
        <v>678</v>
      </c>
      <c r="B2657" s="3">
        <v>46380</v>
      </c>
      <c r="C2657" s="2">
        <f>YEAR( SalesDataTable[[#This Row],[Order Date]])</f>
        <v>2026</v>
      </c>
      <c r="D2657" s="2">
        <f>ROUNDUP(MONTH(SalesDataTable[[#This Row],[Order Date]])/3,0)</f>
        <v>4</v>
      </c>
      <c r="E2657" s="2">
        <f>MONTH(SalesDataTable[[#This Row],[Order Date]])</f>
        <v>12</v>
      </c>
      <c r="F2657" s="2" t="str">
        <f>TEXT(SalesDataTable[[#This Row],[Order Date]],"mmm")</f>
        <v>Dec</v>
      </c>
      <c r="G2657" s="2">
        <f>DAY(SalesDataTable[[#This Row],[Order Date]])</f>
        <v>24</v>
      </c>
      <c r="H2657" s="8" t="s">
        <v>6</v>
      </c>
      <c r="I2657" s="8" t="s">
        <v>41</v>
      </c>
      <c r="J2657" s="8" t="s">
        <v>2</v>
      </c>
      <c r="K2657" s="8" t="s">
        <v>16</v>
      </c>
      <c r="L2657" s="8" t="s">
        <v>9</v>
      </c>
      <c r="M2657" s="8" t="s">
        <v>17</v>
      </c>
      <c r="N2657" s="9">
        <v>1</v>
      </c>
      <c r="O2657" s="10">
        <v>142.15</v>
      </c>
      <c r="P2657" s="11">
        <v>0.05</v>
      </c>
      <c r="Q2657" s="10">
        <v>80.5</v>
      </c>
      <c r="R2657" s="10">
        <f t="shared" si="164"/>
        <v>135.04249999999999</v>
      </c>
      <c r="S2657" s="10">
        <f t="shared" si="165"/>
        <v>80.5</v>
      </c>
      <c r="T2657" s="10">
        <f t="shared" si="166"/>
        <v>54.54249999999999</v>
      </c>
      <c r="U2657" s="12">
        <f t="shared" si="167"/>
        <v>0.40389136753244342</v>
      </c>
      <c r="V2657" s="9">
        <f>YEAR(SalesDataTable[[#This Row],[Order Date]])</f>
        <v>2026</v>
      </c>
      <c r="W2657" s="12" t="str">
        <f>"Q"&amp;ROUNDUP(MONTH(SalesDataTable[[#This Row],[Order Date]])/3,0)</f>
        <v>Q4</v>
      </c>
      <c r="X2657" s="9">
        <f>MONTH(SalesDataTable[[#This Row],[Order Date]])</f>
        <v>12</v>
      </c>
      <c r="Y2657" s="12" t="str">
        <f>TEXT(SalesDataTable[[#This Row],[Order Date]],"mmm")</f>
        <v>Dec</v>
      </c>
    </row>
    <row r="2658" spans="1:25" ht="16">
      <c r="A2658" s="7">
        <v>1706</v>
      </c>
      <c r="B2658" s="3">
        <v>46380</v>
      </c>
      <c r="C2658" s="2">
        <f>YEAR( SalesDataTable[[#This Row],[Order Date]])</f>
        <v>2026</v>
      </c>
      <c r="D2658" s="2">
        <f>ROUNDUP(MONTH(SalesDataTable[[#This Row],[Order Date]])/3,0)</f>
        <v>4</v>
      </c>
      <c r="E2658" s="2">
        <f>MONTH(SalesDataTable[[#This Row],[Order Date]])</f>
        <v>12</v>
      </c>
      <c r="F2658" s="2" t="str">
        <f>TEXT(SalesDataTable[[#This Row],[Order Date]],"mmm")</f>
        <v>Dec</v>
      </c>
      <c r="G2658" s="2">
        <f>DAY(SalesDataTable[[#This Row],[Order Date]])</f>
        <v>24</v>
      </c>
      <c r="H2658" s="8" t="s">
        <v>0</v>
      </c>
      <c r="I2658" s="8" t="s">
        <v>1</v>
      </c>
      <c r="J2658" s="8" t="s">
        <v>2</v>
      </c>
      <c r="K2658" s="8" t="s">
        <v>3</v>
      </c>
      <c r="L2658" s="8" t="s">
        <v>23</v>
      </c>
      <c r="M2658" s="8" t="s">
        <v>24</v>
      </c>
      <c r="N2658" s="9">
        <v>2</v>
      </c>
      <c r="O2658" s="10">
        <v>332.38</v>
      </c>
      <c r="P2658" s="11">
        <v>0.05</v>
      </c>
      <c r="Q2658" s="10">
        <v>192.16</v>
      </c>
      <c r="R2658" s="10">
        <f t="shared" si="164"/>
        <v>631.52199999999993</v>
      </c>
      <c r="S2658" s="10">
        <f t="shared" si="165"/>
        <v>384.32</v>
      </c>
      <c r="T2658" s="10">
        <f t="shared" si="166"/>
        <v>247.20199999999994</v>
      </c>
      <c r="U2658" s="12">
        <f t="shared" si="167"/>
        <v>0.39143846136793331</v>
      </c>
      <c r="V2658" s="9">
        <f>YEAR(SalesDataTable[[#This Row],[Order Date]])</f>
        <v>2026</v>
      </c>
      <c r="W2658" s="12" t="str">
        <f>"Q"&amp;ROUNDUP(MONTH(SalesDataTable[[#This Row],[Order Date]])/3,0)</f>
        <v>Q4</v>
      </c>
      <c r="X2658" s="9">
        <f>MONTH(SalesDataTable[[#This Row],[Order Date]])</f>
        <v>12</v>
      </c>
      <c r="Y2658" s="12" t="str">
        <f>TEXT(SalesDataTable[[#This Row],[Order Date]],"mmm")</f>
        <v>Dec</v>
      </c>
    </row>
    <row r="2659" spans="1:25" ht="16">
      <c r="A2659" s="7">
        <v>3034</v>
      </c>
      <c r="B2659" s="3">
        <v>46380</v>
      </c>
      <c r="C2659" s="2">
        <f>YEAR( SalesDataTable[[#This Row],[Order Date]])</f>
        <v>2026</v>
      </c>
      <c r="D2659" s="2">
        <f>ROUNDUP(MONTH(SalesDataTable[[#This Row],[Order Date]])/3,0)</f>
        <v>4</v>
      </c>
      <c r="E2659" s="2">
        <f>MONTH(SalesDataTable[[#This Row],[Order Date]])</f>
        <v>12</v>
      </c>
      <c r="F2659" s="2" t="str">
        <f>TEXT(SalesDataTable[[#This Row],[Order Date]],"mmm")</f>
        <v>Dec</v>
      </c>
      <c r="G2659" s="2">
        <f>DAY(SalesDataTable[[#This Row],[Order Date]])</f>
        <v>24</v>
      </c>
      <c r="H2659" s="8" t="s">
        <v>6</v>
      </c>
      <c r="I2659" s="8" t="s">
        <v>7</v>
      </c>
      <c r="J2659" s="8" t="s">
        <v>19</v>
      </c>
      <c r="K2659" s="8" t="s">
        <v>13</v>
      </c>
      <c r="L2659" s="8" t="s">
        <v>23</v>
      </c>
      <c r="M2659" s="8" t="s">
        <v>51</v>
      </c>
      <c r="N2659" s="9">
        <v>1</v>
      </c>
      <c r="O2659" s="10">
        <v>122.18</v>
      </c>
      <c r="P2659" s="11">
        <v>0.15</v>
      </c>
      <c r="Q2659" s="10">
        <v>61.28</v>
      </c>
      <c r="R2659" s="10">
        <f t="shared" si="164"/>
        <v>103.85300000000001</v>
      </c>
      <c r="S2659" s="10">
        <f t="shared" si="165"/>
        <v>61.28</v>
      </c>
      <c r="T2659" s="10">
        <f t="shared" si="166"/>
        <v>42.573000000000008</v>
      </c>
      <c r="U2659" s="12">
        <f t="shared" si="167"/>
        <v>0.40993519686479934</v>
      </c>
      <c r="V2659" s="9">
        <f>YEAR(SalesDataTable[[#This Row],[Order Date]])</f>
        <v>2026</v>
      </c>
      <c r="W2659" s="12" t="str">
        <f>"Q"&amp;ROUNDUP(MONTH(SalesDataTable[[#This Row],[Order Date]])/3,0)</f>
        <v>Q4</v>
      </c>
      <c r="X2659" s="9">
        <f>MONTH(SalesDataTable[[#This Row],[Order Date]])</f>
        <v>12</v>
      </c>
      <c r="Y2659" s="12" t="str">
        <f>TEXT(SalesDataTable[[#This Row],[Order Date]],"mmm")</f>
        <v>Dec</v>
      </c>
    </row>
    <row r="2660" spans="1:25" ht="16">
      <c r="A2660" s="7">
        <v>3883</v>
      </c>
      <c r="B2660" s="3">
        <v>46380</v>
      </c>
      <c r="C2660" s="2">
        <f>YEAR( SalesDataTable[[#This Row],[Order Date]])</f>
        <v>2026</v>
      </c>
      <c r="D2660" s="2">
        <f>ROUNDUP(MONTH(SalesDataTable[[#This Row],[Order Date]])/3,0)</f>
        <v>4</v>
      </c>
      <c r="E2660" s="2">
        <f>MONTH(SalesDataTable[[#This Row],[Order Date]])</f>
        <v>12</v>
      </c>
      <c r="F2660" s="2" t="str">
        <f>TEXT(SalesDataTable[[#This Row],[Order Date]],"mmm")</f>
        <v>Dec</v>
      </c>
      <c r="G2660" s="2">
        <f>DAY(SalesDataTable[[#This Row],[Order Date]])</f>
        <v>24</v>
      </c>
      <c r="H2660" s="8" t="s">
        <v>0</v>
      </c>
      <c r="I2660" s="8" t="s">
        <v>1</v>
      </c>
      <c r="J2660" s="8" t="s">
        <v>2</v>
      </c>
      <c r="K2660" s="8" t="s">
        <v>13</v>
      </c>
      <c r="L2660" s="8" t="s">
        <v>23</v>
      </c>
      <c r="M2660" s="8" t="s">
        <v>51</v>
      </c>
      <c r="N2660" s="9">
        <v>1</v>
      </c>
      <c r="O2660" s="10">
        <v>125.66</v>
      </c>
      <c r="P2660" s="11">
        <v>0.15</v>
      </c>
      <c r="Q2660" s="10">
        <v>60.6</v>
      </c>
      <c r="R2660" s="10">
        <f t="shared" si="164"/>
        <v>106.81099999999999</v>
      </c>
      <c r="S2660" s="10">
        <f t="shared" si="165"/>
        <v>60.6</v>
      </c>
      <c r="T2660" s="10">
        <f t="shared" si="166"/>
        <v>46.210999999999991</v>
      </c>
      <c r="U2660" s="12">
        <f t="shared" si="167"/>
        <v>0.43264270533933763</v>
      </c>
      <c r="V2660" s="9">
        <f>YEAR(SalesDataTable[[#This Row],[Order Date]])</f>
        <v>2026</v>
      </c>
      <c r="W2660" s="12" t="str">
        <f>"Q"&amp;ROUNDUP(MONTH(SalesDataTable[[#This Row],[Order Date]])/3,0)</f>
        <v>Q4</v>
      </c>
      <c r="X2660" s="9">
        <f>MONTH(SalesDataTable[[#This Row],[Order Date]])</f>
        <v>12</v>
      </c>
      <c r="Y2660" s="12" t="str">
        <f>TEXT(SalesDataTable[[#This Row],[Order Date]],"mmm")</f>
        <v>Dec</v>
      </c>
    </row>
    <row r="2661" spans="1:25" ht="16">
      <c r="A2661" s="7">
        <v>4342</v>
      </c>
      <c r="B2661" s="3">
        <v>46380</v>
      </c>
      <c r="C2661" s="2">
        <f>YEAR( SalesDataTable[[#This Row],[Order Date]])</f>
        <v>2026</v>
      </c>
      <c r="D2661" s="2">
        <f>ROUNDUP(MONTH(SalesDataTable[[#This Row],[Order Date]])/3,0)</f>
        <v>4</v>
      </c>
      <c r="E2661" s="2">
        <f>MONTH(SalesDataTable[[#This Row],[Order Date]])</f>
        <v>12</v>
      </c>
      <c r="F2661" s="2" t="str">
        <f>TEXT(SalesDataTable[[#This Row],[Order Date]],"mmm")</f>
        <v>Dec</v>
      </c>
      <c r="G2661" s="2">
        <f>DAY(SalesDataTable[[#This Row],[Order Date]])</f>
        <v>24</v>
      </c>
      <c r="H2661" s="8" t="s">
        <v>20</v>
      </c>
      <c r="I2661" s="8" t="s">
        <v>21</v>
      </c>
      <c r="J2661" s="8" t="s">
        <v>2</v>
      </c>
      <c r="K2661" s="8" t="s">
        <v>3</v>
      </c>
      <c r="L2661" s="8" t="s">
        <v>14</v>
      </c>
      <c r="M2661" s="8" t="s">
        <v>32</v>
      </c>
      <c r="N2661" s="9">
        <v>2</v>
      </c>
      <c r="O2661" s="10">
        <v>47.38</v>
      </c>
      <c r="P2661" s="11">
        <v>0.05</v>
      </c>
      <c r="Q2661" s="10">
        <v>18.850000000000001</v>
      </c>
      <c r="R2661" s="10">
        <f t="shared" si="164"/>
        <v>90.022000000000006</v>
      </c>
      <c r="S2661" s="10">
        <f t="shared" si="165"/>
        <v>37.700000000000003</v>
      </c>
      <c r="T2661" s="10">
        <f t="shared" si="166"/>
        <v>52.322000000000003</v>
      </c>
      <c r="U2661" s="12">
        <f t="shared" si="167"/>
        <v>0.58121348114905247</v>
      </c>
      <c r="V2661" s="9">
        <f>YEAR(SalesDataTable[[#This Row],[Order Date]])</f>
        <v>2026</v>
      </c>
      <c r="W2661" s="12" t="str">
        <f>"Q"&amp;ROUNDUP(MONTH(SalesDataTable[[#This Row],[Order Date]])/3,0)</f>
        <v>Q4</v>
      </c>
      <c r="X2661" s="9">
        <f>MONTH(SalesDataTable[[#This Row],[Order Date]])</f>
        <v>12</v>
      </c>
      <c r="Y2661" s="12" t="str">
        <f>TEXT(SalesDataTable[[#This Row],[Order Date]],"mmm")</f>
        <v>Dec</v>
      </c>
    </row>
    <row r="2662" spans="1:25" ht="16">
      <c r="A2662" s="7">
        <v>4468</v>
      </c>
      <c r="B2662" s="3">
        <v>46380</v>
      </c>
      <c r="C2662" s="2">
        <f>YEAR( SalesDataTable[[#This Row],[Order Date]])</f>
        <v>2026</v>
      </c>
      <c r="D2662" s="2">
        <f>ROUNDUP(MONTH(SalesDataTable[[#This Row],[Order Date]])/3,0)</f>
        <v>4</v>
      </c>
      <c r="E2662" s="2">
        <f>MONTH(SalesDataTable[[#This Row],[Order Date]])</f>
        <v>12</v>
      </c>
      <c r="F2662" s="2" t="str">
        <f>TEXT(SalesDataTable[[#This Row],[Order Date]],"mmm")</f>
        <v>Dec</v>
      </c>
      <c r="G2662" s="2">
        <f>DAY(SalesDataTable[[#This Row],[Order Date]])</f>
        <v>24</v>
      </c>
      <c r="H2662" s="8" t="s">
        <v>0</v>
      </c>
      <c r="I2662" s="8" t="s">
        <v>1</v>
      </c>
      <c r="J2662" s="8" t="s">
        <v>2</v>
      </c>
      <c r="K2662" s="8" t="s">
        <v>16</v>
      </c>
      <c r="L2662" s="8" t="s">
        <v>23</v>
      </c>
      <c r="M2662" s="8" t="s">
        <v>40</v>
      </c>
      <c r="N2662" s="9">
        <v>1</v>
      </c>
      <c r="O2662" s="10">
        <v>80.8</v>
      </c>
      <c r="P2662" s="11">
        <v>0.05</v>
      </c>
      <c r="Q2662" s="10">
        <v>38.33</v>
      </c>
      <c r="R2662" s="10">
        <f t="shared" si="164"/>
        <v>76.759999999999991</v>
      </c>
      <c r="S2662" s="10">
        <f t="shared" si="165"/>
        <v>38.33</v>
      </c>
      <c r="T2662" s="10">
        <f t="shared" si="166"/>
        <v>38.429999999999993</v>
      </c>
      <c r="U2662" s="12">
        <f t="shared" si="167"/>
        <v>0.50065138092756645</v>
      </c>
      <c r="V2662" s="9">
        <f>YEAR(SalesDataTable[[#This Row],[Order Date]])</f>
        <v>2026</v>
      </c>
      <c r="W2662" s="12" t="str">
        <f>"Q"&amp;ROUNDUP(MONTH(SalesDataTable[[#This Row],[Order Date]])/3,0)</f>
        <v>Q4</v>
      </c>
      <c r="X2662" s="9">
        <f>MONTH(SalesDataTable[[#This Row],[Order Date]])</f>
        <v>12</v>
      </c>
      <c r="Y2662" s="12" t="str">
        <f>TEXT(SalesDataTable[[#This Row],[Order Date]],"mmm")</f>
        <v>Dec</v>
      </c>
    </row>
    <row r="2663" spans="1:25" ht="16">
      <c r="A2663" s="7">
        <v>7</v>
      </c>
      <c r="B2663" s="3">
        <v>46381</v>
      </c>
      <c r="C2663" s="2">
        <f>YEAR( SalesDataTable[[#This Row],[Order Date]])</f>
        <v>2026</v>
      </c>
      <c r="D2663" s="2">
        <f>ROUNDUP(MONTH(SalesDataTable[[#This Row],[Order Date]])/3,0)</f>
        <v>4</v>
      </c>
      <c r="E2663" s="2">
        <f>MONTH(SalesDataTable[[#This Row],[Order Date]])</f>
        <v>12</v>
      </c>
      <c r="F2663" s="2" t="str">
        <f>TEXT(SalesDataTable[[#This Row],[Order Date]],"mmm")</f>
        <v>Dec</v>
      </c>
      <c r="G2663" s="2">
        <f>DAY(SalesDataTable[[#This Row],[Order Date]])</f>
        <v>25</v>
      </c>
      <c r="H2663" s="8" t="s">
        <v>20</v>
      </c>
      <c r="I2663" s="8" t="s">
        <v>33</v>
      </c>
      <c r="J2663" s="8" t="s">
        <v>2</v>
      </c>
      <c r="K2663" s="8" t="s">
        <v>3</v>
      </c>
      <c r="L2663" s="8" t="s">
        <v>4</v>
      </c>
      <c r="M2663" s="8" t="s">
        <v>30</v>
      </c>
      <c r="N2663" s="9">
        <v>5</v>
      </c>
      <c r="O2663" s="10">
        <v>103.52</v>
      </c>
      <c r="P2663" s="11">
        <v>0.1</v>
      </c>
      <c r="Q2663" s="10">
        <v>49.1</v>
      </c>
      <c r="R2663" s="10">
        <f t="shared" si="164"/>
        <v>465.84000000000003</v>
      </c>
      <c r="S2663" s="10">
        <f t="shared" si="165"/>
        <v>245.5</v>
      </c>
      <c r="T2663" s="10">
        <f t="shared" si="166"/>
        <v>220.34000000000003</v>
      </c>
      <c r="U2663" s="12">
        <f t="shared" si="167"/>
        <v>0.47299501974927016</v>
      </c>
      <c r="V2663" s="9">
        <f>YEAR(SalesDataTable[[#This Row],[Order Date]])</f>
        <v>2026</v>
      </c>
      <c r="W2663" s="12" t="str">
        <f>"Q"&amp;ROUNDUP(MONTH(SalesDataTable[[#This Row],[Order Date]])/3,0)</f>
        <v>Q4</v>
      </c>
      <c r="X2663" s="9">
        <f>MONTH(SalesDataTable[[#This Row],[Order Date]])</f>
        <v>12</v>
      </c>
      <c r="Y2663" s="12" t="str">
        <f>TEXT(SalesDataTable[[#This Row],[Order Date]],"mmm")</f>
        <v>Dec</v>
      </c>
    </row>
    <row r="2664" spans="1:25" ht="16">
      <c r="A2664" s="7">
        <v>658</v>
      </c>
      <c r="B2664" s="3">
        <v>46381</v>
      </c>
      <c r="C2664" s="2">
        <f>YEAR( SalesDataTable[[#This Row],[Order Date]])</f>
        <v>2026</v>
      </c>
      <c r="D2664" s="2">
        <f>ROUNDUP(MONTH(SalesDataTable[[#This Row],[Order Date]])/3,0)</f>
        <v>4</v>
      </c>
      <c r="E2664" s="2">
        <f>MONTH(SalesDataTable[[#This Row],[Order Date]])</f>
        <v>12</v>
      </c>
      <c r="F2664" s="2" t="str">
        <f>TEXT(SalesDataTable[[#This Row],[Order Date]],"mmm")</f>
        <v>Dec</v>
      </c>
      <c r="G2664" s="2">
        <f>DAY(SalesDataTable[[#This Row],[Order Date]])</f>
        <v>25</v>
      </c>
      <c r="H2664" s="8" t="s">
        <v>6</v>
      </c>
      <c r="I2664" s="8" t="s">
        <v>27</v>
      </c>
      <c r="J2664" s="8" t="s">
        <v>19</v>
      </c>
      <c r="K2664" s="8" t="s">
        <v>16</v>
      </c>
      <c r="L2664" s="8" t="s">
        <v>9</v>
      </c>
      <c r="M2664" s="8" t="s">
        <v>37</v>
      </c>
      <c r="N2664" s="9">
        <v>2</v>
      </c>
      <c r="O2664" s="10">
        <v>153.38999999999999</v>
      </c>
      <c r="P2664" s="11">
        <v>0.05</v>
      </c>
      <c r="Q2664" s="10">
        <v>78.06</v>
      </c>
      <c r="R2664" s="10">
        <f t="shared" si="164"/>
        <v>291.44099999999997</v>
      </c>
      <c r="S2664" s="10">
        <f t="shared" si="165"/>
        <v>156.12</v>
      </c>
      <c r="T2664" s="10">
        <f t="shared" si="166"/>
        <v>135.32099999999997</v>
      </c>
      <c r="U2664" s="12">
        <f t="shared" si="167"/>
        <v>0.46431696295305047</v>
      </c>
      <c r="V2664" s="9">
        <f>YEAR(SalesDataTable[[#This Row],[Order Date]])</f>
        <v>2026</v>
      </c>
      <c r="W2664" s="12" t="str">
        <f>"Q"&amp;ROUNDUP(MONTH(SalesDataTable[[#This Row],[Order Date]])/3,0)</f>
        <v>Q4</v>
      </c>
      <c r="X2664" s="9">
        <f>MONTH(SalesDataTable[[#This Row],[Order Date]])</f>
        <v>12</v>
      </c>
      <c r="Y2664" s="12" t="str">
        <f>TEXT(SalesDataTable[[#This Row],[Order Date]],"mmm")</f>
        <v>Dec</v>
      </c>
    </row>
    <row r="2665" spans="1:25" ht="16">
      <c r="A2665" s="7">
        <v>1192</v>
      </c>
      <c r="B2665" s="3">
        <v>46381</v>
      </c>
      <c r="C2665" s="2">
        <f>YEAR( SalesDataTable[[#This Row],[Order Date]])</f>
        <v>2026</v>
      </c>
      <c r="D2665" s="2">
        <f>ROUNDUP(MONTH(SalesDataTable[[#This Row],[Order Date]])/3,0)</f>
        <v>4</v>
      </c>
      <c r="E2665" s="2">
        <f>MONTH(SalesDataTable[[#This Row],[Order Date]])</f>
        <v>12</v>
      </c>
      <c r="F2665" s="2" t="str">
        <f>TEXT(SalesDataTable[[#This Row],[Order Date]],"mmm")</f>
        <v>Dec</v>
      </c>
      <c r="G2665" s="2">
        <f>DAY(SalesDataTable[[#This Row],[Order Date]])</f>
        <v>25</v>
      </c>
      <c r="H2665" s="8" t="s">
        <v>20</v>
      </c>
      <c r="I2665" s="8" t="s">
        <v>47</v>
      </c>
      <c r="J2665" s="8" t="s">
        <v>8</v>
      </c>
      <c r="K2665" s="8" t="s">
        <v>16</v>
      </c>
      <c r="L2665" s="8" t="s">
        <v>34</v>
      </c>
      <c r="M2665" s="8" t="s">
        <v>35</v>
      </c>
      <c r="N2665" s="9">
        <v>6</v>
      </c>
      <c r="O2665" s="10">
        <v>39.49</v>
      </c>
      <c r="P2665" s="11">
        <v>0.05</v>
      </c>
      <c r="Q2665" s="10">
        <v>14.49</v>
      </c>
      <c r="R2665" s="10">
        <f t="shared" si="164"/>
        <v>225.09299999999999</v>
      </c>
      <c r="S2665" s="10">
        <f t="shared" si="165"/>
        <v>86.94</v>
      </c>
      <c r="T2665" s="10">
        <f t="shared" si="166"/>
        <v>138.15299999999999</v>
      </c>
      <c r="U2665" s="12">
        <f t="shared" si="167"/>
        <v>0.61375964601298127</v>
      </c>
      <c r="V2665" s="9">
        <f>YEAR(SalesDataTable[[#This Row],[Order Date]])</f>
        <v>2026</v>
      </c>
      <c r="W2665" s="12" t="str">
        <f>"Q"&amp;ROUNDUP(MONTH(SalesDataTable[[#This Row],[Order Date]])/3,0)</f>
        <v>Q4</v>
      </c>
      <c r="X2665" s="9">
        <f>MONTH(SalesDataTable[[#This Row],[Order Date]])</f>
        <v>12</v>
      </c>
      <c r="Y2665" s="12" t="str">
        <f>TEXT(SalesDataTable[[#This Row],[Order Date]],"mmm")</f>
        <v>Dec</v>
      </c>
    </row>
    <row r="2666" spans="1:25" ht="16">
      <c r="A2666" s="7">
        <v>3852</v>
      </c>
      <c r="B2666" s="3">
        <v>46381</v>
      </c>
      <c r="C2666" s="2">
        <f>YEAR( SalesDataTable[[#This Row],[Order Date]])</f>
        <v>2026</v>
      </c>
      <c r="D2666" s="2">
        <f>ROUNDUP(MONTH(SalesDataTable[[#This Row],[Order Date]])/3,0)</f>
        <v>4</v>
      </c>
      <c r="E2666" s="2">
        <f>MONTH(SalesDataTable[[#This Row],[Order Date]])</f>
        <v>12</v>
      </c>
      <c r="F2666" s="2" t="str">
        <f>TEXT(SalesDataTable[[#This Row],[Order Date]],"mmm")</f>
        <v>Dec</v>
      </c>
      <c r="G2666" s="2">
        <f>DAY(SalesDataTable[[#This Row],[Order Date]])</f>
        <v>25</v>
      </c>
      <c r="H2666" s="8" t="s">
        <v>11</v>
      </c>
      <c r="I2666" s="8" t="s">
        <v>12</v>
      </c>
      <c r="J2666" s="8" t="s">
        <v>19</v>
      </c>
      <c r="K2666" s="8" t="s">
        <v>16</v>
      </c>
      <c r="L2666" s="8" t="s">
        <v>34</v>
      </c>
      <c r="M2666" s="8" t="s">
        <v>42</v>
      </c>
      <c r="N2666" s="9">
        <v>1</v>
      </c>
      <c r="O2666" s="10">
        <v>35.54</v>
      </c>
      <c r="P2666" s="11">
        <v>0.1</v>
      </c>
      <c r="Q2666" s="10">
        <v>13.63</v>
      </c>
      <c r="R2666" s="10">
        <f t="shared" si="164"/>
        <v>31.986000000000001</v>
      </c>
      <c r="S2666" s="10">
        <f t="shared" si="165"/>
        <v>13.63</v>
      </c>
      <c r="T2666" s="10">
        <f t="shared" si="166"/>
        <v>18.356000000000002</v>
      </c>
      <c r="U2666" s="12">
        <f t="shared" si="167"/>
        <v>0.5738760707809667</v>
      </c>
      <c r="V2666" s="9">
        <f>YEAR(SalesDataTable[[#This Row],[Order Date]])</f>
        <v>2026</v>
      </c>
      <c r="W2666" s="12" t="str">
        <f>"Q"&amp;ROUNDUP(MONTH(SalesDataTable[[#This Row],[Order Date]])/3,0)</f>
        <v>Q4</v>
      </c>
      <c r="X2666" s="9">
        <f>MONTH(SalesDataTable[[#This Row],[Order Date]])</f>
        <v>12</v>
      </c>
      <c r="Y2666" s="12" t="str">
        <f>TEXT(SalesDataTable[[#This Row],[Order Date]],"mmm")</f>
        <v>Dec</v>
      </c>
    </row>
    <row r="2667" spans="1:25" ht="16">
      <c r="A2667" s="7">
        <v>4507</v>
      </c>
      <c r="B2667" s="3">
        <v>46381</v>
      </c>
      <c r="C2667" s="2">
        <f>YEAR( SalesDataTable[[#This Row],[Order Date]])</f>
        <v>2026</v>
      </c>
      <c r="D2667" s="2">
        <f>ROUNDUP(MONTH(SalesDataTable[[#This Row],[Order Date]])/3,0)</f>
        <v>4</v>
      </c>
      <c r="E2667" s="2">
        <f>MONTH(SalesDataTable[[#This Row],[Order Date]])</f>
        <v>12</v>
      </c>
      <c r="F2667" s="2" t="str">
        <f>TEXT(SalesDataTable[[#This Row],[Order Date]],"mmm")</f>
        <v>Dec</v>
      </c>
      <c r="G2667" s="2">
        <f>DAY(SalesDataTable[[#This Row],[Order Date]])</f>
        <v>25</v>
      </c>
      <c r="H2667" s="8" t="s">
        <v>6</v>
      </c>
      <c r="I2667" s="8" t="s">
        <v>43</v>
      </c>
      <c r="J2667" s="8" t="s">
        <v>28</v>
      </c>
      <c r="K2667" s="8" t="s">
        <v>3</v>
      </c>
      <c r="L2667" s="8" t="s">
        <v>14</v>
      </c>
      <c r="M2667" s="8" t="s">
        <v>48</v>
      </c>
      <c r="N2667" s="9">
        <v>2</v>
      </c>
      <c r="O2667" s="10">
        <v>167.21</v>
      </c>
      <c r="P2667" s="11">
        <v>0.05</v>
      </c>
      <c r="Q2667" s="10">
        <v>88.23</v>
      </c>
      <c r="R2667" s="10">
        <f t="shared" si="164"/>
        <v>317.69900000000001</v>
      </c>
      <c r="S2667" s="10">
        <f t="shared" si="165"/>
        <v>176.46</v>
      </c>
      <c r="T2667" s="10">
        <f t="shared" si="166"/>
        <v>141.239</v>
      </c>
      <c r="U2667" s="12">
        <f t="shared" si="167"/>
        <v>0.44456860109726504</v>
      </c>
      <c r="V2667" s="9">
        <f>YEAR(SalesDataTable[[#This Row],[Order Date]])</f>
        <v>2026</v>
      </c>
      <c r="W2667" s="12" t="str">
        <f>"Q"&amp;ROUNDUP(MONTH(SalesDataTable[[#This Row],[Order Date]])/3,0)</f>
        <v>Q4</v>
      </c>
      <c r="X2667" s="9">
        <f>MONTH(SalesDataTable[[#This Row],[Order Date]])</f>
        <v>12</v>
      </c>
      <c r="Y2667" s="12" t="str">
        <f>TEXT(SalesDataTable[[#This Row],[Order Date]],"mmm")</f>
        <v>Dec</v>
      </c>
    </row>
    <row r="2668" spans="1:25" ht="16">
      <c r="A2668" s="7">
        <v>260</v>
      </c>
      <c r="B2668" s="3">
        <v>46382</v>
      </c>
      <c r="C2668" s="2">
        <f>YEAR( SalesDataTable[[#This Row],[Order Date]])</f>
        <v>2026</v>
      </c>
      <c r="D2668" s="2">
        <f>ROUNDUP(MONTH(SalesDataTable[[#This Row],[Order Date]])/3,0)</f>
        <v>4</v>
      </c>
      <c r="E2668" s="2">
        <f>MONTH(SalesDataTable[[#This Row],[Order Date]])</f>
        <v>12</v>
      </c>
      <c r="F2668" s="2" t="str">
        <f>TEXT(SalesDataTable[[#This Row],[Order Date]],"mmm")</f>
        <v>Dec</v>
      </c>
      <c r="G2668" s="2">
        <f>DAY(SalesDataTable[[#This Row],[Order Date]])</f>
        <v>26</v>
      </c>
      <c r="H2668" s="8" t="s">
        <v>11</v>
      </c>
      <c r="I2668" s="8" t="s">
        <v>12</v>
      </c>
      <c r="J2668" s="8" t="s">
        <v>2</v>
      </c>
      <c r="K2668" s="8" t="s">
        <v>16</v>
      </c>
      <c r="L2668" s="8" t="s">
        <v>9</v>
      </c>
      <c r="M2668" s="8" t="s">
        <v>46</v>
      </c>
      <c r="N2668" s="9">
        <v>1</v>
      </c>
      <c r="O2668" s="10">
        <v>71.89</v>
      </c>
      <c r="P2668" s="11">
        <v>0.1</v>
      </c>
      <c r="Q2668" s="10">
        <v>31.88</v>
      </c>
      <c r="R2668" s="10">
        <f t="shared" si="164"/>
        <v>64.701000000000008</v>
      </c>
      <c r="S2668" s="10">
        <f t="shared" si="165"/>
        <v>31.88</v>
      </c>
      <c r="T2668" s="10">
        <f t="shared" si="166"/>
        <v>32.821000000000012</v>
      </c>
      <c r="U2668" s="12">
        <f t="shared" si="167"/>
        <v>0.50727191233520363</v>
      </c>
      <c r="V2668" s="9">
        <f>YEAR(SalesDataTable[[#This Row],[Order Date]])</f>
        <v>2026</v>
      </c>
      <c r="W2668" s="12" t="str">
        <f>"Q"&amp;ROUNDUP(MONTH(SalesDataTable[[#This Row],[Order Date]])/3,0)</f>
        <v>Q4</v>
      </c>
      <c r="X2668" s="9">
        <f>MONTH(SalesDataTable[[#This Row],[Order Date]])</f>
        <v>12</v>
      </c>
      <c r="Y2668" s="12" t="str">
        <f>TEXT(SalesDataTable[[#This Row],[Order Date]],"mmm")</f>
        <v>Dec</v>
      </c>
    </row>
    <row r="2669" spans="1:25" ht="16">
      <c r="A2669" s="7">
        <v>1659</v>
      </c>
      <c r="B2669" s="3">
        <v>46382</v>
      </c>
      <c r="C2669" s="2">
        <f>YEAR( SalesDataTable[[#This Row],[Order Date]])</f>
        <v>2026</v>
      </c>
      <c r="D2669" s="2">
        <f>ROUNDUP(MONTH(SalesDataTable[[#This Row],[Order Date]])/3,0)</f>
        <v>4</v>
      </c>
      <c r="E2669" s="2">
        <f>MONTH(SalesDataTable[[#This Row],[Order Date]])</f>
        <v>12</v>
      </c>
      <c r="F2669" s="2" t="str">
        <f>TEXT(SalesDataTable[[#This Row],[Order Date]],"mmm")</f>
        <v>Dec</v>
      </c>
      <c r="G2669" s="2">
        <f>DAY(SalesDataTable[[#This Row],[Order Date]])</f>
        <v>26</v>
      </c>
      <c r="H2669" s="8" t="s">
        <v>0</v>
      </c>
      <c r="I2669" s="8" t="s">
        <v>50</v>
      </c>
      <c r="J2669" s="8" t="s">
        <v>19</v>
      </c>
      <c r="K2669" s="8" t="s">
        <v>13</v>
      </c>
      <c r="L2669" s="8" t="s">
        <v>14</v>
      </c>
      <c r="M2669" s="8" t="s">
        <v>44</v>
      </c>
      <c r="N2669" s="9">
        <v>1</v>
      </c>
      <c r="O2669" s="10">
        <v>133.56</v>
      </c>
      <c r="P2669" s="11">
        <v>0.05</v>
      </c>
      <c r="Q2669" s="10">
        <v>68.739999999999995</v>
      </c>
      <c r="R2669" s="10">
        <f t="shared" si="164"/>
        <v>126.88199999999999</v>
      </c>
      <c r="S2669" s="10">
        <f t="shared" si="165"/>
        <v>68.739999999999995</v>
      </c>
      <c r="T2669" s="10">
        <f t="shared" si="166"/>
        <v>58.141999999999996</v>
      </c>
      <c r="U2669" s="12">
        <f t="shared" si="167"/>
        <v>0.4582367869358932</v>
      </c>
      <c r="V2669" s="9">
        <f>YEAR(SalesDataTable[[#This Row],[Order Date]])</f>
        <v>2026</v>
      </c>
      <c r="W2669" s="12" t="str">
        <f>"Q"&amp;ROUNDUP(MONTH(SalesDataTable[[#This Row],[Order Date]])/3,0)</f>
        <v>Q4</v>
      </c>
      <c r="X2669" s="9">
        <f>MONTH(SalesDataTable[[#This Row],[Order Date]])</f>
        <v>12</v>
      </c>
      <c r="Y2669" s="12" t="str">
        <f>TEXT(SalesDataTable[[#This Row],[Order Date]],"mmm")</f>
        <v>Dec</v>
      </c>
    </row>
    <row r="2670" spans="1:25" ht="16">
      <c r="A2670" s="7">
        <v>3188</v>
      </c>
      <c r="B2670" s="3">
        <v>46382</v>
      </c>
      <c r="C2670" s="2">
        <f>YEAR( SalesDataTable[[#This Row],[Order Date]])</f>
        <v>2026</v>
      </c>
      <c r="D2670" s="2">
        <f>ROUNDUP(MONTH(SalesDataTable[[#This Row],[Order Date]])/3,0)</f>
        <v>4</v>
      </c>
      <c r="E2670" s="2">
        <f>MONTH(SalesDataTable[[#This Row],[Order Date]])</f>
        <v>12</v>
      </c>
      <c r="F2670" s="2" t="str">
        <f>TEXT(SalesDataTable[[#This Row],[Order Date]],"mmm")</f>
        <v>Dec</v>
      </c>
      <c r="G2670" s="2">
        <f>DAY(SalesDataTable[[#This Row],[Order Date]])</f>
        <v>26</v>
      </c>
      <c r="H2670" s="8" t="s">
        <v>20</v>
      </c>
      <c r="I2670" s="8" t="s">
        <v>31</v>
      </c>
      <c r="J2670" s="8" t="s">
        <v>28</v>
      </c>
      <c r="K2670" s="8" t="s">
        <v>13</v>
      </c>
      <c r="L2670" s="8" t="s">
        <v>23</v>
      </c>
      <c r="M2670" s="8" t="s">
        <v>51</v>
      </c>
      <c r="N2670" s="9">
        <v>2</v>
      </c>
      <c r="O2670" s="10">
        <v>122.28</v>
      </c>
      <c r="P2670" s="11">
        <v>0.1</v>
      </c>
      <c r="Q2670" s="10">
        <v>61.64</v>
      </c>
      <c r="R2670" s="10">
        <f t="shared" si="164"/>
        <v>220.10400000000001</v>
      </c>
      <c r="S2670" s="10">
        <f t="shared" si="165"/>
        <v>123.28</v>
      </c>
      <c r="T2670" s="10">
        <f t="shared" si="166"/>
        <v>96.824000000000012</v>
      </c>
      <c r="U2670" s="12">
        <f t="shared" si="167"/>
        <v>0.43990113764402283</v>
      </c>
      <c r="V2670" s="9">
        <f>YEAR(SalesDataTable[[#This Row],[Order Date]])</f>
        <v>2026</v>
      </c>
      <c r="W2670" s="12" t="str">
        <f>"Q"&amp;ROUNDUP(MONTH(SalesDataTable[[#This Row],[Order Date]])/3,0)</f>
        <v>Q4</v>
      </c>
      <c r="X2670" s="9">
        <f>MONTH(SalesDataTable[[#This Row],[Order Date]])</f>
        <v>12</v>
      </c>
      <c r="Y2670" s="12" t="str">
        <f>TEXT(SalesDataTable[[#This Row],[Order Date]],"mmm")</f>
        <v>Dec</v>
      </c>
    </row>
    <row r="2671" spans="1:25" ht="16">
      <c r="A2671" s="7">
        <v>3673</v>
      </c>
      <c r="B2671" s="3">
        <v>46382</v>
      </c>
      <c r="C2671" s="2">
        <f>YEAR( SalesDataTable[[#This Row],[Order Date]])</f>
        <v>2026</v>
      </c>
      <c r="D2671" s="2">
        <f>ROUNDUP(MONTH(SalesDataTable[[#This Row],[Order Date]])/3,0)</f>
        <v>4</v>
      </c>
      <c r="E2671" s="2">
        <f>MONTH(SalesDataTable[[#This Row],[Order Date]])</f>
        <v>12</v>
      </c>
      <c r="F2671" s="2" t="str">
        <f>TEXT(SalesDataTable[[#This Row],[Order Date]],"mmm")</f>
        <v>Dec</v>
      </c>
      <c r="G2671" s="2">
        <f>DAY(SalesDataTable[[#This Row],[Order Date]])</f>
        <v>26</v>
      </c>
      <c r="H2671" s="8" t="s">
        <v>0</v>
      </c>
      <c r="I2671" s="8" t="s">
        <v>50</v>
      </c>
      <c r="J2671" s="8" t="s">
        <v>2</v>
      </c>
      <c r="K2671" s="8" t="s">
        <v>16</v>
      </c>
      <c r="L2671" s="8" t="s">
        <v>34</v>
      </c>
      <c r="M2671" s="8" t="s">
        <v>35</v>
      </c>
      <c r="N2671" s="9">
        <v>1</v>
      </c>
      <c r="O2671" s="10">
        <v>40.619999999999997</v>
      </c>
      <c r="P2671" s="11">
        <v>0</v>
      </c>
      <c r="Q2671" s="10">
        <v>14.62</v>
      </c>
      <c r="R2671" s="10">
        <f t="shared" si="164"/>
        <v>40.619999999999997</v>
      </c>
      <c r="S2671" s="10">
        <f t="shared" si="165"/>
        <v>14.62</v>
      </c>
      <c r="T2671" s="10">
        <f t="shared" si="166"/>
        <v>26</v>
      </c>
      <c r="U2671" s="12">
        <f t="shared" si="167"/>
        <v>0.64007877892663712</v>
      </c>
      <c r="V2671" s="9">
        <f>YEAR(SalesDataTable[[#This Row],[Order Date]])</f>
        <v>2026</v>
      </c>
      <c r="W2671" s="12" t="str">
        <f>"Q"&amp;ROUNDUP(MONTH(SalesDataTable[[#This Row],[Order Date]])/3,0)</f>
        <v>Q4</v>
      </c>
      <c r="X2671" s="9">
        <f>MONTH(SalesDataTable[[#This Row],[Order Date]])</f>
        <v>12</v>
      </c>
      <c r="Y2671" s="12" t="str">
        <f>TEXT(SalesDataTable[[#This Row],[Order Date]],"mmm")</f>
        <v>Dec</v>
      </c>
    </row>
    <row r="2672" spans="1:25" ht="16">
      <c r="A2672" s="7">
        <v>3805</v>
      </c>
      <c r="B2672" s="3">
        <v>46382</v>
      </c>
      <c r="C2672" s="2">
        <f>YEAR( SalesDataTable[[#This Row],[Order Date]])</f>
        <v>2026</v>
      </c>
      <c r="D2672" s="2">
        <f>ROUNDUP(MONTH(SalesDataTable[[#This Row],[Order Date]])/3,0)</f>
        <v>4</v>
      </c>
      <c r="E2672" s="2">
        <f>MONTH(SalesDataTable[[#This Row],[Order Date]])</f>
        <v>12</v>
      </c>
      <c r="F2672" s="2" t="str">
        <f>TEXT(SalesDataTable[[#This Row],[Order Date]],"mmm")</f>
        <v>Dec</v>
      </c>
      <c r="G2672" s="2">
        <f>DAY(SalesDataTable[[#This Row],[Order Date]])</f>
        <v>26</v>
      </c>
      <c r="H2672" s="8" t="s">
        <v>20</v>
      </c>
      <c r="I2672" s="8" t="s">
        <v>21</v>
      </c>
      <c r="J2672" s="8" t="s">
        <v>8</v>
      </c>
      <c r="K2672" s="8" t="s">
        <v>16</v>
      </c>
      <c r="L2672" s="8" t="s">
        <v>14</v>
      </c>
      <c r="M2672" s="8" t="s">
        <v>32</v>
      </c>
      <c r="N2672" s="9">
        <v>8</v>
      </c>
      <c r="O2672" s="10">
        <v>45.54</v>
      </c>
      <c r="P2672" s="11">
        <v>0.15</v>
      </c>
      <c r="Q2672" s="10">
        <v>18.54</v>
      </c>
      <c r="R2672" s="10">
        <f t="shared" si="164"/>
        <v>309.67199999999997</v>
      </c>
      <c r="S2672" s="10">
        <f t="shared" si="165"/>
        <v>148.32</v>
      </c>
      <c r="T2672" s="10">
        <f t="shared" si="166"/>
        <v>161.35199999999998</v>
      </c>
      <c r="U2672" s="12">
        <f t="shared" si="167"/>
        <v>0.52104161822831896</v>
      </c>
      <c r="V2672" s="9">
        <f>YEAR(SalesDataTable[[#This Row],[Order Date]])</f>
        <v>2026</v>
      </c>
      <c r="W2672" s="12" t="str">
        <f>"Q"&amp;ROUNDUP(MONTH(SalesDataTable[[#This Row],[Order Date]])/3,0)</f>
        <v>Q4</v>
      </c>
      <c r="X2672" s="9">
        <f>MONTH(SalesDataTable[[#This Row],[Order Date]])</f>
        <v>12</v>
      </c>
      <c r="Y2672" s="12" t="str">
        <f>TEXT(SalesDataTable[[#This Row],[Order Date]],"mmm")</f>
        <v>Dec</v>
      </c>
    </row>
    <row r="2673" spans="1:25" ht="16">
      <c r="A2673" s="7">
        <v>3945</v>
      </c>
      <c r="B2673" s="3">
        <v>46382</v>
      </c>
      <c r="C2673" s="2">
        <f>YEAR( SalesDataTable[[#This Row],[Order Date]])</f>
        <v>2026</v>
      </c>
      <c r="D2673" s="2">
        <f>ROUNDUP(MONTH(SalesDataTable[[#This Row],[Order Date]])/3,0)</f>
        <v>4</v>
      </c>
      <c r="E2673" s="2">
        <f>MONTH(SalesDataTable[[#This Row],[Order Date]])</f>
        <v>12</v>
      </c>
      <c r="F2673" s="2" t="str">
        <f>TEXT(SalesDataTable[[#This Row],[Order Date]],"mmm")</f>
        <v>Dec</v>
      </c>
      <c r="G2673" s="2">
        <f>DAY(SalesDataTable[[#This Row],[Order Date]])</f>
        <v>26</v>
      </c>
      <c r="H2673" s="8" t="s">
        <v>20</v>
      </c>
      <c r="I2673" s="8" t="s">
        <v>47</v>
      </c>
      <c r="J2673" s="8" t="s">
        <v>8</v>
      </c>
      <c r="K2673" s="8" t="s">
        <v>16</v>
      </c>
      <c r="L2673" s="8" t="s">
        <v>4</v>
      </c>
      <c r="M2673" s="8" t="s">
        <v>22</v>
      </c>
      <c r="N2673" s="9">
        <v>4</v>
      </c>
      <c r="O2673" s="10">
        <v>50.96</v>
      </c>
      <c r="P2673" s="11">
        <v>0.1</v>
      </c>
      <c r="Q2673" s="10">
        <v>22.14</v>
      </c>
      <c r="R2673" s="10">
        <f t="shared" si="164"/>
        <v>183.45600000000002</v>
      </c>
      <c r="S2673" s="10">
        <f t="shared" si="165"/>
        <v>88.56</v>
      </c>
      <c r="T2673" s="10">
        <f t="shared" si="166"/>
        <v>94.896000000000015</v>
      </c>
      <c r="U2673" s="12">
        <f t="shared" si="167"/>
        <v>0.51726844583987441</v>
      </c>
      <c r="V2673" s="9">
        <f>YEAR(SalesDataTable[[#This Row],[Order Date]])</f>
        <v>2026</v>
      </c>
      <c r="W2673" s="12" t="str">
        <f>"Q"&amp;ROUNDUP(MONTH(SalesDataTable[[#This Row],[Order Date]])/3,0)</f>
        <v>Q4</v>
      </c>
      <c r="X2673" s="9">
        <f>MONTH(SalesDataTable[[#This Row],[Order Date]])</f>
        <v>12</v>
      </c>
      <c r="Y2673" s="12" t="str">
        <f>TEXT(SalesDataTable[[#This Row],[Order Date]],"mmm")</f>
        <v>Dec</v>
      </c>
    </row>
    <row r="2674" spans="1:25" ht="16">
      <c r="A2674" s="7">
        <v>4266</v>
      </c>
      <c r="B2674" s="3">
        <v>46382</v>
      </c>
      <c r="C2674" s="2">
        <f>YEAR( SalesDataTable[[#This Row],[Order Date]])</f>
        <v>2026</v>
      </c>
      <c r="D2674" s="2">
        <f>ROUNDUP(MONTH(SalesDataTable[[#This Row],[Order Date]])/3,0)</f>
        <v>4</v>
      </c>
      <c r="E2674" s="2">
        <f>MONTH(SalesDataTable[[#This Row],[Order Date]])</f>
        <v>12</v>
      </c>
      <c r="F2674" s="2" t="str">
        <f>TEXT(SalesDataTable[[#This Row],[Order Date]],"mmm")</f>
        <v>Dec</v>
      </c>
      <c r="G2674" s="2">
        <f>DAY(SalesDataTable[[#This Row],[Order Date]])</f>
        <v>26</v>
      </c>
      <c r="H2674" s="8" t="s">
        <v>6</v>
      </c>
      <c r="I2674" s="8" t="s">
        <v>7</v>
      </c>
      <c r="J2674" s="8" t="s">
        <v>2</v>
      </c>
      <c r="K2674" s="8" t="s">
        <v>13</v>
      </c>
      <c r="L2674" s="8" t="s">
        <v>4</v>
      </c>
      <c r="M2674" s="8" t="s">
        <v>26</v>
      </c>
      <c r="N2674" s="9">
        <v>4</v>
      </c>
      <c r="O2674" s="10">
        <v>40.19</v>
      </c>
      <c r="P2674" s="11">
        <v>0.15</v>
      </c>
      <c r="Q2674" s="10">
        <v>16.55</v>
      </c>
      <c r="R2674" s="10">
        <f t="shared" si="164"/>
        <v>136.64599999999999</v>
      </c>
      <c r="S2674" s="10">
        <f t="shared" si="165"/>
        <v>66.2</v>
      </c>
      <c r="T2674" s="10">
        <f t="shared" si="166"/>
        <v>70.445999999999984</v>
      </c>
      <c r="U2674" s="12">
        <f t="shared" si="167"/>
        <v>0.51553649576277383</v>
      </c>
      <c r="V2674" s="9">
        <f>YEAR(SalesDataTable[[#This Row],[Order Date]])</f>
        <v>2026</v>
      </c>
      <c r="W2674" s="12" t="str">
        <f>"Q"&amp;ROUNDUP(MONTH(SalesDataTable[[#This Row],[Order Date]])/3,0)</f>
        <v>Q4</v>
      </c>
      <c r="X2674" s="9">
        <f>MONTH(SalesDataTable[[#This Row],[Order Date]])</f>
        <v>12</v>
      </c>
      <c r="Y2674" s="12" t="str">
        <f>TEXT(SalesDataTable[[#This Row],[Order Date]],"mmm")</f>
        <v>Dec</v>
      </c>
    </row>
    <row r="2675" spans="1:25" ht="16">
      <c r="A2675" s="7">
        <v>606</v>
      </c>
      <c r="B2675" s="3">
        <v>46383</v>
      </c>
      <c r="C2675" s="2">
        <f>YEAR( SalesDataTable[[#This Row],[Order Date]])</f>
        <v>2026</v>
      </c>
      <c r="D2675" s="2">
        <f>ROUNDUP(MONTH(SalesDataTable[[#This Row],[Order Date]])/3,0)</f>
        <v>4</v>
      </c>
      <c r="E2675" s="2">
        <f>MONTH(SalesDataTable[[#This Row],[Order Date]])</f>
        <v>12</v>
      </c>
      <c r="F2675" s="2" t="str">
        <f>TEXT(SalesDataTable[[#This Row],[Order Date]],"mmm")</f>
        <v>Dec</v>
      </c>
      <c r="G2675" s="2">
        <f>DAY(SalesDataTable[[#This Row],[Order Date]])</f>
        <v>27</v>
      </c>
      <c r="H2675" s="8" t="s">
        <v>6</v>
      </c>
      <c r="I2675" s="8" t="s">
        <v>43</v>
      </c>
      <c r="J2675" s="8" t="s">
        <v>2</v>
      </c>
      <c r="K2675" s="8" t="s">
        <v>13</v>
      </c>
      <c r="L2675" s="8" t="s">
        <v>23</v>
      </c>
      <c r="M2675" s="8" t="s">
        <v>24</v>
      </c>
      <c r="N2675" s="9">
        <v>3</v>
      </c>
      <c r="O2675" s="10">
        <v>333.84</v>
      </c>
      <c r="P2675" s="11">
        <v>0</v>
      </c>
      <c r="Q2675" s="10">
        <v>193.05</v>
      </c>
      <c r="R2675" s="10">
        <f t="shared" si="164"/>
        <v>1001.52</v>
      </c>
      <c r="S2675" s="10">
        <f t="shared" si="165"/>
        <v>579.15000000000009</v>
      </c>
      <c r="T2675" s="10">
        <f t="shared" si="166"/>
        <v>422.36999999999989</v>
      </c>
      <c r="U2675" s="12">
        <f t="shared" si="167"/>
        <v>0.42172897196261672</v>
      </c>
      <c r="V2675" s="9">
        <f>YEAR(SalesDataTable[[#This Row],[Order Date]])</f>
        <v>2026</v>
      </c>
      <c r="W2675" s="12" t="str">
        <f>"Q"&amp;ROUNDUP(MONTH(SalesDataTable[[#This Row],[Order Date]])/3,0)</f>
        <v>Q4</v>
      </c>
      <c r="X2675" s="9">
        <f>MONTH(SalesDataTable[[#This Row],[Order Date]])</f>
        <v>12</v>
      </c>
      <c r="Y2675" s="12" t="str">
        <f>TEXT(SalesDataTable[[#This Row],[Order Date]],"mmm")</f>
        <v>Dec</v>
      </c>
    </row>
    <row r="2676" spans="1:25" ht="16">
      <c r="A2676" s="7">
        <v>1166</v>
      </c>
      <c r="B2676" s="3">
        <v>46383</v>
      </c>
      <c r="C2676" s="2">
        <f>YEAR( SalesDataTable[[#This Row],[Order Date]])</f>
        <v>2026</v>
      </c>
      <c r="D2676" s="2">
        <f>ROUNDUP(MONTH(SalesDataTable[[#This Row],[Order Date]])/3,0)</f>
        <v>4</v>
      </c>
      <c r="E2676" s="2">
        <f>MONTH(SalesDataTable[[#This Row],[Order Date]])</f>
        <v>12</v>
      </c>
      <c r="F2676" s="2" t="str">
        <f>TEXT(SalesDataTable[[#This Row],[Order Date]],"mmm")</f>
        <v>Dec</v>
      </c>
      <c r="G2676" s="2">
        <f>DAY(SalesDataTable[[#This Row],[Order Date]])</f>
        <v>27</v>
      </c>
      <c r="H2676" s="8" t="s">
        <v>11</v>
      </c>
      <c r="I2676" s="8" t="s">
        <v>52</v>
      </c>
      <c r="J2676" s="8" t="s">
        <v>28</v>
      </c>
      <c r="K2676" s="8" t="s">
        <v>3</v>
      </c>
      <c r="L2676" s="8" t="s">
        <v>23</v>
      </c>
      <c r="M2676" s="8" t="s">
        <v>29</v>
      </c>
      <c r="N2676" s="9">
        <v>2</v>
      </c>
      <c r="O2676" s="10">
        <v>198.94</v>
      </c>
      <c r="P2676" s="11">
        <v>0.15</v>
      </c>
      <c r="Q2676" s="10">
        <v>102.32</v>
      </c>
      <c r="R2676" s="10">
        <f t="shared" si="164"/>
        <v>338.19799999999998</v>
      </c>
      <c r="S2676" s="10">
        <f t="shared" si="165"/>
        <v>204.64</v>
      </c>
      <c r="T2676" s="10">
        <f t="shared" si="166"/>
        <v>133.55799999999999</v>
      </c>
      <c r="U2676" s="12">
        <f t="shared" si="167"/>
        <v>0.39491067362905752</v>
      </c>
      <c r="V2676" s="9">
        <f>YEAR(SalesDataTable[[#This Row],[Order Date]])</f>
        <v>2026</v>
      </c>
      <c r="W2676" s="12" t="str">
        <f>"Q"&amp;ROUNDUP(MONTH(SalesDataTable[[#This Row],[Order Date]])/3,0)</f>
        <v>Q4</v>
      </c>
      <c r="X2676" s="9">
        <f>MONTH(SalesDataTable[[#This Row],[Order Date]])</f>
        <v>12</v>
      </c>
      <c r="Y2676" s="12" t="str">
        <f>TEXT(SalesDataTable[[#This Row],[Order Date]],"mmm")</f>
        <v>Dec</v>
      </c>
    </row>
    <row r="2677" spans="1:25" ht="16">
      <c r="A2677" s="7">
        <v>1913</v>
      </c>
      <c r="B2677" s="3">
        <v>46383</v>
      </c>
      <c r="C2677" s="2">
        <f>YEAR( SalesDataTable[[#This Row],[Order Date]])</f>
        <v>2026</v>
      </c>
      <c r="D2677" s="2">
        <f>ROUNDUP(MONTH(SalesDataTable[[#This Row],[Order Date]])/3,0)</f>
        <v>4</v>
      </c>
      <c r="E2677" s="2">
        <f>MONTH(SalesDataTable[[#This Row],[Order Date]])</f>
        <v>12</v>
      </c>
      <c r="F2677" s="2" t="str">
        <f>TEXT(SalesDataTable[[#This Row],[Order Date]],"mmm")</f>
        <v>Dec</v>
      </c>
      <c r="G2677" s="2">
        <f>DAY(SalesDataTable[[#This Row],[Order Date]])</f>
        <v>27</v>
      </c>
      <c r="H2677" s="8" t="s">
        <v>11</v>
      </c>
      <c r="I2677" s="8" t="s">
        <v>25</v>
      </c>
      <c r="J2677" s="8" t="s">
        <v>28</v>
      </c>
      <c r="K2677" s="8" t="s">
        <v>13</v>
      </c>
      <c r="L2677" s="8" t="s">
        <v>34</v>
      </c>
      <c r="M2677" s="8" t="s">
        <v>42</v>
      </c>
      <c r="N2677" s="9">
        <v>3</v>
      </c>
      <c r="O2677" s="10">
        <v>35.979999999999997</v>
      </c>
      <c r="P2677" s="11">
        <v>0</v>
      </c>
      <c r="Q2677" s="10">
        <v>13.6</v>
      </c>
      <c r="R2677" s="10">
        <f t="shared" si="164"/>
        <v>107.94</v>
      </c>
      <c r="S2677" s="10">
        <f t="shared" si="165"/>
        <v>40.799999999999997</v>
      </c>
      <c r="T2677" s="10">
        <f t="shared" si="166"/>
        <v>67.14</v>
      </c>
      <c r="U2677" s="12">
        <f t="shared" si="167"/>
        <v>0.62201222901612008</v>
      </c>
      <c r="V2677" s="9">
        <f>YEAR(SalesDataTable[[#This Row],[Order Date]])</f>
        <v>2026</v>
      </c>
      <c r="W2677" s="12" t="str">
        <f>"Q"&amp;ROUNDUP(MONTH(SalesDataTable[[#This Row],[Order Date]])/3,0)</f>
        <v>Q4</v>
      </c>
      <c r="X2677" s="9">
        <f>MONTH(SalesDataTable[[#This Row],[Order Date]])</f>
        <v>12</v>
      </c>
      <c r="Y2677" s="12" t="str">
        <f>TEXT(SalesDataTable[[#This Row],[Order Date]],"mmm")</f>
        <v>Dec</v>
      </c>
    </row>
    <row r="2678" spans="1:25" ht="16">
      <c r="A2678" s="7">
        <v>2402</v>
      </c>
      <c r="B2678" s="3">
        <v>46383</v>
      </c>
      <c r="C2678" s="2">
        <f>YEAR( SalesDataTable[[#This Row],[Order Date]])</f>
        <v>2026</v>
      </c>
      <c r="D2678" s="2">
        <f>ROUNDUP(MONTH(SalesDataTable[[#This Row],[Order Date]])/3,0)</f>
        <v>4</v>
      </c>
      <c r="E2678" s="2">
        <f>MONTH(SalesDataTable[[#This Row],[Order Date]])</f>
        <v>12</v>
      </c>
      <c r="F2678" s="2" t="str">
        <f>TEXT(SalesDataTable[[#This Row],[Order Date]],"mmm")</f>
        <v>Dec</v>
      </c>
      <c r="G2678" s="2">
        <f>DAY(SalesDataTable[[#This Row],[Order Date]])</f>
        <v>27</v>
      </c>
      <c r="H2678" s="8" t="s">
        <v>6</v>
      </c>
      <c r="I2678" s="8" t="s">
        <v>49</v>
      </c>
      <c r="J2678" s="8" t="s">
        <v>28</v>
      </c>
      <c r="K2678" s="8" t="s">
        <v>13</v>
      </c>
      <c r="L2678" s="8" t="s">
        <v>14</v>
      </c>
      <c r="M2678" s="8" t="s">
        <v>44</v>
      </c>
      <c r="N2678" s="9">
        <v>6</v>
      </c>
      <c r="O2678" s="10">
        <v>133.4</v>
      </c>
      <c r="P2678" s="11">
        <v>0.1</v>
      </c>
      <c r="Q2678" s="10">
        <v>66.3</v>
      </c>
      <c r="R2678" s="10">
        <f t="shared" si="164"/>
        <v>720.36000000000013</v>
      </c>
      <c r="S2678" s="10">
        <f t="shared" si="165"/>
        <v>397.79999999999995</v>
      </c>
      <c r="T2678" s="10">
        <f t="shared" si="166"/>
        <v>322.56000000000017</v>
      </c>
      <c r="U2678" s="12">
        <f t="shared" si="167"/>
        <v>0.44777611194402817</v>
      </c>
      <c r="V2678" s="9">
        <f>YEAR(SalesDataTable[[#This Row],[Order Date]])</f>
        <v>2026</v>
      </c>
      <c r="W2678" s="12" t="str">
        <f>"Q"&amp;ROUNDUP(MONTH(SalesDataTable[[#This Row],[Order Date]])/3,0)</f>
        <v>Q4</v>
      </c>
      <c r="X2678" s="9">
        <f>MONTH(SalesDataTable[[#This Row],[Order Date]])</f>
        <v>12</v>
      </c>
      <c r="Y2678" s="12" t="str">
        <f>TEXT(SalesDataTable[[#This Row],[Order Date]],"mmm")</f>
        <v>Dec</v>
      </c>
    </row>
    <row r="2679" spans="1:25" ht="16">
      <c r="A2679" s="7">
        <v>3192</v>
      </c>
      <c r="B2679" s="3">
        <v>46383</v>
      </c>
      <c r="C2679" s="2">
        <f>YEAR( SalesDataTable[[#This Row],[Order Date]])</f>
        <v>2026</v>
      </c>
      <c r="D2679" s="2">
        <f>ROUNDUP(MONTH(SalesDataTable[[#This Row],[Order Date]])/3,0)</f>
        <v>4</v>
      </c>
      <c r="E2679" s="2">
        <f>MONTH(SalesDataTable[[#This Row],[Order Date]])</f>
        <v>12</v>
      </c>
      <c r="F2679" s="2" t="str">
        <f>TEXT(SalesDataTable[[#This Row],[Order Date]],"mmm")</f>
        <v>Dec</v>
      </c>
      <c r="G2679" s="2">
        <f>DAY(SalesDataTable[[#This Row],[Order Date]])</f>
        <v>27</v>
      </c>
      <c r="H2679" s="8" t="s">
        <v>20</v>
      </c>
      <c r="I2679" s="8" t="s">
        <v>31</v>
      </c>
      <c r="J2679" s="8" t="s">
        <v>2</v>
      </c>
      <c r="K2679" s="8" t="s">
        <v>3</v>
      </c>
      <c r="L2679" s="8" t="s">
        <v>9</v>
      </c>
      <c r="M2679" s="8" t="s">
        <v>10</v>
      </c>
      <c r="N2679" s="9">
        <v>2</v>
      </c>
      <c r="O2679" s="10">
        <v>93.45</v>
      </c>
      <c r="P2679" s="11">
        <v>0</v>
      </c>
      <c r="Q2679" s="10">
        <v>45.75</v>
      </c>
      <c r="R2679" s="10">
        <f t="shared" si="164"/>
        <v>186.9</v>
      </c>
      <c r="S2679" s="10">
        <f t="shared" si="165"/>
        <v>91.5</v>
      </c>
      <c r="T2679" s="10">
        <f t="shared" si="166"/>
        <v>95.4</v>
      </c>
      <c r="U2679" s="12">
        <f t="shared" si="167"/>
        <v>0.5104333868378812</v>
      </c>
      <c r="V2679" s="9">
        <f>YEAR(SalesDataTable[[#This Row],[Order Date]])</f>
        <v>2026</v>
      </c>
      <c r="W2679" s="12" t="str">
        <f>"Q"&amp;ROUNDUP(MONTH(SalesDataTable[[#This Row],[Order Date]])/3,0)</f>
        <v>Q4</v>
      </c>
      <c r="X2679" s="9">
        <f>MONTH(SalesDataTable[[#This Row],[Order Date]])</f>
        <v>12</v>
      </c>
      <c r="Y2679" s="12" t="str">
        <f>TEXT(SalesDataTable[[#This Row],[Order Date]],"mmm")</f>
        <v>Dec</v>
      </c>
    </row>
    <row r="2680" spans="1:25" ht="16">
      <c r="A2680" s="7">
        <v>3721</v>
      </c>
      <c r="B2680" s="3">
        <v>46383</v>
      </c>
      <c r="C2680" s="2">
        <f>YEAR( SalesDataTable[[#This Row],[Order Date]])</f>
        <v>2026</v>
      </c>
      <c r="D2680" s="2">
        <f>ROUNDUP(MONTH(SalesDataTable[[#This Row],[Order Date]])/3,0)</f>
        <v>4</v>
      </c>
      <c r="E2680" s="2">
        <f>MONTH(SalesDataTable[[#This Row],[Order Date]])</f>
        <v>12</v>
      </c>
      <c r="F2680" s="2" t="str">
        <f>TEXT(SalesDataTable[[#This Row],[Order Date]],"mmm")</f>
        <v>Dec</v>
      </c>
      <c r="G2680" s="2">
        <f>DAY(SalesDataTable[[#This Row],[Order Date]])</f>
        <v>27</v>
      </c>
      <c r="H2680" s="8" t="s">
        <v>11</v>
      </c>
      <c r="I2680" s="8" t="s">
        <v>25</v>
      </c>
      <c r="J2680" s="8" t="s">
        <v>28</v>
      </c>
      <c r="K2680" s="8" t="s">
        <v>13</v>
      </c>
      <c r="L2680" s="8" t="s">
        <v>34</v>
      </c>
      <c r="M2680" s="8" t="s">
        <v>45</v>
      </c>
      <c r="N2680" s="9">
        <v>1</v>
      </c>
      <c r="O2680" s="10">
        <v>49.79</v>
      </c>
      <c r="P2680" s="11">
        <v>0.2</v>
      </c>
      <c r="Q2680" s="10">
        <v>21.87</v>
      </c>
      <c r="R2680" s="10">
        <f t="shared" si="164"/>
        <v>39.832000000000001</v>
      </c>
      <c r="S2680" s="10">
        <f t="shared" si="165"/>
        <v>21.87</v>
      </c>
      <c r="T2680" s="10">
        <f t="shared" si="166"/>
        <v>17.962</v>
      </c>
      <c r="U2680" s="12">
        <f t="shared" si="167"/>
        <v>0.45094396465153641</v>
      </c>
      <c r="V2680" s="9">
        <f>YEAR(SalesDataTable[[#This Row],[Order Date]])</f>
        <v>2026</v>
      </c>
      <c r="W2680" s="12" t="str">
        <f>"Q"&amp;ROUNDUP(MONTH(SalesDataTable[[#This Row],[Order Date]])/3,0)</f>
        <v>Q4</v>
      </c>
      <c r="X2680" s="9">
        <f>MONTH(SalesDataTable[[#This Row],[Order Date]])</f>
        <v>12</v>
      </c>
      <c r="Y2680" s="12" t="str">
        <f>TEXT(SalesDataTable[[#This Row],[Order Date]],"mmm")</f>
        <v>Dec</v>
      </c>
    </row>
    <row r="2681" spans="1:25" ht="16">
      <c r="A2681" s="7">
        <v>3882</v>
      </c>
      <c r="B2681" s="3">
        <v>46383</v>
      </c>
      <c r="C2681" s="2">
        <f>YEAR( SalesDataTable[[#This Row],[Order Date]])</f>
        <v>2026</v>
      </c>
      <c r="D2681" s="2">
        <f>ROUNDUP(MONTH(SalesDataTable[[#This Row],[Order Date]])/3,0)</f>
        <v>4</v>
      </c>
      <c r="E2681" s="2">
        <f>MONTH(SalesDataTable[[#This Row],[Order Date]])</f>
        <v>12</v>
      </c>
      <c r="F2681" s="2" t="str">
        <f>TEXT(SalesDataTable[[#This Row],[Order Date]],"mmm")</f>
        <v>Dec</v>
      </c>
      <c r="G2681" s="2">
        <f>DAY(SalesDataTable[[#This Row],[Order Date]])</f>
        <v>27</v>
      </c>
      <c r="H2681" s="8" t="s">
        <v>20</v>
      </c>
      <c r="I2681" s="8" t="s">
        <v>33</v>
      </c>
      <c r="J2681" s="8" t="s">
        <v>28</v>
      </c>
      <c r="K2681" s="8" t="s">
        <v>3</v>
      </c>
      <c r="L2681" s="8" t="s">
        <v>9</v>
      </c>
      <c r="M2681" s="8" t="s">
        <v>46</v>
      </c>
      <c r="N2681" s="9">
        <v>3</v>
      </c>
      <c r="O2681" s="10">
        <v>70.430000000000007</v>
      </c>
      <c r="P2681" s="11">
        <v>0.1</v>
      </c>
      <c r="Q2681" s="10">
        <v>32.869999999999997</v>
      </c>
      <c r="R2681" s="10">
        <f t="shared" si="164"/>
        <v>190.16100000000003</v>
      </c>
      <c r="S2681" s="10">
        <f t="shared" si="165"/>
        <v>98.609999999999985</v>
      </c>
      <c r="T2681" s="10">
        <f t="shared" si="166"/>
        <v>91.551000000000045</v>
      </c>
      <c r="U2681" s="12">
        <f t="shared" si="167"/>
        <v>0.48143941186678674</v>
      </c>
      <c r="V2681" s="9">
        <f>YEAR(SalesDataTable[[#This Row],[Order Date]])</f>
        <v>2026</v>
      </c>
      <c r="W2681" s="12" t="str">
        <f>"Q"&amp;ROUNDUP(MONTH(SalesDataTable[[#This Row],[Order Date]])/3,0)</f>
        <v>Q4</v>
      </c>
      <c r="X2681" s="9">
        <f>MONTH(SalesDataTable[[#This Row],[Order Date]])</f>
        <v>12</v>
      </c>
      <c r="Y2681" s="12" t="str">
        <f>TEXT(SalesDataTable[[#This Row],[Order Date]],"mmm")</f>
        <v>Dec</v>
      </c>
    </row>
    <row r="2682" spans="1:25" ht="16">
      <c r="A2682" s="7">
        <v>4945</v>
      </c>
      <c r="B2682" s="3">
        <v>46383</v>
      </c>
      <c r="C2682" s="2">
        <f>YEAR( SalesDataTable[[#This Row],[Order Date]])</f>
        <v>2026</v>
      </c>
      <c r="D2682" s="2">
        <f>ROUNDUP(MONTH(SalesDataTable[[#This Row],[Order Date]])/3,0)</f>
        <v>4</v>
      </c>
      <c r="E2682" s="2">
        <f>MONTH(SalesDataTable[[#This Row],[Order Date]])</f>
        <v>12</v>
      </c>
      <c r="F2682" s="2" t="str">
        <f>TEXT(SalesDataTable[[#This Row],[Order Date]],"mmm")</f>
        <v>Dec</v>
      </c>
      <c r="G2682" s="2">
        <f>DAY(SalesDataTable[[#This Row],[Order Date]])</f>
        <v>27</v>
      </c>
      <c r="H2682" s="8" t="s">
        <v>11</v>
      </c>
      <c r="I2682" s="8" t="s">
        <v>12</v>
      </c>
      <c r="J2682" s="8" t="s">
        <v>2</v>
      </c>
      <c r="K2682" s="8" t="s">
        <v>16</v>
      </c>
      <c r="L2682" s="8" t="s">
        <v>23</v>
      </c>
      <c r="M2682" s="8" t="s">
        <v>40</v>
      </c>
      <c r="N2682" s="9">
        <v>2</v>
      </c>
      <c r="O2682" s="10">
        <v>82.04</v>
      </c>
      <c r="P2682" s="11">
        <v>0.1</v>
      </c>
      <c r="Q2682" s="10">
        <v>38.880000000000003</v>
      </c>
      <c r="R2682" s="10">
        <f t="shared" si="164"/>
        <v>147.67200000000003</v>
      </c>
      <c r="S2682" s="10">
        <f t="shared" si="165"/>
        <v>77.760000000000005</v>
      </c>
      <c r="T2682" s="10">
        <f t="shared" si="166"/>
        <v>69.91200000000002</v>
      </c>
      <c r="U2682" s="12">
        <f t="shared" si="167"/>
        <v>0.47342759629449055</v>
      </c>
      <c r="V2682" s="9">
        <f>YEAR(SalesDataTable[[#This Row],[Order Date]])</f>
        <v>2026</v>
      </c>
      <c r="W2682" s="12" t="str">
        <f>"Q"&amp;ROUNDUP(MONTH(SalesDataTable[[#This Row],[Order Date]])/3,0)</f>
        <v>Q4</v>
      </c>
      <c r="X2682" s="9">
        <f>MONTH(SalesDataTable[[#This Row],[Order Date]])</f>
        <v>12</v>
      </c>
      <c r="Y2682" s="12" t="str">
        <f>TEXT(SalesDataTable[[#This Row],[Order Date]],"mmm")</f>
        <v>Dec</v>
      </c>
    </row>
    <row r="2683" spans="1:25" ht="16">
      <c r="A2683" s="7">
        <v>5084</v>
      </c>
      <c r="B2683" s="3">
        <v>46383</v>
      </c>
      <c r="C2683" s="2">
        <f>YEAR( SalesDataTable[[#This Row],[Order Date]])</f>
        <v>2026</v>
      </c>
      <c r="D2683" s="2">
        <f>ROUNDUP(MONTH(SalesDataTable[[#This Row],[Order Date]])/3,0)</f>
        <v>4</v>
      </c>
      <c r="E2683" s="2">
        <f>MONTH(SalesDataTable[[#This Row],[Order Date]])</f>
        <v>12</v>
      </c>
      <c r="F2683" s="2" t="str">
        <f>TEXT(SalesDataTable[[#This Row],[Order Date]],"mmm")</f>
        <v>Dec</v>
      </c>
      <c r="G2683" s="2">
        <f>DAY(SalesDataTable[[#This Row],[Order Date]])</f>
        <v>27</v>
      </c>
      <c r="H2683" s="8" t="s">
        <v>6</v>
      </c>
      <c r="I2683" s="8" t="s">
        <v>41</v>
      </c>
      <c r="J2683" s="8" t="s">
        <v>28</v>
      </c>
      <c r="K2683" s="8" t="s">
        <v>3</v>
      </c>
      <c r="L2683" s="8" t="s">
        <v>14</v>
      </c>
      <c r="M2683" s="8" t="s">
        <v>15</v>
      </c>
      <c r="N2683" s="9">
        <v>1</v>
      </c>
      <c r="O2683" s="10">
        <v>35.409999999999997</v>
      </c>
      <c r="P2683" s="11">
        <v>0.2</v>
      </c>
      <c r="Q2683" s="10">
        <v>13.54</v>
      </c>
      <c r="R2683" s="10">
        <f t="shared" si="164"/>
        <v>28.327999999999999</v>
      </c>
      <c r="S2683" s="10">
        <f t="shared" si="165"/>
        <v>13.54</v>
      </c>
      <c r="T2683" s="10">
        <f t="shared" si="166"/>
        <v>14.788</v>
      </c>
      <c r="U2683" s="12">
        <f t="shared" si="167"/>
        <v>0.5220276757977973</v>
      </c>
      <c r="V2683" s="9">
        <f>YEAR(SalesDataTable[[#This Row],[Order Date]])</f>
        <v>2026</v>
      </c>
      <c r="W2683" s="12" t="str">
        <f>"Q"&amp;ROUNDUP(MONTH(SalesDataTable[[#This Row],[Order Date]])/3,0)</f>
        <v>Q4</v>
      </c>
      <c r="X2683" s="9">
        <f>MONTH(SalesDataTable[[#This Row],[Order Date]])</f>
        <v>12</v>
      </c>
      <c r="Y2683" s="12" t="str">
        <f>TEXT(SalesDataTable[[#This Row],[Order Date]],"mmm")</f>
        <v>Dec</v>
      </c>
    </row>
    <row r="2684" spans="1:25" ht="16">
      <c r="A2684" s="7">
        <v>246</v>
      </c>
      <c r="B2684" s="3">
        <v>46384</v>
      </c>
      <c r="C2684" s="2">
        <f>YEAR( SalesDataTable[[#This Row],[Order Date]])</f>
        <v>2026</v>
      </c>
      <c r="D2684" s="2">
        <f>ROUNDUP(MONTH(SalesDataTable[[#This Row],[Order Date]])/3,0)</f>
        <v>4</v>
      </c>
      <c r="E2684" s="2">
        <f>MONTH(SalesDataTable[[#This Row],[Order Date]])</f>
        <v>12</v>
      </c>
      <c r="F2684" s="2" t="str">
        <f>TEXT(SalesDataTable[[#This Row],[Order Date]],"mmm")</f>
        <v>Dec</v>
      </c>
      <c r="G2684" s="2">
        <f>DAY(SalesDataTable[[#This Row],[Order Date]])</f>
        <v>28</v>
      </c>
      <c r="H2684" s="8" t="s">
        <v>20</v>
      </c>
      <c r="I2684" s="8" t="s">
        <v>31</v>
      </c>
      <c r="J2684" s="8" t="s">
        <v>28</v>
      </c>
      <c r="K2684" s="8" t="s">
        <v>16</v>
      </c>
      <c r="L2684" s="8" t="s">
        <v>4</v>
      </c>
      <c r="M2684" s="8" t="s">
        <v>26</v>
      </c>
      <c r="N2684" s="9">
        <v>1</v>
      </c>
      <c r="O2684" s="10">
        <v>41.06</v>
      </c>
      <c r="P2684" s="11">
        <v>0.1</v>
      </c>
      <c r="Q2684" s="10">
        <v>16.23</v>
      </c>
      <c r="R2684" s="10">
        <f t="shared" si="164"/>
        <v>36.954000000000001</v>
      </c>
      <c r="S2684" s="10">
        <f t="shared" si="165"/>
        <v>16.23</v>
      </c>
      <c r="T2684" s="10">
        <f t="shared" si="166"/>
        <v>20.724</v>
      </c>
      <c r="U2684" s="12">
        <f t="shared" si="167"/>
        <v>0.5608053255398604</v>
      </c>
      <c r="V2684" s="9">
        <f>YEAR(SalesDataTable[[#This Row],[Order Date]])</f>
        <v>2026</v>
      </c>
      <c r="W2684" s="12" t="str">
        <f>"Q"&amp;ROUNDUP(MONTH(SalesDataTable[[#This Row],[Order Date]])/3,0)</f>
        <v>Q4</v>
      </c>
      <c r="X2684" s="9">
        <f>MONTH(SalesDataTable[[#This Row],[Order Date]])</f>
        <v>12</v>
      </c>
      <c r="Y2684" s="12" t="str">
        <f>TEXT(SalesDataTable[[#This Row],[Order Date]],"mmm")</f>
        <v>Dec</v>
      </c>
    </row>
    <row r="2685" spans="1:25" ht="16">
      <c r="A2685" s="7">
        <v>537</v>
      </c>
      <c r="B2685" s="3">
        <v>46384</v>
      </c>
      <c r="C2685" s="2">
        <f>YEAR( SalesDataTable[[#This Row],[Order Date]])</f>
        <v>2026</v>
      </c>
      <c r="D2685" s="2">
        <f>ROUNDUP(MONTH(SalesDataTable[[#This Row],[Order Date]])/3,0)</f>
        <v>4</v>
      </c>
      <c r="E2685" s="2">
        <f>MONTH(SalesDataTable[[#This Row],[Order Date]])</f>
        <v>12</v>
      </c>
      <c r="F2685" s="2" t="str">
        <f>TEXT(SalesDataTable[[#This Row],[Order Date]],"mmm")</f>
        <v>Dec</v>
      </c>
      <c r="G2685" s="2">
        <f>DAY(SalesDataTable[[#This Row],[Order Date]])</f>
        <v>28</v>
      </c>
      <c r="H2685" s="8" t="s">
        <v>20</v>
      </c>
      <c r="I2685" s="8" t="s">
        <v>33</v>
      </c>
      <c r="J2685" s="8" t="s">
        <v>8</v>
      </c>
      <c r="K2685" s="8" t="s">
        <v>16</v>
      </c>
      <c r="L2685" s="8" t="s">
        <v>9</v>
      </c>
      <c r="M2685" s="8" t="s">
        <v>10</v>
      </c>
      <c r="N2685" s="9">
        <v>12</v>
      </c>
      <c r="O2685" s="10">
        <v>90.29</v>
      </c>
      <c r="P2685" s="11">
        <v>0.1</v>
      </c>
      <c r="Q2685" s="10">
        <v>45.76</v>
      </c>
      <c r="R2685" s="10">
        <f t="shared" si="164"/>
        <v>975.13200000000006</v>
      </c>
      <c r="S2685" s="10">
        <f t="shared" si="165"/>
        <v>549.12</v>
      </c>
      <c r="T2685" s="10">
        <f t="shared" si="166"/>
        <v>426.01200000000006</v>
      </c>
      <c r="U2685" s="12">
        <f t="shared" si="167"/>
        <v>0.43687623829389255</v>
      </c>
      <c r="V2685" s="9">
        <f>YEAR(SalesDataTable[[#This Row],[Order Date]])</f>
        <v>2026</v>
      </c>
      <c r="W2685" s="12" t="str">
        <f>"Q"&amp;ROUNDUP(MONTH(SalesDataTable[[#This Row],[Order Date]])/3,0)</f>
        <v>Q4</v>
      </c>
      <c r="X2685" s="9">
        <f>MONTH(SalesDataTable[[#This Row],[Order Date]])</f>
        <v>12</v>
      </c>
      <c r="Y2685" s="12" t="str">
        <f>TEXT(SalesDataTable[[#This Row],[Order Date]],"mmm")</f>
        <v>Dec</v>
      </c>
    </row>
    <row r="2686" spans="1:25" ht="16">
      <c r="A2686" s="7">
        <v>968</v>
      </c>
      <c r="B2686" s="3">
        <v>46384</v>
      </c>
      <c r="C2686" s="2">
        <f>YEAR( SalesDataTable[[#This Row],[Order Date]])</f>
        <v>2026</v>
      </c>
      <c r="D2686" s="2">
        <f>ROUNDUP(MONTH(SalesDataTable[[#This Row],[Order Date]])/3,0)</f>
        <v>4</v>
      </c>
      <c r="E2686" s="2">
        <f>MONTH(SalesDataTable[[#This Row],[Order Date]])</f>
        <v>12</v>
      </c>
      <c r="F2686" s="2" t="str">
        <f>TEXT(SalesDataTable[[#This Row],[Order Date]],"mmm")</f>
        <v>Dec</v>
      </c>
      <c r="G2686" s="2">
        <f>DAY(SalesDataTable[[#This Row],[Order Date]])</f>
        <v>28</v>
      </c>
      <c r="H2686" s="8" t="s">
        <v>6</v>
      </c>
      <c r="I2686" s="8" t="s">
        <v>43</v>
      </c>
      <c r="J2686" s="8" t="s">
        <v>19</v>
      </c>
      <c r="K2686" s="8" t="s">
        <v>13</v>
      </c>
      <c r="L2686" s="8" t="s">
        <v>4</v>
      </c>
      <c r="M2686" s="8" t="s">
        <v>30</v>
      </c>
      <c r="N2686" s="9">
        <v>1</v>
      </c>
      <c r="O2686" s="10">
        <v>103.13</v>
      </c>
      <c r="P2686" s="11">
        <v>0.15</v>
      </c>
      <c r="Q2686" s="10">
        <v>50.06</v>
      </c>
      <c r="R2686" s="10">
        <f t="shared" si="164"/>
        <v>87.660499999999999</v>
      </c>
      <c r="S2686" s="10">
        <f t="shared" si="165"/>
        <v>50.06</v>
      </c>
      <c r="T2686" s="10">
        <f t="shared" si="166"/>
        <v>37.600499999999997</v>
      </c>
      <c r="U2686" s="12">
        <f t="shared" si="167"/>
        <v>0.42893321393329947</v>
      </c>
      <c r="V2686" s="9">
        <f>YEAR(SalesDataTable[[#This Row],[Order Date]])</f>
        <v>2026</v>
      </c>
      <c r="W2686" s="12" t="str">
        <f>"Q"&amp;ROUNDUP(MONTH(SalesDataTable[[#This Row],[Order Date]])/3,0)</f>
        <v>Q4</v>
      </c>
      <c r="X2686" s="9">
        <f>MONTH(SalesDataTable[[#This Row],[Order Date]])</f>
        <v>12</v>
      </c>
      <c r="Y2686" s="12" t="str">
        <f>TEXT(SalesDataTable[[#This Row],[Order Date]],"mmm")</f>
        <v>Dec</v>
      </c>
    </row>
    <row r="2687" spans="1:25" ht="16">
      <c r="A2687" s="7">
        <v>1234</v>
      </c>
      <c r="B2687" s="3">
        <v>46384</v>
      </c>
      <c r="C2687" s="2">
        <f>YEAR( SalesDataTable[[#This Row],[Order Date]])</f>
        <v>2026</v>
      </c>
      <c r="D2687" s="2">
        <f>ROUNDUP(MONTH(SalesDataTable[[#This Row],[Order Date]])/3,0)</f>
        <v>4</v>
      </c>
      <c r="E2687" s="2">
        <f>MONTH(SalesDataTable[[#This Row],[Order Date]])</f>
        <v>12</v>
      </c>
      <c r="F2687" s="2" t="str">
        <f>TEXT(SalesDataTable[[#This Row],[Order Date]],"mmm")</f>
        <v>Dec</v>
      </c>
      <c r="G2687" s="2">
        <f>DAY(SalesDataTable[[#This Row],[Order Date]])</f>
        <v>28</v>
      </c>
      <c r="H2687" s="8" t="s">
        <v>20</v>
      </c>
      <c r="I2687" s="8" t="s">
        <v>47</v>
      </c>
      <c r="J2687" s="8" t="s">
        <v>2</v>
      </c>
      <c r="K2687" s="8" t="s">
        <v>3</v>
      </c>
      <c r="L2687" s="8" t="s">
        <v>4</v>
      </c>
      <c r="M2687" s="8" t="s">
        <v>5</v>
      </c>
      <c r="N2687" s="9">
        <v>1</v>
      </c>
      <c r="O2687" s="10">
        <v>81.39</v>
      </c>
      <c r="P2687" s="11">
        <v>0.05</v>
      </c>
      <c r="Q2687" s="10">
        <v>43.54</v>
      </c>
      <c r="R2687" s="10">
        <f t="shared" si="164"/>
        <v>77.320499999999996</v>
      </c>
      <c r="S2687" s="10">
        <f t="shared" si="165"/>
        <v>43.54</v>
      </c>
      <c r="T2687" s="10">
        <f t="shared" si="166"/>
        <v>33.780499999999996</v>
      </c>
      <c r="U2687" s="12">
        <f t="shared" si="167"/>
        <v>0.43688931137279247</v>
      </c>
      <c r="V2687" s="9">
        <f>YEAR(SalesDataTable[[#This Row],[Order Date]])</f>
        <v>2026</v>
      </c>
      <c r="W2687" s="12" t="str">
        <f>"Q"&amp;ROUNDUP(MONTH(SalesDataTable[[#This Row],[Order Date]])/3,0)</f>
        <v>Q4</v>
      </c>
      <c r="X2687" s="9">
        <f>MONTH(SalesDataTable[[#This Row],[Order Date]])</f>
        <v>12</v>
      </c>
      <c r="Y2687" s="12" t="str">
        <f>TEXT(SalesDataTable[[#This Row],[Order Date]],"mmm")</f>
        <v>Dec</v>
      </c>
    </row>
    <row r="2688" spans="1:25" ht="16">
      <c r="A2688" s="7">
        <v>2061</v>
      </c>
      <c r="B2688" s="3">
        <v>46384</v>
      </c>
      <c r="C2688" s="2">
        <f>YEAR( SalesDataTable[[#This Row],[Order Date]])</f>
        <v>2026</v>
      </c>
      <c r="D2688" s="2">
        <f>ROUNDUP(MONTH(SalesDataTable[[#This Row],[Order Date]])/3,0)</f>
        <v>4</v>
      </c>
      <c r="E2688" s="2">
        <f>MONTH(SalesDataTable[[#This Row],[Order Date]])</f>
        <v>12</v>
      </c>
      <c r="F2688" s="2" t="str">
        <f>TEXT(SalesDataTable[[#This Row],[Order Date]],"mmm")</f>
        <v>Dec</v>
      </c>
      <c r="G2688" s="2">
        <f>DAY(SalesDataTable[[#This Row],[Order Date]])</f>
        <v>28</v>
      </c>
      <c r="H2688" s="8" t="s">
        <v>0</v>
      </c>
      <c r="I2688" s="8" t="s">
        <v>50</v>
      </c>
      <c r="J2688" s="8" t="s">
        <v>28</v>
      </c>
      <c r="K2688" s="8" t="s">
        <v>3</v>
      </c>
      <c r="L2688" s="8" t="s">
        <v>23</v>
      </c>
      <c r="M2688" s="8" t="s">
        <v>24</v>
      </c>
      <c r="N2688" s="9">
        <v>2</v>
      </c>
      <c r="O2688" s="10">
        <v>342.78</v>
      </c>
      <c r="P2688" s="11">
        <v>0</v>
      </c>
      <c r="Q2688" s="10">
        <v>197.89</v>
      </c>
      <c r="R2688" s="10">
        <f t="shared" si="164"/>
        <v>685.56</v>
      </c>
      <c r="S2688" s="10">
        <f t="shared" si="165"/>
        <v>395.78</v>
      </c>
      <c r="T2688" s="10">
        <f t="shared" si="166"/>
        <v>289.77999999999997</v>
      </c>
      <c r="U2688" s="12">
        <f t="shared" si="167"/>
        <v>0.4226909387945621</v>
      </c>
      <c r="V2688" s="9">
        <f>YEAR(SalesDataTable[[#This Row],[Order Date]])</f>
        <v>2026</v>
      </c>
      <c r="W2688" s="12" t="str">
        <f>"Q"&amp;ROUNDUP(MONTH(SalesDataTable[[#This Row],[Order Date]])/3,0)</f>
        <v>Q4</v>
      </c>
      <c r="X2688" s="9">
        <f>MONTH(SalesDataTable[[#This Row],[Order Date]])</f>
        <v>12</v>
      </c>
      <c r="Y2688" s="12" t="str">
        <f>TEXT(SalesDataTable[[#This Row],[Order Date]],"mmm")</f>
        <v>Dec</v>
      </c>
    </row>
    <row r="2689" spans="1:25" ht="16">
      <c r="A2689" s="7">
        <v>2219</v>
      </c>
      <c r="B2689" s="3">
        <v>46384</v>
      </c>
      <c r="C2689" s="2">
        <f>YEAR( SalesDataTable[[#This Row],[Order Date]])</f>
        <v>2026</v>
      </c>
      <c r="D2689" s="2">
        <f>ROUNDUP(MONTH(SalesDataTable[[#This Row],[Order Date]])/3,0)</f>
        <v>4</v>
      </c>
      <c r="E2689" s="2">
        <f>MONTH(SalesDataTable[[#This Row],[Order Date]])</f>
        <v>12</v>
      </c>
      <c r="F2689" s="2" t="str">
        <f>TEXT(SalesDataTable[[#This Row],[Order Date]],"mmm")</f>
        <v>Dec</v>
      </c>
      <c r="G2689" s="2">
        <f>DAY(SalesDataTable[[#This Row],[Order Date]])</f>
        <v>28</v>
      </c>
      <c r="H2689" s="8" t="s">
        <v>6</v>
      </c>
      <c r="I2689" s="8" t="s">
        <v>49</v>
      </c>
      <c r="J2689" s="8" t="s">
        <v>2</v>
      </c>
      <c r="K2689" s="8" t="s">
        <v>3</v>
      </c>
      <c r="L2689" s="8" t="s">
        <v>9</v>
      </c>
      <c r="M2689" s="8" t="s">
        <v>17</v>
      </c>
      <c r="N2689" s="9">
        <v>1</v>
      </c>
      <c r="O2689" s="10">
        <v>147</v>
      </c>
      <c r="P2689" s="11">
        <v>0.15</v>
      </c>
      <c r="Q2689" s="10">
        <v>79.58</v>
      </c>
      <c r="R2689" s="10">
        <f t="shared" si="164"/>
        <v>124.95</v>
      </c>
      <c r="S2689" s="10">
        <f t="shared" si="165"/>
        <v>79.58</v>
      </c>
      <c r="T2689" s="10">
        <f t="shared" si="166"/>
        <v>45.370000000000005</v>
      </c>
      <c r="U2689" s="12">
        <f t="shared" si="167"/>
        <v>0.36310524209683875</v>
      </c>
      <c r="V2689" s="9">
        <f>YEAR(SalesDataTable[[#This Row],[Order Date]])</f>
        <v>2026</v>
      </c>
      <c r="W2689" s="12" t="str">
        <f>"Q"&amp;ROUNDUP(MONTH(SalesDataTable[[#This Row],[Order Date]])/3,0)</f>
        <v>Q4</v>
      </c>
      <c r="X2689" s="9">
        <f>MONTH(SalesDataTable[[#This Row],[Order Date]])</f>
        <v>12</v>
      </c>
      <c r="Y2689" s="12" t="str">
        <f>TEXT(SalesDataTable[[#This Row],[Order Date]],"mmm")</f>
        <v>Dec</v>
      </c>
    </row>
    <row r="2690" spans="1:25" ht="16">
      <c r="A2690" s="7">
        <v>2651</v>
      </c>
      <c r="B2690" s="3">
        <v>46384</v>
      </c>
      <c r="C2690" s="2">
        <f>YEAR( SalesDataTable[[#This Row],[Order Date]])</f>
        <v>2026</v>
      </c>
      <c r="D2690" s="2">
        <f>ROUNDUP(MONTH(SalesDataTable[[#This Row],[Order Date]])/3,0)</f>
        <v>4</v>
      </c>
      <c r="E2690" s="2">
        <f>MONTH(SalesDataTable[[#This Row],[Order Date]])</f>
        <v>12</v>
      </c>
      <c r="F2690" s="2" t="str">
        <f>TEXT(SalesDataTable[[#This Row],[Order Date]],"mmm")</f>
        <v>Dec</v>
      </c>
      <c r="G2690" s="2">
        <f>DAY(SalesDataTable[[#This Row],[Order Date]])</f>
        <v>28</v>
      </c>
      <c r="H2690" s="8" t="s">
        <v>0</v>
      </c>
      <c r="I2690" s="8" t="s">
        <v>50</v>
      </c>
      <c r="J2690" s="8" t="s">
        <v>2</v>
      </c>
      <c r="K2690" s="8" t="s">
        <v>13</v>
      </c>
      <c r="L2690" s="8" t="s">
        <v>14</v>
      </c>
      <c r="M2690" s="8" t="s">
        <v>32</v>
      </c>
      <c r="N2690" s="9">
        <v>1</v>
      </c>
      <c r="O2690" s="10">
        <v>45.69</v>
      </c>
      <c r="P2690" s="11">
        <v>0.2</v>
      </c>
      <c r="Q2690" s="10">
        <v>18.829999999999998</v>
      </c>
      <c r="R2690" s="10">
        <f t="shared" ref="R2690:R2708" si="168">N2690*O2690*(1-P2690)</f>
        <v>36.552</v>
      </c>
      <c r="S2690" s="10">
        <f t="shared" ref="S2690:S2708" si="169">N2690*Q2690</f>
        <v>18.829999999999998</v>
      </c>
      <c r="T2690" s="10">
        <f t="shared" ref="T2690:T2708" si="170">R2690-S2690</f>
        <v>17.722000000000001</v>
      </c>
      <c r="U2690" s="12">
        <f t="shared" ref="U2690:U2708" si="171">IFERROR(T2690/R2690,0)</f>
        <v>0.48484351061501429</v>
      </c>
      <c r="V2690" s="9">
        <f>YEAR(SalesDataTable[[#This Row],[Order Date]])</f>
        <v>2026</v>
      </c>
      <c r="W2690" s="12" t="str">
        <f>"Q"&amp;ROUNDUP(MONTH(SalesDataTable[[#This Row],[Order Date]])/3,0)</f>
        <v>Q4</v>
      </c>
      <c r="X2690" s="9">
        <f>MONTH(SalesDataTable[[#This Row],[Order Date]])</f>
        <v>12</v>
      </c>
      <c r="Y2690" s="12" t="str">
        <f>TEXT(SalesDataTable[[#This Row],[Order Date]],"mmm")</f>
        <v>Dec</v>
      </c>
    </row>
    <row r="2691" spans="1:25" ht="16">
      <c r="A2691" s="7">
        <v>3173</v>
      </c>
      <c r="B2691" s="3">
        <v>46384</v>
      </c>
      <c r="C2691" s="2">
        <f>YEAR( SalesDataTable[[#This Row],[Order Date]])</f>
        <v>2026</v>
      </c>
      <c r="D2691" s="2">
        <f>ROUNDUP(MONTH(SalesDataTable[[#This Row],[Order Date]])/3,0)</f>
        <v>4</v>
      </c>
      <c r="E2691" s="2">
        <f>MONTH(SalesDataTable[[#This Row],[Order Date]])</f>
        <v>12</v>
      </c>
      <c r="F2691" s="2" t="str">
        <f>TEXT(SalesDataTable[[#This Row],[Order Date]],"mmm")</f>
        <v>Dec</v>
      </c>
      <c r="G2691" s="2">
        <f>DAY(SalesDataTable[[#This Row],[Order Date]])</f>
        <v>28</v>
      </c>
      <c r="H2691" s="8" t="s">
        <v>6</v>
      </c>
      <c r="I2691" s="8" t="s">
        <v>43</v>
      </c>
      <c r="J2691" s="8" t="s">
        <v>28</v>
      </c>
      <c r="K2691" s="8" t="s">
        <v>3</v>
      </c>
      <c r="L2691" s="8" t="s">
        <v>4</v>
      </c>
      <c r="M2691" s="8" t="s">
        <v>26</v>
      </c>
      <c r="N2691" s="9">
        <v>1</v>
      </c>
      <c r="O2691" s="10">
        <v>39.69</v>
      </c>
      <c r="P2691" s="11">
        <v>0</v>
      </c>
      <c r="Q2691" s="10">
        <v>17.09</v>
      </c>
      <c r="R2691" s="10">
        <f t="shared" si="168"/>
        <v>39.69</v>
      </c>
      <c r="S2691" s="10">
        <f t="shared" si="169"/>
        <v>17.09</v>
      </c>
      <c r="T2691" s="10">
        <f t="shared" si="170"/>
        <v>22.599999999999998</v>
      </c>
      <c r="U2691" s="12">
        <f t="shared" si="171"/>
        <v>0.56941295036533135</v>
      </c>
      <c r="V2691" s="9">
        <f>YEAR(SalesDataTable[[#This Row],[Order Date]])</f>
        <v>2026</v>
      </c>
      <c r="W2691" s="12" t="str">
        <f>"Q"&amp;ROUNDUP(MONTH(SalesDataTable[[#This Row],[Order Date]])/3,0)</f>
        <v>Q4</v>
      </c>
      <c r="X2691" s="9">
        <f>MONTH(SalesDataTable[[#This Row],[Order Date]])</f>
        <v>12</v>
      </c>
      <c r="Y2691" s="12" t="str">
        <f>TEXT(SalesDataTable[[#This Row],[Order Date]],"mmm")</f>
        <v>Dec</v>
      </c>
    </row>
    <row r="2692" spans="1:25" ht="16">
      <c r="A2692" s="7">
        <v>3409</v>
      </c>
      <c r="B2692" s="3">
        <v>46384</v>
      </c>
      <c r="C2692" s="2">
        <f>YEAR( SalesDataTable[[#This Row],[Order Date]])</f>
        <v>2026</v>
      </c>
      <c r="D2692" s="2">
        <f>ROUNDUP(MONTH(SalesDataTable[[#This Row],[Order Date]])/3,0)</f>
        <v>4</v>
      </c>
      <c r="E2692" s="2">
        <f>MONTH(SalesDataTable[[#This Row],[Order Date]])</f>
        <v>12</v>
      </c>
      <c r="F2692" s="2" t="str">
        <f>TEXT(SalesDataTable[[#This Row],[Order Date]],"mmm")</f>
        <v>Dec</v>
      </c>
      <c r="G2692" s="2">
        <f>DAY(SalesDataTable[[#This Row],[Order Date]])</f>
        <v>28</v>
      </c>
      <c r="H2692" s="8" t="s">
        <v>20</v>
      </c>
      <c r="I2692" s="8" t="s">
        <v>21</v>
      </c>
      <c r="J2692" s="8" t="s">
        <v>2</v>
      </c>
      <c r="K2692" s="8" t="s">
        <v>13</v>
      </c>
      <c r="L2692" s="8" t="s">
        <v>23</v>
      </c>
      <c r="M2692" s="8" t="s">
        <v>51</v>
      </c>
      <c r="N2692" s="9">
        <v>5</v>
      </c>
      <c r="O2692" s="10">
        <v>122.42</v>
      </c>
      <c r="P2692" s="11">
        <v>0</v>
      </c>
      <c r="Q2692" s="10">
        <v>60.8</v>
      </c>
      <c r="R2692" s="10">
        <f t="shared" si="168"/>
        <v>612.1</v>
      </c>
      <c r="S2692" s="10">
        <f t="shared" si="169"/>
        <v>304</v>
      </c>
      <c r="T2692" s="10">
        <f t="shared" si="170"/>
        <v>308.10000000000002</v>
      </c>
      <c r="U2692" s="12">
        <f t="shared" si="171"/>
        <v>0.50334912595981052</v>
      </c>
      <c r="V2692" s="9">
        <f>YEAR(SalesDataTable[[#This Row],[Order Date]])</f>
        <v>2026</v>
      </c>
      <c r="W2692" s="12" t="str">
        <f>"Q"&amp;ROUNDUP(MONTH(SalesDataTable[[#This Row],[Order Date]])/3,0)</f>
        <v>Q4</v>
      </c>
      <c r="X2692" s="9">
        <f>MONTH(SalesDataTable[[#This Row],[Order Date]])</f>
        <v>12</v>
      </c>
      <c r="Y2692" s="12" t="str">
        <f>TEXT(SalesDataTable[[#This Row],[Order Date]],"mmm")</f>
        <v>Dec</v>
      </c>
    </row>
    <row r="2693" spans="1:25" ht="16">
      <c r="A2693" s="7">
        <v>3535</v>
      </c>
      <c r="B2693" s="3">
        <v>46384</v>
      </c>
      <c r="C2693" s="2">
        <f>YEAR( SalesDataTable[[#This Row],[Order Date]])</f>
        <v>2026</v>
      </c>
      <c r="D2693" s="2">
        <f>ROUNDUP(MONTH(SalesDataTable[[#This Row],[Order Date]])/3,0)</f>
        <v>4</v>
      </c>
      <c r="E2693" s="2">
        <f>MONTH(SalesDataTable[[#This Row],[Order Date]])</f>
        <v>12</v>
      </c>
      <c r="F2693" s="2" t="str">
        <f>TEXT(SalesDataTable[[#This Row],[Order Date]],"mmm")</f>
        <v>Dec</v>
      </c>
      <c r="G2693" s="2">
        <f>DAY(SalesDataTable[[#This Row],[Order Date]])</f>
        <v>28</v>
      </c>
      <c r="H2693" s="8" t="s">
        <v>6</v>
      </c>
      <c r="I2693" s="8" t="s">
        <v>27</v>
      </c>
      <c r="J2693" s="8" t="s">
        <v>19</v>
      </c>
      <c r="K2693" s="8" t="s">
        <v>13</v>
      </c>
      <c r="L2693" s="8" t="s">
        <v>14</v>
      </c>
      <c r="M2693" s="8" t="s">
        <v>15</v>
      </c>
      <c r="N2693" s="9">
        <v>1</v>
      </c>
      <c r="O2693" s="10">
        <v>37.03</v>
      </c>
      <c r="P2693" s="11">
        <v>0.15</v>
      </c>
      <c r="Q2693" s="10">
        <v>13.53</v>
      </c>
      <c r="R2693" s="10">
        <f t="shared" si="168"/>
        <v>31.4755</v>
      </c>
      <c r="S2693" s="10">
        <f t="shared" si="169"/>
        <v>13.53</v>
      </c>
      <c r="T2693" s="10">
        <f t="shared" si="170"/>
        <v>17.945500000000003</v>
      </c>
      <c r="U2693" s="12">
        <f t="shared" si="171"/>
        <v>0.57014185636447401</v>
      </c>
      <c r="V2693" s="9">
        <f>YEAR(SalesDataTable[[#This Row],[Order Date]])</f>
        <v>2026</v>
      </c>
      <c r="W2693" s="12" t="str">
        <f>"Q"&amp;ROUNDUP(MONTH(SalesDataTable[[#This Row],[Order Date]])/3,0)</f>
        <v>Q4</v>
      </c>
      <c r="X2693" s="9">
        <f>MONTH(SalesDataTable[[#This Row],[Order Date]])</f>
        <v>12</v>
      </c>
      <c r="Y2693" s="12" t="str">
        <f>TEXT(SalesDataTable[[#This Row],[Order Date]],"mmm")</f>
        <v>Dec</v>
      </c>
    </row>
    <row r="2694" spans="1:25" ht="16">
      <c r="A2694" s="7">
        <v>5134</v>
      </c>
      <c r="B2694" s="3">
        <v>46384</v>
      </c>
      <c r="C2694" s="2">
        <f>YEAR( SalesDataTable[[#This Row],[Order Date]])</f>
        <v>2026</v>
      </c>
      <c r="D2694" s="2">
        <f>ROUNDUP(MONTH(SalesDataTable[[#This Row],[Order Date]])/3,0)</f>
        <v>4</v>
      </c>
      <c r="E2694" s="2">
        <f>MONTH(SalesDataTable[[#This Row],[Order Date]])</f>
        <v>12</v>
      </c>
      <c r="F2694" s="2" t="str">
        <f>TEXT(SalesDataTable[[#This Row],[Order Date]],"mmm")</f>
        <v>Dec</v>
      </c>
      <c r="G2694" s="2">
        <f>DAY(SalesDataTable[[#This Row],[Order Date]])</f>
        <v>28</v>
      </c>
      <c r="H2694" s="8" t="s">
        <v>6</v>
      </c>
      <c r="I2694" s="8" t="s">
        <v>49</v>
      </c>
      <c r="J2694" s="8" t="s">
        <v>19</v>
      </c>
      <c r="K2694" s="8" t="s">
        <v>3</v>
      </c>
      <c r="L2694" s="8" t="s">
        <v>9</v>
      </c>
      <c r="M2694" s="8" t="s">
        <v>10</v>
      </c>
      <c r="N2694" s="9">
        <v>1</v>
      </c>
      <c r="O2694" s="10">
        <v>90.99</v>
      </c>
      <c r="P2694" s="11">
        <v>0.05</v>
      </c>
      <c r="Q2694" s="10">
        <v>44.78</v>
      </c>
      <c r="R2694" s="10">
        <f t="shared" si="168"/>
        <v>86.440499999999986</v>
      </c>
      <c r="S2694" s="10">
        <f t="shared" si="169"/>
        <v>44.78</v>
      </c>
      <c r="T2694" s="10">
        <f t="shared" si="170"/>
        <v>41.660499999999985</v>
      </c>
      <c r="U2694" s="12">
        <f t="shared" si="171"/>
        <v>0.48195579618350187</v>
      </c>
      <c r="V2694" s="9">
        <f>YEAR(SalesDataTable[[#This Row],[Order Date]])</f>
        <v>2026</v>
      </c>
      <c r="W2694" s="12" t="str">
        <f>"Q"&amp;ROUNDUP(MONTH(SalesDataTable[[#This Row],[Order Date]])/3,0)</f>
        <v>Q4</v>
      </c>
      <c r="X2694" s="9">
        <f>MONTH(SalesDataTable[[#This Row],[Order Date]])</f>
        <v>12</v>
      </c>
      <c r="Y2694" s="12" t="str">
        <f>TEXT(SalesDataTable[[#This Row],[Order Date]],"mmm")</f>
        <v>Dec</v>
      </c>
    </row>
    <row r="2695" spans="1:25" ht="16">
      <c r="A2695" s="7">
        <v>2011</v>
      </c>
      <c r="B2695" s="3">
        <v>46385</v>
      </c>
      <c r="C2695" s="2">
        <f>YEAR( SalesDataTable[[#This Row],[Order Date]])</f>
        <v>2026</v>
      </c>
      <c r="D2695" s="2">
        <f>ROUNDUP(MONTH(SalesDataTable[[#This Row],[Order Date]])/3,0)</f>
        <v>4</v>
      </c>
      <c r="E2695" s="2">
        <f>MONTH(SalesDataTable[[#This Row],[Order Date]])</f>
        <v>12</v>
      </c>
      <c r="F2695" s="2" t="str">
        <f>TEXT(SalesDataTable[[#This Row],[Order Date]],"mmm")</f>
        <v>Dec</v>
      </c>
      <c r="G2695" s="2">
        <f>DAY(SalesDataTable[[#This Row],[Order Date]])</f>
        <v>29</v>
      </c>
      <c r="H2695" s="8" t="s">
        <v>6</v>
      </c>
      <c r="I2695" s="8" t="s">
        <v>41</v>
      </c>
      <c r="J2695" s="8" t="s">
        <v>2</v>
      </c>
      <c r="K2695" s="8" t="s">
        <v>3</v>
      </c>
      <c r="L2695" s="8" t="s">
        <v>9</v>
      </c>
      <c r="M2695" s="8" t="s">
        <v>10</v>
      </c>
      <c r="N2695" s="9">
        <v>1</v>
      </c>
      <c r="O2695" s="10">
        <v>90.81</v>
      </c>
      <c r="P2695" s="11">
        <v>0.1</v>
      </c>
      <c r="Q2695" s="10">
        <v>46.53</v>
      </c>
      <c r="R2695" s="10">
        <f t="shared" si="168"/>
        <v>81.728999999999999</v>
      </c>
      <c r="S2695" s="10">
        <f t="shared" si="169"/>
        <v>46.53</v>
      </c>
      <c r="T2695" s="10">
        <f t="shared" si="170"/>
        <v>35.198999999999998</v>
      </c>
      <c r="U2695" s="12">
        <f t="shared" si="171"/>
        <v>0.43067944059024332</v>
      </c>
      <c r="V2695" s="9">
        <f>YEAR(SalesDataTable[[#This Row],[Order Date]])</f>
        <v>2026</v>
      </c>
      <c r="W2695" s="12" t="str">
        <f>"Q"&amp;ROUNDUP(MONTH(SalesDataTable[[#This Row],[Order Date]])/3,0)</f>
        <v>Q4</v>
      </c>
      <c r="X2695" s="9">
        <f>MONTH(SalesDataTable[[#This Row],[Order Date]])</f>
        <v>12</v>
      </c>
      <c r="Y2695" s="12" t="str">
        <f>TEXT(SalesDataTable[[#This Row],[Order Date]],"mmm")</f>
        <v>Dec</v>
      </c>
    </row>
    <row r="2696" spans="1:25" ht="16">
      <c r="A2696" s="7">
        <v>2477</v>
      </c>
      <c r="B2696" s="3">
        <v>46385</v>
      </c>
      <c r="C2696" s="2">
        <f>YEAR( SalesDataTable[[#This Row],[Order Date]])</f>
        <v>2026</v>
      </c>
      <c r="D2696" s="2">
        <f>ROUNDUP(MONTH(SalesDataTable[[#This Row],[Order Date]])/3,0)</f>
        <v>4</v>
      </c>
      <c r="E2696" s="2">
        <f>MONTH(SalesDataTable[[#This Row],[Order Date]])</f>
        <v>12</v>
      </c>
      <c r="F2696" s="2" t="str">
        <f>TEXT(SalesDataTable[[#This Row],[Order Date]],"mmm")</f>
        <v>Dec</v>
      </c>
      <c r="G2696" s="2">
        <f>DAY(SalesDataTable[[#This Row],[Order Date]])</f>
        <v>29</v>
      </c>
      <c r="H2696" s="8" t="s">
        <v>0</v>
      </c>
      <c r="I2696" s="8" t="s">
        <v>50</v>
      </c>
      <c r="J2696" s="8" t="s">
        <v>19</v>
      </c>
      <c r="K2696" s="8" t="s">
        <v>13</v>
      </c>
      <c r="L2696" s="8" t="s">
        <v>4</v>
      </c>
      <c r="M2696" s="8" t="s">
        <v>26</v>
      </c>
      <c r="N2696" s="9">
        <v>1</v>
      </c>
      <c r="O2696" s="10">
        <v>41.28</v>
      </c>
      <c r="P2696" s="11">
        <v>0.15</v>
      </c>
      <c r="Q2696" s="10">
        <v>16.41</v>
      </c>
      <c r="R2696" s="10">
        <f t="shared" si="168"/>
        <v>35.088000000000001</v>
      </c>
      <c r="S2696" s="10">
        <f t="shared" si="169"/>
        <v>16.41</v>
      </c>
      <c r="T2696" s="10">
        <f t="shared" si="170"/>
        <v>18.678000000000001</v>
      </c>
      <c r="U2696" s="12">
        <f t="shared" si="171"/>
        <v>0.53231874145006841</v>
      </c>
      <c r="V2696" s="9">
        <f>YEAR(SalesDataTable[[#This Row],[Order Date]])</f>
        <v>2026</v>
      </c>
      <c r="W2696" s="12" t="str">
        <f>"Q"&amp;ROUNDUP(MONTH(SalesDataTable[[#This Row],[Order Date]])/3,0)</f>
        <v>Q4</v>
      </c>
      <c r="X2696" s="9">
        <f>MONTH(SalesDataTable[[#This Row],[Order Date]])</f>
        <v>12</v>
      </c>
      <c r="Y2696" s="12" t="str">
        <f>TEXT(SalesDataTable[[#This Row],[Order Date]],"mmm")</f>
        <v>Dec</v>
      </c>
    </row>
    <row r="2697" spans="1:25" ht="16">
      <c r="A2697" s="7">
        <v>2745</v>
      </c>
      <c r="B2697" s="3">
        <v>46385</v>
      </c>
      <c r="C2697" s="2">
        <f>YEAR( SalesDataTable[[#This Row],[Order Date]])</f>
        <v>2026</v>
      </c>
      <c r="D2697" s="2">
        <f>ROUNDUP(MONTH(SalesDataTable[[#This Row],[Order Date]])/3,0)</f>
        <v>4</v>
      </c>
      <c r="E2697" s="2">
        <f>MONTH(SalesDataTable[[#This Row],[Order Date]])</f>
        <v>12</v>
      </c>
      <c r="F2697" s="2" t="str">
        <f>TEXT(SalesDataTable[[#This Row],[Order Date]],"mmm")</f>
        <v>Dec</v>
      </c>
      <c r="G2697" s="2">
        <f>DAY(SalesDataTable[[#This Row],[Order Date]])</f>
        <v>29</v>
      </c>
      <c r="H2697" s="8" t="s">
        <v>20</v>
      </c>
      <c r="I2697" s="8" t="s">
        <v>47</v>
      </c>
      <c r="J2697" s="8" t="s">
        <v>28</v>
      </c>
      <c r="K2697" s="8" t="s">
        <v>16</v>
      </c>
      <c r="L2697" s="8" t="s">
        <v>14</v>
      </c>
      <c r="M2697" s="8" t="s">
        <v>32</v>
      </c>
      <c r="N2697" s="9">
        <v>1</v>
      </c>
      <c r="O2697" s="10">
        <v>46.07</v>
      </c>
      <c r="P2697" s="11">
        <v>0</v>
      </c>
      <c r="Q2697" s="10">
        <v>18.420000000000002</v>
      </c>
      <c r="R2697" s="10">
        <f t="shared" si="168"/>
        <v>46.07</v>
      </c>
      <c r="S2697" s="10">
        <f t="shared" si="169"/>
        <v>18.420000000000002</v>
      </c>
      <c r="T2697" s="10">
        <f t="shared" si="170"/>
        <v>27.65</v>
      </c>
      <c r="U2697" s="12">
        <f t="shared" si="171"/>
        <v>0.60017364879531143</v>
      </c>
      <c r="V2697" s="9">
        <f>YEAR(SalesDataTable[[#This Row],[Order Date]])</f>
        <v>2026</v>
      </c>
      <c r="W2697" s="12" t="str">
        <f>"Q"&amp;ROUNDUP(MONTH(SalesDataTable[[#This Row],[Order Date]])/3,0)</f>
        <v>Q4</v>
      </c>
      <c r="X2697" s="9">
        <f>MONTH(SalesDataTable[[#This Row],[Order Date]])</f>
        <v>12</v>
      </c>
      <c r="Y2697" s="12" t="str">
        <f>TEXT(SalesDataTable[[#This Row],[Order Date]],"mmm")</f>
        <v>Dec</v>
      </c>
    </row>
    <row r="2698" spans="1:25" ht="16">
      <c r="A2698" s="7">
        <v>4427</v>
      </c>
      <c r="B2698" s="3">
        <v>46385</v>
      </c>
      <c r="C2698" s="2">
        <f>YEAR( SalesDataTable[[#This Row],[Order Date]])</f>
        <v>2026</v>
      </c>
      <c r="D2698" s="2">
        <f>ROUNDUP(MONTH(SalesDataTable[[#This Row],[Order Date]])/3,0)</f>
        <v>4</v>
      </c>
      <c r="E2698" s="2">
        <f>MONTH(SalesDataTable[[#This Row],[Order Date]])</f>
        <v>12</v>
      </c>
      <c r="F2698" s="2" t="str">
        <f>TEXT(SalesDataTable[[#This Row],[Order Date]],"mmm")</f>
        <v>Dec</v>
      </c>
      <c r="G2698" s="2">
        <f>DAY(SalesDataTable[[#This Row],[Order Date]])</f>
        <v>29</v>
      </c>
      <c r="H2698" s="8" t="s">
        <v>6</v>
      </c>
      <c r="I2698" s="8" t="s">
        <v>43</v>
      </c>
      <c r="J2698" s="8" t="s">
        <v>19</v>
      </c>
      <c r="K2698" s="8" t="s">
        <v>16</v>
      </c>
      <c r="L2698" s="8" t="s">
        <v>9</v>
      </c>
      <c r="M2698" s="8" t="s">
        <v>17</v>
      </c>
      <c r="N2698" s="9">
        <v>1</v>
      </c>
      <c r="O2698" s="10">
        <v>147.29</v>
      </c>
      <c r="P2698" s="11">
        <v>0.1</v>
      </c>
      <c r="Q2698" s="10">
        <v>78.2</v>
      </c>
      <c r="R2698" s="10">
        <f t="shared" si="168"/>
        <v>132.56100000000001</v>
      </c>
      <c r="S2698" s="10">
        <f t="shared" si="169"/>
        <v>78.2</v>
      </c>
      <c r="T2698" s="10">
        <f t="shared" si="170"/>
        <v>54.361000000000004</v>
      </c>
      <c r="U2698" s="12">
        <f t="shared" si="171"/>
        <v>0.4100829052285363</v>
      </c>
      <c r="V2698" s="9">
        <f>YEAR(SalesDataTable[[#This Row],[Order Date]])</f>
        <v>2026</v>
      </c>
      <c r="W2698" s="12" t="str">
        <f>"Q"&amp;ROUNDUP(MONTH(SalesDataTable[[#This Row],[Order Date]])/3,0)</f>
        <v>Q4</v>
      </c>
      <c r="X2698" s="9">
        <f>MONTH(SalesDataTable[[#This Row],[Order Date]])</f>
        <v>12</v>
      </c>
      <c r="Y2698" s="12" t="str">
        <f>TEXT(SalesDataTable[[#This Row],[Order Date]],"mmm")</f>
        <v>Dec</v>
      </c>
    </row>
    <row r="2699" spans="1:25" ht="16">
      <c r="A2699" s="7">
        <v>377</v>
      </c>
      <c r="B2699" s="3">
        <v>46386</v>
      </c>
      <c r="C2699" s="2">
        <f>YEAR( SalesDataTable[[#This Row],[Order Date]])</f>
        <v>2026</v>
      </c>
      <c r="D2699" s="2">
        <f>ROUNDUP(MONTH(SalesDataTable[[#This Row],[Order Date]])/3,0)</f>
        <v>4</v>
      </c>
      <c r="E2699" s="2">
        <f>MONTH(SalesDataTable[[#This Row],[Order Date]])</f>
        <v>12</v>
      </c>
      <c r="F2699" s="2" t="str">
        <f>TEXT(SalesDataTable[[#This Row],[Order Date]],"mmm")</f>
        <v>Dec</v>
      </c>
      <c r="G2699" s="2">
        <f>DAY(SalesDataTable[[#This Row],[Order Date]])</f>
        <v>30</v>
      </c>
      <c r="H2699" s="8" t="s">
        <v>20</v>
      </c>
      <c r="I2699" s="8" t="s">
        <v>47</v>
      </c>
      <c r="J2699" s="8" t="s">
        <v>2</v>
      </c>
      <c r="K2699" s="8" t="s">
        <v>13</v>
      </c>
      <c r="L2699" s="8" t="s">
        <v>4</v>
      </c>
      <c r="M2699" s="8" t="s">
        <v>26</v>
      </c>
      <c r="N2699" s="9">
        <v>1</v>
      </c>
      <c r="O2699" s="10">
        <v>40.82</v>
      </c>
      <c r="P2699" s="11">
        <v>0.1</v>
      </c>
      <c r="Q2699" s="10">
        <v>17.2</v>
      </c>
      <c r="R2699" s="10">
        <f t="shared" si="168"/>
        <v>36.738</v>
      </c>
      <c r="S2699" s="10">
        <f t="shared" si="169"/>
        <v>17.2</v>
      </c>
      <c r="T2699" s="10">
        <f t="shared" si="170"/>
        <v>19.538</v>
      </c>
      <c r="U2699" s="12">
        <f t="shared" si="171"/>
        <v>0.53181991398551909</v>
      </c>
      <c r="V2699" s="9">
        <f>YEAR(SalesDataTable[[#This Row],[Order Date]])</f>
        <v>2026</v>
      </c>
      <c r="W2699" s="12" t="str">
        <f>"Q"&amp;ROUNDUP(MONTH(SalesDataTable[[#This Row],[Order Date]])/3,0)</f>
        <v>Q4</v>
      </c>
      <c r="X2699" s="9">
        <f>MONTH(SalesDataTable[[#This Row],[Order Date]])</f>
        <v>12</v>
      </c>
      <c r="Y2699" s="12" t="str">
        <f>TEXT(SalesDataTable[[#This Row],[Order Date]],"mmm")</f>
        <v>Dec</v>
      </c>
    </row>
    <row r="2700" spans="1:25" ht="16">
      <c r="A2700" s="7">
        <v>1530</v>
      </c>
      <c r="B2700" s="3">
        <v>46386</v>
      </c>
      <c r="C2700" s="2">
        <f>YEAR( SalesDataTable[[#This Row],[Order Date]])</f>
        <v>2026</v>
      </c>
      <c r="D2700" s="2">
        <f>ROUNDUP(MONTH(SalesDataTable[[#This Row],[Order Date]])/3,0)</f>
        <v>4</v>
      </c>
      <c r="E2700" s="2">
        <f>MONTH(SalesDataTable[[#This Row],[Order Date]])</f>
        <v>12</v>
      </c>
      <c r="F2700" s="2" t="str">
        <f>TEXT(SalesDataTable[[#This Row],[Order Date]],"mmm")</f>
        <v>Dec</v>
      </c>
      <c r="G2700" s="2">
        <f>DAY(SalesDataTable[[#This Row],[Order Date]])</f>
        <v>30</v>
      </c>
      <c r="H2700" s="8" t="s">
        <v>20</v>
      </c>
      <c r="I2700" s="8" t="s">
        <v>31</v>
      </c>
      <c r="J2700" s="8" t="s">
        <v>2</v>
      </c>
      <c r="K2700" s="8" t="s">
        <v>13</v>
      </c>
      <c r="L2700" s="8" t="s">
        <v>34</v>
      </c>
      <c r="M2700" s="8" t="s">
        <v>45</v>
      </c>
      <c r="N2700" s="9">
        <v>3</v>
      </c>
      <c r="O2700" s="10">
        <v>50.72</v>
      </c>
      <c r="P2700" s="11">
        <v>0</v>
      </c>
      <c r="Q2700" s="10">
        <v>22.3</v>
      </c>
      <c r="R2700" s="10">
        <f t="shared" si="168"/>
        <v>152.16</v>
      </c>
      <c r="S2700" s="10">
        <f t="shared" si="169"/>
        <v>66.900000000000006</v>
      </c>
      <c r="T2700" s="10">
        <f t="shared" si="170"/>
        <v>85.259999999999991</v>
      </c>
      <c r="U2700" s="12">
        <f t="shared" si="171"/>
        <v>0.56033123028391163</v>
      </c>
      <c r="V2700" s="9">
        <f>YEAR(SalesDataTable[[#This Row],[Order Date]])</f>
        <v>2026</v>
      </c>
      <c r="W2700" s="12" t="str">
        <f>"Q"&amp;ROUNDUP(MONTH(SalesDataTable[[#This Row],[Order Date]])/3,0)</f>
        <v>Q4</v>
      </c>
      <c r="X2700" s="9">
        <f>MONTH(SalesDataTable[[#This Row],[Order Date]])</f>
        <v>12</v>
      </c>
      <c r="Y2700" s="12" t="str">
        <f>TEXT(SalesDataTable[[#This Row],[Order Date]],"mmm")</f>
        <v>Dec</v>
      </c>
    </row>
    <row r="2701" spans="1:25" ht="16">
      <c r="A2701" s="7">
        <v>2135</v>
      </c>
      <c r="B2701" s="3">
        <v>46386</v>
      </c>
      <c r="C2701" s="2">
        <f>YEAR( SalesDataTable[[#This Row],[Order Date]])</f>
        <v>2026</v>
      </c>
      <c r="D2701" s="2">
        <f>ROUNDUP(MONTH(SalesDataTable[[#This Row],[Order Date]])/3,0)</f>
        <v>4</v>
      </c>
      <c r="E2701" s="2">
        <f>MONTH(SalesDataTable[[#This Row],[Order Date]])</f>
        <v>12</v>
      </c>
      <c r="F2701" s="2" t="str">
        <f>TEXT(SalesDataTable[[#This Row],[Order Date]],"mmm")</f>
        <v>Dec</v>
      </c>
      <c r="G2701" s="2">
        <f>DAY(SalesDataTable[[#This Row],[Order Date]])</f>
        <v>30</v>
      </c>
      <c r="H2701" s="8" t="s">
        <v>6</v>
      </c>
      <c r="I2701" s="8" t="s">
        <v>43</v>
      </c>
      <c r="J2701" s="8" t="s">
        <v>28</v>
      </c>
      <c r="K2701" s="8" t="s">
        <v>16</v>
      </c>
      <c r="L2701" s="8" t="s">
        <v>23</v>
      </c>
      <c r="M2701" s="8" t="s">
        <v>29</v>
      </c>
      <c r="N2701" s="9">
        <v>3</v>
      </c>
      <c r="O2701" s="10">
        <v>194.7</v>
      </c>
      <c r="P2701" s="11">
        <v>0.1</v>
      </c>
      <c r="Q2701" s="10">
        <v>102.62</v>
      </c>
      <c r="R2701" s="10">
        <f t="shared" si="168"/>
        <v>525.68999999999994</v>
      </c>
      <c r="S2701" s="10">
        <f t="shared" si="169"/>
        <v>307.86</v>
      </c>
      <c r="T2701" s="10">
        <f t="shared" si="170"/>
        <v>217.82999999999993</v>
      </c>
      <c r="U2701" s="12">
        <f t="shared" si="171"/>
        <v>0.41436968555612613</v>
      </c>
      <c r="V2701" s="9">
        <f>YEAR(SalesDataTable[[#This Row],[Order Date]])</f>
        <v>2026</v>
      </c>
      <c r="W2701" s="12" t="str">
        <f>"Q"&amp;ROUNDUP(MONTH(SalesDataTable[[#This Row],[Order Date]])/3,0)</f>
        <v>Q4</v>
      </c>
      <c r="X2701" s="9">
        <f>MONTH(SalesDataTable[[#This Row],[Order Date]])</f>
        <v>12</v>
      </c>
      <c r="Y2701" s="12" t="str">
        <f>TEXT(SalesDataTable[[#This Row],[Order Date]],"mmm")</f>
        <v>Dec</v>
      </c>
    </row>
    <row r="2702" spans="1:25" ht="16">
      <c r="A2702" s="7">
        <v>2916</v>
      </c>
      <c r="B2702" s="3">
        <v>46386</v>
      </c>
      <c r="C2702" s="2">
        <f>YEAR( SalesDataTable[[#This Row],[Order Date]])</f>
        <v>2026</v>
      </c>
      <c r="D2702" s="2">
        <f>ROUNDUP(MONTH(SalesDataTable[[#This Row],[Order Date]])/3,0)</f>
        <v>4</v>
      </c>
      <c r="E2702" s="2">
        <f>MONTH(SalesDataTable[[#This Row],[Order Date]])</f>
        <v>12</v>
      </c>
      <c r="F2702" s="2" t="str">
        <f>TEXT(SalesDataTable[[#This Row],[Order Date]],"mmm")</f>
        <v>Dec</v>
      </c>
      <c r="G2702" s="2">
        <f>DAY(SalesDataTable[[#This Row],[Order Date]])</f>
        <v>30</v>
      </c>
      <c r="H2702" s="8" t="s">
        <v>6</v>
      </c>
      <c r="I2702" s="8" t="s">
        <v>27</v>
      </c>
      <c r="J2702" s="8" t="s">
        <v>19</v>
      </c>
      <c r="K2702" s="8" t="s">
        <v>13</v>
      </c>
      <c r="L2702" s="8" t="s">
        <v>14</v>
      </c>
      <c r="M2702" s="8" t="s">
        <v>15</v>
      </c>
      <c r="N2702" s="9">
        <v>1</v>
      </c>
      <c r="O2702" s="10">
        <v>36.64</v>
      </c>
      <c r="P2702" s="11">
        <v>0.05</v>
      </c>
      <c r="Q2702" s="10">
        <v>13.59</v>
      </c>
      <c r="R2702" s="10">
        <f t="shared" si="168"/>
        <v>34.808</v>
      </c>
      <c r="S2702" s="10">
        <f t="shared" si="169"/>
        <v>13.59</v>
      </c>
      <c r="T2702" s="10">
        <f t="shared" si="170"/>
        <v>21.218</v>
      </c>
      <c r="U2702" s="12">
        <f t="shared" si="171"/>
        <v>0.60957251206619167</v>
      </c>
      <c r="V2702" s="9">
        <f>YEAR(SalesDataTable[[#This Row],[Order Date]])</f>
        <v>2026</v>
      </c>
      <c r="W2702" s="12" t="str">
        <f>"Q"&amp;ROUNDUP(MONTH(SalesDataTable[[#This Row],[Order Date]])/3,0)</f>
        <v>Q4</v>
      </c>
      <c r="X2702" s="9">
        <f>MONTH(SalesDataTable[[#This Row],[Order Date]])</f>
        <v>12</v>
      </c>
      <c r="Y2702" s="12" t="str">
        <f>TEXT(SalesDataTable[[#This Row],[Order Date]],"mmm")</f>
        <v>Dec</v>
      </c>
    </row>
    <row r="2703" spans="1:25" ht="16">
      <c r="A2703" s="7">
        <v>3449</v>
      </c>
      <c r="B2703" s="3">
        <v>46386</v>
      </c>
      <c r="C2703" s="2">
        <f>YEAR( SalesDataTable[[#This Row],[Order Date]])</f>
        <v>2026</v>
      </c>
      <c r="D2703" s="2">
        <f>ROUNDUP(MONTH(SalesDataTable[[#This Row],[Order Date]])/3,0)</f>
        <v>4</v>
      </c>
      <c r="E2703" s="2">
        <f>MONTH(SalesDataTable[[#This Row],[Order Date]])</f>
        <v>12</v>
      </c>
      <c r="F2703" s="2" t="str">
        <f>TEXT(SalesDataTable[[#This Row],[Order Date]],"mmm")</f>
        <v>Dec</v>
      </c>
      <c r="G2703" s="2">
        <f>DAY(SalesDataTable[[#This Row],[Order Date]])</f>
        <v>30</v>
      </c>
      <c r="H2703" s="8" t="s">
        <v>11</v>
      </c>
      <c r="I2703" s="8" t="s">
        <v>39</v>
      </c>
      <c r="J2703" s="8" t="s">
        <v>28</v>
      </c>
      <c r="K2703" s="8" t="s">
        <v>3</v>
      </c>
      <c r="L2703" s="8" t="s">
        <v>23</v>
      </c>
      <c r="M2703" s="8" t="s">
        <v>29</v>
      </c>
      <c r="N2703" s="9">
        <v>6</v>
      </c>
      <c r="O2703" s="10">
        <v>192.9</v>
      </c>
      <c r="P2703" s="11">
        <v>0.2</v>
      </c>
      <c r="Q2703" s="10">
        <v>106.89</v>
      </c>
      <c r="R2703" s="10">
        <f t="shared" si="168"/>
        <v>925.92000000000007</v>
      </c>
      <c r="S2703" s="10">
        <f t="shared" si="169"/>
        <v>641.34</v>
      </c>
      <c r="T2703" s="10">
        <f t="shared" si="170"/>
        <v>284.58000000000004</v>
      </c>
      <c r="U2703" s="12">
        <f t="shared" si="171"/>
        <v>0.30734836702954899</v>
      </c>
      <c r="V2703" s="9">
        <f>YEAR(SalesDataTable[[#This Row],[Order Date]])</f>
        <v>2026</v>
      </c>
      <c r="W2703" s="12" t="str">
        <f>"Q"&amp;ROUNDUP(MONTH(SalesDataTable[[#This Row],[Order Date]])/3,0)</f>
        <v>Q4</v>
      </c>
      <c r="X2703" s="9">
        <f>MONTH(SalesDataTable[[#This Row],[Order Date]])</f>
        <v>12</v>
      </c>
      <c r="Y2703" s="12" t="str">
        <f>TEXT(SalesDataTable[[#This Row],[Order Date]],"mmm")</f>
        <v>Dec</v>
      </c>
    </row>
    <row r="2704" spans="1:25" ht="16">
      <c r="A2704" s="7">
        <v>3498</v>
      </c>
      <c r="B2704" s="3">
        <v>46386</v>
      </c>
      <c r="C2704" s="2">
        <f>YEAR( SalesDataTable[[#This Row],[Order Date]])</f>
        <v>2026</v>
      </c>
      <c r="D2704" s="2">
        <f>ROUNDUP(MONTH(SalesDataTable[[#This Row],[Order Date]])/3,0)</f>
        <v>4</v>
      </c>
      <c r="E2704" s="2">
        <f>MONTH(SalesDataTable[[#This Row],[Order Date]])</f>
        <v>12</v>
      </c>
      <c r="F2704" s="2" t="str">
        <f>TEXT(SalesDataTable[[#This Row],[Order Date]],"mmm")</f>
        <v>Dec</v>
      </c>
      <c r="G2704" s="2">
        <f>DAY(SalesDataTable[[#This Row],[Order Date]])</f>
        <v>30</v>
      </c>
      <c r="H2704" s="8" t="s">
        <v>20</v>
      </c>
      <c r="I2704" s="8" t="s">
        <v>31</v>
      </c>
      <c r="J2704" s="8" t="s">
        <v>28</v>
      </c>
      <c r="K2704" s="8" t="s">
        <v>3</v>
      </c>
      <c r="L2704" s="8" t="s">
        <v>9</v>
      </c>
      <c r="M2704" s="8" t="s">
        <v>46</v>
      </c>
      <c r="N2704" s="9">
        <v>2</v>
      </c>
      <c r="O2704" s="10">
        <v>71.56</v>
      </c>
      <c r="P2704" s="11">
        <v>0.1</v>
      </c>
      <c r="Q2704" s="10">
        <v>32.99</v>
      </c>
      <c r="R2704" s="10">
        <f t="shared" si="168"/>
        <v>128.80800000000002</v>
      </c>
      <c r="S2704" s="10">
        <f t="shared" si="169"/>
        <v>65.98</v>
      </c>
      <c r="T2704" s="10">
        <f t="shared" si="170"/>
        <v>62.828000000000017</v>
      </c>
      <c r="U2704" s="12">
        <f t="shared" si="171"/>
        <v>0.4877647351096206</v>
      </c>
      <c r="V2704" s="9">
        <f>YEAR(SalesDataTable[[#This Row],[Order Date]])</f>
        <v>2026</v>
      </c>
      <c r="W2704" s="12" t="str">
        <f>"Q"&amp;ROUNDUP(MONTH(SalesDataTable[[#This Row],[Order Date]])/3,0)</f>
        <v>Q4</v>
      </c>
      <c r="X2704" s="9">
        <f>MONTH(SalesDataTable[[#This Row],[Order Date]])</f>
        <v>12</v>
      </c>
      <c r="Y2704" s="12" t="str">
        <f>TEXT(SalesDataTable[[#This Row],[Order Date]],"mmm")</f>
        <v>Dec</v>
      </c>
    </row>
    <row r="2705" spans="1:25" ht="16">
      <c r="A2705" s="7">
        <v>4851</v>
      </c>
      <c r="B2705" s="3">
        <v>46386</v>
      </c>
      <c r="C2705" s="2">
        <f>YEAR( SalesDataTable[[#This Row],[Order Date]])</f>
        <v>2026</v>
      </c>
      <c r="D2705" s="2">
        <f>ROUNDUP(MONTH(SalesDataTable[[#This Row],[Order Date]])/3,0)</f>
        <v>4</v>
      </c>
      <c r="E2705" s="2">
        <f>MONTH(SalesDataTable[[#This Row],[Order Date]])</f>
        <v>12</v>
      </c>
      <c r="F2705" s="2" t="str">
        <f>TEXT(SalesDataTable[[#This Row],[Order Date]],"mmm")</f>
        <v>Dec</v>
      </c>
      <c r="G2705" s="2">
        <f>DAY(SalesDataTable[[#This Row],[Order Date]])</f>
        <v>30</v>
      </c>
      <c r="H2705" s="8" t="s">
        <v>20</v>
      </c>
      <c r="I2705" s="8" t="s">
        <v>47</v>
      </c>
      <c r="J2705" s="8" t="s">
        <v>28</v>
      </c>
      <c r="K2705" s="8" t="s">
        <v>13</v>
      </c>
      <c r="L2705" s="8" t="s">
        <v>4</v>
      </c>
      <c r="M2705" s="8" t="s">
        <v>26</v>
      </c>
      <c r="N2705" s="9">
        <v>1</v>
      </c>
      <c r="O2705" s="10">
        <v>40.270000000000003</v>
      </c>
      <c r="P2705" s="11">
        <v>0.1</v>
      </c>
      <c r="Q2705" s="10">
        <v>16.63</v>
      </c>
      <c r="R2705" s="10">
        <f t="shared" si="168"/>
        <v>36.243000000000002</v>
      </c>
      <c r="S2705" s="10">
        <f t="shared" si="169"/>
        <v>16.63</v>
      </c>
      <c r="T2705" s="10">
        <f t="shared" si="170"/>
        <v>19.613000000000003</v>
      </c>
      <c r="U2705" s="12">
        <f t="shared" si="171"/>
        <v>0.54115277432883602</v>
      </c>
      <c r="V2705" s="9">
        <f>YEAR(SalesDataTable[[#This Row],[Order Date]])</f>
        <v>2026</v>
      </c>
      <c r="W2705" s="12" t="str">
        <f>"Q"&amp;ROUNDUP(MONTH(SalesDataTable[[#This Row],[Order Date]])/3,0)</f>
        <v>Q4</v>
      </c>
      <c r="X2705" s="9">
        <f>MONTH(SalesDataTable[[#This Row],[Order Date]])</f>
        <v>12</v>
      </c>
      <c r="Y2705" s="12" t="str">
        <f>TEXT(SalesDataTable[[#This Row],[Order Date]],"mmm")</f>
        <v>Dec</v>
      </c>
    </row>
    <row r="2706" spans="1:25" ht="16">
      <c r="A2706" s="7">
        <v>4926</v>
      </c>
      <c r="B2706" s="3">
        <v>46386</v>
      </c>
      <c r="C2706" s="2">
        <f>YEAR( SalesDataTable[[#This Row],[Order Date]])</f>
        <v>2026</v>
      </c>
      <c r="D2706" s="2">
        <f>ROUNDUP(MONTH(SalesDataTable[[#This Row],[Order Date]])/3,0)</f>
        <v>4</v>
      </c>
      <c r="E2706" s="2">
        <f>MONTH(SalesDataTable[[#This Row],[Order Date]])</f>
        <v>12</v>
      </c>
      <c r="F2706" s="2" t="str">
        <f>TEXT(SalesDataTable[[#This Row],[Order Date]],"mmm")</f>
        <v>Dec</v>
      </c>
      <c r="G2706" s="2">
        <f>DAY(SalesDataTable[[#This Row],[Order Date]])</f>
        <v>30</v>
      </c>
      <c r="H2706" s="8" t="s">
        <v>20</v>
      </c>
      <c r="I2706" s="8" t="s">
        <v>31</v>
      </c>
      <c r="J2706" s="8" t="s">
        <v>19</v>
      </c>
      <c r="K2706" s="8" t="s">
        <v>16</v>
      </c>
      <c r="L2706" s="8" t="s">
        <v>4</v>
      </c>
      <c r="M2706" s="8" t="s">
        <v>5</v>
      </c>
      <c r="N2706" s="9">
        <v>6</v>
      </c>
      <c r="O2706" s="10">
        <v>81.180000000000007</v>
      </c>
      <c r="P2706" s="11">
        <v>0.05</v>
      </c>
      <c r="Q2706" s="10">
        <v>43.3</v>
      </c>
      <c r="R2706" s="10">
        <f t="shared" si="168"/>
        <v>462.726</v>
      </c>
      <c r="S2706" s="10">
        <f t="shared" si="169"/>
        <v>259.79999999999995</v>
      </c>
      <c r="T2706" s="10">
        <f t="shared" si="170"/>
        <v>202.92600000000004</v>
      </c>
      <c r="U2706" s="12">
        <f t="shared" si="171"/>
        <v>0.43854462468069666</v>
      </c>
      <c r="V2706" s="9">
        <f>YEAR(SalesDataTable[[#This Row],[Order Date]])</f>
        <v>2026</v>
      </c>
      <c r="W2706" s="12" t="str">
        <f>"Q"&amp;ROUNDUP(MONTH(SalesDataTable[[#This Row],[Order Date]])/3,0)</f>
        <v>Q4</v>
      </c>
      <c r="X2706" s="9">
        <f>MONTH(SalesDataTable[[#This Row],[Order Date]])</f>
        <v>12</v>
      </c>
      <c r="Y2706" s="12" t="str">
        <f>TEXT(SalesDataTable[[#This Row],[Order Date]],"mmm")</f>
        <v>Dec</v>
      </c>
    </row>
    <row r="2707" spans="1:25" ht="16">
      <c r="A2707" s="7">
        <v>5035</v>
      </c>
      <c r="B2707" s="3">
        <v>46386</v>
      </c>
      <c r="C2707" s="2">
        <f>YEAR( SalesDataTable[[#This Row],[Order Date]])</f>
        <v>2026</v>
      </c>
      <c r="D2707" s="2">
        <f>ROUNDUP(MONTH(SalesDataTable[[#This Row],[Order Date]])/3,0)</f>
        <v>4</v>
      </c>
      <c r="E2707" s="2">
        <f>MONTH(SalesDataTable[[#This Row],[Order Date]])</f>
        <v>12</v>
      </c>
      <c r="F2707" s="2" t="str">
        <f>TEXT(SalesDataTable[[#This Row],[Order Date]],"mmm")</f>
        <v>Dec</v>
      </c>
      <c r="G2707" s="2">
        <f>DAY(SalesDataTable[[#This Row],[Order Date]])</f>
        <v>30</v>
      </c>
      <c r="H2707" s="8" t="s">
        <v>6</v>
      </c>
      <c r="I2707" s="8" t="s">
        <v>43</v>
      </c>
      <c r="J2707" s="8" t="s">
        <v>2</v>
      </c>
      <c r="K2707" s="8" t="s">
        <v>13</v>
      </c>
      <c r="L2707" s="8" t="s">
        <v>4</v>
      </c>
      <c r="M2707" s="8" t="s">
        <v>30</v>
      </c>
      <c r="N2707" s="9">
        <v>2</v>
      </c>
      <c r="O2707" s="10">
        <v>101.73</v>
      </c>
      <c r="P2707" s="11">
        <v>0.1</v>
      </c>
      <c r="Q2707" s="10">
        <v>49.3</v>
      </c>
      <c r="R2707" s="10">
        <f t="shared" si="168"/>
        <v>183.114</v>
      </c>
      <c r="S2707" s="10">
        <f t="shared" si="169"/>
        <v>98.6</v>
      </c>
      <c r="T2707" s="10">
        <f t="shared" si="170"/>
        <v>84.51400000000001</v>
      </c>
      <c r="U2707" s="12">
        <f t="shared" si="171"/>
        <v>0.46153762137247839</v>
      </c>
      <c r="V2707" s="9">
        <f>YEAR(SalesDataTable[[#This Row],[Order Date]])</f>
        <v>2026</v>
      </c>
      <c r="W2707" s="12" t="str">
        <f>"Q"&amp;ROUNDUP(MONTH(SalesDataTable[[#This Row],[Order Date]])/3,0)</f>
        <v>Q4</v>
      </c>
      <c r="X2707" s="9">
        <f>MONTH(SalesDataTable[[#This Row],[Order Date]])</f>
        <v>12</v>
      </c>
      <c r="Y2707" s="12" t="str">
        <f>TEXT(SalesDataTable[[#This Row],[Order Date]],"mmm")</f>
        <v>Dec</v>
      </c>
    </row>
    <row r="2708" spans="1:25" ht="16">
      <c r="A2708" s="7">
        <v>5135</v>
      </c>
      <c r="B2708" s="3">
        <v>46386</v>
      </c>
      <c r="C2708" s="2">
        <f>YEAR( SalesDataTable[[#This Row],[Order Date]])</f>
        <v>2026</v>
      </c>
      <c r="D2708" s="2">
        <f>ROUNDUP(MONTH(SalesDataTable[[#This Row],[Order Date]])/3,0)</f>
        <v>4</v>
      </c>
      <c r="E2708" s="2">
        <f>MONTH(SalesDataTable[[#This Row],[Order Date]])</f>
        <v>12</v>
      </c>
      <c r="F2708" s="2" t="str">
        <f>TEXT(SalesDataTable[[#This Row],[Order Date]],"mmm")</f>
        <v>Dec</v>
      </c>
      <c r="G2708" s="2">
        <f>DAY(SalesDataTable[[#This Row],[Order Date]])</f>
        <v>30</v>
      </c>
      <c r="H2708" s="8" t="s">
        <v>11</v>
      </c>
      <c r="I2708" s="8" t="s">
        <v>39</v>
      </c>
      <c r="J2708" s="8" t="s">
        <v>2</v>
      </c>
      <c r="K2708" s="8" t="s">
        <v>13</v>
      </c>
      <c r="L2708" s="8" t="s">
        <v>4</v>
      </c>
      <c r="M2708" s="8" t="s">
        <v>22</v>
      </c>
      <c r="N2708" s="9">
        <v>5</v>
      </c>
      <c r="O2708" s="10">
        <v>51.78</v>
      </c>
      <c r="P2708" s="11">
        <v>0.15</v>
      </c>
      <c r="Q2708" s="10">
        <v>22.37</v>
      </c>
      <c r="R2708" s="10">
        <f t="shared" si="168"/>
        <v>220.06499999999997</v>
      </c>
      <c r="S2708" s="10">
        <f t="shared" si="169"/>
        <v>111.85000000000001</v>
      </c>
      <c r="T2708" s="10">
        <f t="shared" si="170"/>
        <v>108.21499999999996</v>
      </c>
      <c r="U2708" s="12">
        <f t="shared" si="171"/>
        <v>0.49174107650012483</v>
      </c>
      <c r="V2708" s="9">
        <f>YEAR(SalesDataTable[[#This Row],[Order Date]])</f>
        <v>2026</v>
      </c>
      <c r="W2708" s="12" t="str">
        <f>"Q"&amp;ROUNDUP(MONTH(SalesDataTable[[#This Row],[Order Date]])/3,0)</f>
        <v>Q4</v>
      </c>
      <c r="X2708" s="9">
        <f>MONTH(SalesDataTable[[#This Row],[Order Date]])</f>
        <v>12</v>
      </c>
      <c r="Y2708" s="12"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Pivote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Daniyal Ahmad</cp:lastModifiedBy>
  <dcterms:created xsi:type="dcterms:W3CDTF">2026-09-07T01:30:55Z</dcterms:created>
  <dcterms:modified xsi:type="dcterms:W3CDTF">2026-10-10T20:23:04Z</dcterms:modified>
</cp:coreProperties>
</file>